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tthewMacLeod\Documents\WorkCentral\InTheNow\Stathis\Holmgren\Submission\Revisions\Revisions2\"/>
    </mc:Choice>
  </mc:AlternateContent>
  <bookViews>
    <workbookView xWindow="0" yWindow="0" windowWidth="15345" windowHeight="4830" tabRatio="889"/>
  </bookViews>
  <sheets>
    <sheet name="SI info" sheetId="13" r:id="rId1"/>
    <sheet name="Data Curation" sheetId="14" r:id="rId2"/>
    <sheet name="Studies in the Database" sheetId="12" state="hidden" r:id="rId3"/>
    <sheet name="bulk material" sheetId="1" r:id="rId4"/>
    <sheet name="Sheet3" sheetId="18" state="hidden" r:id="rId5"/>
    <sheet name="polyethylene" sheetId="5" r:id="rId6"/>
    <sheet name="polyurethane" sheetId="2" r:id="rId7"/>
    <sheet name="polydimethylsiloxane" sheetId="7" r:id="rId8"/>
    <sheet name="carbohydrates" sheetId="4" r:id="rId9"/>
    <sheet name="carbohydrates without PAPER" sheetId="22" r:id="rId10"/>
    <sheet name="PAPER subsegment" sheetId="19" r:id="rId11"/>
    <sheet name="polyoxymethylene" sheetId="3" r:id="rId12"/>
    <sheet name="nylon" sheetId="10" r:id="rId13"/>
    <sheet name="polyacrylate" sheetId="9" state="hidden" r:id="rId14"/>
    <sheet name="vinyl" sheetId="6" state="hidden" r:id="rId15"/>
    <sheet name="PET" sheetId="8" state="hidden" r:id="rId16"/>
    <sheet name="Outliers" sheetId="15" r:id="rId17"/>
    <sheet name="Slopes and Intercepts spLFERs" sheetId="23" r:id="rId18"/>
  </sheets>
  <definedNames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solver_eng" localSheetId="3" hidden="1">1</definedName>
    <definedName name="solver_neg" localSheetId="3" hidden="1">1</definedName>
    <definedName name="solver_num" localSheetId="3" hidden="1">0</definedName>
    <definedName name="solver_opt" localSheetId="3" hidden="1">'bulk material'!$AH$2</definedName>
    <definedName name="solver_typ" localSheetId="3" hidden="1">1</definedName>
    <definedName name="solver_val" localSheetId="3" hidden="1">0</definedName>
    <definedName name="solver_ver" localSheetId="3" hidden="1">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2" i="23" l="1"/>
  <c r="N47" i="19" l="1"/>
  <c r="W39" i="19"/>
  <c r="W37" i="19"/>
  <c r="O38" i="19"/>
  <c r="O39" i="19"/>
  <c r="O40" i="19"/>
  <c r="O41" i="19"/>
  <c r="O42" i="19"/>
  <c r="O43" i="19"/>
  <c r="O44" i="19"/>
  <c r="O45" i="19"/>
  <c r="O46" i="19"/>
  <c r="O47" i="19"/>
  <c r="O48" i="19"/>
  <c r="O49" i="19"/>
  <c r="O50" i="19"/>
  <c r="O51" i="19"/>
  <c r="O52" i="19"/>
  <c r="O53" i="19"/>
  <c r="O54" i="19"/>
  <c r="O37" i="19"/>
  <c r="N38" i="19"/>
  <c r="N39" i="19"/>
  <c r="N40" i="19"/>
  <c r="N41" i="19"/>
  <c r="N42" i="19"/>
  <c r="N43" i="19"/>
  <c r="N44" i="19"/>
  <c r="N45" i="19"/>
  <c r="N46" i="19"/>
  <c r="N48" i="19"/>
  <c r="N49" i="19"/>
  <c r="N50" i="19"/>
  <c r="N51" i="19"/>
  <c r="N52" i="19"/>
  <c r="N53" i="19"/>
  <c r="N54" i="19"/>
  <c r="N37" i="19"/>
  <c r="B38" i="19"/>
  <c r="B39" i="19"/>
  <c r="B40" i="19"/>
  <c r="B41" i="19"/>
  <c r="C37" i="19" s="1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37" i="19"/>
  <c r="A37" i="19"/>
  <c r="BG2" i="19"/>
  <c r="BF3" i="19"/>
  <c r="BF4" i="19"/>
  <c r="BF5" i="19"/>
  <c r="BF6" i="19"/>
  <c r="BF7" i="19"/>
  <c r="BF8" i="19"/>
  <c r="BF9" i="19"/>
  <c r="BF10" i="19"/>
  <c r="BF11" i="19"/>
  <c r="BF12" i="19"/>
  <c r="BF13" i="19"/>
  <c r="BF14" i="19"/>
  <c r="BF15" i="19"/>
  <c r="BF16" i="19"/>
  <c r="BF17" i="19"/>
  <c r="BF18" i="19"/>
  <c r="BF19" i="19"/>
  <c r="BF2" i="19"/>
  <c r="BD2" i="19"/>
  <c r="BC3" i="19"/>
  <c r="BC4" i="19"/>
  <c r="BC5" i="19"/>
  <c r="BC6" i="19"/>
  <c r="BC7" i="19"/>
  <c r="BC8" i="19"/>
  <c r="BC9" i="19"/>
  <c r="BC10" i="19"/>
  <c r="BC11" i="19"/>
  <c r="BC12" i="19"/>
  <c r="BC13" i="19"/>
  <c r="BC14" i="19"/>
  <c r="BC15" i="19"/>
  <c r="BC16" i="19"/>
  <c r="BC17" i="19"/>
  <c r="BC18" i="19"/>
  <c r="BC19" i="19"/>
  <c r="BC2" i="19"/>
  <c r="BA3" i="19"/>
  <c r="BA4" i="19"/>
  <c r="BA5" i="19"/>
  <c r="BA6" i="19"/>
  <c r="BA7" i="19"/>
  <c r="BA8" i="19"/>
  <c r="BA9" i="19"/>
  <c r="BA10" i="19"/>
  <c r="BA11" i="19"/>
  <c r="BA12" i="19"/>
  <c r="BA13" i="19"/>
  <c r="BA14" i="19"/>
  <c r="BA15" i="19"/>
  <c r="BA16" i="19"/>
  <c r="BA17" i="19"/>
  <c r="BA18" i="19"/>
  <c r="BA19" i="19"/>
  <c r="BA2" i="19"/>
  <c r="AZ3" i="19"/>
  <c r="AZ4" i="19"/>
  <c r="AZ5" i="19"/>
  <c r="AZ6" i="19"/>
  <c r="AZ7" i="19"/>
  <c r="AZ8" i="19"/>
  <c r="AZ9" i="19"/>
  <c r="AZ10" i="19"/>
  <c r="AZ11" i="19"/>
  <c r="AZ12" i="19"/>
  <c r="AZ13" i="19"/>
  <c r="AZ14" i="19"/>
  <c r="AZ15" i="19"/>
  <c r="AZ16" i="19"/>
  <c r="AZ17" i="19"/>
  <c r="AZ18" i="19"/>
  <c r="AZ19" i="19"/>
  <c r="AZ2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M34" i="19"/>
  <c r="BO2" i="22"/>
  <c r="BO3" i="22"/>
  <c r="BO4" i="22"/>
  <c r="BO5" i="22"/>
  <c r="BO6" i="22"/>
  <c r="BO7" i="22"/>
  <c r="BO8" i="22"/>
  <c r="BO9" i="22"/>
  <c r="BO10" i="22"/>
  <c r="BO11" i="22"/>
  <c r="BO12" i="22"/>
  <c r="BO13" i="22"/>
  <c r="BO14" i="22"/>
  <c r="BO15" i="22"/>
  <c r="BO16" i="22"/>
  <c r="BO17" i="22"/>
  <c r="BO18" i="22"/>
  <c r="BO19" i="22"/>
  <c r="BO20" i="22"/>
  <c r="BO21" i="22"/>
  <c r="BO22" i="22"/>
  <c r="BO23" i="22"/>
  <c r="BO24" i="22"/>
  <c r="BO25" i="22"/>
  <c r="BO26" i="22"/>
  <c r="BO27" i="22"/>
  <c r="BO28" i="22"/>
  <c r="BO29" i="22"/>
  <c r="BO30" i="22"/>
  <c r="BO31" i="22"/>
  <c r="BO32" i="22"/>
  <c r="BO33" i="22"/>
  <c r="BO34" i="22"/>
  <c r="BO35" i="22"/>
  <c r="BO36" i="22"/>
  <c r="BO37" i="22"/>
  <c r="BO38" i="22"/>
  <c r="BO39" i="22"/>
  <c r="BO40" i="22"/>
  <c r="BO41" i="22"/>
  <c r="BO42" i="22"/>
  <c r="BO43" i="22"/>
  <c r="BO44" i="22"/>
  <c r="BO45" i="22"/>
  <c r="BO46" i="22"/>
  <c r="BO47" i="22"/>
  <c r="BO48" i="22"/>
  <c r="BO49" i="22"/>
  <c r="BO50" i="22"/>
  <c r="BO51" i="22"/>
  <c r="BO52" i="22"/>
  <c r="BO53" i="22"/>
  <c r="BO54" i="22"/>
  <c r="BO55" i="22"/>
  <c r="BO56" i="22"/>
  <c r="BO57" i="22"/>
  <c r="BO58" i="22"/>
  <c r="BO59" i="22"/>
  <c r="BO60" i="22"/>
  <c r="BO61" i="22"/>
  <c r="BO62" i="22"/>
  <c r="BO63" i="22"/>
  <c r="BO64" i="22"/>
  <c r="BO65" i="22"/>
  <c r="BO66" i="22"/>
  <c r="BO67" i="22"/>
  <c r="BO68" i="22"/>
  <c r="BO69" i="22"/>
  <c r="BO70" i="22"/>
  <c r="BO71" i="22"/>
  <c r="BO72" i="22"/>
  <c r="BO73" i="22"/>
  <c r="BO74" i="22"/>
  <c r="BO75" i="22"/>
  <c r="BO76" i="22"/>
  <c r="BO77" i="22"/>
  <c r="BO78" i="22"/>
  <c r="BO79" i="22"/>
  <c r="BO80" i="22"/>
  <c r="BO81" i="22"/>
  <c r="BO82" i="22"/>
  <c r="BO83" i="22"/>
  <c r="BO84" i="22"/>
  <c r="BO85" i="22"/>
  <c r="BO86" i="22"/>
  <c r="BO87" i="22"/>
  <c r="BO88" i="22"/>
  <c r="BO89" i="22"/>
  <c r="BO90" i="22"/>
  <c r="BO91" i="22"/>
  <c r="BO92" i="22"/>
  <c r="BO93" i="22"/>
  <c r="BO94" i="22"/>
  <c r="BO95" i="22"/>
  <c r="BO96" i="22"/>
  <c r="BO97" i="22"/>
  <c r="BO98" i="22"/>
  <c r="BO99" i="22"/>
  <c r="BO100" i="22"/>
  <c r="BO101" i="22"/>
  <c r="BO102" i="22"/>
  <c r="BO103" i="22"/>
  <c r="BO104" i="22"/>
  <c r="BO105" i="22"/>
  <c r="BO106" i="22"/>
  <c r="BO107" i="22"/>
  <c r="BO108" i="22"/>
  <c r="BO109" i="22"/>
  <c r="BO110" i="22"/>
  <c r="BO111" i="22"/>
  <c r="BO112" i="22"/>
  <c r="BO113" i="22"/>
  <c r="BO114" i="22"/>
  <c r="BO115" i="22"/>
  <c r="BO116" i="22"/>
  <c r="BO117" i="22"/>
  <c r="BO118" i="22"/>
  <c r="BO119" i="22"/>
  <c r="BO120" i="22"/>
  <c r="BO121" i="22"/>
  <c r="BO122" i="22"/>
  <c r="BO123" i="22"/>
  <c r="BO124" i="22"/>
  <c r="BO125" i="22"/>
  <c r="BO126" i="22"/>
  <c r="BO127" i="22"/>
  <c r="BO128" i="22"/>
  <c r="BO129" i="22"/>
  <c r="BO130" i="22"/>
  <c r="BO131" i="22"/>
  <c r="BO132" i="22"/>
  <c r="BO133" i="22"/>
  <c r="BO134" i="22"/>
  <c r="BO135" i="22"/>
  <c r="BO136" i="22"/>
  <c r="BO137" i="22"/>
  <c r="BO138" i="22"/>
  <c r="BO139" i="22"/>
  <c r="BO140" i="22"/>
  <c r="BO141" i="22"/>
  <c r="BO142" i="22"/>
  <c r="BO143" i="22"/>
  <c r="BO144" i="22"/>
  <c r="BO145" i="22"/>
  <c r="BO146" i="22"/>
  <c r="BO147" i="22"/>
  <c r="BO148" i="22"/>
  <c r="BO149" i="22"/>
  <c r="BO150" i="22"/>
  <c r="BO151" i="22"/>
  <c r="BO152" i="22"/>
  <c r="BO153" i="22"/>
  <c r="BO154" i="22"/>
  <c r="BO155" i="22"/>
  <c r="BO156" i="22"/>
  <c r="BO157" i="22"/>
  <c r="BO158" i="22"/>
  <c r="BO159" i="22"/>
  <c r="BS4" i="22"/>
  <c r="BS2" i="22"/>
  <c r="BR3" i="22"/>
  <c r="BR4" i="22"/>
  <c r="BR5" i="22"/>
  <c r="BR6" i="22"/>
  <c r="BR7" i="22"/>
  <c r="BR8" i="22"/>
  <c r="BR9" i="22"/>
  <c r="BR10" i="22"/>
  <c r="BR11" i="22"/>
  <c r="BR12" i="22"/>
  <c r="BR13" i="22"/>
  <c r="BR14" i="22"/>
  <c r="BR15" i="22"/>
  <c r="BR16" i="22"/>
  <c r="BR17" i="22"/>
  <c r="BR18" i="22"/>
  <c r="BR19" i="22"/>
  <c r="BR20" i="22"/>
  <c r="BR21" i="22"/>
  <c r="BR22" i="22"/>
  <c r="BR23" i="22"/>
  <c r="BR24" i="22"/>
  <c r="BR25" i="22"/>
  <c r="BR26" i="22"/>
  <c r="BR27" i="22"/>
  <c r="BR28" i="22"/>
  <c r="BR29" i="22"/>
  <c r="BR30" i="22"/>
  <c r="BR31" i="22"/>
  <c r="BR32" i="22"/>
  <c r="BR33" i="22"/>
  <c r="BR34" i="22"/>
  <c r="BR35" i="22"/>
  <c r="BR36" i="22"/>
  <c r="BR37" i="22"/>
  <c r="BR38" i="22"/>
  <c r="BR39" i="22"/>
  <c r="BR40" i="22"/>
  <c r="BR41" i="22"/>
  <c r="BR42" i="22"/>
  <c r="BR43" i="22"/>
  <c r="BR44" i="22"/>
  <c r="BR45" i="22"/>
  <c r="BR46" i="22"/>
  <c r="BR47" i="22"/>
  <c r="BR48" i="22"/>
  <c r="BR49" i="22"/>
  <c r="BR50" i="22"/>
  <c r="BR51" i="22"/>
  <c r="BR52" i="22"/>
  <c r="BR53" i="22"/>
  <c r="BR54" i="22"/>
  <c r="BR55" i="22"/>
  <c r="BR56" i="22"/>
  <c r="BR57" i="22"/>
  <c r="BR58" i="22"/>
  <c r="BR59" i="22"/>
  <c r="BR60" i="22"/>
  <c r="BR61" i="22"/>
  <c r="BR62" i="22"/>
  <c r="BR63" i="22"/>
  <c r="BR64" i="22"/>
  <c r="BR65" i="22"/>
  <c r="BR66" i="22"/>
  <c r="BR67" i="22"/>
  <c r="BR68" i="22"/>
  <c r="BR69" i="22"/>
  <c r="BR70" i="22"/>
  <c r="BR71" i="22"/>
  <c r="BR72" i="22"/>
  <c r="BR73" i="22"/>
  <c r="BR74" i="22"/>
  <c r="BR75" i="22"/>
  <c r="BR76" i="22"/>
  <c r="BR77" i="22"/>
  <c r="BR78" i="22"/>
  <c r="BR79" i="22"/>
  <c r="BR80" i="22"/>
  <c r="BR81" i="22"/>
  <c r="BR82" i="22"/>
  <c r="BR83" i="22"/>
  <c r="BR84" i="22"/>
  <c r="BR85" i="22"/>
  <c r="BR86" i="22"/>
  <c r="BR87" i="22"/>
  <c r="BR88" i="22"/>
  <c r="BR89" i="22"/>
  <c r="BR90" i="22"/>
  <c r="BR91" i="22"/>
  <c r="BR92" i="22"/>
  <c r="BR93" i="22"/>
  <c r="BR94" i="22"/>
  <c r="BR95" i="22"/>
  <c r="BR96" i="22"/>
  <c r="BR97" i="22"/>
  <c r="BR98" i="22"/>
  <c r="BR99" i="22"/>
  <c r="BR100" i="22"/>
  <c r="BR101" i="22"/>
  <c r="BR102" i="22"/>
  <c r="BR103" i="22"/>
  <c r="BR104" i="22"/>
  <c r="BR105" i="22"/>
  <c r="BR106" i="22"/>
  <c r="BR107" i="22"/>
  <c r="BR108" i="22"/>
  <c r="BR109" i="22"/>
  <c r="BR110" i="22"/>
  <c r="BR111" i="22"/>
  <c r="BR112" i="22"/>
  <c r="BR113" i="22"/>
  <c r="BR114" i="22"/>
  <c r="BR115" i="22"/>
  <c r="BR116" i="22"/>
  <c r="BR117" i="22"/>
  <c r="BR118" i="22"/>
  <c r="BR119" i="22"/>
  <c r="BR120" i="22"/>
  <c r="BR121" i="22"/>
  <c r="BR122" i="22"/>
  <c r="BR123" i="22"/>
  <c r="BR124" i="22"/>
  <c r="BR125" i="22"/>
  <c r="BR126" i="22"/>
  <c r="BR127" i="22"/>
  <c r="BR128" i="22"/>
  <c r="BR129" i="22"/>
  <c r="BR130" i="22"/>
  <c r="BR131" i="22"/>
  <c r="BR132" i="22"/>
  <c r="BR133" i="22"/>
  <c r="BR134" i="22"/>
  <c r="BR135" i="22"/>
  <c r="BR136" i="22"/>
  <c r="BR137" i="22"/>
  <c r="BR138" i="22"/>
  <c r="BR139" i="22"/>
  <c r="BR140" i="22"/>
  <c r="BR141" i="22"/>
  <c r="BR142" i="22"/>
  <c r="BR143" i="22"/>
  <c r="BR144" i="22"/>
  <c r="BR145" i="22"/>
  <c r="BR146" i="22"/>
  <c r="BR147" i="22"/>
  <c r="BR148" i="22"/>
  <c r="BR149" i="22"/>
  <c r="BR150" i="22"/>
  <c r="BR151" i="22"/>
  <c r="BR152" i="22"/>
  <c r="BR153" i="22"/>
  <c r="BR154" i="22"/>
  <c r="BR155" i="22"/>
  <c r="BR156" i="22"/>
  <c r="BR157" i="22"/>
  <c r="BR158" i="22"/>
  <c r="BR159" i="22"/>
  <c r="BR2" i="22"/>
  <c r="BM2" i="22"/>
  <c r="BL3" i="22"/>
  <c r="BL4" i="22"/>
  <c r="BL5" i="22"/>
  <c r="BL6" i="22"/>
  <c r="BL7" i="22"/>
  <c r="BL8" i="22"/>
  <c r="BL9" i="22"/>
  <c r="BL10" i="22"/>
  <c r="BL11" i="22"/>
  <c r="BL12" i="22"/>
  <c r="BL13" i="22"/>
  <c r="BL14" i="22"/>
  <c r="BL15" i="22"/>
  <c r="BL16" i="22"/>
  <c r="BL17" i="22"/>
  <c r="BL18" i="22"/>
  <c r="BL19" i="22"/>
  <c r="BL20" i="22"/>
  <c r="BL21" i="22"/>
  <c r="BL22" i="22"/>
  <c r="BL23" i="22"/>
  <c r="BL24" i="22"/>
  <c r="BL25" i="22"/>
  <c r="BL26" i="22"/>
  <c r="BL27" i="22"/>
  <c r="BL28" i="22"/>
  <c r="BL29" i="22"/>
  <c r="BL30" i="22"/>
  <c r="BL31" i="22"/>
  <c r="BL32" i="22"/>
  <c r="BL33" i="22"/>
  <c r="BL34" i="22"/>
  <c r="BL35" i="22"/>
  <c r="BL36" i="22"/>
  <c r="BL37" i="22"/>
  <c r="BL38" i="22"/>
  <c r="BL39" i="22"/>
  <c r="BL40" i="22"/>
  <c r="BL41" i="22"/>
  <c r="BL42" i="22"/>
  <c r="BL43" i="22"/>
  <c r="BL44" i="22"/>
  <c r="BL45" i="22"/>
  <c r="BL46" i="22"/>
  <c r="BL47" i="22"/>
  <c r="BL48" i="22"/>
  <c r="BL49" i="22"/>
  <c r="BL50" i="22"/>
  <c r="BL51" i="22"/>
  <c r="BL52" i="22"/>
  <c r="BL53" i="22"/>
  <c r="BL54" i="22"/>
  <c r="BL55" i="22"/>
  <c r="BL56" i="22"/>
  <c r="BL57" i="22"/>
  <c r="BL58" i="22"/>
  <c r="BL59" i="22"/>
  <c r="BL60" i="22"/>
  <c r="BL61" i="22"/>
  <c r="BL62" i="22"/>
  <c r="BL63" i="22"/>
  <c r="BL64" i="22"/>
  <c r="BL65" i="22"/>
  <c r="BL66" i="22"/>
  <c r="BL67" i="22"/>
  <c r="BL68" i="22"/>
  <c r="BL69" i="22"/>
  <c r="BL70" i="22"/>
  <c r="BL71" i="22"/>
  <c r="BL72" i="22"/>
  <c r="BL73" i="22"/>
  <c r="BL74" i="22"/>
  <c r="BL75" i="22"/>
  <c r="BL76" i="22"/>
  <c r="BL77" i="22"/>
  <c r="BL78" i="22"/>
  <c r="BL79" i="22"/>
  <c r="BL80" i="22"/>
  <c r="BL81" i="22"/>
  <c r="BL82" i="22"/>
  <c r="BL83" i="22"/>
  <c r="BL84" i="22"/>
  <c r="BL85" i="22"/>
  <c r="BL86" i="22"/>
  <c r="BL87" i="22"/>
  <c r="BL88" i="22"/>
  <c r="BL89" i="22"/>
  <c r="BL90" i="22"/>
  <c r="BL91" i="22"/>
  <c r="BL92" i="22"/>
  <c r="BL93" i="22"/>
  <c r="BL94" i="22"/>
  <c r="BL95" i="22"/>
  <c r="BL96" i="22"/>
  <c r="BL97" i="22"/>
  <c r="BL98" i="22"/>
  <c r="BL99" i="22"/>
  <c r="BL100" i="22"/>
  <c r="BL101" i="22"/>
  <c r="BL102" i="22"/>
  <c r="BL103" i="22"/>
  <c r="BL104" i="22"/>
  <c r="BL105" i="22"/>
  <c r="BL106" i="22"/>
  <c r="BL107" i="22"/>
  <c r="BL108" i="22"/>
  <c r="BL109" i="22"/>
  <c r="BL110" i="22"/>
  <c r="BL111" i="22"/>
  <c r="BL112" i="22"/>
  <c r="BL113" i="22"/>
  <c r="BL114" i="22"/>
  <c r="BL115" i="22"/>
  <c r="BL116" i="22"/>
  <c r="BL117" i="22"/>
  <c r="BL118" i="22"/>
  <c r="BL119" i="22"/>
  <c r="BL120" i="22"/>
  <c r="BL121" i="22"/>
  <c r="BL122" i="22"/>
  <c r="BL123" i="22"/>
  <c r="BL124" i="22"/>
  <c r="BL125" i="22"/>
  <c r="BL126" i="22"/>
  <c r="BL127" i="22"/>
  <c r="BL128" i="22"/>
  <c r="BL129" i="22"/>
  <c r="BL130" i="22"/>
  <c r="BL131" i="22"/>
  <c r="BL132" i="22"/>
  <c r="BL133" i="22"/>
  <c r="BL134" i="22"/>
  <c r="BL135" i="22"/>
  <c r="BL136" i="22"/>
  <c r="BL137" i="22"/>
  <c r="BL138" i="22"/>
  <c r="BL139" i="22"/>
  <c r="BL140" i="22"/>
  <c r="BL141" i="22"/>
  <c r="BL142" i="22"/>
  <c r="BL143" i="22"/>
  <c r="BL144" i="22"/>
  <c r="BL145" i="22"/>
  <c r="BL146" i="22"/>
  <c r="BL147" i="22"/>
  <c r="BL148" i="22"/>
  <c r="BL149" i="22"/>
  <c r="BL150" i="22"/>
  <c r="BL151" i="22"/>
  <c r="BL152" i="22"/>
  <c r="BL153" i="22"/>
  <c r="BL154" i="22"/>
  <c r="BL155" i="22"/>
  <c r="BL156" i="22"/>
  <c r="BL157" i="22"/>
  <c r="BL158" i="22"/>
  <c r="BL159" i="22"/>
  <c r="BL2" i="22"/>
  <c r="BK2" i="22"/>
  <c r="BJ3" i="22"/>
  <c r="BJ4" i="22"/>
  <c r="BJ5" i="22"/>
  <c r="BJ6" i="22"/>
  <c r="BJ7" i="22"/>
  <c r="BJ8" i="22"/>
  <c r="BJ9" i="22"/>
  <c r="BJ10" i="22"/>
  <c r="BJ11" i="22"/>
  <c r="BJ12" i="22"/>
  <c r="BJ13" i="22"/>
  <c r="BJ14" i="22"/>
  <c r="BJ15" i="22"/>
  <c r="BJ16" i="22"/>
  <c r="BJ17" i="22"/>
  <c r="BJ18" i="22"/>
  <c r="BJ19" i="22"/>
  <c r="BJ20" i="22"/>
  <c r="BJ21" i="22"/>
  <c r="BJ22" i="22"/>
  <c r="BJ23" i="22"/>
  <c r="BJ24" i="22"/>
  <c r="BJ25" i="22"/>
  <c r="BJ26" i="22"/>
  <c r="BJ27" i="22"/>
  <c r="BJ28" i="22"/>
  <c r="BJ29" i="22"/>
  <c r="BJ30" i="22"/>
  <c r="BJ31" i="22"/>
  <c r="BJ32" i="22"/>
  <c r="BJ33" i="22"/>
  <c r="BJ34" i="22"/>
  <c r="BJ35" i="22"/>
  <c r="BJ36" i="22"/>
  <c r="BJ37" i="22"/>
  <c r="BJ38" i="22"/>
  <c r="BJ39" i="22"/>
  <c r="BJ40" i="22"/>
  <c r="BJ41" i="22"/>
  <c r="BJ42" i="22"/>
  <c r="BJ43" i="22"/>
  <c r="BJ44" i="22"/>
  <c r="BJ45" i="22"/>
  <c r="BJ46" i="22"/>
  <c r="BJ47" i="22"/>
  <c r="BJ48" i="22"/>
  <c r="BJ49" i="22"/>
  <c r="BJ50" i="22"/>
  <c r="BJ51" i="22"/>
  <c r="BJ52" i="22"/>
  <c r="BJ53" i="22"/>
  <c r="BJ54" i="22"/>
  <c r="BJ55" i="22"/>
  <c r="BJ56" i="22"/>
  <c r="BJ57" i="22"/>
  <c r="BJ58" i="22"/>
  <c r="BJ59" i="22"/>
  <c r="BJ60" i="22"/>
  <c r="BJ61" i="22"/>
  <c r="BJ62" i="22"/>
  <c r="BJ63" i="22"/>
  <c r="BJ64" i="22"/>
  <c r="BJ65" i="22"/>
  <c r="BJ66" i="22"/>
  <c r="BJ67" i="22"/>
  <c r="BJ68" i="22"/>
  <c r="BJ69" i="22"/>
  <c r="BJ70" i="22"/>
  <c r="BJ71" i="22"/>
  <c r="BJ72" i="22"/>
  <c r="BJ73" i="22"/>
  <c r="BJ74" i="22"/>
  <c r="BJ75" i="22"/>
  <c r="BJ76" i="22"/>
  <c r="BJ77" i="22"/>
  <c r="BJ78" i="22"/>
  <c r="BJ79" i="22"/>
  <c r="BJ80" i="22"/>
  <c r="BJ81" i="22"/>
  <c r="BJ82" i="22"/>
  <c r="BJ83" i="22"/>
  <c r="BJ84" i="22"/>
  <c r="BJ85" i="22"/>
  <c r="BJ86" i="22"/>
  <c r="BJ87" i="22"/>
  <c r="BJ88" i="22"/>
  <c r="BJ89" i="22"/>
  <c r="BJ90" i="22"/>
  <c r="BJ91" i="22"/>
  <c r="BJ92" i="22"/>
  <c r="BJ93" i="22"/>
  <c r="BJ94" i="22"/>
  <c r="BJ95" i="22"/>
  <c r="BJ96" i="22"/>
  <c r="BJ97" i="22"/>
  <c r="BJ98" i="22"/>
  <c r="BJ99" i="22"/>
  <c r="BJ100" i="22"/>
  <c r="BJ101" i="22"/>
  <c r="BJ102" i="22"/>
  <c r="BJ103" i="22"/>
  <c r="BJ104" i="22"/>
  <c r="BJ105" i="22"/>
  <c r="BJ106" i="22"/>
  <c r="BJ107" i="22"/>
  <c r="BJ108" i="22"/>
  <c r="BJ109" i="22"/>
  <c r="BJ110" i="22"/>
  <c r="BJ111" i="22"/>
  <c r="BJ112" i="22"/>
  <c r="BJ113" i="22"/>
  <c r="BJ114" i="22"/>
  <c r="BJ115" i="22"/>
  <c r="BJ116" i="22"/>
  <c r="BJ117" i="22"/>
  <c r="BJ118" i="22"/>
  <c r="BJ119" i="22"/>
  <c r="BJ120" i="22"/>
  <c r="BJ121" i="22"/>
  <c r="BJ122" i="22"/>
  <c r="BJ123" i="22"/>
  <c r="BJ124" i="22"/>
  <c r="BJ125" i="22"/>
  <c r="BJ126" i="22"/>
  <c r="BJ127" i="22"/>
  <c r="BJ128" i="22"/>
  <c r="BJ129" i="22"/>
  <c r="BJ130" i="22"/>
  <c r="BJ131" i="22"/>
  <c r="BJ132" i="22"/>
  <c r="BJ133" i="22"/>
  <c r="BJ134" i="22"/>
  <c r="BJ135" i="22"/>
  <c r="BJ136" i="22"/>
  <c r="BJ137" i="22"/>
  <c r="BJ138" i="22"/>
  <c r="BJ139" i="22"/>
  <c r="BJ140" i="22"/>
  <c r="BJ141" i="22"/>
  <c r="BJ142" i="22"/>
  <c r="BJ143" i="22"/>
  <c r="BJ144" i="22"/>
  <c r="BJ145" i="22"/>
  <c r="BJ146" i="22"/>
  <c r="BJ147" i="22"/>
  <c r="BJ148" i="22"/>
  <c r="BJ149" i="22"/>
  <c r="BJ150" i="22"/>
  <c r="BJ151" i="22"/>
  <c r="BJ152" i="22"/>
  <c r="BJ153" i="22"/>
  <c r="BJ154" i="22"/>
  <c r="BJ155" i="22"/>
  <c r="BJ156" i="22"/>
  <c r="BJ157" i="22"/>
  <c r="BJ158" i="22"/>
  <c r="BJ159" i="22"/>
  <c r="BJ2" i="22"/>
  <c r="BH2" i="22"/>
  <c r="BG3" i="22"/>
  <c r="BG4" i="22"/>
  <c r="BG5" i="22"/>
  <c r="BG6" i="22"/>
  <c r="BG7" i="22"/>
  <c r="BG8" i="22"/>
  <c r="BG9" i="22"/>
  <c r="BG10" i="22"/>
  <c r="BG11" i="22"/>
  <c r="BG12" i="22"/>
  <c r="BG13" i="22"/>
  <c r="BG14" i="22"/>
  <c r="BG15" i="22"/>
  <c r="BG16" i="22"/>
  <c r="BG17" i="22"/>
  <c r="BG18" i="22"/>
  <c r="BG19" i="22"/>
  <c r="BG20" i="22"/>
  <c r="BG21" i="22"/>
  <c r="BG22" i="22"/>
  <c r="BG23" i="22"/>
  <c r="BG24" i="22"/>
  <c r="BG25" i="22"/>
  <c r="BG26" i="22"/>
  <c r="BG27" i="22"/>
  <c r="BG28" i="22"/>
  <c r="BG29" i="22"/>
  <c r="BG30" i="22"/>
  <c r="BG31" i="22"/>
  <c r="BG32" i="22"/>
  <c r="BG33" i="22"/>
  <c r="BG34" i="22"/>
  <c r="BG35" i="22"/>
  <c r="BG36" i="22"/>
  <c r="BG37" i="22"/>
  <c r="BG38" i="22"/>
  <c r="BG39" i="22"/>
  <c r="BG40" i="22"/>
  <c r="BG41" i="22"/>
  <c r="BG42" i="22"/>
  <c r="BG43" i="22"/>
  <c r="BG44" i="22"/>
  <c r="BG45" i="22"/>
  <c r="BG46" i="22"/>
  <c r="BG47" i="22"/>
  <c r="BG48" i="22"/>
  <c r="BG49" i="22"/>
  <c r="BG50" i="22"/>
  <c r="BG51" i="22"/>
  <c r="BG52" i="22"/>
  <c r="BG53" i="22"/>
  <c r="BG54" i="22"/>
  <c r="BG55" i="22"/>
  <c r="BG56" i="22"/>
  <c r="BG57" i="22"/>
  <c r="BG58" i="22"/>
  <c r="BG59" i="22"/>
  <c r="BG60" i="22"/>
  <c r="BG61" i="22"/>
  <c r="BG62" i="22"/>
  <c r="BG63" i="22"/>
  <c r="BG64" i="22"/>
  <c r="BG65" i="22"/>
  <c r="BG66" i="22"/>
  <c r="BG67" i="22"/>
  <c r="BG68" i="22"/>
  <c r="BG69" i="22"/>
  <c r="BG70" i="22"/>
  <c r="BG71" i="22"/>
  <c r="BG72" i="22"/>
  <c r="BG73" i="22"/>
  <c r="BG74" i="22"/>
  <c r="BG75" i="22"/>
  <c r="BG76" i="22"/>
  <c r="BG77" i="22"/>
  <c r="BG78" i="22"/>
  <c r="BG79" i="22"/>
  <c r="BG80" i="22"/>
  <c r="BG81" i="22"/>
  <c r="BG82" i="22"/>
  <c r="BG83" i="22"/>
  <c r="BG84" i="22"/>
  <c r="BG85" i="22"/>
  <c r="BG86" i="22"/>
  <c r="BG87" i="22"/>
  <c r="BG88" i="22"/>
  <c r="BG89" i="22"/>
  <c r="BG90" i="22"/>
  <c r="BG91" i="22"/>
  <c r="BG92" i="22"/>
  <c r="BG93" i="22"/>
  <c r="BG94" i="22"/>
  <c r="BG95" i="22"/>
  <c r="BG96" i="22"/>
  <c r="BG97" i="22"/>
  <c r="BG98" i="22"/>
  <c r="BG99" i="22"/>
  <c r="BG100" i="22"/>
  <c r="BG101" i="22"/>
  <c r="BG102" i="22"/>
  <c r="BG103" i="22"/>
  <c r="BG104" i="22"/>
  <c r="BG105" i="22"/>
  <c r="BG106" i="22"/>
  <c r="BG107" i="22"/>
  <c r="BG108" i="22"/>
  <c r="BG109" i="22"/>
  <c r="BG110" i="22"/>
  <c r="BG111" i="22"/>
  <c r="BG112" i="22"/>
  <c r="BG113" i="22"/>
  <c r="BG114" i="22"/>
  <c r="BG115" i="22"/>
  <c r="BG116" i="22"/>
  <c r="BG117" i="22"/>
  <c r="BG118" i="22"/>
  <c r="BG119" i="22"/>
  <c r="BG120" i="22"/>
  <c r="BG121" i="22"/>
  <c r="BG122" i="22"/>
  <c r="BG123" i="22"/>
  <c r="BG124" i="22"/>
  <c r="BG125" i="22"/>
  <c r="BG126" i="22"/>
  <c r="BG127" i="22"/>
  <c r="BG128" i="22"/>
  <c r="BG129" i="22"/>
  <c r="BG130" i="22"/>
  <c r="BG131" i="22"/>
  <c r="BG132" i="22"/>
  <c r="BG133" i="22"/>
  <c r="BG134" i="22"/>
  <c r="BG135" i="22"/>
  <c r="BG136" i="22"/>
  <c r="BG137" i="22"/>
  <c r="BG138" i="22"/>
  <c r="BG139" i="22"/>
  <c r="BG140" i="22"/>
  <c r="BG141" i="22"/>
  <c r="BG142" i="22"/>
  <c r="BG143" i="22"/>
  <c r="BG144" i="22"/>
  <c r="BG145" i="22"/>
  <c r="BG146" i="22"/>
  <c r="BG147" i="22"/>
  <c r="BG148" i="22"/>
  <c r="BG149" i="22"/>
  <c r="BG150" i="22"/>
  <c r="BG151" i="22"/>
  <c r="BG152" i="22"/>
  <c r="BG153" i="22"/>
  <c r="BG154" i="22"/>
  <c r="BG155" i="22"/>
  <c r="BG156" i="22"/>
  <c r="BG157" i="22"/>
  <c r="BG158" i="22"/>
  <c r="BG159" i="22"/>
  <c r="BG2" i="22"/>
  <c r="BE2" i="22"/>
  <c r="BD3" i="22"/>
  <c r="BD4" i="22"/>
  <c r="BD5" i="22"/>
  <c r="BD6" i="22"/>
  <c r="BD7" i="22"/>
  <c r="BD8" i="22"/>
  <c r="BD9" i="22"/>
  <c r="BD10" i="22"/>
  <c r="BD11" i="22"/>
  <c r="BD12" i="22"/>
  <c r="BD13" i="22"/>
  <c r="BD14" i="22"/>
  <c r="BD15" i="22"/>
  <c r="BD16" i="22"/>
  <c r="BD17" i="22"/>
  <c r="BD18" i="22"/>
  <c r="BD19" i="22"/>
  <c r="BD20" i="22"/>
  <c r="BD21" i="22"/>
  <c r="BD22" i="22"/>
  <c r="BD23" i="22"/>
  <c r="BD24" i="22"/>
  <c r="BD25" i="22"/>
  <c r="BD26" i="22"/>
  <c r="BD27" i="22"/>
  <c r="BD28" i="22"/>
  <c r="BD29" i="22"/>
  <c r="BD30" i="22"/>
  <c r="BD31" i="22"/>
  <c r="BD32" i="22"/>
  <c r="BD33" i="22"/>
  <c r="BD34" i="22"/>
  <c r="BD35" i="22"/>
  <c r="BD36" i="22"/>
  <c r="BD37" i="22"/>
  <c r="BD38" i="22"/>
  <c r="BD39" i="22"/>
  <c r="BD40" i="22"/>
  <c r="BD41" i="22"/>
  <c r="BD42" i="22"/>
  <c r="BD43" i="22"/>
  <c r="BD44" i="22"/>
  <c r="BD45" i="22"/>
  <c r="BD46" i="22"/>
  <c r="BD47" i="22"/>
  <c r="BD48" i="22"/>
  <c r="BD49" i="22"/>
  <c r="BD50" i="22"/>
  <c r="BD51" i="22"/>
  <c r="BD52" i="22"/>
  <c r="BD53" i="22"/>
  <c r="BD54" i="22"/>
  <c r="BD55" i="22"/>
  <c r="BD56" i="22"/>
  <c r="BD57" i="22"/>
  <c r="BD58" i="22"/>
  <c r="BD59" i="22"/>
  <c r="BD60" i="22"/>
  <c r="BD61" i="22"/>
  <c r="BD62" i="22"/>
  <c r="BD63" i="22"/>
  <c r="BD64" i="22"/>
  <c r="BD65" i="22"/>
  <c r="BD66" i="22"/>
  <c r="BD67" i="22"/>
  <c r="BD68" i="22"/>
  <c r="BD69" i="22"/>
  <c r="BD70" i="22"/>
  <c r="BD71" i="22"/>
  <c r="BD72" i="22"/>
  <c r="BD73" i="22"/>
  <c r="BD74" i="22"/>
  <c r="BD75" i="22"/>
  <c r="BD76" i="22"/>
  <c r="BD77" i="22"/>
  <c r="BD78" i="22"/>
  <c r="BD79" i="22"/>
  <c r="BD80" i="22"/>
  <c r="BD81" i="22"/>
  <c r="BD82" i="22"/>
  <c r="BD83" i="22"/>
  <c r="BD84" i="22"/>
  <c r="BD85" i="22"/>
  <c r="BD86" i="22"/>
  <c r="BD87" i="22"/>
  <c r="BD88" i="22"/>
  <c r="BD89" i="22"/>
  <c r="BD90" i="22"/>
  <c r="BD91" i="22"/>
  <c r="BD92" i="22"/>
  <c r="BD93" i="22"/>
  <c r="BD94" i="22"/>
  <c r="BD95" i="22"/>
  <c r="BD96" i="22"/>
  <c r="BD97" i="22"/>
  <c r="BD98" i="22"/>
  <c r="BD99" i="22"/>
  <c r="BD100" i="22"/>
  <c r="BD101" i="22"/>
  <c r="BD102" i="22"/>
  <c r="BD103" i="22"/>
  <c r="BD104" i="22"/>
  <c r="BD105" i="22"/>
  <c r="BD106" i="22"/>
  <c r="BD107" i="22"/>
  <c r="BD108" i="22"/>
  <c r="BD109" i="22"/>
  <c r="BD110" i="22"/>
  <c r="BD111" i="22"/>
  <c r="BD112" i="22"/>
  <c r="BD113" i="22"/>
  <c r="BD114" i="22"/>
  <c r="BD115" i="22"/>
  <c r="BD116" i="22"/>
  <c r="BD117" i="22"/>
  <c r="BD118" i="22"/>
  <c r="BD119" i="22"/>
  <c r="BD120" i="22"/>
  <c r="BD121" i="22"/>
  <c r="BD122" i="22"/>
  <c r="BD123" i="22"/>
  <c r="BD124" i="22"/>
  <c r="BD125" i="22"/>
  <c r="BD126" i="22"/>
  <c r="BD127" i="22"/>
  <c r="BD128" i="22"/>
  <c r="BD129" i="22"/>
  <c r="BD130" i="22"/>
  <c r="BD131" i="22"/>
  <c r="BD132" i="22"/>
  <c r="BD133" i="22"/>
  <c r="BD134" i="22"/>
  <c r="BD135" i="22"/>
  <c r="BD136" i="22"/>
  <c r="BD137" i="22"/>
  <c r="BD138" i="22"/>
  <c r="BD139" i="22"/>
  <c r="BD140" i="22"/>
  <c r="BD141" i="22"/>
  <c r="BD142" i="22"/>
  <c r="BD143" i="22"/>
  <c r="BD144" i="22"/>
  <c r="BD145" i="22"/>
  <c r="BD146" i="22"/>
  <c r="BD147" i="22"/>
  <c r="BD148" i="22"/>
  <c r="BD149" i="22"/>
  <c r="BD150" i="22"/>
  <c r="BD151" i="22"/>
  <c r="BD152" i="22"/>
  <c r="BD153" i="22"/>
  <c r="BD154" i="22"/>
  <c r="BD155" i="22"/>
  <c r="BD156" i="22"/>
  <c r="BD157" i="22"/>
  <c r="BD158" i="22"/>
  <c r="BD159" i="22"/>
  <c r="BD2" i="22"/>
  <c r="BB3" i="22"/>
  <c r="BB4" i="22"/>
  <c r="BB5" i="22"/>
  <c r="BB6" i="22"/>
  <c r="BB7" i="22"/>
  <c r="BB8" i="22"/>
  <c r="BB9" i="22"/>
  <c r="BB10" i="22"/>
  <c r="BB11" i="22"/>
  <c r="BB12" i="22"/>
  <c r="BB13" i="22"/>
  <c r="BB14" i="22"/>
  <c r="BB15" i="22"/>
  <c r="BB16" i="22"/>
  <c r="BB17" i="22"/>
  <c r="BB18" i="22"/>
  <c r="BB19" i="22"/>
  <c r="BB20" i="22"/>
  <c r="BB21" i="22"/>
  <c r="BB22" i="22"/>
  <c r="BB23" i="22"/>
  <c r="BB24" i="22"/>
  <c r="BB25" i="22"/>
  <c r="BB26" i="22"/>
  <c r="BB27" i="22"/>
  <c r="BB28" i="22"/>
  <c r="BB29" i="22"/>
  <c r="BB30" i="22"/>
  <c r="BB31" i="22"/>
  <c r="BB32" i="22"/>
  <c r="BB33" i="22"/>
  <c r="BB34" i="22"/>
  <c r="BB35" i="22"/>
  <c r="BB36" i="22"/>
  <c r="BB37" i="22"/>
  <c r="BB38" i="22"/>
  <c r="BB39" i="22"/>
  <c r="BB40" i="22"/>
  <c r="BB41" i="22"/>
  <c r="BB42" i="22"/>
  <c r="BB43" i="22"/>
  <c r="BB44" i="22"/>
  <c r="BB45" i="22"/>
  <c r="BB46" i="22"/>
  <c r="BB47" i="22"/>
  <c r="BB48" i="22"/>
  <c r="BB49" i="22"/>
  <c r="BB50" i="22"/>
  <c r="BB51" i="22"/>
  <c r="BB52" i="22"/>
  <c r="BB53" i="22"/>
  <c r="BB54" i="22"/>
  <c r="BB55" i="22"/>
  <c r="BB56" i="22"/>
  <c r="BB57" i="22"/>
  <c r="BB58" i="22"/>
  <c r="BB59" i="22"/>
  <c r="BB60" i="22"/>
  <c r="BB61" i="22"/>
  <c r="BB62" i="22"/>
  <c r="BB63" i="22"/>
  <c r="BB64" i="22"/>
  <c r="BB65" i="22"/>
  <c r="BB66" i="22"/>
  <c r="BB67" i="22"/>
  <c r="BB68" i="22"/>
  <c r="BB69" i="22"/>
  <c r="BB70" i="22"/>
  <c r="BB71" i="22"/>
  <c r="BB72" i="22"/>
  <c r="BB73" i="22"/>
  <c r="BB74" i="22"/>
  <c r="BB75" i="22"/>
  <c r="BB76" i="22"/>
  <c r="BB77" i="22"/>
  <c r="BB78" i="22"/>
  <c r="BB79" i="22"/>
  <c r="BB80" i="22"/>
  <c r="BB81" i="22"/>
  <c r="BB82" i="22"/>
  <c r="BB83" i="22"/>
  <c r="BB84" i="22"/>
  <c r="BB85" i="22"/>
  <c r="BB86" i="22"/>
  <c r="BB87" i="22"/>
  <c r="BB88" i="22"/>
  <c r="BB89" i="22"/>
  <c r="BB90" i="22"/>
  <c r="BB91" i="22"/>
  <c r="BB92" i="22"/>
  <c r="BB93" i="22"/>
  <c r="BB94" i="22"/>
  <c r="BB95" i="22"/>
  <c r="BB96" i="22"/>
  <c r="BB97" i="22"/>
  <c r="BB98" i="22"/>
  <c r="BB99" i="22"/>
  <c r="BB100" i="22"/>
  <c r="BB101" i="22"/>
  <c r="BB102" i="22"/>
  <c r="BB103" i="22"/>
  <c r="BB104" i="22"/>
  <c r="BB105" i="22"/>
  <c r="BB106" i="22"/>
  <c r="BB107" i="22"/>
  <c r="BB108" i="22"/>
  <c r="BB109" i="22"/>
  <c r="BB110" i="22"/>
  <c r="BB111" i="22"/>
  <c r="BB112" i="22"/>
  <c r="BB113" i="22"/>
  <c r="BB114" i="22"/>
  <c r="BB115" i="22"/>
  <c r="BB116" i="22"/>
  <c r="BB117" i="22"/>
  <c r="BB118" i="22"/>
  <c r="BB119" i="22"/>
  <c r="BB120" i="22"/>
  <c r="BB121" i="22"/>
  <c r="BB122" i="22"/>
  <c r="BB123" i="22"/>
  <c r="BB124" i="22"/>
  <c r="BB125" i="22"/>
  <c r="BB126" i="22"/>
  <c r="BB127" i="22"/>
  <c r="BB128" i="22"/>
  <c r="BB129" i="22"/>
  <c r="BB130" i="22"/>
  <c r="BB131" i="22"/>
  <c r="BB132" i="22"/>
  <c r="BB133" i="22"/>
  <c r="BB134" i="22"/>
  <c r="BB135" i="22"/>
  <c r="BB136" i="22"/>
  <c r="BB137" i="22"/>
  <c r="BB138" i="22"/>
  <c r="BB139" i="22"/>
  <c r="BB140" i="22"/>
  <c r="BB141" i="22"/>
  <c r="BB142" i="22"/>
  <c r="BB143" i="22"/>
  <c r="BB144" i="22"/>
  <c r="BB145" i="22"/>
  <c r="BB146" i="22"/>
  <c r="BB147" i="22"/>
  <c r="BB148" i="22"/>
  <c r="BB149" i="22"/>
  <c r="BB150" i="22"/>
  <c r="BB151" i="22"/>
  <c r="BB152" i="22"/>
  <c r="BB153" i="22"/>
  <c r="BB154" i="22"/>
  <c r="BB155" i="22"/>
  <c r="BB156" i="22"/>
  <c r="BB157" i="22"/>
  <c r="BB158" i="22"/>
  <c r="BB159" i="22"/>
  <c r="BB2" i="22"/>
  <c r="BA3" i="22"/>
  <c r="BA4" i="22"/>
  <c r="BA5" i="22"/>
  <c r="BA6" i="22"/>
  <c r="BA7" i="22"/>
  <c r="BA8" i="22"/>
  <c r="BA9" i="22"/>
  <c r="BA10" i="22"/>
  <c r="BA11" i="22"/>
  <c r="BA12" i="22"/>
  <c r="BA13" i="22"/>
  <c r="BA14" i="22"/>
  <c r="BA15" i="22"/>
  <c r="BA16" i="22"/>
  <c r="BA17" i="22"/>
  <c r="BA18" i="22"/>
  <c r="BA19" i="22"/>
  <c r="BA20" i="22"/>
  <c r="BA21" i="22"/>
  <c r="BA22" i="22"/>
  <c r="BA23" i="22"/>
  <c r="BA24" i="22"/>
  <c r="BA25" i="22"/>
  <c r="BA26" i="22"/>
  <c r="BA27" i="22"/>
  <c r="BA28" i="22"/>
  <c r="BA29" i="22"/>
  <c r="BA30" i="22"/>
  <c r="BA31" i="22"/>
  <c r="BA32" i="22"/>
  <c r="BA33" i="22"/>
  <c r="BA34" i="22"/>
  <c r="BA35" i="22"/>
  <c r="BA36" i="22"/>
  <c r="BA37" i="22"/>
  <c r="BA38" i="22"/>
  <c r="BA39" i="22"/>
  <c r="BA40" i="22"/>
  <c r="BA41" i="22"/>
  <c r="BA42" i="22"/>
  <c r="BA43" i="22"/>
  <c r="BA44" i="22"/>
  <c r="BA45" i="22"/>
  <c r="BA46" i="22"/>
  <c r="BA47" i="22"/>
  <c r="BA48" i="22"/>
  <c r="BA49" i="22"/>
  <c r="BA50" i="22"/>
  <c r="BA51" i="22"/>
  <c r="BA52" i="22"/>
  <c r="BA53" i="22"/>
  <c r="BA54" i="22"/>
  <c r="BA55" i="22"/>
  <c r="BA56" i="22"/>
  <c r="BA57" i="22"/>
  <c r="BA58" i="22"/>
  <c r="BA59" i="22"/>
  <c r="BA60" i="22"/>
  <c r="BA61" i="22"/>
  <c r="BA62" i="22"/>
  <c r="BA63" i="22"/>
  <c r="BA64" i="22"/>
  <c r="BA65" i="22"/>
  <c r="BA66" i="22"/>
  <c r="BA67" i="22"/>
  <c r="BA68" i="22"/>
  <c r="BA69" i="22"/>
  <c r="BA70" i="22"/>
  <c r="BA71" i="22"/>
  <c r="BA72" i="22"/>
  <c r="BA73" i="22"/>
  <c r="BA74" i="22"/>
  <c r="BA75" i="22"/>
  <c r="BA76" i="22"/>
  <c r="BA77" i="22"/>
  <c r="BA78" i="22"/>
  <c r="BA79" i="22"/>
  <c r="BA80" i="22"/>
  <c r="BA81" i="22"/>
  <c r="BA82" i="22"/>
  <c r="BA83" i="22"/>
  <c r="BA84" i="22"/>
  <c r="BA85" i="22"/>
  <c r="BA86" i="22"/>
  <c r="BA87" i="22"/>
  <c r="BA88" i="22"/>
  <c r="BA89" i="22"/>
  <c r="BA90" i="22"/>
  <c r="BA91" i="22"/>
  <c r="BA92" i="22"/>
  <c r="BA93" i="22"/>
  <c r="BA94" i="22"/>
  <c r="BA95" i="22"/>
  <c r="BA96" i="22"/>
  <c r="BA97" i="22"/>
  <c r="BA98" i="22"/>
  <c r="BA99" i="22"/>
  <c r="BA100" i="22"/>
  <c r="BA101" i="22"/>
  <c r="BA102" i="22"/>
  <c r="BA103" i="22"/>
  <c r="BA104" i="22"/>
  <c r="BA105" i="22"/>
  <c r="BA106" i="22"/>
  <c r="BA107" i="22"/>
  <c r="BA108" i="22"/>
  <c r="BA109" i="22"/>
  <c r="BA110" i="22"/>
  <c r="BA111" i="22"/>
  <c r="BA112" i="22"/>
  <c r="BA113" i="22"/>
  <c r="BA114" i="22"/>
  <c r="BA115" i="22"/>
  <c r="BA116" i="22"/>
  <c r="BA117" i="22"/>
  <c r="BA118" i="22"/>
  <c r="BA119" i="22"/>
  <c r="BA120" i="22"/>
  <c r="BA121" i="22"/>
  <c r="BA122" i="22"/>
  <c r="BA123" i="22"/>
  <c r="BA124" i="22"/>
  <c r="BA125" i="22"/>
  <c r="BA126" i="22"/>
  <c r="BA127" i="22"/>
  <c r="BA128" i="22"/>
  <c r="BA129" i="22"/>
  <c r="BA130" i="22"/>
  <c r="BA131" i="22"/>
  <c r="BA132" i="22"/>
  <c r="BA133" i="22"/>
  <c r="BA134" i="22"/>
  <c r="BA135" i="22"/>
  <c r="BA136" i="22"/>
  <c r="BA137" i="22"/>
  <c r="BA138" i="22"/>
  <c r="BA139" i="22"/>
  <c r="BA140" i="22"/>
  <c r="BA141" i="22"/>
  <c r="BA142" i="22"/>
  <c r="BA143" i="22"/>
  <c r="BA144" i="22"/>
  <c r="BA145" i="22"/>
  <c r="BA146" i="22"/>
  <c r="BA147" i="22"/>
  <c r="BA148" i="22"/>
  <c r="BA149" i="22"/>
  <c r="BA150" i="22"/>
  <c r="BA151" i="22"/>
  <c r="BA152" i="22"/>
  <c r="BA153" i="22"/>
  <c r="BA154" i="22"/>
  <c r="BA155" i="22"/>
  <c r="BA156" i="22"/>
  <c r="BA157" i="22"/>
  <c r="BA158" i="22"/>
  <c r="BA159" i="22"/>
  <c r="BA2" i="22"/>
  <c r="C39" i="19" l="1"/>
  <c r="BP2" i="22"/>
  <c r="BP4" i="22" s="1"/>
  <c r="AE159" i="22" l="1"/>
  <c r="AG159" i="22" s="1"/>
  <c r="AD159" i="22"/>
  <c r="AC159" i="22"/>
  <c r="Y159" i="22"/>
  <c r="Q159" i="22"/>
  <c r="F159" i="22"/>
  <c r="AE158" i="22"/>
  <c r="AG158" i="22" s="1"/>
  <c r="AH158" i="22" s="1"/>
  <c r="AD158" i="22"/>
  <c r="AC158" i="22"/>
  <c r="Y158" i="22"/>
  <c r="Q158" i="22"/>
  <c r="F158" i="22"/>
  <c r="AE157" i="22"/>
  <c r="AG157" i="22" s="1"/>
  <c r="AD157" i="22"/>
  <c r="AC157" i="22"/>
  <c r="Y157" i="22"/>
  <c r="Q157" i="22"/>
  <c r="F157" i="22"/>
  <c r="AE156" i="22"/>
  <c r="AG156" i="22" s="1"/>
  <c r="AH156" i="22" s="1"/>
  <c r="AD156" i="22"/>
  <c r="AC156" i="22"/>
  <c r="Y156" i="22"/>
  <c r="Q156" i="22"/>
  <c r="F156" i="22"/>
  <c r="AE155" i="22"/>
  <c r="AG155" i="22" s="1"/>
  <c r="AD155" i="22"/>
  <c r="AC155" i="22"/>
  <c r="Y155" i="22"/>
  <c r="Q155" i="22"/>
  <c r="F155" i="22"/>
  <c r="AG154" i="22"/>
  <c r="AH154" i="22" s="1"/>
  <c r="AE154" i="22"/>
  <c r="AD154" i="22"/>
  <c r="AC154" i="22"/>
  <c r="Y154" i="22"/>
  <c r="Q154" i="22"/>
  <c r="F154" i="22"/>
  <c r="AE153" i="22"/>
  <c r="AG153" i="22" s="1"/>
  <c r="AD153" i="22"/>
  <c r="AC153" i="22"/>
  <c r="Y153" i="22"/>
  <c r="Q153" i="22"/>
  <c r="F153" i="22"/>
  <c r="AE152" i="22"/>
  <c r="AG152" i="22" s="1"/>
  <c r="AD152" i="22"/>
  <c r="AC152" i="22"/>
  <c r="Y152" i="22"/>
  <c r="Q152" i="22"/>
  <c r="F152" i="22"/>
  <c r="AE151" i="22"/>
  <c r="AG151" i="22" s="1"/>
  <c r="AD151" i="22"/>
  <c r="AC151" i="22"/>
  <c r="Y151" i="22"/>
  <c r="Q151" i="22"/>
  <c r="F151" i="22"/>
  <c r="AE150" i="22"/>
  <c r="AG150" i="22" s="1"/>
  <c r="AH150" i="22" s="1"/>
  <c r="AD150" i="22"/>
  <c r="AC150" i="22"/>
  <c r="Y150" i="22"/>
  <c r="Q150" i="22"/>
  <c r="F150" i="22"/>
  <c r="AE149" i="22"/>
  <c r="AD149" i="22"/>
  <c r="AC149" i="22"/>
  <c r="Y149" i="22"/>
  <c r="Q149" i="22"/>
  <c r="J149" i="22"/>
  <c r="L149" i="22" s="1"/>
  <c r="F149" i="22"/>
  <c r="AE148" i="22"/>
  <c r="AD148" i="22"/>
  <c r="AC148" i="22"/>
  <c r="Y148" i="22"/>
  <c r="Q148" i="22"/>
  <c r="J148" i="22"/>
  <c r="L148" i="22" s="1"/>
  <c r="F148" i="22"/>
  <c r="AE147" i="22"/>
  <c r="AD147" i="22"/>
  <c r="AC147" i="22"/>
  <c r="Y147" i="22"/>
  <c r="Q147" i="22"/>
  <c r="J147" i="22"/>
  <c r="L147" i="22" s="1"/>
  <c r="F147" i="22"/>
  <c r="AE146" i="22"/>
  <c r="AD146" i="22"/>
  <c r="AC146" i="22"/>
  <c r="Y146" i="22"/>
  <c r="Q146" i="22"/>
  <c r="J146" i="22"/>
  <c r="L146" i="22" s="1"/>
  <c r="F146" i="22"/>
  <c r="AE145" i="22"/>
  <c r="AD145" i="22"/>
  <c r="AC145" i="22"/>
  <c r="Y145" i="22"/>
  <c r="Q145" i="22"/>
  <c r="J145" i="22"/>
  <c r="L145" i="22" s="1"/>
  <c r="F145" i="22"/>
  <c r="AE144" i="22"/>
  <c r="AD144" i="22"/>
  <c r="AC144" i="22"/>
  <c r="Y144" i="22"/>
  <c r="Q144" i="22"/>
  <c r="J144" i="22"/>
  <c r="L144" i="22" s="1"/>
  <c r="F144" i="22"/>
  <c r="AE143" i="22"/>
  <c r="AD143" i="22"/>
  <c r="AC143" i="22"/>
  <c r="Y143" i="22"/>
  <c r="Q143" i="22"/>
  <c r="J143" i="22"/>
  <c r="L143" i="22" s="1"/>
  <c r="F143" i="22"/>
  <c r="AE142" i="22"/>
  <c r="AD142" i="22"/>
  <c r="AC142" i="22"/>
  <c r="Y142" i="22"/>
  <c r="Q142" i="22"/>
  <c r="J142" i="22"/>
  <c r="L142" i="22" s="1"/>
  <c r="F142" i="22"/>
  <c r="AE141" i="22"/>
  <c r="AD141" i="22"/>
  <c r="AC141" i="22"/>
  <c r="Y141" i="22"/>
  <c r="Q141" i="22"/>
  <c r="J141" i="22"/>
  <c r="L141" i="22" s="1"/>
  <c r="F141" i="22"/>
  <c r="AE140" i="22"/>
  <c r="AD140" i="22"/>
  <c r="AC140" i="22"/>
  <c r="Y140" i="22"/>
  <c r="Q140" i="22"/>
  <c r="J140" i="22"/>
  <c r="L140" i="22" s="1"/>
  <c r="F140" i="22"/>
  <c r="AE139" i="22"/>
  <c r="AG139" i="22" s="1"/>
  <c r="AD139" i="22"/>
  <c r="AC139" i="22"/>
  <c r="Y139" i="22"/>
  <c r="Q139" i="22"/>
  <c r="G139" i="22"/>
  <c r="AE138" i="22"/>
  <c r="AG138" i="22" s="1"/>
  <c r="AD138" i="22"/>
  <c r="AC138" i="22"/>
  <c r="Y138" i="22"/>
  <c r="Q138" i="22"/>
  <c r="G138" i="22"/>
  <c r="AE137" i="22"/>
  <c r="AG137" i="22" s="1"/>
  <c r="AD137" i="22"/>
  <c r="AC137" i="22"/>
  <c r="Y137" i="22"/>
  <c r="Q137" i="22"/>
  <c r="G137" i="22"/>
  <c r="AE136" i="22"/>
  <c r="AG136" i="22" s="1"/>
  <c r="AD136" i="22"/>
  <c r="AC136" i="22"/>
  <c r="Y136" i="22"/>
  <c r="Q136" i="22"/>
  <c r="G136" i="22"/>
  <c r="AE135" i="22"/>
  <c r="AG135" i="22" s="1"/>
  <c r="AD135" i="22"/>
  <c r="AC135" i="22"/>
  <c r="Y135" i="22"/>
  <c r="Q135" i="22"/>
  <c r="G135" i="22"/>
  <c r="AE134" i="22"/>
  <c r="AG134" i="22" s="1"/>
  <c r="AH134" i="22" s="1"/>
  <c r="F134" i="22" s="1"/>
  <c r="E134" i="22" s="1"/>
  <c r="AD134" i="22"/>
  <c r="AC134" i="22"/>
  <c r="Y134" i="22"/>
  <c r="Q134" i="22"/>
  <c r="G134" i="22"/>
  <c r="AE133" i="22"/>
  <c r="AG133" i="22" s="1"/>
  <c r="AD133" i="22"/>
  <c r="AC133" i="22"/>
  <c r="Y133" i="22"/>
  <c r="Q133" i="22"/>
  <c r="G133" i="22"/>
  <c r="AG132" i="22"/>
  <c r="AE132" i="22"/>
  <c r="AD132" i="22"/>
  <c r="AC132" i="22"/>
  <c r="Y132" i="22"/>
  <c r="Q132" i="22"/>
  <c r="G132" i="22"/>
  <c r="AE131" i="22"/>
  <c r="AG131" i="22" s="1"/>
  <c r="AD131" i="22"/>
  <c r="AC131" i="22"/>
  <c r="Y131" i="22"/>
  <c r="Q131" i="22"/>
  <c r="G131" i="22"/>
  <c r="AE130" i="22"/>
  <c r="AG130" i="22" s="1"/>
  <c r="AD130" i="22"/>
  <c r="AC130" i="22"/>
  <c r="Y130" i="22"/>
  <c r="Q130" i="22"/>
  <c r="G130" i="22"/>
  <c r="AE129" i="22"/>
  <c r="AG129" i="22" s="1"/>
  <c r="AD129" i="22"/>
  <c r="AC129" i="22"/>
  <c r="Y129" i="22"/>
  <c r="Q129" i="22"/>
  <c r="G129" i="22"/>
  <c r="AE128" i="22"/>
  <c r="AG128" i="22" s="1"/>
  <c r="AD128" i="22"/>
  <c r="AC128" i="22"/>
  <c r="Y128" i="22"/>
  <c r="Q128" i="22"/>
  <c r="G128" i="22"/>
  <c r="AE127" i="22"/>
  <c r="AG127" i="22" s="1"/>
  <c r="AD127" i="22"/>
  <c r="AC127" i="22"/>
  <c r="Y127" i="22"/>
  <c r="Q127" i="22"/>
  <c r="G127" i="22"/>
  <c r="AG126" i="22"/>
  <c r="AE126" i="22"/>
  <c r="AD126" i="22"/>
  <c r="AC126" i="22"/>
  <c r="Y126" i="22"/>
  <c r="Q126" i="22"/>
  <c r="G126" i="22"/>
  <c r="K126" i="22" s="1"/>
  <c r="AG125" i="22"/>
  <c r="AH125" i="22" s="1"/>
  <c r="F125" i="22" s="1"/>
  <c r="E125" i="22" s="1"/>
  <c r="AE125" i="22"/>
  <c r="AD125" i="22"/>
  <c r="AC125" i="22"/>
  <c r="Y125" i="22"/>
  <c r="Q125" i="22"/>
  <c r="G125" i="22"/>
  <c r="K125" i="22" s="1"/>
  <c r="M125" i="22" s="1"/>
  <c r="AE124" i="22"/>
  <c r="AG124" i="22" s="1"/>
  <c r="AH124" i="22" s="1"/>
  <c r="F124" i="22" s="1"/>
  <c r="E124" i="22" s="1"/>
  <c r="AD124" i="22"/>
  <c r="AC124" i="22"/>
  <c r="Y124" i="22"/>
  <c r="Q124" i="22"/>
  <c r="G124" i="22"/>
  <c r="K124" i="22" s="1"/>
  <c r="M124" i="22" s="1"/>
  <c r="AE123" i="22"/>
  <c r="AG123" i="22" s="1"/>
  <c r="AD123" i="22"/>
  <c r="AC123" i="22"/>
  <c r="Y123" i="22"/>
  <c r="Q123" i="22"/>
  <c r="G123" i="22"/>
  <c r="K123" i="22" s="1"/>
  <c r="M123" i="22" s="1"/>
  <c r="AE122" i="22"/>
  <c r="AG122" i="22" s="1"/>
  <c r="AD122" i="22"/>
  <c r="AC122" i="22"/>
  <c r="Y122" i="22"/>
  <c r="Q122" i="22"/>
  <c r="G122" i="22"/>
  <c r="K122" i="22" s="1"/>
  <c r="AE121" i="22"/>
  <c r="AG121" i="22" s="1"/>
  <c r="AH121" i="22" s="1"/>
  <c r="F121" i="22" s="1"/>
  <c r="E121" i="22" s="1"/>
  <c r="AD121" i="22"/>
  <c r="AC121" i="22"/>
  <c r="Y121" i="22"/>
  <c r="Q121" i="22"/>
  <c r="G121" i="22"/>
  <c r="K121" i="22" s="1"/>
  <c r="AE120" i="22"/>
  <c r="AG120" i="22" s="1"/>
  <c r="AD120" i="22"/>
  <c r="AC120" i="22"/>
  <c r="Y120" i="22"/>
  <c r="Q120" i="22"/>
  <c r="G120" i="22"/>
  <c r="K120" i="22" s="1"/>
  <c r="M120" i="22" s="1"/>
  <c r="O120" i="22" s="1"/>
  <c r="AE119" i="22"/>
  <c r="AG119" i="22" s="1"/>
  <c r="AD119" i="22"/>
  <c r="AC119" i="22"/>
  <c r="Y119" i="22"/>
  <c r="Q119" i="22"/>
  <c r="G119" i="22"/>
  <c r="K119" i="22" s="1"/>
  <c r="M119" i="22" s="1"/>
  <c r="AE118" i="22"/>
  <c r="AG118" i="22" s="1"/>
  <c r="AD118" i="22"/>
  <c r="AC118" i="22"/>
  <c r="Y118" i="22"/>
  <c r="Q118" i="22"/>
  <c r="G118" i="22"/>
  <c r="K118" i="22" s="1"/>
  <c r="AE117" i="22"/>
  <c r="AG117" i="22" s="1"/>
  <c r="AH117" i="22" s="1"/>
  <c r="F117" i="22" s="1"/>
  <c r="E117" i="22" s="1"/>
  <c r="AD117" i="22"/>
  <c r="AC117" i="22"/>
  <c r="Y117" i="22"/>
  <c r="Q117" i="22"/>
  <c r="M117" i="22"/>
  <c r="G117" i="22"/>
  <c r="K117" i="22" s="1"/>
  <c r="AE116" i="22"/>
  <c r="AG116" i="22" s="1"/>
  <c r="AD116" i="22"/>
  <c r="AC116" i="22"/>
  <c r="Y116" i="22"/>
  <c r="Q116" i="22"/>
  <c r="K116" i="22"/>
  <c r="G116" i="22"/>
  <c r="AE115" i="22"/>
  <c r="AG115" i="22" s="1"/>
  <c r="AD115" i="22"/>
  <c r="AC115" i="22"/>
  <c r="Y115" i="22"/>
  <c r="Q115" i="22"/>
  <c r="G115" i="22"/>
  <c r="K115" i="22" s="1"/>
  <c r="M115" i="22" s="1"/>
  <c r="O115" i="22" s="1"/>
  <c r="AE114" i="22"/>
  <c r="AG114" i="22" s="1"/>
  <c r="AD114" i="22"/>
  <c r="AC114" i="22"/>
  <c r="Y114" i="22"/>
  <c r="Q114" i="22"/>
  <c r="G114" i="22"/>
  <c r="K114" i="22" s="1"/>
  <c r="M114" i="22" s="1"/>
  <c r="O114" i="22" s="1"/>
  <c r="AE113" i="22"/>
  <c r="AG113" i="22" s="1"/>
  <c r="AD113" i="22"/>
  <c r="AC113" i="22"/>
  <c r="Y113" i="22"/>
  <c r="Q113" i="22"/>
  <c r="G113" i="22"/>
  <c r="K113" i="22" s="1"/>
  <c r="M113" i="22" s="1"/>
  <c r="O113" i="22" s="1"/>
  <c r="AE112" i="22"/>
  <c r="AG112" i="22" s="1"/>
  <c r="AH112" i="22" s="1"/>
  <c r="F112" i="22" s="1"/>
  <c r="E112" i="22" s="1"/>
  <c r="AD112" i="22"/>
  <c r="AC112" i="22"/>
  <c r="Y112" i="22"/>
  <c r="Q112" i="22"/>
  <c r="G112" i="22"/>
  <c r="K112" i="22" s="1"/>
  <c r="M112" i="22" s="1"/>
  <c r="AE111" i="22"/>
  <c r="AG111" i="22" s="1"/>
  <c r="AH111" i="22" s="1"/>
  <c r="F111" i="22" s="1"/>
  <c r="E111" i="22" s="1"/>
  <c r="AD111" i="22"/>
  <c r="AC111" i="22"/>
  <c r="Y111" i="22"/>
  <c r="Q111" i="22"/>
  <c r="G111" i="22"/>
  <c r="K111" i="22" s="1"/>
  <c r="AE110" i="22"/>
  <c r="AG110" i="22" s="1"/>
  <c r="AD110" i="22"/>
  <c r="AC110" i="22"/>
  <c r="Y110" i="22"/>
  <c r="Q110" i="22"/>
  <c r="G110" i="22"/>
  <c r="K110" i="22" s="1"/>
  <c r="AE109" i="22"/>
  <c r="AG109" i="22" s="1"/>
  <c r="AD109" i="22"/>
  <c r="AC109" i="22"/>
  <c r="Y109" i="22"/>
  <c r="Q109" i="22"/>
  <c r="G109" i="22"/>
  <c r="K109" i="22" s="1"/>
  <c r="AE108" i="22"/>
  <c r="AG108" i="22" s="1"/>
  <c r="AD108" i="22"/>
  <c r="AC108" i="22"/>
  <c r="Y108" i="22"/>
  <c r="Q108" i="22"/>
  <c r="G108" i="22"/>
  <c r="K108" i="22" s="1"/>
  <c r="AE107" i="22"/>
  <c r="AG107" i="22" s="1"/>
  <c r="AD107" i="22"/>
  <c r="AC107" i="22"/>
  <c r="Y107" i="22"/>
  <c r="AH107" i="22" s="1"/>
  <c r="F107" i="22" s="1"/>
  <c r="E107" i="22" s="1"/>
  <c r="Q107" i="22"/>
  <c r="G107" i="22"/>
  <c r="K107" i="22" s="1"/>
  <c r="AE106" i="22"/>
  <c r="AG106" i="22" s="1"/>
  <c r="AD106" i="22"/>
  <c r="AC106" i="22"/>
  <c r="Y106" i="22"/>
  <c r="Q106" i="22"/>
  <c r="G106" i="22"/>
  <c r="K106" i="22" s="1"/>
  <c r="AE105" i="22"/>
  <c r="AG105" i="22" s="1"/>
  <c r="AD105" i="22"/>
  <c r="AC105" i="22"/>
  <c r="Y105" i="22"/>
  <c r="AH105" i="22" s="1"/>
  <c r="F105" i="22" s="1"/>
  <c r="E105" i="22" s="1"/>
  <c r="Q105" i="22"/>
  <c r="G105" i="22"/>
  <c r="K105" i="22" s="1"/>
  <c r="AE104" i="22"/>
  <c r="AG104" i="22" s="1"/>
  <c r="AD104" i="22"/>
  <c r="AC104" i="22"/>
  <c r="Y104" i="22"/>
  <c r="Q104" i="22"/>
  <c r="G104" i="22"/>
  <c r="K104" i="22" s="1"/>
  <c r="AE103" i="22"/>
  <c r="AG103" i="22" s="1"/>
  <c r="AD103" i="22"/>
  <c r="AC103" i="22"/>
  <c r="Y103" i="22"/>
  <c r="AH103" i="22" s="1"/>
  <c r="F103" i="22" s="1"/>
  <c r="E103" i="22" s="1"/>
  <c r="Q103" i="22"/>
  <c r="G103" i="22"/>
  <c r="K103" i="22" s="1"/>
  <c r="AE102" i="22"/>
  <c r="AG102" i="22" s="1"/>
  <c r="AH102" i="22" s="1"/>
  <c r="AD102" i="22"/>
  <c r="AC102" i="22"/>
  <c r="Y102" i="22"/>
  <c r="Q102" i="22"/>
  <c r="G102" i="22"/>
  <c r="K102" i="22" s="1"/>
  <c r="M102" i="22" s="1"/>
  <c r="AE101" i="22"/>
  <c r="AG101" i="22" s="1"/>
  <c r="AD101" i="22"/>
  <c r="AC101" i="22"/>
  <c r="Y101" i="22"/>
  <c r="Q101" i="22"/>
  <c r="G101" i="22"/>
  <c r="K101" i="22" s="1"/>
  <c r="M101" i="22" s="1"/>
  <c r="AE100" i="22"/>
  <c r="AG100" i="22" s="1"/>
  <c r="AD100" i="22"/>
  <c r="AC100" i="22"/>
  <c r="Y100" i="22"/>
  <c r="Q100" i="22"/>
  <c r="G100" i="22"/>
  <c r="K100" i="22" s="1"/>
  <c r="M100" i="22" s="1"/>
  <c r="AG99" i="22"/>
  <c r="AH99" i="22" s="1"/>
  <c r="F99" i="22" s="1"/>
  <c r="E99" i="22" s="1"/>
  <c r="AE99" i="22"/>
  <c r="AD99" i="22"/>
  <c r="AC99" i="22"/>
  <c r="Y99" i="22"/>
  <c r="Q99" i="22"/>
  <c r="G99" i="22"/>
  <c r="K99" i="22" s="1"/>
  <c r="AE98" i="22"/>
  <c r="AG98" i="22" s="1"/>
  <c r="AD98" i="22"/>
  <c r="AC98" i="22"/>
  <c r="Y98" i="22"/>
  <c r="Q98" i="22"/>
  <c r="O98" i="22"/>
  <c r="K98" i="22"/>
  <c r="M98" i="22" s="1"/>
  <c r="G98" i="22"/>
  <c r="AE97" i="22"/>
  <c r="AG97" i="22" s="1"/>
  <c r="AD97" i="22"/>
  <c r="AC97" i="22"/>
  <c r="Y97" i="22"/>
  <c r="Q97" i="22"/>
  <c r="O97" i="22"/>
  <c r="K97" i="22"/>
  <c r="M97" i="22" s="1"/>
  <c r="G97" i="22"/>
  <c r="AE96" i="22"/>
  <c r="AG96" i="22" s="1"/>
  <c r="AD96" i="22"/>
  <c r="AC96" i="22"/>
  <c r="Y96" i="22"/>
  <c r="Q96" i="22"/>
  <c r="G96" i="22"/>
  <c r="K96" i="22" s="1"/>
  <c r="AE95" i="22"/>
  <c r="AG95" i="22" s="1"/>
  <c r="AD95" i="22"/>
  <c r="AC95" i="22"/>
  <c r="Y95" i="22"/>
  <c r="Q95" i="22"/>
  <c r="G95" i="22"/>
  <c r="K95" i="22" s="1"/>
  <c r="AE94" i="22"/>
  <c r="AG94" i="22" s="1"/>
  <c r="AD94" i="22"/>
  <c r="AC94" i="22"/>
  <c r="Y94" i="22"/>
  <c r="Q94" i="22"/>
  <c r="K94" i="22"/>
  <c r="M94" i="22" s="1"/>
  <c r="G94" i="22"/>
  <c r="AE93" i="22"/>
  <c r="AG93" i="22" s="1"/>
  <c r="AD93" i="22"/>
  <c r="AC93" i="22"/>
  <c r="Y93" i="22"/>
  <c r="Q93" i="22"/>
  <c r="G93" i="22"/>
  <c r="K93" i="22" s="1"/>
  <c r="AG92" i="22"/>
  <c r="AE92" i="22"/>
  <c r="AD92" i="22"/>
  <c r="AC92" i="22"/>
  <c r="Y92" i="22"/>
  <c r="Q92" i="22"/>
  <c r="G92" i="22"/>
  <c r="K92" i="22" s="1"/>
  <c r="M92" i="22" s="1"/>
  <c r="AE91" i="22"/>
  <c r="AG91" i="22" s="1"/>
  <c r="AH91" i="22" s="1"/>
  <c r="AD91" i="22"/>
  <c r="AC91" i="22"/>
  <c r="Y91" i="22"/>
  <c r="Q91" i="22"/>
  <c r="O91" i="22" s="1"/>
  <c r="G91" i="22"/>
  <c r="K91" i="22" s="1"/>
  <c r="M91" i="22" s="1"/>
  <c r="AE90" i="22"/>
  <c r="AG90" i="22" s="1"/>
  <c r="AD90" i="22"/>
  <c r="AC90" i="22"/>
  <c r="Y90" i="22"/>
  <c r="Q90" i="22"/>
  <c r="K90" i="22"/>
  <c r="G90" i="22"/>
  <c r="AG89" i="22"/>
  <c r="AH89" i="22" s="1"/>
  <c r="F89" i="22" s="1"/>
  <c r="E89" i="22" s="1"/>
  <c r="AE89" i="22"/>
  <c r="AD89" i="22"/>
  <c r="AC89" i="22"/>
  <c r="Y89" i="22"/>
  <c r="Q89" i="22"/>
  <c r="G89" i="22"/>
  <c r="K89" i="22" s="1"/>
  <c r="M89" i="22" s="1"/>
  <c r="AE88" i="22"/>
  <c r="AG88" i="22" s="1"/>
  <c r="AD88" i="22"/>
  <c r="AC88" i="22"/>
  <c r="Y88" i="22"/>
  <c r="AH88" i="22" s="1"/>
  <c r="F88" i="22" s="1"/>
  <c r="E88" i="22" s="1"/>
  <c r="Q88" i="22"/>
  <c r="K88" i="22"/>
  <c r="M88" i="22" s="1"/>
  <c r="O88" i="22" s="1"/>
  <c r="G88" i="22"/>
  <c r="AE87" i="22"/>
  <c r="AG87" i="22" s="1"/>
  <c r="AD87" i="22"/>
  <c r="AC87" i="22"/>
  <c r="Y87" i="22"/>
  <c r="AH87" i="22" s="1"/>
  <c r="F87" i="22" s="1"/>
  <c r="E87" i="22" s="1"/>
  <c r="Q87" i="22"/>
  <c r="G87" i="22"/>
  <c r="K87" i="22" s="1"/>
  <c r="M87" i="22" s="1"/>
  <c r="O87" i="22" s="1"/>
  <c r="AE86" i="22"/>
  <c r="AG86" i="22" s="1"/>
  <c r="AD86" i="22"/>
  <c r="AC86" i="22"/>
  <c r="Y86" i="22"/>
  <c r="AH86" i="22" s="1"/>
  <c r="F86" i="22" s="1"/>
  <c r="E86" i="22" s="1"/>
  <c r="Q86" i="22"/>
  <c r="K86" i="22"/>
  <c r="M86" i="22" s="1"/>
  <c r="G86" i="22"/>
  <c r="AE85" i="22"/>
  <c r="AG85" i="22" s="1"/>
  <c r="AD85" i="22"/>
  <c r="AC85" i="22"/>
  <c r="Y85" i="22"/>
  <c r="Q85" i="22"/>
  <c r="K85" i="22"/>
  <c r="M85" i="22" s="1"/>
  <c r="G85" i="22"/>
  <c r="AE84" i="22"/>
  <c r="AG84" i="22" s="1"/>
  <c r="AD84" i="22"/>
  <c r="AC84" i="22"/>
  <c r="Y84" i="22"/>
  <c r="Q84" i="22"/>
  <c r="K84" i="22"/>
  <c r="M84" i="22" s="1"/>
  <c r="O84" i="22" s="1"/>
  <c r="G84" i="22"/>
  <c r="AE83" i="22"/>
  <c r="AG83" i="22" s="1"/>
  <c r="AD83" i="22"/>
  <c r="AC83" i="22"/>
  <c r="Y83" i="22"/>
  <c r="Q83" i="22"/>
  <c r="G83" i="22"/>
  <c r="K83" i="22" s="1"/>
  <c r="M83" i="22" s="1"/>
  <c r="O83" i="22" s="1"/>
  <c r="AE82" i="22"/>
  <c r="AG82" i="22" s="1"/>
  <c r="AD82" i="22"/>
  <c r="AC82" i="22"/>
  <c r="Y82" i="22"/>
  <c r="Q82" i="22"/>
  <c r="K82" i="22"/>
  <c r="M82" i="22" s="1"/>
  <c r="G82" i="22"/>
  <c r="AE81" i="22"/>
  <c r="AG81" i="22" s="1"/>
  <c r="AH81" i="22" s="1"/>
  <c r="F81" i="22" s="1"/>
  <c r="E81" i="22" s="1"/>
  <c r="AD81" i="22"/>
  <c r="AC81" i="22"/>
  <c r="Y81" i="22"/>
  <c r="Q81" i="22"/>
  <c r="K81" i="22"/>
  <c r="M81" i="22" s="1"/>
  <c r="G81" i="22"/>
  <c r="AE80" i="22"/>
  <c r="AG80" i="22" s="1"/>
  <c r="AD80" i="22"/>
  <c r="AC80" i="22"/>
  <c r="Y80" i="22"/>
  <c r="Q80" i="22"/>
  <c r="K80" i="22"/>
  <c r="M80" i="22" s="1"/>
  <c r="O80" i="22" s="1"/>
  <c r="G80" i="22"/>
  <c r="AE79" i="22"/>
  <c r="AG79" i="22" s="1"/>
  <c r="AD79" i="22"/>
  <c r="AC79" i="22"/>
  <c r="Y79" i="22"/>
  <c r="Q79" i="22"/>
  <c r="G79" i="22"/>
  <c r="K79" i="22" s="1"/>
  <c r="M79" i="22" s="1"/>
  <c r="O79" i="22" s="1"/>
  <c r="AE78" i="22"/>
  <c r="AG78" i="22" s="1"/>
  <c r="AD78" i="22"/>
  <c r="AC78" i="22"/>
  <c r="Y78" i="22"/>
  <c r="Q78" i="22"/>
  <c r="G78" i="22"/>
  <c r="K78" i="22" s="1"/>
  <c r="M78" i="22" s="1"/>
  <c r="O78" i="22" s="1"/>
  <c r="AE77" i="22"/>
  <c r="AG77" i="22" s="1"/>
  <c r="AD77" i="22"/>
  <c r="AC77" i="22"/>
  <c r="Y77" i="22"/>
  <c r="Q77" i="22"/>
  <c r="K77" i="22"/>
  <c r="M77" i="22" s="1"/>
  <c r="G77" i="22"/>
  <c r="AE76" i="22"/>
  <c r="AG76" i="22" s="1"/>
  <c r="AD76" i="22"/>
  <c r="AC76" i="22"/>
  <c r="Y76" i="22"/>
  <c r="Q76" i="22"/>
  <c r="K76" i="22"/>
  <c r="M76" i="22" s="1"/>
  <c r="O76" i="22" s="1"/>
  <c r="G76" i="22"/>
  <c r="AE75" i="22"/>
  <c r="AG75" i="22" s="1"/>
  <c r="AD75" i="22"/>
  <c r="AC75" i="22"/>
  <c r="Y75" i="22"/>
  <c r="Q75" i="22"/>
  <c r="G75" i="22"/>
  <c r="K75" i="22" s="1"/>
  <c r="M75" i="22" s="1"/>
  <c r="O75" i="22" s="1"/>
  <c r="AE74" i="22"/>
  <c r="AG74" i="22" s="1"/>
  <c r="AD74" i="22"/>
  <c r="AC74" i="22"/>
  <c r="Y74" i="22"/>
  <c r="Q74" i="22"/>
  <c r="G74" i="22"/>
  <c r="K74" i="22" s="1"/>
  <c r="M74" i="22" s="1"/>
  <c r="O74" i="22" s="1"/>
  <c r="AE73" i="22"/>
  <c r="AG73" i="22" s="1"/>
  <c r="AH73" i="22" s="1"/>
  <c r="F73" i="22" s="1"/>
  <c r="E73" i="22" s="1"/>
  <c r="AD73" i="22"/>
  <c r="AC73" i="22"/>
  <c r="Y73" i="22"/>
  <c r="Q73" i="22"/>
  <c r="K73" i="22"/>
  <c r="M73" i="22" s="1"/>
  <c r="G73" i="22"/>
  <c r="AE72" i="22"/>
  <c r="AG72" i="22" s="1"/>
  <c r="AD72" i="22"/>
  <c r="AC72" i="22"/>
  <c r="Y72" i="22"/>
  <c r="Q72" i="22"/>
  <c r="F72" i="22"/>
  <c r="AE71" i="22"/>
  <c r="AG71" i="22" s="1"/>
  <c r="AD71" i="22"/>
  <c r="AC71" i="22"/>
  <c r="Y71" i="22"/>
  <c r="Q71" i="22"/>
  <c r="F71" i="22"/>
  <c r="AE70" i="22"/>
  <c r="AG70" i="22" s="1"/>
  <c r="AD70" i="22"/>
  <c r="AC70" i="22"/>
  <c r="Y70" i="22"/>
  <c r="Q70" i="22"/>
  <c r="F70" i="22"/>
  <c r="AE69" i="22"/>
  <c r="AG69" i="22" s="1"/>
  <c r="AD69" i="22"/>
  <c r="AC69" i="22"/>
  <c r="Y69" i="22"/>
  <c r="Q69" i="22"/>
  <c r="F69" i="22"/>
  <c r="AE68" i="22"/>
  <c r="AG68" i="22" s="1"/>
  <c r="AD68" i="22"/>
  <c r="AC68" i="22"/>
  <c r="Y68" i="22"/>
  <c r="Q68" i="22"/>
  <c r="F68" i="22"/>
  <c r="AE67" i="22"/>
  <c r="AG67" i="22" s="1"/>
  <c r="AD67" i="22"/>
  <c r="AC67" i="22"/>
  <c r="Y67" i="22"/>
  <c r="Q67" i="22"/>
  <c r="F67" i="22"/>
  <c r="AE66" i="22"/>
  <c r="AG66" i="22" s="1"/>
  <c r="AD66" i="22"/>
  <c r="AC66" i="22"/>
  <c r="Y66" i="22"/>
  <c r="Q66" i="22"/>
  <c r="F66" i="22"/>
  <c r="AE65" i="22"/>
  <c r="AG65" i="22" s="1"/>
  <c r="AD65" i="22"/>
  <c r="AC65" i="22"/>
  <c r="Y65" i="22"/>
  <c r="Q65" i="22"/>
  <c r="F65" i="22"/>
  <c r="AE64" i="22"/>
  <c r="AG64" i="22" s="1"/>
  <c r="AD64" i="22"/>
  <c r="AC64" i="22"/>
  <c r="Y64" i="22"/>
  <c r="Q64" i="22"/>
  <c r="F64" i="22"/>
  <c r="AE63" i="22"/>
  <c r="AG63" i="22" s="1"/>
  <c r="AD63" i="22"/>
  <c r="AC63" i="22"/>
  <c r="Y63" i="22"/>
  <c r="Q63" i="22"/>
  <c r="F63" i="22"/>
  <c r="AE62" i="22"/>
  <c r="AG62" i="22" s="1"/>
  <c r="AD62" i="22"/>
  <c r="AC62" i="22"/>
  <c r="Y62" i="22"/>
  <c r="Q62" i="22"/>
  <c r="F62" i="22"/>
  <c r="AE61" i="22"/>
  <c r="AG61" i="22" s="1"/>
  <c r="AD61" i="22"/>
  <c r="AC61" i="22"/>
  <c r="Y61" i="22"/>
  <c r="Q61" i="22"/>
  <c r="J61" i="22"/>
  <c r="L61" i="22" s="1"/>
  <c r="F61" i="22"/>
  <c r="AE60" i="22"/>
  <c r="AG60" i="22" s="1"/>
  <c r="AD60" i="22"/>
  <c r="AC60" i="22"/>
  <c r="Y60" i="22"/>
  <c r="Q60" i="22"/>
  <c r="J60" i="22"/>
  <c r="L60" i="22" s="1"/>
  <c r="F60" i="22"/>
  <c r="AE59" i="22"/>
  <c r="AG59" i="22" s="1"/>
  <c r="AD59" i="22"/>
  <c r="AC59" i="22"/>
  <c r="Y59" i="22"/>
  <c r="Q59" i="22"/>
  <c r="L59" i="22"/>
  <c r="J59" i="22"/>
  <c r="F59" i="22"/>
  <c r="AE58" i="22"/>
  <c r="AG58" i="22" s="1"/>
  <c r="AD58" i="22"/>
  <c r="AC58" i="22"/>
  <c r="Y58" i="22"/>
  <c r="Q58" i="22"/>
  <c r="L58" i="22"/>
  <c r="J58" i="22"/>
  <c r="F58" i="22"/>
  <c r="AE57" i="22"/>
  <c r="AG57" i="22" s="1"/>
  <c r="AD57" i="22"/>
  <c r="AC57" i="22"/>
  <c r="Y57" i="22"/>
  <c r="Q57" i="22"/>
  <c r="L57" i="22"/>
  <c r="J57" i="22"/>
  <c r="F57" i="22"/>
  <c r="AE56" i="22"/>
  <c r="AG56" i="22" s="1"/>
  <c r="AD56" i="22"/>
  <c r="AC56" i="22"/>
  <c r="Y56" i="22"/>
  <c r="Q56" i="22"/>
  <c r="L56" i="22"/>
  <c r="J56" i="22"/>
  <c r="F56" i="22"/>
  <c r="AE55" i="22"/>
  <c r="AG55" i="22" s="1"/>
  <c r="AD55" i="22"/>
  <c r="AC55" i="22"/>
  <c r="Y55" i="22"/>
  <c r="Q55" i="22"/>
  <c r="L55" i="22"/>
  <c r="J55" i="22"/>
  <c r="F55" i="22"/>
  <c r="AE54" i="22"/>
  <c r="AG54" i="22" s="1"/>
  <c r="AD54" i="22"/>
  <c r="AC54" i="22"/>
  <c r="Y54" i="22"/>
  <c r="Q54" i="22"/>
  <c r="L54" i="22"/>
  <c r="J54" i="22"/>
  <c r="F54" i="22"/>
  <c r="AE53" i="22"/>
  <c r="AG53" i="22" s="1"/>
  <c r="AD53" i="22"/>
  <c r="AC53" i="22"/>
  <c r="Y53" i="22"/>
  <c r="Q53" i="22"/>
  <c r="L53" i="22"/>
  <c r="J53" i="22"/>
  <c r="F53" i="22"/>
  <c r="AE52" i="22"/>
  <c r="AG52" i="22" s="1"/>
  <c r="AD52" i="22"/>
  <c r="AC52" i="22"/>
  <c r="Y52" i="22"/>
  <c r="Q52" i="22"/>
  <c r="L52" i="22"/>
  <c r="J52" i="22"/>
  <c r="F52" i="22"/>
  <c r="AE51" i="22"/>
  <c r="AG51" i="22" s="1"/>
  <c r="AD51" i="22"/>
  <c r="AC51" i="22"/>
  <c r="Y51" i="22"/>
  <c r="Q51" i="22"/>
  <c r="F51" i="22"/>
  <c r="AE50" i="22"/>
  <c r="AG50" i="22" s="1"/>
  <c r="AD50" i="22"/>
  <c r="AC50" i="22"/>
  <c r="Y50" i="22"/>
  <c r="Q50" i="22"/>
  <c r="F50" i="22"/>
  <c r="AE49" i="22"/>
  <c r="AG49" i="22" s="1"/>
  <c r="AD49" i="22"/>
  <c r="AC49" i="22"/>
  <c r="Y49" i="22"/>
  <c r="Q49" i="22"/>
  <c r="F49" i="22"/>
  <c r="AE48" i="22"/>
  <c r="AG48" i="22" s="1"/>
  <c r="AD48" i="22"/>
  <c r="AC48" i="22"/>
  <c r="Y48" i="22"/>
  <c r="Q48" i="22"/>
  <c r="F48" i="22"/>
  <c r="AE47" i="22"/>
  <c r="AG47" i="22" s="1"/>
  <c r="AD47" i="22"/>
  <c r="AC47" i="22"/>
  <c r="Y47" i="22"/>
  <c r="Q47" i="22"/>
  <c r="I47" i="22"/>
  <c r="K47" i="22" s="1"/>
  <c r="G47" i="22"/>
  <c r="AE46" i="22"/>
  <c r="AD46" i="22"/>
  <c r="AC46" i="22"/>
  <c r="Y46" i="22"/>
  <c r="Q46" i="22"/>
  <c r="I46" i="22"/>
  <c r="G46" i="22"/>
  <c r="AE45" i="22"/>
  <c r="AG45" i="22" s="1"/>
  <c r="AD45" i="22"/>
  <c r="AC45" i="22"/>
  <c r="Y45" i="22"/>
  <c r="Q45" i="22"/>
  <c r="I45" i="22"/>
  <c r="G45" i="22"/>
  <c r="AE44" i="22"/>
  <c r="AG44" i="22" s="1"/>
  <c r="AD44" i="22"/>
  <c r="AC44" i="22"/>
  <c r="Y44" i="22"/>
  <c r="Q44" i="22"/>
  <c r="I44" i="22"/>
  <c r="K44" i="22" s="1"/>
  <c r="M44" i="22" s="1"/>
  <c r="G44" i="22"/>
  <c r="AE43" i="22"/>
  <c r="AG43" i="22" s="1"/>
  <c r="AD43" i="22"/>
  <c r="AC43" i="22"/>
  <c r="Y43" i="22"/>
  <c r="Q43" i="22"/>
  <c r="K43" i="22"/>
  <c r="I43" i="22"/>
  <c r="G43" i="22"/>
  <c r="AE42" i="22"/>
  <c r="AD42" i="22"/>
  <c r="AC42" i="22"/>
  <c r="Y42" i="22"/>
  <c r="Q42" i="22"/>
  <c r="I42" i="22"/>
  <c r="G42" i="22"/>
  <c r="AE41" i="22"/>
  <c r="AD41" i="22"/>
  <c r="AC41" i="22"/>
  <c r="Y41" i="22"/>
  <c r="Q41" i="22"/>
  <c r="I41" i="22"/>
  <c r="G41" i="22"/>
  <c r="AE40" i="22"/>
  <c r="AG40" i="22" s="1"/>
  <c r="AD40" i="22"/>
  <c r="AC40" i="22"/>
  <c r="Y40" i="22"/>
  <c r="Q40" i="22"/>
  <c r="I40" i="22"/>
  <c r="G40" i="22"/>
  <c r="AE39" i="22"/>
  <c r="AG39" i="22" s="1"/>
  <c r="AD39" i="22"/>
  <c r="AC39" i="22"/>
  <c r="Y39" i="22"/>
  <c r="Q39" i="22"/>
  <c r="I39" i="22"/>
  <c r="G39" i="22"/>
  <c r="K39" i="22" s="1"/>
  <c r="AE38" i="22"/>
  <c r="AD38" i="22"/>
  <c r="AC38" i="22"/>
  <c r="Y38" i="22"/>
  <c r="Q38" i="22"/>
  <c r="I38" i="22"/>
  <c r="G38" i="22"/>
  <c r="AE37" i="22"/>
  <c r="AD37" i="22"/>
  <c r="AC37" i="22"/>
  <c r="Y37" i="22"/>
  <c r="Q37" i="22"/>
  <c r="I37" i="22"/>
  <c r="G37" i="22"/>
  <c r="AE36" i="22"/>
  <c r="AG36" i="22" s="1"/>
  <c r="AD36" i="22"/>
  <c r="AC36" i="22"/>
  <c r="Y36" i="22"/>
  <c r="Q36" i="22"/>
  <c r="M36" i="22"/>
  <c r="O36" i="22" s="1"/>
  <c r="I36" i="22"/>
  <c r="K36" i="22" s="1"/>
  <c r="G36" i="22"/>
  <c r="AE35" i="22"/>
  <c r="AG35" i="22" s="1"/>
  <c r="AD35" i="22"/>
  <c r="AC35" i="22"/>
  <c r="Y35" i="22"/>
  <c r="Q35" i="22"/>
  <c r="K35" i="22"/>
  <c r="I35" i="22"/>
  <c r="G35" i="22"/>
  <c r="AE34" i="22"/>
  <c r="AD34" i="22"/>
  <c r="AC34" i="22"/>
  <c r="Y34" i="22"/>
  <c r="Q34" i="22"/>
  <c r="I34" i="22"/>
  <c r="G34" i="22"/>
  <c r="AE33" i="22"/>
  <c r="AD33" i="22"/>
  <c r="AC33" i="22"/>
  <c r="Y33" i="22"/>
  <c r="Q33" i="22"/>
  <c r="I33" i="22"/>
  <c r="G33" i="22"/>
  <c r="AE32" i="22"/>
  <c r="AG32" i="22" s="1"/>
  <c r="AD32" i="22"/>
  <c r="AC32" i="22"/>
  <c r="Y32" i="22"/>
  <c r="Q32" i="22"/>
  <c r="I32" i="22"/>
  <c r="G32" i="22"/>
  <c r="AE31" i="22"/>
  <c r="AG31" i="22" s="1"/>
  <c r="AD31" i="22"/>
  <c r="AC31" i="22"/>
  <c r="Y31" i="22"/>
  <c r="Q31" i="22"/>
  <c r="I31" i="22"/>
  <c r="G31" i="22"/>
  <c r="AE30" i="22"/>
  <c r="AD30" i="22"/>
  <c r="AC30" i="22"/>
  <c r="Y30" i="22"/>
  <c r="Q30" i="22"/>
  <c r="I30" i="22"/>
  <c r="K30" i="22" s="1"/>
  <c r="M30" i="22" s="1"/>
  <c r="G30" i="22"/>
  <c r="AE29" i="22"/>
  <c r="AG29" i="22" s="1"/>
  <c r="AD29" i="22"/>
  <c r="AC29" i="22"/>
  <c r="Y29" i="22"/>
  <c r="Q29" i="22"/>
  <c r="I29" i="22"/>
  <c r="G29" i="22"/>
  <c r="K29" i="22" s="1"/>
  <c r="M29" i="22" s="1"/>
  <c r="AE28" i="22"/>
  <c r="AD28" i="22"/>
  <c r="AC28" i="22"/>
  <c r="Y28" i="22"/>
  <c r="Q28" i="22"/>
  <c r="I28" i="22"/>
  <c r="K28" i="22" s="1"/>
  <c r="G28" i="22"/>
  <c r="AG27" i="22"/>
  <c r="AE27" i="22"/>
  <c r="AD27" i="22"/>
  <c r="AC27" i="22"/>
  <c r="Y27" i="22"/>
  <c r="Q27" i="22"/>
  <c r="I27" i="22"/>
  <c r="K27" i="22" s="1"/>
  <c r="M27" i="22" s="1"/>
  <c r="G27" i="22"/>
  <c r="AG26" i="22"/>
  <c r="AE26" i="22"/>
  <c r="AD26" i="22"/>
  <c r="AC26" i="22"/>
  <c r="Y26" i="22"/>
  <c r="Q26" i="22"/>
  <c r="I26" i="22"/>
  <c r="K26" i="22" s="1"/>
  <c r="M26" i="22" s="1"/>
  <c r="G26" i="22"/>
  <c r="AE25" i="22"/>
  <c r="AG25" i="22" s="1"/>
  <c r="AD25" i="22"/>
  <c r="AC25" i="22"/>
  <c r="Y25" i="22"/>
  <c r="Q25" i="22"/>
  <c r="I25" i="22"/>
  <c r="K25" i="22" s="1"/>
  <c r="M25" i="22" s="1"/>
  <c r="G25" i="22"/>
  <c r="AE24" i="22"/>
  <c r="AG24" i="22" s="1"/>
  <c r="AD24" i="22"/>
  <c r="AC24" i="22"/>
  <c r="Y24" i="22"/>
  <c r="Q24" i="22"/>
  <c r="I24" i="22"/>
  <c r="K24" i="22" s="1"/>
  <c r="G24" i="22"/>
  <c r="AE23" i="22"/>
  <c r="AG23" i="22" s="1"/>
  <c r="AD23" i="22"/>
  <c r="AC23" i="22"/>
  <c r="Y23" i="22"/>
  <c r="Q23" i="22"/>
  <c r="I23" i="22"/>
  <c r="G23" i="22"/>
  <c r="AG22" i="22"/>
  <c r="AE22" i="22"/>
  <c r="AD22" i="22"/>
  <c r="AC22" i="22"/>
  <c r="Y22" i="22"/>
  <c r="Q22" i="22"/>
  <c r="I22" i="22"/>
  <c r="K22" i="22" s="1"/>
  <c r="G22" i="22"/>
  <c r="AE21" i="22"/>
  <c r="AD21" i="22"/>
  <c r="AC21" i="22"/>
  <c r="Y21" i="22"/>
  <c r="Q21" i="22"/>
  <c r="I21" i="22"/>
  <c r="G21" i="22"/>
  <c r="AG20" i="22"/>
  <c r="AE20" i="22"/>
  <c r="AD20" i="22"/>
  <c r="AC20" i="22"/>
  <c r="Y20" i="22"/>
  <c r="Q20" i="22"/>
  <c r="I20" i="22"/>
  <c r="G20" i="22"/>
  <c r="AE19" i="22"/>
  <c r="AG19" i="22" s="1"/>
  <c r="AD19" i="22"/>
  <c r="AC19" i="22"/>
  <c r="Y19" i="22"/>
  <c r="Q19" i="22"/>
  <c r="I19" i="22"/>
  <c r="K19" i="22" s="1"/>
  <c r="G19" i="22"/>
  <c r="AG18" i="22"/>
  <c r="AE18" i="22"/>
  <c r="AD18" i="22"/>
  <c r="AC18" i="22"/>
  <c r="Y18" i="22"/>
  <c r="Q18" i="22"/>
  <c r="I18" i="22"/>
  <c r="G18" i="22"/>
  <c r="AE17" i="22"/>
  <c r="AD17" i="22"/>
  <c r="AC17" i="22"/>
  <c r="Y17" i="22"/>
  <c r="Q17" i="22"/>
  <c r="I17" i="22"/>
  <c r="G17" i="22"/>
  <c r="AE16" i="22"/>
  <c r="AG16" i="22" s="1"/>
  <c r="AD16" i="22"/>
  <c r="AC16" i="22"/>
  <c r="Y16" i="22"/>
  <c r="Q16" i="22"/>
  <c r="I16" i="22"/>
  <c r="G16" i="22"/>
  <c r="AE15" i="22"/>
  <c r="AG15" i="22" s="1"/>
  <c r="AD15" i="22"/>
  <c r="AC15" i="22"/>
  <c r="Y15" i="22"/>
  <c r="Q15" i="22"/>
  <c r="I15" i="22"/>
  <c r="G15" i="22"/>
  <c r="AE14" i="22"/>
  <c r="AG14" i="22" s="1"/>
  <c r="AH14" i="22" s="1"/>
  <c r="F14" i="22" s="1"/>
  <c r="E14" i="22" s="1"/>
  <c r="AD14" i="22"/>
  <c r="AC14" i="22"/>
  <c r="Y14" i="22"/>
  <c r="Q14" i="22"/>
  <c r="I14" i="22"/>
  <c r="G14" i="22"/>
  <c r="AE13" i="22"/>
  <c r="AD13" i="22"/>
  <c r="AC13" i="22"/>
  <c r="Y13" i="22"/>
  <c r="Q13" i="22"/>
  <c r="I13" i="22"/>
  <c r="G13" i="22"/>
  <c r="AG12" i="22"/>
  <c r="AE12" i="22"/>
  <c r="AD12" i="22"/>
  <c r="AC12" i="22"/>
  <c r="Y12" i="22"/>
  <c r="Q12" i="22"/>
  <c r="I12" i="22"/>
  <c r="G12" i="22"/>
  <c r="AE11" i="22"/>
  <c r="AG11" i="22" s="1"/>
  <c r="AD11" i="22"/>
  <c r="AC11" i="22"/>
  <c r="Y11" i="22"/>
  <c r="Q11" i="22"/>
  <c r="I11" i="22"/>
  <c r="G11" i="22"/>
  <c r="AG10" i="22"/>
  <c r="AE10" i="22"/>
  <c r="AD10" i="22"/>
  <c r="AC10" i="22"/>
  <c r="Y10" i="22"/>
  <c r="Q10" i="22"/>
  <c r="I10" i="22"/>
  <c r="G10" i="22"/>
  <c r="AE9" i="22"/>
  <c r="AD9" i="22"/>
  <c r="AC9" i="22"/>
  <c r="Y9" i="22"/>
  <c r="Q9" i="22"/>
  <c r="I9" i="22"/>
  <c r="G9" i="22"/>
  <c r="AE8" i="22"/>
  <c r="AG8" i="22" s="1"/>
  <c r="AD8" i="22"/>
  <c r="AC8" i="22"/>
  <c r="Y8" i="22"/>
  <c r="Q8" i="22"/>
  <c r="I8" i="22"/>
  <c r="G8" i="22"/>
  <c r="AE7" i="22"/>
  <c r="AG7" i="22" s="1"/>
  <c r="AD7" i="22"/>
  <c r="AC7" i="22"/>
  <c r="Y7" i="22"/>
  <c r="Q7" i="22"/>
  <c r="I7" i="22"/>
  <c r="G7" i="22"/>
  <c r="AE6" i="22"/>
  <c r="AG6" i="22" s="1"/>
  <c r="AH6" i="22" s="1"/>
  <c r="F6" i="22" s="1"/>
  <c r="E6" i="22" s="1"/>
  <c r="AD6" i="22"/>
  <c r="AC6" i="22"/>
  <c r="Y6" i="22"/>
  <c r="Q6" i="22"/>
  <c r="I6" i="22"/>
  <c r="G6" i="22"/>
  <c r="AE5" i="22"/>
  <c r="AD5" i="22"/>
  <c r="AC5" i="22"/>
  <c r="Y5" i="22"/>
  <c r="Q5" i="22"/>
  <c r="I5" i="22"/>
  <c r="G5" i="22"/>
  <c r="K5" i="22" s="1"/>
  <c r="AG4" i="22"/>
  <c r="AE4" i="22"/>
  <c r="AD4" i="22"/>
  <c r="AC4" i="22"/>
  <c r="Y4" i="22"/>
  <c r="Q4" i="22"/>
  <c r="I4" i="22"/>
  <c r="G4" i="22"/>
  <c r="AE3" i="22"/>
  <c r="AG3" i="22" s="1"/>
  <c r="AD3" i="22"/>
  <c r="AC3" i="22"/>
  <c r="Y3" i="22"/>
  <c r="Q3" i="22"/>
  <c r="I3" i="22"/>
  <c r="K3" i="22" s="1"/>
  <c r="M3" i="22" s="1"/>
  <c r="G3" i="22"/>
  <c r="AE2" i="22"/>
  <c r="AD2" i="22"/>
  <c r="AC2" i="22"/>
  <c r="Y2" i="22"/>
  <c r="Q2" i="22"/>
  <c r="I2" i="22"/>
  <c r="G2" i="22"/>
  <c r="O100" i="22" l="1"/>
  <c r="O102" i="22"/>
  <c r="O101" i="22"/>
  <c r="K18" i="22"/>
  <c r="M18" i="22" s="1"/>
  <c r="O18" i="22" s="1"/>
  <c r="AH31" i="22"/>
  <c r="F31" i="22" s="1"/>
  <c r="E31" i="22" s="1"/>
  <c r="AH36" i="22"/>
  <c r="K40" i="22"/>
  <c r="M40" i="22" s="1"/>
  <c r="K46" i="22"/>
  <c r="M46" i="22" s="1"/>
  <c r="O46" i="22" s="1"/>
  <c r="AH66" i="22"/>
  <c r="H66" i="22" s="1"/>
  <c r="G66" i="22" s="1"/>
  <c r="AH70" i="22"/>
  <c r="H70" i="22" s="1"/>
  <c r="G70" i="22" s="1"/>
  <c r="AH72" i="22"/>
  <c r="H72" i="22" s="1"/>
  <c r="G72" i="22" s="1"/>
  <c r="AH76" i="22"/>
  <c r="F76" i="22" s="1"/>
  <c r="E76" i="22" s="1"/>
  <c r="AH80" i="22"/>
  <c r="F80" i="22" s="1"/>
  <c r="E80" i="22" s="1"/>
  <c r="AH84" i="22"/>
  <c r="F84" i="22" s="1"/>
  <c r="E84" i="22" s="1"/>
  <c r="AH85" i="22"/>
  <c r="F85" i="22" s="1"/>
  <c r="E85" i="22" s="1"/>
  <c r="AH96" i="22"/>
  <c r="F96" i="22" s="1"/>
  <c r="E96" i="22" s="1"/>
  <c r="AH104" i="22"/>
  <c r="F104" i="22" s="1"/>
  <c r="E104" i="22" s="1"/>
  <c r="AH106" i="22"/>
  <c r="F106" i="22" s="1"/>
  <c r="E106" i="22" s="1"/>
  <c r="AH108" i="22"/>
  <c r="F108" i="22" s="1"/>
  <c r="E108" i="22" s="1"/>
  <c r="AH110" i="22"/>
  <c r="F110" i="22" s="1"/>
  <c r="E110" i="22" s="1"/>
  <c r="O112" i="22"/>
  <c r="AH116" i="22"/>
  <c r="F116" i="22" s="1"/>
  <c r="E116" i="22" s="1"/>
  <c r="AH136" i="22"/>
  <c r="F136" i="22" s="1"/>
  <c r="E136" i="22" s="1"/>
  <c r="AH138" i="22"/>
  <c r="F138" i="22" s="1"/>
  <c r="E138" i="22" s="1"/>
  <c r="AH77" i="22"/>
  <c r="F77" i="22" s="1"/>
  <c r="E77" i="22" s="1"/>
  <c r="O3" i="22"/>
  <c r="K9" i="22"/>
  <c r="K10" i="22"/>
  <c r="M10" i="22" s="1"/>
  <c r="O10" i="22" s="1"/>
  <c r="O26" i="22"/>
  <c r="O29" i="22"/>
  <c r="AH29" i="22"/>
  <c r="K45" i="22"/>
  <c r="J45" i="22" s="1"/>
  <c r="L45" i="22" s="1"/>
  <c r="N45" i="22" s="1"/>
  <c r="AH68" i="22"/>
  <c r="H68" i="22" s="1"/>
  <c r="G68" i="22" s="1"/>
  <c r="AH75" i="22"/>
  <c r="F75" i="22" s="1"/>
  <c r="E75" i="22" s="1"/>
  <c r="AH79" i="22"/>
  <c r="F79" i="22" s="1"/>
  <c r="E79" i="22" s="1"/>
  <c r="O82" i="22"/>
  <c r="AH83" i="22"/>
  <c r="F83" i="22" s="1"/>
  <c r="E83" i="22" s="1"/>
  <c r="O86" i="22"/>
  <c r="O89" i="22"/>
  <c r="AH93" i="22"/>
  <c r="F93" i="22" s="1"/>
  <c r="E93" i="22" s="1"/>
  <c r="AH118" i="22"/>
  <c r="F118" i="22" s="1"/>
  <c r="E118" i="22" s="1"/>
  <c r="J121" i="22"/>
  <c r="L121" i="22" s="1"/>
  <c r="N121" i="22" s="1"/>
  <c r="K6" i="22"/>
  <c r="K34" i="22"/>
  <c r="M34" i="22" s="1"/>
  <c r="O34" i="22" s="1"/>
  <c r="AH40" i="22"/>
  <c r="AH48" i="22"/>
  <c r="H48" i="22" s="1"/>
  <c r="G48" i="22" s="1"/>
  <c r="O73" i="22"/>
  <c r="AH74" i="22"/>
  <c r="F74" i="22" s="1"/>
  <c r="E74" i="22" s="1"/>
  <c r="O77" i="22"/>
  <c r="AH78" i="22"/>
  <c r="F78" i="22" s="1"/>
  <c r="E78" i="22" s="1"/>
  <c r="O81" i="22"/>
  <c r="AH82" i="22"/>
  <c r="F82" i="22" s="1"/>
  <c r="E82" i="22" s="1"/>
  <c r="O85" i="22"/>
  <c r="AH109" i="22"/>
  <c r="F109" i="22" s="1"/>
  <c r="E109" i="22" s="1"/>
  <c r="AH120" i="22"/>
  <c r="AH126" i="22"/>
  <c r="F126" i="22" s="1"/>
  <c r="E126" i="22" s="1"/>
  <c r="AH128" i="22"/>
  <c r="F128" i="22" s="1"/>
  <c r="E128" i="22" s="1"/>
  <c r="AH130" i="22"/>
  <c r="F130" i="22" s="1"/>
  <c r="E130" i="22" s="1"/>
  <c r="AH152" i="22"/>
  <c r="M47" i="22"/>
  <c r="O47" i="22" s="1"/>
  <c r="M96" i="22"/>
  <c r="AH4" i="22"/>
  <c r="F4" i="22" s="1"/>
  <c r="E4" i="22" s="1"/>
  <c r="K31" i="22"/>
  <c r="M31" i="22" s="1"/>
  <c r="O31" i="22" s="1"/>
  <c r="AH43" i="22"/>
  <c r="F43" i="22" s="1"/>
  <c r="E43" i="22" s="1"/>
  <c r="AH51" i="22"/>
  <c r="AH52" i="22"/>
  <c r="AH53" i="22"/>
  <c r="K53" i="22" s="1"/>
  <c r="M53" i="22" s="1"/>
  <c r="O53" i="22" s="1"/>
  <c r="AH54" i="22"/>
  <c r="AH55" i="22"/>
  <c r="K55" i="22" s="1"/>
  <c r="M55" i="22" s="1"/>
  <c r="O55" i="22" s="1"/>
  <c r="AH56" i="22"/>
  <c r="AH57" i="22"/>
  <c r="K57" i="22" s="1"/>
  <c r="M57" i="22" s="1"/>
  <c r="O57" i="22" s="1"/>
  <c r="AH58" i="22"/>
  <c r="O92" i="22"/>
  <c r="AH94" i="22"/>
  <c r="F94" i="22" s="1"/>
  <c r="E94" i="22" s="1"/>
  <c r="O96" i="22"/>
  <c r="AH35" i="22"/>
  <c r="F35" i="22" s="1"/>
  <c r="E35" i="22" s="1"/>
  <c r="AH10" i="22"/>
  <c r="F10" i="22" s="1"/>
  <c r="E10" i="22" s="1"/>
  <c r="K14" i="22"/>
  <c r="AH18" i="22"/>
  <c r="F18" i="22" s="1"/>
  <c r="E18" i="22" s="1"/>
  <c r="AH26" i="22"/>
  <c r="F26" i="22" s="1"/>
  <c r="E26" i="22" s="1"/>
  <c r="AH27" i="22"/>
  <c r="F27" i="22" s="1"/>
  <c r="E27" i="22" s="1"/>
  <c r="AH32" i="22"/>
  <c r="AH92" i="22"/>
  <c r="F92" i="22" s="1"/>
  <c r="E92" i="22" s="1"/>
  <c r="M95" i="22"/>
  <c r="M99" i="22"/>
  <c r="O99" i="22" s="1"/>
  <c r="J99" i="22"/>
  <c r="L99" i="22" s="1"/>
  <c r="N99" i="22" s="1"/>
  <c r="AH39" i="22"/>
  <c r="F39" i="22" s="1"/>
  <c r="E39" i="22" s="1"/>
  <c r="AH50" i="22"/>
  <c r="H50" i="22" s="1"/>
  <c r="G50" i="22" s="1"/>
  <c r="F91" i="22"/>
  <c r="E91" i="22" s="1"/>
  <c r="J91" i="22"/>
  <c r="L91" i="22" s="1"/>
  <c r="N91" i="22" s="1"/>
  <c r="O95" i="22"/>
  <c r="F120" i="22"/>
  <c r="E120" i="22" s="1"/>
  <c r="J120" i="22"/>
  <c r="L120" i="22" s="1"/>
  <c r="N120" i="22" s="1"/>
  <c r="H156" i="22"/>
  <c r="G156" i="22" s="1"/>
  <c r="K8" i="22"/>
  <c r="K12" i="22"/>
  <c r="K16" i="22"/>
  <c r="M16" i="22" s="1"/>
  <c r="O16" i="22" s="1"/>
  <c r="K20" i="22"/>
  <c r="K21" i="22"/>
  <c r="K23" i="22"/>
  <c r="AH59" i="22"/>
  <c r="H59" i="22" s="1"/>
  <c r="G59" i="22" s="1"/>
  <c r="AH62" i="22"/>
  <c r="H62" i="22" s="1"/>
  <c r="G62" i="22" s="1"/>
  <c r="AH64" i="22"/>
  <c r="H64" i="22" s="1"/>
  <c r="G64" i="22" s="1"/>
  <c r="AH67" i="22"/>
  <c r="AH97" i="22"/>
  <c r="F97" i="22" s="1"/>
  <c r="E97" i="22" s="1"/>
  <c r="AH98" i="22"/>
  <c r="F98" i="22" s="1"/>
  <c r="E98" i="22" s="1"/>
  <c r="AH100" i="22"/>
  <c r="F100" i="22" s="1"/>
  <c r="E100" i="22" s="1"/>
  <c r="AH101" i="22"/>
  <c r="AH115" i="22"/>
  <c r="F115" i="22" s="1"/>
  <c r="E115" i="22" s="1"/>
  <c r="M121" i="22"/>
  <c r="O121" i="22" s="1"/>
  <c r="O123" i="22"/>
  <c r="J125" i="22"/>
  <c r="L125" i="22" s="1"/>
  <c r="N125" i="22" s="1"/>
  <c r="H150" i="22"/>
  <c r="G150" i="22" s="1"/>
  <c r="H154" i="22"/>
  <c r="G154" i="22" s="1"/>
  <c r="K2" i="22"/>
  <c r="M2" i="22" s="1"/>
  <c r="O2" i="22" s="1"/>
  <c r="K7" i="22"/>
  <c r="M7" i="22" s="1"/>
  <c r="K11" i="22"/>
  <c r="M11" i="22" s="1"/>
  <c r="K15" i="22"/>
  <c r="M15" i="22" s="1"/>
  <c r="O15" i="22" s="1"/>
  <c r="K17" i="22"/>
  <c r="AH23" i="22"/>
  <c r="F23" i="22" s="1"/>
  <c r="E23" i="22" s="1"/>
  <c r="O25" i="22"/>
  <c r="AH25" i="22"/>
  <c r="F25" i="22" s="1"/>
  <c r="E25" i="22" s="1"/>
  <c r="O30" i="22"/>
  <c r="K32" i="22"/>
  <c r="M32" i="22" s="1"/>
  <c r="K38" i="22"/>
  <c r="K42" i="22"/>
  <c r="AH60" i="22"/>
  <c r="H60" i="22" s="1"/>
  <c r="G60" i="22" s="1"/>
  <c r="AH69" i="22"/>
  <c r="J94" i="22"/>
  <c r="L94" i="22" s="1"/>
  <c r="N94" i="22" s="1"/>
  <c r="J97" i="22"/>
  <c r="L97" i="22" s="1"/>
  <c r="N97" i="22" s="1"/>
  <c r="AH114" i="22"/>
  <c r="F114" i="22" s="1"/>
  <c r="E114" i="22" s="1"/>
  <c r="H158" i="22"/>
  <c r="G158" i="22" s="1"/>
  <c r="J124" i="22"/>
  <c r="L124" i="22" s="1"/>
  <c r="N124" i="22" s="1"/>
  <c r="AH3" i="22"/>
  <c r="F3" i="22" s="1"/>
  <c r="E3" i="22" s="1"/>
  <c r="AH7" i="22"/>
  <c r="AH8" i="22"/>
  <c r="F8" i="22" s="1"/>
  <c r="E8" i="22" s="1"/>
  <c r="O11" i="22"/>
  <c r="AH11" i="22"/>
  <c r="F11" i="22" s="1"/>
  <c r="E11" i="22" s="1"/>
  <c r="AH15" i="22"/>
  <c r="F15" i="22" s="1"/>
  <c r="E15" i="22" s="1"/>
  <c r="AH19" i="22"/>
  <c r="F19" i="22" s="1"/>
  <c r="E19" i="22" s="1"/>
  <c r="AH20" i="22"/>
  <c r="F20" i="22" s="1"/>
  <c r="E20" i="22" s="1"/>
  <c r="AH22" i="22"/>
  <c r="F22" i="22" s="1"/>
  <c r="E22" i="22" s="1"/>
  <c r="AH47" i="22"/>
  <c r="F47" i="22" s="1"/>
  <c r="E47" i="22" s="1"/>
  <c r="AH61" i="22"/>
  <c r="H61" i="22" s="1"/>
  <c r="G61" i="22" s="1"/>
  <c r="AH63" i="22"/>
  <c r="H63" i="22" s="1"/>
  <c r="G63" i="22" s="1"/>
  <c r="AH65" i="22"/>
  <c r="H65" i="22" s="1"/>
  <c r="G65" i="22" s="1"/>
  <c r="AH71" i="22"/>
  <c r="O94" i="22"/>
  <c r="AH95" i="22"/>
  <c r="F95" i="22" s="1"/>
  <c r="E95" i="22" s="1"/>
  <c r="AH113" i="22"/>
  <c r="F113" i="22" s="1"/>
  <c r="E113" i="22" s="1"/>
  <c r="J117" i="22"/>
  <c r="L117" i="22" s="1"/>
  <c r="N117" i="22" s="1"/>
  <c r="O119" i="22"/>
  <c r="AH122" i="22"/>
  <c r="F122" i="22" s="1"/>
  <c r="E122" i="22" s="1"/>
  <c r="AH132" i="22"/>
  <c r="F132" i="22" s="1"/>
  <c r="E132" i="22" s="1"/>
  <c r="H152" i="22"/>
  <c r="G152" i="22" s="1"/>
  <c r="F7" i="22"/>
  <c r="E7" i="22" s="1"/>
  <c r="J7" i="22"/>
  <c r="L7" i="22" s="1"/>
  <c r="N7" i="22" s="1"/>
  <c r="J6" i="22"/>
  <c r="L6" i="22" s="1"/>
  <c r="N6" i="22" s="1"/>
  <c r="M6" i="22"/>
  <c r="O6" i="22" s="1"/>
  <c r="AH12" i="22"/>
  <c r="F12" i="22" s="1"/>
  <c r="E12" i="22" s="1"/>
  <c r="AG13" i="22"/>
  <c r="AH13" i="22" s="1"/>
  <c r="F13" i="22" s="1"/>
  <c r="E13" i="22" s="1"/>
  <c r="J14" i="22"/>
  <c r="L14" i="22" s="1"/>
  <c r="M14" i="22"/>
  <c r="O14" i="22" s="1"/>
  <c r="M20" i="22"/>
  <c r="O20" i="22" s="1"/>
  <c r="M21" i="22"/>
  <c r="O21" i="22" s="1"/>
  <c r="M23" i="22"/>
  <c r="O23" i="22" s="1"/>
  <c r="J23" i="22"/>
  <c r="L23" i="22" s="1"/>
  <c r="N23" i="22" s="1"/>
  <c r="F32" i="22"/>
  <c r="E32" i="22" s="1"/>
  <c r="J32" i="22"/>
  <c r="L32" i="22" s="1"/>
  <c r="N32" i="22" s="1"/>
  <c r="AG9" i="22"/>
  <c r="AH9" i="22" s="1"/>
  <c r="F9" i="22" s="1"/>
  <c r="E9" i="22" s="1"/>
  <c r="M17" i="22"/>
  <c r="O17" i="22" s="1"/>
  <c r="M19" i="22"/>
  <c r="O19" i="22" s="1"/>
  <c r="J19" i="22"/>
  <c r="L19" i="22" s="1"/>
  <c r="N19" i="22" s="1"/>
  <c r="M28" i="22"/>
  <c r="O28" i="22" s="1"/>
  <c r="F36" i="22"/>
  <c r="E36" i="22" s="1"/>
  <c r="J36" i="22"/>
  <c r="L36" i="22" s="1"/>
  <c r="N36" i="22" s="1"/>
  <c r="F40" i="22"/>
  <c r="E40" i="22" s="1"/>
  <c r="J40" i="22"/>
  <c r="L40" i="22" s="1"/>
  <c r="N40" i="22" s="1"/>
  <c r="J8" i="22"/>
  <c r="L8" i="22" s="1"/>
  <c r="N8" i="22" s="1"/>
  <c r="J9" i="22"/>
  <c r="L9" i="22" s="1"/>
  <c r="N9" i="22" s="1"/>
  <c r="M9" i="22"/>
  <c r="O9" i="22" s="1"/>
  <c r="M12" i="22"/>
  <c r="O12" i="22" s="1"/>
  <c r="K13" i="22"/>
  <c r="N14" i="22"/>
  <c r="AG2" i="22"/>
  <c r="AH2" i="22" s="1"/>
  <c r="F2" i="22" s="1"/>
  <c r="E2" i="22" s="1"/>
  <c r="AG5" i="22"/>
  <c r="AH5" i="22" s="1"/>
  <c r="F5" i="22" s="1"/>
  <c r="E5" i="22" s="1"/>
  <c r="K4" i="22"/>
  <c r="M5" i="22"/>
  <c r="O5" i="22" s="1"/>
  <c r="O7" i="22"/>
  <c r="M8" i="22"/>
  <c r="O8" i="22" s="1"/>
  <c r="J15" i="22"/>
  <c r="L15" i="22" s="1"/>
  <c r="N15" i="22" s="1"/>
  <c r="AH16" i="22"/>
  <c r="F16" i="22" s="1"/>
  <c r="E16" i="22" s="1"/>
  <c r="M24" i="22"/>
  <c r="O24" i="22" s="1"/>
  <c r="F29" i="22"/>
  <c r="E29" i="22" s="1"/>
  <c r="J29" i="22"/>
  <c r="L29" i="22" s="1"/>
  <c r="N29" i="22" s="1"/>
  <c r="M38" i="22"/>
  <c r="O38" i="22" s="1"/>
  <c r="M39" i="22"/>
  <c r="O39" i="22" s="1"/>
  <c r="J39" i="22"/>
  <c r="L39" i="22" s="1"/>
  <c r="N39" i="22" s="1"/>
  <c r="AH45" i="22"/>
  <c r="F45" i="22" s="1"/>
  <c r="E45" i="22" s="1"/>
  <c r="H53" i="22"/>
  <c r="G53" i="22" s="1"/>
  <c r="AG17" i="22"/>
  <c r="AH17" i="22" s="1"/>
  <c r="F17" i="22" s="1"/>
  <c r="E17" i="22" s="1"/>
  <c r="AG21" i="22"/>
  <c r="AH21" i="22" s="1"/>
  <c r="F21" i="22" s="1"/>
  <c r="E21" i="22" s="1"/>
  <c r="J27" i="22"/>
  <c r="L27" i="22" s="1"/>
  <c r="N27" i="22" s="1"/>
  <c r="O27" i="22"/>
  <c r="M45" i="22"/>
  <c r="O45" i="22" s="1"/>
  <c r="AH49" i="22"/>
  <c r="M22" i="22"/>
  <c r="O22" i="22" s="1"/>
  <c r="AH24" i="22"/>
  <c r="F24" i="22" s="1"/>
  <c r="E24" i="22" s="1"/>
  <c r="M35" i="22"/>
  <c r="O35" i="22" s="1"/>
  <c r="J35" i="22"/>
  <c r="L35" i="22" s="1"/>
  <c r="N35" i="22" s="1"/>
  <c r="M42" i="22"/>
  <c r="O42" i="22" s="1"/>
  <c r="M43" i="22"/>
  <c r="O43" i="22" s="1"/>
  <c r="J43" i="22"/>
  <c r="L43" i="22" s="1"/>
  <c r="N43" i="22" s="1"/>
  <c r="O44" i="22"/>
  <c r="K52" i="22"/>
  <c r="M52" i="22" s="1"/>
  <c r="O52" i="22" s="1"/>
  <c r="H52" i="22"/>
  <c r="G52" i="22" s="1"/>
  <c r="K54" i="22"/>
  <c r="M54" i="22" s="1"/>
  <c r="H54" i="22"/>
  <c r="G54" i="22" s="1"/>
  <c r="K56" i="22"/>
  <c r="M56" i="22" s="1"/>
  <c r="O56" i="22" s="1"/>
  <c r="H56" i="22"/>
  <c r="G56" i="22" s="1"/>
  <c r="K58" i="22"/>
  <c r="M58" i="22" s="1"/>
  <c r="H58" i="22"/>
  <c r="G58" i="22" s="1"/>
  <c r="J25" i="22"/>
  <c r="L25" i="22" s="1"/>
  <c r="N25" i="22" s="1"/>
  <c r="AG28" i="22"/>
  <c r="AH28" i="22" s="1"/>
  <c r="F28" i="22" s="1"/>
  <c r="E28" i="22" s="1"/>
  <c r="AH44" i="22"/>
  <c r="F44" i="22" s="1"/>
  <c r="E44" i="22" s="1"/>
  <c r="H51" i="22"/>
  <c r="G51" i="22" s="1"/>
  <c r="AG30" i="22"/>
  <c r="AH30" i="22" s="1"/>
  <c r="F30" i="22" s="1"/>
  <c r="E30" i="22" s="1"/>
  <c r="AG34" i="22"/>
  <c r="AH34" i="22" s="1"/>
  <c r="F34" i="22" s="1"/>
  <c r="E34" i="22" s="1"/>
  <c r="AG38" i="22"/>
  <c r="AH38" i="22" s="1"/>
  <c r="F38" i="22" s="1"/>
  <c r="E38" i="22" s="1"/>
  <c r="AG42" i="22"/>
  <c r="AH42" i="22" s="1"/>
  <c r="F42" i="22" s="1"/>
  <c r="E42" i="22" s="1"/>
  <c r="K59" i="22"/>
  <c r="M59" i="22" s="1"/>
  <c r="K61" i="22"/>
  <c r="M61" i="22" s="1"/>
  <c r="O61" i="22" s="1"/>
  <c r="J92" i="22"/>
  <c r="L92" i="22" s="1"/>
  <c r="N92" i="22" s="1"/>
  <c r="J100" i="22"/>
  <c r="L100" i="22" s="1"/>
  <c r="N100" i="22" s="1"/>
  <c r="J114" i="22"/>
  <c r="L114" i="22" s="1"/>
  <c r="N114" i="22" s="1"/>
  <c r="J115" i="22"/>
  <c r="L115" i="22" s="1"/>
  <c r="N115" i="22" s="1"/>
  <c r="J116" i="22"/>
  <c r="L116" i="22" s="1"/>
  <c r="N116" i="22" s="1"/>
  <c r="M116" i="22"/>
  <c r="O32" i="22"/>
  <c r="K33" i="22"/>
  <c r="AG33" i="22"/>
  <c r="AH33" i="22" s="1"/>
  <c r="F33" i="22" s="1"/>
  <c r="E33" i="22" s="1"/>
  <c r="K37" i="22"/>
  <c r="AG37" i="22"/>
  <c r="AH37" i="22" s="1"/>
  <c r="F37" i="22" s="1"/>
  <c r="E37" i="22" s="1"/>
  <c r="O40" i="22"/>
  <c r="K41" i="22"/>
  <c r="AG41" i="22"/>
  <c r="AH41" i="22" s="1"/>
  <c r="F41" i="22" s="1"/>
  <c r="E41" i="22" s="1"/>
  <c r="AG46" i="22"/>
  <c r="AH46" i="22" s="1"/>
  <c r="F46" i="22" s="1"/>
  <c r="E46" i="22" s="1"/>
  <c r="H49" i="22"/>
  <c r="G49" i="22" s="1"/>
  <c r="J73" i="22"/>
  <c r="L73" i="22" s="1"/>
  <c r="N73" i="22" s="1"/>
  <c r="J75" i="22"/>
  <c r="L75" i="22" s="1"/>
  <c r="N75" i="22" s="1"/>
  <c r="J77" i="22"/>
  <c r="L77" i="22" s="1"/>
  <c r="N77" i="22" s="1"/>
  <c r="J78" i="22"/>
  <c r="L78" i="22" s="1"/>
  <c r="N78" i="22" s="1"/>
  <c r="J79" i="22"/>
  <c r="L79" i="22" s="1"/>
  <c r="N79" i="22" s="1"/>
  <c r="J80" i="22"/>
  <c r="L80" i="22" s="1"/>
  <c r="N80" i="22" s="1"/>
  <c r="J81" i="22"/>
  <c r="L81" i="22" s="1"/>
  <c r="N81" i="22" s="1"/>
  <c r="J83" i="22"/>
  <c r="L83" i="22" s="1"/>
  <c r="N83" i="22" s="1"/>
  <c r="J84" i="22"/>
  <c r="L84" i="22" s="1"/>
  <c r="N84" i="22" s="1"/>
  <c r="J85" i="22"/>
  <c r="L85" i="22" s="1"/>
  <c r="N85" i="22" s="1"/>
  <c r="J86" i="22"/>
  <c r="L86" i="22" s="1"/>
  <c r="N86" i="22" s="1"/>
  <c r="J87" i="22"/>
  <c r="L87" i="22" s="1"/>
  <c r="N87" i="22" s="1"/>
  <c r="J88" i="22"/>
  <c r="L88" i="22" s="1"/>
  <c r="N88" i="22" s="1"/>
  <c r="J89" i="22"/>
  <c r="L89" i="22" s="1"/>
  <c r="N89" i="22" s="1"/>
  <c r="AH90" i="22"/>
  <c r="F90" i="22" s="1"/>
  <c r="E90" i="22" s="1"/>
  <c r="M103" i="22"/>
  <c r="O103" i="22" s="1"/>
  <c r="J103" i="22"/>
  <c r="L103" i="22" s="1"/>
  <c r="N103" i="22" s="1"/>
  <c r="M105" i="22"/>
  <c r="O105" i="22" s="1"/>
  <c r="J105" i="22"/>
  <c r="L105" i="22" s="1"/>
  <c r="N105" i="22" s="1"/>
  <c r="M107" i="22"/>
  <c r="O107" i="22" s="1"/>
  <c r="J107" i="22"/>
  <c r="L107" i="22" s="1"/>
  <c r="N107" i="22" s="1"/>
  <c r="M109" i="22"/>
  <c r="O109" i="22" s="1"/>
  <c r="J109" i="22"/>
  <c r="L109" i="22" s="1"/>
  <c r="N109" i="22" s="1"/>
  <c r="M111" i="22"/>
  <c r="O111" i="22" s="1"/>
  <c r="J111" i="22"/>
  <c r="L111" i="22" s="1"/>
  <c r="N111" i="22" s="1"/>
  <c r="J90" i="22"/>
  <c r="L90" i="22" s="1"/>
  <c r="N90" i="22" s="1"/>
  <c r="F101" i="22"/>
  <c r="E101" i="22" s="1"/>
  <c r="J101" i="22"/>
  <c r="L101" i="22" s="1"/>
  <c r="N101" i="22" s="1"/>
  <c r="F102" i="22"/>
  <c r="E102" i="22" s="1"/>
  <c r="J102" i="22"/>
  <c r="L102" i="22" s="1"/>
  <c r="N102" i="22" s="1"/>
  <c r="N52" i="22"/>
  <c r="N53" i="22"/>
  <c r="O54" i="22"/>
  <c r="N54" i="22"/>
  <c r="N55" i="22"/>
  <c r="N56" i="22"/>
  <c r="N57" i="22"/>
  <c r="O58" i="22"/>
  <c r="N58" i="22"/>
  <c r="O59" i="22"/>
  <c r="N59" i="22"/>
  <c r="N60" i="22"/>
  <c r="N61" i="22"/>
  <c r="H67" i="22"/>
  <c r="G67" i="22" s="1"/>
  <c r="H69" i="22"/>
  <c r="G69" i="22" s="1"/>
  <c r="H71" i="22"/>
  <c r="G71" i="22" s="1"/>
  <c r="M90" i="22"/>
  <c r="O90" i="22" s="1"/>
  <c r="M93" i="22"/>
  <c r="O93" i="22" s="1"/>
  <c r="M104" i="22"/>
  <c r="O104" i="22" s="1"/>
  <c r="J104" i="22"/>
  <c r="L104" i="22" s="1"/>
  <c r="N104" i="22" s="1"/>
  <c r="M106" i="22"/>
  <c r="O106" i="22" s="1"/>
  <c r="J106" i="22"/>
  <c r="L106" i="22" s="1"/>
  <c r="N106" i="22" s="1"/>
  <c r="M108" i="22"/>
  <c r="O108" i="22" s="1"/>
  <c r="J108" i="22"/>
  <c r="L108" i="22" s="1"/>
  <c r="N108" i="22" s="1"/>
  <c r="M110" i="22"/>
  <c r="O110" i="22" s="1"/>
  <c r="J112" i="22"/>
  <c r="L112" i="22" s="1"/>
  <c r="N112" i="22" s="1"/>
  <c r="AH127" i="22"/>
  <c r="F127" i="22" s="1"/>
  <c r="E127" i="22" s="1"/>
  <c r="AH135" i="22"/>
  <c r="F135" i="22" s="1"/>
  <c r="E135" i="22" s="1"/>
  <c r="N143" i="22"/>
  <c r="AG143" i="22"/>
  <c r="AH143" i="22" s="1"/>
  <c r="K143" i="22" s="1"/>
  <c r="M143" i="22" s="1"/>
  <c r="O143" i="22" s="1"/>
  <c r="AH129" i="22"/>
  <c r="F129" i="22" s="1"/>
  <c r="E129" i="22" s="1"/>
  <c r="AH137" i="22"/>
  <c r="F137" i="22" s="1"/>
  <c r="E137" i="22" s="1"/>
  <c r="N144" i="22"/>
  <c r="AG144" i="22"/>
  <c r="AH144" i="22" s="1"/>
  <c r="K144" i="22" s="1"/>
  <c r="M144" i="22" s="1"/>
  <c r="O144" i="22" s="1"/>
  <c r="AH119" i="22"/>
  <c r="AH123" i="22"/>
  <c r="AH131" i="22"/>
  <c r="F131" i="22" s="1"/>
  <c r="E131" i="22" s="1"/>
  <c r="AH139" i="22"/>
  <c r="F139" i="22" s="1"/>
  <c r="E139" i="22" s="1"/>
  <c r="N147" i="22"/>
  <c r="AG147" i="22"/>
  <c r="AH147" i="22" s="1"/>
  <c r="K147" i="22" s="1"/>
  <c r="M147" i="22" s="1"/>
  <c r="O147" i="22" s="1"/>
  <c r="M118" i="22"/>
  <c r="O118" i="22" s="1"/>
  <c r="J118" i="22"/>
  <c r="L118" i="22" s="1"/>
  <c r="N118" i="22" s="1"/>
  <c r="M122" i="22"/>
  <c r="O122" i="22" s="1"/>
  <c r="M126" i="22"/>
  <c r="O126" i="22" s="1"/>
  <c r="AH133" i="22"/>
  <c r="F133" i="22" s="1"/>
  <c r="E133" i="22" s="1"/>
  <c r="N140" i="22"/>
  <c r="AG140" i="22"/>
  <c r="AH140" i="22" s="1"/>
  <c r="K140" i="22" s="1"/>
  <c r="M140" i="22" s="1"/>
  <c r="O140" i="22" s="1"/>
  <c r="N148" i="22"/>
  <c r="AG148" i="22"/>
  <c r="AH148" i="22" s="1"/>
  <c r="K148" i="22" s="1"/>
  <c r="M148" i="22" s="1"/>
  <c r="O148" i="22" s="1"/>
  <c r="O117" i="22"/>
  <c r="O125" i="22"/>
  <c r="N142" i="22"/>
  <c r="AG142" i="22"/>
  <c r="AH142" i="22" s="1"/>
  <c r="K142" i="22" s="1"/>
  <c r="M142" i="22" s="1"/>
  <c r="O142" i="22" s="1"/>
  <c r="H144" i="22"/>
  <c r="G144" i="22" s="1"/>
  <c r="N146" i="22"/>
  <c r="AG146" i="22"/>
  <c r="AH146" i="22" s="1"/>
  <c r="K146" i="22" s="1"/>
  <c r="M146" i="22" s="1"/>
  <c r="O146" i="22" s="1"/>
  <c r="H148" i="22"/>
  <c r="G148" i="22" s="1"/>
  <c r="O116" i="22"/>
  <c r="O124" i="22"/>
  <c r="N141" i="22"/>
  <c r="AG141" i="22"/>
  <c r="AH141" i="22" s="1"/>
  <c r="K141" i="22" s="1"/>
  <c r="M141" i="22" s="1"/>
  <c r="O141" i="22" s="1"/>
  <c r="H143" i="22"/>
  <c r="G143" i="22" s="1"/>
  <c r="N145" i="22"/>
  <c r="AG145" i="22"/>
  <c r="AH145" i="22" s="1"/>
  <c r="K145" i="22" s="1"/>
  <c r="M145" i="22" s="1"/>
  <c r="O145" i="22" s="1"/>
  <c r="H147" i="22"/>
  <c r="G147" i="22" s="1"/>
  <c r="N149" i="22"/>
  <c r="AG149" i="22"/>
  <c r="AH149" i="22" s="1"/>
  <c r="K149" i="22" s="1"/>
  <c r="M149" i="22" s="1"/>
  <c r="O149" i="22" s="1"/>
  <c r="AH151" i="22"/>
  <c r="H151" i="22" s="1"/>
  <c r="G151" i="22" s="1"/>
  <c r="AH153" i="22"/>
  <c r="H153" i="22" s="1"/>
  <c r="G153" i="22" s="1"/>
  <c r="AH155" i="22"/>
  <c r="H155" i="22" s="1"/>
  <c r="G155" i="22" s="1"/>
  <c r="AH157" i="22"/>
  <c r="H157" i="22" s="1"/>
  <c r="G157" i="22" s="1"/>
  <c r="AH159" i="22"/>
  <c r="H159" i="22" s="1"/>
  <c r="G159" i="22" s="1"/>
  <c r="AE8" i="19"/>
  <c r="AG8" i="19" s="1"/>
  <c r="AD8" i="19"/>
  <c r="AC8" i="19"/>
  <c r="Y8" i="19"/>
  <c r="Q8" i="19"/>
  <c r="F8" i="19"/>
  <c r="AE5" i="19"/>
  <c r="AG5" i="19" s="1"/>
  <c r="AD5" i="19"/>
  <c r="AC5" i="19"/>
  <c r="Y5" i="19"/>
  <c r="Q5" i="19"/>
  <c r="F5" i="19"/>
  <c r="AE14" i="19"/>
  <c r="AG14" i="19" s="1"/>
  <c r="AD14" i="19"/>
  <c r="AC14" i="19"/>
  <c r="Y14" i="19"/>
  <c r="Q14" i="19"/>
  <c r="F14" i="19"/>
  <c r="AE11" i="19"/>
  <c r="AG11" i="19" s="1"/>
  <c r="AD11" i="19"/>
  <c r="AC11" i="19"/>
  <c r="Y11" i="19"/>
  <c r="Q11" i="19"/>
  <c r="F11" i="19"/>
  <c r="AE2" i="19"/>
  <c r="AG2" i="19" s="1"/>
  <c r="AD2" i="19"/>
  <c r="AC2" i="19"/>
  <c r="Y2" i="19"/>
  <c r="Q2" i="19"/>
  <c r="F2" i="19"/>
  <c r="AE17" i="19"/>
  <c r="AG17" i="19" s="1"/>
  <c r="AD17" i="19"/>
  <c r="AC17" i="19"/>
  <c r="Y17" i="19"/>
  <c r="Q17" i="19"/>
  <c r="F17" i="19"/>
  <c r="AE9" i="19"/>
  <c r="AG9" i="19" s="1"/>
  <c r="AD9" i="19"/>
  <c r="AC9" i="19"/>
  <c r="Y9" i="19"/>
  <c r="Q9" i="19"/>
  <c r="F9" i="19"/>
  <c r="AE6" i="19"/>
  <c r="AG6" i="19" s="1"/>
  <c r="AD6" i="19"/>
  <c r="AC6" i="19"/>
  <c r="Y6" i="19"/>
  <c r="Q6" i="19"/>
  <c r="F6" i="19"/>
  <c r="AE15" i="19"/>
  <c r="AG15" i="19" s="1"/>
  <c r="AD15" i="19"/>
  <c r="AC15" i="19"/>
  <c r="Y15" i="19"/>
  <c r="Q15" i="19"/>
  <c r="F15" i="19"/>
  <c r="AE12" i="19"/>
  <c r="AG12" i="19" s="1"/>
  <c r="AD12" i="19"/>
  <c r="AC12" i="19"/>
  <c r="Y12" i="19"/>
  <c r="Q12" i="19"/>
  <c r="F12" i="19"/>
  <c r="AE3" i="19"/>
  <c r="AG3" i="19" s="1"/>
  <c r="AD3" i="19"/>
  <c r="AC3" i="19"/>
  <c r="Y3" i="19"/>
  <c r="Q3" i="19"/>
  <c r="F3" i="19"/>
  <c r="AE18" i="19"/>
  <c r="AG18" i="19" s="1"/>
  <c r="AD18" i="19"/>
  <c r="AC18" i="19"/>
  <c r="Y18" i="19"/>
  <c r="Q18" i="19"/>
  <c r="F18" i="19"/>
  <c r="AE10" i="19"/>
  <c r="AG10" i="19" s="1"/>
  <c r="AD10" i="19"/>
  <c r="AC10" i="19"/>
  <c r="Y10" i="19"/>
  <c r="Q10" i="19"/>
  <c r="F10" i="19"/>
  <c r="AE7" i="19"/>
  <c r="AG7" i="19" s="1"/>
  <c r="AD7" i="19"/>
  <c r="AC7" i="19"/>
  <c r="Y7" i="19"/>
  <c r="Q7" i="19"/>
  <c r="F7" i="19"/>
  <c r="AE16" i="19"/>
  <c r="AG16" i="19" s="1"/>
  <c r="AD16" i="19"/>
  <c r="AC16" i="19"/>
  <c r="Y16" i="19"/>
  <c r="Q16" i="19"/>
  <c r="F16" i="19"/>
  <c r="AE13" i="19"/>
  <c r="AG13" i="19" s="1"/>
  <c r="AD13" i="19"/>
  <c r="AC13" i="19"/>
  <c r="Y13" i="19"/>
  <c r="Q13" i="19"/>
  <c r="F13" i="19"/>
  <c r="AE4" i="19"/>
  <c r="AG4" i="19" s="1"/>
  <c r="AD4" i="19"/>
  <c r="AC4" i="19"/>
  <c r="Y4" i="19"/>
  <c r="Q4" i="19"/>
  <c r="F4" i="19"/>
  <c r="AE19" i="19"/>
  <c r="AG19" i="19" s="1"/>
  <c r="AD19" i="19"/>
  <c r="AC19" i="19"/>
  <c r="Y19" i="19"/>
  <c r="Q19" i="19"/>
  <c r="F19" i="19"/>
  <c r="J20" i="22" l="1"/>
  <c r="L20" i="22" s="1"/>
  <c r="N20" i="22" s="1"/>
  <c r="J126" i="22"/>
  <c r="L126" i="22" s="1"/>
  <c r="N126" i="22" s="1"/>
  <c r="J82" i="22"/>
  <c r="L82" i="22" s="1"/>
  <c r="N82" i="22" s="1"/>
  <c r="J74" i="22"/>
  <c r="L74" i="22" s="1"/>
  <c r="N74" i="22" s="1"/>
  <c r="J12" i="22"/>
  <c r="L12" i="22" s="1"/>
  <c r="N12" i="22" s="1"/>
  <c r="J18" i="22"/>
  <c r="L18" i="22" s="1"/>
  <c r="N18" i="22" s="1"/>
  <c r="J110" i="22"/>
  <c r="L110" i="22" s="1"/>
  <c r="N110" i="22" s="1"/>
  <c r="J98" i="22"/>
  <c r="L98" i="22" s="1"/>
  <c r="N98" i="22" s="1"/>
  <c r="H57" i="22"/>
  <c r="G57" i="22" s="1"/>
  <c r="J31" i="22"/>
  <c r="L31" i="22" s="1"/>
  <c r="N31" i="22" s="1"/>
  <c r="J96" i="22"/>
  <c r="L96" i="22" s="1"/>
  <c r="N96" i="22" s="1"/>
  <c r="J122" i="22"/>
  <c r="L122" i="22" s="1"/>
  <c r="N122" i="22" s="1"/>
  <c r="J93" i="22"/>
  <c r="L93" i="22" s="1"/>
  <c r="N93" i="22" s="1"/>
  <c r="J76" i="22"/>
  <c r="L76" i="22" s="1"/>
  <c r="N76" i="22" s="1"/>
  <c r="K60" i="22"/>
  <c r="M60" i="22" s="1"/>
  <c r="O60" i="22" s="1"/>
  <c r="J95" i="22"/>
  <c r="L95" i="22" s="1"/>
  <c r="N95" i="22" s="1"/>
  <c r="J22" i="22"/>
  <c r="L22" i="22" s="1"/>
  <c r="N22" i="22" s="1"/>
  <c r="H140" i="22"/>
  <c r="G140" i="22" s="1"/>
  <c r="H55" i="22"/>
  <c r="G55" i="22" s="1"/>
  <c r="J26" i="22"/>
  <c r="L26" i="22" s="1"/>
  <c r="N26" i="22" s="1"/>
  <c r="J11" i="22"/>
  <c r="L11" i="22" s="1"/>
  <c r="N11" i="22" s="1"/>
  <c r="J47" i="22"/>
  <c r="L47" i="22" s="1"/>
  <c r="N47" i="22" s="1"/>
  <c r="J113" i="22"/>
  <c r="L113" i="22" s="1"/>
  <c r="N113" i="22" s="1"/>
  <c r="J3" i="22"/>
  <c r="L3" i="22" s="1"/>
  <c r="N3" i="22" s="1"/>
  <c r="J10" i="22"/>
  <c r="L10" i="22" s="1"/>
  <c r="N10" i="22" s="1"/>
  <c r="H146" i="22"/>
  <c r="G146" i="22" s="1"/>
  <c r="F123" i="22"/>
  <c r="E123" i="22" s="1"/>
  <c r="J123" i="22"/>
  <c r="L123" i="22" s="1"/>
  <c r="N123" i="22" s="1"/>
  <c r="J41" i="22"/>
  <c r="L41" i="22" s="1"/>
  <c r="N41" i="22" s="1"/>
  <c r="M41" i="22"/>
  <c r="O41" i="22" s="1"/>
  <c r="J38" i="22"/>
  <c r="L38" i="22" s="1"/>
  <c r="N38" i="22" s="1"/>
  <c r="J24" i="22"/>
  <c r="L24" i="22" s="1"/>
  <c r="N24" i="22" s="1"/>
  <c r="J4" i="22"/>
  <c r="L4" i="22" s="1"/>
  <c r="N4" i="22" s="1"/>
  <c r="M4" i="22"/>
  <c r="O4" i="22" s="1"/>
  <c r="H145" i="22"/>
  <c r="G145" i="22" s="1"/>
  <c r="F119" i="22"/>
  <c r="E119" i="22" s="1"/>
  <c r="J119" i="22"/>
  <c r="L119" i="22" s="1"/>
  <c r="N119" i="22" s="1"/>
  <c r="H142" i="22"/>
  <c r="G142" i="22" s="1"/>
  <c r="H141" i="22"/>
  <c r="G141" i="22" s="1"/>
  <c r="J33" i="22"/>
  <c r="L33" i="22" s="1"/>
  <c r="N33" i="22" s="1"/>
  <c r="M33" i="22"/>
  <c r="O33" i="22" s="1"/>
  <c r="J46" i="22"/>
  <c r="L46" i="22" s="1"/>
  <c r="N46" i="22" s="1"/>
  <c r="H149" i="22"/>
  <c r="G149" i="22" s="1"/>
  <c r="J44" i="22"/>
  <c r="L44" i="22" s="1"/>
  <c r="N44" i="22" s="1"/>
  <c r="J13" i="22"/>
  <c r="L13" i="22" s="1"/>
  <c r="N13" i="22" s="1"/>
  <c r="M13" i="22"/>
  <c r="O13" i="22" s="1"/>
  <c r="J28" i="22"/>
  <c r="L28" i="22" s="1"/>
  <c r="N28" i="22" s="1"/>
  <c r="J17" i="22"/>
  <c r="L17" i="22" s="1"/>
  <c r="N17" i="22" s="1"/>
  <c r="J16" i="22"/>
  <c r="L16" i="22" s="1"/>
  <c r="N16" i="22" s="1"/>
  <c r="J2" i="22"/>
  <c r="L2" i="22" s="1"/>
  <c r="N2" i="22" s="1"/>
  <c r="J37" i="22"/>
  <c r="L37" i="22" s="1"/>
  <c r="N37" i="22" s="1"/>
  <c r="M37" i="22"/>
  <c r="O37" i="22" s="1"/>
  <c r="J42" i="22"/>
  <c r="L42" i="22" s="1"/>
  <c r="N42" i="22" s="1"/>
  <c r="J34" i="22"/>
  <c r="L34" i="22" s="1"/>
  <c r="N34" i="22" s="1"/>
  <c r="J30" i="22"/>
  <c r="L30" i="22" s="1"/>
  <c r="N30" i="22" s="1"/>
  <c r="J5" i="22"/>
  <c r="L5" i="22" s="1"/>
  <c r="N5" i="22" s="1"/>
  <c r="J21" i="22"/>
  <c r="L21" i="22" s="1"/>
  <c r="N21" i="22" s="1"/>
  <c r="AH19" i="19"/>
  <c r="H19" i="19" s="1"/>
  <c r="G19" i="19" s="1"/>
  <c r="AH7" i="19"/>
  <c r="AH18" i="19"/>
  <c r="H18" i="19" s="1"/>
  <c r="G18" i="19" s="1"/>
  <c r="AH4" i="19"/>
  <c r="H4" i="19" s="1"/>
  <c r="G4" i="19" s="1"/>
  <c r="AH6" i="19"/>
  <c r="AH8" i="19"/>
  <c r="H8" i="19" s="1"/>
  <c r="G8" i="19" s="1"/>
  <c r="AH11" i="19"/>
  <c r="H11" i="19" s="1"/>
  <c r="G11" i="19" s="1"/>
  <c r="AH13" i="19"/>
  <c r="AH15" i="19"/>
  <c r="H15" i="19" s="1"/>
  <c r="G15" i="19" s="1"/>
  <c r="AH17" i="19"/>
  <c r="H17" i="19" s="1"/>
  <c r="G17" i="19" s="1"/>
  <c r="AH16" i="19"/>
  <c r="H16" i="19" s="1"/>
  <c r="G16" i="19" s="1"/>
  <c r="H6" i="19"/>
  <c r="G6" i="19" s="1"/>
  <c r="AH9" i="19"/>
  <c r="H9" i="19" s="1"/>
  <c r="G9" i="19" s="1"/>
  <c r="AH10" i="19"/>
  <c r="H10" i="19" s="1"/>
  <c r="G10" i="19" s="1"/>
  <c r="AH12" i="19"/>
  <c r="H12" i="19" s="1"/>
  <c r="G12" i="19" s="1"/>
  <c r="AH2" i="19"/>
  <c r="H2" i="19" s="1"/>
  <c r="G2" i="19" s="1"/>
  <c r="AH5" i="19"/>
  <c r="H5" i="19" s="1"/>
  <c r="G5" i="19" s="1"/>
  <c r="AH3" i="19"/>
  <c r="H3" i="19" s="1"/>
  <c r="G3" i="19" s="1"/>
  <c r="AH14" i="19"/>
  <c r="H14" i="19" s="1"/>
  <c r="G14" i="19" s="1"/>
  <c r="H13" i="19"/>
  <c r="G13" i="19" s="1"/>
  <c r="H7" i="19"/>
  <c r="G7" i="19" s="1"/>
  <c r="AH3" i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2" i="1"/>
  <c r="O1274" i="18"/>
  <c r="G1274" i="18"/>
  <c r="O1273" i="18"/>
  <c r="G1273" i="18"/>
  <c r="O1272" i="18"/>
  <c r="G1272" i="18"/>
  <c r="O1271" i="18"/>
  <c r="G1271" i="18"/>
  <c r="O1270" i="18"/>
  <c r="G1270" i="18"/>
  <c r="O1269" i="18"/>
  <c r="P1269" i="18" s="1"/>
  <c r="G1269" i="18"/>
  <c r="H1269" i="18" s="1"/>
  <c r="O1268" i="18"/>
  <c r="P1268" i="18" s="1"/>
  <c r="G1268" i="18"/>
  <c r="H1268" i="18" s="1"/>
  <c r="O1267" i="18"/>
  <c r="P1267" i="18" s="1"/>
  <c r="G1267" i="18"/>
  <c r="H1267" i="18" s="1"/>
  <c r="O1266" i="18"/>
  <c r="P1266" i="18" s="1"/>
  <c r="G1266" i="18"/>
  <c r="H1266" i="18" s="1"/>
  <c r="O1265" i="18"/>
  <c r="P1265" i="18" s="1"/>
  <c r="G1265" i="18"/>
  <c r="H1265" i="18" s="1"/>
  <c r="O1264" i="18"/>
  <c r="P1264" i="18" s="1"/>
  <c r="G1264" i="18"/>
  <c r="H1264" i="18" s="1"/>
  <c r="O1263" i="18"/>
  <c r="P1263" i="18" s="1"/>
  <c r="G1263" i="18"/>
  <c r="H1263" i="18" s="1"/>
  <c r="O1262" i="18"/>
  <c r="P1262" i="18" s="1"/>
  <c r="G1262" i="18"/>
  <c r="H1262" i="18" s="1"/>
  <c r="O1261" i="18"/>
  <c r="P1261" i="18" s="1"/>
  <c r="G1261" i="18"/>
  <c r="H1261" i="18" s="1"/>
  <c r="O1260" i="18"/>
  <c r="P1260" i="18" s="1"/>
  <c r="G1260" i="18"/>
  <c r="H1260" i="18" s="1"/>
  <c r="O1259" i="18"/>
  <c r="P1259" i="18" s="1"/>
  <c r="G1259" i="18"/>
  <c r="H1259" i="18" s="1"/>
  <c r="O1258" i="18"/>
  <c r="P1258" i="18" s="1"/>
  <c r="G1258" i="18"/>
  <c r="H1258" i="18" s="1"/>
  <c r="O1257" i="18"/>
  <c r="P1257" i="18" s="1"/>
  <c r="G1257" i="18"/>
  <c r="H1257" i="18" s="1"/>
  <c r="O1256" i="18"/>
  <c r="P1256" i="18" s="1"/>
  <c r="G1256" i="18"/>
  <c r="H1256" i="18" s="1"/>
  <c r="O1255" i="18"/>
  <c r="P1255" i="18" s="1"/>
  <c r="G1255" i="18"/>
  <c r="H1255" i="18" s="1"/>
  <c r="O1254" i="18"/>
  <c r="P1254" i="18" s="1"/>
  <c r="G1254" i="18"/>
  <c r="H1254" i="18" s="1"/>
  <c r="O1253" i="18"/>
  <c r="P1253" i="18" s="1"/>
  <c r="G1253" i="18"/>
  <c r="H1253" i="18" s="1"/>
  <c r="O1252" i="18"/>
  <c r="P1252" i="18" s="1"/>
  <c r="G1252" i="18"/>
  <c r="H1252" i="18" s="1"/>
  <c r="O1251" i="18"/>
  <c r="P1251" i="18" s="1"/>
  <c r="G1251" i="18"/>
  <c r="H1251" i="18" s="1"/>
  <c r="O1250" i="18"/>
  <c r="P1250" i="18" s="1"/>
  <c r="G1250" i="18"/>
  <c r="H1250" i="18" s="1"/>
  <c r="O1249" i="18"/>
  <c r="P1249" i="18" s="1"/>
  <c r="G1249" i="18"/>
  <c r="H1249" i="18" s="1"/>
  <c r="O1248" i="18"/>
  <c r="P1248" i="18" s="1"/>
  <c r="G1248" i="18"/>
  <c r="H1248" i="18" s="1"/>
  <c r="O1247" i="18"/>
  <c r="P1247" i="18" s="1"/>
  <c r="G1247" i="18"/>
  <c r="H1247" i="18" s="1"/>
  <c r="O1246" i="18"/>
  <c r="P1246" i="18" s="1"/>
  <c r="G1246" i="18"/>
  <c r="H1246" i="18" s="1"/>
  <c r="O1245" i="18"/>
  <c r="P1245" i="18" s="1"/>
  <c r="G1245" i="18"/>
  <c r="H1245" i="18" s="1"/>
  <c r="O1244" i="18"/>
  <c r="P1244" i="18" s="1"/>
  <c r="G1244" i="18"/>
  <c r="H1244" i="18" s="1"/>
  <c r="O1243" i="18"/>
  <c r="P1243" i="18" s="1"/>
  <c r="G1243" i="18"/>
  <c r="H1243" i="18" s="1"/>
  <c r="O1242" i="18"/>
  <c r="P1242" i="18" s="1"/>
  <c r="G1242" i="18"/>
  <c r="H1242" i="18" s="1"/>
  <c r="O1241" i="18"/>
  <c r="P1241" i="18" s="1"/>
  <c r="G1241" i="18"/>
  <c r="H1241" i="18" s="1"/>
  <c r="O1240" i="18"/>
  <c r="P1240" i="18" s="1"/>
  <c r="G1240" i="18"/>
  <c r="H1240" i="18" s="1"/>
  <c r="O1239" i="18"/>
  <c r="P1239" i="18" s="1"/>
  <c r="G1239" i="18"/>
  <c r="H1239" i="18" s="1"/>
  <c r="O1238" i="18"/>
  <c r="P1238" i="18" s="1"/>
  <c r="G1238" i="18"/>
  <c r="H1238" i="18" s="1"/>
  <c r="O1237" i="18"/>
  <c r="P1237" i="18" s="1"/>
  <c r="G1237" i="18"/>
  <c r="H1237" i="18" s="1"/>
  <c r="O1236" i="18"/>
  <c r="P1236" i="18" s="1"/>
  <c r="G1236" i="18"/>
  <c r="H1236" i="18" s="1"/>
  <c r="O1235" i="18"/>
  <c r="P1235" i="18" s="1"/>
  <c r="G1235" i="18"/>
  <c r="H1235" i="18" s="1"/>
  <c r="O1234" i="18"/>
  <c r="P1234" i="18" s="1"/>
  <c r="G1234" i="18"/>
  <c r="H1234" i="18" s="1"/>
  <c r="O1233" i="18"/>
  <c r="P1233" i="18" s="1"/>
  <c r="G1233" i="18"/>
  <c r="H1233" i="18" s="1"/>
  <c r="O1232" i="18"/>
  <c r="P1232" i="18" s="1"/>
  <c r="G1232" i="18"/>
  <c r="H1232" i="18" s="1"/>
  <c r="O1231" i="18"/>
  <c r="P1231" i="18" s="1"/>
  <c r="G1231" i="18"/>
  <c r="H1231" i="18" s="1"/>
  <c r="O1230" i="18"/>
  <c r="P1230" i="18" s="1"/>
  <c r="G1230" i="18"/>
  <c r="H1230" i="18" s="1"/>
  <c r="O1229" i="18"/>
  <c r="P1229" i="18" s="1"/>
  <c r="G1229" i="18"/>
  <c r="H1229" i="18" s="1"/>
  <c r="O1228" i="18"/>
  <c r="P1228" i="18" s="1"/>
  <c r="G1228" i="18"/>
  <c r="H1228" i="18" s="1"/>
  <c r="O1227" i="18"/>
  <c r="P1227" i="18" s="1"/>
  <c r="G1227" i="18"/>
  <c r="H1227" i="18" s="1"/>
  <c r="O1226" i="18"/>
  <c r="P1226" i="18" s="1"/>
  <c r="G1226" i="18"/>
  <c r="H1226" i="18" s="1"/>
  <c r="O1225" i="18"/>
  <c r="P1225" i="18" s="1"/>
  <c r="G1225" i="18"/>
  <c r="H1225" i="18" s="1"/>
  <c r="O1224" i="18"/>
  <c r="P1224" i="18" s="1"/>
  <c r="G1224" i="18"/>
  <c r="H1224" i="18" s="1"/>
  <c r="O1223" i="18"/>
  <c r="P1223" i="18" s="1"/>
  <c r="G1223" i="18"/>
  <c r="H1223" i="18" s="1"/>
  <c r="O1222" i="18"/>
  <c r="P1222" i="18" s="1"/>
  <c r="G1222" i="18"/>
  <c r="H1222" i="18" s="1"/>
  <c r="O1221" i="18"/>
  <c r="P1221" i="18" s="1"/>
  <c r="G1221" i="18"/>
  <c r="H1221" i="18" s="1"/>
  <c r="O1220" i="18"/>
  <c r="P1220" i="18" s="1"/>
  <c r="G1220" i="18"/>
  <c r="H1220" i="18" s="1"/>
  <c r="O1219" i="18"/>
  <c r="P1219" i="18" s="1"/>
  <c r="G1219" i="18"/>
  <c r="H1219" i="18" s="1"/>
  <c r="O1218" i="18"/>
  <c r="P1218" i="18" s="1"/>
  <c r="G1218" i="18"/>
  <c r="H1218" i="18" s="1"/>
  <c r="O1217" i="18"/>
  <c r="P1217" i="18" s="1"/>
  <c r="G1217" i="18"/>
  <c r="H1217" i="18" s="1"/>
  <c r="O1216" i="18"/>
  <c r="P1216" i="18" s="1"/>
  <c r="G1216" i="18"/>
  <c r="H1216" i="18" s="1"/>
  <c r="O1215" i="18"/>
  <c r="P1215" i="18" s="1"/>
  <c r="G1215" i="18"/>
  <c r="H1215" i="18" s="1"/>
  <c r="O1214" i="18"/>
  <c r="P1214" i="18" s="1"/>
  <c r="G1214" i="18"/>
  <c r="H1214" i="18" s="1"/>
  <c r="O1213" i="18"/>
  <c r="P1213" i="18" s="1"/>
  <c r="G1213" i="18"/>
  <c r="H1213" i="18" s="1"/>
  <c r="O1212" i="18"/>
  <c r="P1212" i="18" s="1"/>
  <c r="G1212" i="18"/>
  <c r="H1212" i="18" s="1"/>
  <c r="O1211" i="18"/>
  <c r="P1211" i="18" s="1"/>
  <c r="G1211" i="18"/>
  <c r="H1211" i="18" s="1"/>
  <c r="O1210" i="18"/>
  <c r="P1210" i="18" s="1"/>
  <c r="G1210" i="18"/>
  <c r="H1210" i="18" s="1"/>
  <c r="O1209" i="18"/>
  <c r="P1209" i="18" s="1"/>
  <c r="G1209" i="18"/>
  <c r="H1209" i="18" s="1"/>
  <c r="O1208" i="18"/>
  <c r="P1208" i="18" s="1"/>
  <c r="G1208" i="18"/>
  <c r="H1208" i="18" s="1"/>
  <c r="O1207" i="18"/>
  <c r="P1207" i="18" s="1"/>
  <c r="G1207" i="18"/>
  <c r="H1207" i="18" s="1"/>
  <c r="O1206" i="18"/>
  <c r="P1206" i="18" s="1"/>
  <c r="G1206" i="18"/>
  <c r="H1206" i="18" s="1"/>
  <c r="O1205" i="18"/>
  <c r="P1205" i="18" s="1"/>
  <c r="G1205" i="18"/>
  <c r="H1205" i="18" s="1"/>
  <c r="O1204" i="18"/>
  <c r="P1204" i="18" s="1"/>
  <c r="G1204" i="18"/>
  <c r="H1204" i="18" s="1"/>
  <c r="O1203" i="18"/>
  <c r="P1203" i="18" s="1"/>
  <c r="G1203" i="18"/>
  <c r="H1203" i="18" s="1"/>
  <c r="O1202" i="18"/>
  <c r="P1202" i="18" s="1"/>
  <c r="G1202" i="18"/>
  <c r="H1202" i="18" s="1"/>
  <c r="O1201" i="18"/>
  <c r="P1201" i="18" s="1"/>
  <c r="G1201" i="18"/>
  <c r="H1201" i="18" s="1"/>
  <c r="O1200" i="18"/>
  <c r="P1200" i="18" s="1"/>
  <c r="G1200" i="18"/>
  <c r="H1200" i="18" s="1"/>
  <c r="O1199" i="18"/>
  <c r="P1199" i="18" s="1"/>
  <c r="G1199" i="18"/>
  <c r="H1199" i="18" s="1"/>
  <c r="O1198" i="18"/>
  <c r="P1198" i="18" s="1"/>
  <c r="G1198" i="18"/>
  <c r="H1198" i="18" s="1"/>
  <c r="O1197" i="18"/>
  <c r="P1197" i="18" s="1"/>
  <c r="G1197" i="18"/>
  <c r="H1197" i="18" s="1"/>
  <c r="O1196" i="18"/>
  <c r="P1196" i="18" s="1"/>
  <c r="G1196" i="18"/>
  <c r="H1196" i="18" s="1"/>
  <c r="O1195" i="18"/>
  <c r="P1195" i="18" s="1"/>
  <c r="G1195" i="18"/>
  <c r="H1195" i="18" s="1"/>
  <c r="O1194" i="18"/>
  <c r="P1194" i="18" s="1"/>
  <c r="G1194" i="18"/>
  <c r="H1194" i="18" s="1"/>
  <c r="O1193" i="18"/>
  <c r="P1193" i="18" s="1"/>
  <c r="G1193" i="18"/>
  <c r="H1193" i="18" s="1"/>
  <c r="O1192" i="18"/>
  <c r="P1192" i="18" s="1"/>
  <c r="G1192" i="18"/>
  <c r="H1192" i="18" s="1"/>
  <c r="O1191" i="18"/>
  <c r="P1191" i="18" s="1"/>
  <c r="G1191" i="18"/>
  <c r="H1191" i="18" s="1"/>
  <c r="O1190" i="18"/>
  <c r="P1190" i="18" s="1"/>
  <c r="G1190" i="18"/>
  <c r="H1190" i="18" s="1"/>
  <c r="P1189" i="18"/>
  <c r="O1189" i="18"/>
  <c r="G1189" i="18"/>
  <c r="H1189" i="18" s="1"/>
  <c r="P1188" i="18"/>
  <c r="O1188" i="18"/>
  <c r="G1188" i="18"/>
  <c r="H1188" i="18" s="1"/>
  <c r="P1187" i="18"/>
  <c r="O1187" i="18"/>
  <c r="G1187" i="18"/>
  <c r="H1187" i="18" s="1"/>
  <c r="P1186" i="18"/>
  <c r="O1186" i="18"/>
  <c r="G1186" i="18"/>
  <c r="H1186" i="18" s="1"/>
  <c r="P1185" i="18"/>
  <c r="O1185" i="18"/>
  <c r="G1185" i="18"/>
  <c r="H1185" i="18" s="1"/>
  <c r="P1184" i="18"/>
  <c r="O1184" i="18"/>
  <c r="G1184" i="18"/>
  <c r="H1184" i="18" s="1"/>
  <c r="P1183" i="18"/>
  <c r="O1183" i="18"/>
  <c r="G1183" i="18"/>
  <c r="H1183" i="18" s="1"/>
  <c r="P1182" i="18"/>
  <c r="O1182" i="18"/>
  <c r="G1182" i="18"/>
  <c r="H1182" i="18" s="1"/>
  <c r="P1181" i="18"/>
  <c r="O1181" i="18"/>
  <c r="G1181" i="18"/>
  <c r="H1181" i="18" s="1"/>
  <c r="O1180" i="18"/>
  <c r="G1180" i="18"/>
  <c r="O1179" i="18"/>
  <c r="G1179" i="18"/>
  <c r="O1178" i="18"/>
  <c r="G1178" i="18"/>
  <c r="O1177" i="18"/>
  <c r="G1177" i="18"/>
  <c r="O1176" i="18"/>
  <c r="G1176" i="18"/>
  <c r="O1175" i="18"/>
  <c r="G1175" i="18"/>
  <c r="O1174" i="18"/>
  <c r="G1174" i="18"/>
  <c r="O1173" i="18"/>
  <c r="G1173" i="18"/>
  <c r="O1172" i="18"/>
  <c r="G1172" i="18"/>
  <c r="O1171" i="18"/>
  <c r="G1171" i="18"/>
  <c r="O1170" i="18"/>
  <c r="G1170" i="18"/>
  <c r="O1169" i="18"/>
  <c r="G1169" i="18"/>
  <c r="O1168" i="18"/>
  <c r="G1168" i="18"/>
  <c r="O1167" i="18"/>
  <c r="G1167" i="18"/>
  <c r="O1166" i="18"/>
  <c r="G1166" i="18"/>
  <c r="O1165" i="18"/>
  <c r="G1165" i="18"/>
  <c r="O1164" i="18"/>
  <c r="G1164" i="18"/>
  <c r="O1163" i="18"/>
  <c r="G1163" i="18"/>
  <c r="O1162" i="18"/>
  <c r="G1162" i="18"/>
  <c r="O1161" i="18"/>
  <c r="G1161" i="18"/>
  <c r="P1160" i="18"/>
  <c r="O1160" i="18"/>
  <c r="G1160" i="18"/>
  <c r="H1160" i="18" s="1"/>
  <c r="O1159" i="18"/>
  <c r="P1159" i="18" s="1"/>
  <c r="G1159" i="18"/>
  <c r="H1159" i="18" s="1"/>
  <c r="P1158" i="18"/>
  <c r="O1158" i="18"/>
  <c r="G1158" i="18"/>
  <c r="H1158" i="18" s="1"/>
  <c r="O1157" i="18"/>
  <c r="P1157" i="18" s="1"/>
  <c r="G1157" i="18"/>
  <c r="H1157" i="18" s="1"/>
  <c r="P1156" i="18"/>
  <c r="O1156" i="18"/>
  <c r="G1156" i="18"/>
  <c r="H1156" i="18" s="1"/>
  <c r="O1155" i="18"/>
  <c r="P1155" i="18" s="1"/>
  <c r="G1155" i="18"/>
  <c r="H1155" i="18" s="1"/>
  <c r="P1154" i="18"/>
  <c r="O1154" i="18"/>
  <c r="G1154" i="18"/>
  <c r="H1154" i="18" s="1"/>
  <c r="O1153" i="18"/>
  <c r="P1153" i="18" s="1"/>
  <c r="G1153" i="18"/>
  <c r="H1153" i="18" s="1"/>
  <c r="P1152" i="18"/>
  <c r="O1152" i="18"/>
  <c r="G1152" i="18"/>
  <c r="H1152" i="18" s="1"/>
  <c r="O1151" i="18"/>
  <c r="P1151" i="18" s="1"/>
  <c r="G1151" i="18"/>
  <c r="H1151" i="18" s="1"/>
  <c r="P1150" i="18"/>
  <c r="O1150" i="18"/>
  <c r="G1150" i="18"/>
  <c r="H1150" i="18" s="1"/>
  <c r="O1149" i="18"/>
  <c r="P1149" i="18" s="1"/>
  <c r="G1149" i="18"/>
  <c r="H1149" i="18" s="1"/>
  <c r="P1148" i="18"/>
  <c r="O1148" i="18"/>
  <c r="G1148" i="18"/>
  <c r="H1148" i="18" s="1"/>
  <c r="O1147" i="18"/>
  <c r="P1147" i="18" s="1"/>
  <c r="G1147" i="18"/>
  <c r="H1147" i="18" s="1"/>
  <c r="O1146" i="18"/>
  <c r="G1146" i="18"/>
  <c r="O1145" i="18"/>
  <c r="G1145" i="18"/>
  <c r="O1144" i="18"/>
  <c r="G1144" i="18"/>
  <c r="O1143" i="18"/>
  <c r="G1143" i="18"/>
  <c r="O1142" i="18"/>
  <c r="G1142" i="18"/>
  <c r="O1141" i="18"/>
  <c r="G1141" i="18"/>
  <c r="O1140" i="18"/>
  <c r="G1140" i="18"/>
  <c r="O1139" i="18"/>
  <c r="G1139" i="18"/>
  <c r="O1138" i="18"/>
  <c r="G1138" i="18"/>
  <c r="O1137" i="18"/>
  <c r="G1137" i="18"/>
  <c r="O1136" i="18"/>
  <c r="G1136" i="18"/>
  <c r="O1135" i="18"/>
  <c r="G1135" i="18"/>
  <c r="O1134" i="18"/>
  <c r="G1134" i="18"/>
  <c r="O1133" i="18"/>
  <c r="G1133" i="18"/>
  <c r="O1132" i="18"/>
  <c r="G1132" i="18"/>
  <c r="O1131" i="18"/>
  <c r="G1131" i="18"/>
  <c r="O1130" i="18"/>
  <c r="G1130" i="18"/>
  <c r="O1129" i="18"/>
  <c r="G1129" i="18"/>
  <c r="O1128" i="18"/>
  <c r="G1128" i="18"/>
  <c r="O1127" i="18"/>
  <c r="G1127" i="18"/>
  <c r="O1126" i="18"/>
  <c r="G1126" i="18"/>
  <c r="O1125" i="18"/>
  <c r="G1125" i="18"/>
  <c r="O1124" i="18"/>
  <c r="G1124" i="18"/>
  <c r="O1123" i="18"/>
  <c r="G1123" i="18"/>
  <c r="O1122" i="18"/>
  <c r="G1122" i="18"/>
  <c r="O1121" i="18"/>
  <c r="G1121" i="18"/>
  <c r="O1120" i="18"/>
  <c r="G1120" i="18"/>
  <c r="O1119" i="18"/>
  <c r="G1119" i="18"/>
  <c r="O1118" i="18"/>
  <c r="G1118" i="18"/>
  <c r="O1117" i="18"/>
  <c r="G1117" i="18"/>
  <c r="O1116" i="18"/>
  <c r="G1116" i="18"/>
  <c r="O1115" i="18"/>
  <c r="G1115" i="18"/>
  <c r="O1114" i="18"/>
  <c r="G1114" i="18"/>
  <c r="O1113" i="18"/>
  <c r="G1113" i="18"/>
  <c r="O1112" i="18"/>
  <c r="G1112" i="18"/>
  <c r="O1111" i="18"/>
  <c r="G1111" i="18"/>
  <c r="O1110" i="18"/>
  <c r="G1110" i="18"/>
  <c r="O1109" i="18"/>
  <c r="G1109" i="18"/>
  <c r="O1108" i="18"/>
  <c r="G1108" i="18"/>
  <c r="O1107" i="18"/>
  <c r="G1107" i="18"/>
  <c r="O1106" i="18"/>
  <c r="G1106" i="18"/>
  <c r="O1105" i="18"/>
  <c r="G1105" i="18"/>
  <c r="O1104" i="18"/>
  <c r="G1104" i="18"/>
  <c r="O1103" i="18"/>
  <c r="G1103" i="18"/>
  <c r="O1102" i="18"/>
  <c r="G1102" i="18"/>
  <c r="O1101" i="18"/>
  <c r="G1101" i="18"/>
  <c r="O1100" i="18"/>
  <c r="G1100" i="18"/>
  <c r="O1099" i="18"/>
  <c r="G1099" i="18"/>
  <c r="O1098" i="18"/>
  <c r="G1098" i="18"/>
  <c r="O1097" i="18"/>
  <c r="G1097" i="18"/>
  <c r="O1096" i="18"/>
  <c r="G1096" i="18"/>
  <c r="O1095" i="18"/>
  <c r="G1095" i="18"/>
  <c r="O1094" i="18"/>
  <c r="G1094" i="18"/>
  <c r="O1093" i="18"/>
  <c r="G1093" i="18"/>
  <c r="O1092" i="18"/>
  <c r="G1092" i="18"/>
  <c r="O1091" i="18"/>
  <c r="G1091" i="18"/>
  <c r="O1090" i="18"/>
  <c r="G1090" i="18"/>
  <c r="O1089" i="18"/>
  <c r="G1089" i="18"/>
  <c r="O1088" i="18"/>
  <c r="P1088" i="18" s="1"/>
  <c r="H1088" i="18"/>
  <c r="G1088" i="18"/>
  <c r="O1087" i="18"/>
  <c r="P1087" i="18" s="1"/>
  <c r="H1087" i="18"/>
  <c r="G1087" i="18"/>
  <c r="O1086" i="18"/>
  <c r="P1086" i="18" s="1"/>
  <c r="H1086" i="18"/>
  <c r="G1086" i="18"/>
  <c r="O1085" i="18"/>
  <c r="P1085" i="18" s="1"/>
  <c r="H1085" i="18"/>
  <c r="G1085" i="18"/>
  <c r="O1084" i="18"/>
  <c r="P1084" i="18" s="1"/>
  <c r="H1084" i="18"/>
  <c r="G1084" i="18"/>
  <c r="O1083" i="18"/>
  <c r="P1083" i="18" s="1"/>
  <c r="H1083" i="18"/>
  <c r="G1083" i="18"/>
  <c r="O1082" i="18"/>
  <c r="P1082" i="18" s="1"/>
  <c r="H1082" i="18"/>
  <c r="G1082" i="18"/>
  <c r="O1081" i="18"/>
  <c r="P1081" i="18" s="1"/>
  <c r="H1081" i="18"/>
  <c r="G1081" i="18"/>
  <c r="O1080" i="18"/>
  <c r="P1080" i="18" s="1"/>
  <c r="H1080" i="18"/>
  <c r="G1080" i="18"/>
  <c r="O1079" i="18"/>
  <c r="P1079" i="18" s="1"/>
  <c r="H1079" i="18"/>
  <c r="G1079" i="18"/>
  <c r="O1078" i="18"/>
  <c r="P1078" i="18" s="1"/>
  <c r="G1078" i="18"/>
  <c r="H1078" i="18" s="1"/>
  <c r="O1077" i="18"/>
  <c r="P1077" i="18" s="1"/>
  <c r="G1077" i="18"/>
  <c r="H1077" i="18" s="1"/>
  <c r="O1076" i="18"/>
  <c r="P1076" i="18" s="1"/>
  <c r="H1076" i="18"/>
  <c r="G1076" i="18"/>
  <c r="O1075" i="18"/>
  <c r="P1075" i="18" s="1"/>
  <c r="H1075" i="18"/>
  <c r="G1075" i="18"/>
  <c r="O1074" i="18"/>
  <c r="P1074" i="18" s="1"/>
  <c r="G1074" i="18"/>
  <c r="H1074" i="18" s="1"/>
  <c r="O1073" i="18"/>
  <c r="P1073" i="18" s="1"/>
  <c r="G1073" i="18"/>
  <c r="H1073" i="18" s="1"/>
  <c r="O1072" i="18"/>
  <c r="P1072" i="18" s="1"/>
  <c r="H1072" i="18"/>
  <c r="G1072" i="18"/>
  <c r="O1071" i="18"/>
  <c r="P1071" i="18" s="1"/>
  <c r="H1071" i="18"/>
  <c r="G1071" i="18"/>
  <c r="O1070" i="18"/>
  <c r="P1070" i="18" s="1"/>
  <c r="G1070" i="18"/>
  <c r="H1070" i="18" s="1"/>
  <c r="O1069" i="18"/>
  <c r="P1069" i="18" s="1"/>
  <c r="G1069" i="18"/>
  <c r="H1069" i="18" s="1"/>
  <c r="O1068" i="18"/>
  <c r="P1068" i="18" s="1"/>
  <c r="H1068" i="18"/>
  <c r="G1068" i="18"/>
  <c r="O1067" i="18"/>
  <c r="P1067" i="18" s="1"/>
  <c r="H1067" i="18"/>
  <c r="G1067" i="18"/>
  <c r="O1066" i="18"/>
  <c r="P1066" i="18" s="1"/>
  <c r="G1066" i="18"/>
  <c r="H1066" i="18" s="1"/>
  <c r="O1065" i="18"/>
  <c r="P1065" i="18" s="1"/>
  <c r="G1065" i="18"/>
  <c r="H1065" i="18" s="1"/>
  <c r="O1064" i="18"/>
  <c r="P1064" i="18" s="1"/>
  <c r="H1064" i="18"/>
  <c r="G1064" i="18"/>
  <c r="O1063" i="18"/>
  <c r="P1063" i="18" s="1"/>
  <c r="H1063" i="18"/>
  <c r="G1063" i="18"/>
  <c r="O1062" i="18"/>
  <c r="P1062" i="18" s="1"/>
  <c r="G1062" i="18"/>
  <c r="H1062" i="18" s="1"/>
  <c r="O1061" i="18"/>
  <c r="P1061" i="18" s="1"/>
  <c r="G1061" i="18"/>
  <c r="H1061" i="18" s="1"/>
  <c r="O1060" i="18"/>
  <c r="P1060" i="18" s="1"/>
  <c r="H1060" i="18"/>
  <c r="G1060" i="18"/>
  <c r="O1059" i="18"/>
  <c r="P1059" i="18" s="1"/>
  <c r="H1059" i="18"/>
  <c r="G1059" i="18"/>
  <c r="O1058" i="18"/>
  <c r="P1058" i="18" s="1"/>
  <c r="G1058" i="18"/>
  <c r="H1058" i="18" s="1"/>
  <c r="O1057" i="18"/>
  <c r="P1057" i="18" s="1"/>
  <c r="G1057" i="18"/>
  <c r="H1057" i="18" s="1"/>
  <c r="O1056" i="18"/>
  <c r="P1056" i="18" s="1"/>
  <c r="H1056" i="18"/>
  <c r="G1056" i="18"/>
  <c r="O1055" i="18"/>
  <c r="P1055" i="18" s="1"/>
  <c r="H1055" i="18"/>
  <c r="G1055" i="18"/>
  <c r="O1054" i="18"/>
  <c r="P1054" i="18" s="1"/>
  <c r="G1054" i="18"/>
  <c r="H1054" i="18" s="1"/>
  <c r="O1053" i="18"/>
  <c r="P1053" i="18" s="1"/>
  <c r="G1053" i="18"/>
  <c r="H1053" i="18" s="1"/>
  <c r="O1052" i="18"/>
  <c r="P1052" i="18" s="1"/>
  <c r="H1052" i="18"/>
  <c r="G1052" i="18"/>
  <c r="O1051" i="18"/>
  <c r="P1051" i="18" s="1"/>
  <c r="H1051" i="18"/>
  <c r="G1051" i="18"/>
  <c r="O1050" i="18"/>
  <c r="P1050" i="18" s="1"/>
  <c r="G1050" i="18"/>
  <c r="H1050" i="18" s="1"/>
  <c r="O1049" i="18"/>
  <c r="P1049" i="18" s="1"/>
  <c r="G1049" i="18"/>
  <c r="H1049" i="18" s="1"/>
  <c r="O1048" i="18"/>
  <c r="P1048" i="18" s="1"/>
  <c r="H1048" i="18"/>
  <c r="G1048" i="18"/>
  <c r="O1047" i="18"/>
  <c r="P1047" i="18" s="1"/>
  <c r="H1047" i="18"/>
  <c r="G1047" i="18"/>
  <c r="O1046" i="18"/>
  <c r="P1046" i="18" s="1"/>
  <c r="G1046" i="18"/>
  <c r="H1046" i="18" s="1"/>
  <c r="O1045" i="18"/>
  <c r="P1045" i="18" s="1"/>
  <c r="G1045" i="18"/>
  <c r="H1045" i="18" s="1"/>
  <c r="O1044" i="18"/>
  <c r="P1044" i="18" s="1"/>
  <c r="H1044" i="18"/>
  <c r="G1044" i="18"/>
  <c r="O1043" i="18"/>
  <c r="P1043" i="18" s="1"/>
  <c r="H1043" i="18"/>
  <c r="G1043" i="18"/>
  <c r="O1042" i="18"/>
  <c r="P1042" i="18" s="1"/>
  <c r="G1042" i="18"/>
  <c r="H1042" i="18" s="1"/>
  <c r="O1041" i="18"/>
  <c r="P1041" i="18" s="1"/>
  <c r="G1041" i="18"/>
  <c r="H1041" i="18" s="1"/>
  <c r="O1040" i="18"/>
  <c r="P1040" i="18" s="1"/>
  <c r="H1040" i="18"/>
  <c r="G1040" i="18"/>
  <c r="O1039" i="18"/>
  <c r="P1039" i="18" s="1"/>
  <c r="H1039" i="18"/>
  <c r="G1039" i="18"/>
  <c r="O1038" i="18"/>
  <c r="P1038" i="18" s="1"/>
  <c r="G1038" i="18"/>
  <c r="H1038" i="18" s="1"/>
  <c r="O1037" i="18"/>
  <c r="P1037" i="18" s="1"/>
  <c r="G1037" i="18"/>
  <c r="H1037" i="18" s="1"/>
  <c r="O1036" i="18"/>
  <c r="P1036" i="18" s="1"/>
  <c r="H1036" i="18"/>
  <c r="G1036" i="18"/>
  <c r="O1035" i="18"/>
  <c r="P1035" i="18" s="1"/>
  <c r="H1035" i="18"/>
  <c r="G1035" i="18"/>
  <c r="O1034" i="18"/>
  <c r="P1034" i="18" s="1"/>
  <c r="G1034" i="18"/>
  <c r="H1034" i="18" s="1"/>
  <c r="O1033" i="18"/>
  <c r="P1033" i="18" s="1"/>
  <c r="G1033" i="18"/>
  <c r="H1033" i="18" s="1"/>
  <c r="O1032" i="18"/>
  <c r="P1032" i="18" s="1"/>
  <c r="H1032" i="18"/>
  <c r="G1032" i="18"/>
  <c r="O1031" i="18"/>
  <c r="P1031" i="18" s="1"/>
  <c r="H1031" i="18"/>
  <c r="G1031" i="18"/>
  <c r="O1030" i="18"/>
  <c r="P1030" i="18" s="1"/>
  <c r="G1030" i="18"/>
  <c r="H1030" i="18" s="1"/>
  <c r="O1029" i="18"/>
  <c r="P1029" i="18" s="1"/>
  <c r="G1029" i="18"/>
  <c r="H1029" i="18" s="1"/>
  <c r="O1028" i="18"/>
  <c r="P1028" i="18" s="1"/>
  <c r="H1028" i="18"/>
  <c r="G1028" i="18"/>
  <c r="O1027" i="18"/>
  <c r="P1027" i="18" s="1"/>
  <c r="H1027" i="18"/>
  <c r="G1027" i="18"/>
  <c r="O1026" i="18"/>
  <c r="P1026" i="18" s="1"/>
  <c r="G1026" i="18"/>
  <c r="H1026" i="18" s="1"/>
  <c r="O1025" i="18"/>
  <c r="P1025" i="18" s="1"/>
  <c r="G1025" i="18"/>
  <c r="H1025" i="18" s="1"/>
  <c r="O1024" i="18"/>
  <c r="P1024" i="18" s="1"/>
  <c r="H1024" i="18"/>
  <c r="G1024" i="18"/>
  <c r="O1023" i="18"/>
  <c r="P1023" i="18" s="1"/>
  <c r="H1023" i="18"/>
  <c r="G1023" i="18"/>
  <c r="O1022" i="18"/>
  <c r="P1022" i="18" s="1"/>
  <c r="G1022" i="18"/>
  <c r="H1022" i="18" s="1"/>
  <c r="O1021" i="18"/>
  <c r="P1021" i="18" s="1"/>
  <c r="G1021" i="18"/>
  <c r="H1021" i="18" s="1"/>
  <c r="O1020" i="18"/>
  <c r="P1020" i="18" s="1"/>
  <c r="H1020" i="18"/>
  <c r="G1020" i="18"/>
  <c r="O1019" i="18"/>
  <c r="P1019" i="18" s="1"/>
  <c r="H1019" i="18"/>
  <c r="G1019" i="18"/>
  <c r="O1018" i="18"/>
  <c r="P1018" i="18" s="1"/>
  <c r="G1018" i="18"/>
  <c r="H1018" i="18" s="1"/>
  <c r="O1017" i="18"/>
  <c r="P1017" i="18" s="1"/>
  <c r="G1017" i="18"/>
  <c r="H1017" i="18" s="1"/>
  <c r="O1016" i="18"/>
  <c r="P1016" i="18" s="1"/>
  <c r="H1016" i="18"/>
  <c r="G1016" i="18"/>
  <c r="O1015" i="18"/>
  <c r="P1015" i="18" s="1"/>
  <c r="H1015" i="18"/>
  <c r="G1015" i="18"/>
  <c r="O1014" i="18"/>
  <c r="P1014" i="18" s="1"/>
  <c r="G1014" i="18"/>
  <c r="H1014" i="18" s="1"/>
  <c r="O1013" i="18"/>
  <c r="P1013" i="18" s="1"/>
  <c r="G1013" i="18"/>
  <c r="H1013" i="18" s="1"/>
  <c r="O1012" i="18"/>
  <c r="P1012" i="18" s="1"/>
  <c r="H1012" i="18"/>
  <c r="G1012" i="18"/>
  <c r="O1011" i="18"/>
  <c r="P1011" i="18" s="1"/>
  <c r="H1011" i="18"/>
  <c r="G1011" i="18"/>
  <c r="O1010" i="18"/>
  <c r="P1010" i="18" s="1"/>
  <c r="G1010" i="18"/>
  <c r="H1010" i="18" s="1"/>
  <c r="O1009" i="18"/>
  <c r="P1009" i="18" s="1"/>
  <c r="H1009" i="18"/>
  <c r="G1009" i="18"/>
  <c r="O1008" i="18"/>
  <c r="P1008" i="18" s="1"/>
  <c r="G1008" i="18"/>
  <c r="H1008" i="18" s="1"/>
  <c r="O1007" i="18"/>
  <c r="P1007" i="18" s="1"/>
  <c r="H1007" i="18"/>
  <c r="G1007" i="18"/>
  <c r="O1006" i="18"/>
  <c r="P1006" i="18" s="1"/>
  <c r="G1006" i="18"/>
  <c r="H1006" i="18" s="1"/>
  <c r="O1005" i="18"/>
  <c r="P1005" i="18" s="1"/>
  <c r="H1005" i="18"/>
  <c r="G1005" i="18"/>
  <c r="O1004" i="18"/>
  <c r="P1004" i="18" s="1"/>
  <c r="G1004" i="18"/>
  <c r="H1004" i="18" s="1"/>
  <c r="O1003" i="18"/>
  <c r="P1003" i="18" s="1"/>
  <c r="H1003" i="18"/>
  <c r="G1003" i="18"/>
  <c r="O1002" i="18"/>
  <c r="P1002" i="18" s="1"/>
  <c r="G1002" i="18"/>
  <c r="H1002" i="18" s="1"/>
  <c r="O1001" i="18"/>
  <c r="P1001" i="18" s="1"/>
  <c r="H1001" i="18"/>
  <c r="G1001" i="18"/>
  <c r="O1000" i="18"/>
  <c r="P1000" i="18" s="1"/>
  <c r="G1000" i="18"/>
  <c r="H1000" i="18" s="1"/>
  <c r="O999" i="18"/>
  <c r="P999" i="18" s="1"/>
  <c r="H999" i="18"/>
  <c r="G999" i="18"/>
  <c r="O998" i="18"/>
  <c r="P998" i="18" s="1"/>
  <c r="G998" i="18"/>
  <c r="H998" i="18" s="1"/>
  <c r="O997" i="18"/>
  <c r="P997" i="18" s="1"/>
  <c r="H997" i="18"/>
  <c r="G997" i="18"/>
  <c r="O996" i="18"/>
  <c r="P996" i="18" s="1"/>
  <c r="G996" i="18"/>
  <c r="H996" i="18" s="1"/>
  <c r="O995" i="18"/>
  <c r="P995" i="18" s="1"/>
  <c r="H995" i="18"/>
  <c r="G995" i="18"/>
  <c r="O994" i="18"/>
  <c r="P994" i="18" s="1"/>
  <c r="G994" i="18"/>
  <c r="H994" i="18" s="1"/>
  <c r="O993" i="18"/>
  <c r="P993" i="18" s="1"/>
  <c r="H993" i="18"/>
  <c r="G993" i="18"/>
  <c r="O992" i="18"/>
  <c r="P992" i="18" s="1"/>
  <c r="G992" i="18"/>
  <c r="H992" i="18" s="1"/>
  <c r="O991" i="18"/>
  <c r="P991" i="18" s="1"/>
  <c r="H991" i="18"/>
  <c r="G991" i="18"/>
  <c r="O990" i="18"/>
  <c r="P990" i="18" s="1"/>
  <c r="G990" i="18"/>
  <c r="H990" i="18" s="1"/>
  <c r="O989" i="18"/>
  <c r="P989" i="18" s="1"/>
  <c r="H989" i="18"/>
  <c r="G989" i="18"/>
  <c r="O988" i="18"/>
  <c r="P988" i="18" s="1"/>
  <c r="G988" i="18"/>
  <c r="H988" i="18" s="1"/>
  <c r="O987" i="18"/>
  <c r="P987" i="18" s="1"/>
  <c r="H987" i="18"/>
  <c r="G987" i="18"/>
  <c r="O986" i="18"/>
  <c r="P986" i="18" s="1"/>
  <c r="G986" i="18"/>
  <c r="H986" i="18" s="1"/>
  <c r="O985" i="18"/>
  <c r="P985" i="18" s="1"/>
  <c r="H985" i="18"/>
  <c r="G985" i="18"/>
  <c r="O984" i="18"/>
  <c r="P984" i="18" s="1"/>
  <c r="G984" i="18"/>
  <c r="H984" i="18" s="1"/>
  <c r="O983" i="18"/>
  <c r="P983" i="18" s="1"/>
  <c r="H983" i="18"/>
  <c r="G983" i="18"/>
  <c r="O982" i="18"/>
  <c r="P982" i="18" s="1"/>
  <c r="G982" i="18"/>
  <c r="H982" i="18" s="1"/>
  <c r="O981" i="18"/>
  <c r="P981" i="18" s="1"/>
  <c r="H981" i="18"/>
  <c r="G981" i="18"/>
  <c r="O980" i="18"/>
  <c r="P980" i="18" s="1"/>
  <c r="G980" i="18"/>
  <c r="H980" i="18" s="1"/>
  <c r="O979" i="18"/>
  <c r="P979" i="18" s="1"/>
  <c r="H979" i="18"/>
  <c r="G979" i="18"/>
  <c r="O978" i="18"/>
  <c r="P978" i="18" s="1"/>
  <c r="G978" i="18"/>
  <c r="H978" i="18" s="1"/>
  <c r="O977" i="18"/>
  <c r="P977" i="18" s="1"/>
  <c r="H977" i="18"/>
  <c r="G977" i="18"/>
  <c r="O976" i="18"/>
  <c r="P976" i="18" s="1"/>
  <c r="G976" i="18"/>
  <c r="H976" i="18" s="1"/>
  <c r="O975" i="18"/>
  <c r="P975" i="18" s="1"/>
  <c r="H975" i="18"/>
  <c r="G975" i="18"/>
  <c r="O974" i="18"/>
  <c r="P974" i="18" s="1"/>
  <c r="G974" i="18"/>
  <c r="H974" i="18" s="1"/>
  <c r="O973" i="18"/>
  <c r="P973" i="18" s="1"/>
  <c r="H973" i="18"/>
  <c r="G973" i="18"/>
  <c r="O972" i="18"/>
  <c r="P972" i="18" s="1"/>
  <c r="G972" i="18"/>
  <c r="H972" i="18" s="1"/>
  <c r="O971" i="18"/>
  <c r="P971" i="18" s="1"/>
  <c r="H971" i="18"/>
  <c r="G971" i="18"/>
  <c r="O970" i="18"/>
  <c r="P970" i="18" s="1"/>
  <c r="G970" i="18"/>
  <c r="H970" i="18" s="1"/>
  <c r="O969" i="18"/>
  <c r="P969" i="18" s="1"/>
  <c r="H969" i="18"/>
  <c r="G969" i="18"/>
  <c r="O968" i="18"/>
  <c r="P968" i="18" s="1"/>
  <c r="G968" i="18"/>
  <c r="H968" i="18" s="1"/>
  <c r="O967" i="18"/>
  <c r="P967" i="18" s="1"/>
  <c r="G967" i="18"/>
  <c r="H967" i="18" s="1"/>
  <c r="O966" i="18"/>
  <c r="P966" i="18" s="1"/>
  <c r="G966" i="18"/>
  <c r="H966" i="18" s="1"/>
  <c r="O965" i="18"/>
  <c r="P965" i="18" s="1"/>
  <c r="G965" i="18"/>
  <c r="H965" i="18" s="1"/>
  <c r="O964" i="18"/>
  <c r="P964" i="18" s="1"/>
  <c r="G964" i="18"/>
  <c r="H964" i="18" s="1"/>
  <c r="O963" i="18"/>
  <c r="P963" i="18" s="1"/>
  <c r="G963" i="18"/>
  <c r="H963" i="18" s="1"/>
  <c r="O962" i="18"/>
  <c r="P962" i="18" s="1"/>
  <c r="G962" i="18"/>
  <c r="H962" i="18" s="1"/>
  <c r="O961" i="18"/>
  <c r="P961" i="18" s="1"/>
  <c r="G961" i="18"/>
  <c r="H961" i="18" s="1"/>
  <c r="O960" i="18"/>
  <c r="P960" i="18" s="1"/>
  <c r="G960" i="18"/>
  <c r="H960" i="18" s="1"/>
  <c r="O959" i="18"/>
  <c r="P959" i="18" s="1"/>
  <c r="G959" i="18"/>
  <c r="H959" i="18" s="1"/>
  <c r="O958" i="18"/>
  <c r="P958" i="18" s="1"/>
  <c r="G958" i="18"/>
  <c r="H958" i="18" s="1"/>
  <c r="O957" i="18"/>
  <c r="P957" i="18" s="1"/>
  <c r="G957" i="18"/>
  <c r="H957" i="18" s="1"/>
  <c r="O956" i="18"/>
  <c r="P956" i="18" s="1"/>
  <c r="G956" i="18"/>
  <c r="H956" i="18" s="1"/>
  <c r="O955" i="18"/>
  <c r="P955" i="18" s="1"/>
  <c r="G955" i="18"/>
  <c r="H955" i="18" s="1"/>
  <c r="O954" i="18"/>
  <c r="P954" i="18" s="1"/>
  <c r="G954" i="18"/>
  <c r="H954" i="18" s="1"/>
  <c r="O953" i="18"/>
  <c r="P953" i="18" s="1"/>
  <c r="G953" i="18"/>
  <c r="H953" i="18" s="1"/>
  <c r="O952" i="18"/>
  <c r="P952" i="18" s="1"/>
  <c r="G952" i="18"/>
  <c r="H952" i="18" s="1"/>
  <c r="O951" i="18"/>
  <c r="P951" i="18" s="1"/>
  <c r="G951" i="18"/>
  <c r="H951" i="18" s="1"/>
  <c r="O950" i="18"/>
  <c r="P950" i="18" s="1"/>
  <c r="G950" i="18"/>
  <c r="H950" i="18" s="1"/>
  <c r="O949" i="18"/>
  <c r="P949" i="18" s="1"/>
  <c r="G949" i="18"/>
  <c r="H949" i="18" s="1"/>
  <c r="O948" i="18"/>
  <c r="P948" i="18" s="1"/>
  <c r="G948" i="18"/>
  <c r="H948" i="18" s="1"/>
  <c r="O947" i="18"/>
  <c r="P947" i="18" s="1"/>
  <c r="G947" i="18"/>
  <c r="H947" i="18" s="1"/>
  <c r="O946" i="18"/>
  <c r="P946" i="18" s="1"/>
  <c r="G946" i="18"/>
  <c r="H946" i="18" s="1"/>
  <c r="O945" i="18"/>
  <c r="P945" i="18" s="1"/>
  <c r="G945" i="18"/>
  <c r="H945" i="18" s="1"/>
  <c r="O944" i="18"/>
  <c r="P944" i="18" s="1"/>
  <c r="G944" i="18"/>
  <c r="H944" i="18" s="1"/>
  <c r="O943" i="18"/>
  <c r="P943" i="18" s="1"/>
  <c r="G943" i="18"/>
  <c r="H943" i="18" s="1"/>
  <c r="O942" i="18"/>
  <c r="P942" i="18" s="1"/>
  <c r="G942" i="18"/>
  <c r="H942" i="18" s="1"/>
  <c r="O941" i="18"/>
  <c r="P941" i="18" s="1"/>
  <c r="G941" i="18"/>
  <c r="H941" i="18" s="1"/>
  <c r="O940" i="18"/>
  <c r="P940" i="18" s="1"/>
  <c r="G940" i="18"/>
  <c r="H940" i="18" s="1"/>
  <c r="O939" i="18"/>
  <c r="P939" i="18" s="1"/>
  <c r="G939" i="18"/>
  <c r="H939" i="18" s="1"/>
  <c r="O938" i="18"/>
  <c r="P938" i="18" s="1"/>
  <c r="G938" i="18"/>
  <c r="H938" i="18" s="1"/>
  <c r="O937" i="18"/>
  <c r="P937" i="18" s="1"/>
  <c r="G937" i="18"/>
  <c r="H937" i="18" s="1"/>
  <c r="O936" i="18"/>
  <c r="P936" i="18" s="1"/>
  <c r="G936" i="18"/>
  <c r="H936" i="18" s="1"/>
  <c r="P935" i="18"/>
  <c r="O935" i="18"/>
  <c r="H935" i="18"/>
  <c r="G935" i="18"/>
  <c r="P934" i="18"/>
  <c r="O934" i="18"/>
  <c r="H934" i="18"/>
  <c r="G934" i="18"/>
  <c r="P933" i="18"/>
  <c r="O933" i="18"/>
  <c r="H933" i="18"/>
  <c r="G933" i="18"/>
  <c r="P932" i="18"/>
  <c r="O932" i="18"/>
  <c r="H932" i="18"/>
  <c r="G932" i="18"/>
  <c r="P931" i="18"/>
  <c r="O931" i="18"/>
  <c r="H931" i="18"/>
  <c r="G931" i="18"/>
  <c r="P930" i="18"/>
  <c r="O930" i="18"/>
  <c r="H930" i="18"/>
  <c r="G930" i="18"/>
  <c r="P929" i="18"/>
  <c r="O929" i="18"/>
  <c r="H929" i="18"/>
  <c r="G929" i="18"/>
  <c r="P928" i="18"/>
  <c r="O928" i="18"/>
  <c r="H928" i="18"/>
  <c r="G928" i="18"/>
  <c r="P927" i="18"/>
  <c r="O927" i="18"/>
  <c r="H927" i="18"/>
  <c r="G927" i="18"/>
  <c r="P926" i="18"/>
  <c r="O926" i="18"/>
  <c r="H926" i="18"/>
  <c r="G926" i="18"/>
  <c r="P925" i="18"/>
  <c r="O925" i="18"/>
  <c r="H925" i="18"/>
  <c r="G925" i="18"/>
  <c r="P924" i="18"/>
  <c r="O924" i="18"/>
  <c r="H924" i="18"/>
  <c r="G924" i="18"/>
  <c r="P923" i="18"/>
  <c r="O923" i="18"/>
  <c r="H923" i="18"/>
  <c r="G923" i="18"/>
  <c r="P922" i="18"/>
  <c r="O922" i="18"/>
  <c r="H922" i="18"/>
  <c r="G922" i="18"/>
  <c r="P921" i="18"/>
  <c r="O921" i="18"/>
  <c r="G921" i="18"/>
  <c r="H921" i="18" s="1"/>
  <c r="P920" i="18"/>
  <c r="O920" i="18"/>
  <c r="G920" i="18"/>
  <c r="H920" i="18" s="1"/>
  <c r="P919" i="18"/>
  <c r="O919" i="18"/>
  <c r="G919" i="18"/>
  <c r="H919" i="18" s="1"/>
  <c r="P918" i="18"/>
  <c r="O918" i="18"/>
  <c r="G918" i="18"/>
  <c r="H918" i="18" s="1"/>
  <c r="P917" i="18"/>
  <c r="O917" i="18"/>
  <c r="G917" i="18"/>
  <c r="H917" i="18" s="1"/>
  <c r="P916" i="18"/>
  <c r="O916" i="18"/>
  <c r="G916" i="18"/>
  <c r="H916" i="18" s="1"/>
  <c r="P915" i="18"/>
  <c r="O915" i="18"/>
  <c r="G915" i="18"/>
  <c r="H915" i="18" s="1"/>
  <c r="P914" i="18"/>
  <c r="O914" i="18"/>
  <c r="G914" i="18"/>
  <c r="H914" i="18" s="1"/>
  <c r="P913" i="18"/>
  <c r="O913" i="18"/>
  <c r="G913" i="18"/>
  <c r="H913" i="18" s="1"/>
  <c r="P912" i="18"/>
  <c r="O912" i="18"/>
  <c r="G912" i="18"/>
  <c r="H912" i="18" s="1"/>
  <c r="P911" i="18"/>
  <c r="O911" i="18"/>
  <c r="G911" i="18"/>
  <c r="H911" i="18" s="1"/>
  <c r="P910" i="18"/>
  <c r="O910" i="18"/>
  <c r="G910" i="18"/>
  <c r="H910" i="18" s="1"/>
  <c r="P909" i="18"/>
  <c r="O909" i="18"/>
  <c r="G909" i="18"/>
  <c r="H909" i="18" s="1"/>
  <c r="P908" i="18"/>
  <c r="O908" i="18"/>
  <c r="G908" i="18"/>
  <c r="H908" i="18" s="1"/>
  <c r="P907" i="18"/>
  <c r="O907" i="18"/>
  <c r="G907" i="18"/>
  <c r="H907" i="18" s="1"/>
  <c r="P906" i="18"/>
  <c r="O906" i="18"/>
  <c r="G906" i="18"/>
  <c r="H906" i="18" s="1"/>
  <c r="P905" i="18"/>
  <c r="O905" i="18"/>
  <c r="G905" i="18"/>
  <c r="H905" i="18" s="1"/>
  <c r="P904" i="18"/>
  <c r="O904" i="18"/>
  <c r="G904" i="18"/>
  <c r="H904" i="18" s="1"/>
  <c r="P903" i="18"/>
  <c r="O903" i="18"/>
  <c r="G903" i="18"/>
  <c r="H903" i="18" s="1"/>
  <c r="P902" i="18"/>
  <c r="O902" i="18"/>
  <c r="G902" i="18"/>
  <c r="H902" i="18" s="1"/>
  <c r="P901" i="18"/>
  <c r="O901" i="18"/>
  <c r="G901" i="18"/>
  <c r="H901" i="18" s="1"/>
  <c r="P900" i="18"/>
  <c r="O900" i="18"/>
  <c r="G900" i="18"/>
  <c r="H900" i="18" s="1"/>
  <c r="P899" i="18"/>
  <c r="O899" i="18"/>
  <c r="G899" i="18"/>
  <c r="H899" i="18" s="1"/>
  <c r="P898" i="18"/>
  <c r="O898" i="18"/>
  <c r="G898" i="18"/>
  <c r="H898" i="18" s="1"/>
  <c r="P897" i="18"/>
  <c r="O897" i="18"/>
  <c r="G897" i="18"/>
  <c r="H897" i="18" s="1"/>
  <c r="P896" i="18"/>
  <c r="O896" i="18"/>
  <c r="G896" i="18"/>
  <c r="H896" i="18" s="1"/>
  <c r="P895" i="18"/>
  <c r="O895" i="18"/>
  <c r="G895" i="18"/>
  <c r="H895" i="18" s="1"/>
  <c r="P894" i="18"/>
  <c r="O894" i="18"/>
  <c r="G894" i="18"/>
  <c r="H894" i="18" s="1"/>
  <c r="P893" i="18"/>
  <c r="O893" i="18"/>
  <c r="G893" i="18"/>
  <c r="H893" i="18" s="1"/>
  <c r="P892" i="18"/>
  <c r="O892" i="18"/>
  <c r="G892" i="18"/>
  <c r="H892" i="18" s="1"/>
  <c r="P891" i="18"/>
  <c r="O891" i="18"/>
  <c r="G891" i="18"/>
  <c r="H891" i="18" s="1"/>
  <c r="P890" i="18"/>
  <c r="O890" i="18"/>
  <c r="G890" i="18"/>
  <c r="H890" i="18" s="1"/>
  <c r="P889" i="18"/>
  <c r="O889" i="18"/>
  <c r="G889" i="18"/>
  <c r="H889" i="18" s="1"/>
  <c r="P888" i="18"/>
  <c r="O888" i="18"/>
  <c r="G888" i="18"/>
  <c r="H888" i="18" s="1"/>
  <c r="P887" i="18"/>
  <c r="O887" i="18"/>
  <c r="G887" i="18"/>
  <c r="H887" i="18" s="1"/>
  <c r="P886" i="18"/>
  <c r="O886" i="18"/>
  <c r="G886" i="18"/>
  <c r="H886" i="18" s="1"/>
  <c r="P885" i="18"/>
  <c r="O885" i="18"/>
  <c r="G885" i="18"/>
  <c r="H885" i="18" s="1"/>
  <c r="P884" i="18"/>
  <c r="O884" i="18"/>
  <c r="G884" i="18"/>
  <c r="H884" i="18" s="1"/>
  <c r="P883" i="18"/>
  <c r="O883" i="18"/>
  <c r="G883" i="18"/>
  <c r="H883" i="18" s="1"/>
  <c r="P882" i="18"/>
  <c r="O882" i="18"/>
  <c r="G882" i="18"/>
  <c r="H882" i="18" s="1"/>
  <c r="P881" i="18"/>
  <c r="O881" i="18"/>
  <c r="G881" i="18"/>
  <c r="H881" i="18" s="1"/>
  <c r="P880" i="18"/>
  <c r="O880" i="18"/>
  <c r="G880" i="18"/>
  <c r="H880" i="18" s="1"/>
  <c r="P879" i="18"/>
  <c r="O879" i="18"/>
  <c r="G879" i="18"/>
  <c r="H879" i="18" s="1"/>
  <c r="P878" i="18"/>
  <c r="O878" i="18"/>
  <c r="G878" i="18"/>
  <c r="H878" i="18" s="1"/>
  <c r="P877" i="18"/>
  <c r="O877" i="18"/>
  <c r="G877" i="18"/>
  <c r="H877" i="18" s="1"/>
  <c r="P876" i="18"/>
  <c r="O876" i="18"/>
  <c r="G876" i="18"/>
  <c r="H876" i="18" s="1"/>
  <c r="P875" i="18"/>
  <c r="O875" i="18"/>
  <c r="G875" i="18"/>
  <c r="H875" i="18" s="1"/>
  <c r="P874" i="18"/>
  <c r="O874" i="18"/>
  <c r="G874" i="18"/>
  <c r="H874" i="18" s="1"/>
  <c r="P873" i="18"/>
  <c r="O873" i="18"/>
  <c r="G873" i="18"/>
  <c r="H873" i="18" s="1"/>
  <c r="P872" i="18"/>
  <c r="O872" i="18"/>
  <c r="G872" i="18"/>
  <c r="H872" i="18" s="1"/>
  <c r="P871" i="18"/>
  <c r="O871" i="18"/>
  <c r="G871" i="18"/>
  <c r="H871" i="18" s="1"/>
  <c r="P870" i="18"/>
  <c r="O870" i="18"/>
  <c r="G870" i="18"/>
  <c r="H870" i="18" s="1"/>
  <c r="P869" i="18"/>
  <c r="O869" i="18"/>
  <c r="G869" i="18"/>
  <c r="H869" i="18" s="1"/>
  <c r="P868" i="18"/>
  <c r="O868" i="18"/>
  <c r="G868" i="18"/>
  <c r="H868" i="18" s="1"/>
  <c r="P867" i="18"/>
  <c r="O867" i="18"/>
  <c r="G867" i="18"/>
  <c r="H867" i="18" s="1"/>
  <c r="P866" i="18"/>
  <c r="O866" i="18"/>
  <c r="G866" i="18"/>
  <c r="H866" i="18" s="1"/>
  <c r="P865" i="18"/>
  <c r="O865" i="18"/>
  <c r="G865" i="18"/>
  <c r="H865" i="18" s="1"/>
  <c r="P864" i="18"/>
  <c r="O864" i="18"/>
  <c r="G864" i="18"/>
  <c r="H864" i="18" s="1"/>
  <c r="P863" i="18"/>
  <c r="O863" i="18"/>
  <c r="G863" i="18"/>
  <c r="H863" i="18" s="1"/>
  <c r="P862" i="18"/>
  <c r="O862" i="18"/>
  <c r="G862" i="18"/>
  <c r="H862" i="18" s="1"/>
  <c r="P861" i="18"/>
  <c r="O861" i="18"/>
  <c r="G861" i="18"/>
  <c r="H861" i="18" s="1"/>
  <c r="P860" i="18"/>
  <c r="O860" i="18"/>
  <c r="G860" i="18"/>
  <c r="H860" i="18" s="1"/>
  <c r="P859" i="18"/>
  <c r="O859" i="18"/>
  <c r="G859" i="18"/>
  <c r="H859" i="18" s="1"/>
  <c r="P858" i="18"/>
  <c r="O858" i="18"/>
  <c r="G858" i="18"/>
  <c r="H858" i="18" s="1"/>
  <c r="P857" i="18"/>
  <c r="O857" i="18"/>
  <c r="G857" i="18"/>
  <c r="H857" i="18" s="1"/>
  <c r="P856" i="18"/>
  <c r="O856" i="18"/>
  <c r="G856" i="18"/>
  <c r="H856" i="18" s="1"/>
  <c r="P855" i="18"/>
  <c r="O855" i="18"/>
  <c r="G855" i="18"/>
  <c r="H855" i="18" s="1"/>
  <c r="P854" i="18"/>
  <c r="O854" i="18"/>
  <c r="G854" i="18"/>
  <c r="H854" i="18" s="1"/>
  <c r="P853" i="18"/>
  <c r="O853" i="18"/>
  <c r="G853" i="18"/>
  <c r="H853" i="18" s="1"/>
  <c r="P852" i="18"/>
  <c r="O852" i="18"/>
  <c r="G852" i="18"/>
  <c r="H852" i="18" s="1"/>
  <c r="P851" i="18"/>
  <c r="O851" i="18"/>
  <c r="G851" i="18"/>
  <c r="H851" i="18" s="1"/>
  <c r="P850" i="18"/>
  <c r="O850" i="18"/>
  <c r="G850" i="18"/>
  <c r="H850" i="18" s="1"/>
  <c r="P849" i="18"/>
  <c r="O849" i="18"/>
  <c r="G849" i="18"/>
  <c r="H849" i="18" s="1"/>
  <c r="P848" i="18"/>
  <c r="O848" i="18"/>
  <c r="G848" i="18"/>
  <c r="H848" i="18" s="1"/>
  <c r="P847" i="18"/>
  <c r="O847" i="18"/>
  <c r="G847" i="18"/>
  <c r="H847" i="18" s="1"/>
  <c r="P846" i="18"/>
  <c r="O846" i="18"/>
  <c r="G846" i="18"/>
  <c r="H846" i="18" s="1"/>
  <c r="P845" i="18"/>
  <c r="O845" i="18"/>
  <c r="G845" i="18"/>
  <c r="H845" i="18" s="1"/>
  <c r="P844" i="18"/>
  <c r="O844" i="18"/>
  <c r="G844" i="18"/>
  <c r="H844" i="18" s="1"/>
  <c r="P843" i="18"/>
  <c r="O843" i="18"/>
  <c r="G843" i="18"/>
  <c r="H843" i="18" s="1"/>
  <c r="P842" i="18"/>
  <c r="O842" i="18"/>
  <c r="G842" i="18"/>
  <c r="H842" i="18" s="1"/>
  <c r="P841" i="18"/>
  <c r="O841" i="18"/>
  <c r="G841" i="18"/>
  <c r="H841" i="18" s="1"/>
  <c r="P840" i="18"/>
  <c r="O840" i="18"/>
  <c r="G840" i="18"/>
  <c r="H840" i="18" s="1"/>
  <c r="P839" i="18"/>
  <c r="O839" i="18"/>
  <c r="G839" i="18"/>
  <c r="H839" i="18" s="1"/>
  <c r="P838" i="18"/>
  <c r="O838" i="18"/>
  <c r="G838" i="18"/>
  <c r="H838" i="18" s="1"/>
  <c r="P837" i="18"/>
  <c r="O837" i="18"/>
  <c r="G837" i="18"/>
  <c r="H837" i="18" s="1"/>
  <c r="P836" i="18"/>
  <c r="O836" i="18"/>
  <c r="G836" i="18"/>
  <c r="H836" i="18" s="1"/>
  <c r="P835" i="18"/>
  <c r="O835" i="18"/>
  <c r="G835" i="18"/>
  <c r="H835" i="18" s="1"/>
  <c r="P834" i="18"/>
  <c r="O834" i="18"/>
  <c r="G834" i="18"/>
  <c r="H834" i="18" s="1"/>
  <c r="P833" i="18"/>
  <c r="O833" i="18"/>
  <c r="G833" i="18"/>
  <c r="H833" i="18" s="1"/>
  <c r="P832" i="18"/>
  <c r="O832" i="18"/>
  <c r="G832" i="18"/>
  <c r="H832" i="18" s="1"/>
  <c r="P831" i="18"/>
  <c r="O831" i="18"/>
  <c r="G831" i="18"/>
  <c r="H831" i="18" s="1"/>
  <c r="P830" i="18"/>
  <c r="O830" i="18"/>
  <c r="G830" i="18"/>
  <c r="H830" i="18" s="1"/>
  <c r="P829" i="18"/>
  <c r="O829" i="18"/>
  <c r="G829" i="18"/>
  <c r="H829" i="18" s="1"/>
  <c r="P828" i="18"/>
  <c r="O828" i="18"/>
  <c r="G828" i="18"/>
  <c r="H828" i="18" s="1"/>
  <c r="O827" i="18"/>
  <c r="P827" i="18" s="1"/>
  <c r="G827" i="18"/>
  <c r="H827" i="18" s="1"/>
  <c r="P826" i="18"/>
  <c r="O826" i="18"/>
  <c r="G826" i="18"/>
  <c r="H826" i="18" s="1"/>
  <c r="P825" i="18"/>
  <c r="O825" i="18"/>
  <c r="G825" i="18"/>
  <c r="H825" i="18" s="1"/>
  <c r="P824" i="18"/>
  <c r="O824" i="18"/>
  <c r="G824" i="18"/>
  <c r="H824" i="18" s="1"/>
  <c r="O823" i="18"/>
  <c r="P823" i="18" s="1"/>
  <c r="G823" i="18"/>
  <c r="H823" i="18" s="1"/>
  <c r="P822" i="18"/>
  <c r="O822" i="18"/>
  <c r="G822" i="18"/>
  <c r="H822" i="18" s="1"/>
  <c r="P821" i="18"/>
  <c r="O821" i="18"/>
  <c r="G821" i="18"/>
  <c r="H821" i="18" s="1"/>
  <c r="P820" i="18"/>
  <c r="O820" i="18"/>
  <c r="G820" i="18"/>
  <c r="H820" i="18" s="1"/>
  <c r="O819" i="18"/>
  <c r="P819" i="18" s="1"/>
  <c r="G819" i="18"/>
  <c r="H819" i="18" s="1"/>
  <c r="P818" i="18"/>
  <c r="O818" i="18"/>
  <c r="G818" i="18"/>
  <c r="H818" i="18" s="1"/>
  <c r="P817" i="18"/>
  <c r="O817" i="18"/>
  <c r="G817" i="18"/>
  <c r="H817" i="18" s="1"/>
  <c r="P816" i="18"/>
  <c r="O816" i="18"/>
  <c r="G816" i="18"/>
  <c r="H816" i="18" s="1"/>
  <c r="O815" i="18"/>
  <c r="P815" i="18" s="1"/>
  <c r="G815" i="18"/>
  <c r="H815" i="18" s="1"/>
  <c r="P814" i="18"/>
  <c r="O814" i="18"/>
  <c r="G814" i="18"/>
  <c r="H814" i="18" s="1"/>
  <c r="P813" i="18"/>
  <c r="O813" i="18"/>
  <c r="G813" i="18"/>
  <c r="H813" i="18" s="1"/>
  <c r="P812" i="18"/>
  <c r="O812" i="18"/>
  <c r="G812" i="18"/>
  <c r="H812" i="18" s="1"/>
  <c r="O811" i="18"/>
  <c r="P811" i="18" s="1"/>
  <c r="G811" i="18"/>
  <c r="H811" i="18" s="1"/>
  <c r="P810" i="18"/>
  <c r="O810" i="18"/>
  <c r="G810" i="18"/>
  <c r="H810" i="18" s="1"/>
  <c r="P809" i="18"/>
  <c r="O809" i="18"/>
  <c r="G809" i="18"/>
  <c r="H809" i="18" s="1"/>
  <c r="P808" i="18"/>
  <c r="O808" i="18"/>
  <c r="G808" i="18"/>
  <c r="H808" i="18" s="1"/>
  <c r="O807" i="18"/>
  <c r="P807" i="18" s="1"/>
  <c r="G807" i="18"/>
  <c r="H807" i="18" s="1"/>
  <c r="P806" i="18"/>
  <c r="O806" i="18"/>
  <c r="G806" i="18"/>
  <c r="H806" i="18" s="1"/>
  <c r="P805" i="18"/>
  <c r="O805" i="18"/>
  <c r="G805" i="18"/>
  <c r="H805" i="18" s="1"/>
  <c r="P804" i="18"/>
  <c r="O804" i="18"/>
  <c r="G804" i="18"/>
  <c r="H804" i="18" s="1"/>
  <c r="O803" i="18"/>
  <c r="P803" i="18" s="1"/>
  <c r="G803" i="18"/>
  <c r="H803" i="18" s="1"/>
  <c r="P802" i="18"/>
  <c r="O802" i="18"/>
  <c r="G802" i="18"/>
  <c r="H802" i="18" s="1"/>
  <c r="P801" i="18"/>
  <c r="O801" i="18"/>
  <c r="G801" i="18"/>
  <c r="H801" i="18" s="1"/>
  <c r="P800" i="18"/>
  <c r="O800" i="18"/>
  <c r="G800" i="18"/>
  <c r="H800" i="18" s="1"/>
  <c r="O799" i="18"/>
  <c r="P799" i="18" s="1"/>
  <c r="G799" i="18"/>
  <c r="H799" i="18" s="1"/>
  <c r="P798" i="18"/>
  <c r="O798" i="18"/>
  <c r="G798" i="18"/>
  <c r="H798" i="18" s="1"/>
  <c r="P797" i="18"/>
  <c r="O797" i="18"/>
  <c r="G797" i="18"/>
  <c r="H797" i="18" s="1"/>
  <c r="P796" i="18"/>
  <c r="O796" i="18"/>
  <c r="G796" i="18"/>
  <c r="H796" i="18" s="1"/>
  <c r="O795" i="18"/>
  <c r="P795" i="18" s="1"/>
  <c r="G795" i="18"/>
  <c r="H795" i="18" s="1"/>
  <c r="P794" i="18"/>
  <c r="O794" i="18"/>
  <c r="G794" i="18"/>
  <c r="H794" i="18" s="1"/>
  <c r="P793" i="18"/>
  <c r="O793" i="18"/>
  <c r="G793" i="18"/>
  <c r="H793" i="18" s="1"/>
  <c r="P792" i="18"/>
  <c r="O792" i="18"/>
  <c r="G792" i="18"/>
  <c r="H792" i="18" s="1"/>
  <c r="O791" i="18"/>
  <c r="P791" i="18" s="1"/>
  <c r="G791" i="18"/>
  <c r="H791" i="18" s="1"/>
  <c r="P790" i="18"/>
  <c r="O790" i="18"/>
  <c r="G790" i="18"/>
  <c r="H790" i="18" s="1"/>
  <c r="P789" i="18"/>
  <c r="O789" i="18"/>
  <c r="G789" i="18"/>
  <c r="H789" i="18" s="1"/>
  <c r="P788" i="18"/>
  <c r="O788" i="18"/>
  <c r="G788" i="18"/>
  <c r="H788" i="18" s="1"/>
  <c r="O787" i="18"/>
  <c r="P787" i="18" s="1"/>
  <c r="G787" i="18"/>
  <c r="H787" i="18" s="1"/>
  <c r="P786" i="18"/>
  <c r="O786" i="18"/>
  <c r="G786" i="18"/>
  <c r="H786" i="18" s="1"/>
  <c r="P785" i="18"/>
  <c r="O785" i="18"/>
  <c r="G785" i="18"/>
  <c r="H785" i="18" s="1"/>
  <c r="P784" i="18"/>
  <c r="O784" i="18"/>
  <c r="G784" i="18"/>
  <c r="H784" i="18" s="1"/>
  <c r="O783" i="18"/>
  <c r="P783" i="18" s="1"/>
  <c r="G783" i="18"/>
  <c r="H783" i="18" s="1"/>
  <c r="P782" i="18"/>
  <c r="O782" i="18"/>
  <c r="G782" i="18"/>
  <c r="H782" i="18" s="1"/>
  <c r="P781" i="18"/>
  <c r="O781" i="18"/>
  <c r="G781" i="18"/>
  <c r="H781" i="18" s="1"/>
  <c r="P780" i="18"/>
  <c r="O780" i="18"/>
  <c r="G780" i="18"/>
  <c r="H780" i="18" s="1"/>
  <c r="O779" i="18"/>
  <c r="P779" i="18" s="1"/>
  <c r="G779" i="18"/>
  <c r="H779" i="18" s="1"/>
  <c r="P778" i="18"/>
  <c r="O778" i="18"/>
  <c r="G778" i="18"/>
  <c r="H778" i="18" s="1"/>
  <c r="P777" i="18"/>
  <c r="O777" i="18"/>
  <c r="G777" i="18"/>
  <c r="H777" i="18" s="1"/>
  <c r="P776" i="18"/>
  <c r="O776" i="18"/>
  <c r="G776" i="18"/>
  <c r="H776" i="18" s="1"/>
  <c r="O775" i="18"/>
  <c r="P775" i="18" s="1"/>
  <c r="G775" i="18"/>
  <c r="H775" i="18" s="1"/>
  <c r="P774" i="18"/>
  <c r="O774" i="18"/>
  <c r="G774" i="18"/>
  <c r="H774" i="18" s="1"/>
  <c r="P773" i="18"/>
  <c r="O773" i="18"/>
  <c r="G773" i="18"/>
  <c r="H773" i="18" s="1"/>
  <c r="P772" i="18"/>
  <c r="O772" i="18"/>
  <c r="G772" i="18"/>
  <c r="H772" i="18" s="1"/>
  <c r="O771" i="18"/>
  <c r="P771" i="18" s="1"/>
  <c r="G771" i="18"/>
  <c r="H771" i="18" s="1"/>
  <c r="P770" i="18"/>
  <c r="O770" i="18"/>
  <c r="G770" i="18"/>
  <c r="H770" i="18" s="1"/>
  <c r="P769" i="18"/>
  <c r="O769" i="18"/>
  <c r="G769" i="18"/>
  <c r="H769" i="18" s="1"/>
  <c r="O768" i="18"/>
  <c r="G768" i="18"/>
  <c r="O767" i="18"/>
  <c r="G767" i="18"/>
  <c r="O766" i="18"/>
  <c r="G766" i="18"/>
  <c r="O765" i="18"/>
  <c r="G765" i="18"/>
  <c r="O764" i="18"/>
  <c r="G764" i="18"/>
  <c r="O763" i="18"/>
  <c r="G763" i="18"/>
  <c r="O762" i="18"/>
  <c r="G762" i="18"/>
  <c r="O761" i="18"/>
  <c r="G761" i="18"/>
  <c r="O760" i="18"/>
  <c r="G760" i="18"/>
  <c r="O759" i="18"/>
  <c r="G759" i="18"/>
  <c r="O758" i="18"/>
  <c r="G758" i="18"/>
  <c r="O757" i="18"/>
  <c r="G757" i="18"/>
  <c r="O756" i="18"/>
  <c r="G756" i="18"/>
  <c r="O755" i="18"/>
  <c r="G755" i="18"/>
  <c r="O754" i="18"/>
  <c r="G754" i="18"/>
  <c r="O753" i="18"/>
  <c r="G753" i="18"/>
  <c r="O752" i="18"/>
  <c r="G752" i="18"/>
  <c r="O751" i="18"/>
  <c r="G751" i="18"/>
  <c r="O750" i="18"/>
  <c r="G750" i="18"/>
  <c r="O749" i="18"/>
  <c r="G749" i="18"/>
  <c r="O748" i="18"/>
  <c r="G748" i="18"/>
  <c r="O747" i="18"/>
  <c r="G747" i="18"/>
  <c r="O746" i="18"/>
  <c r="G746" i="18"/>
  <c r="O745" i="18"/>
  <c r="G745" i="18"/>
  <c r="O744" i="18"/>
  <c r="G744" i="18"/>
  <c r="O743" i="18"/>
  <c r="G743" i="18"/>
  <c r="O742" i="18"/>
  <c r="G742" i="18"/>
  <c r="O741" i="18"/>
  <c r="G741" i="18"/>
  <c r="O740" i="18"/>
  <c r="G740" i="18"/>
  <c r="O739" i="18"/>
  <c r="G739" i="18"/>
  <c r="O738" i="18"/>
  <c r="G738" i="18"/>
  <c r="O737" i="18"/>
  <c r="G737" i="18"/>
  <c r="O736" i="18"/>
  <c r="G736" i="18"/>
  <c r="O735" i="18"/>
  <c r="G735" i="18"/>
  <c r="O734" i="18"/>
  <c r="G734" i="18"/>
  <c r="O733" i="18"/>
  <c r="G733" i="18"/>
  <c r="O732" i="18"/>
  <c r="G732" i="18"/>
  <c r="O731" i="18"/>
  <c r="G731" i="18"/>
  <c r="O730" i="18"/>
  <c r="G730" i="18"/>
  <c r="O729" i="18"/>
  <c r="G729" i="18"/>
  <c r="O728" i="18"/>
  <c r="G728" i="18"/>
  <c r="O727" i="18"/>
  <c r="G727" i="18"/>
  <c r="O726" i="18"/>
  <c r="G726" i="18"/>
  <c r="O725" i="18"/>
  <c r="G725" i="18"/>
  <c r="O724" i="18"/>
  <c r="G724" i="18"/>
  <c r="O723" i="18"/>
  <c r="G723" i="18"/>
  <c r="O722" i="18"/>
  <c r="G722" i="18"/>
  <c r="O721" i="18"/>
  <c r="G721" i="18"/>
  <c r="O720" i="18"/>
  <c r="G720" i="18"/>
  <c r="O719" i="18"/>
  <c r="G719" i="18"/>
  <c r="O718" i="18"/>
  <c r="G718" i="18"/>
  <c r="O717" i="18"/>
  <c r="G717" i="18"/>
  <c r="O716" i="18"/>
  <c r="G716" i="18"/>
  <c r="O715" i="18"/>
  <c r="G715" i="18"/>
  <c r="O714" i="18"/>
  <c r="G714" i="18"/>
  <c r="O713" i="18"/>
  <c r="G713" i="18"/>
  <c r="O712" i="18"/>
  <c r="G712" i="18"/>
  <c r="O711" i="18"/>
  <c r="G711" i="18"/>
  <c r="O710" i="18"/>
  <c r="G710" i="18"/>
  <c r="O709" i="18"/>
  <c r="G709" i="18"/>
  <c r="O708" i="18"/>
  <c r="G708" i="18"/>
  <c r="O707" i="18"/>
  <c r="G707" i="18"/>
  <c r="O706" i="18"/>
  <c r="G706" i="18"/>
  <c r="O705" i="18"/>
  <c r="G705" i="18"/>
  <c r="O704" i="18"/>
  <c r="G704" i="18"/>
  <c r="O703" i="18"/>
  <c r="G703" i="18"/>
  <c r="O702" i="18"/>
  <c r="G702" i="18"/>
  <c r="O701" i="18"/>
  <c r="G701" i="18"/>
  <c r="O700" i="18"/>
  <c r="G700" i="18"/>
  <c r="O699" i="18"/>
  <c r="G699" i="18"/>
  <c r="O698" i="18"/>
  <c r="G698" i="18"/>
  <c r="O697" i="18"/>
  <c r="G697" i="18"/>
  <c r="O696" i="18"/>
  <c r="G696" i="18"/>
  <c r="O695" i="18"/>
  <c r="G695" i="18"/>
  <c r="O694" i="18"/>
  <c r="G694" i="18"/>
  <c r="O693" i="18"/>
  <c r="G693" i="18"/>
  <c r="O692" i="18"/>
  <c r="G692" i="18"/>
  <c r="O691" i="18"/>
  <c r="G691" i="18"/>
  <c r="O690" i="18"/>
  <c r="G690" i="18"/>
  <c r="O689" i="18"/>
  <c r="G689" i="18"/>
  <c r="O688" i="18"/>
  <c r="G688" i="18"/>
  <c r="O687" i="18"/>
  <c r="G687" i="18"/>
  <c r="O686" i="18"/>
  <c r="G686" i="18"/>
  <c r="O685" i="18"/>
  <c r="G685" i="18"/>
  <c r="O684" i="18"/>
  <c r="G684" i="18"/>
  <c r="O683" i="18"/>
  <c r="G683" i="18"/>
  <c r="O682" i="18"/>
  <c r="G682" i="18"/>
  <c r="O681" i="18"/>
  <c r="G681" i="18"/>
  <c r="O680" i="18"/>
  <c r="G680" i="18"/>
  <c r="O679" i="18"/>
  <c r="G679" i="18"/>
  <c r="O678" i="18"/>
  <c r="G678" i="18"/>
  <c r="O677" i="18"/>
  <c r="G677" i="18"/>
  <c r="O676" i="18"/>
  <c r="G676" i="18"/>
  <c r="O675" i="18"/>
  <c r="G675" i="18"/>
  <c r="O674" i="18"/>
  <c r="G674" i="18"/>
  <c r="O673" i="18"/>
  <c r="G673" i="18"/>
  <c r="O672" i="18"/>
  <c r="G672" i="18"/>
  <c r="O671" i="18"/>
  <c r="G671" i="18"/>
  <c r="O670" i="18"/>
  <c r="G670" i="18"/>
  <c r="O669" i="18"/>
  <c r="G669" i="18"/>
  <c r="O668" i="18"/>
  <c r="G668" i="18"/>
  <c r="O667" i="18"/>
  <c r="G667" i="18"/>
  <c r="O666" i="18"/>
  <c r="G666" i="18"/>
  <c r="O665" i="18"/>
  <c r="G665" i="18"/>
  <c r="O664" i="18"/>
  <c r="G664" i="18"/>
  <c r="O663" i="18"/>
  <c r="G663" i="18"/>
  <c r="O662" i="18"/>
  <c r="G662" i="18"/>
  <c r="O661" i="18"/>
  <c r="G661" i="18"/>
  <c r="O660" i="18"/>
  <c r="G660" i="18"/>
  <c r="O659" i="18"/>
  <c r="G659" i="18"/>
  <c r="O658" i="18"/>
  <c r="G658" i="18"/>
  <c r="O657" i="18"/>
  <c r="G657" i="18"/>
  <c r="O656" i="18"/>
  <c r="G656" i="18"/>
  <c r="O655" i="18"/>
  <c r="G655" i="18"/>
  <c r="O654" i="18"/>
  <c r="G654" i="18"/>
  <c r="O653" i="18"/>
  <c r="G653" i="18"/>
  <c r="O652" i="18"/>
  <c r="G652" i="18"/>
  <c r="O651" i="18"/>
  <c r="G651" i="18"/>
  <c r="O650" i="18"/>
  <c r="G650" i="18"/>
  <c r="O649" i="18"/>
  <c r="G649" i="18"/>
  <c r="O648" i="18"/>
  <c r="G648" i="18"/>
  <c r="O647" i="18"/>
  <c r="G647" i="18"/>
  <c r="O646" i="18"/>
  <c r="G646" i="18"/>
  <c r="O645" i="18"/>
  <c r="G645" i="18"/>
  <c r="O644" i="18"/>
  <c r="G644" i="18"/>
  <c r="O643" i="18"/>
  <c r="G643" i="18"/>
  <c r="O642" i="18"/>
  <c r="G642" i="18"/>
  <c r="O641" i="18"/>
  <c r="G641" i="18"/>
  <c r="O640" i="18"/>
  <c r="G640" i="18"/>
  <c r="O639" i="18"/>
  <c r="G639" i="18"/>
  <c r="O638" i="18"/>
  <c r="G638" i="18"/>
  <c r="O637" i="18"/>
  <c r="G637" i="18"/>
  <c r="O636" i="18"/>
  <c r="G636" i="18"/>
  <c r="O635" i="18"/>
  <c r="G635" i="18"/>
  <c r="O634" i="18"/>
  <c r="G634" i="18"/>
  <c r="O633" i="18"/>
  <c r="G633" i="18"/>
  <c r="O632" i="18"/>
  <c r="G632" i="18"/>
  <c r="O631" i="18"/>
  <c r="G631" i="18"/>
  <c r="O630" i="18"/>
  <c r="G630" i="18"/>
  <c r="O629" i="18"/>
  <c r="G629" i="18"/>
  <c r="O628" i="18"/>
  <c r="G628" i="18"/>
  <c r="O627" i="18"/>
  <c r="G627" i="18"/>
  <c r="O626" i="18"/>
  <c r="G626" i="18"/>
  <c r="O625" i="18"/>
  <c r="G625" i="18"/>
  <c r="O624" i="18"/>
  <c r="G624" i="18"/>
  <c r="O623" i="18"/>
  <c r="G623" i="18"/>
  <c r="O622" i="18"/>
  <c r="G622" i="18"/>
  <c r="O621" i="18"/>
  <c r="G621" i="18"/>
  <c r="O620" i="18"/>
  <c r="G620" i="18"/>
  <c r="O619" i="18"/>
  <c r="G619" i="18"/>
  <c r="O618" i="18"/>
  <c r="G618" i="18"/>
  <c r="O617" i="18"/>
  <c r="G617" i="18"/>
  <c r="O616" i="18"/>
  <c r="G616" i="18"/>
  <c r="O615" i="18"/>
  <c r="G615" i="18"/>
  <c r="O614" i="18"/>
  <c r="G614" i="18"/>
  <c r="O613" i="18"/>
  <c r="G613" i="18"/>
  <c r="O612" i="18"/>
  <c r="G612" i="18"/>
  <c r="O611" i="18"/>
  <c r="G611" i="18"/>
  <c r="O610" i="18"/>
  <c r="G610" i="18"/>
  <c r="O609" i="18"/>
  <c r="G609" i="18"/>
  <c r="O608" i="18"/>
  <c r="G608" i="18"/>
  <c r="O607" i="18"/>
  <c r="G607" i="18"/>
  <c r="O606" i="18"/>
  <c r="G606" i="18"/>
  <c r="O605" i="18"/>
  <c r="G605" i="18"/>
  <c r="O604" i="18"/>
  <c r="G604" i="18"/>
  <c r="O603" i="18"/>
  <c r="G603" i="18"/>
  <c r="O602" i="18"/>
  <c r="G602" i="18"/>
  <c r="O601" i="18"/>
  <c r="G601" i="18"/>
  <c r="O600" i="18"/>
  <c r="G600" i="18"/>
  <c r="O599" i="18"/>
  <c r="G599" i="18"/>
  <c r="O598" i="18"/>
  <c r="G598" i="18"/>
  <c r="O597" i="18"/>
  <c r="G597" i="18"/>
  <c r="O596" i="18"/>
  <c r="G596" i="18"/>
  <c r="O595" i="18"/>
  <c r="G595" i="18"/>
  <c r="O594" i="18"/>
  <c r="G594" i="18"/>
  <c r="O593" i="18"/>
  <c r="G593" i="18"/>
  <c r="O592" i="18"/>
  <c r="G592" i="18"/>
  <c r="O591" i="18"/>
  <c r="G591" i="18"/>
  <c r="O590" i="18"/>
  <c r="G590" i="18"/>
  <c r="O589" i="18"/>
  <c r="G589" i="18"/>
  <c r="O588" i="18"/>
  <c r="G588" i="18"/>
  <c r="O587" i="18"/>
  <c r="G587" i="18"/>
  <c r="O586" i="18"/>
  <c r="G586" i="18"/>
  <c r="O585" i="18"/>
  <c r="G585" i="18"/>
  <c r="O584" i="18"/>
  <c r="G584" i="18"/>
  <c r="O583" i="18"/>
  <c r="G583" i="18"/>
  <c r="O582" i="18"/>
  <c r="G582" i="18"/>
  <c r="O581" i="18"/>
  <c r="G581" i="18"/>
  <c r="O580" i="18"/>
  <c r="G580" i="18"/>
  <c r="O579" i="18"/>
  <c r="G579" i="18"/>
  <c r="O578" i="18"/>
  <c r="G578" i="18"/>
  <c r="O577" i="18"/>
  <c r="G577" i="18"/>
  <c r="O576" i="18"/>
  <c r="G576" i="18"/>
  <c r="O575" i="18"/>
  <c r="G575" i="18"/>
  <c r="O574" i="18"/>
  <c r="G574" i="18"/>
  <c r="O573" i="18"/>
  <c r="G573" i="18"/>
  <c r="O572" i="18"/>
  <c r="G572" i="18"/>
  <c r="O571" i="18"/>
  <c r="G571" i="18"/>
  <c r="O570" i="18"/>
  <c r="G570" i="18"/>
  <c r="O569" i="18"/>
  <c r="G569" i="18"/>
  <c r="O568" i="18"/>
  <c r="G568" i="18"/>
  <c r="O567" i="18"/>
  <c r="G567" i="18"/>
  <c r="O566" i="18"/>
  <c r="G566" i="18"/>
  <c r="O565" i="18"/>
  <c r="G565" i="18"/>
  <c r="O564" i="18"/>
  <c r="G564" i="18"/>
  <c r="O563" i="18"/>
  <c r="G563" i="18"/>
  <c r="O562" i="18"/>
  <c r="G562" i="18"/>
  <c r="O561" i="18"/>
  <c r="G561" i="18"/>
  <c r="O560" i="18"/>
  <c r="G560" i="18"/>
  <c r="O559" i="18"/>
  <c r="G559" i="18"/>
  <c r="O558" i="18"/>
  <c r="G558" i="18"/>
  <c r="O557" i="18"/>
  <c r="G557" i="18"/>
  <c r="O556" i="18"/>
  <c r="G556" i="18"/>
  <c r="O555" i="18"/>
  <c r="G555" i="18"/>
  <c r="O554" i="18"/>
  <c r="G554" i="18"/>
  <c r="O553" i="18"/>
  <c r="G553" i="18"/>
  <c r="O552" i="18"/>
  <c r="G552" i="18"/>
  <c r="O551" i="18"/>
  <c r="G551" i="18"/>
  <c r="O550" i="18"/>
  <c r="G550" i="18"/>
  <c r="O549" i="18"/>
  <c r="G549" i="18"/>
  <c r="O548" i="18"/>
  <c r="G548" i="18"/>
  <c r="O547" i="18"/>
  <c r="G547" i="18"/>
  <c r="O546" i="18"/>
  <c r="G546" i="18"/>
  <c r="O545" i="18"/>
  <c r="G545" i="18"/>
  <c r="O544" i="18"/>
  <c r="G544" i="18"/>
  <c r="O543" i="18"/>
  <c r="G543" i="18"/>
  <c r="O542" i="18"/>
  <c r="G542" i="18"/>
  <c r="O541" i="18"/>
  <c r="G541" i="18"/>
  <c r="O540" i="18"/>
  <c r="G540" i="18"/>
  <c r="O539" i="18"/>
  <c r="G539" i="18"/>
  <c r="O538" i="18"/>
  <c r="G538" i="18"/>
  <c r="O537" i="18"/>
  <c r="G537" i="18"/>
  <c r="O536" i="18"/>
  <c r="G536" i="18"/>
  <c r="O535" i="18"/>
  <c r="G535" i="18"/>
  <c r="O534" i="18"/>
  <c r="G534" i="18"/>
  <c r="O533" i="18"/>
  <c r="G533" i="18"/>
  <c r="O532" i="18"/>
  <c r="G532" i="18"/>
  <c r="O531" i="18"/>
  <c r="G531" i="18"/>
  <c r="O530" i="18"/>
  <c r="G530" i="18"/>
  <c r="O529" i="18"/>
  <c r="G529" i="18"/>
  <c r="O528" i="18"/>
  <c r="G528" i="18"/>
  <c r="O527" i="18"/>
  <c r="G527" i="18"/>
  <c r="O526" i="18"/>
  <c r="G526" i="18"/>
  <c r="O525" i="18"/>
  <c r="G525" i="18"/>
  <c r="O524" i="18"/>
  <c r="G524" i="18"/>
  <c r="O523" i="18"/>
  <c r="G523" i="18"/>
  <c r="O522" i="18"/>
  <c r="G522" i="18"/>
  <c r="O521" i="18"/>
  <c r="G521" i="18"/>
  <c r="O520" i="18"/>
  <c r="G520" i="18"/>
  <c r="O519" i="18"/>
  <c r="G519" i="18"/>
  <c r="O518" i="18"/>
  <c r="G518" i="18"/>
  <c r="O517" i="18"/>
  <c r="G517" i="18"/>
  <c r="O516" i="18"/>
  <c r="G516" i="18"/>
  <c r="O515" i="18"/>
  <c r="G515" i="18"/>
  <c r="O514" i="18"/>
  <c r="G514" i="18"/>
  <c r="O513" i="18"/>
  <c r="G513" i="18"/>
  <c r="O512" i="18"/>
  <c r="G512" i="18"/>
  <c r="O511" i="18"/>
  <c r="G511" i="18"/>
  <c r="O510" i="18"/>
  <c r="G510" i="18"/>
  <c r="O509" i="18"/>
  <c r="G509" i="18"/>
  <c r="O508" i="18"/>
  <c r="G508" i="18"/>
  <c r="O507" i="18"/>
  <c r="G507" i="18"/>
  <c r="O506" i="18"/>
  <c r="G506" i="18"/>
  <c r="O505" i="18"/>
  <c r="G505" i="18"/>
  <c r="O504" i="18"/>
  <c r="G504" i="18"/>
  <c r="O503" i="18"/>
  <c r="G503" i="18"/>
  <c r="O502" i="18"/>
  <c r="G502" i="18"/>
  <c r="O501" i="18"/>
  <c r="G501" i="18"/>
  <c r="O500" i="18"/>
  <c r="G500" i="18"/>
  <c r="O499" i="18"/>
  <c r="P499" i="18" s="1"/>
  <c r="H499" i="18"/>
  <c r="G499" i="18"/>
  <c r="O498" i="18"/>
  <c r="P498" i="18" s="1"/>
  <c r="H498" i="18"/>
  <c r="G498" i="18"/>
  <c r="O497" i="18"/>
  <c r="P497" i="18" s="1"/>
  <c r="H497" i="18"/>
  <c r="G497" i="18"/>
  <c r="O496" i="18"/>
  <c r="P496" i="18" s="1"/>
  <c r="H496" i="18"/>
  <c r="G496" i="18"/>
  <c r="O495" i="18"/>
  <c r="P495" i="18" s="1"/>
  <c r="H495" i="18"/>
  <c r="G495" i="18"/>
  <c r="O494" i="18"/>
  <c r="P494" i="18" s="1"/>
  <c r="H494" i="18"/>
  <c r="G494" i="18"/>
  <c r="O493" i="18"/>
  <c r="P493" i="18" s="1"/>
  <c r="H493" i="18"/>
  <c r="G493" i="18"/>
  <c r="O492" i="18"/>
  <c r="P492" i="18" s="1"/>
  <c r="H492" i="18"/>
  <c r="G492" i="18"/>
  <c r="O491" i="18"/>
  <c r="P491" i="18" s="1"/>
  <c r="H491" i="18"/>
  <c r="G491" i="18"/>
  <c r="O490" i="18"/>
  <c r="P490" i="18" s="1"/>
  <c r="H490" i="18"/>
  <c r="G490" i="18"/>
  <c r="O489" i="18"/>
  <c r="P489" i="18" s="1"/>
  <c r="H489" i="18"/>
  <c r="G489" i="18"/>
  <c r="O488" i="18"/>
  <c r="P488" i="18" s="1"/>
  <c r="H488" i="18"/>
  <c r="G488" i="18"/>
  <c r="O487" i="18"/>
  <c r="P487" i="18" s="1"/>
  <c r="H487" i="18"/>
  <c r="G487" i="18"/>
  <c r="O486" i="18"/>
  <c r="P486" i="18" s="1"/>
  <c r="H486" i="18"/>
  <c r="G486" i="18"/>
  <c r="O485" i="18"/>
  <c r="P485" i="18" s="1"/>
  <c r="H485" i="18"/>
  <c r="G485" i="18"/>
  <c r="O484" i="18"/>
  <c r="P484" i="18" s="1"/>
  <c r="H484" i="18"/>
  <c r="G484" i="18"/>
  <c r="O483" i="18"/>
  <c r="P483" i="18" s="1"/>
  <c r="H483" i="18"/>
  <c r="G483" i="18"/>
  <c r="O482" i="18"/>
  <c r="P482" i="18" s="1"/>
  <c r="H482" i="18"/>
  <c r="G482" i="18"/>
  <c r="O481" i="18"/>
  <c r="P481" i="18" s="1"/>
  <c r="H481" i="18"/>
  <c r="G481" i="18"/>
  <c r="O480" i="18"/>
  <c r="P480" i="18" s="1"/>
  <c r="H480" i="18"/>
  <c r="G480" i="18"/>
  <c r="O479" i="18"/>
  <c r="P479" i="18" s="1"/>
  <c r="H479" i="18"/>
  <c r="G479" i="18"/>
  <c r="O478" i="18"/>
  <c r="P478" i="18" s="1"/>
  <c r="H478" i="18"/>
  <c r="G478" i="18"/>
  <c r="O477" i="18"/>
  <c r="P477" i="18" s="1"/>
  <c r="H477" i="18"/>
  <c r="G477" i="18"/>
  <c r="O476" i="18"/>
  <c r="P476" i="18" s="1"/>
  <c r="H476" i="18"/>
  <c r="G476" i="18"/>
  <c r="O475" i="18"/>
  <c r="P475" i="18" s="1"/>
  <c r="H475" i="18"/>
  <c r="G475" i="18"/>
  <c r="O474" i="18"/>
  <c r="P474" i="18" s="1"/>
  <c r="H474" i="18"/>
  <c r="G474" i="18"/>
  <c r="O473" i="18"/>
  <c r="G473" i="18"/>
  <c r="O472" i="18"/>
  <c r="G472" i="18"/>
  <c r="O471" i="18"/>
  <c r="G471" i="18"/>
  <c r="O470" i="18"/>
  <c r="G470" i="18"/>
  <c r="O469" i="18"/>
  <c r="G469" i="18"/>
  <c r="O468" i="18"/>
  <c r="G468" i="18"/>
  <c r="O467" i="18"/>
  <c r="G467" i="18"/>
  <c r="O466" i="18"/>
  <c r="G466" i="18"/>
  <c r="O465" i="18"/>
  <c r="G465" i="18"/>
  <c r="O464" i="18"/>
  <c r="G464" i="18"/>
  <c r="O463" i="18"/>
  <c r="G463" i="18"/>
  <c r="O462" i="18"/>
  <c r="G462" i="18"/>
  <c r="O461" i="18"/>
  <c r="G461" i="18"/>
  <c r="O460" i="18"/>
  <c r="G460" i="18"/>
  <c r="O459" i="18"/>
  <c r="G459" i="18"/>
  <c r="O458" i="18"/>
  <c r="G458" i="18"/>
  <c r="O457" i="18"/>
  <c r="G457" i="18"/>
  <c r="O456" i="18"/>
  <c r="G456" i="18"/>
  <c r="O455" i="18"/>
  <c r="G455" i="18"/>
  <c r="O454" i="18"/>
  <c r="G454" i="18"/>
  <c r="O453" i="18"/>
  <c r="G453" i="18"/>
  <c r="O452" i="18"/>
  <c r="G452" i="18"/>
  <c r="O451" i="18"/>
  <c r="G451" i="18"/>
  <c r="O450" i="18"/>
  <c r="G450" i="18"/>
  <c r="O449" i="18"/>
  <c r="G449" i="18"/>
  <c r="O448" i="18"/>
  <c r="G448" i="18"/>
  <c r="O447" i="18"/>
  <c r="G447" i="18"/>
  <c r="O446" i="18"/>
  <c r="G446" i="18"/>
  <c r="O445" i="18"/>
  <c r="G445" i="18"/>
  <c r="O444" i="18"/>
  <c r="G444" i="18"/>
  <c r="O443" i="18"/>
  <c r="G443" i="18"/>
  <c r="O442" i="18"/>
  <c r="G442" i="18"/>
  <c r="O441" i="18"/>
  <c r="G441" i="18"/>
  <c r="O440" i="18"/>
  <c r="G440" i="18"/>
  <c r="O439" i="18"/>
  <c r="G439" i="18"/>
  <c r="O438" i="18"/>
  <c r="G438" i="18"/>
  <c r="O437" i="18"/>
  <c r="G437" i="18"/>
  <c r="O436" i="18"/>
  <c r="G436" i="18"/>
  <c r="O435" i="18"/>
  <c r="G435" i="18"/>
  <c r="O434" i="18"/>
  <c r="G434" i="18"/>
  <c r="O433" i="18"/>
  <c r="G433" i="18"/>
  <c r="O432" i="18"/>
  <c r="G432" i="18"/>
  <c r="O431" i="18"/>
  <c r="G431" i="18"/>
  <c r="O430" i="18"/>
  <c r="G430" i="18"/>
  <c r="O429" i="18"/>
  <c r="G429" i="18"/>
  <c r="O428" i="18"/>
  <c r="G428" i="18"/>
  <c r="O427" i="18"/>
  <c r="G427" i="18"/>
  <c r="O426" i="18"/>
  <c r="G426" i="18"/>
  <c r="O425" i="18"/>
  <c r="G425" i="18"/>
  <c r="O424" i="18"/>
  <c r="G424" i="18"/>
  <c r="O423" i="18"/>
  <c r="G423" i="18"/>
  <c r="O422" i="18"/>
  <c r="G422" i="18"/>
  <c r="O421" i="18"/>
  <c r="G421" i="18"/>
  <c r="O420" i="18"/>
  <c r="G420" i="18"/>
  <c r="O419" i="18"/>
  <c r="G419" i="18"/>
  <c r="O418" i="18"/>
  <c r="G418" i="18"/>
  <c r="O417" i="18"/>
  <c r="G417" i="18"/>
  <c r="O416" i="18"/>
  <c r="G416" i="18"/>
  <c r="O415" i="18"/>
  <c r="G415" i="18"/>
  <c r="O414" i="18"/>
  <c r="G414" i="18"/>
  <c r="O413" i="18"/>
  <c r="G413" i="18"/>
  <c r="O412" i="18"/>
  <c r="G412" i="18"/>
  <c r="O411" i="18"/>
  <c r="G411" i="18"/>
  <c r="O410" i="18"/>
  <c r="G410" i="18"/>
  <c r="O409" i="18"/>
  <c r="G409" i="18"/>
  <c r="O408" i="18"/>
  <c r="G408" i="18"/>
  <c r="O407" i="18"/>
  <c r="G407" i="18"/>
  <c r="O406" i="18"/>
  <c r="G406" i="18"/>
  <c r="O405" i="18"/>
  <c r="G405" i="18"/>
  <c r="O404" i="18"/>
  <c r="G404" i="18"/>
  <c r="O403" i="18"/>
  <c r="G403" i="18"/>
  <c r="O402" i="18"/>
  <c r="G402" i="18"/>
  <c r="O401" i="18"/>
  <c r="G401" i="18"/>
  <c r="O400" i="18"/>
  <c r="G400" i="18"/>
  <c r="O399" i="18"/>
  <c r="G399" i="18"/>
  <c r="O398" i="18"/>
  <c r="G398" i="18"/>
  <c r="O397" i="18"/>
  <c r="G397" i="18"/>
  <c r="O396" i="18"/>
  <c r="G396" i="18"/>
  <c r="O395" i="18"/>
  <c r="G395" i="18"/>
  <c r="O394" i="18"/>
  <c r="G394" i="18"/>
  <c r="O393" i="18"/>
  <c r="G393" i="18"/>
  <c r="O392" i="18"/>
  <c r="G392" i="18"/>
  <c r="O391" i="18"/>
  <c r="G391" i="18"/>
  <c r="O390" i="18"/>
  <c r="G390" i="18"/>
  <c r="O389" i="18"/>
  <c r="G389" i="18"/>
  <c r="O388" i="18"/>
  <c r="G388" i="18"/>
  <c r="O387" i="18"/>
  <c r="G387" i="18"/>
  <c r="O386" i="18"/>
  <c r="G386" i="18"/>
  <c r="O385" i="18"/>
  <c r="G385" i="18"/>
  <c r="O384" i="18"/>
  <c r="G384" i="18"/>
  <c r="O383" i="18"/>
  <c r="G383" i="18"/>
  <c r="O382" i="18"/>
  <c r="G382" i="18"/>
  <c r="O381" i="18"/>
  <c r="G381" i="18"/>
  <c r="O380" i="18"/>
  <c r="G380" i="18"/>
  <c r="O379" i="18"/>
  <c r="G379" i="18"/>
  <c r="O378" i="18"/>
  <c r="P378" i="18" s="1"/>
  <c r="H378" i="18"/>
  <c r="G378" i="18"/>
  <c r="O377" i="18"/>
  <c r="P377" i="18" s="1"/>
  <c r="H377" i="18"/>
  <c r="G377" i="18"/>
  <c r="O376" i="18"/>
  <c r="P376" i="18" s="1"/>
  <c r="H376" i="18"/>
  <c r="G376" i="18"/>
  <c r="O375" i="18"/>
  <c r="P375" i="18" s="1"/>
  <c r="H375" i="18"/>
  <c r="G375" i="18"/>
  <c r="O374" i="18"/>
  <c r="P374" i="18" s="1"/>
  <c r="H374" i="18"/>
  <c r="G374" i="18"/>
  <c r="O373" i="18"/>
  <c r="P373" i="18" s="1"/>
  <c r="H373" i="18"/>
  <c r="G373" i="18"/>
  <c r="O372" i="18"/>
  <c r="P372" i="18" s="1"/>
  <c r="H372" i="18"/>
  <c r="G372" i="18"/>
  <c r="O371" i="18"/>
  <c r="P371" i="18" s="1"/>
  <c r="H371" i="18"/>
  <c r="G371" i="18"/>
  <c r="O370" i="18"/>
  <c r="P370" i="18" s="1"/>
  <c r="H370" i="18"/>
  <c r="G370" i="18"/>
  <c r="O369" i="18"/>
  <c r="P369" i="18" s="1"/>
  <c r="H369" i="18"/>
  <c r="G369" i="18"/>
  <c r="O368" i="18"/>
  <c r="P368" i="18" s="1"/>
  <c r="H368" i="18"/>
  <c r="G368" i="18"/>
  <c r="O367" i="18"/>
  <c r="P367" i="18" s="1"/>
  <c r="H367" i="18"/>
  <c r="G367" i="18"/>
  <c r="O366" i="18"/>
  <c r="P366" i="18" s="1"/>
  <c r="H366" i="18"/>
  <c r="G366" i="18"/>
  <c r="O365" i="18"/>
  <c r="P365" i="18" s="1"/>
  <c r="H365" i="18"/>
  <c r="G365" i="18"/>
  <c r="O364" i="18"/>
  <c r="P364" i="18" s="1"/>
  <c r="H364" i="18"/>
  <c r="G364" i="18"/>
  <c r="O363" i="18"/>
  <c r="P363" i="18" s="1"/>
  <c r="H363" i="18"/>
  <c r="G363" i="18"/>
  <c r="O362" i="18"/>
  <c r="P362" i="18" s="1"/>
  <c r="H362" i="18"/>
  <c r="G362" i="18"/>
  <c r="O361" i="18"/>
  <c r="P361" i="18" s="1"/>
  <c r="H361" i="18"/>
  <c r="G361" i="18"/>
  <c r="O360" i="18"/>
  <c r="P360" i="18" s="1"/>
  <c r="H360" i="18"/>
  <c r="G360" i="18"/>
  <c r="O359" i="18"/>
  <c r="P359" i="18" s="1"/>
  <c r="H359" i="18"/>
  <c r="G359" i="18"/>
  <c r="O358" i="18"/>
  <c r="P358" i="18" s="1"/>
  <c r="H358" i="18"/>
  <c r="G358" i="18"/>
  <c r="O357" i="18"/>
  <c r="P357" i="18" s="1"/>
  <c r="H357" i="18"/>
  <c r="G357" i="18"/>
  <c r="O356" i="18"/>
  <c r="P356" i="18" s="1"/>
  <c r="H356" i="18"/>
  <c r="G356" i="18"/>
  <c r="O355" i="18"/>
  <c r="P355" i="18" s="1"/>
  <c r="H355" i="18"/>
  <c r="G355" i="18"/>
  <c r="O354" i="18"/>
  <c r="P354" i="18" s="1"/>
  <c r="H354" i="18"/>
  <c r="G354" i="18"/>
  <c r="O353" i="18"/>
  <c r="P353" i="18" s="1"/>
  <c r="H353" i="18"/>
  <c r="G353" i="18"/>
  <c r="O352" i="18"/>
  <c r="P352" i="18" s="1"/>
  <c r="H352" i="18"/>
  <c r="G352" i="18"/>
  <c r="O351" i="18"/>
  <c r="P351" i="18" s="1"/>
  <c r="H351" i="18"/>
  <c r="G351" i="18"/>
  <c r="O350" i="18"/>
  <c r="P350" i="18" s="1"/>
  <c r="H350" i="18"/>
  <c r="G350" i="18"/>
  <c r="O349" i="18"/>
  <c r="P349" i="18" s="1"/>
  <c r="H349" i="18"/>
  <c r="G349" i="18"/>
  <c r="O348" i="18"/>
  <c r="P348" i="18" s="1"/>
  <c r="H348" i="18"/>
  <c r="G348" i="18"/>
  <c r="O347" i="18"/>
  <c r="P347" i="18" s="1"/>
  <c r="H347" i="18"/>
  <c r="G347" i="18"/>
  <c r="O346" i="18"/>
  <c r="P346" i="18" s="1"/>
  <c r="H346" i="18"/>
  <c r="G346" i="18"/>
  <c r="O345" i="18"/>
  <c r="P345" i="18" s="1"/>
  <c r="H345" i="18"/>
  <c r="G345" i="18"/>
  <c r="O344" i="18"/>
  <c r="P344" i="18" s="1"/>
  <c r="H344" i="18"/>
  <c r="G344" i="18"/>
  <c r="O343" i="18"/>
  <c r="P343" i="18" s="1"/>
  <c r="H343" i="18"/>
  <c r="G343" i="18"/>
  <c r="O342" i="18"/>
  <c r="P342" i="18" s="1"/>
  <c r="H342" i="18"/>
  <c r="G342" i="18"/>
  <c r="O341" i="18"/>
  <c r="P341" i="18" s="1"/>
  <c r="H341" i="18"/>
  <c r="G341" i="18"/>
  <c r="O340" i="18"/>
  <c r="P340" i="18" s="1"/>
  <c r="H340" i="18"/>
  <c r="G340" i="18"/>
  <c r="O339" i="18"/>
  <c r="P339" i="18" s="1"/>
  <c r="H339" i="18"/>
  <c r="G339" i="18"/>
  <c r="O338" i="18"/>
  <c r="P338" i="18" s="1"/>
  <c r="H338" i="18"/>
  <c r="G338" i="18"/>
  <c r="O337" i="18"/>
  <c r="P337" i="18" s="1"/>
  <c r="H337" i="18"/>
  <c r="G337" i="18"/>
  <c r="O336" i="18"/>
  <c r="P336" i="18" s="1"/>
  <c r="H336" i="18"/>
  <c r="G336" i="18"/>
  <c r="O335" i="18"/>
  <c r="P335" i="18" s="1"/>
  <c r="H335" i="18"/>
  <c r="G335" i="18"/>
  <c r="O334" i="18"/>
  <c r="P334" i="18" s="1"/>
  <c r="H334" i="18"/>
  <c r="G334" i="18"/>
  <c r="O333" i="18"/>
  <c r="P333" i="18" s="1"/>
  <c r="H333" i="18"/>
  <c r="G333" i="18"/>
  <c r="O332" i="18"/>
  <c r="P332" i="18" s="1"/>
  <c r="H332" i="18"/>
  <c r="G332" i="18"/>
  <c r="O331" i="18"/>
  <c r="G331" i="18"/>
  <c r="O330" i="18"/>
  <c r="G330" i="18"/>
  <c r="O329" i="18"/>
  <c r="G329" i="18"/>
  <c r="O328" i="18"/>
  <c r="G328" i="18"/>
  <c r="O327" i="18"/>
  <c r="G327" i="18"/>
  <c r="O326" i="18"/>
  <c r="G326" i="18"/>
  <c r="O325" i="18"/>
  <c r="G325" i="18"/>
  <c r="O324" i="18"/>
  <c r="G324" i="18"/>
  <c r="O323" i="18"/>
  <c r="G323" i="18"/>
  <c r="O322" i="18"/>
  <c r="G322" i="18"/>
  <c r="O321" i="18"/>
  <c r="G321" i="18"/>
  <c r="O320" i="18"/>
  <c r="G320" i="18"/>
  <c r="O319" i="18"/>
  <c r="G319" i="18"/>
  <c r="O318" i="18"/>
  <c r="G318" i="18"/>
  <c r="O317" i="18"/>
  <c r="G317" i="18"/>
  <c r="O316" i="18"/>
  <c r="G316" i="18"/>
  <c r="O315" i="18"/>
  <c r="G315" i="18"/>
  <c r="O314" i="18"/>
  <c r="G314" i="18"/>
  <c r="O313" i="18"/>
  <c r="G313" i="18"/>
  <c r="O312" i="18"/>
  <c r="G312" i="18"/>
  <c r="O311" i="18"/>
  <c r="G311" i="18"/>
  <c r="O310" i="18"/>
  <c r="G310" i="18"/>
  <c r="O309" i="18"/>
  <c r="G309" i="18"/>
  <c r="O308" i="18"/>
  <c r="G308" i="18"/>
  <c r="O307" i="18"/>
  <c r="G307" i="18"/>
  <c r="O306" i="18"/>
  <c r="G306" i="18"/>
  <c r="O305" i="18"/>
  <c r="G305" i="18"/>
  <c r="O304" i="18"/>
  <c r="G304" i="18"/>
  <c r="O303" i="18"/>
  <c r="G303" i="18"/>
  <c r="O302" i="18"/>
  <c r="P302" i="18" s="1"/>
  <c r="H302" i="18"/>
  <c r="G302" i="18"/>
  <c r="O301" i="18"/>
  <c r="P301" i="18" s="1"/>
  <c r="H301" i="18"/>
  <c r="G301" i="18"/>
  <c r="O300" i="18"/>
  <c r="P300" i="18" s="1"/>
  <c r="H300" i="18"/>
  <c r="G300" i="18"/>
  <c r="O299" i="18"/>
  <c r="P299" i="18" s="1"/>
  <c r="H299" i="18"/>
  <c r="G299" i="18"/>
  <c r="O298" i="18"/>
  <c r="P298" i="18" s="1"/>
  <c r="H298" i="18"/>
  <c r="G298" i="18"/>
  <c r="O297" i="18"/>
  <c r="P297" i="18" s="1"/>
  <c r="H297" i="18"/>
  <c r="G297" i="18"/>
  <c r="O296" i="18"/>
  <c r="P296" i="18" s="1"/>
  <c r="H296" i="18"/>
  <c r="G296" i="18"/>
  <c r="O295" i="18"/>
  <c r="P295" i="18" s="1"/>
  <c r="H295" i="18"/>
  <c r="G295" i="18"/>
  <c r="O294" i="18"/>
  <c r="P294" i="18" s="1"/>
  <c r="H294" i="18"/>
  <c r="G294" i="18"/>
  <c r="O293" i="18"/>
  <c r="P293" i="18" s="1"/>
  <c r="H293" i="18"/>
  <c r="G293" i="18"/>
  <c r="O292" i="18"/>
  <c r="P292" i="18" s="1"/>
  <c r="H292" i="18"/>
  <c r="G292" i="18"/>
  <c r="O291" i="18"/>
  <c r="P291" i="18" s="1"/>
  <c r="H291" i="18"/>
  <c r="G291" i="18"/>
  <c r="O290" i="18"/>
  <c r="P290" i="18" s="1"/>
  <c r="H290" i="18"/>
  <c r="G290" i="18"/>
  <c r="O289" i="18"/>
  <c r="P289" i="18" s="1"/>
  <c r="H289" i="18"/>
  <c r="G289" i="18"/>
  <c r="O288" i="18"/>
  <c r="P288" i="18" s="1"/>
  <c r="H288" i="18"/>
  <c r="G288" i="18"/>
  <c r="O287" i="18"/>
  <c r="P287" i="18" s="1"/>
  <c r="H287" i="18"/>
  <c r="G287" i="18"/>
  <c r="O286" i="18"/>
  <c r="P286" i="18" s="1"/>
  <c r="H286" i="18"/>
  <c r="G286" i="18"/>
  <c r="O285" i="18"/>
  <c r="P285" i="18" s="1"/>
  <c r="H285" i="18"/>
  <c r="G285" i="18"/>
  <c r="O284" i="18"/>
  <c r="P284" i="18" s="1"/>
  <c r="H284" i="18"/>
  <c r="G284" i="18"/>
  <c r="O283" i="18"/>
  <c r="P283" i="18" s="1"/>
  <c r="H283" i="18"/>
  <c r="G283" i="18"/>
  <c r="O282" i="18"/>
  <c r="P282" i="18" s="1"/>
  <c r="H282" i="18"/>
  <c r="G282" i="18"/>
  <c r="O281" i="18"/>
  <c r="P281" i="18" s="1"/>
  <c r="H281" i="18"/>
  <c r="G281" i="18"/>
  <c r="O280" i="18"/>
  <c r="P280" i="18" s="1"/>
  <c r="H280" i="18"/>
  <c r="G280" i="18"/>
  <c r="O279" i="18"/>
  <c r="P279" i="18" s="1"/>
  <c r="H279" i="18"/>
  <c r="G279" i="18"/>
  <c r="O278" i="18"/>
  <c r="P278" i="18" s="1"/>
  <c r="H278" i="18"/>
  <c r="G278" i="18"/>
  <c r="O277" i="18"/>
  <c r="P277" i="18" s="1"/>
  <c r="H277" i="18"/>
  <c r="G277" i="18"/>
  <c r="O276" i="18"/>
  <c r="P276" i="18" s="1"/>
  <c r="H276" i="18"/>
  <c r="G276" i="18"/>
  <c r="O275" i="18"/>
  <c r="P275" i="18" s="1"/>
  <c r="H275" i="18"/>
  <c r="G275" i="18"/>
  <c r="O274" i="18"/>
  <c r="P274" i="18" s="1"/>
  <c r="H274" i="18"/>
  <c r="G274" i="18"/>
  <c r="O273" i="18"/>
  <c r="P273" i="18" s="1"/>
  <c r="H273" i="18"/>
  <c r="G273" i="18"/>
  <c r="O272" i="18"/>
  <c r="P272" i="18" s="1"/>
  <c r="H272" i="18"/>
  <c r="G272" i="18"/>
  <c r="O271" i="18"/>
  <c r="P271" i="18" s="1"/>
  <c r="H271" i="18"/>
  <c r="G271" i="18"/>
  <c r="O270" i="18"/>
  <c r="P270" i="18" s="1"/>
  <c r="H270" i="18"/>
  <c r="G270" i="18"/>
  <c r="O269" i="18"/>
  <c r="P269" i="18" s="1"/>
  <c r="H269" i="18"/>
  <c r="G269" i="18"/>
  <c r="O268" i="18"/>
  <c r="P268" i="18" s="1"/>
  <c r="H268" i="18"/>
  <c r="G268" i="18"/>
  <c r="O267" i="18"/>
  <c r="P267" i="18" s="1"/>
  <c r="H267" i="18"/>
  <c r="G267" i="18"/>
  <c r="O266" i="18"/>
  <c r="P266" i="18" s="1"/>
  <c r="H266" i="18"/>
  <c r="G266" i="18"/>
  <c r="O265" i="18"/>
  <c r="P265" i="18" s="1"/>
  <c r="H265" i="18"/>
  <c r="G265" i="18"/>
  <c r="O264" i="18"/>
  <c r="P264" i="18" s="1"/>
  <c r="H264" i="18"/>
  <c r="G264" i="18"/>
  <c r="O263" i="18"/>
  <c r="P263" i="18" s="1"/>
  <c r="H263" i="18"/>
  <c r="G263" i="18"/>
  <c r="O262" i="18"/>
  <c r="P262" i="18" s="1"/>
  <c r="H262" i="18"/>
  <c r="G262" i="18"/>
  <c r="O261" i="18"/>
  <c r="P261" i="18" s="1"/>
  <c r="H261" i="18"/>
  <c r="G261" i="18"/>
  <c r="O260" i="18"/>
  <c r="P260" i="18" s="1"/>
  <c r="H260" i="18"/>
  <c r="G260" i="18"/>
  <c r="O259" i="18"/>
  <c r="P259" i="18" s="1"/>
  <c r="H259" i="18"/>
  <c r="G259" i="18"/>
  <c r="O258" i="18"/>
  <c r="P258" i="18" s="1"/>
  <c r="H258" i="18"/>
  <c r="G258" i="18"/>
  <c r="O257" i="18"/>
  <c r="P257" i="18" s="1"/>
  <c r="H257" i="18"/>
  <c r="G257" i="18"/>
  <c r="O256" i="18"/>
  <c r="P256" i="18" s="1"/>
  <c r="H256" i="18"/>
  <c r="G256" i="18"/>
  <c r="O255" i="18"/>
  <c r="P255" i="18" s="1"/>
  <c r="H255" i="18"/>
  <c r="G255" i="18"/>
  <c r="O254" i="18"/>
  <c r="P254" i="18" s="1"/>
  <c r="H254" i="18"/>
  <c r="G254" i="18"/>
  <c r="O253" i="18"/>
  <c r="P253" i="18" s="1"/>
  <c r="H253" i="18"/>
  <c r="G253" i="18"/>
  <c r="O252" i="18"/>
  <c r="P252" i="18" s="1"/>
  <c r="H252" i="18"/>
  <c r="G252" i="18"/>
  <c r="O251" i="18"/>
  <c r="P251" i="18" s="1"/>
  <c r="H251" i="18"/>
  <c r="G251" i="18"/>
  <c r="O250" i="18"/>
  <c r="P250" i="18" s="1"/>
  <c r="H250" i="18"/>
  <c r="G250" i="18"/>
  <c r="O249" i="18"/>
  <c r="P249" i="18" s="1"/>
  <c r="H249" i="18"/>
  <c r="G249" i="18"/>
  <c r="O248" i="18"/>
  <c r="P248" i="18" s="1"/>
  <c r="H248" i="18"/>
  <c r="G248" i="18"/>
  <c r="O247" i="18"/>
  <c r="P247" i="18" s="1"/>
  <c r="H247" i="18"/>
  <c r="G247" i="18"/>
  <c r="O246" i="18"/>
  <c r="P246" i="18" s="1"/>
  <c r="H246" i="18"/>
  <c r="G246" i="18"/>
  <c r="O245" i="18"/>
  <c r="P245" i="18" s="1"/>
  <c r="H245" i="18"/>
  <c r="G245" i="18"/>
  <c r="O244" i="18"/>
  <c r="P244" i="18" s="1"/>
  <c r="H244" i="18"/>
  <c r="G244" i="18"/>
  <c r="O243" i="18"/>
  <c r="P243" i="18" s="1"/>
  <c r="H243" i="18"/>
  <c r="G243" i="18"/>
  <c r="O242" i="18"/>
  <c r="P242" i="18" s="1"/>
  <c r="H242" i="18"/>
  <c r="G242" i="18"/>
  <c r="O241" i="18"/>
  <c r="P241" i="18" s="1"/>
  <c r="H241" i="18"/>
  <c r="G241" i="18"/>
  <c r="O240" i="18"/>
  <c r="P240" i="18" s="1"/>
  <c r="H240" i="18"/>
  <c r="G240" i="18"/>
  <c r="O239" i="18"/>
  <c r="P239" i="18" s="1"/>
  <c r="H239" i="18"/>
  <c r="G239" i="18"/>
  <c r="O238" i="18"/>
  <c r="P238" i="18" s="1"/>
  <c r="H238" i="18"/>
  <c r="G238" i="18"/>
  <c r="O237" i="18"/>
  <c r="P237" i="18" s="1"/>
  <c r="H237" i="18"/>
  <c r="G237" i="18"/>
  <c r="O236" i="18"/>
  <c r="P236" i="18" s="1"/>
  <c r="H236" i="18"/>
  <c r="G236" i="18"/>
  <c r="O235" i="18"/>
  <c r="P235" i="18" s="1"/>
  <c r="H235" i="18"/>
  <c r="G235" i="18"/>
  <c r="O234" i="18"/>
  <c r="P234" i="18" s="1"/>
  <c r="H234" i="18"/>
  <c r="G234" i="18"/>
  <c r="O233" i="18"/>
  <c r="P233" i="18" s="1"/>
  <c r="H233" i="18"/>
  <c r="G233" i="18"/>
  <c r="O232" i="18"/>
  <c r="P232" i="18" s="1"/>
  <c r="H232" i="18"/>
  <c r="G232" i="18"/>
  <c r="O231" i="18"/>
  <c r="P231" i="18" s="1"/>
  <c r="H231" i="18"/>
  <c r="G231" i="18"/>
  <c r="O230" i="18"/>
  <c r="P230" i="18" s="1"/>
  <c r="H230" i="18"/>
  <c r="G230" i="18"/>
  <c r="O229" i="18"/>
  <c r="P229" i="18" s="1"/>
  <c r="H229" i="18"/>
  <c r="G229" i="18"/>
  <c r="O228" i="18"/>
  <c r="P228" i="18" s="1"/>
  <c r="H228" i="18"/>
  <c r="G228" i="18"/>
  <c r="O227" i="18"/>
  <c r="P227" i="18" s="1"/>
  <c r="H227" i="18"/>
  <c r="G227" i="18"/>
  <c r="O226" i="18"/>
  <c r="P226" i="18" s="1"/>
  <c r="H226" i="18"/>
  <c r="G226" i="18"/>
  <c r="O225" i="18"/>
  <c r="P225" i="18" s="1"/>
  <c r="H225" i="18"/>
  <c r="G225" i="18"/>
  <c r="O224" i="18"/>
  <c r="P224" i="18" s="1"/>
  <c r="H224" i="18"/>
  <c r="G224" i="18"/>
  <c r="O223" i="18"/>
  <c r="P223" i="18" s="1"/>
  <c r="H223" i="18"/>
  <c r="G223" i="18"/>
  <c r="O222" i="18"/>
  <c r="P222" i="18" s="1"/>
  <c r="H222" i="18"/>
  <c r="G222" i="18"/>
  <c r="O221" i="18"/>
  <c r="G221" i="18"/>
  <c r="O220" i="18"/>
  <c r="G220" i="18"/>
  <c r="O219" i="18"/>
  <c r="G219" i="18"/>
  <c r="O218" i="18"/>
  <c r="G218" i="18"/>
  <c r="O217" i="18"/>
  <c r="G217" i="18"/>
  <c r="O216" i="18"/>
  <c r="G216" i="18"/>
  <c r="O215" i="18"/>
  <c r="G215" i="18"/>
  <c r="O214" i="18"/>
  <c r="G214" i="18"/>
  <c r="O213" i="18"/>
  <c r="G213" i="18"/>
  <c r="O212" i="18"/>
  <c r="G212" i="18"/>
  <c r="O211" i="18"/>
  <c r="G211" i="18"/>
  <c r="O210" i="18"/>
  <c r="G210" i="18"/>
  <c r="O209" i="18"/>
  <c r="G209" i="18"/>
  <c r="O208" i="18"/>
  <c r="G208" i="18"/>
  <c r="O207" i="18"/>
  <c r="G207" i="18"/>
  <c r="O206" i="18"/>
  <c r="G206" i="18"/>
  <c r="O205" i="18"/>
  <c r="G205" i="18"/>
  <c r="O204" i="18"/>
  <c r="G204" i="18"/>
  <c r="O203" i="18"/>
  <c r="G203" i="18"/>
  <c r="O202" i="18"/>
  <c r="G202" i="18"/>
  <c r="O201" i="18"/>
  <c r="G201" i="18"/>
  <c r="O200" i="18"/>
  <c r="G200" i="18"/>
  <c r="O199" i="18"/>
  <c r="G199" i="18"/>
  <c r="O198" i="18"/>
  <c r="G198" i="18"/>
  <c r="O197" i="18"/>
  <c r="G197" i="18"/>
  <c r="O196" i="18"/>
  <c r="G196" i="18"/>
  <c r="O195" i="18"/>
  <c r="G195" i="18"/>
  <c r="O194" i="18"/>
  <c r="G194" i="18"/>
  <c r="O193" i="18"/>
  <c r="G193" i="18"/>
  <c r="O192" i="18"/>
  <c r="G192" i="18"/>
  <c r="O191" i="18"/>
  <c r="G191" i="18"/>
  <c r="O190" i="18"/>
  <c r="G190" i="18"/>
  <c r="O189" i="18"/>
  <c r="G189" i="18"/>
  <c r="O188" i="18"/>
  <c r="G188" i="18"/>
  <c r="O187" i="18"/>
  <c r="G187" i="18"/>
  <c r="O186" i="18"/>
  <c r="G186" i="18"/>
  <c r="O185" i="18"/>
  <c r="G185" i="18"/>
  <c r="O184" i="18"/>
  <c r="G184" i="18"/>
  <c r="O183" i="18"/>
  <c r="G183" i="18"/>
  <c r="O182" i="18"/>
  <c r="G182" i="18"/>
  <c r="O181" i="18"/>
  <c r="G181" i="18"/>
  <c r="O180" i="18"/>
  <c r="G180" i="18"/>
  <c r="O179" i="18"/>
  <c r="G179" i="18"/>
  <c r="O178" i="18"/>
  <c r="G178" i="18"/>
  <c r="O177" i="18"/>
  <c r="G177" i="18"/>
  <c r="O176" i="18"/>
  <c r="G176" i="18"/>
  <c r="O175" i="18"/>
  <c r="G175" i="18"/>
  <c r="O174" i="18"/>
  <c r="G174" i="18"/>
  <c r="O173" i="18"/>
  <c r="G173" i="18"/>
  <c r="O172" i="18"/>
  <c r="G172" i="18"/>
  <c r="O171" i="18"/>
  <c r="G171" i="18"/>
  <c r="O170" i="18"/>
  <c r="G170" i="18"/>
  <c r="O169" i="18"/>
  <c r="G169" i="18"/>
  <c r="O168" i="18"/>
  <c r="G168" i="18"/>
  <c r="O167" i="18"/>
  <c r="G167" i="18"/>
  <c r="O166" i="18"/>
  <c r="G166" i="18"/>
  <c r="O165" i="18"/>
  <c r="G165" i="18"/>
  <c r="O164" i="18"/>
  <c r="G164" i="18"/>
  <c r="O163" i="18"/>
  <c r="G163" i="18"/>
  <c r="O162" i="18"/>
  <c r="G162" i="18"/>
  <c r="O161" i="18"/>
  <c r="G161" i="18"/>
  <c r="O160" i="18"/>
  <c r="G160" i="18"/>
  <c r="O159" i="18"/>
  <c r="G159" i="18"/>
  <c r="O158" i="18"/>
  <c r="G158" i="18"/>
  <c r="O157" i="18"/>
  <c r="G157" i="18"/>
  <c r="O156" i="18"/>
  <c r="G156" i="18"/>
  <c r="O155" i="18"/>
  <c r="G155" i="18"/>
  <c r="O154" i="18"/>
  <c r="G154" i="18"/>
  <c r="O153" i="18"/>
  <c r="G153" i="18"/>
  <c r="O152" i="18"/>
  <c r="G152" i="18"/>
  <c r="O151" i="18"/>
  <c r="G151" i="18"/>
  <c r="O150" i="18"/>
  <c r="G150" i="18"/>
  <c r="O149" i="18"/>
  <c r="G149" i="18"/>
  <c r="O148" i="18"/>
  <c r="G148" i="18"/>
  <c r="O147" i="18"/>
  <c r="G147" i="18"/>
  <c r="O146" i="18"/>
  <c r="G146" i="18"/>
  <c r="O145" i="18"/>
  <c r="G145" i="18"/>
  <c r="O144" i="18"/>
  <c r="G144" i="18"/>
  <c r="O143" i="18"/>
  <c r="G143" i="18"/>
  <c r="O142" i="18"/>
  <c r="G142" i="18"/>
  <c r="O141" i="18"/>
  <c r="G141" i="18"/>
  <c r="O140" i="18"/>
  <c r="G140" i="18"/>
  <c r="O139" i="18"/>
  <c r="G139" i="18"/>
  <c r="O138" i="18"/>
  <c r="G138" i="18"/>
  <c r="O137" i="18"/>
  <c r="G137" i="18"/>
  <c r="O136" i="18"/>
  <c r="G136" i="18"/>
  <c r="O135" i="18"/>
  <c r="G135" i="18"/>
  <c r="O134" i="18"/>
  <c r="G134" i="18"/>
  <c r="O133" i="18"/>
  <c r="G133" i="18"/>
  <c r="O132" i="18"/>
  <c r="G132" i="18"/>
  <c r="O131" i="18"/>
  <c r="G131" i="18"/>
  <c r="O130" i="18"/>
  <c r="G130" i="18"/>
  <c r="O129" i="18"/>
  <c r="G129" i="18"/>
  <c r="O128" i="18"/>
  <c r="G128" i="18"/>
  <c r="O127" i="18"/>
  <c r="G127" i="18"/>
  <c r="O126" i="18"/>
  <c r="G126" i="18"/>
  <c r="O125" i="18"/>
  <c r="G125" i="18"/>
  <c r="O124" i="18"/>
  <c r="G124" i="18"/>
  <c r="O123" i="18"/>
  <c r="G123" i="18"/>
  <c r="O122" i="18"/>
  <c r="G122" i="18"/>
  <c r="O121" i="18"/>
  <c r="G121" i="18"/>
  <c r="O120" i="18"/>
  <c r="G120" i="18"/>
  <c r="O119" i="18"/>
  <c r="G119" i="18"/>
  <c r="O118" i="18"/>
  <c r="G118" i="18"/>
  <c r="O117" i="18"/>
  <c r="G117" i="18"/>
  <c r="O116" i="18"/>
  <c r="G116" i="18"/>
  <c r="O115" i="18"/>
  <c r="G115" i="18"/>
  <c r="O114" i="18"/>
  <c r="G114" i="18"/>
  <c r="O113" i="18"/>
  <c r="G113" i="18"/>
  <c r="O112" i="18"/>
  <c r="G112" i="18"/>
  <c r="O111" i="18"/>
  <c r="G111" i="18"/>
  <c r="O110" i="18"/>
  <c r="G110" i="18"/>
  <c r="O109" i="18"/>
  <c r="G109" i="18"/>
  <c r="O108" i="18"/>
  <c r="G108" i="18"/>
  <c r="O107" i="18"/>
  <c r="G107" i="18"/>
  <c r="O106" i="18"/>
  <c r="G106" i="18"/>
  <c r="O105" i="18"/>
  <c r="G105" i="18"/>
  <c r="O104" i="18"/>
  <c r="G104" i="18"/>
  <c r="O103" i="18"/>
  <c r="G103" i="18"/>
  <c r="O102" i="18"/>
  <c r="G102" i="18"/>
  <c r="O101" i="18"/>
  <c r="G101" i="18"/>
  <c r="O100" i="18"/>
  <c r="G100" i="18"/>
  <c r="O99" i="18"/>
  <c r="G99" i="18"/>
  <c r="O98" i="18"/>
  <c r="G98" i="18"/>
  <c r="O97" i="18"/>
  <c r="G97" i="18"/>
  <c r="O96" i="18"/>
  <c r="G96" i="18"/>
  <c r="O95" i="18"/>
  <c r="G95" i="18"/>
  <c r="O94" i="18"/>
  <c r="G94" i="18"/>
  <c r="O93" i="18"/>
  <c r="G93" i="18"/>
  <c r="O92" i="18"/>
  <c r="G92" i="18"/>
  <c r="O91" i="18"/>
  <c r="G91" i="18"/>
  <c r="O90" i="18"/>
  <c r="G90" i="18"/>
  <c r="O89" i="18"/>
  <c r="G89" i="18"/>
  <c r="O88" i="18"/>
  <c r="G88" i="18"/>
  <c r="O87" i="18"/>
  <c r="G87" i="18"/>
  <c r="O86" i="18"/>
  <c r="G86" i="18"/>
  <c r="O85" i="18"/>
  <c r="G85" i="18"/>
  <c r="O84" i="18"/>
  <c r="G84" i="18"/>
  <c r="O83" i="18"/>
  <c r="G83" i="18"/>
  <c r="O82" i="18"/>
  <c r="G82" i="18"/>
  <c r="O81" i="18"/>
  <c r="G81" i="18"/>
  <c r="O80" i="18"/>
  <c r="G80" i="18"/>
  <c r="O79" i="18"/>
  <c r="G79" i="18"/>
  <c r="O78" i="18"/>
  <c r="G78" i="18"/>
  <c r="O77" i="18"/>
  <c r="G77" i="18"/>
  <c r="O76" i="18"/>
  <c r="G76" i="18"/>
  <c r="O75" i="18"/>
  <c r="G75" i="18"/>
  <c r="O74" i="18"/>
  <c r="G74" i="18"/>
  <c r="O73" i="18"/>
  <c r="G73" i="18"/>
  <c r="O72" i="18"/>
  <c r="G72" i="18"/>
  <c r="O71" i="18"/>
  <c r="G71" i="18"/>
  <c r="O70" i="18"/>
  <c r="G70" i="18"/>
  <c r="O69" i="18"/>
  <c r="G69" i="18"/>
  <c r="O68" i="18"/>
  <c r="G68" i="18"/>
  <c r="O67" i="18"/>
  <c r="G67" i="18"/>
  <c r="O66" i="18"/>
  <c r="G66" i="18"/>
  <c r="O65" i="18"/>
  <c r="G65" i="18"/>
  <c r="O64" i="18"/>
  <c r="G64" i="18"/>
  <c r="O63" i="18"/>
  <c r="G63" i="18"/>
  <c r="O62" i="18"/>
  <c r="G62" i="18"/>
  <c r="O61" i="18"/>
  <c r="G61" i="18"/>
  <c r="O60" i="18"/>
  <c r="G60" i="18"/>
  <c r="O59" i="18"/>
  <c r="G59" i="18"/>
  <c r="O58" i="18"/>
  <c r="G58" i="18"/>
  <c r="O57" i="18"/>
  <c r="P57" i="18" s="1"/>
  <c r="H57" i="18"/>
  <c r="G57" i="18"/>
  <c r="O56" i="18"/>
  <c r="P56" i="18" s="1"/>
  <c r="G56" i="18"/>
  <c r="H56" i="18" s="1"/>
  <c r="O55" i="18"/>
  <c r="P55" i="18" s="1"/>
  <c r="H55" i="18"/>
  <c r="G55" i="18"/>
  <c r="O54" i="18"/>
  <c r="P54" i="18" s="1"/>
  <c r="H54" i="18"/>
  <c r="G54" i="18"/>
  <c r="O53" i="18"/>
  <c r="P53" i="18" s="1"/>
  <c r="H53" i="18"/>
  <c r="G53" i="18"/>
  <c r="O52" i="18"/>
  <c r="P52" i="18" s="1"/>
  <c r="G52" i="18"/>
  <c r="H52" i="18" s="1"/>
  <c r="O51" i="18"/>
  <c r="P51" i="18" s="1"/>
  <c r="H51" i="18"/>
  <c r="G51" i="18"/>
  <c r="O50" i="18"/>
  <c r="P50" i="18" s="1"/>
  <c r="H50" i="18"/>
  <c r="G50" i="18"/>
  <c r="O49" i="18"/>
  <c r="P49" i="18" s="1"/>
  <c r="H49" i="18"/>
  <c r="G49" i="18"/>
  <c r="O48" i="18"/>
  <c r="P48" i="18" s="1"/>
  <c r="G48" i="18"/>
  <c r="H48" i="18" s="1"/>
  <c r="O47" i="18"/>
  <c r="P47" i="18" s="1"/>
  <c r="H47" i="18"/>
  <c r="G47" i="18"/>
  <c r="O46" i="18"/>
  <c r="P46" i="18" s="1"/>
  <c r="H46" i="18"/>
  <c r="G46" i="18"/>
  <c r="O45" i="18"/>
  <c r="P45" i="18" s="1"/>
  <c r="H45" i="18"/>
  <c r="G45" i="18"/>
  <c r="O44" i="18"/>
  <c r="P44" i="18" s="1"/>
  <c r="G44" i="18"/>
  <c r="H44" i="18" s="1"/>
  <c r="O43" i="18"/>
  <c r="P43" i="18" s="1"/>
  <c r="H43" i="18"/>
  <c r="G43" i="18"/>
  <c r="O42" i="18"/>
  <c r="P42" i="18" s="1"/>
  <c r="H42" i="18"/>
  <c r="G42" i="18"/>
  <c r="O41" i="18"/>
  <c r="P41" i="18" s="1"/>
  <c r="H41" i="18"/>
  <c r="G41" i="18"/>
  <c r="O40" i="18"/>
  <c r="P40" i="18" s="1"/>
  <c r="G40" i="18"/>
  <c r="H40" i="18" s="1"/>
  <c r="O39" i="18"/>
  <c r="P39" i="18" s="1"/>
  <c r="H39" i="18"/>
  <c r="G39" i="18"/>
  <c r="O38" i="18"/>
  <c r="P38" i="18" s="1"/>
  <c r="H38" i="18"/>
  <c r="G38" i="18"/>
  <c r="O37" i="18"/>
  <c r="P37" i="18" s="1"/>
  <c r="H37" i="18"/>
  <c r="G37" i="18"/>
  <c r="O36" i="18"/>
  <c r="P36" i="18" s="1"/>
  <c r="G36" i="18"/>
  <c r="H36" i="18" s="1"/>
  <c r="O35" i="18"/>
  <c r="G35" i="18"/>
  <c r="O34" i="18"/>
  <c r="G34" i="18"/>
  <c r="O33" i="18"/>
  <c r="G33" i="18"/>
  <c r="O32" i="18"/>
  <c r="G32" i="18"/>
  <c r="O31" i="18"/>
  <c r="G31" i="18"/>
  <c r="O30" i="18"/>
  <c r="G30" i="18"/>
  <c r="O29" i="18"/>
  <c r="G29" i="18"/>
  <c r="O28" i="18"/>
  <c r="G28" i="18"/>
  <c r="O27" i="18"/>
  <c r="G27" i="18"/>
  <c r="O26" i="18"/>
  <c r="G26" i="18"/>
  <c r="O25" i="18"/>
  <c r="G25" i="18"/>
  <c r="O24" i="18"/>
  <c r="G24" i="18"/>
  <c r="O23" i="18"/>
  <c r="G23" i="18"/>
  <c r="O22" i="18"/>
  <c r="G22" i="18"/>
  <c r="O21" i="18"/>
  <c r="G21" i="18"/>
  <c r="O20" i="18"/>
  <c r="G20" i="18"/>
  <c r="O19" i="18"/>
  <c r="G19" i="18"/>
  <c r="O18" i="18"/>
  <c r="G18" i="18"/>
  <c r="O17" i="18"/>
  <c r="G17" i="18"/>
  <c r="O16" i="18"/>
  <c r="G16" i="18"/>
  <c r="O15" i="18"/>
  <c r="G15" i="18"/>
  <c r="O14" i="18"/>
  <c r="G14" i="18"/>
  <c r="O13" i="18"/>
  <c r="G13" i="18"/>
  <c r="O12" i="18"/>
  <c r="G12" i="18"/>
  <c r="O11" i="18"/>
  <c r="G11" i="18"/>
  <c r="O10" i="18"/>
  <c r="G10" i="18"/>
  <c r="O9" i="18"/>
  <c r="G9" i="18"/>
  <c r="O8" i="18"/>
  <c r="G8" i="18"/>
  <c r="O7" i="18"/>
  <c r="G7" i="18"/>
  <c r="O6" i="18"/>
  <c r="G6" i="18"/>
  <c r="O5" i="18"/>
  <c r="G5" i="18"/>
  <c r="O4" i="18"/>
  <c r="G4" i="18"/>
  <c r="O3" i="18"/>
  <c r="G3" i="18"/>
  <c r="O2" i="18"/>
  <c r="G2" i="18"/>
  <c r="AE176" i="4" l="1"/>
  <c r="AG176" i="4" s="1"/>
  <c r="AH176" i="4" s="1"/>
  <c r="H176" i="4" s="1"/>
  <c r="G176" i="4" s="1"/>
  <c r="AD176" i="4"/>
  <c r="AC176" i="4"/>
  <c r="Y176" i="4"/>
  <c r="Q176" i="4"/>
  <c r="F176" i="4"/>
  <c r="AE175" i="4"/>
  <c r="AG175" i="4" s="1"/>
  <c r="AH175" i="4" s="1"/>
  <c r="H175" i="4" s="1"/>
  <c r="G175" i="4" s="1"/>
  <c r="AD175" i="4"/>
  <c r="AC175" i="4"/>
  <c r="Y175" i="4"/>
  <c r="Q175" i="4"/>
  <c r="F175" i="4"/>
  <c r="AE174" i="4"/>
  <c r="AG174" i="4" s="1"/>
  <c r="AH174" i="4" s="1"/>
  <c r="H174" i="4" s="1"/>
  <c r="G174" i="4" s="1"/>
  <c r="AD174" i="4"/>
  <c r="AC174" i="4"/>
  <c r="Y174" i="4"/>
  <c r="Q174" i="4"/>
  <c r="F174" i="4"/>
  <c r="AE173" i="4"/>
  <c r="AG173" i="4" s="1"/>
  <c r="AH173" i="4" s="1"/>
  <c r="H173" i="4" s="1"/>
  <c r="G173" i="4" s="1"/>
  <c r="AD173" i="4"/>
  <c r="AC173" i="4"/>
  <c r="Y173" i="4"/>
  <c r="Q173" i="4"/>
  <c r="F173" i="4"/>
  <c r="AE172" i="4"/>
  <c r="AG172" i="4" s="1"/>
  <c r="AH172" i="4" s="1"/>
  <c r="H172" i="4" s="1"/>
  <c r="G172" i="4" s="1"/>
  <c r="AD172" i="4"/>
  <c r="AC172" i="4"/>
  <c r="Y172" i="4"/>
  <c r="Q172" i="4"/>
  <c r="F172" i="4"/>
  <c r="AE171" i="4"/>
  <c r="AG171" i="4" s="1"/>
  <c r="AH171" i="4" s="1"/>
  <c r="H171" i="4" s="1"/>
  <c r="G171" i="4" s="1"/>
  <c r="AD171" i="4"/>
  <c r="AC171" i="4"/>
  <c r="Y171" i="4"/>
  <c r="Q171" i="4"/>
  <c r="F171" i="4"/>
  <c r="AE170" i="4"/>
  <c r="AG170" i="4" s="1"/>
  <c r="AH170" i="4" s="1"/>
  <c r="AD170" i="4"/>
  <c r="AC170" i="4"/>
  <c r="Y170" i="4"/>
  <c r="Q170" i="4"/>
  <c r="F170" i="4"/>
  <c r="AE169" i="4"/>
  <c r="AG169" i="4" s="1"/>
  <c r="AD169" i="4"/>
  <c r="AC169" i="4"/>
  <c r="Y169" i="4"/>
  <c r="Q169" i="4"/>
  <c r="F169" i="4"/>
  <c r="AE168" i="4"/>
  <c r="AG168" i="4" s="1"/>
  <c r="AD168" i="4"/>
  <c r="AC168" i="4"/>
  <c r="Y168" i="4"/>
  <c r="Q168" i="4"/>
  <c r="F168" i="4"/>
  <c r="AE167" i="4"/>
  <c r="AG167" i="4" s="1"/>
  <c r="AD167" i="4"/>
  <c r="AC167" i="4"/>
  <c r="Y167" i="4"/>
  <c r="Q167" i="4"/>
  <c r="F167" i="4"/>
  <c r="AE166" i="4"/>
  <c r="AG166" i="4" s="1"/>
  <c r="AD166" i="4"/>
  <c r="AC166" i="4"/>
  <c r="Y166" i="4"/>
  <c r="Q166" i="4"/>
  <c r="J166" i="4"/>
  <c r="L166" i="4" s="1"/>
  <c r="N166" i="4" s="1"/>
  <c r="F166" i="4"/>
  <c r="AE165" i="4"/>
  <c r="AD165" i="4"/>
  <c r="AC165" i="4"/>
  <c r="Y165" i="4"/>
  <c r="Q165" i="4"/>
  <c r="J165" i="4"/>
  <c r="L165" i="4" s="1"/>
  <c r="F165" i="4"/>
  <c r="AE164" i="4"/>
  <c r="AG164" i="4" s="1"/>
  <c r="AD164" i="4"/>
  <c r="AC164" i="4"/>
  <c r="Y164" i="4"/>
  <c r="Q164" i="4"/>
  <c r="J164" i="4"/>
  <c r="L164" i="4" s="1"/>
  <c r="N164" i="4" s="1"/>
  <c r="F164" i="4"/>
  <c r="AE163" i="4"/>
  <c r="AD163" i="4"/>
  <c r="AC163" i="4"/>
  <c r="Y163" i="4"/>
  <c r="Q163" i="4"/>
  <c r="J163" i="4"/>
  <c r="L163" i="4" s="1"/>
  <c r="F163" i="4"/>
  <c r="AE162" i="4"/>
  <c r="AG162" i="4" s="1"/>
  <c r="AD162" i="4"/>
  <c r="AC162" i="4"/>
  <c r="Y162" i="4"/>
  <c r="Q162" i="4"/>
  <c r="J162" i="4"/>
  <c r="L162" i="4" s="1"/>
  <c r="F162" i="4"/>
  <c r="AE161" i="4"/>
  <c r="N161" i="4" s="1"/>
  <c r="AD161" i="4"/>
  <c r="AC161" i="4"/>
  <c r="Y161" i="4"/>
  <c r="Q161" i="4"/>
  <c r="L161" i="4"/>
  <c r="J161" i="4"/>
  <c r="F161" i="4"/>
  <c r="AE160" i="4"/>
  <c r="AG160" i="4" s="1"/>
  <c r="AD160" i="4"/>
  <c r="AC160" i="4"/>
  <c r="Y160" i="4"/>
  <c r="Q160" i="4"/>
  <c r="J160" i="4"/>
  <c r="L160" i="4" s="1"/>
  <c r="F160" i="4"/>
  <c r="AE159" i="4"/>
  <c r="AD159" i="4"/>
  <c r="AC159" i="4"/>
  <c r="Y159" i="4"/>
  <c r="Q159" i="4"/>
  <c r="L159" i="4"/>
  <c r="J159" i="4"/>
  <c r="F159" i="4"/>
  <c r="AE158" i="4"/>
  <c r="AG158" i="4" s="1"/>
  <c r="AD158" i="4"/>
  <c r="AC158" i="4"/>
  <c r="Y158" i="4"/>
  <c r="Q158" i="4"/>
  <c r="J158" i="4"/>
  <c r="L158" i="4" s="1"/>
  <c r="N158" i="4" s="1"/>
  <c r="F158" i="4"/>
  <c r="AE157" i="4"/>
  <c r="AD157" i="4"/>
  <c r="AC157" i="4"/>
  <c r="Y157" i="4"/>
  <c r="Q157" i="4"/>
  <c r="J157" i="4"/>
  <c r="L157" i="4" s="1"/>
  <c r="F157" i="4"/>
  <c r="AE43" i="10"/>
  <c r="AD43" i="10"/>
  <c r="AC43" i="10"/>
  <c r="Y43" i="10"/>
  <c r="Q43" i="10"/>
  <c r="H43" i="10"/>
  <c r="AE42" i="10"/>
  <c r="AD42" i="10"/>
  <c r="AC42" i="10"/>
  <c r="Y42" i="10"/>
  <c r="Q42" i="10"/>
  <c r="H42" i="10"/>
  <c r="AE41" i="10"/>
  <c r="AD41" i="10"/>
  <c r="AC41" i="10"/>
  <c r="Y41" i="10"/>
  <c r="Q41" i="10"/>
  <c r="H41" i="10"/>
  <c r="AE40" i="10"/>
  <c r="AD40" i="10"/>
  <c r="AC40" i="10"/>
  <c r="Y40" i="10"/>
  <c r="Q40" i="10"/>
  <c r="H40" i="10"/>
  <c r="AE39" i="10"/>
  <c r="AD39" i="10"/>
  <c r="AC39" i="10"/>
  <c r="Y39" i="10"/>
  <c r="Q39" i="10"/>
  <c r="H39" i="10"/>
  <c r="AE38" i="10"/>
  <c r="AD38" i="10"/>
  <c r="AC38" i="10"/>
  <c r="Y38" i="10"/>
  <c r="Q38" i="10"/>
  <c r="H38" i="10"/>
  <c r="AE37" i="10"/>
  <c r="AD37" i="10"/>
  <c r="AC37" i="10"/>
  <c r="Y37" i="10"/>
  <c r="Q37" i="10"/>
  <c r="H37" i="10"/>
  <c r="AE36" i="10"/>
  <c r="AD36" i="10"/>
  <c r="AC36" i="10"/>
  <c r="Y36" i="10"/>
  <c r="Q36" i="10"/>
  <c r="H36" i="10"/>
  <c r="AE35" i="10"/>
  <c r="AD35" i="10"/>
  <c r="AC35" i="10"/>
  <c r="Y35" i="10"/>
  <c r="Q35" i="10"/>
  <c r="H35" i="10"/>
  <c r="AE34" i="10"/>
  <c r="AD34" i="10"/>
  <c r="AC34" i="10"/>
  <c r="Y34" i="10"/>
  <c r="Q34" i="10"/>
  <c r="H34" i="10"/>
  <c r="AE33" i="10"/>
  <c r="AD33" i="10"/>
  <c r="AC33" i="10"/>
  <c r="Y33" i="10"/>
  <c r="Q33" i="10"/>
  <c r="H33" i="10"/>
  <c r="AE32" i="10"/>
  <c r="AG32" i="10" s="1"/>
  <c r="AD32" i="10"/>
  <c r="AC32" i="10"/>
  <c r="Y32" i="10"/>
  <c r="Q32" i="10"/>
  <c r="H32" i="10"/>
  <c r="AE31" i="10"/>
  <c r="AG31" i="10" s="1"/>
  <c r="AD31" i="10"/>
  <c r="AC31" i="10"/>
  <c r="Y31" i="10"/>
  <c r="Q31" i="10"/>
  <c r="H31" i="10"/>
  <c r="AE30" i="10"/>
  <c r="AG30" i="10" s="1"/>
  <c r="AD30" i="10"/>
  <c r="AC30" i="10"/>
  <c r="Y30" i="10"/>
  <c r="Q30" i="10"/>
  <c r="H30" i="10"/>
  <c r="AE29" i="10"/>
  <c r="AG29" i="10" s="1"/>
  <c r="AD29" i="10"/>
  <c r="AC29" i="10"/>
  <c r="Y29" i="10"/>
  <c r="Q29" i="10"/>
  <c r="H29" i="10"/>
  <c r="AE28" i="10"/>
  <c r="AG28" i="10" s="1"/>
  <c r="AD28" i="10"/>
  <c r="AC28" i="10"/>
  <c r="Y28" i="10"/>
  <c r="Q28" i="10"/>
  <c r="H28" i="10"/>
  <c r="AE27" i="10"/>
  <c r="AG27" i="10" s="1"/>
  <c r="AD27" i="10"/>
  <c r="AC27" i="10"/>
  <c r="Y27" i="10"/>
  <c r="Q27" i="10"/>
  <c r="H27" i="10"/>
  <c r="AE26" i="10"/>
  <c r="AG26" i="10" s="1"/>
  <c r="AD26" i="10"/>
  <c r="AC26" i="10"/>
  <c r="Y26" i="10"/>
  <c r="Q26" i="10"/>
  <c r="H26" i="10"/>
  <c r="AE25" i="10"/>
  <c r="AG25" i="10" s="1"/>
  <c r="AD25" i="10"/>
  <c r="AC25" i="10"/>
  <c r="Y25" i="10"/>
  <c r="Q25" i="10"/>
  <c r="H25" i="10"/>
  <c r="AE24" i="10"/>
  <c r="AG24" i="10" s="1"/>
  <c r="AD24" i="10"/>
  <c r="AC24" i="10"/>
  <c r="Y24" i="10"/>
  <c r="Q24" i="10"/>
  <c r="H24" i="10"/>
  <c r="AE23" i="10"/>
  <c r="AG23" i="10" s="1"/>
  <c r="AD23" i="10"/>
  <c r="AC23" i="10"/>
  <c r="Y23" i="10"/>
  <c r="Q23" i="10"/>
  <c r="H23" i="10"/>
  <c r="AE22" i="10"/>
  <c r="AG22" i="10" s="1"/>
  <c r="AD22" i="10"/>
  <c r="AC22" i="10"/>
  <c r="Y22" i="10"/>
  <c r="Q22" i="10"/>
  <c r="H22" i="10"/>
  <c r="AE21" i="10"/>
  <c r="AG21" i="10" s="1"/>
  <c r="AD21" i="10"/>
  <c r="AC21" i="10"/>
  <c r="Y21" i="10"/>
  <c r="Q21" i="10"/>
  <c r="H21" i="10"/>
  <c r="AE20" i="10"/>
  <c r="AD20" i="10"/>
  <c r="AC20" i="10"/>
  <c r="Y20" i="10"/>
  <c r="Q20" i="10"/>
  <c r="H20" i="10"/>
  <c r="AE19" i="10"/>
  <c r="AD19" i="10"/>
  <c r="AC19" i="10"/>
  <c r="Y19" i="10"/>
  <c r="Q19" i="10"/>
  <c r="H19" i="10"/>
  <c r="AE18" i="10"/>
  <c r="AD18" i="10"/>
  <c r="AC18" i="10"/>
  <c r="Y18" i="10"/>
  <c r="Q18" i="10"/>
  <c r="H18" i="10"/>
  <c r="AE17" i="10"/>
  <c r="AD17" i="10"/>
  <c r="AC17" i="10"/>
  <c r="Y17" i="10"/>
  <c r="Q17" i="10"/>
  <c r="H17" i="10"/>
  <c r="AE16" i="10"/>
  <c r="AD16" i="10"/>
  <c r="AC16" i="10"/>
  <c r="Y16" i="10"/>
  <c r="Q16" i="10"/>
  <c r="H16" i="10"/>
  <c r="AE15" i="10"/>
  <c r="AD15" i="10"/>
  <c r="AC15" i="10"/>
  <c r="Y15" i="10"/>
  <c r="Q15" i="10"/>
  <c r="H15" i="10"/>
  <c r="AE14" i="10"/>
  <c r="AD14" i="10"/>
  <c r="AC14" i="10"/>
  <c r="Y14" i="10"/>
  <c r="Q14" i="10"/>
  <c r="H14" i="10"/>
  <c r="AE13" i="10"/>
  <c r="AD13" i="10"/>
  <c r="AC13" i="10"/>
  <c r="Y13" i="10"/>
  <c r="Q13" i="10"/>
  <c r="H13" i="10"/>
  <c r="AE12" i="10"/>
  <c r="AD12" i="10"/>
  <c r="AC12" i="10"/>
  <c r="Y12" i="10"/>
  <c r="Q12" i="10"/>
  <c r="H12" i="10"/>
  <c r="AE11" i="10"/>
  <c r="AD11" i="10"/>
  <c r="AC11" i="10"/>
  <c r="Y11" i="10"/>
  <c r="Q11" i="10"/>
  <c r="H11" i="10"/>
  <c r="AE10" i="10"/>
  <c r="AD10" i="10"/>
  <c r="AC10" i="10"/>
  <c r="Y10" i="10"/>
  <c r="Q10" i="10"/>
  <c r="H10" i="10"/>
  <c r="AE9" i="10"/>
  <c r="AD9" i="10"/>
  <c r="AC9" i="10"/>
  <c r="Y9" i="10"/>
  <c r="Q9" i="10"/>
  <c r="H9" i="10"/>
  <c r="AE8" i="10"/>
  <c r="AD8" i="10"/>
  <c r="AC8" i="10"/>
  <c r="Y8" i="10"/>
  <c r="Q8" i="10"/>
  <c r="H8" i="10"/>
  <c r="AE7" i="10"/>
  <c r="AD7" i="10"/>
  <c r="AC7" i="10"/>
  <c r="Y7" i="10"/>
  <c r="Q7" i="10"/>
  <c r="H7" i="10"/>
  <c r="AE6" i="10"/>
  <c r="AD6" i="10"/>
  <c r="AC6" i="10"/>
  <c r="Y6" i="10"/>
  <c r="Q6" i="10"/>
  <c r="H6" i="10"/>
  <c r="AE5" i="10"/>
  <c r="AD5" i="10"/>
  <c r="AC5" i="10"/>
  <c r="Y5" i="10"/>
  <c r="Q5" i="10"/>
  <c r="H5" i="10"/>
  <c r="AE4" i="10"/>
  <c r="AD4" i="10"/>
  <c r="AC4" i="10"/>
  <c r="Y4" i="10"/>
  <c r="Q4" i="10"/>
  <c r="H4" i="10"/>
  <c r="AE3" i="10"/>
  <c r="AD3" i="10"/>
  <c r="AC3" i="10"/>
  <c r="Y3" i="10"/>
  <c r="Q3" i="10"/>
  <c r="H3" i="10"/>
  <c r="AE2" i="10"/>
  <c r="AD2" i="10"/>
  <c r="AC2" i="10"/>
  <c r="Y2" i="10"/>
  <c r="Q2" i="10"/>
  <c r="H2" i="10"/>
  <c r="AE26" i="9"/>
  <c r="AD26" i="9"/>
  <c r="AC26" i="9"/>
  <c r="Y26" i="9"/>
  <c r="Q26" i="9"/>
  <c r="H26" i="9"/>
  <c r="AE25" i="9"/>
  <c r="AD25" i="9"/>
  <c r="AC25" i="9"/>
  <c r="Y25" i="9"/>
  <c r="Q25" i="9"/>
  <c r="H25" i="9"/>
  <c r="AE24" i="9"/>
  <c r="AD24" i="9"/>
  <c r="AC24" i="9"/>
  <c r="Y24" i="9"/>
  <c r="Q24" i="9"/>
  <c r="H24" i="9"/>
  <c r="AE23" i="9"/>
  <c r="AD23" i="9"/>
  <c r="AC23" i="9"/>
  <c r="Y23" i="9"/>
  <c r="Q23" i="9"/>
  <c r="H23" i="9"/>
  <c r="AE22" i="9"/>
  <c r="AD22" i="9"/>
  <c r="AC22" i="9"/>
  <c r="Y22" i="9"/>
  <c r="Q22" i="9"/>
  <c r="H22" i="9"/>
  <c r="AE21" i="9"/>
  <c r="AD21" i="9"/>
  <c r="AC21" i="9"/>
  <c r="Y21" i="9"/>
  <c r="Q21" i="9"/>
  <c r="H21" i="9"/>
  <c r="AE20" i="9"/>
  <c r="AD20" i="9"/>
  <c r="AC20" i="9"/>
  <c r="Y20" i="9"/>
  <c r="Q20" i="9"/>
  <c r="H20" i="9"/>
  <c r="AE19" i="9"/>
  <c r="AD19" i="9"/>
  <c r="AC19" i="9"/>
  <c r="Y19" i="9"/>
  <c r="Q19" i="9"/>
  <c r="H19" i="9"/>
  <c r="AE18" i="9"/>
  <c r="AD18" i="9"/>
  <c r="AC18" i="9"/>
  <c r="Y18" i="9"/>
  <c r="Q18" i="9"/>
  <c r="H18" i="9"/>
  <c r="AE17" i="9"/>
  <c r="AD17" i="9"/>
  <c r="AC17" i="9"/>
  <c r="Y17" i="9"/>
  <c r="Q17" i="9"/>
  <c r="H17" i="9"/>
  <c r="AE16" i="9"/>
  <c r="AD16" i="9"/>
  <c r="AC16" i="9"/>
  <c r="Y16" i="9"/>
  <c r="Q16" i="9"/>
  <c r="H16" i="9"/>
  <c r="AE15" i="9"/>
  <c r="AD15" i="9"/>
  <c r="AC15" i="9"/>
  <c r="Y15" i="9"/>
  <c r="Q15" i="9"/>
  <c r="H15" i="9"/>
  <c r="AE14" i="9"/>
  <c r="AD14" i="9"/>
  <c r="AC14" i="9"/>
  <c r="Y14" i="9"/>
  <c r="Q14" i="9"/>
  <c r="H14" i="9"/>
  <c r="AE13" i="9"/>
  <c r="AD13" i="9"/>
  <c r="AC13" i="9"/>
  <c r="Y13" i="9"/>
  <c r="Q13" i="9"/>
  <c r="H13" i="9"/>
  <c r="AE12" i="9"/>
  <c r="AD12" i="9"/>
  <c r="AC12" i="9"/>
  <c r="Y12" i="9"/>
  <c r="Q12" i="9"/>
  <c r="H12" i="9"/>
  <c r="AE11" i="9"/>
  <c r="AD11" i="9"/>
  <c r="AC11" i="9"/>
  <c r="Y11" i="9"/>
  <c r="Q11" i="9"/>
  <c r="H11" i="9"/>
  <c r="AE10" i="9"/>
  <c r="AD10" i="9"/>
  <c r="AC10" i="9"/>
  <c r="Y10" i="9"/>
  <c r="Q10" i="9"/>
  <c r="H10" i="9"/>
  <c r="AE9" i="9"/>
  <c r="AD9" i="9"/>
  <c r="AC9" i="9"/>
  <c r="Y9" i="9"/>
  <c r="Q9" i="9"/>
  <c r="H9" i="9"/>
  <c r="AE8" i="9"/>
  <c r="AD8" i="9"/>
  <c r="AC8" i="9"/>
  <c r="Y8" i="9"/>
  <c r="Q8" i="9"/>
  <c r="H8" i="9"/>
  <c r="AE7" i="9"/>
  <c r="AD7" i="9"/>
  <c r="AC7" i="9"/>
  <c r="Y7" i="9"/>
  <c r="Q7" i="9"/>
  <c r="H7" i="9"/>
  <c r="AE6" i="9"/>
  <c r="AD6" i="9"/>
  <c r="AC6" i="9"/>
  <c r="Y6" i="9"/>
  <c r="Q6" i="9"/>
  <c r="H6" i="9"/>
  <c r="AE5" i="9"/>
  <c r="AD5" i="9"/>
  <c r="AC5" i="9"/>
  <c r="Y5" i="9"/>
  <c r="Q5" i="9"/>
  <c r="H5" i="9"/>
  <c r="AE4" i="9"/>
  <c r="AD4" i="9"/>
  <c r="AC4" i="9"/>
  <c r="Y4" i="9"/>
  <c r="Q4" i="9"/>
  <c r="H4" i="9"/>
  <c r="AG3" i="9"/>
  <c r="AH3" i="9" s="1"/>
  <c r="AE3" i="9"/>
  <c r="AD3" i="9"/>
  <c r="AC3" i="9"/>
  <c r="Y3" i="9"/>
  <c r="Q3" i="9"/>
  <c r="H3" i="9"/>
  <c r="AE2" i="9"/>
  <c r="AG2" i="9" s="1"/>
  <c r="AH2" i="9" s="1"/>
  <c r="AD2" i="9"/>
  <c r="AC2" i="9"/>
  <c r="Y2" i="9"/>
  <c r="Q2" i="9"/>
  <c r="H2" i="9"/>
  <c r="AE11" i="8"/>
  <c r="AG11" i="8" s="1"/>
  <c r="AD11" i="8"/>
  <c r="AC11" i="8"/>
  <c r="Y11" i="8"/>
  <c r="Q11" i="8"/>
  <c r="H11" i="8"/>
  <c r="AE10" i="8"/>
  <c r="AG10" i="8" s="1"/>
  <c r="AD10" i="8"/>
  <c r="AC10" i="8"/>
  <c r="Y10" i="8"/>
  <c r="Q10" i="8"/>
  <c r="H10" i="8"/>
  <c r="AE9" i="8"/>
  <c r="AG9" i="8" s="1"/>
  <c r="AD9" i="8"/>
  <c r="AC9" i="8"/>
  <c r="Y9" i="8"/>
  <c r="Q9" i="8"/>
  <c r="H9" i="8"/>
  <c r="AE8" i="8"/>
  <c r="AG8" i="8" s="1"/>
  <c r="AD8" i="8"/>
  <c r="AC8" i="8"/>
  <c r="Y8" i="8"/>
  <c r="Q8" i="8"/>
  <c r="H8" i="8"/>
  <c r="AE7" i="8"/>
  <c r="AG7" i="8" s="1"/>
  <c r="AD7" i="8"/>
  <c r="AC7" i="8"/>
  <c r="Y7" i="8"/>
  <c r="Q7" i="8"/>
  <c r="H7" i="8"/>
  <c r="AE6" i="8"/>
  <c r="AG6" i="8" s="1"/>
  <c r="AD6" i="8"/>
  <c r="AC6" i="8"/>
  <c r="Y6" i="8"/>
  <c r="Q6" i="8"/>
  <c r="H6" i="8"/>
  <c r="AE5" i="8"/>
  <c r="AG5" i="8" s="1"/>
  <c r="AD5" i="8"/>
  <c r="AC5" i="8"/>
  <c r="Y5" i="8"/>
  <c r="Q5" i="8"/>
  <c r="H5" i="8"/>
  <c r="AE4" i="8"/>
  <c r="AG4" i="8" s="1"/>
  <c r="AD4" i="8"/>
  <c r="AC4" i="8"/>
  <c r="Y4" i="8"/>
  <c r="Q4" i="8"/>
  <c r="H4" i="8"/>
  <c r="AE3" i="8"/>
  <c r="AG3" i="8" s="1"/>
  <c r="AD3" i="8"/>
  <c r="AC3" i="8"/>
  <c r="Y3" i="8"/>
  <c r="Q3" i="8"/>
  <c r="H3" i="8"/>
  <c r="AE2" i="8"/>
  <c r="AG2" i="8" s="1"/>
  <c r="AD2" i="8"/>
  <c r="AC2" i="8"/>
  <c r="Y2" i="8"/>
  <c r="Q2" i="8"/>
  <c r="H2" i="8"/>
  <c r="AE252" i="7"/>
  <c r="AG252" i="7" s="1"/>
  <c r="AD252" i="7"/>
  <c r="AC252" i="7"/>
  <c r="Y252" i="7"/>
  <c r="Q252" i="7"/>
  <c r="G252" i="7"/>
  <c r="AG251" i="7"/>
  <c r="AH251" i="7" s="1"/>
  <c r="F251" i="7" s="1"/>
  <c r="E251" i="7" s="1"/>
  <c r="AE251" i="7"/>
  <c r="AD251" i="7"/>
  <c r="AC251" i="7"/>
  <c r="Y251" i="7"/>
  <c r="Q251" i="7"/>
  <c r="G251" i="7"/>
  <c r="AG250" i="7"/>
  <c r="AH250" i="7" s="1"/>
  <c r="F250" i="7" s="1"/>
  <c r="E250" i="7" s="1"/>
  <c r="AE250" i="7"/>
  <c r="AD250" i="7"/>
  <c r="AC250" i="7"/>
  <c r="Y250" i="7"/>
  <c r="Q250" i="7"/>
  <c r="G250" i="7"/>
  <c r="AE249" i="7"/>
  <c r="AD249" i="7"/>
  <c r="AC249" i="7"/>
  <c r="Y249" i="7"/>
  <c r="Q249" i="7"/>
  <c r="G249" i="7"/>
  <c r="AE248" i="7"/>
  <c r="AD248" i="7"/>
  <c r="AC248" i="7"/>
  <c r="Y248" i="7"/>
  <c r="Q248" i="7"/>
  <c r="G248" i="7"/>
  <c r="AG247" i="7"/>
  <c r="AH247" i="7" s="1"/>
  <c r="F247" i="7" s="1"/>
  <c r="E247" i="7" s="1"/>
  <c r="AE247" i="7"/>
  <c r="AD247" i="7"/>
  <c r="AC247" i="7"/>
  <c r="Y247" i="7"/>
  <c r="Q247" i="7"/>
  <c r="G247" i="7"/>
  <c r="AG246" i="7"/>
  <c r="AH246" i="7" s="1"/>
  <c r="F246" i="7" s="1"/>
  <c r="E246" i="7" s="1"/>
  <c r="AE246" i="7"/>
  <c r="AD246" i="7"/>
  <c r="AC246" i="7"/>
  <c r="Y246" i="7"/>
  <c r="Q246" i="7"/>
  <c r="G246" i="7"/>
  <c r="AG245" i="7"/>
  <c r="AE245" i="7"/>
  <c r="AD245" i="7"/>
  <c r="AC245" i="7"/>
  <c r="Y245" i="7"/>
  <c r="Q245" i="7"/>
  <c r="G245" i="7"/>
  <c r="AG244" i="7"/>
  <c r="AH244" i="7" s="1"/>
  <c r="F244" i="7" s="1"/>
  <c r="E244" i="7" s="1"/>
  <c r="AE244" i="7"/>
  <c r="AD244" i="7"/>
  <c r="AC244" i="7"/>
  <c r="Y244" i="7"/>
  <c r="Q244" i="7"/>
  <c r="G244" i="7"/>
  <c r="AG243" i="7"/>
  <c r="AH243" i="7" s="1"/>
  <c r="F243" i="7" s="1"/>
  <c r="E243" i="7" s="1"/>
  <c r="AE243" i="7"/>
  <c r="AD243" i="7"/>
  <c r="AC243" i="7"/>
  <c r="Y243" i="7"/>
  <c r="Q243" i="7"/>
  <c r="G243" i="7"/>
  <c r="AG242" i="7"/>
  <c r="AE242" i="7"/>
  <c r="AD242" i="7"/>
  <c r="AC242" i="7"/>
  <c r="Y242" i="7"/>
  <c r="Q242" i="7"/>
  <c r="G242" i="7"/>
  <c r="AG241" i="7"/>
  <c r="AE241" i="7"/>
  <c r="AD241" i="7"/>
  <c r="AC241" i="7"/>
  <c r="Y241" i="7"/>
  <c r="Q241" i="7"/>
  <c r="G241" i="7"/>
  <c r="AG240" i="7"/>
  <c r="AE240" i="7"/>
  <c r="AD240" i="7"/>
  <c r="AC240" i="7"/>
  <c r="Y240" i="7"/>
  <c r="Q240" i="7"/>
  <c r="G240" i="7"/>
  <c r="AG239" i="7"/>
  <c r="AH239" i="7" s="1"/>
  <c r="F239" i="7" s="1"/>
  <c r="E239" i="7" s="1"/>
  <c r="AE239" i="7"/>
  <c r="AD239" i="7"/>
  <c r="AC239" i="7"/>
  <c r="Y239" i="7"/>
  <c r="Q239" i="7"/>
  <c r="G239" i="7"/>
  <c r="AG238" i="7"/>
  <c r="AH238" i="7" s="1"/>
  <c r="F238" i="7" s="1"/>
  <c r="E238" i="7" s="1"/>
  <c r="AE238" i="7"/>
  <c r="AD238" i="7"/>
  <c r="AC238" i="7"/>
  <c r="Y238" i="7"/>
  <c r="Q238" i="7"/>
  <c r="G238" i="7"/>
  <c r="AG237" i="7"/>
  <c r="AE237" i="7"/>
  <c r="AD237" i="7"/>
  <c r="AC237" i="7"/>
  <c r="Y237" i="7"/>
  <c r="Q237" i="7"/>
  <c r="G237" i="7"/>
  <c r="AG236" i="7"/>
  <c r="AE236" i="7"/>
  <c r="AD236" i="7"/>
  <c r="AC236" i="7"/>
  <c r="Y236" i="7"/>
  <c r="Q236" i="7"/>
  <c r="G236" i="7"/>
  <c r="AG235" i="7"/>
  <c r="AH235" i="7" s="1"/>
  <c r="F235" i="7" s="1"/>
  <c r="E235" i="7" s="1"/>
  <c r="AE235" i="7"/>
  <c r="AD235" i="7"/>
  <c r="AC235" i="7"/>
  <c r="Y235" i="7"/>
  <c r="Q235" i="7"/>
  <c r="G235" i="7"/>
  <c r="AG234" i="7"/>
  <c r="AH234" i="7" s="1"/>
  <c r="AE234" i="7"/>
  <c r="AD234" i="7"/>
  <c r="AC234" i="7"/>
  <c r="Y234" i="7"/>
  <c r="Q234" i="7"/>
  <c r="H234" i="7"/>
  <c r="AE233" i="7"/>
  <c r="AG233" i="7" s="1"/>
  <c r="AH233" i="7" s="1"/>
  <c r="F233" i="7" s="1"/>
  <c r="E233" i="7" s="1"/>
  <c r="AD233" i="7"/>
  <c r="AC233" i="7"/>
  <c r="Y233" i="7"/>
  <c r="Q233" i="7"/>
  <c r="G233" i="7"/>
  <c r="AE232" i="7"/>
  <c r="AG232" i="7" s="1"/>
  <c r="AH232" i="7" s="1"/>
  <c r="F232" i="7" s="1"/>
  <c r="E232" i="7" s="1"/>
  <c r="AD232" i="7"/>
  <c r="AC232" i="7"/>
  <c r="Y232" i="7"/>
  <c r="Q232" i="7"/>
  <c r="G232" i="7"/>
  <c r="AE231" i="7"/>
  <c r="AG231" i="7" s="1"/>
  <c r="AH231" i="7" s="1"/>
  <c r="F231" i="7" s="1"/>
  <c r="E231" i="7" s="1"/>
  <c r="AD231" i="7"/>
  <c r="AC231" i="7"/>
  <c r="Y231" i="7"/>
  <c r="Q231" i="7"/>
  <c r="G231" i="7"/>
  <c r="AE230" i="7"/>
  <c r="AG230" i="7" s="1"/>
  <c r="AH230" i="7" s="1"/>
  <c r="AD230" i="7"/>
  <c r="AC230" i="7"/>
  <c r="Y230" i="7"/>
  <c r="Q230" i="7"/>
  <c r="H230" i="7"/>
  <c r="AE229" i="7"/>
  <c r="AG229" i="7" s="1"/>
  <c r="AH229" i="7" s="1"/>
  <c r="F229" i="7" s="1"/>
  <c r="E229" i="7" s="1"/>
  <c r="AD229" i="7"/>
  <c r="AC229" i="7"/>
  <c r="Y229" i="7"/>
  <c r="Q229" i="7"/>
  <c r="G229" i="7"/>
  <c r="AE228" i="7"/>
  <c r="AG228" i="7" s="1"/>
  <c r="AH228" i="7" s="1"/>
  <c r="F228" i="7" s="1"/>
  <c r="E228" i="7" s="1"/>
  <c r="AD228" i="7"/>
  <c r="AC228" i="7"/>
  <c r="Y228" i="7"/>
  <c r="Q228" i="7"/>
  <c r="G228" i="7"/>
  <c r="AE227" i="7"/>
  <c r="AG227" i="7" s="1"/>
  <c r="AH227" i="7" s="1"/>
  <c r="F227" i="7" s="1"/>
  <c r="E227" i="7" s="1"/>
  <c r="AD227" i="7"/>
  <c r="AC227" i="7"/>
  <c r="Y227" i="7"/>
  <c r="Q227" i="7"/>
  <c r="G227" i="7"/>
  <c r="AE226" i="7"/>
  <c r="AG226" i="7" s="1"/>
  <c r="AH226" i="7" s="1"/>
  <c r="AD226" i="7"/>
  <c r="AC226" i="7"/>
  <c r="Y226" i="7"/>
  <c r="Q226" i="7"/>
  <c r="H226" i="7"/>
  <c r="AG225" i="7"/>
  <c r="AE225" i="7"/>
  <c r="AD225" i="7"/>
  <c r="AC225" i="7"/>
  <c r="Y225" i="7"/>
  <c r="Q225" i="7"/>
  <c r="H225" i="7"/>
  <c r="AG224" i="7"/>
  <c r="AE224" i="7"/>
  <c r="AD224" i="7"/>
  <c r="AC224" i="7"/>
  <c r="Y224" i="7"/>
  <c r="Q224" i="7"/>
  <c r="H224" i="7"/>
  <c r="AE223" i="7"/>
  <c r="AG223" i="7" s="1"/>
  <c r="AH223" i="7" s="1"/>
  <c r="AD223" i="7"/>
  <c r="AC223" i="7"/>
  <c r="Y223" i="7"/>
  <c r="Q223" i="7"/>
  <c r="H223" i="7"/>
  <c r="AE222" i="7"/>
  <c r="AG222" i="7" s="1"/>
  <c r="AH222" i="7" s="1"/>
  <c r="F222" i="7" s="1"/>
  <c r="E222" i="7" s="1"/>
  <c r="AD222" i="7"/>
  <c r="AC222" i="7"/>
  <c r="Y222" i="7"/>
  <c r="Q222" i="7"/>
  <c r="G222" i="7"/>
  <c r="AE221" i="7"/>
  <c r="AG221" i="7" s="1"/>
  <c r="AH221" i="7" s="1"/>
  <c r="F221" i="7" s="1"/>
  <c r="E221" i="7" s="1"/>
  <c r="AD221" i="7"/>
  <c r="AC221" i="7"/>
  <c r="Y221" i="7"/>
  <c r="Q221" i="7"/>
  <c r="G221" i="7"/>
  <c r="AE220" i="7"/>
  <c r="AG220" i="7" s="1"/>
  <c r="AH220" i="7" s="1"/>
  <c r="F220" i="7" s="1"/>
  <c r="E220" i="7" s="1"/>
  <c r="AD220" i="7"/>
  <c r="AC220" i="7"/>
  <c r="Y220" i="7"/>
  <c r="Q220" i="7"/>
  <c r="G220" i="7"/>
  <c r="AE219" i="7"/>
  <c r="AG219" i="7" s="1"/>
  <c r="AH219" i="7" s="1"/>
  <c r="F219" i="7" s="1"/>
  <c r="E219" i="7" s="1"/>
  <c r="AD219" i="7"/>
  <c r="AC219" i="7"/>
  <c r="Y219" i="7"/>
  <c r="Q219" i="7"/>
  <c r="G219" i="7"/>
  <c r="AE218" i="7"/>
  <c r="AG218" i="7" s="1"/>
  <c r="AH218" i="7" s="1"/>
  <c r="F218" i="7" s="1"/>
  <c r="E218" i="7" s="1"/>
  <c r="AD218" i="7"/>
  <c r="AC218" i="7"/>
  <c r="Y218" i="7"/>
  <c r="Q218" i="7"/>
  <c r="G218" i="7"/>
  <c r="AE217" i="7"/>
  <c r="AG217" i="7" s="1"/>
  <c r="AH217" i="7" s="1"/>
  <c r="F217" i="7" s="1"/>
  <c r="E217" i="7" s="1"/>
  <c r="AD217" i="7"/>
  <c r="AC217" i="7"/>
  <c r="Y217" i="7"/>
  <c r="Q217" i="7"/>
  <c r="G217" i="7"/>
  <c r="AE216" i="7"/>
  <c r="AG216" i="7" s="1"/>
  <c r="AD216" i="7"/>
  <c r="AC216" i="7"/>
  <c r="Y216" i="7"/>
  <c r="Q216" i="7"/>
  <c r="G216" i="7"/>
  <c r="AG215" i="7"/>
  <c r="AE215" i="7"/>
  <c r="AD215" i="7"/>
  <c r="AC215" i="7"/>
  <c r="Y215" i="7"/>
  <c r="Q215" i="7"/>
  <c r="G215" i="7"/>
  <c r="AG214" i="7"/>
  <c r="AE214" i="7"/>
  <c r="AD214" i="7"/>
  <c r="AC214" i="7"/>
  <c r="Y214" i="7"/>
  <c r="Q214" i="7"/>
  <c r="G214" i="7"/>
  <c r="AE213" i="7"/>
  <c r="AG213" i="7" s="1"/>
  <c r="AD213" i="7"/>
  <c r="AC213" i="7"/>
  <c r="Y213" i="7"/>
  <c r="Q213" i="7"/>
  <c r="G213" i="7"/>
  <c r="AE212" i="7"/>
  <c r="AG212" i="7" s="1"/>
  <c r="AD212" i="7"/>
  <c r="AC212" i="7"/>
  <c r="Y212" i="7"/>
  <c r="Q212" i="7"/>
  <c r="G212" i="7"/>
  <c r="AG211" i="7"/>
  <c r="AE211" i="7"/>
  <c r="AD211" i="7"/>
  <c r="AC211" i="7"/>
  <c r="Y211" i="7"/>
  <c r="Q211" i="7"/>
  <c r="H211" i="7"/>
  <c r="AG210" i="7"/>
  <c r="AE210" i="7"/>
  <c r="AD210" i="7"/>
  <c r="AC210" i="7"/>
  <c r="Y210" i="7"/>
  <c r="Q210" i="7"/>
  <c r="H210" i="7"/>
  <c r="AE209" i="7"/>
  <c r="AG209" i="7" s="1"/>
  <c r="AD209" i="7"/>
  <c r="AC209" i="7"/>
  <c r="Y209" i="7"/>
  <c r="Q209" i="7"/>
  <c r="H209" i="7"/>
  <c r="AE208" i="7"/>
  <c r="AG208" i="7" s="1"/>
  <c r="AD208" i="7"/>
  <c r="AC208" i="7"/>
  <c r="Y208" i="7"/>
  <c r="Q208" i="7"/>
  <c r="H208" i="7"/>
  <c r="AG207" i="7"/>
  <c r="AE207" i="7"/>
  <c r="AD207" i="7"/>
  <c r="AC207" i="7"/>
  <c r="Y207" i="7"/>
  <c r="Q207" i="7"/>
  <c r="H207" i="7"/>
  <c r="AG206" i="7"/>
  <c r="AE206" i="7"/>
  <c r="AD206" i="7"/>
  <c r="AC206" i="7"/>
  <c r="Y206" i="7"/>
  <c r="Q206" i="7"/>
  <c r="H206" i="7"/>
  <c r="AE205" i="7"/>
  <c r="AG205" i="7" s="1"/>
  <c r="AD205" i="7"/>
  <c r="AC205" i="7"/>
  <c r="Y205" i="7"/>
  <c r="Q205" i="7"/>
  <c r="H205" i="7"/>
  <c r="AE204" i="7"/>
  <c r="AG204" i="7" s="1"/>
  <c r="AD204" i="7"/>
  <c r="AC204" i="7"/>
  <c r="Y204" i="7"/>
  <c r="Q204" i="7"/>
  <c r="H204" i="7"/>
  <c r="AE203" i="7"/>
  <c r="AG203" i="7" s="1"/>
  <c r="AD203" i="7"/>
  <c r="AC203" i="7"/>
  <c r="Y203" i="7"/>
  <c r="Q203" i="7"/>
  <c r="H203" i="7"/>
  <c r="AG202" i="7"/>
  <c r="AE202" i="7"/>
  <c r="AD202" i="7"/>
  <c r="AC202" i="7"/>
  <c r="Y202" i="7"/>
  <c r="Q202" i="7"/>
  <c r="G202" i="7"/>
  <c r="AE201" i="7"/>
  <c r="AG201" i="7" s="1"/>
  <c r="AD201" i="7"/>
  <c r="AC201" i="7"/>
  <c r="Y201" i="7"/>
  <c r="Q201" i="7"/>
  <c r="G201" i="7"/>
  <c r="AE200" i="7"/>
  <c r="AG200" i="7" s="1"/>
  <c r="AD200" i="7"/>
  <c r="AC200" i="7"/>
  <c r="Y200" i="7"/>
  <c r="Q200" i="7"/>
  <c r="G200" i="7"/>
  <c r="AE199" i="7"/>
  <c r="AG199" i="7" s="1"/>
  <c r="AH199" i="7" s="1"/>
  <c r="F199" i="7" s="1"/>
  <c r="E199" i="7" s="1"/>
  <c r="AD199" i="7"/>
  <c r="AC199" i="7"/>
  <c r="Y199" i="7"/>
  <c r="Q199" i="7"/>
  <c r="G199" i="7"/>
  <c r="AG198" i="7"/>
  <c r="AE198" i="7"/>
  <c r="AD198" i="7"/>
  <c r="AC198" i="7"/>
  <c r="Y198" i="7"/>
  <c r="Q198" i="7"/>
  <c r="G198" i="7"/>
  <c r="AE197" i="7"/>
  <c r="AG197" i="7" s="1"/>
  <c r="AD197" i="7"/>
  <c r="AC197" i="7"/>
  <c r="Y197" i="7"/>
  <c r="Q197" i="7"/>
  <c r="G197" i="7"/>
  <c r="AE196" i="7"/>
  <c r="AG196" i="7" s="1"/>
  <c r="AD196" i="7"/>
  <c r="AC196" i="7"/>
  <c r="Y196" i="7"/>
  <c r="Q196" i="7"/>
  <c r="G196" i="7"/>
  <c r="AE195" i="7"/>
  <c r="AG195" i="7" s="1"/>
  <c r="AD195" i="7"/>
  <c r="AC195" i="7"/>
  <c r="Y195" i="7"/>
  <c r="Q195" i="7"/>
  <c r="G195" i="7"/>
  <c r="AG194" i="7"/>
  <c r="AE194" i="7"/>
  <c r="AD194" i="7"/>
  <c r="AC194" i="7"/>
  <c r="Y194" i="7"/>
  <c r="Q194" i="7"/>
  <c r="H194" i="7"/>
  <c r="AE193" i="7"/>
  <c r="AG193" i="7" s="1"/>
  <c r="AD193" i="7"/>
  <c r="AC193" i="7"/>
  <c r="Y193" i="7"/>
  <c r="Q193" i="7"/>
  <c r="H193" i="7"/>
  <c r="AE192" i="7"/>
  <c r="AG192" i="7" s="1"/>
  <c r="AD192" i="7"/>
  <c r="AC192" i="7"/>
  <c r="Y192" i="7"/>
  <c r="Q192" i="7"/>
  <c r="H192" i="7"/>
  <c r="AE191" i="7"/>
  <c r="AG191" i="7" s="1"/>
  <c r="AD191" i="7"/>
  <c r="AC191" i="7"/>
  <c r="Y191" i="7"/>
  <c r="Q191" i="7"/>
  <c r="H191" i="7"/>
  <c r="AG190" i="7"/>
  <c r="AE190" i="7"/>
  <c r="AD190" i="7"/>
  <c r="AC190" i="7"/>
  <c r="Y190" i="7"/>
  <c r="Q190" i="7"/>
  <c r="G190" i="7"/>
  <c r="AE189" i="7"/>
  <c r="AG189" i="7" s="1"/>
  <c r="AD189" i="7"/>
  <c r="AC189" i="7"/>
  <c r="Y189" i="7"/>
  <c r="Q189" i="7"/>
  <c r="G189" i="7"/>
  <c r="AE188" i="7"/>
  <c r="AG188" i="7" s="1"/>
  <c r="AD188" i="7"/>
  <c r="AC188" i="7"/>
  <c r="Y188" i="7"/>
  <c r="Q188" i="7"/>
  <c r="G188" i="7"/>
  <c r="AG187" i="7"/>
  <c r="AE187" i="7"/>
  <c r="AD187" i="7"/>
  <c r="AC187" i="7"/>
  <c r="Y187" i="7"/>
  <c r="Q187" i="7"/>
  <c r="H187" i="7"/>
  <c r="AG186" i="7"/>
  <c r="AE186" i="7"/>
  <c r="AD186" i="7"/>
  <c r="AC186" i="7"/>
  <c r="Y186" i="7"/>
  <c r="Q186" i="7"/>
  <c r="G186" i="7"/>
  <c r="AE185" i="7"/>
  <c r="AG185" i="7" s="1"/>
  <c r="AD185" i="7"/>
  <c r="AC185" i="7"/>
  <c r="Y185" i="7"/>
  <c r="Q185" i="7"/>
  <c r="G185" i="7"/>
  <c r="AE184" i="7"/>
  <c r="AG184" i="7" s="1"/>
  <c r="AD184" i="7"/>
  <c r="AC184" i="7"/>
  <c r="Y184" i="7"/>
  <c r="Q184" i="7"/>
  <c r="H184" i="7"/>
  <c r="AG183" i="7"/>
  <c r="AE183" i="7"/>
  <c r="AD183" i="7"/>
  <c r="AC183" i="7"/>
  <c r="Y183" i="7"/>
  <c r="Q183" i="7"/>
  <c r="G183" i="7"/>
  <c r="AG182" i="7"/>
  <c r="AE182" i="7"/>
  <c r="AD182" i="7"/>
  <c r="AC182" i="7"/>
  <c r="Y182" i="7"/>
  <c r="Q182" i="7"/>
  <c r="G182" i="7"/>
  <c r="AE181" i="7"/>
  <c r="AG181" i="7" s="1"/>
  <c r="AD181" i="7"/>
  <c r="AC181" i="7"/>
  <c r="Y181" i="7"/>
  <c r="Q181" i="7"/>
  <c r="G181" i="7"/>
  <c r="AE180" i="7"/>
  <c r="AG180" i="7" s="1"/>
  <c r="AD180" i="7"/>
  <c r="AC180" i="7"/>
  <c r="Y180" i="7"/>
  <c r="Q180" i="7"/>
  <c r="G180" i="7"/>
  <c r="AG179" i="7"/>
  <c r="AE179" i="7"/>
  <c r="AD179" i="7"/>
  <c r="AC179" i="7"/>
  <c r="Y179" i="7"/>
  <c r="Q179" i="7"/>
  <c r="G179" i="7"/>
  <c r="AE178" i="7"/>
  <c r="AD178" i="7"/>
  <c r="AC178" i="7"/>
  <c r="Y178" i="7"/>
  <c r="Q178" i="7"/>
  <c r="G178" i="7"/>
  <c r="AE177" i="7"/>
  <c r="AD177" i="7"/>
  <c r="AC177" i="7"/>
  <c r="Y177" i="7"/>
  <c r="Q177" i="7"/>
  <c r="G177" i="7"/>
  <c r="AE176" i="7"/>
  <c r="AD176" i="7"/>
  <c r="AC176" i="7"/>
  <c r="Y176" i="7"/>
  <c r="Q176" i="7"/>
  <c r="G176" i="7"/>
  <c r="AE175" i="7"/>
  <c r="AD175" i="7"/>
  <c r="AC175" i="7"/>
  <c r="Y175" i="7"/>
  <c r="Q175" i="7"/>
  <c r="H175" i="7"/>
  <c r="AE174" i="7"/>
  <c r="AD174" i="7"/>
  <c r="AC174" i="7"/>
  <c r="Y174" i="7"/>
  <c r="Q174" i="7"/>
  <c r="G174" i="7"/>
  <c r="AE173" i="7"/>
  <c r="AD173" i="7"/>
  <c r="AC173" i="7"/>
  <c r="Y173" i="7"/>
  <c r="Q173" i="7"/>
  <c r="G173" i="7"/>
  <c r="AE172" i="7"/>
  <c r="AD172" i="7"/>
  <c r="AC172" i="7"/>
  <c r="Y172" i="7"/>
  <c r="Q172" i="7"/>
  <c r="G172" i="7"/>
  <c r="AE171" i="7"/>
  <c r="AD171" i="7"/>
  <c r="AC171" i="7"/>
  <c r="Y171" i="7"/>
  <c r="Q171" i="7"/>
  <c r="G171" i="7"/>
  <c r="AE170" i="7"/>
  <c r="AD170" i="7"/>
  <c r="AC170" i="7"/>
  <c r="Y170" i="7"/>
  <c r="Q170" i="7"/>
  <c r="G170" i="7"/>
  <c r="AE169" i="7"/>
  <c r="AD169" i="7"/>
  <c r="AC169" i="7"/>
  <c r="Y169" i="7"/>
  <c r="Q169" i="7"/>
  <c r="H169" i="7"/>
  <c r="AE168" i="7"/>
  <c r="AD168" i="7"/>
  <c r="AC168" i="7"/>
  <c r="Y168" i="7"/>
  <c r="Q168" i="7"/>
  <c r="H168" i="7"/>
  <c r="AE167" i="7"/>
  <c r="AD167" i="7"/>
  <c r="AC167" i="7"/>
  <c r="Y167" i="7"/>
  <c r="Q167" i="7"/>
  <c r="H167" i="7"/>
  <c r="AE166" i="7"/>
  <c r="AD166" i="7"/>
  <c r="AC166" i="7"/>
  <c r="Y166" i="7"/>
  <c r="Q166" i="7"/>
  <c r="H166" i="7"/>
  <c r="AE165" i="7"/>
  <c r="AD165" i="7"/>
  <c r="AC165" i="7"/>
  <c r="Y165" i="7"/>
  <c r="Q165" i="7"/>
  <c r="G165" i="7"/>
  <c r="AE164" i="7"/>
  <c r="AD164" i="7"/>
  <c r="AC164" i="7"/>
  <c r="Y164" i="7"/>
  <c r="Q164" i="7"/>
  <c r="G164" i="7"/>
  <c r="AE163" i="7"/>
  <c r="AD163" i="7"/>
  <c r="AC163" i="7"/>
  <c r="Y163" i="7"/>
  <c r="Q163" i="7"/>
  <c r="G163" i="7"/>
  <c r="AE162" i="7"/>
  <c r="AD162" i="7"/>
  <c r="AC162" i="7"/>
  <c r="Y162" i="7"/>
  <c r="Q162" i="7"/>
  <c r="H162" i="7"/>
  <c r="AE161" i="7"/>
  <c r="AD161" i="7"/>
  <c r="AC161" i="7"/>
  <c r="Y161" i="7"/>
  <c r="Q161" i="7"/>
  <c r="H161" i="7"/>
  <c r="AE160" i="7"/>
  <c r="AD160" i="7"/>
  <c r="AC160" i="7"/>
  <c r="Y160" i="7"/>
  <c r="Q160" i="7"/>
  <c r="H160" i="7"/>
  <c r="AE159" i="7"/>
  <c r="AD159" i="7"/>
  <c r="AC159" i="7"/>
  <c r="Y159" i="7"/>
  <c r="Q159" i="7"/>
  <c r="G159" i="7"/>
  <c r="AE158" i="7"/>
  <c r="AD158" i="7"/>
  <c r="AC158" i="7"/>
  <c r="Y158" i="7"/>
  <c r="Q158" i="7"/>
  <c r="G158" i="7"/>
  <c r="AE157" i="7"/>
  <c r="AD157" i="7"/>
  <c r="AC157" i="7"/>
  <c r="Y157" i="7"/>
  <c r="Q157" i="7"/>
  <c r="H157" i="7"/>
  <c r="AE156" i="7"/>
  <c r="AD156" i="7"/>
  <c r="AC156" i="7"/>
  <c r="Y156" i="7"/>
  <c r="Q156" i="7"/>
  <c r="H156" i="7"/>
  <c r="AE155" i="7"/>
  <c r="AD155" i="7"/>
  <c r="AC155" i="7"/>
  <c r="Y155" i="7"/>
  <c r="Q155" i="7"/>
  <c r="G155" i="7"/>
  <c r="AE154" i="7"/>
  <c r="AD154" i="7"/>
  <c r="AC154" i="7"/>
  <c r="Y154" i="7"/>
  <c r="Q154" i="7"/>
  <c r="G154" i="7"/>
  <c r="AE153" i="7"/>
  <c r="AD153" i="7"/>
  <c r="AC153" i="7"/>
  <c r="Y153" i="7"/>
  <c r="Q153" i="7"/>
  <c r="G153" i="7"/>
  <c r="AE152" i="7"/>
  <c r="AD152" i="7"/>
  <c r="AC152" i="7"/>
  <c r="Y152" i="7"/>
  <c r="Q152" i="7"/>
  <c r="G152" i="7"/>
  <c r="AE151" i="7"/>
  <c r="AG151" i="7" s="1"/>
  <c r="AD151" i="7"/>
  <c r="AC151" i="7"/>
  <c r="Y151" i="7"/>
  <c r="Q151" i="7"/>
  <c r="G151" i="7"/>
  <c r="AH150" i="7"/>
  <c r="AE150" i="7"/>
  <c r="AG150" i="7" s="1"/>
  <c r="AD150" i="7"/>
  <c r="AC150" i="7"/>
  <c r="Y150" i="7"/>
  <c r="Q150" i="7"/>
  <c r="H150" i="7"/>
  <c r="F150" i="7" s="1"/>
  <c r="E150" i="7" s="1"/>
  <c r="AE149" i="7"/>
  <c r="AG149" i="7" s="1"/>
  <c r="AD149" i="7"/>
  <c r="AC149" i="7"/>
  <c r="Y149" i="7"/>
  <c r="AH149" i="7" s="1"/>
  <c r="F149" i="7" s="1"/>
  <c r="E149" i="7" s="1"/>
  <c r="Q149" i="7"/>
  <c r="G149" i="7"/>
  <c r="AE148" i="7"/>
  <c r="AD148" i="7"/>
  <c r="AC148" i="7"/>
  <c r="Y148" i="7"/>
  <c r="Q148" i="7"/>
  <c r="G148" i="7"/>
  <c r="AE147" i="7"/>
  <c r="AG147" i="7" s="1"/>
  <c r="AH147" i="7" s="1"/>
  <c r="F147" i="7" s="1"/>
  <c r="E147" i="7" s="1"/>
  <c r="AD147" i="7"/>
  <c r="AC147" i="7"/>
  <c r="Y147" i="7"/>
  <c r="Q147" i="7"/>
  <c r="G147" i="7"/>
  <c r="AE146" i="7"/>
  <c r="AG146" i="7" s="1"/>
  <c r="AD146" i="7"/>
  <c r="AC146" i="7"/>
  <c r="Y146" i="7"/>
  <c r="Q146" i="7"/>
  <c r="G146" i="7"/>
  <c r="AH145" i="7"/>
  <c r="AE145" i="7"/>
  <c r="AG145" i="7" s="1"/>
  <c r="AD145" i="7"/>
  <c r="AC145" i="7"/>
  <c r="Y145" i="7"/>
  <c r="Q145" i="7"/>
  <c r="H145" i="7"/>
  <c r="F145" i="7" s="1"/>
  <c r="E145" i="7" s="1"/>
  <c r="AE144" i="7"/>
  <c r="AD144" i="7"/>
  <c r="AC144" i="7"/>
  <c r="Y144" i="7"/>
  <c r="Q144" i="7"/>
  <c r="H144" i="7"/>
  <c r="AE143" i="7"/>
  <c r="AG143" i="7" s="1"/>
  <c r="AH143" i="7" s="1"/>
  <c r="F143" i="7" s="1"/>
  <c r="E143" i="7" s="1"/>
  <c r="AD143" i="7"/>
  <c r="AC143" i="7"/>
  <c r="Y143" i="7"/>
  <c r="Q143" i="7"/>
  <c r="H143" i="7"/>
  <c r="AE142" i="7"/>
  <c r="AG142" i="7" s="1"/>
  <c r="AD142" i="7"/>
  <c r="AC142" i="7"/>
  <c r="Y142" i="7"/>
  <c r="Q142" i="7"/>
  <c r="G142" i="7"/>
  <c r="AE141" i="7"/>
  <c r="AG141" i="7" s="1"/>
  <c r="AH141" i="7" s="1"/>
  <c r="F141" i="7" s="1"/>
  <c r="E141" i="7" s="1"/>
  <c r="AD141" i="7"/>
  <c r="AC141" i="7"/>
  <c r="Y141" i="7"/>
  <c r="Q141" i="7"/>
  <c r="G141" i="7"/>
  <c r="AE140" i="7"/>
  <c r="AD140" i="7"/>
  <c r="AC140" i="7"/>
  <c r="Y140" i="7"/>
  <c r="Q140" i="7"/>
  <c r="G140" i="7"/>
  <c r="AE139" i="7"/>
  <c r="AG139" i="7" s="1"/>
  <c r="AD139" i="7"/>
  <c r="AC139" i="7"/>
  <c r="Y139" i="7"/>
  <c r="AH139" i="7" s="1"/>
  <c r="F139" i="7" s="1"/>
  <c r="E139" i="7" s="1"/>
  <c r="Q139" i="7"/>
  <c r="H139" i="7"/>
  <c r="AE138" i="7"/>
  <c r="AG138" i="7" s="1"/>
  <c r="AD138" i="7"/>
  <c r="AC138" i="7"/>
  <c r="Y138" i="7"/>
  <c r="Q138" i="7"/>
  <c r="H138" i="7"/>
  <c r="AE137" i="7"/>
  <c r="AG137" i="7" s="1"/>
  <c r="AH137" i="7" s="1"/>
  <c r="F137" i="7" s="1"/>
  <c r="E137" i="7" s="1"/>
  <c r="AD137" i="7"/>
  <c r="AC137" i="7"/>
  <c r="Y137" i="7"/>
  <c r="Q137" i="7"/>
  <c r="G137" i="7"/>
  <c r="AE136" i="7"/>
  <c r="AD136" i="7"/>
  <c r="AC136" i="7"/>
  <c r="Y136" i="7"/>
  <c r="Q136" i="7"/>
  <c r="G136" i="7"/>
  <c r="AE135" i="7"/>
  <c r="AG135" i="7" s="1"/>
  <c r="AD135" i="7"/>
  <c r="AC135" i="7"/>
  <c r="Y135" i="7"/>
  <c r="AH135" i="7" s="1"/>
  <c r="F135" i="7" s="1"/>
  <c r="E135" i="7" s="1"/>
  <c r="Q135" i="7"/>
  <c r="G135" i="7"/>
  <c r="AE134" i="7"/>
  <c r="AG134" i="7" s="1"/>
  <c r="AH134" i="7" s="1"/>
  <c r="F134" i="7" s="1"/>
  <c r="E134" i="7" s="1"/>
  <c r="AD134" i="7"/>
  <c r="AC134" i="7"/>
  <c r="Y134" i="7"/>
  <c r="Q134" i="7"/>
  <c r="G134" i="7"/>
  <c r="AE133" i="7"/>
  <c r="AG133" i="7" s="1"/>
  <c r="AH133" i="7" s="1"/>
  <c r="F133" i="7" s="1"/>
  <c r="E133" i="7" s="1"/>
  <c r="AD133" i="7"/>
  <c r="AC133" i="7"/>
  <c r="Y133" i="7"/>
  <c r="Q133" i="7"/>
  <c r="G133" i="7"/>
  <c r="AE132" i="7"/>
  <c r="AG132" i="7" s="1"/>
  <c r="AD132" i="7"/>
  <c r="AC132" i="7"/>
  <c r="Y132" i="7"/>
  <c r="Q132" i="7"/>
  <c r="G132" i="7"/>
  <c r="AG131" i="7"/>
  <c r="AE131" i="7"/>
  <c r="AD131" i="7"/>
  <c r="AC131" i="7"/>
  <c r="Y131" i="7"/>
  <c r="Q131" i="7"/>
  <c r="G131" i="7"/>
  <c r="AG130" i="7"/>
  <c r="AE130" i="7"/>
  <c r="AD130" i="7"/>
  <c r="AC130" i="7"/>
  <c r="Y130" i="7"/>
  <c r="Q130" i="7"/>
  <c r="G130" i="7"/>
  <c r="AE129" i="7"/>
  <c r="AG129" i="7" s="1"/>
  <c r="AD129" i="7"/>
  <c r="AC129" i="7"/>
  <c r="Y129" i="7"/>
  <c r="Q129" i="7"/>
  <c r="H129" i="7"/>
  <c r="AE128" i="7"/>
  <c r="AG128" i="7" s="1"/>
  <c r="AH128" i="7" s="1"/>
  <c r="AD128" i="7"/>
  <c r="AC128" i="7"/>
  <c r="Y128" i="7"/>
  <c r="Q128" i="7"/>
  <c r="H128" i="7"/>
  <c r="AG127" i="7"/>
  <c r="AE127" i="7"/>
  <c r="AD127" i="7"/>
  <c r="AC127" i="7"/>
  <c r="Y127" i="7"/>
  <c r="Q127" i="7"/>
  <c r="G127" i="7"/>
  <c r="AG126" i="7"/>
  <c r="AE126" i="7"/>
  <c r="AD126" i="7"/>
  <c r="AC126" i="7"/>
  <c r="Y126" i="7"/>
  <c r="Q126" i="7"/>
  <c r="G126" i="7"/>
  <c r="AE125" i="7"/>
  <c r="AG125" i="7" s="1"/>
  <c r="AD125" i="7"/>
  <c r="AC125" i="7"/>
  <c r="Y125" i="7"/>
  <c r="Q125" i="7"/>
  <c r="G125" i="7"/>
  <c r="AE124" i="7"/>
  <c r="AG124" i="7" s="1"/>
  <c r="AD124" i="7"/>
  <c r="AC124" i="7"/>
  <c r="Y124" i="7"/>
  <c r="Q124" i="7"/>
  <c r="G124" i="7"/>
  <c r="AG123" i="7"/>
  <c r="AE123" i="7"/>
  <c r="AD123" i="7"/>
  <c r="AC123" i="7"/>
  <c r="Y123" i="7"/>
  <c r="Q123" i="7"/>
  <c r="G123" i="7"/>
  <c r="AG122" i="7"/>
  <c r="AE122" i="7"/>
  <c r="AD122" i="7"/>
  <c r="AC122" i="7"/>
  <c r="Y122" i="7"/>
  <c r="Q122" i="7"/>
  <c r="G122" i="7"/>
  <c r="AE121" i="7"/>
  <c r="AG121" i="7" s="1"/>
  <c r="AD121" i="7"/>
  <c r="AC121" i="7"/>
  <c r="Y121" i="7"/>
  <c r="Q121" i="7"/>
  <c r="G121" i="7"/>
  <c r="AE120" i="7"/>
  <c r="AG120" i="7" s="1"/>
  <c r="AD120" i="7"/>
  <c r="AC120" i="7"/>
  <c r="Y120" i="7"/>
  <c r="Q120" i="7"/>
  <c r="G120" i="7"/>
  <c r="AG119" i="7"/>
  <c r="AE119" i="7"/>
  <c r="AD119" i="7"/>
  <c r="AC119" i="7"/>
  <c r="Y119" i="7"/>
  <c r="Q119" i="7"/>
  <c r="G119" i="7"/>
  <c r="AG118" i="7"/>
  <c r="AE118" i="7"/>
  <c r="AD118" i="7"/>
  <c r="AC118" i="7"/>
  <c r="Y118" i="7"/>
  <c r="Q118" i="7"/>
  <c r="G118" i="7"/>
  <c r="AE117" i="7"/>
  <c r="AG117" i="7" s="1"/>
  <c r="AD117" i="7"/>
  <c r="AC117" i="7"/>
  <c r="Y117" i="7"/>
  <c r="Q117" i="7"/>
  <c r="G117" i="7"/>
  <c r="AE116" i="7"/>
  <c r="AG116" i="7" s="1"/>
  <c r="AD116" i="7"/>
  <c r="AC116" i="7"/>
  <c r="Y116" i="7"/>
  <c r="Q116" i="7"/>
  <c r="G116" i="7"/>
  <c r="AG115" i="7"/>
  <c r="AE115" i="7"/>
  <c r="AD115" i="7"/>
  <c r="AC115" i="7"/>
  <c r="Y115" i="7"/>
  <c r="Q115" i="7"/>
  <c r="G115" i="7"/>
  <c r="AG114" i="7"/>
  <c r="AE114" i="7"/>
  <c r="AD114" i="7"/>
  <c r="AC114" i="7"/>
  <c r="Y114" i="7"/>
  <c r="Q114" i="7"/>
  <c r="G114" i="7"/>
  <c r="AE113" i="7"/>
  <c r="AG113" i="7" s="1"/>
  <c r="AD113" i="7"/>
  <c r="AC113" i="7"/>
  <c r="Y113" i="7"/>
  <c r="Q113" i="7"/>
  <c r="G113" i="7"/>
  <c r="AE112" i="7"/>
  <c r="AG112" i="7" s="1"/>
  <c r="AD112" i="7"/>
  <c r="AC112" i="7"/>
  <c r="Y112" i="7"/>
  <c r="Q112" i="7"/>
  <c r="G112" i="7"/>
  <c r="AG111" i="7"/>
  <c r="AE111" i="7"/>
  <c r="AD111" i="7"/>
  <c r="AC111" i="7"/>
  <c r="Y111" i="7"/>
  <c r="Q111" i="7"/>
  <c r="G111" i="7"/>
  <c r="AG110" i="7"/>
  <c r="AE110" i="7"/>
  <c r="AD110" i="7"/>
  <c r="AC110" i="7"/>
  <c r="Y110" i="7"/>
  <c r="Q110" i="7"/>
  <c r="G110" i="7"/>
  <c r="AE109" i="7"/>
  <c r="AG109" i="7" s="1"/>
  <c r="AD109" i="7"/>
  <c r="AC109" i="7"/>
  <c r="Y109" i="7"/>
  <c r="Q109" i="7"/>
  <c r="G109" i="7"/>
  <c r="AE108" i="7"/>
  <c r="AG108" i="7" s="1"/>
  <c r="AD108" i="7"/>
  <c r="AC108" i="7"/>
  <c r="Y108" i="7"/>
  <c r="Q108" i="7"/>
  <c r="G108" i="7"/>
  <c r="AG107" i="7"/>
  <c r="AE107" i="7"/>
  <c r="AD107" i="7"/>
  <c r="AC107" i="7"/>
  <c r="Y107" i="7"/>
  <c r="Q107" i="7"/>
  <c r="G107" i="7"/>
  <c r="AG106" i="7"/>
  <c r="AE106" i="7"/>
  <c r="AD106" i="7"/>
  <c r="AC106" i="7"/>
  <c r="Y106" i="7"/>
  <c r="Q106" i="7"/>
  <c r="G106" i="7"/>
  <c r="AE105" i="7"/>
  <c r="AG105" i="7" s="1"/>
  <c r="AD105" i="7"/>
  <c r="AC105" i="7"/>
  <c r="Y105" i="7"/>
  <c r="Q105" i="7"/>
  <c r="H105" i="7"/>
  <c r="AE104" i="7"/>
  <c r="AG104" i="7" s="1"/>
  <c r="AD104" i="7"/>
  <c r="AC104" i="7"/>
  <c r="Y104" i="7"/>
  <c r="Q104" i="7"/>
  <c r="H104" i="7"/>
  <c r="AG103" i="7"/>
  <c r="AE103" i="7"/>
  <c r="AD103" i="7"/>
  <c r="AC103" i="7"/>
  <c r="Y103" i="7"/>
  <c r="Q103" i="7"/>
  <c r="H103" i="7"/>
  <c r="AG102" i="7"/>
  <c r="AE102" i="7"/>
  <c r="AD102" i="7"/>
  <c r="AC102" i="7"/>
  <c r="Y102" i="7"/>
  <c r="Q102" i="7"/>
  <c r="G102" i="7"/>
  <c r="AE101" i="7"/>
  <c r="AG101" i="7" s="1"/>
  <c r="AD101" i="7"/>
  <c r="AC101" i="7"/>
  <c r="Y101" i="7"/>
  <c r="Q101" i="7"/>
  <c r="H101" i="7"/>
  <c r="AE100" i="7"/>
  <c r="AG100" i="7" s="1"/>
  <c r="AD100" i="7"/>
  <c r="AC100" i="7"/>
  <c r="Y100" i="7"/>
  <c r="Q100" i="7"/>
  <c r="H100" i="7"/>
  <c r="AG99" i="7"/>
  <c r="AE99" i="7"/>
  <c r="AD99" i="7"/>
  <c r="AC99" i="7"/>
  <c r="Y99" i="7"/>
  <c r="Q99" i="7"/>
  <c r="H99" i="7"/>
  <c r="AG98" i="7"/>
  <c r="AE98" i="7"/>
  <c r="AD98" i="7"/>
  <c r="AC98" i="7"/>
  <c r="Y98" i="7"/>
  <c r="Q98" i="7"/>
  <c r="G98" i="7"/>
  <c r="AE97" i="7"/>
  <c r="AG97" i="7" s="1"/>
  <c r="AH97" i="7" s="1"/>
  <c r="AD97" i="7"/>
  <c r="AC97" i="7"/>
  <c r="Y97" i="7"/>
  <c r="Q97" i="7"/>
  <c r="H97" i="7"/>
  <c r="AE96" i="7"/>
  <c r="AG96" i="7" s="1"/>
  <c r="AH96" i="7" s="1"/>
  <c r="F96" i="7" s="1"/>
  <c r="E96" i="7" s="1"/>
  <c r="AD96" i="7"/>
  <c r="AC96" i="7"/>
  <c r="Y96" i="7"/>
  <c r="Q96" i="7"/>
  <c r="G96" i="7"/>
  <c r="AG95" i="7"/>
  <c r="AE95" i="7"/>
  <c r="AD95" i="7"/>
  <c r="AC95" i="7"/>
  <c r="Y95" i="7"/>
  <c r="Q95" i="7"/>
  <c r="G95" i="7"/>
  <c r="AG94" i="7"/>
  <c r="AE94" i="7"/>
  <c r="AD94" i="7"/>
  <c r="AC94" i="7"/>
  <c r="Y94" i="7"/>
  <c r="Q94" i="7"/>
  <c r="G94" i="7"/>
  <c r="AE93" i="7"/>
  <c r="AG93" i="7" s="1"/>
  <c r="AD93" i="7"/>
  <c r="AC93" i="7"/>
  <c r="Y93" i="7"/>
  <c r="Q93" i="7"/>
  <c r="G93" i="7"/>
  <c r="AE92" i="7"/>
  <c r="AG92" i="7" s="1"/>
  <c r="AD92" i="7"/>
  <c r="AC92" i="7"/>
  <c r="Y92" i="7"/>
  <c r="Q92" i="7"/>
  <c r="G92" i="7"/>
  <c r="AG91" i="7"/>
  <c r="AE91" i="7"/>
  <c r="AD91" i="7"/>
  <c r="AC91" i="7"/>
  <c r="Y91" i="7"/>
  <c r="Q91" i="7"/>
  <c r="G91" i="7"/>
  <c r="AG90" i="7"/>
  <c r="AE90" i="7"/>
  <c r="AD90" i="7"/>
  <c r="AC90" i="7"/>
  <c r="Y90" i="7"/>
  <c r="Q90" i="7"/>
  <c r="G90" i="7"/>
  <c r="AE89" i="7"/>
  <c r="AG89" i="7" s="1"/>
  <c r="AD89" i="7"/>
  <c r="AC89" i="7"/>
  <c r="Y89" i="7"/>
  <c r="Q89" i="7"/>
  <c r="H89" i="7"/>
  <c r="AG88" i="7"/>
  <c r="AE88" i="7"/>
  <c r="AD88" i="7"/>
  <c r="AC88" i="7"/>
  <c r="Y88" i="7"/>
  <c r="Q88" i="7"/>
  <c r="H88" i="7"/>
  <c r="AG87" i="7"/>
  <c r="AE87" i="7"/>
  <c r="AD87" i="7"/>
  <c r="AC87" i="7"/>
  <c r="Y87" i="7"/>
  <c r="Q87" i="7"/>
  <c r="H87" i="7"/>
  <c r="AG86" i="7"/>
  <c r="AE86" i="7"/>
  <c r="AD86" i="7"/>
  <c r="AC86" i="7"/>
  <c r="Y86" i="7"/>
  <c r="Q86" i="7"/>
  <c r="H86" i="7"/>
  <c r="AE85" i="7"/>
  <c r="AG85" i="7" s="1"/>
  <c r="AD85" i="7"/>
  <c r="AC85" i="7"/>
  <c r="Y85" i="7"/>
  <c r="Q85" i="7"/>
  <c r="G85" i="7"/>
  <c r="AG84" i="7"/>
  <c r="AE84" i="7"/>
  <c r="AD84" i="7"/>
  <c r="AC84" i="7"/>
  <c r="Y84" i="7"/>
  <c r="Q84" i="7"/>
  <c r="G84" i="7"/>
  <c r="AG83" i="7"/>
  <c r="AE83" i="7"/>
  <c r="AD83" i="7"/>
  <c r="AC83" i="7"/>
  <c r="Y83" i="7"/>
  <c r="Q83" i="7"/>
  <c r="G83" i="7"/>
  <c r="AG82" i="7"/>
  <c r="AE82" i="7"/>
  <c r="AD82" i="7"/>
  <c r="AC82" i="7"/>
  <c r="Y82" i="7"/>
  <c r="Q82" i="7"/>
  <c r="G82" i="7"/>
  <c r="AE81" i="7"/>
  <c r="AG81" i="7" s="1"/>
  <c r="AD81" i="7"/>
  <c r="AC81" i="7"/>
  <c r="Y81" i="7"/>
  <c r="Q81" i="7"/>
  <c r="H81" i="7"/>
  <c r="AE80" i="7"/>
  <c r="AG80" i="7" s="1"/>
  <c r="AD80" i="7"/>
  <c r="AC80" i="7"/>
  <c r="Y80" i="7"/>
  <c r="Q80" i="7"/>
  <c r="H80" i="7"/>
  <c r="AE79" i="7"/>
  <c r="AG79" i="7" s="1"/>
  <c r="AD79" i="7"/>
  <c r="AC79" i="7"/>
  <c r="Y79" i="7"/>
  <c r="Q79" i="7"/>
  <c r="G79" i="7"/>
  <c r="AG78" i="7"/>
  <c r="AH78" i="7" s="1"/>
  <c r="F78" i="7" s="1"/>
  <c r="E78" i="7" s="1"/>
  <c r="AE78" i="7"/>
  <c r="AD78" i="7"/>
  <c r="AC78" i="7"/>
  <c r="Y78" i="7"/>
  <c r="Q78" i="7"/>
  <c r="G78" i="7"/>
  <c r="AE77" i="7"/>
  <c r="AG77" i="7" s="1"/>
  <c r="AD77" i="7"/>
  <c r="AC77" i="7"/>
  <c r="Y77" i="7"/>
  <c r="Q77" i="7"/>
  <c r="G77" i="7"/>
  <c r="AE76" i="7"/>
  <c r="AG76" i="7" s="1"/>
  <c r="AD76" i="7"/>
  <c r="AC76" i="7"/>
  <c r="Y76" i="7"/>
  <c r="Q76" i="7"/>
  <c r="G76" i="7"/>
  <c r="AE75" i="7"/>
  <c r="AG75" i="7" s="1"/>
  <c r="AD75" i="7"/>
  <c r="AC75" i="7"/>
  <c r="Y75" i="7"/>
  <c r="Q75" i="7"/>
  <c r="G75" i="7"/>
  <c r="AG74" i="7"/>
  <c r="AE74" i="7"/>
  <c r="AD74" i="7"/>
  <c r="AC74" i="7"/>
  <c r="Y74" i="7"/>
  <c r="Q74" i="7"/>
  <c r="G74" i="7"/>
  <c r="AE73" i="7"/>
  <c r="AG73" i="7" s="1"/>
  <c r="AD73" i="7"/>
  <c r="AC73" i="7"/>
  <c r="Y73" i="7"/>
  <c r="Q73" i="7"/>
  <c r="G73" i="7"/>
  <c r="AE72" i="7"/>
  <c r="AG72" i="7" s="1"/>
  <c r="AD72" i="7"/>
  <c r="AC72" i="7"/>
  <c r="Y72" i="7"/>
  <c r="Q72" i="7"/>
  <c r="G72" i="7"/>
  <c r="AE71" i="7"/>
  <c r="AG71" i="7" s="1"/>
  <c r="AD71" i="7"/>
  <c r="AC71" i="7"/>
  <c r="Y71" i="7"/>
  <c r="Q71" i="7"/>
  <c r="G71" i="7"/>
  <c r="AG70" i="7"/>
  <c r="AE70" i="7"/>
  <c r="AD70" i="7"/>
  <c r="AC70" i="7"/>
  <c r="Y70" i="7"/>
  <c r="Q70" i="7"/>
  <c r="G70" i="7"/>
  <c r="AE69" i="7"/>
  <c r="AG69" i="7" s="1"/>
  <c r="AD69" i="7"/>
  <c r="AC69" i="7"/>
  <c r="Y69" i="7"/>
  <c r="Q69" i="7"/>
  <c r="G69" i="7"/>
  <c r="AE68" i="7"/>
  <c r="AG68" i="7" s="1"/>
  <c r="AD68" i="7"/>
  <c r="AC68" i="7"/>
  <c r="Y68" i="7"/>
  <c r="Q68" i="7"/>
  <c r="G68" i="7"/>
  <c r="AE67" i="7"/>
  <c r="AG67" i="7" s="1"/>
  <c r="AD67" i="7"/>
  <c r="AC67" i="7"/>
  <c r="Y67" i="7"/>
  <c r="Q67" i="7"/>
  <c r="G67" i="7"/>
  <c r="AE66" i="7"/>
  <c r="AD66" i="7"/>
  <c r="AC66" i="7"/>
  <c r="Y66" i="7"/>
  <c r="Q66" i="7"/>
  <c r="G66" i="7"/>
  <c r="AE65" i="7"/>
  <c r="AD65" i="7"/>
  <c r="AC65" i="7"/>
  <c r="Y65" i="7"/>
  <c r="Q65" i="7"/>
  <c r="G65" i="7"/>
  <c r="AE64" i="7"/>
  <c r="AD64" i="7"/>
  <c r="AC64" i="7"/>
  <c r="Y64" i="7"/>
  <c r="Q64" i="7"/>
  <c r="G64" i="7"/>
  <c r="AE63" i="7"/>
  <c r="AD63" i="7"/>
  <c r="AC63" i="7"/>
  <c r="Y63" i="7"/>
  <c r="Q63" i="7"/>
  <c r="G63" i="7"/>
  <c r="AE62" i="7"/>
  <c r="AD62" i="7"/>
  <c r="AC62" i="7"/>
  <c r="Y62" i="7"/>
  <c r="Q62" i="7"/>
  <c r="H62" i="7"/>
  <c r="AE61" i="7"/>
  <c r="AD61" i="7"/>
  <c r="AC61" i="7"/>
  <c r="Y61" i="7"/>
  <c r="Q61" i="7"/>
  <c r="H61" i="7"/>
  <c r="AG60" i="7"/>
  <c r="AH60" i="7" s="1"/>
  <c r="F60" i="7" s="1"/>
  <c r="E60" i="7" s="1"/>
  <c r="AE60" i="7"/>
  <c r="AD60" i="7"/>
  <c r="AC60" i="7"/>
  <c r="Y60" i="7"/>
  <c r="Q60" i="7"/>
  <c r="G60" i="7"/>
  <c r="AG59" i="7"/>
  <c r="AH59" i="7" s="1"/>
  <c r="F59" i="7" s="1"/>
  <c r="E59" i="7" s="1"/>
  <c r="AE59" i="7"/>
  <c r="AD59" i="7"/>
  <c r="AC59" i="7"/>
  <c r="Y59" i="7"/>
  <c r="Q59" i="7"/>
  <c r="G59" i="7"/>
  <c r="AG58" i="7"/>
  <c r="AE58" i="7"/>
  <c r="AD58" i="7"/>
  <c r="AC58" i="7"/>
  <c r="Y58" i="7"/>
  <c r="Q58" i="7"/>
  <c r="G58" i="7"/>
  <c r="AG57" i="7"/>
  <c r="AH57" i="7" s="1"/>
  <c r="F57" i="7" s="1"/>
  <c r="E57" i="7" s="1"/>
  <c r="AE57" i="7"/>
  <c r="AD57" i="7"/>
  <c r="AC57" i="7"/>
  <c r="Y57" i="7"/>
  <c r="Q57" i="7"/>
  <c r="G57" i="7"/>
  <c r="AE56" i="7"/>
  <c r="AG56" i="7" s="1"/>
  <c r="AH56" i="7" s="1"/>
  <c r="F56" i="7" s="1"/>
  <c r="E56" i="7" s="1"/>
  <c r="AD56" i="7"/>
  <c r="AC56" i="7"/>
  <c r="Y56" i="7"/>
  <c r="Q56" i="7"/>
  <c r="G56" i="7"/>
  <c r="AE55" i="7"/>
  <c r="AG55" i="7" s="1"/>
  <c r="AH55" i="7" s="1"/>
  <c r="F55" i="7" s="1"/>
  <c r="E55" i="7" s="1"/>
  <c r="AD55" i="7"/>
  <c r="AC55" i="7"/>
  <c r="Y55" i="7"/>
  <c r="Q55" i="7"/>
  <c r="G55" i="7"/>
  <c r="AE54" i="7"/>
  <c r="AG54" i="7" s="1"/>
  <c r="AH54" i="7" s="1"/>
  <c r="F54" i="7" s="1"/>
  <c r="E54" i="7" s="1"/>
  <c r="AD54" i="7"/>
  <c r="AC54" i="7"/>
  <c r="Y54" i="7"/>
  <c r="Q54" i="7"/>
  <c r="G54" i="7"/>
  <c r="AE53" i="7"/>
  <c r="AG53" i="7" s="1"/>
  <c r="AH53" i="7" s="1"/>
  <c r="F53" i="7" s="1"/>
  <c r="E53" i="7" s="1"/>
  <c r="AD53" i="7"/>
  <c r="AC53" i="7"/>
  <c r="Y53" i="7"/>
  <c r="Q53" i="7"/>
  <c r="G53" i="7"/>
  <c r="AE52" i="7"/>
  <c r="AG52" i="7" s="1"/>
  <c r="AH52" i="7" s="1"/>
  <c r="F52" i="7" s="1"/>
  <c r="E52" i="7" s="1"/>
  <c r="AD52" i="7"/>
  <c r="AC52" i="7"/>
  <c r="Y52" i="7"/>
  <c r="Q52" i="7"/>
  <c r="G52" i="7"/>
  <c r="AE51" i="7"/>
  <c r="AG51" i="7" s="1"/>
  <c r="AH51" i="7" s="1"/>
  <c r="F51" i="7" s="1"/>
  <c r="E51" i="7" s="1"/>
  <c r="AD51" i="7"/>
  <c r="AC51" i="7"/>
  <c r="Y51" i="7"/>
  <c r="Q51" i="7"/>
  <c r="G51" i="7"/>
  <c r="AE50" i="7"/>
  <c r="AG50" i="7" s="1"/>
  <c r="AH50" i="7" s="1"/>
  <c r="F50" i="7" s="1"/>
  <c r="E50" i="7" s="1"/>
  <c r="AD50" i="7"/>
  <c r="AC50" i="7"/>
  <c r="Y50" i="7"/>
  <c r="Q50" i="7"/>
  <c r="G50" i="7"/>
  <c r="AE49" i="7"/>
  <c r="AG49" i="7" s="1"/>
  <c r="AH49" i="7" s="1"/>
  <c r="F49" i="7" s="1"/>
  <c r="E49" i="7" s="1"/>
  <c r="AD49" i="7"/>
  <c r="AC49" i="7"/>
  <c r="Y49" i="7"/>
  <c r="Q49" i="7"/>
  <c r="G49" i="7"/>
  <c r="AG48" i="7"/>
  <c r="AE48" i="7"/>
  <c r="AD48" i="7"/>
  <c r="AC48" i="7"/>
  <c r="Y48" i="7"/>
  <c r="Q48" i="7"/>
  <c r="G48" i="7"/>
  <c r="AG47" i="7"/>
  <c r="AE47" i="7"/>
  <c r="AD47" i="7"/>
  <c r="AC47" i="7"/>
  <c r="Y47" i="7"/>
  <c r="Q47" i="7"/>
  <c r="G47" i="7"/>
  <c r="AG46" i="7"/>
  <c r="AE46" i="7"/>
  <c r="AD46" i="7"/>
  <c r="AC46" i="7"/>
  <c r="Y46" i="7"/>
  <c r="Q46" i="7"/>
  <c r="G46" i="7"/>
  <c r="AG45" i="7"/>
  <c r="AE45" i="7"/>
  <c r="AD45" i="7"/>
  <c r="AC45" i="7"/>
  <c r="Y45" i="7"/>
  <c r="Q45" i="7"/>
  <c r="G45" i="7"/>
  <c r="AG44" i="7"/>
  <c r="AH44" i="7" s="1"/>
  <c r="F44" i="7" s="1"/>
  <c r="E44" i="7" s="1"/>
  <c r="AE44" i="7"/>
  <c r="AD44" i="7"/>
  <c r="AC44" i="7"/>
  <c r="Y44" i="7"/>
  <c r="Q44" i="7"/>
  <c r="G44" i="7"/>
  <c r="AG43" i="7"/>
  <c r="AH43" i="7" s="1"/>
  <c r="F43" i="7" s="1"/>
  <c r="E43" i="7" s="1"/>
  <c r="AE43" i="7"/>
  <c r="AD43" i="7"/>
  <c r="AC43" i="7"/>
  <c r="Y43" i="7"/>
  <c r="Q43" i="7"/>
  <c r="G43" i="7"/>
  <c r="AG42" i="7"/>
  <c r="AE42" i="7"/>
  <c r="AD42" i="7"/>
  <c r="AC42" i="7"/>
  <c r="Y42" i="7"/>
  <c r="Q42" i="7"/>
  <c r="G42" i="7"/>
  <c r="AG41" i="7"/>
  <c r="AH41" i="7" s="1"/>
  <c r="F41" i="7" s="1"/>
  <c r="E41" i="7" s="1"/>
  <c r="AE41" i="7"/>
  <c r="AD41" i="7"/>
  <c r="AC41" i="7"/>
  <c r="Y41" i="7"/>
  <c r="Q41" i="7"/>
  <c r="G41" i="7"/>
  <c r="AE40" i="7"/>
  <c r="AG40" i="7" s="1"/>
  <c r="AH40" i="7" s="1"/>
  <c r="F40" i="7" s="1"/>
  <c r="E40" i="7" s="1"/>
  <c r="AD40" i="7"/>
  <c r="AC40" i="7"/>
  <c r="Y40" i="7"/>
  <c r="Q40" i="7"/>
  <c r="G40" i="7"/>
  <c r="AE39" i="7"/>
  <c r="AG39" i="7" s="1"/>
  <c r="AH39" i="7" s="1"/>
  <c r="F39" i="7" s="1"/>
  <c r="E39" i="7" s="1"/>
  <c r="AD39" i="7"/>
  <c r="AC39" i="7"/>
  <c r="Y39" i="7"/>
  <c r="Q39" i="7"/>
  <c r="G39" i="7"/>
  <c r="AE38" i="7"/>
  <c r="AG38" i="7" s="1"/>
  <c r="AH38" i="7" s="1"/>
  <c r="F38" i="7" s="1"/>
  <c r="E38" i="7" s="1"/>
  <c r="AD38" i="7"/>
  <c r="AC38" i="7"/>
  <c r="Y38" i="7"/>
  <c r="Q38" i="7"/>
  <c r="G38" i="7"/>
  <c r="AE37" i="7"/>
  <c r="AG37" i="7" s="1"/>
  <c r="AH37" i="7" s="1"/>
  <c r="F37" i="7" s="1"/>
  <c r="E37" i="7" s="1"/>
  <c r="AD37" i="7"/>
  <c r="AC37" i="7"/>
  <c r="Y37" i="7"/>
  <c r="Q37" i="7"/>
  <c r="G37" i="7"/>
  <c r="AE36" i="7"/>
  <c r="AG36" i="7" s="1"/>
  <c r="AH36" i="7" s="1"/>
  <c r="F36" i="7" s="1"/>
  <c r="E36" i="7" s="1"/>
  <c r="AD36" i="7"/>
  <c r="AC36" i="7"/>
  <c r="Y36" i="7"/>
  <c r="Q36" i="7"/>
  <c r="G36" i="7"/>
  <c r="AE35" i="7"/>
  <c r="AG35" i="7" s="1"/>
  <c r="AH35" i="7" s="1"/>
  <c r="F35" i="7" s="1"/>
  <c r="E35" i="7" s="1"/>
  <c r="AD35" i="7"/>
  <c r="AC35" i="7"/>
  <c r="Y35" i="7"/>
  <c r="Q35" i="7"/>
  <c r="G35" i="7"/>
  <c r="AE34" i="7"/>
  <c r="AG34" i="7" s="1"/>
  <c r="AH34" i="7" s="1"/>
  <c r="F34" i="7" s="1"/>
  <c r="E34" i="7" s="1"/>
  <c r="AD34" i="7"/>
  <c r="AC34" i="7"/>
  <c r="Y34" i="7"/>
  <c r="Q34" i="7"/>
  <c r="G34" i="7"/>
  <c r="AE33" i="7"/>
  <c r="AG33" i="7" s="1"/>
  <c r="AH33" i="7" s="1"/>
  <c r="F33" i="7" s="1"/>
  <c r="E33" i="7" s="1"/>
  <c r="AD33" i="7"/>
  <c r="AC33" i="7"/>
  <c r="Y33" i="7"/>
  <c r="Q33" i="7"/>
  <c r="G33" i="7"/>
  <c r="AG32" i="7"/>
  <c r="AE32" i="7"/>
  <c r="AD32" i="7"/>
  <c r="AC32" i="7"/>
  <c r="Y32" i="7"/>
  <c r="Q32" i="7"/>
  <c r="G32" i="7"/>
  <c r="AG31" i="7"/>
  <c r="AE31" i="7"/>
  <c r="AD31" i="7"/>
  <c r="AC31" i="7"/>
  <c r="Y31" i="7"/>
  <c r="Q31" i="7"/>
  <c r="G31" i="7"/>
  <c r="AG30" i="7"/>
  <c r="AE30" i="7"/>
  <c r="AD30" i="7"/>
  <c r="AC30" i="7"/>
  <c r="Y30" i="7"/>
  <c r="Q30" i="7"/>
  <c r="G30" i="7"/>
  <c r="AG29" i="7"/>
  <c r="AE29" i="7"/>
  <c r="AD29" i="7"/>
  <c r="AC29" i="7"/>
  <c r="Y29" i="7"/>
  <c r="Q29" i="7"/>
  <c r="G29" i="7"/>
  <c r="AG28" i="7"/>
  <c r="AH28" i="7" s="1"/>
  <c r="F28" i="7" s="1"/>
  <c r="E28" i="7" s="1"/>
  <c r="AE28" i="7"/>
  <c r="AD28" i="7"/>
  <c r="AC28" i="7"/>
  <c r="Y28" i="7"/>
  <c r="Q28" i="7"/>
  <c r="G28" i="7"/>
  <c r="AG27" i="7"/>
  <c r="AE27" i="7"/>
  <c r="AD27" i="7"/>
  <c r="AC27" i="7"/>
  <c r="Y27" i="7"/>
  <c r="Q27" i="7"/>
  <c r="G27" i="7"/>
  <c r="AE26" i="7"/>
  <c r="AG26" i="7" s="1"/>
  <c r="AD26" i="7"/>
  <c r="AC26" i="7"/>
  <c r="Y26" i="7"/>
  <c r="Q26" i="7"/>
  <c r="G26" i="7"/>
  <c r="AE25" i="7"/>
  <c r="AG25" i="7" s="1"/>
  <c r="AD25" i="7"/>
  <c r="AC25" i="7"/>
  <c r="Y25" i="7"/>
  <c r="Q25" i="7"/>
  <c r="G25" i="7"/>
  <c r="AG24" i="7"/>
  <c r="AE24" i="7"/>
  <c r="AD24" i="7"/>
  <c r="AC24" i="7"/>
  <c r="Y24" i="7"/>
  <c r="Q24" i="7"/>
  <c r="G24" i="7"/>
  <c r="AG23" i="7"/>
  <c r="AE23" i="7"/>
  <c r="AD23" i="7"/>
  <c r="AC23" i="7"/>
  <c r="Y23" i="7"/>
  <c r="Q23" i="7"/>
  <c r="G23" i="7"/>
  <c r="AE22" i="7"/>
  <c r="AG22" i="7" s="1"/>
  <c r="AD22" i="7"/>
  <c r="AC22" i="7"/>
  <c r="Y22" i="7"/>
  <c r="Q22" i="7"/>
  <c r="G22" i="7"/>
  <c r="AE21" i="7"/>
  <c r="AG21" i="7" s="1"/>
  <c r="AH21" i="7" s="1"/>
  <c r="F21" i="7" s="1"/>
  <c r="E21" i="7" s="1"/>
  <c r="AD21" i="7"/>
  <c r="AC21" i="7"/>
  <c r="Y21" i="7"/>
  <c r="Q21" i="7"/>
  <c r="G21" i="7"/>
  <c r="AG20" i="7"/>
  <c r="AE20" i="7"/>
  <c r="AD20" i="7"/>
  <c r="AC20" i="7"/>
  <c r="Y20" i="7"/>
  <c r="Q20" i="7"/>
  <c r="G20" i="7"/>
  <c r="AG19" i="7"/>
  <c r="AE19" i="7"/>
  <c r="AD19" i="7"/>
  <c r="AC19" i="7"/>
  <c r="Y19" i="7"/>
  <c r="Q19" i="7"/>
  <c r="G19" i="7"/>
  <c r="AE18" i="7"/>
  <c r="AG18" i="7" s="1"/>
  <c r="AD18" i="7"/>
  <c r="AC18" i="7"/>
  <c r="Y18" i="7"/>
  <c r="Q18" i="7"/>
  <c r="G18" i="7"/>
  <c r="AE17" i="7"/>
  <c r="AG17" i="7" s="1"/>
  <c r="AH17" i="7" s="1"/>
  <c r="F17" i="7" s="1"/>
  <c r="E17" i="7" s="1"/>
  <c r="AD17" i="7"/>
  <c r="AC17" i="7"/>
  <c r="Y17" i="7"/>
  <c r="Q17" i="7"/>
  <c r="G17" i="7"/>
  <c r="AG16" i="7"/>
  <c r="AE16" i="7"/>
  <c r="AD16" i="7"/>
  <c r="AC16" i="7"/>
  <c r="Y16" i="7"/>
  <c r="Q16" i="7"/>
  <c r="G16" i="7"/>
  <c r="AG15" i="7"/>
  <c r="AE15" i="7"/>
  <c r="AD15" i="7"/>
  <c r="AC15" i="7"/>
  <c r="Y15" i="7"/>
  <c r="Q15" i="7"/>
  <c r="G15" i="7"/>
  <c r="AE14" i="7"/>
  <c r="AG14" i="7" s="1"/>
  <c r="AD14" i="7"/>
  <c r="AC14" i="7"/>
  <c r="Y14" i="7"/>
  <c r="Q14" i="7"/>
  <c r="G14" i="7"/>
  <c r="AE13" i="7"/>
  <c r="AG13" i="7" s="1"/>
  <c r="AH13" i="7" s="1"/>
  <c r="F13" i="7" s="1"/>
  <c r="E13" i="7" s="1"/>
  <c r="AD13" i="7"/>
  <c r="AC13" i="7"/>
  <c r="Y13" i="7"/>
  <c r="Q13" i="7"/>
  <c r="G13" i="7"/>
  <c r="AG12" i="7"/>
  <c r="AE12" i="7"/>
  <c r="AD12" i="7"/>
  <c r="AC12" i="7"/>
  <c r="Y12" i="7"/>
  <c r="Q12" i="7"/>
  <c r="G12" i="7"/>
  <c r="AG11" i="7"/>
  <c r="AE11" i="7"/>
  <c r="AD11" i="7"/>
  <c r="AC11" i="7"/>
  <c r="Y11" i="7"/>
  <c r="Q11" i="7"/>
  <c r="G11" i="7"/>
  <c r="AE10" i="7"/>
  <c r="AG10" i="7" s="1"/>
  <c r="AD10" i="7"/>
  <c r="AC10" i="7"/>
  <c r="Y10" i="7"/>
  <c r="Q10" i="7"/>
  <c r="G10" i="7"/>
  <c r="AE9" i="7"/>
  <c r="AG9" i="7" s="1"/>
  <c r="AH9" i="7" s="1"/>
  <c r="F9" i="7" s="1"/>
  <c r="E9" i="7" s="1"/>
  <c r="AD9" i="7"/>
  <c r="AC9" i="7"/>
  <c r="Y9" i="7"/>
  <c r="Q9" i="7"/>
  <c r="G9" i="7"/>
  <c r="AG8" i="7"/>
  <c r="AE8" i="7"/>
  <c r="AD8" i="7"/>
  <c r="AC8" i="7"/>
  <c r="Y8" i="7"/>
  <c r="Q8" i="7"/>
  <c r="G8" i="7"/>
  <c r="AG7" i="7"/>
  <c r="AE7" i="7"/>
  <c r="AD7" i="7"/>
  <c r="AC7" i="7"/>
  <c r="Y7" i="7"/>
  <c r="Q7" i="7"/>
  <c r="G7" i="7"/>
  <c r="AE6" i="7"/>
  <c r="AD6" i="7"/>
  <c r="AC6" i="7"/>
  <c r="Y6" i="7"/>
  <c r="Q6" i="7"/>
  <c r="G6" i="7"/>
  <c r="AE5" i="7"/>
  <c r="AD5" i="7"/>
  <c r="AC5" i="7"/>
  <c r="Y5" i="7"/>
  <c r="Q5" i="7"/>
  <c r="G5" i="7"/>
  <c r="AE4" i="7"/>
  <c r="AD4" i="7"/>
  <c r="AC4" i="7"/>
  <c r="Y4" i="7"/>
  <c r="Q4" i="7"/>
  <c r="G4" i="7"/>
  <c r="AE3" i="7"/>
  <c r="AD3" i="7"/>
  <c r="AC3" i="7"/>
  <c r="Y3" i="7"/>
  <c r="Q3" i="7"/>
  <c r="G3" i="7"/>
  <c r="AE2" i="7"/>
  <c r="AD2" i="7"/>
  <c r="AC2" i="7"/>
  <c r="Y2" i="7"/>
  <c r="Q2" i="7"/>
  <c r="G2" i="7"/>
  <c r="AG12" i="6"/>
  <c r="AH12" i="6" s="1"/>
  <c r="H12" i="6" s="1"/>
  <c r="G12" i="6" s="1"/>
  <c r="AE12" i="6"/>
  <c r="AD12" i="6"/>
  <c r="AC12" i="6"/>
  <c r="Y12" i="6"/>
  <c r="Q12" i="6"/>
  <c r="F12" i="6"/>
  <c r="AE11" i="6"/>
  <c r="AG11" i="6" s="1"/>
  <c r="AH11" i="6" s="1"/>
  <c r="H11" i="6" s="1"/>
  <c r="G11" i="6" s="1"/>
  <c r="AD11" i="6"/>
  <c r="AC11" i="6"/>
  <c r="Y11" i="6"/>
  <c r="Q11" i="6"/>
  <c r="F11" i="6"/>
  <c r="AE10" i="6"/>
  <c r="AG10" i="6" s="1"/>
  <c r="AH10" i="6" s="1"/>
  <c r="H10" i="6" s="1"/>
  <c r="G10" i="6" s="1"/>
  <c r="AD10" i="6"/>
  <c r="AC10" i="6"/>
  <c r="Y10" i="6"/>
  <c r="Q10" i="6"/>
  <c r="F10" i="6"/>
  <c r="AG9" i="6"/>
  <c r="AE9" i="6"/>
  <c r="AD9" i="6"/>
  <c r="AC9" i="6"/>
  <c r="Y9" i="6"/>
  <c r="Q9" i="6"/>
  <c r="F9" i="6"/>
  <c r="AG8" i="6"/>
  <c r="AH8" i="6" s="1"/>
  <c r="H8" i="6" s="1"/>
  <c r="G8" i="6" s="1"/>
  <c r="AE8" i="6"/>
  <c r="AD8" i="6"/>
  <c r="AC8" i="6"/>
  <c r="Y8" i="6"/>
  <c r="Q8" i="6"/>
  <c r="F8" i="6"/>
  <c r="AE7" i="6"/>
  <c r="AG7" i="6" s="1"/>
  <c r="AH7" i="6" s="1"/>
  <c r="H7" i="6" s="1"/>
  <c r="G7" i="6" s="1"/>
  <c r="AD7" i="6"/>
  <c r="AC7" i="6"/>
  <c r="Y7" i="6"/>
  <c r="Q7" i="6"/>
  <c r="F7" i="6"/>
  <c r="AE6" i="6"/>
  <c r="AG6" i="6" s="1"/>
  <c r="AH6" i="6" s="1"/>
  <c r="H6" i="6" s="1"/>
  <c r="G6" i="6" s="1"/>
  <c r="AD6" i="6"/>
  <c r="AC6" i="6"/>
  <c r="Y6" i="6"/>
  <c r="Q6" i="6"/>
  <c r="F6" i="6"/>
  <c r="AG5" i="6"/>
  <c r="AE5" i="6"/>
  <c r="AD5" i="6"/>
  <c r="AC5" i="6"/>
  <c r="Y5" i="6"/>
  <c r="Q5" i="6"/>
  <c r="F5" i="6"/>
  <c r="AG4" i="6"/>
  <c r="AE4" i="6"/>
  <c r="AD4" i="6"/>
  <c r="AC4" i="6"/>
  <c r="Y4" i="6"/>
  <c r="Q4" i="6"/>
  <c r="F4" i="6"/>
  <c r="AE3" i="6"/>
  <c r="AG3" i="6" s="1"/>
  <c r="AH3" i="6" s="1"/>
  <c r="H3" i="6" s="1"/>
  <c r="G3" i="6" s="1"/>
  <c r="AD3" i="6"/>
  <c r="AC3" i="6"/>
  <c r="Y3" i="6"/>
  <c r="Q3" i="6"/>
  <c r="F3" i="6"/>
  <c r="AE2" i="6"/>
  <c r="AG2" i="6" s="1"/>
  <c r="AH2" i="6" s="1"/>
  <c r="H2" i="6" s="1"/>
  <c r="G2" i="6" s="1"/>
  <c r="AD2" i="6"/>
  <c r="AC2" i="6"/>
  <c r="Y2" i="6"/>
  <c r="Q2" i="6"/>
  <c r="F2" i="6"/>
  <c r="AE384" i="5"/>
  <c r="AD384" i="5"/>
  <c r="AC384" i="5"/>
  <c r="Y384" i="5"/>
  <c r="Q384" i="5"/>
  <c r="G384" i="5"/>
  <c r="AE383" i="5"/>
  <c r="AD383" i="5"/>
  <c r="AC383" i="5"/>
  <c r="Y383" i="5"/>
  <c r="Q383" i="5"/>
  <c r="G383" i="5"/>
  <c r="AE382" i="5"/>
  <c r="AD382" i="5"/>
  <c r="AC382" i="5"/>
  <c r="Y382" i="5"/>
  <c r="Q382" i="5"/>
  <c r="G382" i="5"/>
  <c r="AE381" i="5"/>
  <c r="AD381" i="5"/>
  <c r="AC381" i="5"/>
  <c r="Y381" i="5"/>
  <c r="Q381" i="5"/>
  <c r="G381" i="5"/>
  <c r="AE380" i="5"/>
  <c r="AD380" i="5"/>
  <c r="AC380" i="5"/>
  <c r="Y380" i="5"/>
  <c r="Q380" i="5"/>
  <c r="G380" i="5"/>
  <c r="AE379" i="5"/>
  <c r="AD379" i="5"/>
  <c r="AC379" i="5"/>
  <c r="Y379" i="5"/>
  <c r="Q379" i="5"/>
  <c r="G379" i="5"/>
  <c r="AE378" i="5"/>
  <c r="AD378" i="5"/>
  <c r="AC378" i="5"/>
  <c r="Y378" i="5"/>
  <c r="Q378" i="5"/>
  <c r="G378" i="5"/>
  <c r="AE377" i="5"/>
  <c r="AD377" i="5"/>
  <c r="AC377" i="5"/>
  <c r="Y377" i="5"/>
  <c r="Q377" i="5"/>
  <c r="G377" i="5"/>
  <c r="AE376" i="5"/>
  <c r="AD376" i="5"/>
  <c r="AC376" i="5"/>
  <c r="Y376" i="5"/>
  <c r="Q376" i="5"/>
  <c r="G376" i="5"/>
  <c r="K376" i="5" s="1"/>
  <c r="M376" i="5" s="1"/>
  <c r="AE375" i="5"/>
  <c r="AD375" i="5"/>
  <c r="AC375" i="5"/>
  <c r="Y375" i="5"/>
  <c r="Q375" i="5"/>
  <c r="K375" i="5"/>
  <c r="G375" i="5"/>
  <c r="AE374" i="5"/>
  <c r="AD374" i="5"/>
  <c r="AC374" i="5"/>
  <c r="Y374" i="5"/>
  <c r="Q374" i="5"/>
  <c r="G374" i="5"/>
  <c r="K374" i="5" s="1"/>
  <c r="AE373" i="5"/>
  <c r="AD373" i="5"/>
  <c r="AC373" i="5"/>
  <c r="Y373" i="5"/>
  <c r="Q373" i="5"/>
  <c r="G373" i="5"/>
  <c r="K373" i="5" s="1"/>
  <c r="AG372" i="5"/>
  <c r="AE372" i="5"/>
  <c r="AD372" i="5"/>
  <c r="AC372" i="5"/>
  <c r="Y372" i="5"/>
  <c r="Q372" i="5"/>
  <c r="G372" i="5"/>
  <c r="K372" i="5" s="1"/>
  <c r="M372" i="5" s="1"/>
  <c r="AE371" i="5"/>
  <c r="AD371" i="5"/>
  <c r="AC371" i="5"/>
  <c r="Y371" i="5"/>
  <c r="Q371" i="5"/>
  <c r="G371" i="5"/>
  <c r="K371" i="5" s="1"/>
  <c r="AE370" i="5"/>
  <c r="AD370" i="5"/>
  <c r="AC370" i="5"/>
  <c r="Y370" i="5"/>
  <c r="Q370" i="5"/>
  <c r="G370" i="5"/>
  <c r="K370" i="5" s="1"/>
  <c r="AE369" i="5"/>
  <c r="AD369" i="5"/>
  <c r="AC369" i="5"/>
  <c r="Y369" i="5"/>
  <c r="Q369" i="5"/>
  <c r="G369" i="5"/>
  <c r="K369" i="5" s="1"/>
  <c r="AE368" i="5"/>
  <c r="AD368" i="5"/>
  <c r="AC368" i="5"/>
  <c r="Y368" i="5"/>
  <c r="Q368" i="5"/>
  <c r="G368" i="5"/>
  <c r="K368" i="5" s="1"/>
  <c r="M368" i="5" s="1"/>
  <c r="AE367" i="5"/>
  <c r="AD367" i="5"/>
  <c r="AC367" i="5"/>
  <c r="Y367" i="5"/>
  <c r="Q367" i="5"/>
  <c r="G367" i="5"/>
  <c r="AE366" i="5"/>
  <c r="AD366" i="5"/>
  <c r="AC366" i="5"/>
  <c r="Y366" i="5"/>
  <c r="Q366" i="5"/>
  <c r="G366" i="5"/>
  <c r="K366" i="5" s="1"/>
  <c r="M366" i="5" s="1"/>
  <c r="AE365" i="5"/>
  <c r="AD365" i="5"/>
  <c r="AC365" i="5"/>
  <c r="Y365" i="5"/>
  <c r="Q365" i="5"/>
  <c r="G365" i="5"/>
  <c r="K365" i="5" s="1"/>
  <c r="AE364" i="5"/>
  <c r="AD364" i="5"/>
  <c r="AC364" i="5"/>
  <c r="Y364" i="5"/>
  <c r="Q364" i="5"/>
  <c r="G364" i="5"/>
  <c r="K364" i="5" s="1"/>
  <c r="AE363" i="5"/>
  <c r="AG363" i="5" s="1"/>
  <c r="AD363" i="5"/>
  <c r="AC363" i="5"/>
  <c r="Y363" i="5"/>
  <c r="Q363" i="5"/>
  <c r="G363" i="5"/>
  <c r="AE362" i="5"/>
  <c r="AD362" i="5"/>
  <c r="AC362" i="5"/>
  <c r="Y362" i="5"/>
  <c r="Q362" i="5"/>
  <c r="G362" i="5"/>
  <c r="K362" i="5" s="1"/>
  <c r="M362" i="5" s="1"/>
  <c r="AE361" i="5"/>
  <c r="AD361" i="5"/>
  <c r="AC361" i="5"/>
  <c r="Y361" i="5"/>
  <c r="Q361" i="5"/>
  <c r="G361" i="5"/>
  <c r="K361" i="5" s="1"/>
  <c r="AE360" i="5"/>
  <c r="AD360" i="5"/>
  <c r="AC360" i="5"/>
  <c r="Y360" i="5"/>
  <c r="Q360" i="5"/>
  <c r="G360" i="5"/>
  <c r="K360" i="5" s="1"/>
  <c r="M360" i="5" s="1"/>
  <c r="AE359" i="5"/>
  <c r="AD359" i="5"/>
  <c r="AC359" i="5"/>
  <c r="Y359" i="5"/>
  <c r="Q359" i="5"/>
  <c r="G359" i="5"/>
  <c r="K359" i="5" s="1"/>
  <c r="AE358" i="5"/>
  <c r="AG358" i="5" s="1"/>
  <c r="AD358" i="5"/>
  <c r="AC358" i="5"/>
  <c r="Y358" i="5"/>
  <c r="Q358" i="5"/>
  <c r="G358" i="5"/>
  <c r="K358" i="5" s="1"/>
  <c r="AE357" i="5"/>
  <c r="AD357" i="5"/>
  <c r="AC357" i="5"/>
  <c r="Y357" i="5"/>
  <c r="Q357" i="5"/>
  <c r="G357" i="5"/>
  <c r="K357" i="5" s="1"/>
  <c r="AE356" i="5"/>
  <c r="AG356" i="5" s="1"/>
  <c r="AD356" i="5"/>
  <c r="AC356" i="5"/>
  <c r="Y356" i="5"/>
  <c r="Q356" i="5"/>
  <c r="G356" i="5"/>
  <c r="K356" i="5" s="1"/>
  <c r="M356" i="5" s="1"/>
  <c r="AE355" i="5"/>
  <c r="AD355" i="5"/>
  <c r="AC355" i="5"/>
  <c r="Y355" i="5"/>
  <c r="Q355" i="5"/>
  <c r="G355" i="5"/>
  <c r="K355" i="5" s="1"/>
  <c r="AE354" i="5"/>
  <c r="AD354" i="5"/>
  <c r="AC354" i="5"/>
  <c r="Y354" i="5"/>
  <c r="Q354" i="5"/>
  <c r="G354" i="5"/>
  <c r="K354" i="5" s="1"/>
  <c r="M354" i="5" s="1"/>
  <c r="AE353" i="5"/>
  <c r="AD353" i="5"/>
  <c r="AC353" i="5"/>
  <c r="Y353" i="5"/>
  <c r="Q353" i="5"/>
  <c r="G353" i="5"/>
  <c r="K353" i="5" s="1"/>
  <c r="M353" i="5" s="1"/>
  <c r="AE352" i="5"/>
  <c r="AD352" i="5"/>
  <c r="AC352" i="5"/>
  <c r="Y352" i="5"/>
  <c r="Q352" i="5"/>
  <c r="G352" i="5"/>
  <c r="K352" i="5" s="1"/>
  <c r="AE351" i="5"/>
  <c r="AD351" i="5"/>
  <c r="AC351" i="5"/>
  <c r="Y351" i="5"/>
  <c r="Q351" i="5"/>
  <c r="G351" i="5"/>
  <c r="K351" i="5" s="1"/>
  <c r="M351" i="5" s="1"/>
  <c r="AE350" i="5"/>
  <c r="AD350" i="5"/>
  <c r="AC350" i="5"/>
  <c r="Y350" i="5"/>
  <c r="Q350" i="5"/>
  <c r="G350" i="5"/>
  <c r="K350" i="5" s="1"/>
  <c r="AE349" i="5"/>
  <c r="AD349" i="5"/>
  <c r="AC349" i="5"/>
  <c r="Y349" i="5"/>
  <c r="Q349" i="5"/>
  <c r="G349" i="5"/>
  <c r="K349" i="5" s="1"/>
  <c r="M349" i="5" s="1"/>
  <c r="AE348" i="5"/>
  <c r="AD348" i="5"/>
  <c r="AC348" i="5"/>
  <c r="Y348" i="5"/>
  <c r="Q348" i="5"/>
  <c r="G348" i="5"/>
  <c r="K348" i="5" s="1"/>
  <c r="AE347" i="5"/>
  <c r="AD347" i="5"/>
  <c r="AC347" i="5"/>
  <c r="Y347" i="5"/>
  <c r="Q347" i="5"/>
  <c r="G347" i="5"/>
  <c r="K347" i="5" s="1"/>
  <c r="M347" i="5" s="1"/>
  <c r="AE346" i="5"/>
  <c r="AD346" i="5"/>
  <c r="AC346" i="5"/>
  <c r="Y346" i="5"/>
  <c r="Q346" i="5"/>
  <c r="K346" i="5"/>
  <c r="M346" i="5" s="1"/>
  <c r="G346" i="5"/>
  <c r="AE345" i="5"/>
  <c r="AD345" i="5"/>
  <c r="AC345" i="5"/>
  <c r="Y345" i="5"/>
  <c r="Q345" i="5"/>
  <c r="G345" i="5"/>
  <c r="K345" i="5" s="1"/>
  <c r="M345" i="5" s="1"/>
  <c r="AE344" i="5"/>
  <c r="AD344" i="5"/>
  <c r="AC344" i="5"/>
  <c r="Y344" i="5"/>
  <c r="Q344" i="5"/>
  <c r="G344" i="5"/>
  <c r="K344" i="5" s="1"/>
  <c r="AE343" i="5"/>
  <c r="AD343" i="5"/>
  <c r="AC343" i="5"/>
  <c r="Y343" i="5"/>
  <c r="Q343" i="5"/>
  <c r="G343" i="5"/>
  <c r="K343" i="5" s="1"/>
  <c r="M343" i="5" s="1"/>
  <c r="AE342" i="5"/>
  <c r="AD342" i="5"/>
  <c r="AC342" i="5"/>
  <c r="Y342" i="5"/>
  <c r="Q342" i="5"/>
  <c r="G342" i="5"/>
  <c r="K342" i="5" s="1"/>
  <c r="AE341" i="5"/>
  <c r="AD341" i="5"/>
  <c r="AC341" i="5"/>
  <c r="Y341" i="5"/>
  <c r="Q341" i="5"/>
  <c r="G341" i="5"/>
  <c r="K341" i="5" s="1"/>
  <c r="M341" i="5" s="1"/>
  <c r="AE340" i="5"/>
  <c r="AD340" i="5"/>
  <c r="AC340" i="5"/>
  <c r="Y340" i="5"/>
  <c r="Q340" i="5"/>
  <c r="G340" i="5"/>
  <c r="K340" i="5" s="1"/>
  <c r="AE339" i="5"/>
  <c r="AD339" i="5"/>
  <c r="AC339" i="5"/>
  <c r="Y339" i="5"/>
  <c r="Q339" i="5"/>
  <c r="G339" i="5"/>
  <c r="K339" i="5" s="1"/>
  <c r="M339" i="5" s="1"/>
  <c r="AE338" i="5"/>
  <c r="AD338" i="5"/>
  <c r="AC338" i="5"/>
  <c r="Y338" i="5"/>
  <c r="Q338" i="5"/>
  <c r="G338" i="5"/>
  <c r="K338" i="5" s="1"/>
  <c r="M338" i="5" s="1"/>
  <c r="AE337" i="5"/>
  <c r="AD337" i="5"/>
  <c r="AC337" i="5"/>
  <c r="Y337" i="5"/>
  <c r="Q337" i="5"/>
  <c r="G337" i="5"/>
  <c r="K337" i="5" s="1"/>
  <c r="M337" i="5" s="1"/>
  <c r="AE336" i="5"/>
  <c r="AD336" i="5"/>
  <c r="AC336" i="5"/>
  <c r="Y336" i="5"/>
  <c r="Q336" i="5"/>
  <c r="G336" i="5"/>
  <c r="K336" i="5" s="1"/>
  <c r="AE335" i="5"/>
  <c r="AD335" i="5"/>
  <c r="AC335" i="5"/>
  <c r="Y335" i="5"/>
  <c r="Q335" i="5"/>
  <c r="G335" i="5"/>
  <c r="K335" i="5" s="1"/>
  <c r="M335" i="5" s="1"/>
  <c r="AE334" i="5"/>
  <c r="AD334" i="5"/>
  <c r="AC334" i="5"/>
  <c r="Y334" i="5"/>
  <c r="Q334" i="5"/>
  <c r="G334" i="5"/>
  <c r="K334" i="5" s="1"/>
  <c r="AE333" i="5"/>
  <c r="AD333" i="5"/>
  <c r="AC333" i="5"/>
  <c r="Y333" i="5"/>
  <c r="Q333" i="5"/>
  <c r="G333" i="5"/>
  <c r="K333" i="5" s="1"/>
  <c r="M333" i="5" s="1"/>
  <c r="AE332" i="5"/>
  <c r="AD332" i="5"/>
  <c r="AC332" i="5"/>
  <c r="Y332" i="5"/>
  <c r="Q332" i="5"/>
  <c r="G332" i="5"/>
  <c r="K332" i="5" s="1"/>
  <c r="AE331" i="5"/>
  <c r="AD331" i="5"/>
  <c r="AC331" i="5"/>
  <c r="Y331" i="5"/>
  <c r="Q331" i="5"/>
  <c r="G331" i="5"/>
  <c r="K331" i="5" s="1"/>
  <c r="M331" i="5" s="1"/>
  <c r="O331" i="5" s="1"/>
  <c r="AE330" i="5"/>
  <c r="AD330" i="5"/>
  <c r="AC330" i="5"/>
  <c r="Y330" i="5"/>
  <c r="Q330" i="5"/>
  <c r="G330" i="5"/>
  <c r="K330" i="5" s="1"/>
  <c r="AE329" i="5"/>
  <c r="AD329" i="5"/>
  <c r="AC329" i="5"/>
  <c r="Y329" i="5"/>
  <c r="Q329" i="5"/>
  <c r="G329" i="5"/>
  <c r="K329" i="5" s="1"/>
  <c r="M329" i="5" s="1"/>
  <c r="AE328" i="5"/>
  <c r="AD328" i="5"/>
  <c r="AC328" i="5"/>
  <c r="Y328" i="5"/>
  <c r="Q328" i="5"/>
  <c r="G328" i="5"/>
  <c r="K328" i="5" s="1"/>
  <c r="AE327" i="5"/>
  <c r="AD327" i="5"/>
  <c r="AC327" i="5"/>
  <c r="Y327" i="5"/>
  <c r="Q327" i="5"/>
  <c r="G327" i="5"/>
  <c r="K327" i="5" s="1"/>
  <c r="M327" i="5" s="1"/>
  <c r="O327" i="5" s="1"/>
  <c r="AE326" i="5"/>
  <c r="AD326" i="5"/>
  <c r="AC326" i="5"/>
  <c r="Y326" i="5"/>
  <c r="Q326" i="5"/>
  <c r="G326" i="5"/>
  <c r="K326" i="5" s="1"/>
  <c r="AE325" i="5"/>
  <c r="AD325" i="5"/>
  <c r="AC325" i="5"/>
  <c r="Y325" i="5"/>
  <c r="Q325" i="5"/>
  <c r="K325" i="5"/>
  <c r="M325" i="5" s="1"/>
  <c r="G325" i="5"/>
  <c r="AE324" i="5"/>
  <c r="AD324" i="5"/>
  <c r="AC324" i="5"/>
  <c r="Y324" i="5"/>
  <c r="Q324" i="5"/>
  <c r="G324" i="5"/>
  <c r="K324" i="5" s="1"/>
  <c r="AE323" i="5"/>
  <c r="AD323" i="5"/>
  <c r="AC323" i="5"/>
  <c r="Y323" i="5"/>
  <c r="Q323" i="5"/>
  <c r="G323" i="5"/>
  <c r="K323" i="5" s="1"/>
  <c r="M323" i="5" s="1"/>
  <c r="AE322" i="5"/>
  <c r="AD322" i="5"/>
  <c r="AC322" i="5"/>
  <c r="Y322" i="5"/>
  <c r="Q322" i="5"/>
  <c r="G322" i="5"/>
  <c r="K322" i="5" s="1"/>
  <c r="AE321" i="5"/>
  <c r="AD321" i="5"/>
  <c r="AC321" i="5"/>
  <c r="Y321" i="5"/>
  <c r="Q321" i="5"/>
  <c r="G321" i="5"/>
  <c r="K321" i="5" s="1"/>
  <c r="AE320" i="5"/>
  <c r="AD320" i="5"/>
  <c r="AC320" i="5"/>
  <c r="Y320" i="5"/>
  <c r="Q320" i="5"/>
  <c r="G320" i="5"/>
  <c r="K320" i="5" s="1"/>
  <c r="M320" i="5" s="1"/>
  <c r="AE319" i="5"/>
  <c r="AD319" i="5"/>
  <c r="AC319" i="5"/>
  <c r="Y319" i="5"/>
  <c r="Q319" i="5"/>
  <c r="G319" i="5"/>
  <c r="K319" i="5" s="1"/>
  <c r="AE318" i="5"/>
  <c r="AD318" i="5"/>
  <c r="AC318" i="5"/>
  <c r="Y318" i="5"/>
  <c r="Q318" i="5"/>
  <c r="G318" i="5"/>
  <c r="K318" i="5" s="1"/>
  <c r="AE317" i="5"/>
  <c r="AD317" i="5"/>
  <c r="AC317" i="5"/>
  <c r="Y317" i="5"/>
  <c r="Q317" i="5"/>
  <c r="G317" i="5"/>
  <c r="K317" i="5" s="1"/>
  <c r="M317" i="5" s="1"/>
  <c r="AE316" i="5"/>
  <c r="AD316" i="5"/>
  <c r="AC316" i="5"/>
  <c r="Y316" i="5"/>
  <c r="Q316" i="5"/>
  <c r="G316" i="5"/>
  <c r="AE315" i="5"/>
  <c r="AD315" i="5"/>
  <c r="AC315" i="5"/>
  <c r="Y315" i="5"/>
  <c r="Q315" i="5"/>
  <c r="G315" i="5"/>
  <c r="K315" i="5" s="1"/>
  <c r="M315" i="5" s="1"/>
  <c r="AG314" i="5"/>
  <c r="AE314" i="5"/>
  <c r="AD314" i="5"/>
  <c r="AC314" i="5"/>
  <c r="Y314" i="5"/>
  <c r="Q314" i="5"/>
  <c r="K314" i="5"/>
  <c r="G314" i="5"/>
  <c r="AG313" i="5"/>
  <c r="AE313" i="5"/>
  <c r="AD313" i="5"/>
  <c r="AC313" i="5"/>
  <c r="Y313" i="5"/>
  <c r="Q313" i="5"/>
  <c r="G313" i="5"/>
  <c r="K313" i="5" s="1"/>
  <c r="AE312" i="5"/>
  <c r="AD312" i="5"/>
  <c r="AC312" i="5"/>
  <c r="Y312" i="5"/>
  <c r="Q312" i="5"/>
  <c r="G312" i="5"/>
  <c r="K312" i="5" s="1"/>
  <c r="AE311" i="5"/>
  <c r="AD311" i="5"/>
  <c r="AC311" i="5"/>
  <c r="Y311" i="5"/>
  <c r="Q311" i="5"/>
  <c r="G311" i="5"/>
  <c r="K311" i="5" s="1"/>
  <c r="M311" i="5" s="1"/>
  <c r="O311" i="5" s="1"/>
  <c r="AE310" i="5"/>
  <c r="AD310" i="5"/>
  <c r="AC310" i="5"/>
  <c r="Y310" i="5"/>
  <c r="Q310" i="5"/>
  <c r="G310" i="5"/>
  <c r="K310" i="5" s="1"/>
  <c r="AE309" i="5"/>
  <c r="AD309" i="5"/>
  <c r="AC309" i="5"/>
  <c r="Y309" i="5"/>
  <c r="Q309" i="5"/>
  <c r="G309" i="5"/>
  <c r="K309" i="5" s="1"/>
  <c r="M309" i="5" s="1"/>
  <c r="O309" i="5" s="1"/>
  <c r="AE308" i="5"/>
  <c r="AD308" i="5"/>
  <c r="AC308" i="5"/>
  <c r="Y308" i="5"/>
  <c r="Q308" i="5"/>
  <c r="G308" i="5"/>
  <c r="AE307" i="5"/>
  <c r="AD307" i="5"/>
  <c r="AC307" i="5"/>
  <c r="Y307" i="5"/>
  <c r="Q307" i="5"/>
  <c r="G307" i="5"/>
  <c r="K307" i="5" s="1"/>
  <c r="M307" i="5" s="1"/>
  <c r="AE306" i="5"/>
  <c r="AD306" i="5"/>
  <c r="AC306" i="5"/>
  <c r="Y306" i="5"/>
  <c r="Q306" i="5"/>
  <c r="G306" i="5"/>
  <c r="K306" i="5" s="1"/>
  <c r="AE305" i="5"/>
  <c r="AD305" i="5"/>
  <c r="AC305" i="5"/>
  <c r="Y305" i="5"/>
  <c r="Q305" i="5"/>
  <c r="G305" i="5"/>
  <c r="K305" i="5" s="1"/>
  <c r="AE304" i="5"/>
  <c r="AG304" i="5" s="1"/>
  <c r="AD304" i="5"/>
  <c r="AC304" i="5"/>
  <c r="Y304" i="5"/>
  <c r="Q304" i="5"/>
  <c r="G304" i="5"/>
  <c r="K304" i="5" s="1"/>
  <c r="AE303" i="5"/>
  <c r="AG303" i="5" s="1"/>
  <c r="AD303" i="5"/>
  <c r="AC303" i="5"/>
  <c r="Y303" i="5"/>
  <c r="Q303" i="5"/>
  <c r="G303" i="5"/>
  <c r="K303" i="5" s="1"/>
  <c r="M303" i="5" s="1"/>
  <c r="O303" i="5" s="1"/>
  <c r="AE302" i="5"/>
  <c r="AG302" i="5" s="1"/>
  <c r="AD302" i="5"/>
  <c r="AC302" i="5"/>
  <c r="Y302" i="5"/>
  <c r="Q302" i="5"/>
  <c r="G302" i="5"/>
  <c r="K302" i="5" s="1"/>
  <c r="AE301" i="5"/>
  <c r="AG301" i="5" s="1"/>
  <c r="AD301" i="5"/>
  <c r="AC301" i="5"/>
  <c r="Y301" i="5"/>
  <c r="Q301" i="5"/>
  <c r="G301" i="5"/>
  <c r="K301" i="5" s="1"/>
  <c r="M301" i="5" s="1"/>
  <c r="O301" i="5" s="1"/>
  <c r="AE300" i="5"/>
  <c r="AG300" i="5" s="1"/>
  <c r="AD300" i="5"/>
  <c r="AC300" i="5"/>
  <c r="Y300" i="5"/>
  <c r="Q300" i="5"/>
  <c r="G300" i="5"/>
  <c r="AE299" i="5"/>
  <c r="AD299" i="5"/>
  <c r="AC299" i="5"/>
  <c r="Y299" i="5"/>
  <c r="Q299" i="5"/>
  <c r="G299" i="5"/>
  <c r="K299" i="5" s="1"/>
  <c r="M299" i="5" s="1"/>
  <c r="AE298" i="5"/>
  <c r="AD298" i="5"/>
  <c r="AC298" i="5"/>
  <c r="Y298" i="5"/>
  <c r="Q298" i="5"/>
  <c r="G298" i="5"/>
  <c r="K298" i="5" s="1"/>
  <c r="AE297" i="5"/>
  <c r="AD297" i="5"/>
  <c r="AC297" i="5"/>
  <c r="Y297" i="5"/>
  <c r="Q297" i="5"/>
  <c r="G297" i="5"/>
  <c r="K297" i="5" s="1"/>
  <c r="AE296" i="5"/>
  <c r="AD296" i="5"/>
  <c r="AC296" i="5"/>
  <c r="Y296" i="5"/>
  <c r="Q296" i="5"/>
  <c r="G296" i="5"/>
  <c r="K296" i="5" s="1"/>
  <c r="AE295" i="5"/>
  <c r="AD295" i="5"/>
  <c r="AC295" i="5"/>
  <c r="Y295" i="5"/>
  <c r="Q295" i="5"/>
  <c r="G295" i="5"/>
  <c r="K295" i="5" s="1"/>
  <c r="M295" i="5" s="1"/>
  <c r="AE294" i="5"/>
  <c r="AD294" i="5"/>
  <c r="AC294" i="5"/>
  <c r="Y294" i="5"/>
  <c r="Q294" i="5"/>
  <c r="G294" i="5"/>
  <c r="K294" i="5" s="1"/>
  <c r="AE293" i="5"/>
  <c r="AD293" i="5"/>
  <c r="AC293" i="5"/>
  <c r="Y293" i="5"/>
  <c r="Q293" i="5"/>
  <c r="G293" i="5"/>
  <c r="K293" i="5" s="1"/>
  <c r="M293" i="5" s="1"/>
  <c r="AE292" i="5"/>
  <c r="AD292" i="5"/>
  <c r="AC292" i="5"/>
  <c r="Y292" i="5"/>
  <c r="Q292" i="5"/>
  <c r="G292" i="5"/>
  <c r="AG291" i="5"/>
  <c r="AE291" i="5"/>
  <c r="AD291" i="5"/>
  <c r="AC291" i="5"/>
  <c r="Y291" i="5"/>
  <c r="Q291" i="5"/>
  <c r="G291" i="5"/>
  <c r="K291" i="5" s="1"/>
  <c r="M291" i="5" s="1"/>
  <c r="O291" i="5" s="1"/>
  <c r="AE290" i="5"/>
  <c r="AD290" i="5"/>
  <c r="AC290" i="5"/>
  <c r="Y290" i="5"/>
  <c r="Q290" i="5"/>
  <c r="G290" i="5"/>
  <c r="K290" i="5" s="1"/>
  <c r="AE289" i="5"/>
  <c r="AD289" i="5"/>
  <c r="AC289" i="5"/>
  <c r="Y289" i="5"/>
  <c r="Q289" i="5"/>
  <c r="G289" i="5"/>
  <c r="K289" i="5" s="1"/>
  <c r="AE288" i="5"/>
  <c r="AD288" i="5"/>
  <c r="AC288" i="5"/>
  <c r="Y288" i="5"/>
  <c r="Q288" i="5"/>
  <c r="G288" i="5"/>
  <c r="K288" i="5" s="1"/>
  <c r="AE287" i="5"/>
  <c r="AD287" i="5"/>
  <c r="AC287" i="5"/>
  <c r="Y287" i="5"/>
  <c r="Q287" i="5"/>
  <c r="G287" i="5"/>
  <c r="K287" i="5" s="1"/>
  <c r="M287" i="5" s="1"/>
  <c r="O287" i="5" s="1"/>
  <c r="AE286" i="5"/>
  <c r="AD286" i="5"/>
  <c r="AC286" i="5"/>
  <c r="Y286" i="5"/>
  <c r="Q286" i="5"/>
  <c r="G286" i="5"/>
  <c r="K286" i="5" s="1"/>
  <c r="AE285" i="5"/>
  <c r="AD285" i="5"/>
  <c r="AC285" i="5"/>
  <c r="Y285" i="5"/>
  <c r="Q285" i="5"/>
  <c r="G285" i="5"/>
  <c r="K285" i="5" s="1"/>
  <c r="M285" i="5" s="1"/>
  <c r="AE284" i="5"/>
  <c r="AD284" i="5"/>
  <c r="AC284" i="5"/>
  <c r="Y284" i="5"/>
  <c r="Q284" i="5"/>
  <c r="G284" i="5"/>
  <c r="K284" i="5" s="1"/>
  <c r="M284" i="5" s="1"/>
  <c r="O284" i="5" s="1"/>
  <c r="AE283" i="5"/>
  <c r="AD283" i="5"/>
  <c r="AC283" i="5"/>
  <c r="Y283" i="5"/>
  <c r="Q283" i="5"/>
  <c r="G283" i="5"/>
  <c r="K283" i="5" s="1"/>
  <c r="M283" i="5" s="1"/>
  <c r="AE282" i="5"/>
  <c r="AD282" i="5"/>
  <c r="AC282" i="5"/>
  <c r="Y282" i="5"/>
  <c r="Q282" i="5"/>
  <c r="G282" i="5"/>
  <c r="K282" i="5" s="1"/>
  <c r="M282" i="5" s="1"/>
  <c r="O282" i="5" s="1"/>
  <c r="AE281" i="5"/>
  <c r="AD281" i="5"/>
  <c r="AC281" i="5"/>
  <c r="Y281" i="5"/>
  <c r="Q281" i="5"/>
  <c r="G281" i="5"/>
  <c r="K281" i="5" s="1"/>
  <c r="M281" i="5" s="1"/>
  <c r="O281" i="5" s="1"/>
  <c r="AE280" i="5"/>
  <c r="AD280" i="5"/>
  <c r="AC280" i="5"/>
  <c r="Y280" i="5"/>
  <c r="Q280" i="5"/>
  <c r="K280" i="5"/>
  <c r="M280" i="5" s="1"/>
  <c r="G280" i="5"/>
  <c r="AG279" i="5"/>
  <c r="AE279" i="5"/>
  <c r="AD279" i="5"/>
  <c r="AC279" i="5"/>
  <c r="Y279" i="5"/>
  <c r="Q279" i="5"/>
  <c r="G279" i="5"/>
  <c r="K279" i="5" s="1"/>
  <c r="M279" i="5" s="1"/>
  <c r="O279" i="5" s="1"/>
  <c r="AE278" i="5"/>
  <c r="AD278" i="5"/>
  <c r="AC278" i="5"/>
  <c r="Y278" i="5"/>
  <c r="Q278" i="5"/>
  <c r="K278" i="5"/>
  <c r="M278" i="5" s="1"/>
  <c r="O278" i="5" s="1"/>
  <c r="G278" i="5"/>
  <c r="AG277" i="5"/>
  <c r="AE277" i="5"/>
  <c r="AD277" i="5"/>
  <c r="AC277" i="5"/>
  <c r="Y277" i="5"/>
  <c r="Q277" i="5"/>
  <c r="M277" i="5"/>
  <c r="O277" i="5" s="1"/>
  <c r="G277" i="5"/>
  <c r="K277" i="5" s="1"/>
  <c r="AG276" i="5"/>
  <c r="AE276" i="5"/>
  <c r="AD276" i="5"/>
  <c r="AC276" i="5"/>
  <c r="Y276" i="5"/>
  <c r="Q276" i="5"/>
  <c r="G276" i="5"/>
  <c r="AE275" i="5"/>
  <c r="AD275" i="5"/>
  <c r="AC275" i="5"/>
  <c r="Y275" i="5"/>
  <c r="Q275" i="5"/>
  <c r="K275" i="5"/>
  <c r="G275" i="5"/>
  <c r="AE274" i="5"/>
  <c r="AD274" i="5"/>
  <c r="AC274" i="5"/>
  <c r="Y274" i="5"/>
  <c r="Q274" i="5"/>
  <c r="G274" i="5"/>
  <c r="K274" i="5" s="1"/>
  <c r="AE273" i="5"/>
  <c r="AD273" i="5"/>
  <c r="AC273" i="5"/>
  <c r="Y273" i="5"/>
  <c r="Q273" i="5"/>
  <c r="G273" i="5"/>
  <c r="K273" i="5" s="1"/>
  <c r="AG272" i="5"/>
  <c r="AE272" i="5"/>
  <c r="AD272" i="5"/>
  <c r="AC272" i="5"/>
  <c r="Y272" i="5"/>
  <c r="Q272" i="5"/>
  <c r="G272" i="5"/>
  <c r="K272" i="5" s="1"/>
  <c r="M272" i="5" s="1"/>
  <c r="AE271" i="5"/>
  <c r="AD271" i="5"/>
  <c r="AC271" i="5"/>
  <c r="Y271" i="5"/>
  <c r="Q271" i="5"/>
  <c r="G271" i="5"/>
  <c r="AE270" i="5"/>
  <c r="AG270" i="5" s="1"/>
  <c r="AD270" i="5"/>
  <c r="AC270" i="5"/>
  <c r="Y270" i="5"/>
  <c r="Q270" i="5"/>
  <c r="G270" i="5"/>
  <c r="K270" i="5" s="1"/>
  <c r="M270" i="5" s="1"/>
  <c r="AE269" i="5"/>
  <c r="AD269" i="5"/>
  <c r="AC269" i="5"/>
  <c r="Y269" i="5"/>
  <c r="Q269" i="5"/>
  <c r="G269" i="5"/>
  <c r="K269" i="5" s="1"/>
  <c r="AE268" i="5"/>
  <c r="AD268" i="5"/>
  <c r="AC268" i="5"/>
  <c r="Y268" i="5"/>
  <c r="Q268" i="5"/>
  <c r="G268" i="5"/>
  <c r="K268" i="5" s="1"/>
  <c r="M268" i="5" s="1"/>
  <c r="AE267" i="5"/>
  <c r="AD267" i="5"/>
  <c r="AC267" i="5"/>
  <c r="Y267" i="5"/>
  <c r="Q267" i="5"/>
  <c r="G267" i="5"/>
  <c r="K267" i="5" s="1"/>
  <c r="AE266" i="5"/>
  <c r="AD266" i="5"/>
  <c r="AC266" i="5"/>
  <c r="Y266" i="5"/>
  <c r="Q266" i="5"/>
  <c r="G266" i="5"/>
  <c r="K266" i="5" s="1"/>
  <c r="M266" i="5" s="1"/>
  <c r="AE265" i="5"/>
  <c r="AG265" i="5" s="1"/>
  <c r="AD265" i="5"/>
  <c r="AC265" i="5"/>
  <c r="Y265" i="5"/>
  <c r="Q265" i="5"/>
  <c r="G265" i="5"/>
  <c r="K265" i="5" s="1"/>
  <c r="AE264" i="5"/>
  <c r="AD264" i="5"/>
  <c r="AC264" i="5"/>
  <c r="Y264" i="5"/>
  <c r="Q264" i="5"/>
  <c r="G264" i="5"/>
  <c r="K264" i="5" s="1"/>
  <c r="M264" i="5" s="1"/>
  <c r="AE263" i="5"/>
  <c r="AD263" i="5"/>
  <c r="AC263" i="5"/>
  <c r="Y263" i="5"/>
  <c r="Q263" i="5"/>
  <c r="G263" i="5"/>
  <c r="AE262" i="5"/>
  <c r="AD262" i="5"/>
  <c r="AC262" i="5"/>
  <c r="Y262" i="5"/>
  <c r="Q262" i="5"/>
  <c r="G262" i="5"/>
  <c r="K262" i="5" s="1"/>
  <c r="M262" i="5" s="1"/>
  <c r="AE261" i="5"/>
  <c r="AG261" i="5" s="1"/>
  <c r="AD261" i="5"/>
  <c r="AC261" i="5"/>
  <c r="Y261" i="5"/>
  <c r="Q261" i="5"/>
  <c r="G261" i="5"/>
  <c r="K261" i="5" s="1"/>
  <c r="AE260" i="5"/>
  <c r="AD260" i="5"/>
  <c r="AC260" i="5"/>
  <c r="Y260" i="5"/>
  <c r="Q260" i="5"/>
  <c r="G260" i="5"/>
  <c r="K260" i="5" s="1"/>
  <c r="M260" i="5" s="1"/>
  <c r="AE259" i="5"/>
  <c r="AG259" i="5" s="1"/>
  <c r="AD259" i="5"/>
  <c r="AC259" i="5"/>
  <c r="Y259" i="5"/>
  <c r="Q259" i="5"/>
  <c r="G259" i="5"/>
  <c r="K259" i="5" s="1"/>
  <c r="AE258" i="5"/>
  <c r="AD258" i="5"/>
  <c r="AC258" i="5"/>
  <c r="Y258" i="5"/>
  <c r="Q258" i="5"/>
  <c r="G258" i="5"/>
  <c r="K258" i="5" s="1"/>
  <c r="AE257" i="5"/>
  <c r="AD257" i="5"/>
  <c r="AC257" i="5"/>
  <c r="Y257" i="5"/>
  <c r="Q257" i="5"/>
  <c r="G257" i="5"/>
  <c r="K257" i="5" s="1"/>
  <c r="AE256" i="5"/>
  <c r="AG256" i="5" s="1"/>
  <c r="AD256" i="5"/>
  <c r="AC256" i="5"/>
  <c r="Y256" i="5"/>
  <c r="Q256" i="5"/>
  <c r="G256" i="5"/>
  <c r="K256" i="5" s="1"/>
  <c r="M256" i="5" s="1"/>
  <c r="AE255" i="5"/>
  <c r="AD255" i="5"/>
  <c r="AC255" i="5"/>
  <c r="Y255" i="5"/>
  <c r="Q255" i="5"/>
  <c r="G255" i="5"/>
  <c r="AG254" i="5"/>
  <c r="AE254" i="5"/>
  <c r="AD254" i="5"/>
  <c r="AC254" i="5"/>
  <c r="Y254" i="5"/>
  <c r="Q254" i="5"/>
  <c r="M254" i="5"/>
  <c r="G254" i="5"/>
  <c r="K254" i="5" s="1"/>
  <c r="AE253" i="5"/>
  <c r="AD253" i="5"/>
  <c r="AC253" i="5"/>
  <c r="Y253" i="5"/>
  <c r="Q253" i="5"/>
  <c r="G253" i="5"/>
  <c r="K253" i="5" s="1"/>
  <c r="AG252" i="5"/>
  <c r="AE252" i="5"/>
  <c r="AD252" i="5"/>
  <c r="AC252" i="5"/>
  <c r="Y252" i="5"/>
  <c r="Q252" i="5"/>
  <c r="M252" i="5"/>
  <c r="G252" i="5"/>
  <c r="K252" i="5" s="1"/>
  <c r="AE251" i="5"/>
  <c r="AD251" i="5"/>
  <c r="AC251" i="5"/>
  <c r="Y251" i="5"/>
  <c r="Q251" i="5"/>
  <c r="G251" i="5"/>
  <c r="AE250" i="5"/>
  <c r="AD250" i="5"/>
  <c r="AC250" i="5"/>
  <c r="Y250" i="5"/>
  <c r="Q250" i="5"/>
  <c r="G250" i="5"/>
  <c r="K250" i="5" s="1"/>
  <c r="M250" i="5" s="1"/>
  <c r="AE249" i="5"/>
  <c r="AD249" i="5"/>
  <c r="AC249" i="5"/>
  <c r="Y249" i="5"/>
  <c r="Q249" i="5"/>
  <c r="G249" i="5"/>
  <c r="AE248" i="5"/>
  <c r="AD248" i="5"/>
  <c r="AC248" i="5"/>
  <c r="Y248" i="5"/>
  <c r="Q248" i="5"/>
  <c r="G248" i="5"/>
  <c r="K248" i="5" s="1"/>
  <c r="AE247" i="5"/>
  <c r="AD247" i="5"/>
  <c r="AC247" i="5"/>
  <c r="Y247" i="5"/>
  <c r="Q247" i="5"/>
  <c r="G247" i="5"/>
  <c r="K247" i="5" s="1"/>
  <c r="M247" i="5" s="1"/>
  <c r="AE246" i="5"/>
  <c r="AD246" i="5"/>
  <c r="AC246" i="5"/>
  <c r="Y246" i="5"/>
  <c r="Q246" i="5"/>
  <c r="G246" i="5"/>
  <c r="K246" i="5" s="1"/>
  <c r="AE245" i="5"/>
  <c r="AD245" i="5"/>
  <c r="AC245" i="5"/>
  <c r="Y245" i="5"/>
  <c r="Q245" i="5"/>
  <c r="G245" i="5"/>
  <c r="K245" i="5" s="1"/>
  <c r="M245" i="5" s="1"/>
  <c r="AG244" i="5"/>
  <c r="AE244" i="5"/>
  <c r="AD244" i="5"/>
  <c r="AC244" i="5"/>
  <c r="Y244" i="5"/>
  <c r="Q244" i="5"/>
  <c r="G244" i="5"/>
  <c r="K244" i="5" s="1"/>
  <c r="AE243" i="5"/>
  <c r="AD243" i="5"/>
  <c r="AC243" i="5"/>
  <c r="Y243" i="5"/>
  <c r="Q243" i="5"/>
  <c r="G243" i="5"/>
  <c r="AE242" i="5"/>
  <c r="AG242" i="5" s="1"/>
  <c r="AD242" i="5"/>
  <c r="AC242" i="5"/>
  <c r="Y242" i="5"/>
  <c r="Q242" i="5"/>
  <c r="G242" i="5"/>
  <c r="K242" i="5" s="1"/>
  <c r="AE241" i="5"/>
  <c r="AD241" i="5"/>
  <c r="AC241" i="5"/>
  <c r="Y241" i="5"/>
  <c r="Q241" i="5"/>
  <c r="G241" i="5"/>
  <c r="AE240" i="5"/>
  <c r="AD240" i="5"/>
  <c r="AC240" i="5"/>
  <c r="Y240" i="5"/>
  <c r="Q240" i="5"/>
  <c r="G240" i="5"/>
  <c r="K240" i="5" s="1"/>
  <c r="AE239" i="5"/>
  <c r="AD239" i="5"/>
  <c r="AC239" i="5"/>
  <c r="Y239" i="5"/>
  <c r="Q239" i="5"/>
  <c r="G239" i="5"/>
  <c r="K239" i="5" s="1"/>
  <c r="M239" i="5" s="1"/>
  <c r="AG238" i="5"/>
  <c r="AE238" i="5"/>
  <c r="AD238" i="5"/>
  <c r="AC238" i="5"/>
  <c r="Y238" i="5"/>
  <c r="Q238" i="5"/>
  <c r="G238" i="5"/>
  <c r="K238" i="5" s="1"/>
  <c r="AE237" i="5"/>
  <c r="AD237" i="5"/>
  <c r="AC237" i="5"/>
  <c r="Y237" i="5"/>
  <c r="Q237" i="5"/>
  <c r="G237" i="5"/>
  <c r="K237" i="5" s="1"/>
  <c r="M237" i="5" s="1"/>
  <c r="O237" i="5" s="1"/>
  <c r="AE236" i="5"/>
  <c r="AD236" i="5"/>
  <c r="AC236" i="5"/>
  <c r="Y236" i="5"/>
  <c r="Q236" i="5"/>
  <c r="G236" i="5"/>
  <c r="K236" i="5" s="1"/>
  <c r="AE235" i="5"/>
  <c r="AD235" i="5"/>
  <c r="AC235" i="5"/>
  <c r="Y235" i="5"/>
  <c r="Q235" i="5"/>
  <c r="G235" i="5"/>
  <c r="AE234" i="5"/>
  <c r="AD234" i="5"/>
  <c r="AC234" i="5"/>
  <c r="Y234" i="5"/>
  <c r="Q234" i="5"/>
  <c r="G234" i="5"/>
  <c r="K234" i="5" s="1"/>
  <c r="AE233" i="5"/>
  <c r="AD233" i="5"/>
  <c r="AC233" i="5"/>
  <c r="Y233" i="5"/>
  <c r="Q233" i="5"/>
  <c r="G233" i="5"/>
  <c r="AE232" i="5"/>
  <c r="AD232" i="5"/>
  <c r="AC232" i="5"/>
  <c r="Y232" i="5"/>
  <c r="Q232" i="5"/>
  <c r="G232" i="5"/>
  <c r="K232" i="5" s="1"/>
  <c r="AE231" i="5"/>
  <c r="AG231" i="5" s="1"/>
  <c r="AD231" i="5"/>
  <c r="AC231" i="5"/>
  <c r="Y231" i="5"/>
  <c r="Q231" i="5"/>
  <c r="G231" i="5"/>
  <c r="K231" i="5" s="1"/>
  <c r="M231" i="5" s="1"/>
  <c r="O231" i="5" s="1"/>
  <c r="AE230" i="5"/>
  <c r="AD230" i="5"/>
  <c r="AC230" i="5"/>
  <c r="Y230" i="5"/>
  <c r="Q230" i="5"/>
  <c r="G230" i="5"/>
  <c r="K230" i="5" s="1"/>
  <c r="AE229" i="5"/>
  <c r="AD229" i="5"/>
  <c r="AC229" i="5"/>
  <c r="Y229" i="5"/>
  <c r="Q229" i="5"/>
  <c r="G229" i="5"/>
  <c r="K229" i="5" s="1"/>
  <c r="M229" i="5" s="1"/>
  <c r="AE228" i="5"/>
  <c r="AG228" i="5" s="1"/>
  <c r="AD228" i="5"/>
  <c r="AC228" i="5"/>
  <c r="Y228" i="5"/>
  <c r="Q228" i="5"/>
  <c r="G228" i="5"/>
  <c r="K228" i="5" s="1"/>
  <c r="AE227" i="5"/>
  <c r="AD227" i="5"/>
  <c r="AC227" i="5"/>
  <c r="Y227" i="5"/>
  <c r="Q227" i="5"/>
  <c r="G227" i="5"/>
  <c r="AG226" i="5"/>
  <c r="AE226" i="5"/>
  <c r="AD226" i="5"/>
  <c r="AC226" i="5"/>
  <c r="Y226" i="5"/>
  <c r="Q226" i="5"/>
  <c r="G226" i="5"/>
  <c r="K226" i="5" s="1"/>
  <c r="AE225" i="5"/>
  <c r="AD225" i="5"/>
  <c r="AC225" i="5"/>
  <c r="Y225" i="5"/>
  <c r="Q225" i="5"/>
  <c r="G225" i="5"/>
  <c r="AE224" i="5"/>
  <c r="AD224" i="5"/>
  <c r="AC224" i="5"/>
  <c r="Y224" i="5"/>
  <c r="Q224" i="5"/>
  <c r="G224" i="5"/>
  <c r="K224" i="5" s="1"/>
  <c r="AE223" i="5"/>
  <c r="AG223" i="5" s="1"/>
  <c r="AD223" i="5"/>
  <c r="AC223" i="5"/>
  <c r="Y223" i="5"/>
  <c r="Q223" i="5"/>
  <c r="G223" i="5"/>
  <c r="K223" i="5" s="1"/>
  <c r="AE222" i="5"/>
  <c r="AD222" i="5"/>
  <c r="AC222" i="5"/>
  <c r="Y222" i="5"/>
  <c r="Q222" i="5"/>
  <c r="G222" i="5"/>
  <c r="K222" i="5" s="1"/>
  <c r="AE221" i="5"/>
  <c r="AD221" i="5"/>
  <c r="AC221" i="5"/>
  <c r="Y221" i="5"/>
  <c r="Q221" i="5"/>
  <c r="G221" i="5"/>
  <c r="K221" i="5" s="1"/>
  <c r="AE220" i="5"/>
  <c r="AG220" i="5" s="1"/>
  <c r="AD220" i="5"/>
  <c r="AC220" i="5"/>
  <c r="Y220" i="5"/>
  <c r="Q220" i="5"/>
  <c r="G220" i="5"/>
  <c r="K220" i="5" s="1"/>
  <c r="AE219" i="5"/>
  <c r="AD219" i="5"/>
  <c r="AC219" i="5"/>
  <c r="Y219" i="5"/>
  <c r="Q219" i="5"/>
  <c r="G219" i="5"/>
  <c r="K219" i="5" s="1"/>
  <c r="AG218" i="5"/>
  <c r="AE218" i="5"/>
  <c r="AD218" i="5"/>
  <c r="AC218" i="5"/>
  <c r="Y218" i="5"/>
  <c r="Q218" i="5"/>
  <c r="G218" i="5"/>
  <c r="K218" i="5" s="1"/>
  <c r="AE217" i="5"/>
  <c r="AD217" i="5"/>
  <c r="AC217" i="5"/>
  <c r="Y217" i="5"/>
  <c r="Q217" i="5"/>
  <c r="G217" i="5"/>
  <c r="AE216" i="5"/>
  <c r="AG216" i="5" s="1"/>
  <c r="AD216" i="5"/>
  <c r="AC216" i="5"/>
  <c r="Y216" i="5"/>
  <c r="Q216" i="5"/>
  <c r="G216" i="5"/>
  <c r="K216" i="5" s="1"/>
  <c r="AE215" i="5"/>
  <c r="AD215" i="5"/>
  <c r="AC215" i="5"/>
  <c r="Y215" i="5"/>
  <c r="Q215" i="5"/>
  <c r="G215" i="5"/>
  <c r="K215" i="5" s="1"/>
  <c r="AG214" i="5"/>
  <c r="AE214" i="5"/>
  <c r="AD214" i="5"/>
  <c r="AC214" i="5"/>
  <c r="Y214" i="5"/>
  <c r="Q214" i="5"/>
  <c r="G214" i="5"/>
  <c r="K214" i="5" s="1"/>
  <c r="AE213" i="5"/>
  <c r="AD213" i="5"/>
  <c r="AC213" i="5"/>
  <c r="Y213" i="5"/>
  <c r="Q213" i="5"/>
  <c r="H213" i="5"/>
  <c r="AE212" i="5"/>
  <c r="AD212" i="5"/>
  <c r="AC212" i="5"/>
  <c r="Y212" i="5"/>
  <c r="Q212" i="5"/>
  <c r="H212" i="5"/>
  <c r="AE211" i="5"/>
  <c r="AD211" i="5"/>
  <c r="AC211" i="5"/>
  <c r="Y211" i="5"/>
  <c r="Q211" i="5"/>
  <c r="H211" i="5"/>
  <c r="AE210" i="5"/>
  <c r="AD210" i="5"/>
  <c r="AC210" i="5"/>
  <c r="Y210" i="5"/>
  <c r="Q210" i="5"/>
  <c r="H210" i="5"/>
  <c r="AE209" i="5"/>
  <c r="AD209" i="5"/>
  <c r="AC209" i="5"/>
  <c r="Y209" i="5"/>
  <c r="Q209" i="5"/>
  <c r="H209" i="5"/>
  <c r="AE208" i="5"/>
  <c r="AD208" i="5"/>
  <c r="AC208" i="5"/>
  <c r="Y208" i="5"/>
  <c r="Q208" i="5"/>
  <c r="H208" i="5"/>
  <c r="AE207" i="5"/>
  <c r="AD207" i="5"/>
  <c r="AC207" i="5"/>
  <c r="Y207" i="5"/>
  <c r="Q207" i="5"/>
  <c r="H207" i="5"/>
  <c r="AE206" i="5"/>
  <c r="AD206" i="5"/>
  <c r="AC206" i="5"/>
  <c r="Y206" i="5"/>
  <c r="Q206" i="5"/>
  <c r="H206" i="5"/>
  <c r="AE205" i="5"/>
  <c r="AG205" i="5" s="1"/>
  <c r="AD205" i="5"/>
  <c r="AC205" i="5"/>
  <c r="Y205" i="5"/>
  <c r="Q205" i="5"/>
  <c r="H205" i="5"/>
  <c r="AE204" i="5"/>
  <c r="AD204" i="5"/>
  <c r="AC204" i="5"/>
  <c r="Y204" i="5"/>
  <c r="Q204" i="5"/>
  <c r="H204" i="5"/>
  <c r="AE203" i="5"/>
  <c r="AD203" i="5"/>
  <c r="AC203" i="5"/>
  <c r="Y203" i="5"/>
  <c r="Q203" i="5"/>
  <c r="H203" i="5"/>
  <c r="AE202" i="5"/>
  <c r="AD202" i="5"/>
  <c r="AC202" i="5"/>
  <c r="Y202" i="5"/>
  <c r="Q202" i="5"/>
  <c r="H202" i="5"/>
  <c r="AE201" i="5"/>
  <c r="AG201" i="5" s="1"/>
  <c r="AD201" i="5"/>
  <c r="AC201" i="5"/>
  <c r="Y201" i="5"/>
  <c r="Q201" i="5"/>
  <c r="H201" i="5"/>
  <c r="AE200" i="5"/>
  <c r="AD200" i="5"/>
  <c r="AC200" i="5"/>
  <c r="Y200" i="5"/>
  <c r="Q200" i="5"/>
  <c r="H200" i="5"/>
  <c r="AE199" i="5"/>
  <c r="AD199" i="5"/>
  <c r="AC199" i="5"/>
  <c r="Y199" i="5"/>
  <c r="Q199" i="5"/>
  <c r="H199" i="5"/>
  <c r="AE198" i="5"/>
  <c r="AD198" i="5"/>
  <c r="AC198" i="5"/>
  <c r="Y198" i="5"/>
  <c r="Q198" i="5"/>
  <c r="H198" i="5"/>
  <c r="AE197" i="5"/>
  <c r="AG197" i="5" s="1"/>
  <c r="AD197" i="5"/>
  <c r="AC197" i="5"/>
  <c r="Y197" i="5"/>
  <c r="Q197" i="5"/>
  <c r="H197" i="5"/>
  <c r="AE196" i="5"/>
  <c r="AD196" i="5"/>
  <c r="AC196" i="5"/>
  <c r="Y196" i="5"/>
  <c r="Q196" i="5"/>
  <c r="G196" i="5"/>
  <c r="AE195" i="5"/>
  <c r="AD195" i="5"/>
  <c r="AC195" i="5"/>
  <c r="Y195" i="5"/>
  <c r="Q195" i="5"/>
  <c r="G195" i="5"/>
  <c r="AE194" i="5"/>
  <c r="AD194" i="5"/>
  <c r="AC194" i="5"/>
  <c r="Y194" i="5"/>
  <c r="Q194" i="5"/>
  <c r="G194" i="5"/>
  <c r="AE193" i="5"/>
  <c r="AD193" i="5"/>
  <c r="AC193" i="5"/>
  <c r="Y193" i="5"/>
  <c r="Q193" i="5"/>
  <c r="G193" i="5"/>
  <c r="AE192" i="5"/>
  <c r="AD192" i="5"/>
  <c r="AC192" i="5"/>
  <c r="Y192" i="5"/>
  <c r="Q192" i="5"/>
  <c r="G192" i="5"/>
  <c r="AE191" i="5"/>
  <c r="AD191" i="5"/>
  <c r="AC191" i="5"/>
  <c r="Y191" i="5"/>
  <c r="Q191" i="5"/>
  <c r="G191" i="5"/>
  <c r="AE190" i="5"/>
  <c r="AD190" i="5"/>
  <c r="AC190" i="5"/>
  <c r="Y190" i="5"/>
  <c r="Q190" i="5"/>
  <c r="G190" i="5"/>
  <c r="AE189" i="5"/>
  <c r="AD189" i="5"/>
  <c r="AC189" i="5"/>
  <c r="Y189" i="5"/>
  <c r="Q189" i="5"/>
  <c r="G189" i="5"/>
  <c r="AE188" i="5"/>
  <c r="AD188" i="5"/>
  <c r="AC188" i="5"/>
  <c r="Y188" i="5"/>
  <c r="Q188" i="5"/>
  <c r="G188" i="5"/>
  <c r="AE187" i="5"/>
  <c r="AD187" i="5"/>
  <c r="AC187" i="5"/>
  <c r="Y187" i="5"/>
  <c r="Q187" i="5"/>
  <c r="G187" i="5"/>
  <c r="AE186" i="5"/>
  <c r="AD186" i="5"/>
  <c r="AC186" i="5"/>
  <c r="Y186" i="5"/>
  <c r="Q186" i="5"/>
  <c r="G186" i="5"/>
  <c r="AE185" i="5"/>
  <c r="AD185" i="5"/>
  <c r="AC185" i="5"/>
  <c r="Y185" i="5"/>
  <c r="Q185" i="5"/>
  <c r="G185" i="5"/>
  <c r="AE184" i="5"/>
  <c r="AD184" i="5"/>
  <c r="AC184" i="5"/>
  <c r="Y184" i="5"/>
  <c r="Q184" i="5"/>
  <c r="G184" i="5"/>
  <c r="AE183" i="5"/>
  <c r="AD183" i="5"/>
  <c r="AC183" i="5"/>
  <c r="Y183" i="5"/>
  <c r="Q183" i="5"/>
  <c r="G183" i="5"/>
  <c r="AE182" i="5"/>
  <c r="AD182" i="5"/>
  <c r="AC182" i="5"/>
  <c r="Y182" i="5"/>
  <c r="Q182" i="5"/>
  <c r="G182" i="5"/>
  <c r="AG181" i="5"/>
  <c r="AE181" i="5"/>
  <c r="AD181" i="5"/>
  <c r="AC181" i="5"/>
  <c r="Y181" i="5"/>
  <c r="Q181" i="5"/>
  <c r="G181" i="5"/>
  <c r="AE180" i="5"/>
  <c r="AD180" i="5"/>
  <c r="AC180" i="5"/>
  <c r="Y180" i="5"/>
  <c r="Q180" i="5"/>
  <c r="G180" i="5"/>
  <c r="AE179" i="5"/>
  <c r="AG179" i="5" s="1"/>
  <c r="AD179" i="5"/>
  <c r="AC179" i="5"/>
  <c r="Y179" i="5"/>
  <c r="Q179" i="5"/>
  <c r="G179" i="5"/>
  <c r="AE178" i="5"/>
  <c r="AD178" i="5"/>
  <c r="AC178" i="5"/>
  <c r="Y178" i="5"/>
  <c r="Q178" i="5"/>
  <c r="G178" i="5"/>
  <c r="AE177" i="5"/>
  <c r="AD177" i="5"/>
  <c r="AC177" i="5"/>
  <c r="Y177" i="5"/>
  <c r="Q177" i="5"/>
  <c r="G177" i="5"/>
  <c r="AE176" i="5"/>
  <c r="AD176" i="5"/>
  <c r="AC176" i="5"/>
  <c r="Y176" i="5"/>
  <c r="Q176" i="5"/>
  <c r="G176" i="5"/>
  <c r="AE175" i="5"/>
  <c r="AD175" i="5"/>
  <c r="AC175" i="5"/>
  <c r="Y175" i="5"/>
  <c r="Q175" i="5"/>
  <c r="G175" i="5"/>
  <c r="AE174" i="5"/>
  <c r="AD174" i="5"/>
  <c r="AC174" i="5"/>
  <c r="Y174" i="5"/>
  <c r="Q174" i="5"/>
  <c r="G174" i="5"/>
  <c r="AE173" i="5"/>
  <c r="AD173" i="5"/>
  <c r="AC173" i="5"/>
  <c r="Y173" i="5"/>
  <c r="Q173" i="5"/>
  <c r="G173" i="5"/>
  <c r="AG172" i="5"/>
  <c r="AE172" i="5"/>
  <c r="AD172" i="5"/>
  <c r="AC172" i="5"/>
  <c r="Y172" i="5"/>
  <c r="Q172" i="5"/>
  <c r="G172" i="5"/>
  <c r="AE171" i="5"/>
  <c r="AD171" i="5"/>
  <c r="AC171" i="5"/>
  <c r="Y171" i="5"/>
  <c r="Q171" i="5"/>
  <c r="G171" i="5"/>
  <c r="AE170" i="5"/>
  <c r="AG170" i="5" s="1"/>
  <c r="AD170" i="5"/>
  <c r="AC170" i="5"/>
  <c r="Y170" i="5"/>
  <c r="Q170" i="5"/>
  <c r="G170" i="5"/>
  <c r="AE169" i="5"/>
  <c r="AD169" i="5"/>
  <c r="AC169" i="5"/>
  <c r="Y169" i="5"/>
  <c r="Q169" i="5"/>
  <c r="G169" i="5"/>
  <c r="AE168" i="5"/>
  <c r="AD168" i="5"/>
  <c r="AC168" i="5"/>
  <c r="Y168" i="5"/>
  <c r="Q168" i="5"/>
  <c r="G168" i="5"/>
  <c r="AE167" i="5"/>
  <c r="AD167" i="5"/>
  <c r="AC167" i="5"/>
  <c r="Y167" i="5"/>
  <c r="Q167" i="5"/>
  <c r="G167" i="5"/>
  <c r="AE166" i="5"/>
  <c r="AD166" i="5"/>
  <c r="AC166" i="5"/>
  <c r="Y166" i="5"/>
  <c r="Q166" i="5"/>
  <c r="G166" i="5"/>
  <c r="AE165" i="5"/>
  <c r="AD165" i="5"/>
  <c r="AC165" i="5"/>
  <c r="Y165" i="5"/>
  <c r="Q165" i="5"/>
  <c r="G165" i="5"/>
  <c r="AE164" i="5"/>
  <c r="AD164" i="5"/>
  <c r="AC164" i="5"/>
  <c r="Y164" i="5"/>
  <c r="Q164" i="5"/>
  <c r="G164" i="5"/>
  <c r="AG163" i="5"/>
  <c r="AE163" i="5"/>
  <c r="AD163" i="5"/>
  <c r="AC163" i="5"/>
  <c r="Y163" i="5"/>
  <c r="Q163" i="5"/>
  <c r="G163" i="5"/>
  <c r="AE162" i="5"/>
  <c r="AD162" i="5"/>
  <c r="AC162" i="5"/>
  <c r="Y162" i="5"/>
  <c r="Q162" i="5"/>
  <c r="G162" i="5"/>
  <c r="AE161" i="5"/>
  <c r="AG161" i="5" s="1"/>
  <c r="AD161" i="5"/>
  <c r="AC161" i="5"/>
  <c r="Y161" i="5"/>
  <c r="Q161" i="5"/>
  <c r="G161" i="5"/>
  <c r="AE160" i="5"/>
  <c r="AD160" i="5"/>
  <c r="AC160" i="5"/>
  <c r="Y160" i="5"/>
  <c r="Q160" i="5"/>
  <c r="G160" i="5"/>
  <c r="AE159" i="5"/>
  <c r="AD159" i="5"/>
  <c r="AC159" i="5"/>
  <c r="Y159" i="5"/>
  <c r="Q159" i="5"/>
  <c r="G159" i="5"/>
  <c r="AE158" i="5"/>
  <c r="AD158" i="5"/>
  <c r="AC158" i="5"/>
  <c r="Y158" i="5"/>
  <c r="Q158" i="5"/>
  <c r="G158" i="5"/>
  <c r="AE157" i="5"/>
  <c r="AD157" i="5"/>
  <c r="AC157" i="5"/>
  <c r="Y157" i="5"/>
  <c r="Q157" i="5"/>
  <c r="G157" i="5"/>
  <c r="AE156" i="5"/>
  <c r="AD156" i="5"/>
  <c r="AC156" i="5"/>
  <c r="Y156" i="5"/>
  <c r="Q156" i="5"/>
  <c r="H156" i="5"/>
  <c r="AE155" i="5"/>
  <c r="AD155" i="5"/>
  <c r="AC155" i="5"/>
  <c r="Y155" i="5"/>
  <c r="Q155" i="5"/>
  <c r="H155" i="5"/>
  <c r="AG154" i="5"/>
  <c r="AE154" i="5"/>
  <c r="AD154" i="5"/>
  <c r="AC154" i="5"/>
  <c r="Y154" i="5"/>
  <c r="Q154" i="5"/>
  <c r="H154" i="5"/>
  <c r="AE153" i="5"/>
  <c r="AD153" i="5"/>
  <c r="AC153" i="5"/>
  <c r="Y153" i="5"/>
  <c r="Q153" i="5"/>
  <c r="H153" i="5"/>
  <c r="AE152" i="5"/>
  <c r="AD152" i="5"/>
  <c r="AC152" i="5"/>
  <c r="Y152" i="5"/>
  <c r="Q152" i="5"/>
  <c r="H152" i="5"/>
  <c r="AE151" i="5"/>
  <c r="AD151" i="5"/>
  <c r="AC151" i="5"/>
  <c r="Y151" i="5"/>
  <c r="Q151" i="5"/>
  <c r="G151" i="5"/>
  <c r="AE150" i="5"/>
  <c r="AD150" i="5"/>
  <c r="AC150" i="5"/>
  <c r="Y150" i="5"/>
  <c r="Q150" i="5"/>
  <c r="G150" i="5"/>
  <c r="AE149" i="5"/>
  <c r="AD149" i="5"/>
  <c r="AC149" i="5"/>
  <c r="Y149" i="5"/>
  <c r="Q149" i="5"/>
  <c r="H149" i="5"/>
  <c r="AE148" i="5"/>
  <c r="AD148" i="5"/>
  <c r="AC148" i="5"/>
  <c r="Y148" i="5"/>
  <c r="Q148" i="5"/>
  <c r="G148" i="5"/>
  <c r="AE147" i="5"/>
  <c r="AD147" i="5"/>
  <c r="AC147" i="5"/>
  <c r="Y147" i="5"/>
  <c r="Q147" i="5"/>
  <c r="H147" i="5"/>
  <c r="AE146" i="5"/>
  <c r="AD146" i="5"/>
  <c r="AC146" i="5"/>
  <c r="Y146" i="5"/>
  <c r="Q146" i="5"/>
  <c r="H146" i="5"/>
  <c r="AE145" i="5"/>
  <c r="AD145" i="5"/>
  <c r="AC145" i="5"/>
  <c r="Y145" i="5"/>
  <c r="Q145" i="5"/>
  <c r="G145" i="5"/>
  <c r="AE144" i="5"/>
  <c r="AD144" i="5"/>
  <c r="AC144" i="5"/>
  <c r="Y144" i="5"/>
  <c r="Q144" i="5"/>
  <c r="H144" i="5"/>
  <c r="AE143" i="5"/>
  <c r="AD143" i="5"/>
  <c r="AC143" i="5"/>
  <c r="Y143" i="5"/>
  <c r="Q143" i="5"/>
  <c r="H143" i="5"/>
  <c r="AE142" i="5"/>
  <c r="AD142" i="5"/>
  <c r="AC142" i="5"/>
  <c r="Y142" i="5"/>
  <c r="Q142" i="5"/>
  <c r="H142" i="5"/>
  <c r="AE141" i="5"/>
  <c r="AD141" i="5"/>
  <c r="AC141" i="5"/>
  <c r="Y141" i="5"/>
  <c r="Q141" i="5"/>
  <c r="H141" i="5"/>
  <c r="AE140" i="5"/>
  <c r="AD140" i="5"/>
  <c r="AC140" i="5"/>
  <c r="Y140" i="5"/>
  <c r="Q140" i="5"/>
  <c r="G140" i="5"/>
  <c r="AE139" i="5"/>
  <c r="AD139" i="5"/>
  <c r="AC139" i="5"/>
  <c r="Y139" i="5"/>
  <c r="Q139" i="5"/>
  <c r="H139" i="5"/>
  <c r="AE138" i="5"/>
  <c r="AD138" i="5"/>
  <c r="AC138" i="5"/>
  <c r="Y138" i="5"/>
  <c r="Q138" i="5"/>
  <c r="H138" i="5"/>
  <c r="AE137" i="5"/>
  <c r="AD137" i="5"/>
  <c r="AC137" i="5"/>
  <c r="Y137" i="5"/>
  <c r="Q137" i="5"/>
  <c r="H137" i="5"/>
  <c r="AE136" i="5"/>
  <c r="AD136" i="5"/>
  <c r="AC136" i="5"/>
  <c r="Y136" i="5"/>
  <c r="Q136" i="5"/>
  <c r="H136" i="5"/>
  <c r="AE135" i="5"/>
  <c r="AD135" i="5"/>
  <c r="AC135" i="5"/>
  <c r="Y135" i="5"/>
  <c r="Q135" i="5"/>
  <c r="H135" i="5"/>
  <c r="AE134" i="5"/>
  <c r="AD134" i="5"/>
  <c r="AC134" i="5"/>
  <c r="Y134" i="5"/>
  <c r="Q134" i="5"/>
  <c r="H134" i="5"/>
  <c r="AE133" i="5"/>
  <c r="AD133" i="5"/>
  <c r="AC133" i="5"/>
  <c r="Y133" i="5"/>
  <c r="Q133" i="5"/>
  <c r="H133" i="5"/>
  <c r="AE132" i="5"/>
  <c r="AD132" i="5"/>
  <c r="AC132" i="5"/>
  <c r="Y132" i="5"/>
  <c r="Q132" i="5"/>
  <c r="H132" i="5"/>
  <c r="AE131" i="5"/>
  <c r="AD131" i="5"/>
  <c r="AC131" i="5"/>
  <c r="Y131" i="5"/>
  <c r="Q131" i="5"/>
  <c r="H131" i="5"/>
  <c r="AE130" i="5"/>
  <c r="AD130" i="5"/>
  <c r="AC130" i="5"/>
  <c r="Y130" i="5"/>
  <c r="Q130" i="5"/>
  <c r="H130" i="5"/>
  <c r="AE129" i="5"/>
  <c r="AD129" i="5"/>
  <c r="AC129" i="5"/>
  <c r="Y129" i="5"/>
  <c r="Q129" i="5"/>
  <c r="H129" i="5"/>
  <c r="AE128" i="5"/>
  <c r="AD128" i="5"/>
  <c r="AC128" i="5"/>
  <c r="Y128" i="5"/>
  <c r="Q128" i="5"/>
  <c r="H128" i="5"/>
  <c r="AE127" i="5"/>
  <c r="AD127" i="5"/>
  <c r="AC127" i="5"/>
  <c r="Y127" i="5"/>
  <c r="Q127" i="5"/>
  <c r="H127" i="5"/>
  <c r="AE126" i="5"/>
  <c r="AD126" i="5"/>
  <c r="AC126" i="5"/>
  <c r="Y126" i="5"/>
  <c r="Q126" i="5"/>
  <c r="H126" i="5"/>
  <c r="AE125" i="5"/>
  <c r="AD125" i="5"/>
  <c r="AC125" i="5"/>
  <c r="Y125" i="5"/>
  <c r="Q125" i="5"/>
  <c r="H125" i="5"/>
  <c r="AE124" i="5"/>
  <c r="AD124" i="5"/>
  <c r="AC124" i="5"/>
  <c r="Y124" i="5"/>
  <c r="Q124" i="5"/>
  <c r="H124" i="5"/>
  <c r="AE123" i="5"/>
  <c r="AD123" i="5"/>
  <c r="AC123" i="5"/>
  <c r="Y123" i="5"/>
  <c r="Q123" i="5"/>
  <c r="H123" i="5"/>
  <c r="AE122" i="5"/>
  <c r="AD122" i="5"/>
  <c r="AC122" i="5"/>
  <c r="Y122" i="5"/>
  <c r="Q122" i="5"/>
  <c r="G122" i="5"/>
  <c r="K122" i="5" s="1"/>
  <c r="AE121" i="5"/>
  <c r="AD121" i="5"/>
  <c r="AC121" i="5"/>
  <c r="Y121" i="5"/>
  <c r="Q121" i="5"/>
  <c r="G121" i="5"/>
  <c r="K121" i="5" s="1"/>
  <c r="M121" i="5" s="1"/>
  <c r="AE120" i="5"/>
  <c r="AD120" i="5"/>
  <c r="AC120" i="5"/>
  <c r="Y120" i="5"/>
  <c r="Q120" i="5"/>
  <c r="G120" i="5"/>
  <c r="K120" i="5" s="1"/>
  <c r="AE119" i="5"/>
  <c r="AD119" i="5"/>
  <c r="AC119" i="5"/>
  <c r="Y119" i="5"/>
  <c r="Q119" i="5"/>
  <c r="G119" i="5"/>
  <c r="K119" i="5" s="1"/>
  <c r="M119" i="5" s="1"/>
  <c r="AE118" i="5"/>
  <c r="AD118" i="5"/>
  <c r="AC118" i="5"/>
  <c r="Y118" i="5"/>
  <c r="Q118" i="5"/>
  <c r="G118" i="5"/>
  <c r="K118" i="5" s="1"/>
  <c r="AE117" i="5"/>
  <c r="AG117" i="5" s="1"/>
  <c r="AD117" i="5"/>
  <c r="AC117" i="5"/>
  <c r="Y117" i="5"/>
  <c r="Q117" i="5"/>
  <c r="G117" i="5"/>
  <c r="K117" i="5" s="1"/>
  <c r="M117" i="5" s="1"/>
  <c r="AE116" i="5"/>
  <c r="AD116" i="5"/>
  <c r="AC116" i="5"/>
  <c r="Y116" i="5"/>
  <c r="Q116" i="5"/>
  <c r="G116" i="5"/>
  <c r="K116" i="5" s="1"/>
  <c r="AE115" i="5"/>
  <c r="AD115" i="5"/>
  <c r="AC115" i="5"/>
  <c r="Y115" i="5"/>
  <c r="Q115" i="5"/>
  <c r="G115" i="5"/>
  <c r="K115" i="5" s="1"/>
  <c r="M115" i="5" s="1"/>
  <c r="AE114" i="5"/>
  <c r="AD114" i="5"/>
  <c r="AC114" i="5"/>
  <c r="Y114" i="5"/>
  <c r="Q114" i="5"/>
  <c r="G114" i="5"/>
  <c r="K114" i="5" s="1"/>
  <c r="AE113" i="5"/>
  <c r="AG113" i="5" s="1"/>
  <c r="AD113" i="5"/>
  <c r="AC113" i="5"/>
  <c r="Y113" i="5"/>
  <c r="Q113" i="5"/>
  <c r="G113" i="5"/>
  <c r="K113" i="5" s="1"/>
  <c r="M113" i="5" s="1"/>
  <c r="AE112" i="5"/>
  <c r="AD112" i="5"/>
  <c r="AC112" i="5"/>
  <c r="Y112" i="5"/>
  <c r="Q112" i="5"/>
  <c r="G112" i="5"/>
  <c r="K112" i="5" s="1"/>
  <c r="AE111" i="5"/>
  <c r="AD111" i="5"/>
  <c r="AC111" i="5"/>
  <c r="Y111" i="5"/>
  <c r="Q111" i="5"/>
  <c r="G111" i="5"/>
  <c r="K111" i="5" s="1"/>
  <c r="AE110" i="5"/>
  <c r="AD110" i="5"/>
  <c r="AC110" i="5"/>
  <c r="Y110" i="5"/>
  <c r="Q110" i="5"/>
  <c r="G110" i="5"/>
  <c r="AG109" i="5"/>
  <c r="AE109" i="5"/>
  <c r="AD109" i="5"/>
  <c r="AC109" i="5"/>
  <c r="Y109" i="5"/>
  <c r="Q109" i="5"/>
  <c r="G109" i="5"/>
  <c r="K109" i="5" s="1"/>
  <c r="M109" i="5" s="1"/>
  <c r="AE108" i="5"/>
  <c r="AG108" i="5" s="1"/>
  <c r="AD108" i="5"/>
  <c r="AC108" i="5"/>
  <c r="Y108" i="5"/>
  <c r="Q108" i="5"/>
  <c r="G108" i="5"/>
  <c r="AE107" i="5"/>
  <c r="AD107" i="5"/>
  <c r="AC107" i="5"/>
  <c r="Y107" i="5"/>
  <c r="Q107" i="5"/>
  <c r="G107" i="5"/>
  <c r="K107" i="5" s="1"/>
  <c r="M107" i="5" s="1"/>
  <c r="AE106" i="5"/>
  <c r="AD106" i="5"/>
  <c r="AC106" i="5"/>
  <c r="Y106" i="5"/>
  <c r="Q106" i="5"/>
  <c r="G106" i="5"/>
  <c r="K106" i="5" s="1"/>
  <c r="AE105" i="5"/>
  <c r="AD105" i="5"/>
  <c r="AC105" i="5"/>
  <c r="Y105" i="5"/>
  <c r="Q105" i="5"/>
  <c r="G105" i="5"/>
  <c r="K105" i="5" s="1"/>
  <c r="AE104" i="5"/>
  <c r="AD104" i="5"/>
  <c r="AC104" i="5"/>
  <c r="Y104" i="5"/>
  <c r="Q104" i="5"/>
  <c r="G104" i="5"/>
  <c r="AE103" i="5"/>
  <c r="AD103" i="5"/>
  <c r="AC103" i="5"/>
  <c r="Y103" i="5"/>
  <c r="Q103" i="5"/>
  <c r="G103" i="5"/>
  <c r="K103" i="5" s="1"/>
  <c r="AE102" i="5"/>
  <c r="AD102" i="5"/>
  <c r="AC102" i="5"/>
  <c r="Y102" i="5"/>
  <c r="Q102" i="5"/>
  <c r="G102" i="5"/>
  <c r="K102" i="5" s="1"/>
  <c r="AE101" i="5"/>
  <c r="AD101" i="5"/>
  <c r="AC101" i="5"/>
  <c r="Y101" i="5"/>
  <c r="Q101" i="5"/>
  <c r="G101" i="5"/>
  <c r="K101" i="5" s="1"/>
  <c r="AE100" i="5"/>
  <c r="AD100" i="5"/>
  <c r="AC100" i="5"/>
  <c r="Y100" i="5"/>
  <c r="Q100" i="5"/>
  <c r="G100" i="5"/>
  <c r="K100" i="5" s="1"/>
  <c r="M100" i="5" s="1"/>
  <c r="AE99" i="5"/>
  <c r="AD99" i="5"/>
  <c r="AC99" i="5"/>
  <c r="Y99" i="5"/>
  <c r="Q99" i="5"/>
  <c r="G99" i="5"/>
  <c r="K99" i="5" s="1"/>
  <c r="AE98" i="5"/>
  <c r="AD98" i="5"/>
  <c r="AC98" i="5"/>
  <c r="Y98" i="5"/>
  <c r="Q98" i="5"/>
  <c r="G98" i="5"/>
  <c r="K98" i="5" s="1"/>
  <c r="M98" i="5" s="1"/>
  <c r="AG97" i="5"/>
  <c r="AE97" i="5"/>
  <c r="AD97" i="5"/>
  <c r="AC97" i="5"/>
  <c r="Y97" i="5"/>
  <c r="Q97" i="5"/>
  <c r="G97" i="5"/>
  <c r="K97" i="5" s="1"/>
  <c r="AE96" i="5"/>
  <c r="AD96" i="5"/>
  <c r="AC96" i="5"/>
  <c r="Y96" i="5"/>
  <c r="Q96" i="5"/>
  <c r="G96" i="5"/>
  <c r="AE95" i="5"/>
  <c r="AG95" i="5" s="1"/>
  <c r="AD95" i="5"/>
  <c r="AC95" i="5"/>
  <c r="Y95" i="5"/>
  <c r="Q95" i="5"/>
  <c r="G95" i="5"/>
  <c r="K95" i="5" s="1"/>
  <c r="M95" i="5" s="1"/>
  <c r="AE94" i="5"/>
  <c r="AD94" i="5"/>
  <c r="AC94" i="5"/>
  <c r="Y94" i="5"/>
  <c r="Q94" i="5"/>
  <c r="G94" i="5"/>
  <c r="K94" i="5" s="1"/>
  <c r="AE93" i="5"/>
  <c r="AD93" i="5"/>
  <c r="AC93" i="5"/>
  <c r="Y93" i="5"/>
  <c r="Q93" i="5"/>
  <c r="G93" i="5"/>
  <c r="K93" i="5" s="1"/>
  <c r="AE92" i="5"/>
  <c r="AD92" i="5"/>
  <c r="AC92" i="5"/>
  <c r="Y92" i="5"/>
  <c r="Q92" i="5"/>
  <c r="G92" i="5"/>
  <c r="K92" i="5" s="1"/>
  <c r="AE91" i="5"/>
  <c r="AD91" i="5"/>
  <c r="AC91" i="5"/>
  <c r="Y91" i="5"/>
  <c r="Q91" i="5"/>
  <c r="G91" i="5"/>
  <c r="K91" i="5" s="1"/>
  <c r="AE90" i="5"/>
  <c r="AD90" i="5"/>
  <c r="AC90" i="5"/>
  <c r="Y90" i="5"/>
  <c r="Q90" i="5"/>
  <c r="G90" i="5"/>
  <c r="K90" i="5" s="1"/>
  <c r="AE89" i="5"/>
  <c r="AD89" i="5"/>
  <c r="AC89" i="5"/>
  <c r="Y89" i="5"/>
  <c r="Q89" i="5"/>
  <c r="G89" i="5"/>
  <c r="K89" i="5" s="1"/>
  <c r="AE88" i="5"/>
  <c r="AD88" i="5"/>
  <c r="AC88" i="5"/>
  <c r="Y88" i="5"/>
  <c r="Q88" i="5"/>
  <c r="G88" i="5"/>
  <c r="K88" i="5" s="1"/>
  <c r="AE87" i="5"/>
  <c r="AD87" i="5"/>
  <c r="AC87" i="5"/>
  <c r="Y87" i="5"/>
  <c r="Q87" i="5"/>
  <c r="G87" i="5"/>
  <c r="K87" i="5" s="1"/>
  <c r="AE86" i="5"/>
  <c r="AD86" i="5"/>
  <c r="AC86" i="5"/>
  <c r="Y86" i="5"/>
  <c r="Q86" i="5"/>
  <c r="G86" i="5"/>
  <c r="K86" i="5" s="1"/>
  <c r="AE85" i="5"/>
  <c r="AD85" i="5"/>
  <c r="AC85" i="5"/>
  <c r="Y85" i="5"/>
  <c r="Q85" i="5"/>
  <c r="G85" i="5"/>
  <c r="K85" i="5" s="1"/>
  <c r="AE84" i="5"/>
  <c r="AD84" i="5"/>
  <c r="AC84" i="5"/>
  <c r="Y84" i="5"/>
  <c r="Q84" i="5"/>
  <c r="G84" i="5"/>
  <c r="K84" i="5" s="1"/>
  <c r="AE83" i="5"/>
  <c r="AD83" i="5"/>
  <c r="AC83" i="5"/>
  <c r="Y83" i="5"/>
  <c r="Q83" i="5"/>
  <c r="G83" i="5"/>
  <c r="K83" i="5" s="1"/>
  <c r="AE82" i="5"/>
  <c r="AD82" i="5"/>
  <c r="AC82" i="5"/>
  <c r="Y82" i="5"/>
  <c r="Q82" i="5"/>
  <c r="G82" i="5"/>
  <c r="K82" i="5" s="1"/>
  <c r="AE81" i="5"/>
  <c r="AD81" i="5"/>
  <c r="AC81" i="5"/>
  <c r="Y81" i="5"/>
  <c r="Q81" i="5"/>
  <c r="G81" i="5"/>
  <c r="K81" i="5" s="1"/>
  <c r="AE80" i="5"/>
  <c r="AD80" i="5"/>
  <c r="AC80" i="5"/>
  <c r="Y80" i="5"/>
  <c r="Q80" i="5"/>
  <c r="G80" i="5"/>
  <c r="K80" i="5" s="1"/>
  <c r="AE79" i="5"/>
  <c r="AD79" i="5"/>
  <c r="AC79" i="5"/>
  <c r="Y79" i="5"/>
  <c r="Q79" i="5"/>
  <c r="G79" i="5"/>
  <c r="K79" i="5" s="1"/>
  <c r="AE78" i="5"/>
  <c r="AD78" i="5"/>
  <c r="AC78" i="5"/>
  <c r="Y78" i="5"/>
  <c r="Q78" i="5"/>
  <c r="G78" i="5"/>
  <c r="K78" i="5" s="1"/>
  <c r="AE77" i="5"/>
  <c r="AD77" i="5"/>
  <c r="AC77" i="5"/>
  <c r="Y77" i="5"/>
  <c r="Q77" i="5"/>
  <c r="G77" i="5"/>
  <c r="K77" i="5" s="1"/>
  <c r="AE76" i="5"/>
  <c r="AD76" i="5"/>
  <c r="AC76" i="5"/>
  <c r="Y76" i="5"/>
  <c r="Q76" i="5"/>
  <c r="G76" i="5"/>
  <c r="K76" i="5" s="1"/>
  <c r="AE75" i="5"/>
  <c r="AD75" i="5"/>
  <c r="AC75" i="5"/>
  <c r="Y75" i="5"/>
  <c r="Q75" i="5"/>
  <c r="G75" i="5"/>
  <c r="K75" i="5" s="1"/>
  <c r="AE74" i="5"/>
  <c r="AD74" i="5"/>
  <c r="AC74" i="5"/>
  <c r="Y74" i="5"/>
  <c r="Q74" i="5"/>
  <c r="G74" i="5"/>
  <c r="K74" i="5" s="1"/>
  <c r="AE73" i="5"/>
  <c r="AD73" i="5"/>
  <c r="AC73" i="5"/>
  <c r="Y73" i="5"/>
  <c r="Q73" i="5"/>
  <c r="G73" i="5"/>
  <c r="K73" i="5" s="1"/>
  <c r="AE72" i="5"/>
  <c r="AD72" i="5"/>
  <c r="AC72" i="5"/>
  <c r="Y72" i="5"/>
  <c r="Q72" i="5"/>
  <c r="G72" i="5"/>
  <c r="K72" i="5" s="1"/>
  <c r="AE71" i="5"/>
  <c r="AD71" i="5"/>
  <c r="AC71" i="5"/>
  <c r="Y71" i="5"/>
  <c r="Q71" i="5"/>
  <c r="G71" i="5"/>
  <c r="K71" i="5" s="1"/>
  <c r="AE70" i="5"/>
  <c r="AD70" i="5"/>
  <c r="AC70" i="5"/>
  <c r="Y70" i="5"/>
  <c r="Q70" i="5"/>
  <c r="G70" i="5"/>
  <c r="K70" i="5" s="1"/>
  <c r="AE69" i="5"/>
  <c r="AD69" i="5"/>
  <c r="AC69" i="5"/>
  <c r="Y69" i="5"/>
  <c r="Q69" i="5"/>
  <c r="G69" i="5"/>
  <c r="K69" i="5" s="1"/>
  <c r="AE68" i="5"/>
  <c r="AD68" i="5"/>
  <c r="AC68" i="5"/>
  <c r="Y68" i="5"/>
  <c r="Q68" i="5"/>
  <c r="G68" i="5"/>
  <c r="K68" i="5" s="1"/>
  <c r="AE67" i="5"/>
  <c r="AD67" i="5"/>
  <c r="AC67" i="5"/>
  <c r="Y67" i="5"/>
  <c r="Q67" i="5"/>
  <c r="G67" i="5"/>
  <c r="K67" i="5" s="1"/>
  <c r="AE66" i="5"/>
  <c r="AD66" i="5"/>
  <c r="AC66" i="5"/>
  <c r="Y66" i="5"/>
  <c r="Q66" i="5"/>
  <c r="G66" i="5"/>
  <c r="K66" i="5" s="1"/>
  <c r="AE65" i="5"/>
  <c r="AD65" i="5"/>
  <c r="AC65" i="5"/>
  <c r="Y65" i="5"/>
  <c r="Q65" i="5"/>
  <c r="G65" i="5"/>
  <c r="K65" i="5" s="1"/>
  <c r="AE64" i="5"/>
  <c r="AD64" i="5"/>
  <c r="AC64" i="5"/>
  <c r="Y64" i="5"/>
  <c r="Q64" i="5"/>
  <c r="G64" i="5"/>
  <c r="K64" i="5" s="1"/>
  <c r="AE63" i="5"/>
  <c r="AD63" i="5"/>
  <c r="AC63" i="5"/>
  <c r="Y63" i="5"/>
  <c r="Q63" i="5"/>
  <c r="G63" i="5"/>
  <c r="K63" i="5" s="1"/>
  <c r="AE62" i="5"/>
  <c r="AD62" i="5"/>
  <c r="AC62" i="5"/>
  <c r="Y62" i="5"/>
  <c r="Q62" i="5"/>
  <c r="G62" i="5"/>
  <c r="K62" i="5" s="1"/>
  <c r="AE61" i="5"/>
  <c r="AG61" i="5" s="1"/>
  <c r="AD61" i="5"/>
  <c r="AC61" i="5"/>
  <c r="Y61" i="5"/>
  <c r="Q61" i="5"/>
  <c r="G61" i="5"/>
  <c r="K61" i="5" s="1"/>
  <c r="AE60" i="5"/>
  <c r="AD60" i="5"/>
  <c r="AC60" i="5"/>
  <c r="Y60" i="5"/>
  <c r="Q60" i="5"/>
  <c r="G60" i="5"/>
  <c r="K60" i="5" s="1"/>
  <c r="AE59" i="5"/>
  <c r="AD59" i="5"/>
  <c r="AC59" i="5"/>
  <c r="Y59" i="5"/>
  <c r="Q59" i="5"/>
  <c r="G59" i="5"/>
  <c r="K59" i="5" s="1"/>
  <c r="AE58" i="5"/>
  <c r="AD58" i="5"/>
  <c r="AC58" i="5"/>
  <c r="Y58" i="5"/>
  <c r="Q58" i="5"/>
  <c r="G58" i="5"/>
  <c r="K58" i="5" s="1"/>
  <c r="AE57" i="5"/>
  <c r="AD57" i="5"/>
  <c r="AC57" i="5"/>
  <c r="Y57" i="5"/>
  <c r="Q57" i="5"/>
  <c r="G57" i="5"/>
  <c r="K57" i="5" s="1"/>
  <c r="AE56" i="5"/>
  <c r="AD56" i="5"/>
  <c r="AC56" i="5"/>
  <c r="Y56" i="5"/>
  <c r="Q56" i="5"/>
  <c r="G56" i="5"/>
  <c r="K56" i="5" s="1"/>
  <c r="AE55" i="5"/>
  <c r="AD55" i="5"/>
  <c r="AC55" i="5"/>
  <c r="Y55" i="5"/>
  <c r="Q55" i="5"/>
  <c r="G55" i="5"/>
  <c r="K55" i="5" s="1"/>
  <c r="AE54" i="5"/>
  <c r="AD54" i="5"/>
  <c r="AC54" i="5"/>
  <c r="Y54" i="5"/>
  <c r="Q54" i="5"/>
  <c r="G54" i="5"/>
  <c r="K54" i="5" s="1"/>
  <c r="AE53" i="5"/>
  <c r="AD53" i="5"/>
  <c r="AC53" i="5"/>
  <c r="Y53" i="5"/>
  <c r="Q53" i="5"/>
  <c r="G53" i="5"/>
  <c r="K53" i="5" s="1"/>
  <c r="AE52" i="5"/>
  <c r="AD52" i="5"/>
  <c r="AC52" i="5"/>
  <c r="Y52" i="5"/>
  <c r="Q52" i="5"/>
  <c r="G52" i="5"/>
  <c r="K52" i="5" s="1"/>
  <c r="AE51" i="5"/>
  <c r="AD51" i="5"/>
  <c r="AC51" i="5"/>
  <c r="Y51" i="5"/>
  <c r="Q51" i="5"/>
  <c r="G51" i="5"/>
  <c r="K51" i="5" s="1"/>
  <c r="AE50" i="5"/>
  <c r="AD50" i="5"/>
  <c r="AC50" i="5"/>
  <c r="Y50" i="5"/>
  <c r="Q50" i="5"/>
  <c r="G50" i="5"/>
  <c r="K50" i="5" s="1"/>
  <c r="AG49" i="5"/>
  <c r="AE49" i="5"/>
  <c r="AD49" i="5"/>
  <c r="AC49" i="5"/>
  <c r="Y49" i="5"/>
  <c r="Q49" i="5"/>
  <c r="G49" i="5"/>
  <c r="K49" i="5" s="1"/>
  <c r="M49" i="5" s="1"/>
  <c r="O49" i="5" s="1"/>
  <c r="AG48" i="5"/>
  <c r="AE48" i="5"/>
  <c r="AD48" i="5"/>
  <c r="AC48" i="5"/>
  <c r="Y48" i="5"/>
  <c r="Q48" i="5"/>
  <c r="G48" i="5"/>
  <c r="AE47" i="5"/>
  <c r="AD47" i="5"/>
  <c r="AC47" i="5"/>
  <c r="Y47" i="5"/>
  <c r="Q47" i="5"/>
  <c r="G47" i="5"/>
  <c r="K47" i="5" s="1"/>
  <c r="M47" i="5" s="1"/>
  <c r="AE46" i="5"/>
  <c r="AD46" i="5"/>
  <c r="AC46" i="5"/>
  <c r="Y46" i="5"/>
  <c r="Q46" i="5"/>
  <c r="G46" i="5"/>
  <c r="K46" i="5" s="1"/>
  <c r="AE45" i="5"/>
  <c r="AG45" i="5" s="1"/>
  <c r="AD45" i="5"/>
  <c r="AC45" i="5"/>
  <c r="Y45" i="5"/>
  <c r="Q45" i="5"/>
  <c r="G45" i="5"/>
  <c r="K45" i="5" s="1"/>
  <c r="AE44" i="5"/>
  <c r="AD44" i="5"/>
  <c r="AC44" i="5"/>
  <c r="Y44" i="5"/>
  <c r="Q44" i="5"/>
  <c r="G44" i="5"/>
  <c r="AE43" i="5"/>
  <c r="AD43" i="5"/>
  <c r="AC43" i="5"/>
  <c r="Y43" i="5"/>
  <c r="Q43" i="5"/>
  <c r="G43" i="5"/>
  <c r="K43" i="5" s="1"/>
  <c r="M43" i="5" s="1"/>
  <c r="AE42" i="5"/>
  <c r="AD42" i="5"/>
  <c r="AC42" i="5"/>
  <c r="Y42" i="5"/>
  <c r="Q42" i="5"/>
  <c r="G42" i="5"/>
  <c r="K42" i="5" s="1"/>
  <c r="AE41" i="5"/>
  <c r="AD41" i="5"/>
  <c r="AC41" i="5"/>
  <c r="Y41" i="5"/>
  <c r="Q41" i="5"/>
  <c r="G41" i="5"/>
  <c r="K41" i="5" s="1"/>
  <c r="M41" i="5" s="1"/>
  <c r="O41" i="5" s="1"/>
  <c r="AE40" i="5"/>
  <c r="AD40" i="5"/>
  <c r="AC40" i="5"/>
  <c r="Y40" i="5"/>
  <c r="Q40" i="5"/>
  <c r="G40" i="5"/>
  <c r="AE39" i="5"/>
  <c r="AD39" i="5"/>
  <c r="AC39" i="5"/>
  <c r="Y39" i="5"/>
  <c r="Q39" i="5"/>
  <c r="G39" i="5"/>
  <c r="K39" i="5" s="1"/>
  <c r="M39" i="5" s="1"/>
  <c r="AE38" i="5"/>
  <c r="AG38" i="5" s="1"/>
  <c r="AD38" i="5"/>
  <c r="AC38" i="5"/>
  <c r="Y38" i="5"/>
  <c r="Q38" i="5"/>
  <c r="G38" i="5"/>
  <c r="K38" i="5" s="1"/>
  <c r="AE37" i="5"/>
  <c r="AD37" i="5"/>
  <c r="AC37" i="5"/>
  <c r="Y37" i="5"/>
  <c r="Q37" i="5"/>
  <c r="G37" i="5"/>
  <c r="K37" i="5" s="1"/>
  <c r="AE36" i="5"/>
  <c r="AD36" i="5"/>
  <c r="AC36" i="5"/>
  <c r="Y36" i="5"/>
  <c r="Q36" i="5"/>
  <c r="G36" i="5"/>
  <c r="AE35" i="5"/>
  <c r="AD35" i="5"/>
  <c r="AC35" i="5"/>
  <c r="Y35" i="5"/>
  <c r="Q35" i="5"/>
  <c r="G35" i="5"/>
  <c r="K35" i="5" s="1"/>
  <c r="M35" i="5" s="1"/>
  <c r="O35" i="5" s="1"/>
  <c r="AE34" i="5"/>
  <c r="AD34" i="5"/>
  <c r="AC34" i="5"/>
  <c r="Y34" i="5"/>
  <c r="Q34" i="5"/>
  <c r="G34" i="5"/>
  <c r="K34" i="5" s="1"/>
  <c r="AE33" i="5"/>
  <c r="AD33" i="5"/>
  <c r="AC33" i="5"/>
  <c r="Y33" i="5"/>
  <c r="Q33" i="5"/>
  <c r="G33" i="5"/>
  <c r="K33" i="5" s="1"/>
  <c r="M33" i="5" s="1"/>
  <c r="O33" i="5" s="1"/>
  <c r="AE32" i="5"/>
  <c r="AD32" i="5"/>
  <c r="AC32" i="5"/>
  <c r="Y32" i="5"/>
  <c r="Q32" i="5"/>
  <c r="G32" i="5"/>
  <c r="AE31" i="5"/>
  <c r="AD31" i="5"/>
  <c r="AC31" i="5"/>
  <c r="Y31" i="5"/>
  <c r="Q31" i="5"/>
  <c r="G31" i="5"/>
  <c r="K31" i="5" s="1"/>
  <c r="M31" i="5" s="1"/>
  <c r="AE30" i="5"/>
  <c r="AG30" i="5" s="1"/>
  <c r="AD30" i="5"/>
  <c r="AC30" i="5"/>
  <c r="Y30" i="5"/>
  <c r="Q30" i="5"/>
  <c r="G30" i="5"/>
  <c r="K30" i="5" s="1"/>
  <c r="AE29" i="5"/>
  <c r="AD29" i="5"/>
  <c r="AC29" i="5"/>
  <c r="Y29" i="5"/>
  <c r="Q29" i="5"/>
  <c r="G29" i="5"/>
  <c r="K29" i="5" s="1"/>
  <c r="AE28" i="5"/>
  <c r="AD28" i="5"/>
  <c r="AC28" i="5"/>
  <c r="Y28" i="5"/>
  <c r="Q28" i="5"/>
  <c r="G28" i="5"/>
  <c r="K28" i="5" s="1"/>
  <c r="AE27" i="5"/>
  <c r="AD27" i="5"/>
  <c r="AC27" i="5"/>
  <c r="Y27" i="5"/>
  <c r="Q27" i="5"/>
  <c r="G27" i="5"/>
  <c r="K27" i="5" s="1"/>
  <c r="AG26" i="5"/>
  <c r="AE26" i="5"/>
  <c r="AD26" i="5"/>
  <c r="AC26" i="5"/>
  <c r="Y26" i="5"/>
  <c r="Q26" i="5"/>
  <c r="G26" i="5"/>
  <c r="K26" i="5" s="1"/>
  <c r="AE25" i="5"/>
  <c r="AD25" i="5"/>
  <c r="AC25" i="5"/>
  <c r="Y25" i="5"/>
  <c r="Q25" i="5"/>
  <c r="G25" i="5"/>
  <c r="K25" i="5" s="1"/>
  <c r="AE24" i="5"/>
  <c r="AD24" i="5"/>
  <c r="AC24" i="5"/>
  <c r="Y24" i="5"/>
  <c r="Q24" i="5"/>
  <c r="G24" i="5"/>
  <c r="K24" i="5" s="1"/>
  <c r="AE23" i="5"/>
  <c r="AD23" i="5"/>
  <c r="AC23" i="5"/>
  <c r="Y23" i="5"/>
  <c r="Q23" i="5"/>
  <c r="G23" i="5"/>
  <c r="K23" i="5" s="1"/>
  <c r="AE22" i="5"/>
  <c r="AG22" i="5" s="1"/>
  <c r="AD22" i="5"/>
  <c r="AC22" i="5"/>
  <c r="Y22" i="5"/>
  <c r="Q22" i="5"/>
  <c r="G22" i="5"/>
  <c r="K22" i="5" s="1"/>
  <c r="AE21" i="5"/>
  <c r="AD21" i="5"/>
  <c r="AC21" i="5"/>
  <c r="Y21" i="5"/>
  <c r="Q21" i="5"/>
  <c r="G21" i="5"/>
  <c r="K21" i="5" s="1"/>
  <c r="AE20" i="5"/>
  <c r="AD20" i="5"/>
  <c r="AC20" i="5"/>
  <c r="Y20" i="5"/>
  <c r="Q20" i="5"/>
  <c r="G20" i="5"/>
  <c r="K20" i="5" s="1"/>
  <c r="AE19" i="5"/>
  <c r="AD19" i="5"/>
  <c r="AC19" i="5"/>
  <c r="Y19" i="5"/>
  <c r="Q19" i="5"/>
  <c r="G19" i="5"/>
  <c r="K19" i="5" s="1"/>
  <c r="AG18" i="5"/>
  <c r="AE18" i="5"/>
  <c r="AD18" i="5"/>
  <c r="AC18" i="5"/>
  <c r="Y18" i="5"/>
  <c r="Q18" i="5"/>
  <c r="G18" i="5"/>
  <c r="K18" i="5" s="1"/>
  <c r="AE17" i="5"/>
  <c r="AD17" i="5"/>
  <c r="AC17" i="5"/>
  <c r="Y17" i="5"/>
  <c r="Q17" i="5"/>
  <c r="G17" i="5"/>
  <c r="K17" i="5" s="1"/>
  <c r="AE16" i="5"/>
  <c r="AD16" i="5"/>
  <c r="AC16" i="5"/>
  <c r="Y16" i="5"/>
  <c r="Q16" i="5"/>
  <c r="G16" i="5"/>
  <c r="K16" i="5" s="1"/>
  <c r="AE15" i="5"/>
  <c r="AD15" i="5"/>
  <c r="AC15" i="5"/>
  <c r="Y15" i="5"/>
  <c r="Q15" i="5"/>
  <c r="G15" i="5"/>
  <c r="K15" i="5" s="1"/>
  <c r="AE14" i="5"/>
  <c r="AD14" i="5"/>
  <c r="AC14" i="5"/>
  <c r="Y14" i="5"/>
  <c r="Q14" i="5"/>
  <c r="G14" i="5"/>
  <c r="K14" i="5" s="1"/>
  <c r="AE13" i="5"/>
  <c r="AD13" i="5"/>
  <c r="AC13" i="5"/>
  <c r="Y13" i="5"/>
  <c r="Q13" i="5"/>
  <c r="G13" i="5"/>
  <c r="K13" i="5" s="1"/>
  <c r="AE12" i="5"/>
  <c r="AD12" i="5"/>
  <c r="AC12" i="5"/>
  <c r="Y12" i="5"/>
  <c r="Q12" i="5"/>
  <c r="G12" i="5"/>
  <c r="K12" i="5" s="1"/>
  <c r="AE11" i="5"/>
  <c r="AD11" i="5"/>
  <c r="AC11" i="5"/>
  <c r="Y11" i="5"/>
  <c r="Q11" i="5"/>
  <c r="G11" i="5"/>
  <c r="K11" i="5" s="1"/>
  <c r="AE10" i="5"/>
  <c r="AD10" i="5"/>
  <c r="AC10" i="5"/>
  <c r="Y10" i="5"/>
  <c r="Q10" i="5"/>
  <c r="G10" i="5"/>
  <c r="K10" i="5" s="1"/>
  <c r="AE9" i="5"/>
  <c r="AD9" i="5"/>
  <c r="AC9" i="5"/>
  <c r="Y9" i="5"/>
  <c r="Q9" i="5"/>
  <c r="G9" i="5"/>
  <c r="K9" i="5" s="1"/>
  <c r="AE8" i="5"/>
  <c r="AD8" i="5"/>
  <c r="AC8" i="5"/>
  <c r="Y8" i="5"/>
  <c r="Q8" i="5"/>
  <c r="G8" i="5"/>
  <c r="K8" i="5" s="1"/>
  <c r="AE7" i="5"/>
  <c r="AD7" i="5"/>
  <c r="AC7" i="5"/>
  <c r="Y7" i="5"/>
  <c r="Q7" i="5"/>
  <c r="G7" i="5"/>
  <c r="K7" i="5" s="1"/>
  <c r="AE6" i="5"/>
  <c r="AD6" i="5"/>
  <c r="AC6" i="5"/>
  <c r="Y6" i="5"/>
  <c r="Q6" i="5"/>
  <c r="G6" i="5"/>
  <c r="K6" i="5" s="1"/>
  <c r="AE5" i="5"/>
  <c r="AD5" i="5"/>
  <c r="AC5" i="5"/>
  <c r="Y5" i="5"/>
  <c r="Q5" i="5"/>
  <c r="G5" i="5"/>
  <c r="K5" i="5" s="1"/>
  <c r="AE4" i="5"/>
  <c r="AD4" i="5"/>
  <c r="AC4" i="5"/>
  <c r="Y4" i="5"/>
  <c r="Q4" i="5"/>
  <c r="G4" i="5"/>
  <c r="K4" i="5" s="1"/>
  <c r="AE3" i="5"/>
  <c r="AD3" i="5"/>
  <c r="AC3" i="5"/>
  <c r="Y3" i="5"/>
  <c r="Q3" i="5"/>
  <c r="G3" i="5"/>
  <c r="K3" i="5" s="1"/>
  <c r="AE2" i="5"/>
  <c r="AD2" i="5"/>
  <c r="AC2" i="5"/>
  <c r="Y2" i="5"/>
  <c r="Q2" i="5"/>
  <c r="G2" i="5"/>
  <c r="K2" i="5" s="1"/>
  <c r="AE156" i="4"/>
  <c r="AD156" i="4"/>
  <c r="AC156" i="4"/>
  <c r="Y156" i="4"/>
  <c r="Q156" i="4"/>
  <c r="G156" i="4"/>
  <c r="AE155" i="4"/>
  <c r="AD155" i="4"/>
  <c r="AC155" i="4"/>
  <c r="Y155" i="4"/>
  <c r="Q155" i="4"/>
  <c r="G155" i="4"/>
  <c r="AE154" i="4"/>
  <c r="AD154" i="4"/>
  <c r="AC154" i="4"/>
  <c r="Y154" i="4"/>
  <c r="Q154" i="4"/>
  <c r="G154" i="4"/>
  <c r="AE153" i="4"/>
  <c r="AD153" i="4"/>
  <c r="AC153" i="4"/>
  <c r="Y153" i="4"/>
  <c r="Q153" i="4"/>
  <c r="G153" i="4"/>
  <c r="AE152" i="4"/>
  <c r="AD152" i="4"/>
  <c r="AC152" i="4"/>
  <c r="Y152" i="4"/>
  <c r="Q152" i="4"/>
  <c r="G152" i="4"/>
  <c r="AE151" i="4"/>
  <c r="AD151" i="4"/>
  <c r="AC151" i="4"/>
  <c r="Y151" i="4"/>
  <c r="Q151" i="4"/>
  <c r="G151" i="4"/>
  <c r="AE150" i="4"/>
  <c r="AD150" i="4"/>
  <c r="AC150" i="4"/>
  <c r="Y150" i="4"/>
  <c r="Q150" i="4"/>
  <c r="G150" i="4"/>
  <c r="AE149" i="4"/>
  <c r="AD149" i="4"/>
  <c r="AC149" i="4"/>
  <c r="Y149" i="4"/>
  <c r="Q149" i="4"/>
  <c r="G149" i="4"/>
  <c r="AE148" i="4"/>
  <c r="AD148" i="4"/>
  <c r="AC148" i="4"/>
  <c r="Y148" i="4"/>
  <c r="Q148" i="4"/>
  <c r="G148" i="4"/>
  <c r="AE147" i="4"/>
  <c r="AD147" i="4"/>
  <c r="AC147" i="4"/>
  <c r="Y147" i="4"/>
  <c r="Q147" i="4"/>
  <c r="G147" i="4"/>
  <c r="AE146" i="4"/>
  <c r="AD146" i="4"/>
  <c r="AC146" i="4"/>
  <c r="Y146" i="4"/>
  <c r="Q146" i="4"/>
  <c r="G146" i="4"/>
  <c r="AE145" i="4"/>
  <c r="AD145" i="4"/>
  <c r="AC145" i="4"/>
  <c r="Y145" i="4"/>
  <c r="Q145" i="4"/>
  <c r="G145" i="4"/>
  <c r="AE144" i="4"/>
  <c r="AD144" i="4"/>
  <c r="AC144" i="4"/>
  <c r="Y144" i="4"/>
  <c r="Q144" i="4"/>
  <c r="G144" i="4"/>
  <c r="AE143" i="4"/>
  <c r="AD143" i="4"/>
  <c r="AC143" i="4"/>
  <c r="Y143" i="4"/>
  <c r="Q143" i="4"/>
  <c r="G143" i="4"/>
  <c r="K143" i="4" s="1"/>
  <c r="AE142" i="4"/>
  <c r="AG142" i="4" s="1"/>
  <c r="AH142" i="4" s="1"/>
  <c r="F142" i="4" s="1"/>
  <c r="E142" i="4" s="1"/>
  <c r="AD142" i="4"/>
  <c r="AC142" i="4"/>
  <c r="Y142" i="4"/>
  <c r="Q142" i="4"/>
  <c r="G142" i="4"/>
  <c r="K142" i="4" s="1"/>
  <c r="AE141" i="4"/>
  <c r="AD141" i="4"/>
  <c r="AC141" i="4"/>
  <c r="Y141" i="4"/>
  <c r="Q141" i="4"/>
  <c r="G141" i="4"/>
  <c r="K141" i="4" s="1"/>
  <c r="AE140" i="4"/>
  <c r="AG140" i="4" s="1"/>
  <c r="AH140" i="4" s="1"/>
  <c r="F140" i="4" s="1"/>
  <c r="E140" i="4" s="1"/>
  <c r="AD140" i="4"/>
  <c r="AC140" i="4"/>
  <c r="Y140" i="4"/>
  <c r="Q140" i="4"/>
  <c r="G140" i="4"/>
  <c r="K140" i="4" s="1"/>
  <c r="AE139" i="4"/>
  <c r="AD139" i="4"/>
  <c r="AC139" i="4"/>
  <c r="Y139" i="4"/>
  <c r="Q139" i="4"/>
  <c r="G139" i="4"/>
  <c r="K139" i="4" s="1"/>
  <c r="AH138" i="4"/>
  <c r="F138" i="4" s="1"/>
  <c r="E138" i="4" s="1"/>
  <c r="AG138" i="4"/>
  <c r="AE138" i="4"/>
  <c r="AD138" i="4"/>
  <c r="AC138" i="4"/>
  <c r="Y138" i="4"/>
  <c r="Q138" i="4"/>
  <c r="G138" i="4"/>
  <c r="K138" i="4" s="1"/>
  <c r="AE137" i="4"/>
  <c r="AD137" i="4"/>
  <c r="AC137" i="4"/>
  <c r="Y137" i="4"/>
  <c r="Q137" i="4"/>
  <c r="G137" i="4"/>
  <c r="K137" i="4" s="1"/>
  <c r="AG136" i="4"/>
  <c r="AH136" i="4" s="1"/>
  <c r="F136" i="4" s="1"/>
  <c r="E136" i="4" s="1"/>
  <c r="AE136" i="4"/>
  <c r="AD136" i="4"/>
  <c r="AC136" i="4"/>
  <c r="Y136" i="4"/>
  <c r="Q136" i="4"/>
  <c r="G136" i="4"/>
  <c r="K136" i="4" s="1"/>
  <c r="AE135" i="4"/>
  <c r="AD135" i="4"/>
  <c r="AC135" i="4"/>
  <c r="Y135" i="4"/>
  <c r="Q135" i="4"/>
  <c r="G135" i="4"/>
  <c r="K135" i="4" s="1"/>
  <c r="AE134" i="4"/>
  <c r="AG134" i="4" s="1"/>
  <c r="AH134" i="4" s="1"/>
  <c r="F134" i="4" s="1"/>
  <c r="E134" i="4" s="1"/>
  <c r="AD134" i="4"/>
  <c r="AC134" i="4"/>
  <c r="Y134" i="4"/>
  <c r="Q134" i="4"/>
  <c r="G134" i="4"/>
  <c r="K134" i="4" s="1"/>
  <c r="AE133" i="4"/>
  <c r="AD133" i="4"/>
  <c r="AC133" i="4"/>
  <c r="Y133" i="4"/>
  <c r="Q133" i="4"/>
  <c r="G133" i="4"/>
  <c r="K133" i="4" s="1"/>
  <c r="AE132" i="4"/>
  <c r="AG132" i="4" s="1"/>
  <c r="AH132" i="4" s="1"/>
  <c r="F132" i="4" s="1"/>
  <c r="E132" i="4" s="1"/>
  <c r="AD132" i="4"/>
  <c r="AC132" i="4"/>
  <c r="Y132" i="4"/>
  <c r="Q132" i="4"/>
  <c r="G132" i="4"/>
  <c r="K132" i="4" s="1"/>
  <c r="AE131" i="4"/>
  <c r="AD131" i="4"/>
  <c r="AC131" i="4"/>
  <c r="Y131" i="4"/>
  <c r="Q131" i="4"/>
  <c r="G131" i="4"/>
  <c r="K131" i="4" s="1"/>
  <c r="AH130" i="4"/>
  <c r="F130" i="4" s="1"/>
  <c r="E130" i="4" s="1"/>
  <c r="AG130" i="4"/>
  <c r="AE130" i="4"/>
  <c r="AD130" i="4"/>
  <c r="AC130" i="4"/>
  <c r="Y130" i="4"/>
  <c r="Q130" i="4"/>
  <c r="G130" i="4"/>
  <c r="K130" i="4" s="1"/>
  <c r="AE129" i="4"/>
  <c r="AD129" i="4"/>
  <c r="AC129" i="4"/>
  <c r="Y129" i="4"/>
  <c r="Q129" i="4"/>
  <c r="G129" i="4"/>
  <c r="K129" i="4" s="1"/>
  <c r="AG128" i="4"/>
  <c r="AH128" i="4" s="1"/>
  <c r="F128" i="4" s="1"/>
  <c r="E128" i="4" s="1"/>
  <c r="AE128" i="4"/>
  <c r="AD128" i="4"/>
  <c r="AC128" i="4"/>
  <c r="Y128" i="4"/>
  <c r="Q128" i="4"/>
  <c r="G128" i="4"/>
  <c r="K128" i="4" s="1"/>
  <c r="AE127" i="4"/>
  <c r="AD127" i="4"/>
  <c r="AC127" i="4"/>
  <c r="Y127" i="4"/>
  <c r="Q127" i="4"/>
  <c r="G127" i="4"/>
  <c r="K127" i="4" s="1"/>
  <c r="AE126" i="4"/>
  <c r="AG126" i="4" s="1"/>
  <c r="AH126" i="4" s="1"/>
  <c r="F126" i="4" s="1"/>
  <c r="E126" i="4" s="1"/>
  <c r="AD126" i="4"/>
  <c r="AC126" i="4"/>
  <c r="Y126" i="4"/>
  <c r="Q126" i="4"/>
  <c r="G126" i="4"/>
  <c r="K126" i="4" s="1"/>
  <c r="AE125" i="4"/>
  <c r="AD125" i="4"/>
  <c r="AC125" i="4"/>
  <c r="Y125" i="4"/>
  <c r="Q125" i="4"/>
  <c r="G125" i="4"/>
  <c r="K125" i="4" s="1"/>
  <c r="AE124" i="4"/>
  <c r="AG124" i="4" s="1"/>
  <c r="AH124" i="4" s="1"/>
  <c r="F124" i="4" s="1"/>
  <c r="E124" i="4" s="1"/>
  <c r="AD124" i="4"/>
  <c r="AC124" i="4"/>
  <c r="Y124" i="4"/>
  <c r="Q124" i="4"/>
  <c r="G124" i="4"/>
  <c r="AE123" i="4"/>
  <c r="AG123" i="4" s="1"/>
  <c r="AH123" i="4" s="1"/>
  <c r="F123" i="4" s="1"/>
  <c r="E123" i="4" s="1"/>
  <c r="AD123" i="4"/>
  <c r="AC123" i="4"/>
  <c r="Y123" i="4"/>
  <c r="Q123" i="4"/>
  <c r="G123" i="4"/>
  <c r="K123" i="4" s="1"/>
  <c r="AE122" i="4"/>
  <c r="AD122" i="4"/>
  <c r="AC122" i="4"/>
  <c r="Y122" i="4"/>
  <c r="Q122" i="4"/>
  <c r="G122" i="4"/>
  <c r="K122" i="4" s="1"/>
  <c r="AH121" i="4"/>
  <c r="F121" i="4" s="1"/>
  <c r="E121" i="4" s="1"/>
  <c r="AG121" i="4"/>
  <c r="AE121" i="4"/>
  <c r="AD121" i="4"/>
  <c r="AC121" i="4"/>
  <c r="Y121" i="4"/>
  <c r="Q121" i="4"/>
  <c r="G121" i="4"/>
  <c r="K121" i="4" s="1"/>
  <c r="AE120" i="4"/>
  <c r="AD120" i="4"/>
  <c r="AC120" i="4"/>
  <c r="Y120" i="4"/>
  <c r="Q120" i="4"/>
  <c r="G120" i="4"/>
  <c r="K120" i="4" s="1"/>
  <c r="AG119" i="4"/>
  <c r="AH119" i="4" s="1"/>
  <c r="F119" i="4" s="1"/>
  <c r="E119" i="4" s="1"/>
  <c r="AE119" i="4"/>
  <c r="AD119" i="4"/>
  <c r="AC119" i="4"/>
  <c r="Y119" i="4"/>
  <c r="Q119" i="4"/>
  <c r="G119" i="4"/>
  <c r="K119" i="4" s="1"/>
  <c r="AE118" i="4"/>
  <c r="AD118" i="4"/>
  <c r="AC118" i="4"/>
  <c r="Y118" i="4"/>
  <c r="Q118" i="4"/>
  <c r="G118" i="4"/>
  <c r="K118" i="4" s="1"/>
  <c r="AE117" i="4"/>
  <c r="AG117" i="4" s="1"/>
  <c r="AH117" i="4" s="1"/>
  <c r="F117" i="4" s="1"/>
  <c r="E117" i="4" s="1"/>
  <c r="AD117" i="4"/>
  <c r="AC117" i="4"/>
  <c r="Y117" i="4"/>
  <c r="Q117" i="4"/>
  <c r="G117" i="4"/>
  <c r="K117" i="4" s="1"/>
  <c r="AE116" i="4"/>
  <c r="AD116" i="4"/>
  <c r="AC116" i="4"/>
  <c r="Y116" i="4"/>
  <c r="Q116" i="4"/>
  <c r="G116" i="4"/>
  <c r="K116" i="4" s="1"/>
  <c r="AE115" i="4"/>
  <c r="AG115" i="4" s="1"/>
  <c r="AH115" i="4" s="1"/>
  <c r="F115" i="4" s="1"/>
  <c r="E115" i="4" s="1"/>
  <c r="AD115" i="4"/>
  <c r="AC115" i="4"/>
  <c r="Y115" i="4"/>
  <c r="Q115" i="4"/>
  <c r="G115" i="4"/>
  <c r="K115" i="4" s="1"/>
  <c r="AE114" i="4"/>
  <c r="AD114" i="4"/>
  <c r="AC114" i="4"/>
  <c r="Y114" i="4"/>
  <c r="Q114" i="4"/>
  <c r="G114" i="4"/>
  <c r="K114" i="4" s="1"/>
  <c r="AH113" i="4"/>
  <c r="F113" i="4" s="1"/>
  <c r="E113" i="4" s="1"/>
  <c r="AG113" i="4"/>
  <c r="AE113" i="4"/>
  <c r="AD113" i="4"/>
  <c r="AC113" i="4"/>
  <c r="Y113" i="4"/>
  <c r="Q113" i="4"/>
  <c r="G113" i="4"/>
  <c r="K113" i="4" s="1"/>
  <c r="AE112" i="4"/>
  <c r="AD112" i="4"/>
  <c r="AC112" i="4"/>
  <c r="Y112" i="4"/>
  <c r="Q112" i="4"/>
  <c r="G112" i="4"/>
  <c r="K112" i="4" s="1"/>
  <c r="AG111" i="4"/>
  <c r="AH111" i="4" s="1"/>
  <c r="F111" i="4" s="1"/>
  <c r="E111" i="4" s="1"/>
  <c r="AE111" i="4"/>
  <c r="AD111" i="4"/>
  <c r="AC111" i="4"/>
  <c r="Y111" i="4"/>
  <c r="Q111" i="4"/>
  <c r="G111" i="4"/>
  <c r="K111" i="4" s="1"/>
  <c r="AE110" i="4"/>
  <c r="AD110" i="4"/>
  <c r="AC110" i="4"/>
  <c r="Y110" i="4"/>
  <c r="Q110" i="4"/>
  <c r="G110" i="4"/>
  <c r="K110" i="4" s="1"/>
  <c r="AE109" i="4"/>
  <c r="AG109" i="4" s="1"/>
  <c r="AH109" i="4" s="1"/>
  <c r="F109" i="4" s="1"/>
  <c r="E109" i="4" s="1"/>
  <c r="AD109" i="4"/>
  <c r="AC109" i="4"/>
  <c r="Y109" i="4"/>
  <c r="Q109" i="4"/>
  <c r="G109" i="4"/>
  <c r="K109" i="4" s="1"/>
  <c r="AE108" i="4"/>
  <c r="AD108" i="4"/>
  <c r="AC108" i="4"/>
  <c r="Y108" i="4"/>
  <c r="Q108" i="4"/>
  <c r="G108" i="4"/>
  <c r="K108" i="4" s="1"/>
  <c r="AG107" i="4"/>
  <c r="AE107" i="4"/>
  <c r="AD107" i="4"/>
  <c r="AC107" i="4"/>
  <c r="Y107" i="4"/>
  <c r="Q107" i="4"/>
  <c r="G107" i="4"/>
  <c r="K107" i="4" s="1"/>
  <c r="AG106" i="4"/>
  <c r="AE106" i="4"/>
  <c r="AD106" i="4"/>
  <c r="AC106" i="4"/>
  <c r="Y106" i="4"/>
  <c r="Q106" i="4"/>
  <c r="G106" i="4"/>
  <c r="K106" i="4" s="1"/>
  <c r="AE105" i="4"/>
  <c r="AD105" i="4"/>
  <c r="AC105" i="4"/>
  <c r="Y105" i="4"/>
  <c r="Q105" i="4"/>
  <c r="K105" i="4"/>
  <c r="G105" i="4"/>
  <c r="AE104" i="4"/>
  <c r="AG104" i="4" s="1"/>
  <c r="AD104" i="4"/>
  <c r="AC104" i="4"/>
  <c r="Y104" i="4"/>
  <c r="Q104" i="4"/>
  <c r="G104" i="4"/>
  <c r="K104" i="4" s="1"/>
  <c r="M104" i="4" s="1"/>
  <c r="AE103" i="4"/>
  <c r="AD103" i="4"/>
  <c r="AC103" i="4"/>
  <c r="Y103" i="4"/>
  <c r="Q103" i="4"/>
  <c r="K103" i="4"/>
  <c r="G103" i="4"/>
  <c r="AE102" i="4"/>
  <c r="AG102" i="4" s="1"/>
  <c r="AD102" i="4"/>
  <c r="AC102" i="4"/>
  <c r="Y102" i="4"/>
  <c r="Q102" i="4"/>
  <c r="G102" i="4"/>
  <c r="K102" i="4" s="1"/>
  <c r="AE101" i="4"/>
  <c r="AD101" i="4"/>
  <c r="AC101" i="4"/>
  <c r="Y101" i="4"/>
  <c r="Q101" i="4"/>
  <c r="G101" i="4"/>
  <c r="K101" i="4" s="1"/>
  <c r="AG100" i="4"/>
  <c r="AE100" i="4"/>
  <c r="AD100" i="4"/>
  <c r="AC100" i="4"/>
  <c r="Y100" i="4"/>
  <c r="Q100" i="4"/>
  <c r="G100" i="4"/>
  <c r="K100" i="4" s="1"/>
  <c r="M100" i="4" s="1"/>
  <c r="AE99" i="4"/>
  <c r="AD99" i="4"/>
  <c r="AC99" i="4"/>
  <c r="Y99" i="4"/>
  <c r="Q99" i="4"/>
  <c r="G99" i="4"/>
  <c r="K99" i="4" s="1"/>
  <c r="AE98" i="4"/>
  <c r="AG98" i="4" s="1"/>
  <c r="AD98" i="4"/>
  <c r="AC98" i="4"/>
  <c r="Y98" i="4"/>
  <c r="Q98" i="4"/>
  <c r="G98" i="4"/>
  <c r="K98" i="4" s="1"/>
  <c r="AE97" i="4"/>
  <c r="AD97" i="4"/>
  <c r="AC97" i="4"/>
  <c r="Y97" i="4"/>
  <c r="Q97" i="4"/>
  <c r="G97" i="4"/>
  <c r="K97" i="4" s="1"/>
  <c r="AG96" i="4"/>
  <c r="AE96" i="4"/>
  <c r="AD96" i="4"/>
  <c r="AC96" i="4"/>
  <c r="Y96" i="4"/>
  <c r="Q96" i="4"/>
  <c r="G96" i="4"/>
  <c r="K96" i="4" s="1"/>
  <c r="M96" i="4" s="1"/>
  <c r="AE95" i="4"/>
  <c r="AD95" i="4"/>
  <c r="AC95" i="4"/>
  <c r="Y95" i="4"/>
  <c r="Q95" i="4"/>
  <c r="G95" i="4"/>
  <c r="K95" i="4" s="1"/>
  <c r="AG94" i="4"/>
  <c r="AE94" i="4"/>
  <c r="AD94" i="4"/>
  <c r="AC94" i="4"/>
  <c r="Y94" i="4"/>
  <c r="Q94" i="4"/>
  <c r="G94" i="4"/>
  <c r="K94" i="4" s="1"/>
  <c r="AE93" i="4"/>
  <c r="AD93" i="4"/>
  <c r="AC93" i="4"/>
  <c r="Y93" i="4"/>
  <c r="Q93" i="4"/>
  <c r="K93" i="4"/>
  <c r="G93" i="4"/>
  <c r="AE92" i="4"/>
  <c r="AG92" i="4" s="1"/>
  <c r="AD92" i="4"/>
  <c r="AC92" i="4"/>
  <c r="Y92" i="4"/>
  <c r="Q92" i="4"/>
  <c r="M92" i="4"/>
  <c r="G92" i="4"/>
  <c r="K92" i="4" s="1"/>
  <c r="AE91" i="4"/>
  <c r="AD91" i="4"/>
  <c r="AC91" i="4"/>
  <c r="Y91" i="4"/>
  <c r="Q91" i="4"/>
  <c r="G91" i="4"/>
  <c r="K91" i="4" s="1"/>
  <c r="AH90" i="4"/>
  <c r="F90" i="4" s="1"/>
  <c r="E90" i="4" s="1"/>
  <c r="AG90" i="4"/>
  <c r="AE90" i="4"/>
  <c r="AD90" i="4"/>
  <c r="AC90" i="4"/>
  <c r="Y90" i="4"/>
  <c r="Q90" i="4"/>
  <c r="G90" i="4"/>
  <c r="K90" i="4" s="1"/>
  <c r="M90" i="4" s="1"/>
  <c r="AE89" i="4"/>
  <c r="AG89" i="4" s="1"/>
  <c r="AD89" i="4"/>
  <c r="AC89" i="4"/>
  <c r="Y89" i="4"/>
  <c r="Q89" i="4"/>
  <c r="F89" i="4"/>
  <c r="AE88" i="4"/>
  <c r="AD88" i="4"/>
  <c r="AC88" i="4"/>
  <c r="Y88" i="4"/>
  <c r="Q88" i="4"/>
  <c r="F88" i="4"/>
  <c r="AE87" i="4"/>
  <c r="AD87" i="4"/>
  <c r="AC87" i="4"/>
  <c r="Y87" i="4"/>
  <c r="Q87" i="4"/>
  <c r="F87" i="4"/>
  <c r="AE86" i="4"/>
  <c r="AD86" i="4"/>
  <c r="AC86" i="4"/>
  <c r="Y86" i="4"/>
  <c r="Q86" i="4"/>
  <c r="F86" i="4"/>
  <c r="AE85" i="4"/>
  <c r="AD85" i="4"/>
  <c r="AC85" i="4"/>
  <c r="Y85" i="4"/>
  <c r="Q85" i="4"/>
  <c r="F85" i="4"/>
  <c r="AE84" i="4"/>
  <c r="AD84" i="4"/>
  <c r="AC84" i="4"/>
  <c r="Y84" i="4"/>
  <c r="Q84" i="4"/>
  <c r="F84" i="4"/>
  <c r="AE83" i="4"/>
  <c r="AD83" i="4"/>
  <c r="AC83" i="4"/>
  <c r="Y83" i="4"/>
  <c r="Q83" i="4"/>
  <c r="F83" i="4"/>
  <c r="AE82" i="4"/>
  <c r="AD82" i="4"/>
  <c r="AC82" i="4"/>
  <c r="Y82" i="4"/>
  <c r="Q82" i="4"/>
  <c r="F82" i="4"/>
  <c r="AE81" i="4"/>
  <c r="AD81" i="4"/>
  <c r="AC81" i="4"/>
  <c r="Y81" i="4"/>
  <c r="Q81" i="4"/>
  <c r="F81" i="4"/>
  <c r="AE80" i="4"/>
  <c r="AD80" i="4"/>
  <c r="AC80" i="4"/>
  <c r="Y80" i="4"/>
  <c r="Q80" i="4"/>
  <c r="F80" i="4"/>
  <c r="AE79" i="4"/>
  <c r="AD79" i="4"/>
  <c r="AC79" i="4"/>
  <c r="Y79" i="4"/>
  <c r="Q79" i="4"/>
  <c r="F79" i="4"/>
  <c r="AE78" i="4"/>
  <c r="AG78" i="4" s="1"/>
  <c r="AH78" i="4" s="1"/>
  <c r="AD78" i="4"/>
  <c r="AC78" i="4"/>
  <c r="Y78" i="4"/>
  <c r="Q78" i="4"/>
  <c r="F78" i="4"/>
  <c r="AE77" i="4"/>
  <c r="AD77" i="4"/>
  <c r="AC77" i="4"/>
  <c r="Y77" i="4"/>
  <c r="Q77" i="4"/>
  <c r="F77" i="4"/>
  <c r="AE76" i="4"/>
  <c r="AD76" i="4"/>
  <c r="AC76" i="4"/>
  <c r="Y76" i="4"/>
  <c r="Q76" i="4"/>
  <c r="F76" i="4"/>
  <c r="AE75" i="4"/>
  <c r="AD75" i="4"/>
  <c r="AC75" i="4"/>
  <c r="Y75" i="4"/>
  <c r="Q75" i="4"/>
  <c r="F75" i="4"/>
  <c r="AE74" i="4"/>
  <c r="AD74" i="4"/>
  <c r="AC74" i="4"/>
  <c r="Y74" i="4"/>
  <c r="Q74" i="4"/>
  <c r="F74" i="4"/>
  <c r="AE73" i="4"/>
  <c r="AD73" i="4"/>
  <c r="AC73" i="4"/>
  <c r="Y73" i="4"/>
  <c r="Q73" i="4"/>
  <c r="F73" i="4"/>
  <c r="AE72" i="4"/>
  <c r="AG72" i="4" s="1"/>
  <c r="AH72" i="4" s="1"/>
  <c r="AD72" i="4"/>
  <c r="AC72" i="4"/>
  <c r="Y72" i="4"/>
  <c r="Q72" i="4"/>
  <c r="F72" i="4"/>
  <c r="AE71" i="4"/>
  <c r="AD71" i="4"/>
  <c r="AC71" i="4"/>
  <c r="Y71" i="4"/>
  <c r="Q71" i="4"/>
  <c r="F71" i="4"/>
  <c r="AE70" i="4"/>
  <c r="AD70" i="4"/>
  <c r="AC70" i="4"/>
  <c r="Y70" i="4"/>
  <c r="Q70" i="4"/>
  <c r="F70" i="4"/>
  <c r="AE69" i="4"/>
  <c r="AD69" i="4"/>
  <c r="AC69" i="4"/>
  <c r="Y69" i="4"/>
  <c r="Q69" i="4"/>
  <c r="F69" i="4"/>
  <c r="AE68" i="4"/>
  <c r="AD68" i="4"/>
  <c r="AC68" i="4"/>
  <c r="Y68" i="4"/>
  <c r="Q68" i="4"/>
  <c r="F68" i="4"/>
  <c r="AE67" i="4"/>
  <c r="AD67" i="4"/>
  <c r="AC67" i="4"/>
  <c r="Y67" i="4"/>
  <c r="Q67" i="4"/>
  <c r="F67" i="4"/>
  <c r="AE66" i="4"/>
  <c r="AG66" i="4" s="1"/>
  <c r="AH66" i="4" s="1"/>
  <c r="AD66" i="4"/>
  <c r="AC66" i="4"/>
  <c r="Y66" i="4"/>
  <c r="Q66" i="4"/>
  <c r="J66" i="4"/>
  <c r="L66" i="4" s="1"/>
  <c r="F66" i="4"/>
  <c r="AE65" i="4"/>
  <c r="AG65" i="4" s="1"/>
  <c r="AH65" i="4" s="1"/>
  <c r="AD65" i="4"/>
  <c r="AC65" i="4"/>
  <c r="Y65" i="4"/>
  <c r="Q65" i="4"/>
  <c r="J65" i="4"/>
  <c r="L65" i="4" s="1"/>
  <c r="F65" i="4"/>
  <c r="AE64" i="4"/>
  <c r="AG64" i="4" s="1"/>
  <c r="AD64" i="4"/>
  <c r="AC64" i="4"/>
  <c r="Y64" i="4"/>
  <c r="Q64" i="4"/>
  <c r="J64" i="4"/>
  <c r="L64" i="4" s="1"/>
  <c r="F64" i="4"/>
  <c r="AE63" i="4"/>
  <c r="AG63" i="4" s="1"/>
  <c r="AH63" i="4" s="1"/>
  <c r="AD63" i="4"/>
  <c r="AC63" i="4"/>
  <c r="Y63" i="4"/>
  <c r="Q63" i="4"/>
  <c r="J63" i="4"/>
  <c r="L63" i="4" s="1"/>
  <c r="N63" i="4" s="1"/>
  <c r="F63" i="4"/>
  <c r="AE62" i="4"/>
  <c r="AG62" i="4" s="1"/>
  <c r="AD62" i="4"/>
  <c r="AC62" i="4"/>
  <c r="Y62" i="4"/>
  <c r="Q62" i="4"/>
  <c r="J62" i="4"/>
  <c r="L62" i="4" s="1"/>
  <c r="N62" i="4" s="1"/>
  <c r="F62" i="4"/>
  <c r="AG61" i="4"/>
  <c r="AE61" i="4"/>
  <c r="AD61" i="4"/>
  <c r="AC61" i="4"/>
  <c r="Y61" i="4"/>
  <c r="Q61" i="4"/>
  <c r="J61" i="4"/>
  <c r="L61" i="4" s="1"/>
  <c r="N61" i="4" s="1"/>
  <c r="F61" i="4"/>
  <c r="AE60" i="4"/>
  <c r="AG60" i="4" s="1"/>
  <c r="AD60" i="4"/>
  <c r="AC60" i="4"/>
  <c r="Y60" i="4"/>
  <c r="Q60" i="4"/>
  <c r="J60" i="4"/>
  <c r="L60" i="4" s="1"/>
  <c r="F60" i="4"/>
  <c r="AG59" i="4"/>
  <c r="AH59" i="4" s="1"/>
  <c r="AE59" i="4"/>
  <c r="AD59" i="4"/>
  <c r="AC59" i="4"/>
  <c r="Y59" i="4"/>
  <c r="Q59" i="4"/>
  <c r="J59" i="4"/>
  <c r="L59" i="4" s="1"/>
  <c r="F59" i="4"/>
  <c r="AE58" i="4"/>
  <c r="AG58" i="4" s="1"/>
  <c r="AH58" i="4" s="1"/>
  <c r="AD58" i="4"/>
  <c r="AC58" i="4"/>
  <c r="Y58" i="4"/>
  <c r="Q58" i="4"/>
  <c r="J58" i="4"/>
  <c r="L58" i="4" s="1"/>
  <c r="F58" i="4"/>
  <c r="AE57" i="4"/>
  <c r="AG57" i="4" s="1"/>
  <c r="AH57" i="4" s="1"/>
  <c r="AD57" i="4"/>
  <c r="AC57" i="4"/>
  <c r="Y57" i="4"/>
  <c r="Q57" i="4"/>
  <c r="J57" i="4"/>
  <c r="L57" i="4" s="1"/>
  <c r="F57" i="4"/>
  <c r="AE56" i="4"/>
  <c r="AD56" i="4"/>
  <c r="AC56" i="4"/>
  <c r="Y56" i="4"/>
  <c r="Q56" i="4"/>
  <c r="F56" i="4"/>
  <c r="AE55" i="4"/>
  <c r="AD55" i="4"/>
  <c r="AC55" i="4"/>
  <c r="Y55" i="4"/>
  <c r="Q55" i="4"/>
  <c r="F55" i="4"/>
  <c r="AE54" i="4"/>
  <c r="AD54" i="4"/>
  <c r="AC54" i="4"/>
  <c r="Y54" i="4"/>
  <c r="Q54" i="4"/>
  <c r="F54" i="4"/>
  <c r="AE53" i="4"/>
  <c r="AG53" i="4" s="1"/>
  <c r="AD53" i="4"/>
  <c r="AC53" i="4"/>
  <c r="Y53" i="4"/>
  <c r="Q53" i="4"/>
  <c r="F53" i="4"/>
  <c r="AE52" i="4"/>
  <c r="AG52" i="4" s="1"/>
  <c r="AD52" i="4"/>
  <c r="AC52" i="4"/>
  <c r="Y52" i="4"/>
  <c r="Q52" i="4"/>
  <c r="F52" i="4"/>
  <c r="AE51" i="4"/>
  <c r="AG51" i="4" s="1"/>
  <c r="AD51" i="4"/>
  <c r="AC51" i="4"/>
  <c r="Y51" i="4"/>
  <c r="Q51" i="4"/>
  <c r="F51" i="4"/>
  <c r="AE50" i="4"/>
  <c r="AG50" i="4" s="1"/>
  <c r="AD50" i="4"/>
  <c r="AC50" i="4"/>
  <c r="Y50" i="4"/>
  <c r="Q50" i="4"/>
  <c r="F50" i="4"/>
  <c r="AE49" i="4"/>
  <c r="AD49" i="4"/>
  <c r="AC49" i="4"/>
  <c r="Y49" i="4"/>
  <c r="Q49" i="4"/>
  <c r="F49" i="4"/>
  <c r="AE48" i="4"/>
  <c r="AD48" i="4"/>
  <c r="AC48" i="4"/>
  <c r="Y48" i="4"/>
  <c r="Q48" i="4"/>
  <c r="F48" i="4"/>
  <c r="AE47" i="4"/>
  <c r="AG47" i="4" s="1"/>
  <c r="AD47" i="4"/>
  <c r="AC47" i="4"/>
  <c r="Y47" i="4"/>
  <c r="Q47" i="4"/>
  <c r="I47" i="4"/>
  <c r="K47" i="4" s="1"/>
  <c r="G47" i="4"/>
  <c r="AE46" i="4"/>
  <c r="AG46" i="4" s="1"/>
  <c r="AH46" i="4" s="1"/>
  <c r="F46" i="4" s="1"/>
  <c r="E46" i="4" s="1"/>
  <c r="AD46" i="4"/>
  <c r="AC46" i="4"/>
  <c r="Y46" i="4"/>
  <c r="Q46" i="4"/>
  <c r="I46" i="4"/>
  <c r="K46" i="4" s="1"/>
  <c r="G46" i="4"/>
  <c r="AE45" i="4"/>
  <c r="AG45" i="4" s="1"/>
  <c r="AD45" i="4"/>
  <c r="AC45" i="4"/>
  <c r="Y45" i="4"/>
  <c r="Q45" i="4"/>
  <c r="M45" i="4"/>
  <c r="I45" i="4"/>
  <c r="K45" i="4" s="1"/>
  <c r="G45" i="4"/>
  <c r="AE44" i="4"/>
  <c r="AD44" i="4"/>
  <c r="AC44" i="4"/>
  <c r="Y44" i="4"/>
  <c r="Q44" i="4"/>
  <c r="K44" i="4"/>
  <c r="I44" i="4"/>
  <c r="G44" i="4"/>
  <c r="AE43" i="4"/>
  <c r="AG43" i="4" s="1"/>
  <c r="AD43" i="4"/>
  <c r="AC43" i="4"/>
  <c r="Y43" i="4"/>
  <c r="Q43" i="4"/>
  <c r="K43" i="4"/>
  <c r="I43" i="4"/>
  <c r="G43" i="4"/>
  <c r="AG42" i="4"/>
  <c r="AH42" i="4" s="1"/>
  <c r="F42" i="4" s="1"/>
  <c r="E42" i="4" s="1"/>
  <c r="AE42" i="4"/>
  <c r="AD42" i="4"/>
  <c r="AC42" i="4"/>
  <c r="Y42" i="4"/>
  <c r="Q42" i="4"/>
  <c r="I42" i="4"/>
  <c r="G42" i="4"/>
  <c r="AG41" i="4"/>
  <c r="AE41" i="4"/>
  <c r="AD41" i="4"/>
  <c r="AC41" i="4"/>
  <c r="Y41" i="4"/>
  <c r="Q41" i="4"/>
  <c r="I41" i="4"/>
  <c r="G41" i="4"/>
  <c r="AE40" i="4"/>
  <c r="AD40" i="4"/>
  <c r="AC40" i="4"/>
  <c r="Y40" i="4"/>
  <c r="Q40" i="4"/>
  <c r="K40" i="4"/>
  <c r="I40" i="4"/>
  <c r="G40" i="4"/>
  <c r="AE39" i="4"/>
  <c r="AG39" i="4" s="1"/>
  <c r="AH39" i="4" s="1"/>
  <c r="F39" i="4" s="1"/>
  <c r="E39" i="4" s="1"/>
  <c r="AD39" i="4"/>
  <c r="AC39" i="4"/>
  <c r="Y39" i="4"/>
  <c r="Q39" i="4"/>
  <c r="K39" i="4"/>
  <c r="I39" i="4"/>
  <c r="G39" i="4"/>
  <c r="AH38" i="4"/>
  <c r="F38" i="4" s="1"/>
  <c r="E38" i="4" s="1"/>
  <c r="AG38" i="4"/>
  <c r="AE38" i="4"/>
  <c r="AD38" i="4"/>
  <c r="AC38" i="4"/>
  <c r="Y38" i="4"/>
  <c r="Q38" i="4"/>
  <c r="I38" i="4"/>
  <c r="G38" i="4"/>
  <c r="AG37" i="4"/>
  <c r="AE37" i="4"/>
  <c r="AD37" i="4"/>
  <c r="AC37" i="4"/>
  <c r="Y37" i="4"/>
  <c r="Q37" i="4"/>
  <c r="I37" i="4"/>
  <c r="G37" i="4"/>
  <c r="AE36" i="4"/>
  <c r="AD36" i="4"/>
  <c r="AC36" i="4"/>
  <c r="Y36" i="4"/>
  <c r="Q36" i="4"/>
  <c r="I36" i="4"/>
  <c r="K36" i="4" s="1"/>
  <c r="G36" i="4"/>
  <c r="AE35" i="4"/>
  <c r="AG35" i="4" s="1"/>
  <c r="AH35" i="4" s="1"/>
  <c r="F35" i="4" s="1"/>
  <c r="E35" i="4" s="1"/>
  <c r="AD35" i="4"/>
  <c r="AC35" i="4"/>
  <c r="Y35" i="4"/>
  <c r="Q35" i="4"/>
  <c r="K35" i="4"/>
  <c r="I35" i="4"/>
  <c r="G35" i="4"/>
  <c r="AG34" i="4"/>
  <c r="AH34" i="4" s="1"/>
  <c r="F34" i="4" s="1"/>
  <c r="E34" i="4" s="1"/>
  <c r="AE34" i="4"/>
  <c r="AD34" i="4"/>
  <c r="AC34" i="4"/>
  <c r="Y34" i="4"/>
  <c r="Q34" i="4"/>
  <c r="I34" i="4"/>
  <c r="G34" i="4"/>
  <c r="AG33" i="4"/>
  <c r="AE33" i="4"/>
  <c r="AD33" i="4"/>
  <c r="AC33" i="4"/>
  <c r="Y33" i="4"/>
  <c r="Q33" i="4"/>
  <c r="I33" i="4"/>
  <c r="G33" i="4"/>
  <c r="AE32" i="4"/>
  <c r="AD32" i="4"/>
  <c r="AC32" i="4"/>
  <c r="Y32" i="4"/>
  <c r="Q32" i="4"/>
  <c r="I32" i="4"/>
  <c r="G32" i="4"/>
  <c r="K32" i="4" s="1"/>
  <c r="AE31" i="4"/>
  <c r="AG31" i="4" s="1"/>
  <c r="AH31" i="4" s="1"/>
  <c r="F31" i="4" s="1"/>
  <c r="E31" i="4" s="1"/>
  <c r="AD31" i="4"/>
  <c r="AC31" i="4"/>
  <c r="Y31" i="4"/>
  <c r="Q31" i="4"/>
  <c r="I31" i="4"/>
  <c r="G31" i="4"/>
  <c r="K31" i="4" s="1"/>
  <c r="AH30" i="4"/>
  <c r="F30" i="4" s="1"/>
  <c r="E30" i="4" s="1"/>
  <c r="AG30" i="4"/>
  <c r="AE30" i="4"/>
  <c r="AD30" i="4"/>
  <c r="AC30" i="4"/>
  <c r="Y30" i="4"/>
  <c r="Q30" i="4"/>
  <c r="I30" i="4"/>
  <c r="G30" i="4"/>
  <c r="AE29" i="4"/>
  <c r="AG29" i="4" s="1"/>
  <c r="AD29" i="4"/>
  <c r="AC29" i="4"/>
  <c r="Y29" i="4"/>
  <c r="Q29" i="4"/>
  <c r="I29" i="4"/>
  <c r="G29" i="4"/>
  <c r="AE28" i="4"/>
  <c r="AD28" i="4"/>
  <c r="AC28" i="4"/>
  <c r="Y28" i="4"/>
  <c r="Q28" i="4"/>
  <c r="I28" i="4"/>
  <c r="K28" i="4" s="1"/>
  <c r="G28" i="4"/>
  <c r="AE27" i="4"/>
  <c r="AG27" i="4" s="1"/>
  <c r="AH27" i="4" s="1"/>
  <c r="F27" i="4" s="1"/>
  <c r="E27" i="4" s="1"/>
  <c r="AD27" i="4"/>
  <c r="AC27" i="4"/>
  <c r="Y27" i="4"/>
  <c r="Q27" i="4"/>
  <c r="I27" i="4"/>
  <c r="G27" i="4"/>
  <c r="AE26" i="4"/>
  <c r="AG26" i="4" s="1"/>
  <c r="AH26" i="4" s="1"/>
  <c r="F26" i="4" s="1"/>
  <c r="E26" i="4" s="1"/>
  <c r="AD26" i="4"/>
  <c r="AC26" i="4"/>
  <c r="Y26" i="4"/>
  <c r="Q26" i="4"/>
  <c r="I26" i="4"/>
  <c r="G26" i="4"/>
  <c r="AE25" i="4"/>
  <c r="AD25" i="4"/>
  <c r="AC25" i="4"/>
  <c r="Y25" i="4"/>
  <c r="Q25" i="4"/>
  <c r="I25" i="4"/>
  <c r="G25" i="4"/>
  <c r="AE24" i="4"/>
  <c r="AD24" i="4"/>
  <c r="AC24" i="4"/>
  <c r="Y24" i="4"/>
  <c r="Q24" i="4"/>
  <c r="I24" i="4"/>
  <c r="K24" i="4" s="1"/>
  <c r="G24" i="4"/>
  <c r="AE23" i="4"/>
  <c r="AG23" i="4" s="1"/>
  <c r="AH23" i="4" s="1"/>
  <c r="F23" i="4" s="1"/>
  <c r="E23" i="4" s="1"/>
  <c r="AD23" i="4"/>
  <c r="AC23" i="4"/>
  <c r="Y23" i="4"/>
  <c r="Q23" i="4"/>
  <c r="I23" i="4"/>
  <c r="G23" i="4"/>
  <c r="AE22" i="4"/>
  <c r="AG22" i="4" s="1"/>
  <c r="AH22" i="4" s="1"/>
  <c r="F22" i="4" s="1"/>
  <c r="E22" i="4" s="1"/>
  <c r="AD22" i="4"/>
  <c r="AC22" i="4"/>
  <c r="Y22" i="4"/>
  <c r="Q22" i="4"/>
  <c r="I22" i="4"/>
  <c r="G22" i="4"/>
  <c r="AE21" i="4"/>
  <c r="AD21" i="4"/>
  <c r="AC21" i="4"/>
  <c r="Y21" i="4"/>
  <c r="Q21" i="4"/>
  <c r="I21" i="4"/>
  <c r="G21" i="4"/>
  <c r="AE20" i="4"/>
  <c r="AD20" i="4"/>
  <c r="AC20" i="4"/>
  <c r="Y20" i="4"/>
  <c r="Q20" i="4"/>
  <c r="I20" i="4"/>
  <c r="K20" i="4" s="1"/>
  <c r="G20" i="4"/>
  <c r="AE19" i="4"/>
  <c r="AG19" i="4" s="1"/>
  <c r="AH19" i="4" s="1"/>
  <c r="F19" i="4" s="1"/>
  <c r="E19" i="4" s="1"/>
  <c r="AD19" i="4"/>
  <c r="AC19" i="4"/>
  <c r="Y19" i="4"/>
  <c r="Q19" i="4"/>
  <c r="I19" i="4"/>
  <c r="K19" i="4" s="1"/>
  <c r="M19" i="4" s="1"/>
  <c r="O19" i="4" s="1"/>
  <c r="G19" i="4"/>
  <c r="AE18" i="4"/>
  <c r="AG18" i="4" s="1"/>
  <c r="AD18" i="4"/>
  <c r="AC18" i="4"/>
  <c r="Y18" i="4"/>
  <c r="Q18" i="4"/>
  <c r="M18" i="4"/>
  <c r="I18" i="4"/>
  <c r="K18" i="4" s="1"/>
  <c r="G18" i="4"/>
  <c r="AE17" i="4"/>
  <c r="AD17" i="4"/>
  <c r="AC17" i="4"/>
  <c r="Y17" i="4"/>
  <c r="Q17" i="4"/>
  <c r="K17" i="4"/>
  <c r="I17" i="4"/>
  <c r="G17" i="4"/>
  <c r="AE16" i="4"/>
  <c r="AG16" i="4" s="1"/>
  <c r="AH16" i="4" s="1"/>
  <c r="F16" i="4" s="1"/>
  <c r="E16" i="4" s="1"/>
  <c r="AD16" i="4"/>
  <c r="AC16" i="4"/>
  <c r="Y16" i="4"/>
  <c r="Q16" i="4"/>
  <c r="I16" i="4"/>
  <c r="G16" i="4"/>
  <c r="AE15" i="4"/>
  <c r="AG15" i="4" s="1"/>
  <c r="AH15" i="4" s="1"/>
  <c r="F15" i="4" s="1"/>
  <c r="E15" i="4" s="1"/>
  <c r="AD15" i="4"/>
  <c r="AC15" i="4"/>
  <c r="Y15" i="4"/>
  <c r="Q15" i="4"/>
  <c r="I15" i="4"/>
  <c r="G15" i="4"/>
  <c r="AE14" i="4"/>
  <c r="AD14" i="4"/>
  <c r="AC14" i="4"/>
  <c r="Y14" i="4"/>
  <c r="Q14" i="4"/>
  <c r="I14" i="4"/>
  <c r="G14" i="4"/>
  <c r="AE13" i="4"/>
  <c r="AD13" i="4"/>
  <c r="AC13" i="4"/>
  <c r="Y13" i="4"/>
  <c r="Q13" i="4"/>
  <c r="K13" i="4"/>
  <c r="I13" i="4"/>
  <c r="G13" i="4"/>
  <c r="AE12" i="4"/>
  <c r="AG12" i="4" s="1"/>
  <c r="AH12" i="4" s="1"/>
  <c r="F12" i="4" s="1"/>
  <c r="E12" i="4" s="1"/>
  <c r="AD12" i="4"/>
  <c r="AC12" i="4"/>
  <c r="Y12" i="4"/>
  <c r="Q12" i="4"/>
  <c r="I12" i="4"/>
  <c r="G12" i="4"/>
  <c r="AE11" i="4"/>
  <c r="AG11" i="4" s="1"/>
  <c r="AH11" i="4" s="1"/>
  <c r="F11" i="4" s="1"/>
  <c r="E11" i="4" s="1"/>
  <c r="AD11" i="4"/>
  <c r="AC11" i="4"/>
  <c r="Y11" i="4"/>
  <c r="Q11" i="4"/>
  <c r="I11" i="4"/>
  <c r="G11" i="4"/>
  <c r="AE10" i="4"/>
  <c r="AG10" i="4" s="1"/>
  <c r="AD10" i="4"/>
  <c r="AC10" i="4"/>
  <c r="Y10" i="4"/>
  <c r="Q10" i="4"/>
  <c r="I10" i="4"/>
  <c r="G10" i="4"/>
  <c r="AE9" i="4"/>
  <c r="AD9" i="4"/>
  <c r="AC9" i="4"/>
  <c r="Y9" i="4"/>
  <c r="Q9" i="4"/>
  <c r="K9" i="4"/>
  <c r="I9" i="4"/>
  <c r="G9" i="4"/>
  <c r="AE8" i="4"/>
  <c r="AG8" i="4" s="1"/>
  <c r="AH8" i="4" s="1"/>
  <c r="F8" i="4" s="1"/>
  <c r="E8" i="4" s="1"/>
  <c r="AD8" i="4"/>
  <c r="AC8" i="4"/>
  <c r="Y8" i="4"/>
  <c r="Q8" i="4"/>
  <c r="I8" i="4"/>
  <c r="G8" i="4"/>
  <c r="AE7" i="4"/>
  <c r="AG7" i="4" s="1"/>
  <c r="AH7" i="4" s="1"/>
  <c r="F7" i="4" s="1"/>
  <c r="E7" i="4" s="1"/>
  <c r="AD7" i="4"/>
  <c r="AC7" i="4"/>
  <c r="Y7" i="4"/>
  <c r="Q7" i="4"/>
  <c r="I7" i="4"/>
  <c r="G7" i="4"/>
  <c r="AG6" i="4"/>
  <c r="AH6" i="4" s="1"/>
  <c r="F6" i="4" s="1"/>
  <c r="E6" i="4" s="1"/>
  <c r="AE6" i="4"/>
  <c r="AD6" i="4"/>
  <c r="AC6" i="4"/>
  <c r="Y6" i="4"/>
  <c r="Q6" i="4"/>
  <c r="I6" i="4"/>
  <c r="G6" i="4"/>
  <c r="AG5" i="4"/>
  <c r="AE5" i="4"/>
  <c r="AD5" i="4"/>
  <c r="AC5" i="4"/>
  <c r="Y5" i="4"/>
  <c r="Q5" i="4"/>
  <c r="I5" i="4"/>
  <c r="K5" i="4" s="1"/>
  <c r="M5" i="4" s="1"/>
  <c r="G5" i="4"/>
  <c r="AE4" i="4"/>
  <c r="AG4" i="4" s="1"/>
  <c r="AD4" i="4"/>
  <c r="AC4" i="4"/>
  <c r="Y4" i="4"/>
  <c r="AH4" i="4" s="1"/>
  <c r="F4" i="4" s="1"/>
  <c r="E4" i="4" s="1"/>
  <c r="Q4" i="4"/>
  <c r="I4" i="4"/>
  <c r="G4" i="4"/>
  <c r="AE3" i="4"/>
  <c r="AD3" i="4"/>
  <c r="AC3" i="4"/>
  <c r="Y3" i="4"/>
  <c r="Q3" i="4"/>
  <c r="K3" i="4"/>
  <c r="I3" i="4"/>
  <c r="G3" i="4"/>
  <c r="AE2" i="4"/>
  <c r="AG2" i="4" s="1"/>
  <c r="AH2" i="4" s="1"/>
  <c r="F2" i="4" s="1"/>
  <c r="E2" i="4" s="1"/>
  <c r="AD2" i="4"/>
  <c r="AC2" i="4"/>
  <c r="Y2" i="4"/>
  <c r="Q2" i="4"/>
  <c r="K2" i="4"/>
  <c r="I2" i="4"/>
  <c r="G2" i="4"/>
  <c r="AE57" i="3"/>
  <c r="AD57" i="3"/>
  <c r="AC57" i="3"/>
  <c r="Y57" i="3"/>
  <c r="Q57" i="3"/>
  <c r="G57" i="3"/>
  <c r="AE56" i="3"/>
  <c r="AD56" i="3"/>
  <c r="AC56" i="3"/>
  <c r="Y56" i="3"/>
  <c r="Q56" i="3"/>
  <c r="G56" i="3"/>
  <c r="AE55" i="3"/>
  <c r="AD55" i="3"/>
  <c r="AC55" i="3"/>
  <c r="Y55" i="3"/>
  <c r="Q55" i="3"/>
  <c r="G55" i="3"/>
  <c r="AE54" i="3"/>
  <c r="AD54" i="3"/>
  <c r="AC54" i="3"/>
  <c r="Y54" i="3"/>
  <c r="Q54" i="3"/>
  <c r="G54" i="3"/>
  <c r="AE53" i="3"/>
  <c r="AD53" i="3"/>
  <c r="AC53" i="3"/>
  <c r="Y53" i="3"/>
  <c r="Q53" i="3"/>
  <c r="G53" i="3"/>
  <c r="AE52" i="3"/>
  <c r="AD52" i="3"/>
  <c r="AC52" i="3"/>
  <c r="Y52" i="3"/>
  <c r="Q52" i="3"/>
  <c r="G52" i="3"/>
  <c r="AE51" i="3"/>
  <c r="AD51" i="3"/>
  <c r="AC51" i="3"/>
  <c r="Y51" i="3"/>
  <c r="Q51" i="3"/>
  <c r="G51" i="3"/>
  <c r="AE50" i="3"/>
  <c r="AD50" i="3"/>
  <c r="AC50" i="3"/>
  <c r="Y50" i="3"/>
  <c r="Q50" i="3"/>
  <c r="G50" i="3"/>
  <c r="AE49" i="3"/>
  <c r="AD49" i="3"/>
  <c r="AC49" i="3"/>
  <c r="Y49" i="3"/>
  <c r="Q49" i="3"/>
  <c r="G49" i="3"/>
  <c r="AE48" i="3"/>
  <c r="AD48" i="3"/>
  <c r="AC48" i="3"/>
  <c r="Y48" i="3"/>
  <c r="Q48" i="3"/>
  <c r="G48" i="3"/>
  <c r="AE47" i="3"/>
  <c r="AD47" i="3"/>
  <c r="AC47" i="3"/>
  <c r="Y47" i="3"/>
  <c r="Q47" i="3"/>
  <c r="G47" i="3"/>
  <c r="AE46" i="3"/>
  <c r="AD46" i="3"/>
  <c r="AC46" i="3"/>
  <c r="Y46" i="3"/>
  <c r="Q46" i="3"/>
  <c r="G46" i="3"/>
  <c r="AE45" i="3"/>
  <c r="AD45" i="3"/>
  <c r="AC45" i="3"/>
  <c r="Y45" i="3"/>
  <c r="Q45" i="3"/>
  <c r="G45" i="3"/>
  <c r="AE44" i="3"/>
  <c r="AD44" i="3"/>
  <c r="AC44" i="3"/>
  <c r="Y44" i="3"/>
  <c r="Q44" i="3"/>
  <c r="G44" i="3"/>
  <c r="AE43" i="3"/>
  <c r="AD43" i="3"/>
  <c r="AC43" i="3"/>
  <c r="Y43" i="3"/>
  <c r="Q43" i="3"/>
  <c r="G43" i="3"/>
  <c r="AE42" i="3"/>
  <c r="AD42" i="3"/>
  <c r="AC42" i="3"/>
  <c r="Y42" i="3"/>
  <c r="Q42" i="3"/>
  <c r="G42" i="3"/>
  <c r="AE41" i="3"/>
  <c r="AD41" i="3"/>
  <c r="AC41" i="3"/>
  <c r="Y41" i="3"/>
  <c r="Q41" i="3"/>
  <c r="G41" i="3"/>
  <c r="AE40" i="3"/>
  <c r="AD40" i="3"/>
  <c r="AC40" i="3"/>
  <c r="Y40" i="3"/>
  <c r="Q40" i="3"/>
  <c r="G40" i="3"/>
  <c r="AE39" i="3"/>
  <c r="AD39" i="3"/>
  <c r="AC39" i="3"/>
  <c r="Y39" i="3"/>
  <c r="Q39" i="3"/>
  <c r="G39" i="3"/>
  <c r="AE38" i="3"/>
  <c r="AD38" i="3"/>
  <c r="AC38" i="3"/>
  <c r="Y38" i="3"/>
  <c r="Q38" i="3"/>
  <c r="G38" i="3"/>
  <c r="AE37" i="3"/>
  <c r="AD37" i="3"/>
  <c r="AC37" i="3"/>
  <c r="Y37" i="3"/>
  <c r="Q37" i="3"/>
  <c r="G37" i="3"/>
  <c r="AE36" i="3"/>
  <c r="AD36" i="3"/>
  <c r="AC36" i="3"/>
  <c r="Y36" i="3"/>
  <c r="Q36" i="3"/>
  <c r="G36" i="3"/>
  <c r="AE35" i="3"/>
  <c r="AD35" i="3"/>
  <c r="AC35" i="3"/>
  <c r="Y35" i="3"/>
  <c r="Q35" i="3"/>
  <c r="G35" i="3"/>
  <c r="AE34" i="3"/>
  <c r="AD34" i="3"/>
  <c r="AC34" i="3"/>
  <c r="Y34" i="3"/>
  <c r="Q34" i="3"/>
  <c r="G34" i="3"/>
  <c r="AE33" i="3"/>
  <c r="AD33" i="3"/>
  <c r="AC33" i="3"/>
  <c r="Y33" i="3"/>
  <c r="Q33" i="3"/>
  <c r="G33" i="3"/>
  <c r="AE32" i="3"/>
  <c r="AD32" i="3"/>
  <c r="AC32" i="3"/>
  <c r="Y32" i="3"/>
  <c r="Q32" i="3"/>
  <c r="G32" i="3"/>
  <c r="AE31" i="3"/>
  <c r="AD31" i="3"/>
  <c r="AC31" i="3"/>
  <c r="Y31" i="3"/>
  <c r="Q31" i="3"/>
  <c r="G31" i="3"/>
  <c r="AE30" i="3"/>
  <c r="AD30" i="3"/>
  <c r="AC30" i="3"/>
  <c r="Y30" i="3"/>
  <c r="Q30" i="3"/>
  <c r="G30" i="3"/>
  <c r="AE29" i="3"/>
  <c r="AD29" i="3"/>
  <c r="AC29" i="3"/>
  <c r="Y29" i="3"/>
  <c r="Q29" i="3"/>
  <c r="G29" i="3"/>
  <c r="AE28" i="3"/>
  <c r="AD28" i="3"/>
  <c r="AC28" i="3"/>
  <c r="Y28" i="3"/>
  <c r="Q28" i="3"/>
  <c r="G28" i="3"/>
  <c r="AE27" i="3"/>
  <c r="AD27" i="3"/>
  <c r="AC27" i="3"/>
  <c r="Y27" i="3"/>
  <c r="Q27" i="3"/>
  <c r="G27" i="3"/>
  <c r="AE26" i="3"/>
  <c r="AD26" i="3"/>
  <c r="AC26" i="3"/>
  <c r="Y26" i="3"/>
  <c r="Q26" i="3"/>
  <c r="G26" i="3"/>
  <c r="AE25" i="3"/>
  <c r="AD25" i="3"/>
  <c r="AC25" i="3"/>
  <c r="Y25" i="3"/>
  <c r="Q25" i="3"/>
  <c r="G25" i="3"/>
  <c r="AE24" i="3"/>
  <c r="AD24" i="3"/>
  <c r="AC24" i="3"/>
  <c r="Y24" i="3"/>
  <c r="Q24" i="3"/>
  <c r="G24" i="3"/>
  <c r="AE23" i="3"/>
  <c r="AD23" i="3"/>
  <c r="AC23" i="3"/>
  <c r="Y23" i="3"/>
  <c r="Q23" i="3"/>
  <c r="G23" i="3"/>
  <c r="AE22" i="3"/>
  <c r="AD22" i="3"/>
  <c r="AC22" i="3"/>
  <c r="Y22" i="3"/>
  <c r="Q22" i="3"/>
  <c r="G22" i="3"/>
  <c r="AE21" i="3"/>
  <c r="AD21" i="3"/>
  <c r="AC21" i="3"/>
  <c r="Y21" i="3"/>
  <c r="Q21" i="3"/>
  <c r="G21" i="3"/>
  <c r="AE20" i="3"/>
  <c r="AD20" i="3"/>
  <c r="AC20" i="3"/>
  <c r="Y20" i="3"/>
  <c r="Q20" i="3"/>
  <c r="G20" i="3"/>
  <c r="AE19" i="3"/>
  <c r="AD19" i="3"/>
  <c r="AC19" i="3"/>
  <c r="Y19" i="3"/>
  <c r="Q19" i="3"/>
  <c r="G19" i="3"/>
  <c r="AE18" i="3"/>
  <c r="AD18" i="3"/>
  <c r="AC18" i="3"/>
  <c r="Y18" i="3"/>
  <c r="Q18" i="3"/>
  <c r="G18" i="3"/>
  <c r="AE17" i="3"/>
  <c r="AD17" i="3"/>
  <c r="AC17" i="3"/>
  <c r="Y17" i="3"/>
  <c r="Q17" i="3"/>
  <c r="G17" i="3"/>
  <c r="AE16" i="3"/>
  <c r="AD16" i="3"/>
  <c r="AC16" i="3"/>
  <c r="Y16" i="3"/>
  <c r="Q16" i="3"/>
  <c r="G16" i="3"/>
  <c r="AE15" i="3"/>
  <c r="AG15" i="3" s="1"/>
  <c r="AD15" i="3"/>
  <c r="AC15" i="3"/>
  <c r="Y15" i="3"/>
  <c r="Q15" i="3"/>
  <c r="G15" i="3"/>
  <c r="AE14" i="3"/>
  <c r="AD14" i="3"/>
  <c r="AC14" i="3"/>
  <c r="Y14" i="3"/>
  <c r="Q14" i="3"/>
  <c r="G14" i="3"/>
  <c r="AE13" i="3"/>
  <c r="AD13" i="3"/>
  <c r="AC13" i="3"/>
  <c r="Y13" i="3"/>
  <c r="Q13" i="3"/>
  <c r="G13" i="3"/>
  <c r="AE12" i="3"/>
  <c r="AD12" i="3"/>
  <c r="AC12" i="3"/>
  <c r="Y12" i="3"/>
  <c r="Q12" i="3"/>
  <c r="G12" i="3"/>
  <c r="AE11" i="3"/>
  <c r="AD11" i="3"/>
  <c r="AC11" i="3"/>
  <c r="Y11" i="3"/>
  <c r="Q11" i="3"/>
  <c r="G11" i="3"/>
  <c r="AE10" i="3"/>
  <c r="AD10" i="3"/>
  <c r="AC10" i="3"/>
  <c r="Y10" i="3"/>
  <c r="Q10" i="3"/>
  <c r="G10" i="3"/>
  <c r="AE9" i="3"/>
  <c r="AD9" i="3"/>
  <c r="AC9" i="3"/>
  <c r="Y9" i="3"/>
  <c r="Q9" i="3"/>
  <c r="G9" i="3"/>
  <c r="AE8" i="3"/>
  <c r="AD8" i="3"/>
  <c r="AC8" i="3"/>
  <c r="Y8" i="3"/>
  <c r="Q8" i="3"/>
  <c r="G8" i="3"/>
  <c r="AE7" i="3"/>
  <c r="AD7" i="3"/>
  <c r="AC7" i="3"/>
  <c r="Y7" i="3"/>
  <c r="Q7" i="3"/>
  <c r="G7" i="3"/>
  <c r="AE6" i="3"/>
  <c r="AD6" i="3"/>
  <c r="AC6" i="3"/>
  <c r="Y6" i="3"/>
  <c r="Q6" i="3"/>
  <c r="G6" i="3"/>
  <c r="AE5" i="3"/>
  <c r="AD5" i="3"/>
  <c r="AC5" i="3"/>
  <c r="Y5" i="3"/>
  <c r="Q5" i="3"/>
  <c r="G5" i="3"/>
  <c r="AE4" i="3"/>
  <c r="AD4" i="3"/>
  <c r="AC4" i="3"/>
  <c r="Y4" i="3"/>
  <c r="Q4" i="3"/>
  <c r="G4" i="3"/>
  <c r="AE3" i="3"/>
  <c r="AD3" i="3"/>
  <c r="AC3" i="3"/>
  <c r="Y3" i="3"/>
  <c r="Q3" i="3"/>
  <c r="G3" i="3"/>
  <c r="AE2" i="3"/>
  <c r="AD2" i="3"/>
  <c r="AC2" i="3"/>
  <c r="Y2" i="3"/>
  <c r="Q2" i="3"/>
  <c r="G2" i="3"/>
  <c r="AE274" i="2"/>
  <c r="AG274" i="2" s="1"/>
  <c r="AD274" i="2"/>
  <c r="AC274" i="2"/>
  <c r="Y274" i="2"/>
  <c r="Q274" i="2"/>
  <c r="F274" i="2"/>
  <c r="AE273" i="2"/>
  <c r="AG273" i="2" s="1"/>
  <c r="AH273" i="2" s="1"/>
  <c r="AD273" i="2"/>
  <c r="AC273" i="2"/>
  <c r="Y273" i="2"/>
  <c r="Q273" i="2"/>
  <c r="F273" i="2"/>
  <c r="AE272" i="2"/>
  <c r="AG272" i="2" s="1"/>
  <c r="AD272" i="2"/>
  <c r="AC272" i="2"/>
  <c r="Y272" i="2"/>
  <c r="Q272" i="2"/>
  <c r="F272" i="2"/>
  <c r="AE271" i="2"/>
  <c r="AG271" i="2" s="1"/>
  <c r="AD271" i="2"/>
  <c r="AC271" i="2"/>
  <c r="Y271" i="2"/>
  <c r="Q271" i="2"/>
  <c r="F271" i="2"/>
  <c r="AE270" i="2"/>
  <c r="AG270" i="2" s="1"/>
  <c r="AD270" i="2"/>
  <c r="AC270" i="2"/>
  <c r="Y270" i="2"/>
  <c r="Q270" i="2"/>
  <c r="E270" i="2"/>
  <c r="J270" i="2" s="1"/>
  <c r="AE269" i="2"/>
  <c r="AG269" i="2" s="1"/>
  <c r="AD269" i="2"/>
  <c r="AC269" i="2"/>
  <c r="Y269" i="2"/>
  <c r="Q269" i="2"/>
  <c r="E269" i="2"/>
  <c r="J269" i="2" s="1"/>
  <c r="AE268" i="2"/>
  <c r="AG268" i="2" s="1"/>
  <c r="AD268" i="2"/>
  <c r="AC268" i="2"/>
  <c r="Y268" i="2"/>
  <c r="AH268" i="2" s="1"/>
  <c r="H268" i="2" s="1"/>
  <c r="G268" i="2" s="1"/>
  <c r="Q268" i="2"/>
  <c r="E268" i="2"/>
  <c r="J268" i="2" s="1"/>
  <c r="AE267" i="2"/>
  <c r="AG267" i="2" s="1"/>
  <c r="AD267" i="2"/>
  <c r="AC267" i="2"/>
  <c r="Y267" i="2"/>
  <c r="AH267" i="2" s="1"/>
  <c r="H267" i="2" s="1"/>
  <c r="G267" i="2" s="1"/>
  <c r="Q267" i="2"/>
  <c r="E267" i="2"/>
  <c r="J267" i="2" s="1"/>
  <c r="AE266" i="2"/>
  <c r="AG266" i="2" s="1"/>
  <c r="AD266" i="2"/>
  <c r="AC266" i="2"/>
  <c r="Y266" i="2"/>
  <c r="Q266" i="2"/>
  <c r="J266" i="2"/>
  <c r="E266" i="2"/>
  <c r="AE265" i="2"/>
  <c r="AG265" i="2" s="1"/>
  <c r="AD265" i="2"/>
  <c r="AC265" i="2"/>
  <c r="Y265" i="2"/>
  <c r="Q265" i="2"/>
  <c r="J265" i="2"/>
  <c r="E265" i="2"/>
  <c r="AE264" i="2"/>
  <c r="AG264" i="2" s="1"/>
  <c r="AD264" i="2"/>
  <c r="AC264" i="2"/>
  <c r="Y264" i="2"/>
  <c r="Q264" i="2"/>
  <c r="J264" i="2"/>
  <c r="E264" i="2"/>
  <c r="AE263" i="2"/>
  <c r="AG263" i="2" s="1"/>
  <c r="AD263" i="2"/>
  <c r="AC263" i="2"/>
  <c r="Y263" i="2"/>
  <c r="Q263" i="2"/>
  <c r="J263" i="2"/>
  <c r="E263" i="2"/>
  <c r="AE262" i="2"/>
  <c r="AG262" i="2" s="1"/>
  <c r="AD262" i="2"/>
  <c r="AC262" i="2"/>
  <c r="Y262" i="2"/>
  <c r="Q262" i="2"/>
  <c r="E262" i="2"/>
  <c r="J262" i="2" s="1"/>
  <c r="AE261" i="2"/>
  <c r="AG261" i="2" s="1"/>
  <c r="AD261" i="2"/>
  <c r="AC261" i="2"/>
  <c r="Y261" i="2"/>
  <c r="Q261" i="2"/>
  <c r="E261" i="2"/>
  <c r="J261" i="2" s="1"/>
  <c r="AE260" i="2"/>
  <c r="AG260" i="2" s="1"/>
  <c r="AD260" i="2"/>
  <c r="AC260" i="2"/>
  <c r="Y260" i="2"/>
  <c r="AH260" i="2" s="1"/>
  <c r="H260" i="2" s="1"/>
  <c r="G260" i="2" s="1"/>
  <c r="Q260" i="2"/>
  <c r="E260" i="2"/>
  <c r="J260" i="2" s="1"/>
  <c r="AE259" i="2"/>
  <c r="AG259" i="2" s="1"/>
  <c r="AD259" i="2"/>
  <c r="AC259" i="2"/>
  <c r="Y259" i="2"/>
  <c r="AH259" i="2" s="1"/>
  <c r="H259" i="2" s="1"/>
  <c r="G259" i="2" s="1"/>
  <c r="Q259" i="2"/>
  <c r="E259" i="2"/>
  <c r="J259" i="2" s="1"/>
  <c r="AE258" i="2"/>
  <c r="AG258" i="2" s="1"/>
  <c r="AD258" i="2"/>
  <c r="AC258" i="2"/>
  <c r="Y258" i="2"/>
  <c r="Q258" i="2"/>
  <c r="J258" i="2"/>
  <c r="E258" i="2"/>
  <c r="AE257" i="2"/>
  <c r="AG257" i="2" s="1"/>
  <c r="AD257" i="2"/>
  <c r="AC257" i="2"/>
  <c r="Y257" i="2"/>
  <c r="Q257" i="2"/>
  <c r="J257" i="2"/>
  <c r="E257" i="2"/>
  <c r="AE256" i="2"/>
  <c r="AG256" i="2" s="1"/>
  <c r="AD256" i="2"/>
  <c r="AC256" i="2"/>
  <c r="Y256" i="2"/>
  <c r="Q256" i="2"/>
  <c r="J256" i="2"/>
  <c r="E256" i="2"/>
  <c r="AE255" i="2"/>
  <c r="AG255" i="2" s="1"/>
  <c r="AD255" i="2"/>
  <c r="AC255" i="2"/>
  <c r="Y255" i="2"/>
  <c r="Q255" i="2"/>
  <c r="J255" i="2"/>
  <c r="E255" i="2"/>
  <c r="AE254" i="2"/>
  <c r="AG254" i="2" s="1"/>
  <c r="AD254" i="2"/>
  <c r="AC254" i="2"/>
  <c r="Y254" i="2"/>
  <c r="Q254" i="2"/>
  <c r="E254" i="2"/>
  <c r="J254" i="2" s="1"/>
  <c r="AE253" i="2"/>
  <c r="AG253" i="2" s="1"/>
  <c r="AD253" i="2"/>
  <c r="AC253" i="2"/>
  <c r="Y253" i="2"/>
  <c r="Q253" i="2"/>
  <c r="E253" i="2"/>
  <c r="J253" i="2" s="1"/>
  <c r="AE252" i="2"/>
  <c r="AG252" i="2" s="1"/>
  <c r="AD252" i="2"/>
  <c r="AC252" i="2"/>
  <c r="Y252" i="2"/>
  <c r="AH252" i="2" s="1"/>
  <c r="H252" i="2" s="1"/>
  <c r="G252" i="2" s="1"/>
  <c r="Q252" i="2"/>
  <c r="E252" i="2"/>
  <c r="J252" i="2" s="1"/>
  <c r="AE251" i="2"/>
  <c r="AG251" i="2" s="1"/>
  <c r="AD251" i="2"/>
  <c r="AC251" i="2"/>
  <c r="Y251" i="2"/>
  <c r="AH251" i="2" s="1"/>
  <c r="H251" i="2" s="1"/>
  <c r="G251" i="2" s="1"/>
  <c r="Q251" i="2"/>
  <c r="E251" i="2"/>
  <c r="J251" i="2" s="1"/>
  <c r="AE250" i="2"/>
  <c r="AG250" i="2" s="1"/>
  <c r="AD250" i="2"/>
  <c r="AC250" i="2"/>
  <c r="Y250" i="2"/>
  <c r="Q250" i="2"/>
  <c r="J250" i="2"/>
  <c r="E250" i="2"/>
  <c r="AE249" i="2"/>
  <c r="AG249" i="2" s="1"/>
  <c r="AD249" i="2"/>
  <c r="AC249" i="2"/>
  <c r="Y249" i="2"/>
  <c r="Q249" i="2"/>
  <c r="E249" i="2"/>
  <c r="J249" i="2" s="1"/>
  <c r="AE248" i="2"/>
  <c r="AG248" i="2" s="1"/>
  <c r="AD248" i="2"/>
  <c r="AC248" i="2"/>
  <c r="Y248" i="2"/>
  <c r="Q248" i="2"/>
  <c r="E248" i="2"/>
  <c r="J248" i="2" s="1"/>
  <c r="AE247" i="2"/>
  <c r="AG247" i="2" s="1"/>
  <c r="AD247" i="2"/>
  <c r="AC247" i="2"/>
  <c r="Y247" i="2"/>
  <c r="Q247" i="2"/>
  <c r="E247" i="2"/>
  <c r="J247" i="2" s="1"/>
  <c r="AE246" i="2"/>
  <c r="AG246" i="2" s="1"/>
  <c r="AD246" i="2"/>
  <c r="AC246" i="2"/>
  <c r="Y246" i="2"/>
  <c r="Q246" i="2"/>
  <c r="J246" i="2"/>
  <c r="E246" i="2"/>
  <c r="AE245" i="2"/>
  <c r="AG245" i="2" s="1"/>
  <c r="AD245" i="2"/>
  <c r="AC245" i="2"/>
  <c r="Y245" i="2"/>
  <c r="Q245" i="2"/>
  <c r="E245" i="2"/>
  <c r="J245" i="2" s="1"/>
  <c r="AE244" i="2"/>
  <c r="AG244" i="2" s="1"/>
  <c r="AD244" i="2"/>
  <c r="AC244" i="2"/>
  <c r="Y244" i="2"/>
  <c r="AH244" i="2" s="1"/>
  <c r="H244" i="2" s="1"/>
  <c r="G244" i="2" s="1"/>
  <c r="Q244" i="2"/>
  <c r="E244" i="2"/>
  <c r="J244" i="2" s="1"/>
  <c r="AE243" i="2"/>
  <c r="AG243" i="2" s="1"/>
  <c r="AD243" i="2"/>
  <c r="AC243" i="2"/>
  <c r="Y243" i="2"/>
  <c r="Q243" i="2"/>
  <c r="E243" i="2"/>
  <c r="J243" i="2" s="1"/>
  <c r="AE242" i="2"/>
  <c r="AG242" i="2" s="1"/>
  <c r="AD242" i="2"/>
  <c r="AC242" i="2"/>
  <c r="Y242" i="2"/>
  <c r="AH242" i="2" s="1"/>
  <c r="H242" i="2" s="1"/>
  <c r="G242" i="2" s="1"/>
  <c r="Q242" i="2"/>
  <c r="E242" i="2"/>
  <c r="J242" i="2" s="1"/>
  <c r="AH241" i="2"/>
  <c r="H241" i="2" s="1"/>
  <c r="G241" i="2" s="1"/>
  <c r="AE241" i="2"/>
  <c r="AG241" i="2" s="1"/>
  <c r="AD241" i="2"/>
  <c r="AC241" i="2"/>
  <c r="Y241" i="2"/>
  <c r="Q241" i="2"/>
  <c r="E241" i="2"/>
  <c r="J241" i="2" s="1"/>
  <c r="AE240" i="2"/>
  <c r="AG240" i="2" s="1"/>
  <c r="AD240" i="2"/>
  <c r="AC240" i="2"/>
  <c r="Y240" i="2"/>
  <c r="Q240" i="2"/>
  <c r="E240" i="2"/>
  <c r="J240" i="2" s="1"/>
  <c r="AE239" i="2"/>
  <c r="AG239" i="2" s="1"/>
  <c r="AD239" i="2"/>
  <c r="AC239" i="2"/>
  <c r="Y239" i="2"/>
  <c r="Q239" i="2"/>
  <c r="J239" i="2"/>
  <c r="E239" i="2"/>
  <c r="AE238" i="2"/>
  <c r="AG238" i="2" s="1"/>
  <c r="AH238" i="2" s="1"/>
  <c r="H238" i="2" s="1"/>
  <c r="G238" i="2" s="1"/>
  <c r="AD238" i="2"/>
  <c r="AC238" i="2"/>
  <c r="Y238" i="2"/>
  <c r="Q238" i="2"/>
  <c r="J238" i="2"/>
  <c r="E238" i="2"/>
  <c r="AE237" i="2"/>
  <c r="AG237" i="2" s="1"/>
  <c r="AD237" i="2"/>
  <c r="AC237" i="2"/>
  <c r="Y237" i="2"/>
  <c r="Q237" i="2"/>
  <c r="E237" i="2"/>
  <c r="J237" i="2" s="1"/>
  <c r="AG236" i="2"/>
  <c r="AH236" i="2" s="1"/>
  <c r="H236" i="2" s="1"/>
  <c r="G236" i="2" s="1"/>
  <c r="AE236" i="2"/>
  <c r="AD236" i="2"/>
  <c r="AC236" i="2"/>
  <c r="Y236" i="2"/>
  <c r="Q236" i="2"/>
  <c r="E236" i="2"/>
  <c r="J236" i="2" s="1"/>
  <c r="AG235" i="2"/>
  <c r="AE235" i="2"/>
  <c r="AD235" i="2"/>
  <c r="AC235" i="2"/>
  <c r="Y235" i="2"/>
  <c r="Q235" i="2"/>
  <c r="E235" i="2"/>
  <c r="J235" i="2" s="1"/>
  <c r="AE234" i="2"/>
  <c r="AG234" i="2" s="1"/>
  <c r="AD234" i="2"/>
  <c r="AC234" i="2"/>
  <c r="Y234" i="2"/>
  <c r="Q234" i="2"/>
  <c r="E234" i="2"/>
  <c r="J234" i="2" s="1"/>
  <c r="AE233" i="2"/>
  <c r="AG233" i="2" s="1"/>
  <c r="AD233" i="2"/>
  <c r="AC233" i="2"/>
  <c r="Y233" i="2"/>
  <c r="Q233" i="2"/>
  <c r="J233" i="2"/>
  <c r="E233" i="2"/>
  <c r="AE232" i="2"/>
  <c r="AG232" i="2" s="1"/>
  <c r="AD232" i="2"/>
  <c r="AC232" i="2"/>
  <c r="Y232" i="2"/>
  <c r="Q232" i="2"/>
  <c r="J232" i="2"/>
  <c r="E232" i="2"/>
  <c r="AE231" i="2"/>
  <c r="AG231" i="2" s="1"/>
  <c r="AD231" i="2"/>
  <c r="AC231" i="2"/>
  <c r="Y231" i="2"/>
  <c r="Q231" i="2"/>
  <c r="J231" i="2"/>
  <c r="E231" i="2"/>
  <c r="AG230" i="2"/>
  <c r="AE230" i="2"/>
  <c r="AD230" i="2"/>
  <c r="AC230" i="2"/>
  <c r="Y230" i="2"/>
  <c r="Q230" i="2"/>
  <c r="E230" i="2"/>
  <c r="J230" i="2" s="1"/>
  <c r="AG229" i="2"/>
  <c r="AE229" i="2"/>
  <c r="AD229" i="2"/>
  <c r="AC229" i="2"/>
  <c r="Y229" i="2"/>
  <c r="Q229" i="2"/>
  <c r="E229" i="2"/>
  <c r="J229" i="2" s="1"/>
  <c r="AG228" i="2"/>
  <c r="AE228" i="2"/>
  <c r="AD228" i="2"/>
  <c r="AC228" i="2"/>
  <c r="Y228" i="2"/>
  <c r="Q228" i="2"/>
  <c r="E228" i="2"/>
  <c r="J228" i="2" s="1"/>
  <c r="AG227" i="2"/>
  <c r="AE227" i="2"/>
  <c r="AD227" i="2"/>
  <c r="AC227" i="2"/>
  <c r="Y227" i="2"/>
  <c r="Q227" i="2"/>
  <c r="E227" i="2"/>
  <c r="J227" i="2" s="1"/>
  <c r="AH226" i="2"/>
  <c r="H226" i="2" s="1"/>
  <c r="G226" i="2" s="1"/>
  <c r="AE226" i="2"/>
  <c r="AG226" i="2" s="1"/>
  <c r="AD226" i="2"/>
  <c r="AC226" i="2"/>
  <c r="Y226" i="2"/>
  <c r="Q226" i="2"/>
  <c r="E226" i="2"/>
  <c r="J226" i="2" s="1"/>
  <c r="AG225" i="2"/>
  <c r="AE225" i="2"/>
  <c r="AD225" i="2"/>
  <c r="AC225" i="2"/>
  <c r="Y225" i="2"/>
  <c r="Q225" i="2"/>
  <c r="J225" i="2"/>
  <c r="E225" i="2"/>
  <c r="AG224" i="2"/>
  <c r="AE224" i="2"/>
  <c r="AD224" i="2"/>
  <c r="AC224" i="2"/>
  <c r="Y224" i="2"/>
  <c r="Q224" i="2"/>
  <c r="J224" i="2"/>
  <c r="E224" i="2"/>
  <c r="AG223" i="2"/>
  <c r="AE223" i="2"/>
  <c r="AD223" i="2"/>
  <c r="AC223" i="2"/>
  <c r="Y223" i="2"/>
  <c r="Q223" i="2"/>
  <c r="J223" i="2"/>
  <c r="E223" i="2"/>
  <c r="AH222" i="2"/>
  <c r="H222" i="2" s="1"/>
  <c r="G222" i="2" s="1"/>
  <c r="AE222" i="2"/>
  <c r="AG222" i="2" s="1"/>
  <c r="AD222" i="2"/>
  <c r="AC222" i="2"/>
  <c r="Y222" i="2"/>
  <c r="Q222" i="2"/>
  <c r="E222" i="2"/>
  <c r="J222" i="2" s="1"/>
  <c r="AH221" i="2"/>
  <c r="H221" i="2" s="1"/>
  <c r="G221" i="2" s="1"/>
  <c r="AG221" i="2"/>
  <c r="AE221" i="2"/>
  <c r="AD221" i="2"/>
  <c r="AC221" i="2"/>
  <c r="Y221" i="2"/>
  <c r="Q221" i="2"/>
  <c r="E221" i="2"/>
  <c r="J221" i="2" s="1"/>
  <c r="AE220" i="2"/>
  <c r="AG220" i="2" s="1"/>
  <c r="AH220" i="2" s="1"/>
  <c r="H220" i="2" s="1"/>
  <c r="G220" i="2" s="1"/>
  <c r="AD220" i="2"/>
  <c r="AC220" i="2"/>
  <c r="Y220" i="2"/>
  <c r="Q220" i="2"/>
  <c r="E220" i="2"/>
  <c r="J220" i="2" s="1"/>
  <c r="AE219" i="2"/>
  <c r="AG219" i="2" s="1"/>
  <c r="AD219" i="2"/>
  <c r="AC219" i="2"/>
  <c r="Y219" i="2"/>
  <c r="Q219" i="2"/>
  <c r="E219" i="2"/>
  <c r="J219" i="2" s="1"/>
  <c r="AG218" i="2"/>
  <c r="AH218" i="2" s="1"/>
  <c r="H218" i="2" s="1"/>
  <c r="G218" i="2" s="1"/>
  <c r="AE218" i="2"/>
  <c r="AD218" i="2"/>
  <c r="AC218" i="2"/>
  <c r="Y218" i="2"/>
  <c r="Q218" i="2"/>
  <c r="J218" i="2"/>
  <c r="E218" i="2"/>
  <c r="AH217" i="2"/>
  <c r="H217" i="2" s="1"/>
  <c r="G217" i="2" s="1"/>
  <c r="AE217" i="2"/>
  <c r="AG217" i="2" s="1"/>
  <c r="AD217" i="2"/>
  <c r="AC217" i="2"/>
  <c r="Y217" i="2"/>
  <c r="Q217" i="2"/>
  <c r="E217" i="2"/>
  <c r="J217" i="2" s="1"/>
  <c r="AG216" i="2"/>
  <c r="AE216" i="2"/>
  <c r="AD216" i="2"/>
  <c r="AC216" i="2"/>
  <c r="Y216" i="2"/>
  <c r="Q216" i="2"/>
  <c r="E216" i="2"/>
  <c r="J216" i="2" s="1"/>
  <c r="AE215" i="2"/>
  <c r="AG215" i="2" s="1"/>
  <c r="AD215" i="2"/>
  <c r="AC215" i="2"/>
  <c r="Y215" i="2"/>
  <c r="Q215" i="2"/>
  <c r="E215" i="2"/>
  <c r="J215" i="2" s="1"/>
  <c r="AG214" i="2"/>
  <c r="AH214" i="2" s="1"/>
  <c r="H214" i="2" s="1"/>
  <c r="G214" i="2" s="1"/>
  <c r="AE214" i="2"/>
  <c r="AD214" i="2"/>
  <c r="AC214" i="2"/>
  <c r="Y214" i="2"/>
  <c r="Q214" i="2"/>
  <c r="E214" i="2"/>
  <c r="J214" i="2" s="1"/>
  <c r="AE213" i="2"/>
  <c r="AG213" i="2" s="1"/>
  <c r="AD213" i="2"/>
  <c r="AC213" i="2"/>
  <c r="Y213" i="2"/>
  <c r="Q213" i="2"/>
  <c r="E213" i="2"/>
  <c r="J213" i="2" s="1"/>
  <c r="AE212" i="2"/>
  <c r="AG212" i="2" s="1"/>
  <c r="AD212" i="2"/>
  <c r="AC212" i="2"/>
  <c r="Y212" i="2"/>
  <c r="Q212" i="2"/>
  <c r="E212" i="2"/>
  <c r="J212" i="2" s="1"/>
  <c r="L212" i="2" s="1"/>
  <c r="N212" i="2" s="1"/>
  <c r="AE211" i="2"/>
  <c r="AG211" i="2" s="1"/>
  <c r="AH211" i="2" s="1"/>
  <c r="H211" i="2" s="1"/>
  <c r="G211" i="2" s="1"/>
  <c r="AD211" i="2"/>
  <c r="AC211" i="2"/>
  <c r="Y211" i="2"/>
  <c r="Q211" i="2"/>
  <c r="N211" i="2"/>
  <c r="K211" i="2"/>
  <c r="M211" i="2" s="1"/>
  <c r="O211" i="2" s="1"/>
  <c r="E211" i="2"/>
  <c r="J211" i="2" s="1"/>
  <c r="L211" i="2" s="1"/>
  <c r="AG210" i="2"/>
  <c r="AH210" i="2" s="1"/>
  <c r="H210" i="2" s="1"/>
  <c r="G210" i="2" s="1"/>
  <c r="AE210" i="2"/>
  <c r="AD210" i="2"/>
  <c r="AC210" i="2"/>
  <c r="Y210" i="2"/>
  <c r="Q210" i="2"/>
  <c r="E210" i="2"/>
  <c r="J210" i="2" s="1"/>
  <c r="AG209" i="2"/>
  <c r="AH209" i="2" s="1"/>
  <c r="H209" i="2" s="1"/>
  <c r="G209" i="2" s="1"/>
  <c r="AE209" i="2"/>
  <c r="AD209" i="2"/>
  <c r="AC209" i="2"/>
  <c r="Y209" i="2"/>
  <c r="Q209" i="2"/>
  <c r="E209" i="2"/>
  <c r="J209" i="2" s="1"/>
  <c r="AG208" i="2"/>
  <c r="AH208" i="2" s="1"/>
  <c r="H208" i="2" s="1"/>
  <c r="G208" i="2" s="1"/>
  <c r="AE208" i="2"/>
  <c r="AD208" i="2"/>
  <c r="AC208" i="2"/>
  <c r="Y208" i="2"/>
  <c r="Q208" i="2"/>
  <c r="J208" i="2"/>
  <c r="L208" i="2" s="1"/>
  <c r="N208" i="2" s="1"/>
  <c r="E208" i="2"/>
  <c r="AE207" i="2"/>
  <c r="AG207" i="2" s="1"/>
  <c r="AH207" i="2" s="1"/>
  <c r="H207" i="2" s="1"/>
  <c r="G207" i="2" s="1"/>
  <c r="AD207" i="2"/>
  <c r="AC207" i="2"/>
  <c r="Y207" i="2"/>
  <c r="Q207" i="2"/>
  <c r="E207" i="2"/>
  <c r="J207" i="2" s="1"/>
  <c r="AE206" i="2"/>
  <c r="AG206" i="2" s="1"/>
  <c r="AH206" i="2" s="1"/>
  <c r="AD206" i="2"/>
  <c r="AC206" i="2"/>
  <c r="Y206" i="2"/>
  <c r="Q206" i="2"/>
  <c r="H206" i="2"/>
  <c r="G206" i="2" s="1"/>
  <c r="E206" i="2"/>
  <c r="J206" i="2" s="1"/>
  <c r="AG205" i="2"/>
  <c r="AE205" i="2"/>
  <c r="AD205" i="2"/>
  <c r="AC205" i="2"/>
  <c r="Y205" i="2"/>
  <c r="Q205" i="2"/>
  <c r="E205" i="2"/>
  <c r="J205" i="2" s="1"/>
  <c r="AG204" i="2"/>
  <c r="AH204" i="2" s="1"/>
  <c r="H204" i="2" s="1"/>
  <c r="G204" i="2" s="1"/>
  <c r="AE204" i="2"/>
  <c r="AD204" i="2"/>
  <c r="AC204" i="2"/>
  <c r="Y204" i="2"/>
  <c r="Q204" i="2"/>
  <c r="J204" i="2"/>
  <c r="L204" i="2" s="1"/>
  <c r="N204" i="2" s="1"/>
  <c r="E204" i="2"/>
  <c r="AE203" i="2"/>
  <c r="AG203" i="2" s="1"/>
  <c r="AD203" i="2"/>
  <c r="AC203" i="2"/>
  <c r="Y203" i="2"/>
  <c r="Q203" i="2"/>
  <c r="E203" i="2"/>
  <c r="J203" i="2" s="1"/>
  <c r="AE202" i="2"/>
  <c r="AG202" i="2" s="1"/>
  <c r="AH202" i="2" s="1"/>
  <c r="H202" i="2" s="1"/>
  <c r="G202" i="2" s="1"/>
  <c r="AD202" i="2"/>
  <c r="AC202" i="2"/>
  <c r="Y202" i="2"/>
  <c r="Q202" i="2"/>
  <c r="K202" i="2"/>
  <c r="M202" i="2" s="1"/>
  <c r="O202" i="2" s="1"/>
  <c r="E202" i="2"/>
  <c r="J202" i="2" s="1"/>
  <c r="L202" i="2" s="1"/>
  <c r="N202" i="2" s="1"/>
  <c r="AE201" i="2"/>
  <c r="AG201" i="2" s="1"/>
  <c r="AD201" i="2"/>
  <c r="AC201" i="2"/>
  <c r="Y201" i="2"/>
  <c r="Q201" i="2"/>
  <c r="E201" i="2"/>
  <c r="J201" i="2" s="1"/>
  <c r="AE200" i="2"/>
  <c r="AG200" i="2" s="1"/>
  <c r="AH200" i="2" s="1"/>
  <c r="H200" i="2" s="1"/>
  <c r="G200" i="2" s="1"/>
  <c r="AD200" i="2"/>
  <c r="AC200" i="2"/>
  <c r="Y200" i="2"/>
  <c r="Q200" i="2"/>
  <c r="E200" i="2"/>
  <c r="J200" i="2" s="1"/>
  <c r="L200" i="2" s="1"/>
  <c r="N200" i="2" s="1"/>
  <c r="AG199" i="2"/>
  <c r="AE199" i="2"/>
  <c r="AD199" i="2"/>
  <c r="AC199" i="2"/>
  <c r="Y199" i="2"/>
  <c r="Q199" i="2"/>
  <c r="E199" i="2"/>
  <c r="J199" i="2" s="1"/>
  <c r="AG198" i="2"/>
  <c r="AE198" i="2"/>
  <c r="AD198" i="2"/>
  <c r="AC198" i="2"/>
  <c r="Y198" i="2"/>
  <c r="Q198" i="2"/>
  <c r="E198" i="2"/>
  <c r="J198" i="2" s="1"/>
  <c r="AE197" i="2"/>
  <c r="AG197" i="2" s="1"/>
  <c r="AD197" i="2"/>
  <c r="AC197" i="2"/>
  <c r="Y197" i="2"/>
  <c r="Q197" i="2"/>
  <c r="E197" i="2"/>
  <c r="J197" i="2" s="1"/>
  <c r="AE196" i="2"/>
  <c r="AG196" i="2" s="1"/>
  <c r="AD196" i="2"/>
  <c r="AC196" i="2"/>
  <c r="Y196" i="2"/>
  <c r="Q196" i="2"/>
  <c r="J196" i="2"/>
  <c r="L196" i="2" s="1"/>
  <c r="E196" i="2"/>
  <c r="AG195" i="2"/>
  <c r="AE195" i="2"/>
  <c r="AD195" i="2"/>
  <c r="AC195" i="2"/>
  <c r="Y195" i="2"/>
  <c r="Q195" i="2"/>
  <c r="E195" i="2"/>
  <c r="J195" i="2" s="1"/>
  <c r="AE194" i="2"/>
  <c r="AG194" i="2" s="1"/>
  <c r="AD194" i="2"/>
  <c r="AC194" i="2"/>
  <c r="Y194" i="2"/>
  <c r="Q194" i="2"/>
  <c r="E194" i="2"/>
  <c r="J194" i="2" s="1"/>
  <c r="AE193" i="2"/>
  <c r="AG193" i="2" s="1"/>
  <c r="AH193" i="2" s="1"/>
  <c r="H193" i="2" s="1"/>
  <c r="G193" i="2" s="1"/>
  <c r="AD193" i="2"/>
  <c r="AC193" i="2"/>
  <c r="Y193" i="2"/>
  <c r="Q193" i="2"/>
  <c r="E193" i="2"/>
  <c r="J193" i="2" s="1"/>
  <c r="AG192" i="2"/>
  <c r="AE192" i="2"/>
  <c r="AD192" i="2"/>
  <c r="AC192" i="2"/>
  <c r="Y192" i="2"/>
  <c r="Q192" i="2"/>
  <c r="E192" i="2"/>
  <c r="J192" i="2" s="1"/>
  <c r="AE191" i="2"/>
  <c r="AG191" i="2" s="1"/>
  <c r="AH191" i="2" s="1"/>
  <c r="H191" i="2" s="1"/>
  <c r="G191" i="2" s="1"/>
  <c r="AD191" i="2"/>
  <c r="AC191" i="2"/>
  <c r="Y191" i="2"/>
  <c r="Q191" i="2"/>
  <c r="E191" i="2"/>
  <c r="J191" i="2" s="1"/>
  <c r="AH190" i="2"/>
  <c r="H190" i="2" s="1"/>
  <c r="G190" i="2" s="1"/>
  <c r="AE190" i="2"/>
  <c r="AG190" i="2" s="1"/>
  <c r="AD190" i="2"/>
  <c r="AC190" i="2"/>
  <c r="Y190" i="2"/>
  <c r="Q190" i="2"/>
  <c r="J190" i="2"/>
  <c r="E190" i="2"/>
  <c r="AE189" i="2"/>
  <c r="AG189" i="2" s="1"/>
  <c r="AD189" i="2"/>
  <c r="AC189" i="2"/>
  <c r="Y189" i="2"/>
  <c r="Q189" i="2"/>
  <c r="E189" i="2"/>
  <c r="J189" i="2" s="1"/>
  <c r="AG188" i="2"/>
  <c r="AE188" i="2"/>
  <c r="AD188" i="2"/>
  <c r="AC188" i="2"/>
  <c r="Y188" i="2"/>
  <c r="Q188" i="2"/>
  <c r="E188" i="2"/>
  <c r="J188" i="2" s="1"/>
  <c r="L188" i="2" s="1"/>
  <c r="N188" i="2" s="1"/>
  <c r="AG187" i="2"/>
  <c r="AE187" i="2"/>
  <c r="AD187" i="2"/>
  <c r="AC187" i="2"/>
  <c r="Y187" i="2"/>
  <c r="Q187" i="2"/>
  <c r="E187" i="2"/>
  <c r="J187" i="2" s="1"/>
  <c r="AG186" i="2"/>
  <c r="AE186" i="2"/>
  <c r="AD186" i="2"/>
  <c r="AC186" i="2"/>
  <c r="Y186" i="2"/>
  <c r="Q186" i="2"/>
  <c r="J186" i="2"/>
  <c r="L186" i="2" s="1"/>
  <c r="N186" i="2" s="1"/>
  <c r="E186" i="2"/>
  <c r="AE185" i="2"/>
  <c r="AG185" i="2" s="1"/>
  <c r="AD185" i="2"/>
  <c r="AC185" i="2"/>
  <c r="Y185" i="2"/>
  <c r="Q185" i="2"/>
  <c r="E185" i="2"/>
  <c r="J185" i="2" s="1"/>
  <c r="AE184" i="2"/>
  <c r="AG184" i="2" s="1"/>
  <c r="AD184" i="2"/>
  <c r="AC184" i="2"/>
  <c r="Y184" i="2"/>
  <c r="Q184" i="2"/>
  <c r="E184" i="2"/>
  <c r="J184" i="2" s="1"/>
  <c r="AG183" i="2"/>
  <c r="AE183" i="2"/>
  <c r="AD183" i="2"/>
  <c r="AC183" i="2"/>
  <c r="Y183" i="2"/>
  <c r="Q183" i="2"/>
  <c r="E183" i="2"/>
  <c r="J183" i="2" s="1"/>
  <c r="AE182" i="2"/>
  <c r="AG182" i="2" s="1"/>
  <c r="AD182" i="2"/>
  <c r="AC182" i="2"/>
  <c r="Y182" i="2"/>
  <c r="Q182" i="2"/>
  <c r="E182" i="2"/>
  <c r="J182" i="2" s="1"/>
  <c r="AE181" i="2"/>
  <c r="AG181" i="2" s="1"/>
  <c r="AD181" i="2"/>
  <c r="AC181" i="2"/>
  <c r="Y181" i="2"/>
  <c r="Q181" i="2"/>
  <c r="E181" i="2"/>
  <c r="J181" i="2" s="1"/>
  <c r="AE180" i="2"/>
  <c r="AG180" i="2" s="1"/>
  <c r="AD180" i="2"/>
  <c r="AC180" i="2"/>
  <c r="Y180" i="2"/>
  <c r="Q180" i="2"/>
  <c r="E180" i="2"/>
  <c r="J180" i="2" s="1"/>
  <c r="L180" i="2" s="1"/>
  <c r="AG179" i="2"/>
  <c r="AE179" i="2"/>
  <c r="AD179" i="2"/>
  <c r="AC179" i="2"/>
  <c r="Y179" i="2"/>
  <c r="Q179" i="2"/>
  <c r="E179" i="2"/>
  <c r="J179" i="2" s="1"/>
  <c r="AG178" i="2"/>
  <c r="AH178" i="2" s="1"/>
  <c r="H178" i="2" s="1"/>
  <c r="G178" i="2" s="1"/>
  <c r="AE178" i="2"/>
  <c r="AD178" i="2"/>
  <c r="AC178" i="2"/>
  <c r="Y178" i="2"/>
  <c r="Q178" i="2"/>
  <c r="E178" i="2"/>
  <c r="J178" i="2" s="1"/>
  <c r="AG177" i="2"/>
  <c r="AH177" i="2" s="1"/>
  <c r="H177" i="2" s="1"/>
  <c r="G177" i="2" s="1"/>
  <c r="AE177" i="2"/>
  <c r="AD177" i="2"/>
  <c r="AC177" i="2"/>
  <c r="Y177" i="2"/>
  <c r="Q177" i="2"/>
  <c r="E177" i="2"/>
  <c r="J177" i="2" s="1"/>
  <c r="AG176" i="2"/>
  <c r="AH176" i="2" s="1"/>
  <c r="H176" i="2" s="1"/>
  <c r="G176" i="2" s="1"/>
  <c r="AE176" i="2"/>
  <c r="AD176" i="2"/>
  <c r="AC176" i="2"/>
  <c r="Y176" i="2"/>
  <c r="Q176" i="2"/>
  <c r="J176" i="2"/>
  <c r="L176" i="2" s="1"/>
  <c r="N176" i="2" s="1"/>
  <c r="E176" i="2"/>
  <c r="AH175" i="2"/>
  <c r="H175" i="2" s="1"/>
  <c r="G175" i="2" s="1"/>
  <c r="AE175" i="2"/>
  <c r="AG175" i="2" s="1"/>
  <c r="AD175" i="2"/>
  <c r="AC175" i="2"/>
  <c r="Y175" i="2"/>
  <c r="Q175" i="2"/>
  <c r="E175" i="2"/>
  <c r="J175" i="2" s="1"/>
  <c r="AH174" i="2"/>
  <c r="H174" i="2" s="1"/>
  <c r="G174" i="2" s="1"/>
  <c r="AE174" i="2"/>
  <c r="AG174" i="2" s="1"/>
  <c r="AD174" i="2"/>
  <c r="AC174" i="2"/>
  <c r="Y174" i="2"/>
  <c r="Q174" i="2"/>
  <c r="E174" i="2"/>
  <c r="J174" i="2" s="1"/>
  <c r="AG173" i="2"/>
  <c r="AE173" i="2"/>
  <c r="AD173" i="2"/>
  <c r="AC173" i="2"/>
  <c r="Y173" i="2"/>
  <c r="Q173" i="2"/>
  <c r="E173" i="2"/>
  <c r="J173" i="2" s="1"/>
  <c r="AH172" i="2"/>
  <c r="AG172" i="2"/>
  <c r="AE172" i="2"/>
  <c r="AD172" i="2"/>
  <c r="AC172" i="2"/>
  <c r="Y172" i="2"/>
  <c r="Q172" i="2"/>
  <c r="J172" i="2"/>
  <c r="L172" i="2" s="1"/>
  <c r="N172" i="2" s="1"/>
  <c r="H172" i="2"/>
  <c r="G172" i="2" s="1"/>
  <c r="E172" i="2"/>
  <c r="AE171" i="2"/>
  <c r="AG171" i="2" s="1"/>
  <c r="AD171" i="2"/>
  <c r="AC171" i="2"/>
  <c r="Y171" i="2"/>
  <c r="Q171" i="2"/>
  <c r="E171" i="2"/>
  <c r="J171" i="2" s="1"/>
  <c r="AH170" i="2"/>
  <c r="K170" i="2" s="1"/>
  <c r="M170" i="2" s="1"/>
  <c r="O170" i="2" s="1"/>
  <c r="AE170" i="2"/>
  <c r="AG170" i="2" s="1"/>
  <c r="AD170" i="2"/>
  <c r="AC170" i="2"/>
  <c r="Y170" i="2"/>
  <c r="Q170" i="2"/>
  <c r="H170" i="2"/>
  <c r="G170" i="2" s="1"/>
  <c r="E170" i="2"/>
  <c r="J170" i="2" s="1"/>
  <c r="L170" i="2" s="1"/>
  <c r="N170" i="2" s="1"/>
  <c r="AE169" i="2"/>
  <c r="AG169" i="2" s="1"/>
  <c r="AH169" i="2" s="1"/>
  <c r="H169" i="2" s="1"/>
  <c r="G169" i="2" s="1"/>
  <c r="AD169" i="2"/>
  <c r="AC169" i="2"/>
  <c r="Y169" i="2"/>
  <c r="Q169" i="2"/>
  <c r="E169" i="2"/>
  <c r="J169" i="2" s="1"/>
  <c r="AE168" i="2"/>
  <c r="AG168" i="2" s="1"/>
  <c r="AH168" i="2" s="1"/>
  <c r="H168" i="2" s="1"/>
  <c r="G168" i="2" s="1"/>
  <c r="AD168" i="2"/>
  <c r="AC168" i="2"/>
  <c r="Y168" i="2"/>
  <c r="Q168" i="2"/>
  <c r="J168" i="2"/>
  <c r="E168" i="2"/>
  <c r="AG167" i="2"/>
  <c r="AH167" i="2" s="1"/>
  <c r="H167" i="2" s="1"/>
  <c r="G167" i="2" s="1"/>
  <c r="AE167" i="2"/>
  <c r="AD167" i="2"/>
  <c r="AC167" i="2"/>
  <c r="Y167" i="2"/>
  <c r="Q167" i="2"/>
  <c r="E167" i="2"/>
  <c r="J167" i="2" s="1"/>
  <c r="AG166" i="2"/>
  <c r="AH166" i="2" s="1"/>
  <c r="H166" i="2" s="1"/>
  <c r="G166" i="2" s="1"/>
  <c r="AE166" i="2"/>
  <c r="AD166" i="2"/>
  <c r="AC166" i="2"/>
  <c r="Y166" i="2"/>
  <c r="Q166" i="2"/>
  <c r="E166" i="2"/>
  <c r="J166" i="2" s="1"/>
  <c r="AE165" i="2"/>
  <c r="AG165" i="2" s="1"/>
  <c r="AD165" i="2"/>
  <c r="AC165" i="2"/>
  <c r="Y165" i="2"/>
  <c r="Q165" i="2"/>
  <c r="E165" i="2"/>
  <c r="J165" i="2" s="1"/>
  <c r="AE164" i="2"/>
  <c r="AG164" i="2" s="1"/>
  <c r="AH164" i="2" s="1"/>
  <c r="H164" i="2" s="1"/>
  <c r="G164" i="2" s="1"/>
  <c r="AD164" i="2"/>
  <c r="AC164" i="2"/>
  <c r="Y164" i="2"/>
  <c r="Q164" i="2"/>
  <c r="J164" i="2"/>
  <c r="L164" i="2" s="1"/>
  <c r="N164" i="2" s="1"/>
  <c r="E164" i="2"/>
  <c r="AE163" i="2"/>
  <c r="AG163" i="2" s="1"/>
  <c r="AD163" i="2"/>
  <c r="AC163" i="2"/>
  <c r="Y163" i="2"/>
  <c r="Q163" i="2"/>
  <c r="E163" i="2"/>
  <c r="J163" i="2" s="1"/>
  <c r="AE162" i="2"/>
  <c r="AG162" i="2" s="1"/>
  <c r="AH162" i="2" s="1"/>
  <c r="H162" i="2" s="1"/>
  <c r="G162" i="2" s="1"/>
  <c r="AD162" i="2"/>
  <c r="AC162" i="2"/>
  <c r="Y162" i="2"/>
  <c r="Q162" i="2"/>
  <c r="E162" i="2"/>
  <c r="J162" i="2" s="1"/>
  <c r="AG161" i="2"/>
  <c r="AE161" i="2"/>
  <c r="AD161" i="2"/>
  <c r="AC161" i="2"/>
  <c r="Y161" i="2"/>
  <c r="Q161" i="2"/>
  <c r="E161" i="2"/>
  <c r="J161" i="2" s="1"/>
  <c r="AE160" i="2"/>
  <c r="AG160" i="2" s="1"/>
  <c r="AD160" i="2"/>
  <c r="AC160" i="2"/>
  <c r="Y160" i="2"/>
  <c r="Q160" i="2"/>
  <c r="E160" i="2"/>
  <c r="J160" i="2" s="1"/>
  <c r="L160" i="2" s="1"/>
  <c r="AH159" i="2"/>
  <c r="H159" i="2" s="1"/>
  <c r="G159" i="2" s="1"/>
  <c r="AE159" i="2"/>
  <c r="AG159" i="2" s="1"/>
  <c r="AD159" i="2"/>
  <c r="AC159" i="2"/>
  <c r="Y159" i="2"/>
  <c r="Q159" i="2"/>
  <c r="E159" i="2"/>
  <c r="J159" i="2" s="1"/>
  <c r="AE158" i="2"/>
  <c r="AG158" i="2" s="1"/>
  <c r="AH158" i="2" s="1"/>
  <c r="H158" i="2" s="1"/>
  <c r="G158" i="2" s="1"/>
  <c r="AD158" i="2"/>
  <c r="AC158" i="2"/>
  <c r="Y158" i="2"/>
  <c r="Q158" i="2"/>
  <c r="E158" i="2"/>
  <c r="J158" i="2" s="1"/>
  <c r="AG157" i="2"/>
  <c r="AE157" i="2"/>
  <c r="AD157" i="2"/>
  <c r="AC157" i="2"/>
  <c r="Y157" i="2"/>
  <c r="Q157" i="2"/>
  <c r="E157" i="2"/>
  <c r="J157" i="2" s="1"/>
  <c r="AG156" i="2"/>
  <c r="AE156" i="2"/>
  <c r="AD156" i="2"/>
  <c r="AC156" i="2"/>
  <c r="Y156" i="2"/>
  <c r="Q156" i="2"/>
  <c r="E156" i="2"/>
  <c r="J156" i="2" s="1"/>
  <c r="L156" i="2" s="1"/>
  <c r="N156" i="2" s="1"/>
  <c r="AE155" i="2"/>
  <c r="AG155" i="2" s="1"/>
  <c r="AH155" i="2" s="1"/>
  <c r="H155" i="2" s="1"/>
  <c r="G155" i="2" s="1"/>
  <c r="AD155" i="2"/>
  <c r="AC155" i="2"/>
  <c r="Y155" i="2"/>
  <c r="Q155" i="2"/>
  <c r="E155" i="2"/>
  <c r="J155" i="2" s="1"/>
  <c r="AE154" i="2"/>
  <c r="AG154" i="2" s="1"/>
  <c r="AH154" i="2" s="1"/>
  <c r="AD154" i="2"/>
  <c r="AC154" i="2"/>
  <c r="Y154" i="2"/>
  <c r="Q154" i="2"/>
  <c r="E154" i="2"/>
  <c r="J154" i="2" s="1"/>
  <c r="L154" i="2" s="1"/>
  <c r="N154" i="2" s="1"/>
  <c r="AE153" i="2"/>
  <c r="AG153" i="2" s="1"/>
  <c r="AH153" i="2" s="1"/>
  <c r="H153" i="2" s="1"/>
  <c r="G153" i="2" s="1"/>
  <c r="AD153" i="2"/>
  <c r="AC153" i="2"/>
  <c r="Y153" i="2"/>
  <c r="Q153" i="2"/>
  <c r="E153" i="2"/>
  <c r="J153" i="2" s="1"/>
  <c r="AH152" i="2"/>
  <c r="H152" i="2" s="1"/>
  <c r="G152" i="2" s="1"/>
  <c r="AE152" i="2"/>
  <c r="AG152" i="2" s="1"/>
  <c r="AD152" i="2"/>
  <c r="AC152" i="2"/>
  <c r="Y152" i="2"/>
  <c r="Q152" i="2"/>
  <c r="J152" i="2"/>
  <c r="E152" i="2"/>
  <c r="AG151" i="2"/>
  <c r="AE151" i="2"/>
  <c r="AD151" i="2"/>
  <c r="AC151" i="2"/>
  <c r="Y151" i="2"/>
  <c r="Q151" i="2"/>
  <c r="E151" i="2"/>
  <c r="J151" i="2" s="1"/>
  <c r="AG150" i="2"/>
  <c r="AH150" i="2" s="1"/>
  <c r="H150" i="2" s="1"/>
  <c r="G150" i="2" s="1"/>
  <c r="AE150" i="2"/>
  <c r="AD150" i="2"/>
  <c r="AC150" i="2"/>
  <c r="Y150" i="2"/>
  <c r="Q150" i="2"/>
  <c r="E150" i="2"/>
  <c r="J150" i="2" s="1"/>
  <c r="AE149" i="2"/>
  <c r="AG149" i="2" s="1"/>
  <c r="AD149" i="2"/>
  <c r="AC149" i="2"/>
  <c r="Y149" i="2"/>
  <c r="Q149" i="2"/>
  <c r="E149" i="2"/>
  <c r="J149" i="2" s="1"/>
  <c r="AE148" i="2"/>
  <c r="AD148" i="2"/>
  <c r="AC148" i="2"/>
  <c r="Y148" i="2"/>
  <c r="Q148" i="2"/>
  <c r="E148" i="2"/>
  <c r="J148" i="2" s="1"/>
  <c r="L148" i="2" s="1"/>
  <c r="AE147" i="2"/>
  <c r="AD147" i="2"/>
  <c r="AC147" i="2"/>
  <c r="Y147" i="2"/>
  <c r="Q147" i="2"/>
  <c r="E147" i="2"/>
  <c r="J147" i="2" s="1"/>
  <c r="AG146" i="2"/>
  <c r="AE146" i="2"/>
  <c r="AD146" i="2"/>
  <c r="AC146" i="2"/>
  <c r="Y146" i="2"/>
  <c r="Q146" i="2"/>
  <c r="E146" i="2"/>
  <c r="J146" i="2" s="1"/>
  <c r="L146" i="2" s="1"/>
  <c r="AG145" i="2"/>
  <c r="AE145" i="2"/>
  <c r="AD145" i="2"/>
  <c r="AC145" i="2"/>
  <c r="Y145" i="2"/>
  <c r="Q145" i="2"/>
  <c r="E145" i="2"/>
  <c r="J145" i="2" s="1"/>
  <c r="L145" i="2" s="1"/>
  <c r="AE144" i="2"/>
  <c r="AD144" i="2"/>
  <c r="AC144" i="2"/>
  <c r="Y144" i="2"/>
  <c r="Q144" i="2"/>
  <c r="E144" i="2"/>
  <c r="J144" i="2" s="1"/>
  <c r="L144" i="2" s="1"/>
  <c r="AE143" i="2"/>
  <c r="AD143" i="2"/>
  <c r="AC143" i="2"/>
  <c r="Y143" i="2"/>
  <c r="Q143" i="2"/>
  <c r="E143" i="2"/>
  <c r="J143" i="2" s="1"/>
  <c r="AG142" i="2"/>
  <c r="AE142" i="2"/>
  <c r="AD142" i="2"/>
  <c r="AC142" i="2"/>
  <c r="Y142" i="2"/>
  <c r="Q142" i="2"/>
  <c r="E142" i="2"/>
  <c r="J142" i="2" s="1"/>
  <c r="L142" i="2" s="1"/>
  <c r="AG141" i="2"/>
  <c r="AE141" i="2"/>
  <c r="AD141" i="2"/>
  <c r="AC141" i="2"/>
  <c r="Y141" i="2"/>
  <c r="Q141" i="2"/>
  <c r="E141" i="2"/>
  <c r="J141" i="2" s="1"/>
  <c r="L141" i="2" s="1"/>
  <c r="AE140" i="2"/>
  <c r="AD140" i="2"/>
  <c r="AC140" i="2"/>
  <c r="Y140" i="2"/>
  <c r="Q140" i="2"/>
  <c r="E140" i="2"/>
  <c r="J140" i="2" s="1"/>
  <c r="L140" i="2" s="1"/>
  <c r="AE139" i="2"/>
  <c r="AD139" i="2"/>
  <c r="AC139" i="2"/>
  <c r="Y139" i="2"/>
  <c r="Q139" i="2"/>
  <c r="E139" i="2"/>
  <c r="J139" i="2" s="1"/>
  <c r="AG138" i="2"/>
  <c r="AE138" i="2"/>
  <c r="AD138" i="2"/>
  <c r="AC138" i="2"/>
  <c r="Y138" i="2"/>
  <c r="Q138" i="2"/>
  <c r="E138" i="2"/>
  <c r="J138" i="2" s="1"/>
  <c r="L138" i="2" s="1"/>
  <c r="AG137" i="2"/>
  <c r="AE137" i="2"/>
  <c r="AD137" i="2"/>
  <c r="AC137" i="2"/>
  <c r="Y137" i="2"/>
  <c r="Q137" i="2"/>
  <c r="E137" i="2"/>
  <c r="J137" i="2" s="1"/>
  <c r="L137" i="2" s="1"/>
  <c r="AG136" i="2"/>
  <c r="AE136" i="2"/>
  <c r="AD136" i="2"/>
  <c r="AC136" i="2"/>
  <c r="Y136" i="2"/>
  <c r="Q136" i="2"/>
  <c r="E136" i="2"/>
  <c r="J136" i="2" s="1"/>
  <c r="L136" i="2" s="1"/>
  <c r="AE135" i="2"/>
  <c r="AD135" i="2"/>
  <c r="AC135" i="2"/>
  <c r="Y135" i="2"/>
  <c r="Q135" i="2"/>
  <c r="E135" i="2"/>
  <c r="J135" i="2" s="1"/>
  <c r="AE134" i="2"/>
  <c r="AG134" i="2" s="1"/>
  <c r="AD134" i="2"/>
  <c r="AC134" i="2"/>
  <c r="Y134" i="2"/>
  <c r="Q134" i="2"/>
  <c r="E134" i="2"/>
  <c r="J134" i="2" s="1"/>
  <c r="L134" i="2" s="1"/>
  <c r="AE133" i="2"/>
  <c r="AG133" i="2" s="1"/>
  <c r="AD133" i="2"/>
  <c r="AC133" i="2"/>
  <c r="Y133" i="2"/>
  <c r="Q133" i="2"/>
  <c r="E133" i="2"/>
  <c r="J133" i="2" s="1"/>
  <c r="L133" i="2" s="1"/>
  <c r="AE132" i="2"/>
  <c r="AD132" i="2"/>
  <c r="AC132" i="2"/>
  <c r="Y132" i="2"/>
  <c r="Q132" i="2"/>
  <c r="E132" i="2"/>
  <c r="J132" i="2" s="1"/>
  <c r="L132" i="2" s="1"/>
  <c r="AE131" i="2"/>
  <c r="AD131" i="2"/>
  <c r="AC131" i="2"/>
  <c r="Y131" i="2"/>
  <c r="Q131" i="2"/>
  <c r="E131" i="2"/>
  <c r="J131" i="2" s="1"/>
  <c r="AE130" i="2"/>
  <c r="AG130" i="2" s="1"/>
  <c r="AD130" i="2"/>
  <c r="AC130" i="2"/>
  <c r="Y130" i="2"/>
  <c r="Q130" i="2"/>
  <c r="E130" i="2"/>
  <c r="J130" i="2" s="1"/>
  <c r="L130" i="2" s="1"/>
  <c r="AE129" i="2"/>
  <c r="AD129" i="2"/>
  <c r="AC129" i="2"/>
  <c r="Y129" i="2"/>
  <c r="Q129" i="2"/>
  <c r="E129" i="2"/>
  <c r="J129" i="2" s="1"/>
  <c r="L129" i="2" s="1"/>
  <c r="AE128" i="2"/>
  <c r="AG128" i="2" s="1"/>
  <c r="AD128" i="2"/>
  <c r="AC128" i="2"/>
  <c r="Y128" i="2"/>
  <c r="Q128" i="2"/>
  <c r="E128" i="2"/>
  <c r="J128" i="2" s="1"/>
  <c r="AG127" i="2"/>
  <c r="AE127" i="2"/>
  <c r="AD127" i="2"/>
  <c r="AC127" i="2"/>
  <c r="Y127" i="2"/>
  <c r="Q127" i="2"/>
  <c r="E127" i="2"/>
  <c r="J127" i="2" s="1"/>
  <c r="L127" i="2" s="1"/>
  <c r="AG126" i="2"/>
  <c r="AE126" i="2"/>
  <c r="AD126" i="2"/>
  <c r="AC126" i="2"/>
  <c r="Y126" i="2"/>
  <c r="Q126" i="2"/>
  <c r="E126" i="2"/>
  <c r="J126" i="2" s="1"/>
  <c r="L126" i="2" s="1"/>
  <c r="AE125" i="2"/>
  <c r="AD125" i="2"/>
  <c r="AC125" i="2"/>
  <c r="Y125" i="2"/>
  <c r="Q125" i="2"/>
  <c r="E125" i="2"/>
  <c r="J125" i="2" s="1"/>
  <c r="L125" i="2" s="1"/>
  <c r="AE124" i="2"/>
  <c r="AD124" i="2"/>
  <c r="AC124" i="2"/>
  <c r="Y124" i="2"/>
  <c r="Q124" i="2"/>
  <c r="E124" i="2"/>
  <c r="J124" i="2" s="1"/>
  <c r="L124" i="2" s="1"/>
  <c r="AG123" i="2"/>
  <c r="AH123" i="2" s="1"/>
  <c r="H123" i="2" s="1"/>
  <c r="G123" i="2" s="1"/>
  <c r="AE123" i="2"/>
  <c r="AD123" i="2"/>
  <c r="AC123" i="2"/>
  <c r="Y123" i="2"/>
  <c r="Q123" i="2"/>
  <c r="E123" i="2"/>
  <c r="J123" i="2" s="1"/>
  <c r="L123" i="2" s="1"/>
  <c r="AG122" i="2"/>
  <c r="AE122" i="2"/>
  <c r="AD122" i="2"/>
  <c r="AC122" i="2"/>
  <c r="Y122" i="2"/>
  <c r="Q122" i="2"/>
  <c r="E122" i="2"/>
  <c r="J122" i="2" s="1"/>
  <c r="L122" i="2" s="1"/>
  <c r="AE121" i="2"/>
  <c r="AD121" i="2"/>
  <c r="AC121" i="2"/>
  <c r="Y121" i="2"/>
  <c r="Q121" i="2"/>
  <c r="E121" i="2"/>
  <c r="J121" i="2" s="1"/>
  <c r="L121" i="2" s="1"/>
  <c r="AE120" i="2"/>
  <c r="AD120" i="2"/>
  <c r="AC120" i="2"/>
  <c r="Y120" i="2"/>
  <c r="Q120" i="2"/>
  <c r="E120" i="2"/>
  <c r="J120" i="2" s="1"/>
  <c r="L120" i="2" s="1"/>
  <c r="AG119" i="2"/>
  <c r="AE119" i="2"/>
  <c r="AD119" i="2"/>
  <c r="AC119" i="2"/>
  <c r="Y119" i="2"/>
  <c r="Q119" i="2"/>
  <c r="E119" i="2"/>
  <c r="J119" i="2" s="1"/>
  <c r="AE118" i="2"/>
  <c r="AG118" i="2" s="1"/>
  <c r="AD118" i="2"/>
  <c r="AC118" i="2"/>
  <c r="Y118" i="2"/>
  <c r="Q118" i="2"/>
  <c r="E118" i="2"/>
  <c r="J118" i="2" s="1"/>
  <c r="L118" i="2" s="1"/>
  <c r="AE117" i="2"/>
  <c r="AD117" i="2"/>
  <c r="AC117" i="2"/>
  <c r="Y117" i="2"/>
  <c r="Q117" i="2"/>
  <c r="E117" i="2"/>
  <c r="J117" i="2" s="1"/>
  <c r="L117" i="2" s="1"/>
  <c r="AG116" i="2"/>
  <c r="AE116" i="2"/>
  <c r="AD116" i="2"/>
  <c r="AC116" i="2"/>
  <c r="Y116" i="2"/>
  <c r="Q116" i="2"/>
  <c r="E116" i="2"/>
  <c r="J116" i="2" s="1"/>
  <c r="L116" i="2" s="1"/>
  <c r="AG115" i="2"/>
  <c r="AE115" i="2"/>
  <c r="AD115" i="2"/>
  <c r="AC115" i="2"/>
  <c r="Y115" i="2"/>
  <c r="Q115" i="2"/>
  <c r="E115" i="2"/>
  <c r="J115" i="2" s="1"/>
  <c r="AE114" i="2"/>
  <c r="AG114" i="2" s="1"/>
  <c r="AD114" i="2"/>
  <c r="AC114" i="2"/>
  <c r="Y114" i="2"/>
  <c r="Q114" i="2"/>
  <c r="E114" i="2"/>
  <c r="J114" i="2" s="1"/>
  <c r="L114" i="2" s="1"/>
  <c r="AE113" i="2"/>
  <c r="AD113" i="2"/>
  <c r="AC113" i="2"/>
  <c r="Y113" i="2"/>
  <c r="Q113" i="2"/>
  <c r="E113" i="2"/>
  <c r="J113" i="2" s="1"/>
  <c r="L113" i="2" s="1"/>
  <c r="AG112" i="2"/>
  <c r="AE112" i="2"/>
  <c r="AD112" i="2"/>
  <c r="AC112" i="2"/>
  <c r="Y112" i="2"/>
  <c r="Q112" i="2"/>
  <c r="E112" i="2"/>
  <c r="J112" i="2" s="1"/>
  <c r="AE111" i="2"/>
  <c r="AG111" i="2" s="1"/>
  <c r="AD111" i="2"/>
  <c r="AC111" i="2"/>
  <c r="Y111" i="2"/>
  <c r="Q111" i="2"/>
  <c r="E111" i="2"/>
  <c r="J111" i="2" s="1"/>
  <c r="L111" i="2" s="1"/>
  <c r="AE110" i="2"/>
  <c r="AG110" i="2" s="1"/>
  <c r="AD110" i="2"/>
  <c r="AC110" i="2"/>
  <c r="Y110" i="2"/>
  <c r="Q110" i="2"/>
  <c r="E110" i="2"/>
  <c r="J110" i="2" s="1"/>
  <c r="L110" i="2" s="1"/>
  <c r="AE109" i="2"/>
  <c r="AD109" i="2"/>
  <c r="AC109" i="2"/>
  <c r="Y109" i="2"/>
  <c r="Q109" i="2"/>
  <c r="E109" i="2"/>
  <c r="J109" i="2" s="1"/>
  <c r="L109" i="2" s="1"/>
  <c r="AE108" i="2"/>
  <c r="AD108" i="2"/>
  <c r="AC108" i="2"/>
  <c r="Y108" i="2"/>
  <c r="Q108" i="2"/>
  <c r="E108" i="2"/>
  <c r="J108" i="2" s="1"/>
  <c r="L108" i="2" s="1"/>
  <c r="AE107" i="2"/>
  <c r="AG107" i="2" s="1"/>
  <c r="AD107" i="2"/>
  <c r="AC107" i="2"/>
  <c r="Y107" i="2"/>
  <c r="Q107" i="2"/>
  <c r="L107" i="2"/>
  <c r="E107" i="2"/>
  <c r="J107" i="2" s="1"/>
  <c r="AE106" i="2"/>
  <c r="AG106" i="2" s="1"/>
  <c r="AD106" i="2"/>
  <c r="AC106" i="2"/>
  <c r="Y106" i="2"/>
  <c r="Q106" i="2"/>
  <c r="E106" i="2"/>
  <c r="J106" i="2" s="1"/>
  <c r="L106" i="2" s="1"/>
  <c r="AE105" i="2"/>
  <c r="AD105" i="2"/>
  <c r="AC105" i="2"/>
  <c r="Y105" i="2"/>
  <c r="Q105" i="2"/>
  <c r="E105" i="2"/>
  <c r="J105" i="2" s="1"/>
  <c r="L105" i="2" s="1"/>
  <c r="AE104" i="2"/>
  <c r="AD104" i="2"/>
  <c r="AC104" i="2"/>
  <c r="Y104" i="2"/>
  <c r="Q104" i="2"/>
  <c r="L104" i="2"/>
  <c r="E104" i="2"/>
  <c r="J104" i="2" s="1"/>
  <c r="AE103" i="2"/>
  <c r="AG103" i="2" s="1"/>
  <c r="AD103" i="2"/>
  <c r="AC103" i="2"/>
  <c r="Y103" i="2"/>
  <c r="Q103" i="2"/>
  <c r="E103" i="2"/>
  <c r="J103" i="2" s="1"/>
  <c r="AG102" i="2"/>
  <c r="AE102" i="2"/>
  <c r="AD102" i="2"/>
  <c r="AC102" i="2"/>
  <c r="Y102" i="2"/>
  <c r="Q102" i="2"/>
  <c r="E102" i="2"/>
  <c r="J102" i="2" s="1"/>
  <c r="L102" i="2" s="1"/>
  <c r="AE101" i="2"/>
  <c r="AD101" i="2"/>
  <c r="AC101" i="2"/>
  <c r="Y101" i="2"/>
  <c r="Q101" i="2"/>
  <c r="E101" i="2"/>
  <c r="J101" i="2" s="1"/>
  <c r="L101" i="2" s="1"/>
  <c r="AE100" i="2"/>
  <c r="AG100" i="2" s="1"/>
  <c r="AD100" i="2"/>
  <c r="AC100" i="2"/>
  <c r="Y100" i="2"/>
  <c r="Q100" i="2"/>
  <c r="L100" i="2"/>
  <c r="E100" i="2"/>
  <c r="J100" i="2" s="1"/>
  <c r="AE99" i="2"/>
  <c r="AG99" i="2" s="1"/>
  <c r="AD99" i="2"/>
  <c r="AC99" i="2"/>
  <c r="Y99" i="2"/>
  <c r="Q99" i="2"/>
  <c r="E99" i="2"/>
  <c r="J99" i="2" s="1"/>
  <c r="AG98" i="2"/>
  <c r="AE98" i="2"/>
  <c r="AD98" i="2"/>
  <c r="AC98" i="2"/>
  <c r="Y98" i="2"/>
  <c r="Q98" i="2"/>
  <c r="E98" i="2"/>
  <c r="J98" i="2" s="1"/>
  <c r="L98" i="2" s="1"/>
  <c r="AE97" i="2"/>
  <c r="AD97" i="2"/>
  <c r="AC97" i="2"/>
  <c r="Y97" i="2"/>
  <c r="Q97" i="2"/>
  <c r="E97" i="2"/>
  <c r="J97" i="2" s="1"/>
  <c r="L97" i="2" s="1"/>
  <c r="AE96" i="2"/>
  <c r="AG96" i="2" s="1"/>
  <c r="AH96" i="2" s="1"/>
  <c r="H96" i="2" s="1"/>
  <c r="G96" i="2" s="1"/>
  <c r="AD96" i="2"/>
  <c r="AC96" i="2"/>
  <c r="Y96" i="2"/>
  <c r="Q96" i="2"/>
  <c r="E96" i="2"/>
  <c r="J96" i="2" s="1"/>
  <c r="AG95" i="2"/>
  <c r="AE95" i="2"/>
  <c r="AD95" i="2"/>
  <c r="AC95" i="2"/>
  <c r="Y95" i="2"/>
  <c r="Q95" i="2"/>
  <c r="L95" i="2"/>
  <c r="E95" i="2"/>
  <c r="J95" i="2" s="1"/>
  <c r="AG94" i="2"/>
  <c r="AE94" i="2"/>
  <c r="AD94" i="2"/>
  <c r="AC94" i="2"/>
  <c r="Y94" i="2"/>
  <c r="Q94" i="2"/>
  <c r="E94" i="2"/>
  <c r="J94" i="2" s="1"/>
  <c r="L94" i="2" s="1"/>
  <c r="AE93" i="2"/>
  <c r="AD93" i="2"/>
  <c r="AC93" i="2"/>
  <c r="Y93" i="2"/>
  <c r="Q93" i="2"/>
  <c r="E93" i="2"/>
  <c r="J93" i="2" s="1"/>
  <c r="L93" i="2" s="1"/>
  <c r="AE92" i="2"/>
  <c r="AD92" i="2"/>
  <c r="AC92" i="2"/>
  <c r="Y92" i="2"/>
  <c r="Q92" i="2"/>
  <c r="E92" i="2"/>
  <c r="J92" i="2" s="1"/>
  <c r="L92" i="2" s="1"/>
  <c r="AE91" i="2"/>
  <c r="AD91" i="2"/>
  <c r="AC91" i="2"/>
  <c r="Y91" i="2"/>
  <c r="Q91" i="2"/>
  <c r="E91" i="2"/>
  <c r="J91" i="2" s="1"/>
  <c r="AE90" i="2"/>
  <c r="AG90" i="2" s="1"/>
  <c r="AD90" i="2"/>
  <c r="AC90" i="2"/>
  <c r="Y90" i="2"/>
  <c r="Q90" i="2"/>
  <c r="E90" i="2"/>
  <c r="J90" i="2" s="1"/>
  <c r="AE89" i="2"/>
  <c r="AD89" i="2"/>
  <c r="AC89" i="2"/>
  <c r="Y89" i="2"/>
  <c r="Q89" i="2"/>
  <c r="E89" i="2"/>
  <c r="J89" i="2" s="1"/>
  <c r="L89" i="2" s="1"/>
  <c r="AE88" i="2"/>
  <c r="AG88" i="2" s="1"/>
  <c r="AD88" i="2"/>
  <c r="AC88" i="2"/>
  <c r="Y88" i="2"/>
  <c r="Q88" i="2"/>
  <c r="E88" i="2"/>
  <c r="J88" i="2" s="1"/>
  <c r="L88" i="2" s="1"/>
  <c r="AE87" i="2"/>
  <c r="AD87" i="2"/>
  <c r="AC87" i="2"/>
  <c r="Y87" i="2"/>
  <c r="Q87" i="2"/>
  <c r="E87" i="2"/>
  <c r="J87" i="2" s="1"/>
  <c r="L87" i="2" s="1"/>
  <c r="AE86" i="2"/>
  <c r="AG86" i="2" s="1"/>
  <c r="AD86" i="2"/>
  <c r="AC86" i="2"/>
  <c r="Y86" i="2"/>
  <c r="Q86" i="2"/>
  <c r="E86" i="2"/>
  <c r="J86" i="2" s="1"/>
  <c r="L86" i="2" s="1"/>
  <c r="AE85" i="2"/>
  <c r="AD85" i="2"/>
  <c r="AC85" i="2"/>
  <c r="Y85" i="2"/>
  <c r="Q85" i="2"/>
  <c r="E85" i="2"/>
  <c r="J85" i="2" s="1"/>
  <c r="L85" i="2" s="1"/>
  <c r="AE84" i="2"/>
  <c r="AG84" i="2" s="1"/>
  <c r="AD84" i="2"/>
  <c r="AC84" i="2"/>
  <c r="Y84" i="2"/>
  <c r="Q84" i="2"/>
  <c r="L84" i="2"/>
  <c r="E84" i="2"/>
  <c r="J84" i="2" s="1"/>
  <c r="AE83" i="2"/>
  <c r="AG83" i="2" s="1"/>
  <c r="AD83" i="2"/>
  <c r="AC83" i="2"/>
  <c r="Y83" i="2"/>
  <c r="Q83" i="2"/>
  <c r="L83" i="2"/>
  <c r="E83" i="2"/>
  <c r="J83" i="2" s="1"/>
  <c r="AE82" i="2"/>
  <c r="AG82" i="2" s="1"/>
  <c r="AD82" i="2"/>
  <c r="AC82" i="2"/>
  <c r="Y82" i="2"/>
  <c r="Q82" i="2"/>
  <c r="L82" i="2"/>
  <c r="E82" i="2"/>
  <c r="J82" i="2" s="1"/>
  <c r="AE81" i="2"/>
  <c r="AD81" i="2"/>
  <c r="AC81" i="2"/>
  <c r="Y81" i="2"/>
  <c r="Q81" i="2"/>
  <c r="E81" i="2"/>
  <c r="J81" i="2" s="1"/>
  <c r="L81" i="2" s="1"/>
  <c r="AE80" i="2"/>
  <c r="AD80" i="2"/>
  <c r="AC80" i="2"/>
  <c r="Y80" i="2"/>
  <c r="Q80" i="2"/>
  <c r="E80" i="2"/>
  <c r="J80" i="2" s="1"/>
  <c r="AE79" i="2"/>
  <c r="AG79" i="2" s="1"/>
  <c r="AD79" i="2"/>
  <c r="AC79" i="2"/>
  <c r="Y79" i="2"/>
  <c r="Q79" i="2"/>
  <c r="L79" i="2"/>
  <c r="E79" i="2"/>
  <c r="J79" i="2" s="1"/>
  <c r="AE78" i="2"/>
  <c r="AG78" i="2" s="1"/>
  <c r="AD78" i="2"/>
  <c r="AC78" i="2"/>
  <c r="Y78" i="2"/>
  <c r="Q78" i="2"/>
  <c r="L78" i="2"/>
  <c r="E78" i="2"/>
  <c r="J78" i="2" s="1"/>
  <c r="AE77" i="2"/>
  <c r="AD77" i="2"/>
  <c r="AC77" i="2"/>
  <c r="Y77" i="2"/>
  <c r="Q77" i="2"/>
  <c r="E77" i="2"/>
  <c r="J77" i="2" s="1"/>
  <c r="L77" i="2" s="1"/>
  <c r="AE76" i="2"/>
  <c r="AD76" i="2"/>
  <c r="AC76" i="2"/>
  <c r="Y76" i="2"/>
  <c r="Q76" i="2"/>
  <c r="E76" i="2"/>
  <c r="J76" i="2" s="1"/>
  <c r="L76" i="2" s="1"/>
  <c r="AE75" i="2"/>
  <c r="AG75" i="2" s="1"/>
  <c r="AD75" i="2"/>
  <c r="AC75" i="2"/>
  <c r="Y75" i="2"/>
  <c r="Q75" i="2"/>
  <c r="J75" i="2"/>
  <c r="E75" i="2"/>
  <c r="AG74" i="2"/>
  <c r="AE74" i="2"/>
  <c r="AD74" i="2"/>
  <c r="AC74" i="2"/>
  <c r="Y74" i="2"/>
  <c r="Q74" i="2"/>
  <c r="L74" i="2"/>
  <c r="J74" i="2"/>
  <c r="E74" i="2"/>
  <c r="AE73" i="2"/>
  <c r="AG73" i="2" s="1"/>
  <c r="AD73" i="2"/>
  <c r="AC73" i="2"/>
  <c r="Y73" i="2"/>
  <c r="Q73" i="2"/>
  <c r="J73" i="2"/>
  <c r="E73" i="2"/>
  <c r="AE72" i="2"/>
  <c r="AG72" i="2" s="1"/>
  <c r="AD72" i="2"/>
  <c r="AC72" i="2"/>
  <c r="Y72" i="2"/>
  <c r="Q72" i="2"/>
  <c r="J72" i="2"/>
  <c r="L72" i="2" s="1"/>
  <c r="E72" i="2"/>
  <c r="AE71" i="2"/>
  <c r="AG71" i="2" s="1"/>
  <c r="AD71" i="2"/>
  <c r="AC71" i="2"/>
  <c r="Y71" i="2"/>
  <c r="Q71" i="2"/>
  <c r="E71" i="2"/>
  <c r="J71" i="2" s="1"/>
  <c r="AE70" i="2"/>
  <c r="AD70" i="2"/>
  <c r="AC70" i="2"/>
  <c r="Y70" i="2"/>
  <c r="Q70" i="2"/>
  <c r="E70" i="2"/>
  <c r="J70" i="2" s="1"/>
  <c r="L70" i="2" s="1"/>
  <c r="AE69" i="2"/>
  <c r="AG69" i="2" s="1"/>
  <c r="AD69" i="2"/>
  <c r="AC69" i="2"/>
  <c r="Y69" i="2"/>
  <c r="Q69" i="2"/>
  <c r="E69" i="2"/>
  <c r="J69" i="2" s="1"/>
  <c r="AE68" i="2"/>
  <c r="AG68" i="2" s="1"/>
  <c r="AD68" i="2"/>
  <c r="AC68" i="2"/>
  <c r="Y68" i="2"/>
  <c r="Q68" i="2"/>
  <c r="E68" i="2"/>
  <c r="J68" i="2" s="1"/>
  <c r="AH67" i="2"/>
  <c r="H67" i="2" s="1"/>
  <c r="G67" i="2" s="1"/>
  <c r="AE67" i="2"/>
  <c r="AG67" i="2" s="1"/>
  <c r="AD67" i="2"/>
  <c r="AC67" i="2"/>
  <c r="Y67" i="2"/>
  <c r="Q67" i="2"/>
  <c r="E67" i="2"/>
  <c r="J67" i="2" s="1"/>
  <c r="AE66" i="2"/>
  <c r="AG66" i="2" s="1"/>
  <c r="AD66" i="2"/>
  <c r="AC66" i="2"/>
  <c r="Y66" i="2"/>
  <c r="Q66" i="2"/>
  <c r="E66" i="2"/>
  <c r="J66" i="2" s="1"/>
  <c r="AE65" i="2"/>
  <c r="AG65" i="2" s="1"/>
  <c r="AD65" i="2"/>
  <c r="AC65" i="2"/>
  <c r="Y65" i="2"/>
  <c r="Q65" i="2"/>
  <c r="J65" i="2"/>
  <c r="E65" i="2"/>
  <c r="AE64" i="2"/>
  <c r="AD64" i="2"/>
  <c r="AC64" i="2"/>
  <c r="Y64" i="2"/>
  <c r="Q64" i="2"/>
  <c r="E64" i="2"/>
  <c r="J64" i="2" s="1"/>
  <c r="L64" i="2" s="1"/>
  <c r="AE63" i="2"/>
  <c r="AG63" i="2" s="1"/>
  <c r="AD63" i="2"/>
  <c r="AC63" i="2"/>
  <c r="Y63" i="2"/>
  <c r="Q63" i="2"/>
  <c r="E63" i="2"/>
  <c r="J63" i="2" s="1"/>
  <c r="AE62" i="2"/>
  <c r="AD62" i="2"/>
  <c r="AC62" i="2"/>
  <c r="Y62" i="2"/>
  <c r="Q62" i="2"/>
  <c r="E62" i="2"/>
  <c r="J62" i="2" s="1"/>
  <c r="L62" i="2" s="1"/>
  <c r="AE61" i="2"/>
  <c r="AG61" i="2" s="1"/>
  <c r="AD61" i="2"/>
  <c r="AC61" i="2"/>
  <c r="Y61" i="2"/>
  <c r="Q61" i="2"/>
  <c r="E61" i="2"/>
  <c r="J61" i="2" s="1"/>
  <c r="AE60" i="2"/>
  <c r="AG60" i="2" s="1"/>
  <c r="AD60" i="2"/>
  <c r="AC60" i="2"/>
  <c r="Y60" i="2"/>
  <c r="Q60" i="2"/>
  <c r="J60" i="2"/>
  <c r="E60" i="2"/>
  <c r="AE59" i="2"/>
  <c r="AG59" i="2" s="1"/>
  <c r="AD59" i="2"/>
  <c r="AC59" i="2"/>
  <c r="Y59" i="2"/>
  <c r="Q59" i="2"/>
  <c r="J59" i="2"/>
  <c r="E59" i="2"/>
  <c r="AE58" i="2"/>
  <c r="AG58" i="2" s="1"/>
  <c r="AH58" i="2" s="1"/>
  <c r="H58" i="2" s="1"/>
  <c r="G58" i="2" s="1"/>
  <c r="AD58" i="2"/>
  <c r="AC58" i="2"/>
  <c r="Y58" i="2"/>
  <c r="Q58" i="2"/>
  <c r="J58" i="2"/>
  <c r="E58" i="2"/>
  <c r="AE57" i="2"/>
  <c r="AG57" i="2" s="1"/>
  <c r="AD57" i="2"/>
  <c r="AC57" i="2"/>
  <c r="Y57" i="2"/>
  <c r="Q57" i="2"/>
  <c r="J57" i="2"/>
  <c r="E57" i="2"/>
  <c r="AE56" i="2"/>
  <c r="AG56" i="2" s="1"/>
  <c r="AD56" i="2"/>
  <c r="AC56" i="2"/>
  <c r="Y56" i="2"/>
  <c r="Q56" i="2"/>
  <c r="J56" i="2"/>
  <c r="L56" i="2" s="1"/>
  <c r="E56" i="2"/>
  <c r="AE55" i="2"/>
  <c r="AG55" i="2" s="1"/>
  <c r="AD55" i="2"/>
  <c r="AC55" i="2"/>
  <c r="Y55" i="2"/>
  <c r="Q55" i="2"/>
  <c r="E55" i="2"/>
  <c r="J55" i="2" s="1"/>
  <c r="AE54" i="2"/>
  <c r="AG54" i="2" s="1"/>
  <c r="AD54" i="2"/>
  <c r="AC54" i="2"/>
  <c r="Y54" i="2"/>
  <c r="AH54" i="2" s="1"/>
  <c r="H54" i="2" s="1"/>
  <c r="G54" i="2" s="1"/>
  <c r="Q54" i="2"/>
  <c r="E54" i="2"/>
  <c r="J54" i="2" s="1"/>
  <c r="AE53" i="2"/>
  <c r="AG53" i="2" s="1"/>
  <c r="AH53" i="2" s="1"/>
  <c r="H53" i="2" s="1"/>
  <c r="G53" i="2" s="1"/>
  <c r="AD53" i="2"/>
  <c r="AC53" i="2"/>
  <c r="Y53" i="2"/>
  <c r="Q53" i="2"/>
  <c r="E53" i="2"/>
  <c r="J53" i="2" s="1"/>
  <c r="L53" i="2" s="1"/>
  <c r="N53" i="2" s="1"/>
  <c r="AE52" i="2"/>
  <c r="AG52" i="2" s="1"/>
  <c r="AD52" i="2"/>
  <c r="AC52" i="2"/>
  <c r="Y52" i="2"/>
  <c r="Q52" i="2"/>
  <c r="J52" i="2"/>
  <c r="L52" i="2" s="1"/>
  <c r="E52" i="2"/>
  <c r="AE51" i="2"/>
  <c r="AG51" i="2" s="1"/>
  <c r="AD51" i="2"/>
  <c r="AC51" i="2"/>
  <c r="Y51" i="2"/>
  <c r="Q51" i="2"/>
  <c r="E51" i="2"/>
  <c r="J51" i="2" s="1"/>
  <c r="AE50" i="2"/>
  <c r="AG50" i="2" s="1"/>
  <c r="AD50" i="2"/>
  <c r="AC50" i="2"/>
  <c r="Y50" i="2"/>
  <c r="AH50" i="2" s="1"/>
  <c r="H50" i="2" s="1"/>
  <c r="G50" i="2" s="1"/>
  <c r="Q50" i="2"/>
  <c r="E50" i="2"/>
  <c r="J50" i="2" s="1"/>
  <c r="AE49" i="2"/>
  <c r="AG49" i="2" s="1"/>
  <c r="AD49" i="2"/>
  <c r="AC49" i="2"/>
  <c r="Y49" i="2"/>
  <c r="AH49" i="2" s="1"/>
  <c r="H49" i="2" s="1"/>
  <c r="G49" i="2" s="1"/>
  <c r="Q49" i="2"/>
  <c r="E49" i="2"/>
  <c r="J49" i="2" s="1"/>
  <c r="L49" i="2" s="1"/>
  <c r="N49" i="2" s="1"/>
  <c r="AE48" i="2"/>
  <c r="AG48" i="2" s="1"/>
  <c r="AH48" i="2" s="1"/>
  <c r="H48" i="2" s="1"/>
  <c r="G48" i="2" s="1"/>
  <c r="AD48" i="2"/>
  <c r="AC48" i="2"/>
  <c r="Y48" i="2"/>
  <c r="Q48" i="2"/>
  <c r="J48" i="2"/>
  <c r="L48" i="2" s="1"/>
  <c r="E48" i="2"/>
  <c r="AE47" i="2"/>
  <c r="AG47" i="2" s="1"/>
  <c r="AD47" i="2"/>
  <c r="AC47" i="2"/>
  <c r="Y47" i="2"/>
  <c r="Q47" i="2"/>
  <c r="E47" i="2"/>
  <c r="J47" i="2" s="1"/>
  <c r="AE46" i="2"/>
  <c r="AG46" i="2" s="1"/>
  <c r="AD46" i="2"/>
  <c r="AC46" i="2"/>
  <c r="Y46" i="2"/>
  <c r="AH46" i="2" s="1"/>
  <c r="H46" i="2" s="1"/>
  <c r="G46" i="2" s="1"/>
  <c r="Q46" i="2"/>
  <c r="E46" i="2"/>
  <c r="J46" i="2" s="1"/>
  <c r="AE45" i="2"/>
  <c r="AG45" i="2" s="1"/>
  <c r="AH45" i="2" s="1"/>
  <c r="H45" i="2" s="1"/>
  <c r="G45" i="2" s="1"/>
  <c r="AD45" i="2"/>
  <c r="AC45" i="2"/>
  <c r="Y45" i="2"/>
  <c r="Q45" i="2"/>
  <c r="E45" i="2"/>
  <c r="J45" i="2" s="1"/>
  <c r="L45" i="2" s="1"/>
  <c r="AE44" i="2"/>
  <c r="AG44" i="2" s="1"/>
  <c r="AD44" i="2"/>
  <c r="AC44" i="2"/>
  <c r="Y44" i="2"/>
  <c r="Q44" i="2"/>
  <c r="J44" i="2"/>
  <c r="L44" i="2" s="1"/>
  <c r="E44" i="2"/>
  <c r="AE43" i="2"/>
  <c r="AG43" i="2" s="1"/>
  <c r="AD43" i="2"/>
  <c r="AC43" i="2"/>
  <c r="Y43" i="2"/>
  <c r="Q43" i="2"/>
  <c r="E43" i="2"/>
  <c r="J43" i="2" s="1"/>
  <c r="AE42" i="2"/>
  <c r="AG42" i="2" s="1"/>
  <c r="AH42" i="2" s="1"/>
  <c r="H42" i="2" s="1"/>
  <c r="AD42" i="2"/>
  <c r="AC42" i="2"/>
  <c r="Y42" i="2"/>
  <c r="Q42" i="2"/>
  <c r="G42" i="2"/>
  <c r="E42" i="2"/>
  <c r="J42" i="2" s="1"/>
  <c r="AE41" i="2"/>
  <c r="AG41" i="2" s="1"/>
  <c r="AD41" i="2"/>
  <c r="AC41" i="2"/>
  <c r="Y41" i="2"/>
  <c r="Q41" i="2"/>
  <c r="E41" i="2"/>
  <c r="J41" i="2" s="1"/>
  <c r="L41" i="2" s="1"/>
  <c r="N41" i="2" s="1"/>
  <c r="AE40" i="2"/>
  <c r="AG40" i="2" s="1"/>
  <c r="AD40" i="2"/>
  <c r="AC40" i="2"/>
  <c r="Y40" i="2"/>
  <c r="Q40" i="2"/>
  <c r="J40" i="2"/>
  <c r="L40" i="2" s="1"/>
  <c r="E40" i="2"/>
  <c r="AE39" i="2"/>
  <c r="AG39" i="2" s="1"/>
  <c r="AH39" i="2" s="1"/>
  <c r="H39" i="2" s="1"/>
  <c r="G39" i="2" s="1"/>
  <c r="AD39" i="2"/>
  <c r="AC39" i="2"/>
  <c r="Y39" i="2"/>
  <c r="Q39" i="2"/>
  <c r="E39" i="2"/>
  <c r="J39" i="2" s="1"/>
  <c r="AE38" i="2"/>
  <c r="AG38" i="2" s="1"/>
  <c r="AD38" i="2"/>
  <c r="AC38" i="2"/>
  <c r="Y38" i="2"/>
  <c r="Q38" i="2"/>
  <c r="E38" i="2"/>
  <c r="J38" i="2" s="1"/>
  <c r="AE37" i="2"/>
  <c r="AG37" i="2" s="1"/>
  <c r="AD37" i="2"/>
  <c r="AC37" i="2"/>
  <c r="Y37" i="2"/>
  <c r="Q37" i="2"/>
  <c r="E37" i="2"/>
  <c r="J37" i="2" s="1"/>
  <c r="L37" i="2" s="1"/>
  <c r="N37" i="2" s="1"/>
  <c r="AE36" i="2"/>
  <c r="AG36" i="2" s="1"/>
  <c r="AD36" i="2"/>
  <c r="AC36" i="2"/>
  <c r="Y36" i="2"/>
  <c r="Q36" i="2"/>
  <c r="E36" i="2"/>
  <c r="J36" i="2" s="1"/>
  <c r="L36" i="2" s="1"/>
  <c r="AE35" i="2"/>
  <c r="AG35" i="2" s="1"/>
  <c r="AD35" i="2"/>
  <c r="AC35" i="2"/>
  <c r="Y35" i="2"/>
  <c r="AH35" i="2" s="1"/>
  <c r="H35" i="2" s="1"/>
  <c r="G35" i="2" s="1"/>
  <c r="Q35" i="2"/>
  <c r="E35" i="2"/>
  <c r="J35" i="2" s="1"/>
  <c r="AE34" i="2"/>
  <c r="AG34" i="2" s="1"/>
  <c r="AD34" i="2"/>
  <c r="AC34" i="2"/>
  <c r="Y34" i="2"/>
  <c r="AH34" i="2" s="1"/>
  <c r="H34" i="2" s="1"/>
  <c r="G34" i="2" s="1"/>
  <c r="Q34" i="2"/>
  <c r="E34" i="2"/>
  <c r="J34" i="2" s="1"/>
  <c r="AE33" i="2"/>
  <c r="AG33" i="2" s="1"/>
  <c r="AH33" i="2" s="1"/>
  <c r="H33" i="2" s="1"/>
  <c r="G33" i="2" s="1"/>
  <c r="AD33" i="2"/>
  <c r="AC33" i="2"/>
  <c r="Y33" i="2"/>
  <c r="Q33" i="2"/>
  <c r="J33" i="2"/>
  <c r="L33" i="2" s="1"/>
  <c r="E33" i="2"/>
  <c r="AE32" i="2"/>
  <c r="AG32" i="2" s="1"/>
  <c r="AD32" i="2"/>
  <c r="AC32" i="2"/>
  <c r="Y32" i="2"/>
  <c r="Q32" i="2"/>
  <c r="J32" i="2"/>
  <c r="L32" i="2" s="1"/>
  <c r="E32" i="2"/>
  <c r="AE31" i="2"/>
  <c r="AG31" i="2" s="1"/>
  <c r="AH31" i="2" s="1"/>
  <c r="H31" i="2" s="1"/>
  <c r="G31" i="2" s="1"/>
  <c r="AD31" i="2"/>
  <c r="AC31" i="2"/>
  <c r="Y31" i="2"/>
  <c r="Q31" i="2"/>
  <c r="E31" i="2"/>
  <c r="J31" i="2" s="1"/>
  <c r="AE30" i="2"/>
  <c r="AG30" i="2" s="1"/>
  <c r="AD30" i="2"/>
  <c r="AC30" i="2"/>
  <c r="Y30" i="2"/>
  <c r="AH30" i="2" s="1"/>
  <c r="H30" i="2" s="1"/>
  <c r="G30" i="2" s="1"/>
  <c r="Q30" i="2"/>
  <c r="E30" i="2"/>
  <c r="J30" i="2" s="1"/>
  <c r="AE29" i="2"/>
  <c r="AG29" i="2" s="1"/>
  <c r="AD29" i="2"/>
  <c r="AC29" i="2"/>
  <c r="Y29" i="2"/>
  <c r="Q29" i="2"/>
  <c r="E29" i="2"/>
  <c r="J29" i="2" s="1"/>
  <c r="L29" i="2" s="1"/>
  <c r="N29" i="2" s="1"/>
  <c r="AE28" i="2"/>
  <c r="AG28" i="2" s="1"/>
  <c r="AD28" i="2"/>
  <c r="AC28" i="2"/>
  <c r="Y28" i="2"/>
  <c r="Q28" i="2"/>
  <c r="J28" i="2"/>
  <c r="L28" i="2" s="1"/>
  <c r="E28" i="2"/>
  <c r="AE27" i="2"/>
  <c r="AG27" i="2" s="1"/>
  <c r="AD27" i="2"/>
  <c r="AC27" i="2"/>
  <c r="Y27" i="2"/>
  <c r="Q27" i="2"/>
  <c r="E27" i="2"/>
  <c r="J27" i="2" s="1"/>
  <c r="AE26" i="2"/>
  <c r="AG26" i="2" s="1"/>
  <c r="AH26" i="2" s="1"/>
  <c r="H26" i="2" s="1"/>
  <c r="AD26" i="2"/>
  <c r="AC26" i="2"/>
  <c r="Y26" i="2"/>
  <c r="Q26" i="2"/>
  <c r="G26" i="2"/>
  <c r="E26" i="2"/>
  <c r="J26" i="2" s="1"/>
  <c r="AE25" i="2"/>
  <c r="AG25" i="2" s="1"/>
  <c r="AD25" i="2"/>
  <c r="AC25" i="2"/>
  <c r="Y25" i="2"/>
  <c r="Q25" i="2"/>
  <c r="E25" i="2"/>
  <c r="J25" i="2" s="1"/>
  <c r="L25" i="2" s="1"/>
  <c r="N25" i="2" s="1"/>
  <c r="AE24" i="2"/>
  <c r="AG24" i="2" s="1"/>
  <c r="AD24" i="2"/>
  <c r="AC24" i="2"/>
  <c r="Y24" i="2"/>
  <c r="Q24" i="2"/>
  <c r="E24" i="2"/>
  <c r="J24" i="2" s="1"/>
  <c r="L24" i="2" s="1"/>
  <c r="AE23" i="2"/>
  <c r="AG23" i="2" s="1"/>
  <c r="AD23" i="2"/>
  <c r="AC23" i="2"/>
  <c r="Y23" i="2"/>
  <c r="AH23" i="2" s="1"/>
  <c r="H23" i="2" s="1"/>
  <c r="G23" i="2" s="1"/>
  <c r="Q23" i="2"/>
  <c r="E23" i="2"/>
  <c r="J23" i="2" s="1"/>
  <c r="AE22" i="2"/>
  <c r="AG22" i="2" s="1"/>
  <c r="AH22" i="2" s="1"/>
  <c r="H22" i="2" s="1"/>
  <c r="G22" i="2" s="1"/>
  <c r="AD22" i="2"/>
  <c r="AC22" i="2"/>
  <c r="Y22" i="2"/>
  <c r="Q22" i="2"/>
  <c r="E22" i="2"/>
  <c r="J22" i="2" s="1"/>
  <c r="AE21" i="2"/>
  <c r="AG21" i="2" s="1"/>
  <c r="AD21" i="2"/>
  <c r="AC21" i="2"/>
  <c r="Y21" i="2"/>
  <c r="Q21" i="2"/>
  <c r="J21" i="2"/>
  <c r="L21" i="2" s="1"/>
  <c r="N21" i="2" s="1"/>
  <c r="E21" i="2"/>
  <c r="AE20" i="2"/>
  <c r="AG20" i="2" s="1"/>
  <c r="AD20" i="2"/>
  <c r="AC20" i="2"/>
  <c r="Y20" i="2"/>
  <c r="Q20" i="2"/>
  <c r="E20" i="2"/>
  <c r="J20" i="2" s="1"/>
  <c r="L20" i="2" s="1"/>
  <c r="AE19" i="2"/>
  <c r="AG19" i="2" s="1"/>
  <c r="AD19" i="2"/>
  <c r="AC19" i="2"/>
  <c r="Y19" i="2"/>
  <c r="AH19" i="2" s="1"/>
  <c r="H19" i="2" s="1"/>
  <c r="G19" i="2" s="1"/>
  <c r="Q19" i="2"/>
  <c r="E19" i="2"/>
  <c r="J19" i="2" s="1"/>
  <c r="AE18" i="2"/>
  <c r="AG18" i="2" s="1"/>
  <c r="AH18" i="2" s="1"/>
  <c r="H18" i="2" s="1"/>
  <c r="G18" i="2" s="1"/>
  <c r="AD18" i="2"/>
  <c r="AC18" i="2"/>
  <c r="Y18" i="2"/>
  <c r="Q18" i="2"/>
  <c r="E18" i="2"/>
  <c r="J18" i="2" s="1"/>
  <c r="AE17" i="2"/>
  <c r="AG17" i="2" s="1"/>
  <c r="AD17" i="2"/>
  <c r="AC17" i="2"/>
  <c r="Y17" i="2"/>
  <c r="Q17" i="2"/>
  <c r="J17" i="2"/>
  <c r="L17" i="2" s="1"/>
  <c r="N17" i="2" s="1"/>
  <c r="E17" i="2"/>
  <c r="AE16" i="2"/>
  <c r="AG16" i="2" s="1"/>
  <c r="AD16" i="2"/>
  <c r="AC16" i="2"/>
  <c r="Y16" i="2"/>
  <c r="Q16" i="2"/>
  <c r="E16" i="2"/>
  <c r="J16" i="2" s="1"/>
  <c r="L16" i="2" s="1"/>
  <c r="AE15" i="2"/>
  <c r="AG15" i="2" s="1"/>
  <c r="AH15" i="2" s="1"/>
  <c r="H15" i="2" s="1"/>
  <c r="G15" i="2" s="1"/>
  <c r="AD15" i="2"/>
  <c r="AC15" i="2"/>
  <c r="Y15" i="2"/>
  <c r="Q15" i="2"/>
  <c r="E15" i="2"/>
  <c r="J15" i="2" s="1"/>
  <c r="AE14" i="2"/>
  <c r="AG14" i="2" s="1"/>
  <c r="AD14" i="2"/>
  <c r="AC14" i="2"/>
  <c r="Y14" i="2"/>
  <c r="AH14" i="2" s="1"/>
  <c r="H14" i="2" s="1"/>
  <c r="G14" i="2" s="1"/>
  <c r="Q14" i="2"/>
  <c r="E14" i="2"/>
  <c r="J14" i="2" s="1"/>
  <c r="AE13" i="2"/>
  <c r="AG13" i="2" s="1"/>
  <c r="AD13" i="2"/>
  <c r="AC13" i="2"/>
  <c r="Y13" i="2"/>
  <c r="Q13" i="2"/>
  <c r="E13" i="2"/>
  <c r="J13" i="2" s="1"/>
  <c r="L13" i="2" s="1"/>
  <c r="AE12" i="2"/>
  <c r="AG12" i="2" s="1"/>
  <c r="AD12" i="2"/>
  <c r="AC12" i="2"/>
  <c r="Y12" i="2"/>
  <c r="Q12" i="2"/>
  <c r="J12" i="2"/>
  <c r="L12" i="2" s="1"/>
  <c r="E12" i="2"/>
  <c r="AE11" i="2"/>
  <c r="AG11" i="2" s="1"/>
  <c r="AD11" i="2"/>
  <c r="AC11" i="2"/>
  <c r="Y11" i="2"/>
  <c r="Q11" i="2"/>
  <c r="E11" i="2"/>
  <c r="J11" i="2" s="1"/>
  <c r="AE10" i="2"/>
  <c r="AG10" i="2" s="1"/>
  <c r="AD10" i="2"/>
  <c r="AC10" i="2"/>
  <c r="Y10" i="2"/>
  <c r="AH10" i="2" s="1"/>
  <c r="H10" i="2" s="1"/>
  <c r="G10" i="2" s="1"/>
  <c r="Q10" i="2"/>
  <c r="E10" i="2"/>
  <c r="J10" i="2" s="1"/>
  <c r="L10" i="2" s="1"/>
  <c r="N10" i="2" s="1"/>
  <c r="AE9" i="2"/>
  <c r="AG9" i="2" s="1"/>
  <c r="AH9" i="2" s="1"/>
  <c r="H9" i="2" s="1"/>
  <c r="G9" i="2" s="1"/>
  <c r="AD9" i="2"/>
  <c r="AC9" i="2"/>
  <c r="Y9" i="2"/>
  <c r="Q9" i="2"/>
  <c r="J9" i="2"/>
  <c r="L9" i="2" s="1"/>
  <c r="N9" i="2" s="1"/>
  <c r="E9" i="2"/>
  <c r="AE8" i="2"/>
  <c r="AG8" i="2" s="1"/>
  <c r="AD8" i="2"/>
  <c r="AC8" i="2"/>
  <c r="Y8" i="2"/>
  <c r="Q8" i="2"/>
  <c r="J8" i="2"/>
  <c r="L8" i="2" s="1"/>
  <c r="N8" i="2" s="1"/>
  <c r="E8" i="2"/>
  <c r="AG7" i="2"/>
  <c r="AE7" i="2"/>
  <c r="AD7" i="2"/>
  <c r="AC7" i="2"/>
  <c r="Y7" i="2"/>
  <c r="Q7" i="2"/>
  <c r="E7" i="2"/>
  <c r="J7" i="2" s="1"/>
  <c r="L7" i="2" s="1"/>
  <c r="N7" i="2" s="1"/>
  <c r="AH6" i="2"/>
  <c r="H6" i="2" s="1"/>
  <c r="G6" i="2" s="1"/>
  <c r="AG6" i="2"/>
  <c r="AE6" i="2"/>
  <c r="AD6" i="2"/>
  <c r="AC6" i="2"/>
  <c r="Y6" i="2"/>
  <c r="Q6" i="2"/>
  <c r="E6" i="2"/>
  <c r="J6" i="2" s="1"/>
  <c r="L6" i="2" s="1"/>
  <c r="N6" i="2" s="1"/>
  <c r="AE5" i="2"/>
  <c r="AG5" i="2" s="1"/>
  <c r="AH5" i="2" s="1"/>
  <c r="H5" i="2" s="1"/>
  <c r="G5" i="2" s="1"/>
  <c r="AD5" i="2"/>
  <c r="AC5" i="2"/>
  <c r="Y5" i="2"/>
  <c r="Q5" i="2"/>
  <c r="J5" i="2"/>
  <c r="L5" i="2" s="1"/>
  <c r="N5" i="2" s="1"/>
  <c r="E5" i="2"/>
  <c r="AE4" i="2"/>
  <c r="AG4" i="2" s="1"/>
  <c r="AH4" i="2" s="1"/>
  <c r="H4" i="2" s="1"/>
  <c r="G4" i="2" s="1"/>
  <c r="AD4" i="2"/>
  <c r="AC4" i="2"/>
  <c r="Y4" i="2"/>
  <c r="Q4" i="2"/>
  <c r="J4" i="2"/>
  <c r="L4" i="2" s="1"/>
  <c r="E4" i="2"/>
  <c r="AG3" i="2"/>
  <c r="AH3" i="2" s="1"/>
  <c r="H3" i="2" s="1"/>
  <c r="G3" i="2" s="1"/>
  <c r="AE3" i="2"/>
  <c r="AD3" i="2"/>
  <c r="AC3" i="2"/>
  <c r="Y3" i="2"/>
  <c r="Q3" i="2"/>
  <c r="E3" i="2"/>
  <c r="J3" i="2" s="1"/>
  <c r="L3" i="2" s="1"/>
  <c r="N3" i="2" s="1"/>
  <c r="AH2" i="2"/>
  <c r="H2" i="2" s="1"/>
  <c r="G2" i="2" s="1"/>
  <c r="AG2" i="2"/>
  <c r="AE2" i="2"/>
  <c r="AD2" i="2"/>
  <c r="AC2" i="2"/>
  <c r="Y2" i="2"/>
  <c r="Q2" i="2"/>
  <c r="E2" i="2"/>
  <c r="J2" i="2" s="1"/>
  <c r="L2" i="2" s="1"/>
  <c r="N2" i="2" s="1"/>
  <c r="AE239" i="1"/>
  <c r="AD239" i="1"/>
  <c r="AC239" i="1"/>
  <c r="Y239" i="1"/>
  <c r="Q239" i="1"/>
  <c r="F239" i="1"/>
  <c r="AE238" i="1"/>
  <c r="AD238" i="1"/>
  <c r="AC238" i="1"/>
  <c r="Y238" i="1"/>
  <c r="Q238" i="1"/>
  <c r="F238" i="1"/>
  <c r="AE237" i="1"/>
  <c r="AD237" i="1"/>
  <c r="AC237" i="1"/>
  <c r="Y237" i="1"/>
  <c r="Q237" i="1"/>
  <c r="F237" i="1"/>
  <c r="AE236" i="1"/>
  <c r="AD236" i="1"/>
  <c r="AC236" i="1"/>
  <c r="Y236" i="1"/>
  <c r="Q236" i="1"/>
  <c r="F236" i="1"/>
  <c r="AE235" i="1"/>
  <c r="AD235" i="1"/>
  <c r="AC235" i="1"/>
  <c r="Y235" i="1"/>
  <c r="Q235" i="1"/>
  <c r="F235" i="1"/>
  <c r="AE234" i="1"/>
  <c r="AD234" i="1"/>
  <c r="AC234" i="1"/>
  <c r="Y234" i="1"/>
  <c r="Q234" i="1"/>
  <c r="F234" i="1"/>
  <c r="AE246" i="1"/>
  <c r="AD246" i="1"/>
  <c r="AC246" i="1"/>
  <c r="Y246" i="1"/>
  <c r="Q246" i="1"/>
  <c r="F246" i="1"/>
  <c r="AE245" i="1"/>
  <c r="AD245" i="1"/>
  <c r="AC245" i="1"/>
  <c r="Y245" i="1"/>
  <c r="Q245" i="1"/>
  <c r="F245" i="1"/>
  <c r="AE244" i="1"/>
  <c r="AD244" i="1"/>
  <c r="AC244" i="1"/>
  <c r="Y244" i="1"/>
  <c r="Q244" i="1"/>
  <c r="F244" i="1"/>
  <c r="AE243" i="1"/>
  <c r="AD243" i="1"/>
  <c r="AC243" i="1"/>
  <c r="Y243" i="1"/>
  <c r="Q243" i="1"/>
  <c r="F243" i="1"/>
  <c r="AE242" i="1"/>
  <c r="AD242" i="1"/>
  <c r="AC242" i="1"/>
  <c r="Y242" i="1"/>
  <c r="Q242" i="1"/>
  <c r="F242" i="1"/>
  <c r="AE241" i="1"/>
  <c r="AD241" i="1"/>
  <c r="AC241" i="1"/>
  <c r="Y241" i="1"/>
  <c r="Q241" i="1"/>
  <c r="F241" i="1"/>
  <c r="AE240" i="1"/>
  <c r="AD240" i="1"/>
  <c r="AC240" i="1"/>
  <c r="Y240" i="1"/>
  <c r="Q240" i="1"/>
  <c r="F240" i="1"/>
  <c r="AE46" i="1"/>
  <c r="AD46" i="1"/>
  <c r="AC46" i="1"/>
  <c r="Y46" i="1"/>
  <c r="Q46" i="1"/>
  <c r="F46" i="1"/>
  <c r="AE45" i="1"/>
  <c r="AD45" i="1"/>
  <c r="AC45" i="1"/>
  <c r="Y45" i="1"/>
  <c r="Q45" i="1"/>
  <c r="F45" i="1"/>
  <c r="AE44" i="1"/>
  <c r="AD44" i="1"/>
  <c r="AC44" i="1"/>
  <c r="Y44" i="1"/>
  <c r="Q44" i="1"/>
  <c r="F44" i="1"/>
  <c r="AE43" i="1"/>
  <c r="AD43" i="1"/>
  <c r="AC43" i="1"/>
  <c r="Y43" i="1"/>
  <c r="Q43" i="1"/>
  <c r="F43" i="1"/>
  <c r="AE951" i="1"/>
  <c r="AD951" i="1"/>
  <c r="AC951" i="1"/>
  <c r="Y951" i="1"/>
  <c r="Q951" i="1"/>
  <c r="F951" i="1"/>
  <c r="AE950" i="1"/>
  <c r="AD950" i="1"/>
  <c r="AC950" i="1"/>
  <c r="Y950" i="1"/>
  <c r="Q950" i="1"/>
  <c r="F950" i="1"/>
  <c r="AE949" i="1"/>
  <c r="AD949" i="1"/>
  <c r="AC949" i="1"/>
  <c r="Y949" i="1"/>
  <c r="Q949" i="1"/>
  <c r="F949" i="1"/>
  <c r="AE948" i="1"/>
  <c r="AD948" i="1"/>
  <c r="AC948" i="1"/>
  <c r="Y948" i="1"/>
  <c r="Q948" i="1"/>
  <c r="F948" i="1"/>
  <c r="AE947" i="1"/>
  <c r="AD947" i="1"/>
  <c r="AC947" i="1"/>
  <c r="Y947" i="1"/>
  <c r="Q947" i="1"/>
  <c r="F947" i="1"/>
  <c r="AE946" i="1"/>
  <c r="AD946" i="1"/>
  <c r="AC946" i="1"/>
  <c r="Y946" i="1"/>
  <c r="Q946" i="1"/>
  <c r="F946" i="1"/>
  <c r="AE945" i="1"/>
  <c r="AD945" i="1"/>
  <c r="AC945" i="1"/>
  <c r="Y945" i="1"/>
  <c r="Q945" i="1"/>
  <c r="F945" i="1"/>
  <c r="AE944" i="1"/>
  <c r="AD944" i="1"/>
  <c r="AC944" i="1"/>
  <c r="Y944" i="1"/>
  <c r="Q944" i="1"/>
  <c r="F944" i="1"/>
  <c r="AE943" i="1"/>
  <c r="AD943" i="1"/>
  <c r="AC943" i="1"/>
  <c r="Y943" i="1"/>
  <c r="Q943" i="1"/>
  <c r="F943" i="1"/>
  <c r="AE942" i="1"/>
  <c r="AD942" i="1"/>
  <c r="AC942" i="1"/>
  <c r="Y942" i="1"/>
  <c r="Q942" i="1"/>
  <c r="F942" i="1"/>
  <c r="AE1180" i="1"/>
  <c r="AD1180" i="1"/>
  <c r="AC1180" i="1"/>
  <c r="Y1180" i="1"/>
  <c r="Q1180" i="1"/>
  <c r="J1180" i="1"/>
  <c r="L1180" i="1" s="1"/>
  <c r="F1180" i="1"/>
  <c r="AE1179" i="1"/>
  <c r="AD1179" i="1"/>
  <c r="AC1179" i="1"/>
  <c r="Y1179" i="1"/>
  <c r="Q1179" i="1"/>
  <c r="J1179" i="1"/>
  <c r="L1179" i="1" s="1"/>
  <c r="F1179" i="1"/>
  <c r="AE1178" i="1"/>
  <c r="AD1178" i="1"/>
  <c r="AC1178" i="1"/>
  <c r="Y1178" i="1"/>
  <c r="Q1178" i="1"/>
  <c r="J1178" i="1"/>
  <c r="L1178" i="1" s="1"/>
  <c r="F1178" i="1"/>
  <c r="AE1177" i="1"/>
  <c r="AD1177" i="1"/>
  <c r="AC1177" i="1"/>
  <c r="Y1177" i="1"/>
  <c r="Q1177" i="1"/>
  <c r="J1177" i="1"/>
  <c r="L1177" i="1" s="1"/>
  <c r="F1177" i="1"/>
  <c r="AE1176" i="1"/>
  <c r="AD1176" i="1"/>
  <c r="AC1176" i="1"/>
  <c r="Y1176" i="1"/>
  <c r="Q1176" i="1"/>
  <c r="J1176" i="1"/>
  <c r="F1176" i="1"/>
  <c r="AE1175" i="1"/>
  <c r="AD1175" i="1"/>
  <c r="AC1175" i="1"/>
  <c r="Y1175" i="1"/>
  <c r="Q1175" i="1"/>
  <c r="J1175" i="1"/>
  <c r="L1175" i="1" s="1"/>
  <c r="F1175" i="1"/>
  <c r="AE1174" i="1"/>
  <c r="AD1174" i="1"/>
  <c r="AC1174" i="1"/>
  <c r="Y1174" i="1"/>
  <c r="Q1174" i="1"/>
  <c r="J1174" i="1"/>
  <c r="L1174" i="1" s="1"/>
  <c r="F1174" i="1"/>
  <c r="AE1173" i="1"/>
  <c r="AD1173" i="1"/>
  <c r="AC1173" i="1"/>
  <c r="Y1173" i="1"/>
  <c r="Q1173" i="1"/>
  <c r="J1173" i="1"/>
  <c r="L1173" i="1" s="1"/>
  <c r="F1173" i="1"/>
  <c r="AE1172" i="1"/>
  <c r="AD1172" i="1"/>
  <c r="AC1172" i="1"/>
  <c r="Y1172" i="1"/>
  <c r="Q1172" i="1"/>
  <c r="J1172" i="1"/>
  <c r="F1172" i="1"/>
  <c r="AE1171" i="1"/>
  <c r="AD1171" i="1"/>
  <c r="AC1171" i="1"/>
  <c r="Y1171" i="1"/>
  <c r="Q1171" i="1"/>
  <c r="J1171" i="1"/>
  <c r="L1171" i="1" s="1"/>
  <c r="F1171" i="1"/>
  <c r="AE473" i="1"/>
  <c r="AD473" i="1"/>
  <c r="AC473" i="1"/>
  <c r="Y473" i="1"/>
  <c r="Q473" i="1"/>
  <c r="I473" i="1"/>
  <c r="G473" i="1"/>
  <c r="AE472" i="1"/>
  <c r="AD472" i="1"/>
  <c r="AC472" i="1"/>
  <c r="Y472" i="1"/>
  <c r="Q472" i="1"/>
  <c r="I472" i="1"/>
  <c r="G472" i="1"/>
  <c r="AE471" i="1"/>
  <c r="AD471" i="1"/>
  <c r="AC471" i="1"/>
  <c r="Y471" i="1"/>
  <c r="Q471" i="1"/>
  <c r="I471" i="1"/>
  <c r="G471" i="1"/>
  <c r="AE470" i="1"/>
  <c r="AD470" i="1"/>
  <c r="AC470" i="1"/>
  <c r="Y470" i="1"/>
  <c r="Q470" i="1"/>
  <c r="I470" i="1"/>
  <c r="G470" i="1"/>
  <c r="AE469" i="1"/>
  <c r="AD469" i="1"/>
  <c r="AC469" i="1"/>
  <c r="Y469" i="1"/>
  <c r="Q469" i="1"/>
  <c r="I469" i="1"/>
  <c r="G469" i="1"/>
  <c r="AE468" i="1"/>
  <c r="AD468" i="1"/>
  <c r="AC468" i="1"/>
  <c r="Y468" i="1"/>
  <c r="Q468" i="1"/>
  <c r="I468" i="1"/>
  <c r="G468" i="1"/>
  <c r="K468" i="1" s="1"/>
  <c r="M468" i="1" s="1"/>
  <c r="AE467" i="1"/>
  <c r="AD467" i="1"/>
  <c r="AC467" i="1"/>
  <c r="Y467" i="1"/>
  <c r="Q467" i="1"/>
  <c r="I467" i="1"/>
  <c r="G467" i="1"/>
  <c r="AE466" i="1"/>
  <c r="AD466" i="1"/>
  <c r="AC466" i="1"/>
  <c r="Y466" i="1"/>
  <c r="Q466" i="1"/>
  <c r="I466" i="1"/>
  <c r="G466" i="1"/>
  <c r="AE465" i="1"/>
  <c r="AD465" i="1"/>
  <c r="AC465" i="1"/>
  <c r="Y465" i="1"/>
  <c r="Q465" i="1"/>
  <c r="I465" i="1"/>
  <c r="K465" i="1" s="1"/>
  <c r="M465" i="1" s="1"/>
  <c r="G465" i="1"/>
  <c r="AE464" i="1"/>
  <c r="AD464" i="1"/>
  <c r="AC464" i="1"/>
  <c r="Y464" i="1"/>
  <c r="Q464" i="1"/>
  <c r="I464" i="1"/>
  <c r="G464" i="1"/>
  <c r="AE463" i="1"/>
  <c r="AD463" i="1"/>
  <c r="AC463" i="1"/>
  <c r="Y463" i="1"/>
  <c r="Q463" i="1"/>
  <c r="I463" i="1"/>
  <c r="G463" i="1"/>
  <c r="AE462" i="1"/>
  <c r="AD462" i="1"/>
  <c r="AC462" i="1"/>
  <c r="Y462" i="1"/>
  <c r="Q462" i="1"/>
  <c r="I462" i="1"/>
  <c r="G462" i="1"/>
  <c r="AE461" i="1"/>
  <c r="AD461" i="1"/>
  <c r="AC461" i="1"/>
  <c r="Y461" i="1"/>
  <c r="Q461" i="1"/>
  <c r="I461" i="1"/>
  <c r="G461" i="1"/>
  <c r="AE460" i="1"/>
  <c r="AD460" i="1"/>
  <c r="AC460" i="1"/>
  <c r="Y460" i="1"/>
  <c r="Q460" i="1"/>
  <c r="I460" i="1"/>
  <c r="G460" i="1"/>
  <c r="AE459" i="1"/>
  <c r="AD459" i="1"/>
  <c r="AC459" i="1"/>
  <c r="Y459" i="1"/>
  <c r="Q459" i="1"/>
  <c r="I459" i="1"/>
  <c r="G459" i="1"/>
  <c r="AE458" i="1"/>
  <c r="AD458" i="1"/>
  <c r="AC458" i="1"/>
  <c r="Y458" i="1"/>
  <c r="Q458" i="1"/>
  <c r="I458" i="1"/>
  <c r="G458" i="1"/>
  <c r="AE457" i="1"/>
  <c r="AD457" i="1"/>
  <c r="AC457" i="1"/>
  <c r="Y457" i="1"/>
  <c r="Q457" i="1"/>
  <c r="I457" i="1"/>
  <c r="G457" i="1"/>
  <c r="AE456" i="1"/>
  <c r="AD456" i="1"/>
  <c r="AC456" i="1"/>
  <c r="Y456" i="1"/>
  <c r="Q456" i="1"/>
  <c r="I456" i="1"/>
  <c r="G456" i="1"/>
  <c r="AE455" i="1"/>
  <c r="AD455" i="1"/>
  <c r="AC455" i="1"/>
  <c r="Y455" i="1"/>
  <c r="Q455" i="1"/>
  <c r="I455" i="1"/>
  <c r="G455" i="1"/>
  <c r="AE454" i="1"/>
  <c r="AD454" i="1"/>
  <c r="AC454" i="1"/>
  <c r="Y454" i="1"/>
  <c r="Q454" i="1"/>
  <c r="I454" i="1"/>
  <c r="G454" i="1"/>
  <c r="AE453" i="1"/>
  <c r="AD453" i="1"/>
  <c r="AC453" i="1"/>
  <c r="Y453" i="1"/>
  <c r="Q453" i="1"/>
  <c r="I453" i="1"/>
  <c r="G453" i="1"/>
  <c r="AE452" i="1"/>
  <c r="AD452" i="1"/>
  <c r="AC452" i="1"/>
  <c r="Y452" i="1"/>
  <c r="Q452" i="1"/>
  <c r="I452" i="1"/>
  <c r="G452" i="1"/>
  <c r="AE451" i="1"/>
  <c r="AD451" i="1"/>
  <c r="AC451" i="1"/>
  <c r="Y451" i="1"/>
  <c r="Q451" i="1"/>
  <c r="I451" i="1"/>
  <c r="G451" i="1"/>
  <c r="AE450" i="1"/>
  <c r="AD450" i="1"/>
  <c r="AC450" i="1"/>
  <c r="Y450" i="1"/>
  <c r="Q450" i="1"/>
  <c r="I450" i="1"/>
  <c r="G450" i="1"/>
  <c r="AE449" i="1"/>
  <c r="AD449" i="1"/>
  <c r="AC449" i="1"/>
  <c r="Y449" i="1"/>
  <c r="Q449" i="1"/>
  <c r="I449" i="1"/>
  <c r="G449" i="1"/>
  <c r="AE448" i="1"/>
  <c r="AD448" i="1"/>
  <c r="AC448" i="1"/>
  <c r="Y448" i="1"/>
  <c r="Q448" i="1"/>
  <c r="I448" i="1"/>
  <c r="G448" i="1"/>
  <c r="AE447" i="1"/>
  <c r="AD447" i="1"/>
  <c r="AC447" i="1"/>
  <c r="Y447" i="1"/>
  <c r="Q447" i="1"/>
  <c r="I447" i="1"/>
  <c r="G447" i="1"/>
  <c r="AE446" i="1"/>
  <c r="AD446" i="1"/>
  <c r="AC446" i="1"/>
  <c r="Y446" i="1"/>
  <c r="Q446" i="1"/>
  <c r="I446" i="1"/>
  <c r="G446" i="1"/>
  <c r="AE445" i="1"/>
  <c r="AD445" i="1"/>
  <c r="AC445" i="1"/>
  <c r="Y445" i="1"/>
  <c r="Q445" i="1"/>
  <c r="I445" i="1"/>
  <c r="G445" i="1"/>
  <c r="AE444" i="1"/>
  <c r="AD444" i="1"/>
  <c r="AC444" i="1"/>
  <c r="Y444" i="1"/>
  <c r="Q444" i="1"/>
  <c r="I444" i="1"/>
  <c r="G444" i="1"/>
  <c r="AE443" i="1"/>
  <c r="AD443" i="1"/>
  <c r="AC443" i="1"/>
  <c r="Y443" i="1"/>
  <c r="Q443" i="1"/>
  <c r="I443" i="1"/>
  <c r="G443" i="1"/>
  <c r="AE442" i="1"/>
  <c r="AD442" i="1"/>
  <c r="AC442" i="1"/>
  <c r="Y442" i="1"/>
  <c r="Q442" i="1"/>
  <c r="I442" i="1"/>
  <c r="G442" i="1"/>
  <c r="AE441" i="1"/>
  <c r="AD441" i="1"/>
  <c r="AC441" i="1"/>
  <c r="Y441" i="1"/>
  <c r="Q441" i="1"/>
  <c r="I441" i="1"/>
  <c r="G441" i="1"/>
  <c r="AE440" i="1"/>
  <c r="AD440" i="1"/>
  <c r="AC440" i="1"/>
  <c r="Y440" i="1"/>
  <c r="Q440" i="1"/>
  <c r="I440" i="1"/>
  <c r="G440" i="1"/>
  <c r="AE439" i="1"/>
  <c r="AD439" i="1"/>
  <c r="AC439" i="1"/>
  <c r="Y439" i="1"/>
  <c r="Q439" i="1"/>
  <c r="I439" i="1"/>
  <c r="G439" i="1"/>
  <c r="AE438" i="1"/>
  <c r="AD438" i="1"/>
  <c r="AC438" i="1"/>
  <c r="Y438" i="1"/>
  <c r="Q438" i="1"/>
  <c r="I438" i="1"/>
  <c r="G438" i="1"/>
  <c r="AE437" i="1"/>
  <c r="AD437" i="1"/>
  <c r="AC437" i="1"/>
  <c r="Y437" i="1"/>
  <c r="Q437" i="1"/>
  <c r="I437" i="1"/>
  <c r="G437" i="1"/>
  <c r="AE436" i="1"/>
  <c r="AD436" i="1"/>
  <c r="AC436" i="1"/>
  <c r="Y436" i="1"/>
  <c r="Q436" i="1"/>
  <c r="I436" i="1"/>
  <c r="G436" i="1"/>
  <c r="AE435" i="1"/>
  <c r="AD435" i="1"/>
  <c r="AC435" i="1"/>
  <c r="Y435" i="1"/>
  <c r="Q435" i="1"/>
  <c r="I435" i="1"/>
  <c r="G435" i="1"/>
  <c r="AE434" i="1"/>
  <c r="AD434" i="1"/>
  <c r="AC434" i="1"/>
  <c r="Y434" i="1"/>
  <c r="Q434" i="1"/>
  <c r="I434" i="1"/>
  <c r="G434" i="1"/>
  <c r="AE433" i="1"/>
  <c r="AD433" i="1"/>
  <c r="AC433" i="1"/>
  <c r="Y433" i="1"/>
  <c r="Q433" i="1"/>
  <c r="I433" i="1"/>
  <c r="G433" i="1"/>
  <c r="AE432" i="1"/>
  <c r="AD432" i="1"/>
  <c r="AC432" i="1"/>
  <c r="Y432" i="1"/>
  <c r="Q432" i="1"/>
  <c r="I432" i="1"/>
  <c r="G432" i="1"/>
  <c r="AE431" i="1"/>
  <c r="AD431" i="1"/>
  <c r="AC431" i="1"/>
  <c r="Y431" i="1"/>
  <c r="Q431" i="1"/>
  <c r="I431" i="1"/>
  <c r="G431" i="1"/>
  <c r="AE430" i="1"/>
  <c r="AD430" i="1"/>
  <c r="AC430" i="1"/>
  <c r="Y430" i="1"/>
  <c r="Q430" i="1"/>
  <c r="I430" i="1"/>
  <c r="G430" i="1"/>
  <c r="AE429" i="1"/>
  <c r="AD429" i="1"/>
  <c r="AC429" i="1"/>
  <c r="Y429" i="1"/>
  <c r="Q429" i="1"/>
  <c r="I429" i="1"/>
  <c r="G429" i="1"/>
  <c r="AE428" i="1"/>
  <c r="AD428" i="1"/>
  <c r="AC428" i="1"/>
  <c r="Y428" i="1"/>
  <c r="Q428" i="1"/>
  <c r="I428" i="1"/>
  <c r="G428" i="1"/>
  <c r="AE768" i="1"/>
  <c r="AD768" i="1"/>
  <c r="AC768" i="1"/>
  <c r="Y768" i="1"/>
  <c r="Q768" i="1"/>
  <c r="E768" i="1"/>
  <c r="J768" i="1" s="1"/>
  <c r="AE767" i="1"/>
  <c r="AD767" i="1"/>
  <c r="AC767" i="1"/>
  <c r="Y767" i="1"/>
  <c r="Q767" i="1"/>
  <c r="E767" i="1"/>
  <c r="J767" i="1" s="1"/>
  <c r="L767" i="1" s="1"/>
  <c r="AE766" i="1"/>
  <c r="AD766" i="1"/>
  <c r="AC766" i="1"/>
  <c r="Y766" i="1"/>
  <c r="Q766" i="1"/>
  <c r="E766" i="1"/>
  <c r="J766" i="1" s="1"/>
  <c r="L766" i="1" s="1"/>
  <c r="N766" i="1" s="1"/>
  <c r="H766" i="18" s="1"/>
  <c r="AE765" i="1"/>
  <c r="AD765" i="1"/>
  <c r="AC765" i="1"/>
  <c r="Y765" i="1"/>
  <c r="Q765" i="1"/>
  <c r="E765" i="1"/>
  <c r="J765" i="1" s="1"/>
  <c r="L765" i="1" s="1"/>
  <c r="AE764" i="1"/>
  <c r="AD764" i="1"/>
  <c r="AC764" i="1"/>
  <c r="Y764" i="1"/>
  <c r="Q764" i="1"/>
  <c r="E764" i="1"/>
  <c r="J764" i="1" s="1"/>
  <c r="L764" i="1" s="1"/>
  <c r="AE763" i="1"/>
  <c r="AD763" i="1"/>
  <c r="AC763" i="1"/>
  <c r="Y763" i="1"/>
  <c r="Q763" i="1"/>
  <c r="E763" i="1"/>
  <c r="J763" i="1" s="1"/>
  <c r="L763" i="1" s="1"/>
  <c r="AE762" i="1"/>
  <c r="AD762" i="1"/>
  <c r="AC762" i="1"/>
  <c r="Y762" i="1"/>
  <c r="Q762" i="1"/>
  <c r="E762" i="1"/>
  <c r="J762" i="1" s="1"/>
  <c r="L762" i="1" s="1"/>
  <c r="AE761" i="1"/>
  <c r="AD761" i="1"/>
  <c r="AC761" i="1"/>
  <c r="Y761" i="1"/>
  <c r="Q761" i="1"/>
  <c r="E761" i="1"/>
  <c r="J761" i="1" s="1"/>
  <c r="L761" i="1" s="1"/>
  <c r="AE760" i="1"/>
  <c r="AD760" i="1"/>
  <c r="AC760" i="1"/>
  <c r="Y760" i="1"/>
  <c r="Q760" i="1"/>
  <c r="E760" i="1"/>
  <c r="J760" i="1" s="1"/>
  <c r="L760" i="1" s="1"/>
  <c r="AE759" i="1"/>
  <c r="AD759" i="1"/>
  <c r="AC759" i="1"/>
  <c r="Y759" i="1"/>
  <c r="Q759" i="1"/>
  <c r="E759" i="1"/>
  <c r="J759" i="1" s="1"/>
  <c r="L759" i="1" s="1"/>
  <c r="AE758" i="1"/>
  <c r="AD758" i="1"/>
  <c r="AC758" i="1"/>
  <c r="Y758" i="1"/>
  <c r="Q758" i="1"/>
  <c r="E758" i="1"/>
  <c r="J758" i="1" s="1"/>
  <c r="L758" i="1" s="1"/>
  <c r="AE757" i="1"/>
  <c r="AD757" i="1"/>
  <c r="AC757" i="1"/>
  <c r="Y757" i="1"/>
  <c r="Q757" i="1"/>
  <c r="E757" i="1"/>
  <c r="J757" i="1" s="1"/>
  <c r="L757" i="1" s="1"/>
  <c r="AE756" i="1"/>
  <c r="AD756" i="1"/>
  <c r="AC756" i="1"/>
  <c r="Y756" i="1"/>
  <c r="Q756" i="1"/>
  <c r="E756" i="1"/>
  <c r="J756" i="1" s="1"/>
  <c r="L756" i="1" s="1"/>
  <c r="AE755" i="1"/>
  <c r="AD755" i="1"/>
  <c r="AC755" i="1"/>
  <c r="Y755" i="1"/>
  <c r="Q755" i="1"/>
  <c r="E755" i="1"/>
  <c r="J755" i="1" s="1"/>
  <c r="L755" i="1" s="1"/>
  <c r="AE754" i="1"/>
  <c r="AD754" i="1"/>
  <c r="AC754" i="1"/>
  <c r="Y754" i="1"/>
  <c r="Q754" i="1"/>
  <c r="E754" i="1"/>
  <c r="J754" i="1" s="1"/>
  <c r="L754" i="1" s="1"/>
  <c r="AE753" i="1"/>
  <c r="AD753" i="1"/>
  <c r="AC753" i="1"/>
  <c r="Y753" i="1"/>
  <c r="Q753" i="1"/>
  <c r="E753" i="1"/>
  <c r="J753" i="1" s="1"/>
  <c r="L753" i="1" s="1"/>
  <c r="AE752" i="1"/>
  <c r="AD752" i="1"/>
  <c r="AC752" i="1"/>
  <c r="Y752" i="1"/>
  <c r="Q752" i="1"/>
  <c r="E752" i="1"/>
  <c r="J752" i="1" s="1"/>
  <c r="L752" i="1" s="1"/>
  <c r="AE751" i="1"/>
  <c r="AD751" i="1"/>
  <c r="AC751" i="1"/>
  <c r="Y751" i="1"/>
  <c r="Q751" i="1"/>
  <c r="E751" i="1"/>
  <c r="J751" i="1" s="1"/>
  <c r="L751" i="1" s="1"/>
  <c r="AE750" i="1"/>
  <c r="AD750" i="1"/>
  <c r="AC750" i="1"/>
  <c r="Y750" i="1"/>
  <c r="Q750" i="1"/>
  <c r="E750" i="1"/>
  <c r="J750" i="1" s="1"/>
  <c r="L750" i="1" s="1"/>
  <c r="AE749" i="1"/>
  <c r="AD749" i="1"/>
  <c r="AC749" i="1"/>
  <c r="Y749" i="1"/>
  <c r="Q749" i="1"/>
  <c r="E749" i="1"/>
  <c r="J749" i="1" s="1"/>
  <c r="L749" i="1" s="1"/>
  <c r="AE748" i="1"/>
  <c r="AD748" i="1"/>
  <c r="AC748" i="1"/>
  <c r="Y748" i="1"/>
  <c r="Q748" i="1"/>
  <c r="E748" i="1"/>
  <c r="J748" i="1" s="1"/>
  <c r="L748" i="1" s="1"/>
  <c r="AE747" i="1"/>
  <c r="AD747" i="1"/>
  <c r="AC747" i="1"/>
  <c r="Y747" i="1"/>
  <c r="Q747" i="1"/>
  <c r="E747" i="1"/>
  <c r="J747" i="1" s="1"/>
  <c r="L747" i="1" s="1"/>
  <c r="AE746" i="1"/>
  <c r="AD746" i="1"/>
  <c r="AC746" i="1"/>
  <c r="Y746" i="1"/>
  <c r="Q746" i="1"/>
  <c r="E746" i="1"/>
  <c r="J746" i="1" s="1"/>
  <c r="L746" i="1" s="1"/>
  <c r="AE745" i="1"/>
  <c r="AD745" i="1"/>
  <c r="AC745" i="1"/>
  <c r="Y745" i="1"/>
  <c r="Q745" i="1"/>
  <c r="E745" i="1"/>
  <c r="J745" i="1" s="1"/>
  <c r="L745" i="1" s="1"/>
  <c r="AE744" i="1"/>
  <c r="AD744" i="1"/>
  <c r="AC744" i="1"/>
  <c r="Y744" i="1"/>
  <c r="Q744" i="1"/>
  <c r="E744" i="1"/>
  <c r="J744" i="1" s="1"/>
  <c r="L744" i="1" s="1"/>
  <c r="AE743" i="1"/>
  <c r="AD743" i="1"/>
  <c r="AC743" i="1"/>
  <c r="Y743" i="1"/>
  <c r="Q743" i="1"/>
  <c r="E743" i="1"/>
  <c r="J743" i="1" s="1"/>
  <c r="L743" i="1" s="1"/>
  <c r="AE742" i="1"/>
  <c r="AD742" i="1"/>
  <c r="AC742" i="1"/>
  <c r="Y742" i="1"/>
  <c r="Q742" i="1"/>
  <c r="E742" i="1"/>
  <c r="J742" i="1" s="1"/>
  <c r="L742" i="1" s="1"/>
  <c r="AE741" i="1"/>
  <c r="AD741" i="1"/>
  <c r="AC741" i="1"/>
  <c r="Y741" i="1"/>
  <c r="Q741" i="1"/>
  <c r="E741" i="1"/>
  <c r="J741" i="1" s="1"/>
  <c r="L741" i="1" s="1"/>
  <c r="AE740" i="1"/>
  <c r="AD740" i="1"/>
  <c r="AC740" i="1"/>
  <c r="Y740" i="1"/>
  <c r="Q740" i="1"/>
  <c r="E740" i="1"/>
  <c r="J740" i="1" s="1"/>
  <c r="L740" i="1" s="1"/>
  <c r="AE739" i="1"/>
  <c r="AD739" i="1"/>
  <c r="AC739" i="1"/>
  <c r="Y739" i="1"/>
  <c r="Q739" i="1"/>
  <c r="E739" i="1"/>
  <c r="J739" i="1" s="1"/>
  <c r="L739" i="1" s="1"/>
  <c r="AE738" i="1"/>
  <c r="AD738" i="1"/>
  <c r="AC738" i="1"/>
  <c r="Y738" i="1"/>
  <c r="Q738" i="1"/>
  <c r="E738" i="1"/>
  <c r="J738" i="1" s="1"/>
  <c r="AE737" i="1"/>
  <c r="AD737" i="1"/>
  <c r="AC737" i="1"/>
  <c r="Y737" i="1"/>
  <c r="Q737" i="1"/>
  <c r="E737" i="1"/>
  <c r="J737" i="1" s="1"/>
  <c r="L737" i="1" s="1"/>
  <c r="AE736" i="1"/>
  <c r="AD736" i="1"/>
  <c r="AC736" i="1"/>
  <c r="Y736" i="1"/>
  <c r="Q736" i="1"/>
  <c r="E736" i="1"/>
  <c r="J736" i="1" s="1"/>
  <c r="AE735" i="1"/>
  <c r="AD735" i="1"/>
  <c r="AC735" i="1"/>
  <c r="Y735" i="1"/>
  <c r="Q735" i="1"/>
  <c r="E735" i="1"/>
  <c r="J735" i="1" s="1"/>
  <c r="L735" i="1" s="1"/>
  <c r="AE734" i="1"/>
  <c r="AD734" i="1"/>
  <c r="AC734" i="1"/>
  <c r="Y734" i="1"/>
  <c r="Q734" i="1"/>
  <c r="E734" i="1"/>
  <c r="J734" i="1" s="1"/>
  <c r="AE733" i="1"/>
  <c r="AD733" i="1"/>
  <c r="AC733" i="1"/>
  <c r="Y733" i="1"/>
  <c r="Q733" i="1"/>
  <c r="E733" i="1"/>
  <c r="J733" i="1" s="1"/>
  <c r="L733" i="1" s="1"/>
  <c r="AE732" i="1"/>
  <c r="AD732" i="1"/>
  <c r="AC732" i="1"/>
  <c r="Y732" i="1"/>
  <c r="Q732" i="1"/>
  <c r="E732" i="1"/>
  <c r="J732" i="1" s="1"/>
  <c r="AE731" i="1"/>
  <c r="AD731" i="1"/>
  <c r="AC731" i="1"/>
  <c r="Y731" i="1"/>
  <c r="Q731" i="1"/>
  <c r="E731" i="1"/>
  <c r="J731" i="1" s="1"/>
  <c r="L731" i="1" s="1"/>
  <c r="AE730" i="1"/>
  <c r="AD730" i="1"/>
  <c r="AC730" i="1"/>
  <c r="Y730" i="1"/>
  <c r="Q730" i="1"/>
  <c r="E730" i="1"/>
  <c r="J730" i="1" s="1"/>
  <c r="AE729" i="1"/>
  <c r="AD729" i="1"/>
  <c r="AC729" i="1"/>
  <c r="Y729" i="1"/>
  <c r="Q729" i="1"/>
  <c r="E729" i="1"/>
  <c r="J729" i="1" s="1"/>
  <c r="L729" i="1" s="1"/>
  <c r="AE728" i="1"/>
  <c r="AD728" i="1"/>
  <c r="AC728" i="1"/>
  <c r="Y728" i="1"/>
  <c r="Q728" i="1"/>
  <c r="E728" i="1"/>
  <c r="J728" i="1" s="1"/>
  <c r="AE727" i="1"/>
  <c r="AD727" i="1"/>
  <c r="AC727" i="1"/>
  <c r="Y727" i="1"/>
  <c r="Q727" i="1"/>
  <c r="E727" i="1"/>
  <c r="J727" i="1" s="1"/>
  <c r="L727" i="1" s="1"/>
  <c r="AE726" i="1"/>
  <c r="AD726" i="1"/>
  <c r="AC726" i="1"/>
  <c r="Y726" i="1"/>
  <c r="Q726" i="1"/>
  <c r="E726" i="1"/>
  <c r="J726" i="1" s="1"/>
  <c r="AE725" i="1"/>
  <c r="AD725" i="1"/>
  <c r="AC725" i="1"/>
  <c r="Y725" i="1"/>
  <c r="Q725" i="1"/>
  <c r="E725" i="1"/>
  <c r="J725" i="1" s="1"/>
  <c r="L725" i="1" s="1"/>
  <c r="AE724" i="1"/>
  <c r="AD724" i="1"/>
  <c r="AC724" i="1"/>
  <c r="Y724" i="1"/>
  <c r="Q724" i="1"/>
  <c r="E724" i="1"/>
  <c r="J724" i="1" s="1"/>
  <c r="AE723" i="1"/>
  <c r="AD723" i="1"/>
  <c r="AC723" i="1"/>
  <c r="Y723" i="1"/>
  <c r="Q723" i="1"/>
  <c r="E723" i="1"/>
  <c r="J723" i="1" s="1"/>
  <c r="L723" i="1" s="1"/>
  <c r="AE722" i="1"/>
  <c r="AD722" i="1"/>
  <c r="AC722" i="1"/>
  <c r="Y722" i="1"/>
  <c r="Q722" i="1"/>
  <c r="E722" i="1"/>
  <c r="J722" i="1" s="1"/>
  <c r="AE721" i="1"/>
  <c r="AD721" i="1"/>
  <c r="AC721" i="1"/>
  <c r="Y721" i="1"/>
  <c r="Q721" i="1"/>
  <c r="E721" i="1"/>
  <c r="J721" i="1" s="1"/>
  <c r="L721" i="1" s="1"/>
  <c r="N721" i="1" s="1"/>
  <c r="H721" i="18" s="1"/>
  <c r="AE720" i="1"/>
  <c r="AD720" i="1"/>
  <c r="AC720" i="1"/>
  <c r="Y720" i="1"/>
  <c r="Q720" i="1"/>
  <c r="E720" i="1"/>
  <c r="J720" i="1" s="1"/>
  <c r="L720" i="1" s="1"/>
  <c r="AE719" i="1"/>
  <c r="AD719" i="1"/>
  <c r="AC719" i="1"/>
  <c r="Y719" i="1"/>
  <c r="Q719" i="1"/>
  <c r="E719" i="1"/>
  <c r="J719" i="1" s="1"/>
  <c r="AE718" i="1"/>
  <c r="AD718" i="1"/>
  <c r="AC718" i="1"/>
  <c r="Y718" i="1"/>
  <c r="Q718" i="1"/>
  <c r="E718" i="1"/>
  <c r="J718" i="1" s="1"/>
  <c r="AE717" i="1"/>
  <c r="AD717" i="1"/>
  <c r="AC717" i="1"/>
  <c r="Y717" i="1"/>
  <c r="Q717" i="1"/>
  <c r="E717" i="1"/>
  <c r="J717" i="1" s="1"/>
  <c r="L717" i="1" s="1"/>
  <c r="AE716" i="1"/>
  <c r="AD716" i="1"/>
  <c r="AC716" i="1"/>
  <c r="Y716" i="1"/>
  <c r="Q716" i="1"/>
  <c r="E716" i="1"/>
  <c r="J716" i="1" s="1"/>
  <c r="L716" i="1" s="1"/>
  <c r="AE715" i="1"/>
  <c r="AD715" i="1"/>
  <c r="AC715" i="1"/>
  <c r="Y715" i="1"/>
  <c r="Q715" i="1"/>
  <c r="E715" i="1"/>
  <c r="J715" i="1" s="1"/>
  <c r="L715" i="1" s="1"/>
  <c r="AE714" i="1"/>
  <c r="AD714" i="1"/>
  <c r="AC714" i="1"/>
  <c r="Y714" i="1"/>
  <c r="Q714" i="1"/>
  <c r="E714" i="1"/>
  <c r="J714" i="1" s="1"/>
  <c r="L714" i="1" s="1"/>
  <c r="AE713" i="1"/>
  <c r="AD713" i="1"/>
  <c r="AC713" i="1"/>
  <c r="Y713" i="1"/>
  <c r="Q713" i="1"/>
  <c r="E713" i="1"/>
  <c r="J713" i="1" s="1"/>
  <c r="L713" i="1" s="1"/>
  <c r="AE712" i="1"/>
  <c r="AD712" i="1"/>
  <c r="AC712" i="1"/>
  <c r="Y712" i="1"/>
  <c r="Q712" i="1"/>
  <c r="E712" i="1"/>
  <c r="J712" i="1" s="1"/>
  <c r="L712" i="1" s="1"/>
  <c r="AE711" i="1"/>
  <c r="AD711" i="1"/>
  <c r="AC711" i="1"/>
  <c r="Y711" i="1"/>
  <c r="Q711" i="1"/>
  <c r="E711" i="1"/>
  <c r="J711" i="1" s="1"/>
  <c r="L711" i="1" s="1"/>
  <c r="AE710" i="1"/>
  <c r="AD710" i="1"/>
  <c r="AC710" i="1"/>
  <c r="Y710" i="1"/>
  <c r="Q710" i="1"/>
  <c r="E710" i="1"/>
  <c r="J710" i="1" s="1"/>
  <c r="L710" i="1" s="1"/>
  <c r="AE709" i="1"/>
  <c r="AD709" i="1"/>
  <c r="AC709" i="1"/>
  <c r="Y709" i="1"/>
  <c r="Q709" i="1"/>
  <c r="E709" i="1"/>
  <c r="J709" i="1" s="1"/>
  <c r="L709" i="1" s="1"/>
  <c r="AE708" i="1"/>
  <c r="AD708" i="1"/>
  <c r="AC708" i="1"/>
  <c r="Y708" i="1"/>
  <c r="Q708" i="1"/>
  <c r="E708" i="1"/>
  <c r="J708" i="1" s="1"/>
  <c r="L708" i="1" s="1"/>
  <c r="AE707" i="1"/>
  <c r="AD707" i="1"/>
  <c r="AC707" i="1"/>
  <c r="Y707" i="1"/>
  <c r="Q707" i="1"/>
  <c r="E707" i="1"/>
  <c r="J707" i="1" s="1"/>
  <c r="L707" i="1" s="1"/>
  <c r="AE706" i="1"/>
  <c r="AD706" i="1"/>
  <c r="AC706" i="1"/>
  <c r="Y706" i="1"/>
  <c r="Q706" i="1"/>
  <c r="E706" i="1"/>
  <c r="J706" i="1" s="1"/>
  <c r="L706" i="1" s="1"/>
  <c r="AE705" i="1"/>
  <c r="AD705" i="1"/>
  <c r="AC705" i="1"/>
  <c r="Y705" i="1"/>
  <c r="Q705" i="1"/>
  <c r="E705" i="1"/>
  <c r="J705" i="1" s="1"/>
  <c r="L705" i="1" s="1"/>
  <c r="AE704" i="1"/>
  <c r="AD704" i="1"/>
  <c r="AC704" i="1"/>
  <c r="Y704" i="1"/>
  <c r="Q704" i="1"/>
  <c r="E704" i="1"/>
  <c r="J704" i="1" s="1"/>
  <c r="L704" i="1" s="1"/>
  <c r="AE703" i="1"/>
  <c r="AD703" i="1"/>
  <c r="AC703" i="1"/>
  <c r="Y703" i="1"/>
  <c r="Q703" i="1"/>
  <c r="E703" i="1"/>
  <c r="J703" i="1" s="1"/>
  <c r="L703" i="1" s="1"/>
  <c r="AE702" i="1"/>
  <c r="AD702" i="1"/>
  <c r="AC702" i="1"/>
  <c r="Y702" i="1"/>
  <c r="Q702" i="1"/>
  <c r="E702" i="1"/>
  <c r="J702" i="1" s="1"/>
  <c r="L702" i="1" s="1"/>
  <c r="AE701" i="1"/>
  <c r="AD701" i="1"/>
  <c r="AC701" i="1"/>
  <c r="Y701" i="1"/>
  <c r="Q701" i="1"/>
  <c r="E701" i="1"/>
  <c r="J701" i="1" s="1"/>
  <c r="L701" i="1" s="1"/>
  <c r="AE700" i="1"/>
  <c r="AD700" i="1"/>
  <c r="AC700" i="1"/>
  <c r="Y700" i="1"/>
  <c r="Q700" i="1"/>
  <c r="E700" i="1"/>
  <c r="J700" i="1" s="1"/>
  <c r="L700" i="1" s="1"/>
  <c r="AE699" i="1"/>
  <c r="AD699" i="1"/>
  <c r="AC699" i="1"/>
  <c r="Y699" i="1"/>
  <c r="Q699" i="1"/>
  <c r="E699" i="1"/>
  <c r="J699" i="1" s="1"/>
  <c r="L699" i="1" s="1"/>
  <c r="AE698" i="1"/>
  <c r="AD698" i="1"/>
  <c r="AC698" i="1"/>
  <c r="Y698" i="1"/>
  <c r="Q698" i="1"/>
  <c r="E698" i="1"/>
  <c r="J698" i="1" s="1"/>
  <c r="L698" i="1" s="1"/>
  <c r="AE697" i="1"/>
  <c r="AD697" i="1"/>
  <c r="AC697" i="1"/>
  <c r="Y697" i="1"/>
  <c r="Q697" i="1"/>
  <c r="E697" i="1"/>
  <c r="J697" i="1" s="1"/>
  <c r="L697" i="1" s="1"/>
  <c r="AE696" i="1"/>
  <c r="AD696" i="1"/>
  <c r="AC696" i="1"/>
  <c r="Y696" i="1"/>
  <c r="Q696" i="1"/>
  <c r="E696" i="1"/>
  <c r="J696" i="1" s="1"/>
  <c r="L696" i="1" s="1"/>
  <c r="AE695" i="1"/>
  <c r="AD695" i="1"/>
  <c r="AC695" i="1"/>
  <c r="Y695" i="1"/>
  <c r="Q695" i="1"/>
  <c r="E695" i="1"/>
  <c r="J695" i="1" s="1"/>
  <c r="AE694" i="1"/>
  <c r="AD694" i="1"/>
  <c r="AC694" i="1"/>
  <c r="Y694" i="1"/>
  <c r="Q694" i="1"/>
  <c r="E694" i="1"/>
  <c r="J694" i="1" s="1"/>
  <c r="L694" i="1" s="1"/>
  <c r="AE693" i="1"/>
  <c r="AD693" i="1"/>
  <c r="AC693" i="1"/>
  <c r="Y693" i="1"/>
  <c r="Q693" i="1"/>
  <c r="E693" i="1"/>
  <c r="J693" i="1" s="1"/>
  <c r="AE692" i="1"/>
  <c r="AD692" i="1"/>
  <c r="AC692" i="1"/>
  <c r="Y692" i="1"/>
  <c r="Q692" i="1"/>
  <c r="E692" i="1"/>
  <c r="J692" i="1" s="1"/>
  <c r="L692" i="1" s="1"/>
  <c r="AE691" i="1"/>
  <c r="AD691" i="1"/>
  <c r="AC691" i="1"/>
  <c r="Y691" i="1"/>
  <c r="Q691" i="1"/>
  <c r="E691" i="1"/>
  <c r="J691" i="1" s="1"/>
  <c r="AE690" i="1"/>
  <c r="AD690" i="1"/>
  <c r="AC690" i="1"/>
  <c r="Y690" i="1"/>
  <c r="Q690" i="1"/>
  <c r="E690" i="1"/>
  <c r="J690" i="1" s="1"/>
  <c r="L690" i="1" s="1"/>
  <c r="AE689" i="1"/>
  <c r="AD689" i="1"/>
  <c r="AC689" i="1"/>
  <c r="Y689" i="1"/>
  <c r="Q689" i="1"/>
  <c r="E689" i="1"/>
  <c r="J689" i="1" s="1"/>
  <c r="AE688" i="1"/>
  <c r="AD688" i="1"/>
  <c r="AC688" i="1"/>
  <c r="Y688" i="1"/>
  <c r="Q688" i="1"/>
  <c r="E688" i="1"/>
  <c r="J688" i="1" s="1"/>
  <c r="L688" i="1" s="1"/>
  <c r="AE687" i="1"/>
  <c r="AD687" i="1"/>
  <c r="AC687" i="1"/>
  <c r="Y687" i="1"/>
  <c r="Q687" i="1"/>
  <c r="E687" i="1"/>
  <c r="J687" i="1" s="1"/>
  <c r="AE686" i="1"/>
  <c r="AD686" i="1"/>
  <c r="AC686" i="1"/>
  <c r="Y686" i="1"/>
  <c r="Q686" i="1"/>
  <c r="E686" i="1"/>
  <c r="J686" i="1" s="1"/>
  <c r="L686" i="1" s="1"/>
  <c r="AE685" i="1"/>
  <c r="AD685" i="1"/>
  <c r="AC685" i="1"/>
  <c r="Y685" i="1"/>
  <c r="Q685" i="1"/>
  <c r="E685" i="1"/>
  <c r="J685" i="1" s="1"/>
  <c r="AE684" i="1"/>
  <c r="AD684" i="1"/>
  <c r="AC684" i="1"/>
  <c r="Y684" i="1"/>
  <c r="Q684" i="1"/>
  <c r="E684" i="1"/>
  <c r="J684" i="1" s="1"/>
  <c r="L684" i="1" s="1"/>
  <c r="AE683" i="1"/>
  <c r="AD683" i="1"/>
  <c r="AC683" i="1"/>
  <c r="Y683" i="1"/>
  <c r="Q683" i="1"/>
  <c r="E683" i="1"/>
  <c r="J683" i="1" s="1"/>
  <c r="AE682" i="1"/>
  <c r="AD682" i="1"/>
  <c r="AC682" i="1"/>
  <c r="Y682" i="1"/>
  <c r="Q682" i="1"/>
  <c r="E682" i="1"/>
  <c r="J682" i="1" s="1"/>
  <c r="L682" i="1" s="1"/>
  <c r="AE681" i="1"/>
  <c r="AD681" i="1"/>
  <c r="AC681" i="1"/>
  <c r="Y681" i="1"/>
  <c r="Q681" i="1"/>
  <c r="E681" i="1"/>
  <c r="J681" i="1" s="1"/>
  <c r="AE680" i="1"/>
  <c r="AD680" i="1"/>
  <c r="AC680" i="1"/>
  <c r="Y680" i="1"/>
  <c r="Q680" i="1"/>
  <c r="E680" i="1"/>
  <c r="J680" i="1" s="1"/>
  <c r="L680" i="1" s="1"/>
  <c r="AE679" i="1"/>
  <c r="AD679" i="1"/>
  <c r="AC679" i="1"/>
  <c r="Y679" i="1"/>
  <c r="Q679" i="1"/>
  <c r="E679" i="1"/>
  <c r="J679" i="1" s="1"/>
  <c r="AE678" i="1"/>
  <c r="AD678" i="1"/>
  <c r="AC678" i="1"/>
  <c r="Y678" i="1"/>
  <c r="Q678" i="1"/>
  <c r="E678" i="1"/>
  <c r="J678" i="1" s="1"/>
  <c r="L678" i="1" s="1"/>
  <c r="AE677" i="1"/>
  <c r="AD677" i="1"/>
  <c r="AC677" i="1"/>
  <c r="Y677" i="1"/>
  <c r="Q677" i="1"/>
  <c r="E677" i="1"/>
  <c r="J677" i="1" s="1"/>
  <c r="AE676" i="1"/>
  <c r="AD676" i="1"/>
  <c r="AC676" i="1"/>
  <c r="Y676" i="1"/>
  <c r="Q676" i="1"/>
  <c r="E676" i="1"/>
  <c r="J676" i="1" s="1"/>
  <c r="L676" i="1" s="1"/>
  <c r="AE675" i="1"/>
  <c r="AD675" i="1"/>
  <c r="AC675" i="1"/>
  <c r="Y675" i="1"/>
  <c r="Q675" i="1"/>
  <c r="E675" i="1"/>
  <c r="J675" i="1" s="1"/>
  <c r="AE674" i="1"/>
  <c r="AD674" i="1"/>
  <c r="AC674" i="1"/>
  <c r="Y674" i="1"/>
  <c r="Q674" i="1"/>
  <c r="E674" i="1"/>
  <c r="J674" i="1" s="1"/>
  <c r="L674" i="1" s="1"/>
  <c r="AE673" i="1"/>
  <c r="AD673" i="1"/>
  <c r="AC673" i="1"/>
  <c r="Y673" i="1"/>
  <c r="Q673" i="1"/>
  <c r="E673" i="1"/>
  <c r="J673" i="1" s="1"/>
  <c r="AE672" i="1"/>
  <c r="AD672" i="1"/>
  <c r="AC672" i="1"/>
  <c r="Y672" i="1"/>
  <c r="Q672" i="1"/>
  <c r="E672" i="1"/>
  <c r="J672" i="1" s="1"/>
  <c r="L672" i="1" s="1"/>
  <c r="AE671" i="1"/>
  <c r="AD671" i="1"/>
  <c r="AC671" i="1"/>
  <c r="Y671" i="1"/>
  <c r="Q671" i="1"/>
  <c r="E671" i="1"/>
  <c r="J671" i="1" s="1"/>
  <c r="AE670" i="1"/>
  <c r="AD670" i="1"/>
  <c r="AC670" i="1"/>
  <c r="Y670" i="1"/>
  <c r="Q670" i="1"/>
  <c r="E670" i="1"/>
  <c r="J670" i="1" s="1"/>
  <c r="L670" i="1" s="1"/>
  <c r="AE669" i="1"/>
  <c r="AD669" i="1"/>
  <c r="AC669" i="1"/>
  <c r="Y669" i="1"/>
  <c r="Q669" i="1"/>
  <c r="E669" i="1"/>
  <c r="J669" i="1" s="1"/>
  <c r="AE668" i="1"/>
  <c r="AD668" i="1"/>
  <c r="AC668" i="1"/>
  <c r="Y668" i="1"/>
  <c r="Q668" i="1"/>
  <c r="E668" i="1"/>
  <c r="J668" i="1" s="1"/>
  <c r="L668" i="1" s="1"/>
  <c r="AE667" i="1"/>
  <c r="AD667" i="1"/>
  <c r="AC667" i="1"/>
  <c r="Y667" i="1"/>
  <c r="Q667" i="1"/>
  <c r="E667" i="1"/>
  <c r="J667" i="1" s="1"/>
  <c r="AE666" i="1"/>
  <c r="AD666" i="1"/>
  <c r="AC666" i="1"/>
  <c r="Y666" i="1"/>
  <c r="Q666" i="1"/>
  <c r="E666" i="1"/>
  <c r="J666" i="1" s="1"/>
  <c r="L666" i="1" s="1"/>
  <c r="AE665" i="1"/>
  <c r="AD665" i="1"/>
  <c r="AC665" i="1"/>
  <c r="Y665" i="1"/>
  <c r="Q665" i="1"/>
  <c r="E665" i="1"/>
  <c r="J665" i="1" s="1"/>
  <c r="AE664" i="1"/>
  <c r="AD664" i="1"/>
  <c r="AC664" i="1"/>
  <c r="Y664" i="1"/>
  <c r="Q664" i="1"/>
  <c r="E664" i="1"/>
  <c r="J664" i="1" s="1"/>
  <c r="L664" i="1" s="1"/>
  <c r="AE663" i="1"/>
  <c r="AD663" i="1"/>
  <c r="AC663" i="1"/>
  <c r="Y663" i="1"/>
  <c r="Q663" i="1"/>
  <c r="E663" i="1"/>
  <c r="J663" i="1" s="1"/>
  <c r="AE662" i="1"/>
  <c r="AD662" i="1"/>
  <c r="AC662" i="1"/>
  <c r="Y662" i="1"/>
  <c r="Q662" i="1"/>
  <c r="E662" i="1"/>
  <c r="J662" i="1" s="1"/>
  <c r="L662" i="1" s="1"/>
  <c r="AE661" i="1"/>
  <c r="AD661" i="1"/>
  <c r="AC661" i="1"/>
  <c r="Y661" i="1"/>
  <c r="Q661" i="1"/>
  <c r="E661" i="1"/>
  <c r="J661" i="1" s="1"/>
  <c r="L661" i="1" s="1"/>
  <c r="AE660" i="1"/>
  <c r="AD660" i="1"/>
  <c r="AC660" i="1"/>
  <c r="Y660" i="1"/>
  <c r="Q660" i="1"/>
  <c r="E660" i="1"/>
  <c r="J660" i="1" s="1"/>
  <c r="AE659" i="1"/>
  <c r="AD659" i="1"/>
  <c r="AC659" i="1"/>
  <c r="Y659" i="1"/>
  <c r="Q659" i="1"/>
  <c r="E659" i="1"/>
  <c r="J659" i="1" s="1"/>
  <c r="L659" i="1" s="1"/>
  <c r="AE658" i="1"/>
  <c r="AD658" i="1"/>
  <c r="AC658" i="1"/>
  <c r="Y658" i="1"/>
  <c r="Q658" i="1"/>
  <c r="E658" i="1"/>
  <c r="J658" i="1" s="1"/>
  <c r="L658" i="1" s="1"/>
  <c r="AE657" i="1"/>
  <c r="AD657" i="1"/>
  <c r="AC657" i="1"/>
  <c r="Y657" i="1"/>
  <c r="Q657" i="1"/>
  <c r="E657" i="1"/>
  <c r="J657" i="1" s="1"/>
  <c r="L657" i="1" s="1"/>
  <c r="AE656" i="1"/>
  <c r="AD656" i="1"/>
  <c r="AC656" i="1"/>
  <c r="Y656" i="1"/>
  <c r="Q656" i="1"/>
  <c r="E656" i="1"/>
  <c r="J656" i="1" s="1"/>
  <c r="L656" i="1" s="1"/>
  <c r="AE655" i="1"/>
  <c r="AD655" i="1"/>
  <c r="AC655" i="1"/>
  <c r="Y655" i="1"/>
  <c r="Q655" i="1"/>
  <c r="E655" i="1"/>
  <c r="J655" i="1" s="1"/>
  <c r="L655" i="1" s="1"/>
  <c r="AE654" i="1"/>
  <c r="AD654" i="1"/>
  <c r="AC654" i="1"/>
  <c r="Y654" i="1"/>
  <c r="Q654" i="1"/>
  <c r="E654" i="1"/>
  <c r="J654" i="1" s="1"/>
  <c r="L654" i="1" s="1"/>
  <c r="AE653" i="1"/>
  <c r="AD653" i="1"/>
  <c r="AC653" i="1"/>
  <c r="Y653" i="1"/>
  <c r="Q653" i="1"/>
  <c r="E653" i="1"/>
  <c r="J653" i="1" s="1"/>
  <c r="L653" i="1" s="1"/>
  <c r="AE652" i="1"/>
  <c r="AD652" i="1"/>
  <c r="AC652" i="1"/>
  <c r="Y652" i="1"/>
  <c r="Q652" i="1"/>
  <c r="E652" i="1"/>
  <c r="J652" i="1" s="1"/>
  <c r="L652" i="1" s="1"/>
  <c r="AE651" i="1"/>
  <c r="AD651" i="1"/>
  <c r="AC651" i="1"/>
  <c r="Y651" i="1"/>
  <c r="Q651" i="1"/>
  <c r="E651" i="1"/>
  <c r="J651" i="1" s="1"/>
  <c r="L651" i="1" s="1"/>
  <c r="AE650" i="1"/>
  <c r="AD650" i="1"/>
  <c r="AC650" i="1"/>
  <c r="Y650" i="1"/>
  <c r="Q650" i="1"/>
  <c r="E650" i="1"/>
  <c r="J650" i="1" s="1"/>
  <c r="L650" i="1" s="1"/>
  <c r="AE649" i="1"/>
  <c r="AD649" i="1"/>
  <c r="AC649" i="1"/>
  <c r="Y649" i="1"/>
  <c r="Q649" i="1"/>
  <c r="E649" i="1"/>
  <c r="J649" i="1" s="1"/>
  <c r="L649" i="1" s="1"/>
  <c r="AE648" i="1"/>
  <c r="AD648" i="1"/>
  <c r="AC648" i="1"/>
  <c r="Y648" i="1"/>
  <c r="Q648" i="1"/>
  <c r="E648" i="1"/>
  <c r="J648" i="1" s="1"/>
  <c r="L648" i="1" s="1"/>
  <c r="AE647" i="1"/>
  <c r="AD647" i="1"/>
  <c r="AC647" i="1"/>
  <c r="Y647" i="1"/>
  <c r="Q647" i="1"/>
  <c r="E647" i="1"/>
  <c r="J647" i="1" s="1"/>
  <c r="L647" i="1" s="1"/>
  <c r="AE646" i="1"/>
  <c r="AD646" i="1"/>
  <c r="AC646" i="1"/>
  <c r="Y646" i="1"/>
  <c r="Q646" i="1"/>
  <c r="E646" i="1"/>
  <c r="J646" i="1" s="1"/>
  <c r="L646" i="1" s="1"/>
  <c r="AE645" i="1"/>
  <c r="AD645" i="1"/>
  <c r="AC645" i="1"/>
  <c r="Y645" i="1"/>
  <c r="Q645" i="1"/>
  <c r="E645" i="1"/>
  <c r="J645" i="1" s="1"/>
  <c r="L645" i="1" s="1"/>
  <c r="AE644" i="1"/>
  <c r="AD644" i="1"/>
  <c r="AC644" i="1"/>
  <c r="Y644" i="1"/>
  <c r="Q644" i="1"/>
  <c r="E644" i="1"/>
  <c r="J644" i="1" s="1"/>
  <c r="L644" i="1" s="1"/>
  <c r="AE643" i="1"/>
  <c r="AD643" i="1"/>
  <c r="AC643" i="1"/>
  <c r="Y643" i="1"/>
  <c r="Q643" i="1"/>
  <c r="E643" i="1"/>
  <c r="J643" i="1" s="1"/>
  <c r="L643" i="1" s="1"/>
  <c r="AE642" i="1"/>
  <c r="AD642" i="1"/>
  <c r="AC642" i="1"/>
  <c r="Y642" i="1"/>
  <c r="Q642" i="1"/>
  <c r="E642" i="1"/>
  <c r="J642" i="1" s="1"/>
  <c r="L642" i="1" s="1"/>
  <c r="AE641" i="1"/>
  <c r="AD641" i="1"/>
  <c r="AC641" i="1"/>
  <c r="Y641" i="1"/>
  <c r="Q641" i="1"/>
  <c r="E641" i="1"/>
  <c r="J641" i="1" s="1"/>
  <c r="L641" i="1" s="1"/>
  <c r="AE640" i="1"/>
  <c r="AD640" i="1"/>
  <c r="AC640" i="1"/>
  <c r="Y640" i="1"/>
  <c r="Q640" i="1"/>
  <c r="E640" i="1"/>
  <c r="J640" i="1" s="1"/>
  <c r="L640" i="1" s="1"/>
  <c r="AE639" i="1"/>
  <c r="AD639" i="1"/>
  <c r="AC639" i="1"/>
  <c r="Y639" i="1"/>
  <c r="Q639" i="1"/>
  <c r="E639" i="1"/>
  <c r="J639" i="1" s="1"/>
  <c r="L639" i="1" s="1"/>
  <c r="AE638" i="1"/>
  <c r="AD638" i="1"/>
  <c r="AC638" i="1"/>
  <c r="Y638" i="1"/>
  <c r="Q638" i="1"/>
  <c r="E638" i="1"/>
  <c r="J638" i="1" s="1"/>
  <c r="L638" i="1" s="1"/>
  <c r="AE637" i="1"/>
  <c r="AD637" i="1"/>
  <c r="AC637" i="1"/>
  <c r="Y637" i="1"/>
  <c r="Q637" i="1"/>
  <c r="E637" i="1"/>
  <c r="J637" i="1" s="1"/>
  <c r="L637" i="1" s="1"/>
  <c r="AE636" i="1"/>
  <c r="AD636" i="1"/>
  <c r="AC636" i="1"/>
  <c r="Y636" i="1"/>
  <c r="Q636" i="1"/>
  <c r="E636" i="1"/>
  <c r="J636" i="1" s="1"/>
  <c r="L636" i="1" s="1"/>
  <c r="AE635" i="1"/>
  <c r="AD635" i="1"/>
  <c r="AC635" i="1"/>
  <c r="Y635" i="1"/>
  <c r="Q635" i="1"/>
  <c r="E635" i="1"/>
  <c r="J635" i="1" s="1"/>
  <c r="L635" i="1" s="1"/>
  <c r="AE634" i="1"/>
  <c r="AD634" i="1"/>
  <c r="AC634" i="1"/>
  <c r="Y634" i="1"/>
  <c r="Q634" i="1"/>
  <c r="E634" i="1"/>
  <c r="J634" i="1" s="1"/>
  <c r="L634" i="1" s="1"/>
  <c r="AE633" i="1"/>
  <c r="AD633" i="1"/>
  <c r="AC633" i="1"/>
  <c r="Y633" i="1"/>
  <c r="Q633" i="1"/>
  <c r="E633" i="1"/>
  <c r="J633" i="1" s="1"/>
  <c r="L633" i="1" s="1"/>
  <c r="AE632" i="1"/>
  <c r="AD632" i="1"/>
  <c r="AC632" i="1"/>
  <c r="Y632" i="1"/>
  <c r="Q632" i="1"/>
  <c r="E632" i="1"/>
  <c r="J632" i="1" s="1"/>
  <c r="L632" i="1" s="1"/>
  <c r="AE631" i="1"/>
  <c r="AD631" i="1"/>
  <c r="AC631" i="1"/>
  <c r="Y631" i="1"/>
  <c r="Q631" i="1"/>
  <c r="E631" i="1"/>
  <c r="J631" i="1" s="1"/>
  <c r="L631" i="1" s="1"/>
  <c r="AE630" i="1"/>
  <c r="AD630" i="1"/>
  <c r="AC630" i="1"/>
  <c r="Y630" i="1"/>
  <c r="Q630" i="1"/>
  <c r="E630" i="1"/>
  <c r="J630" i="1" s="1"/>
  <c r="L630" i="1" s="1"/>
  <c r="AE629" i="1"/>
  <c r="AD629" i="1"/>
  <c r="AC629" i="1"/>
  <c r="Y629" i="1"/>
  <c r="Q629" i="1"/>
  <c r="E629" i="1"/>
  <c r="J629" i="1" s="1"/>
  <c r="L629" i="1" s="1"/>
  <c r="AE628" i="1"/>
  <c r="AD628" i="1"/>
  <c r="AC628" i="1"/>
  <c r="Y628" i="1"/>
  <c r="Q628" i="1"/>
  <c r="E628" i="1"/>
  <c r="J628" i="1" s="1"/>
  <c r="L628" i="1" s="1"/>
  <c r="AE627" i="1"/>
  <c r="AD627" i="1"/>
  <c r="AC627" i="1"/>
  <c r="Y627" i="1"/>
  <c r="Q627" i="1"/>
  <c r="E627" i="1"/>
  <c r="J627" i="1" s="1"/>
  <c r="L627" i="1" s="1"/>
  <c r="AE626" i="1"/>
  <c r="AD626" i="1"/>
  <c r="AC626" i="1"/>
  <c r="Y626" i="1"/>
  <c r="Q626" i="1"/>
  <c r="E626" i="1"/>
  <c r="J626" i="1" s="1"/>
  <c r="L626" i="1" s="1"/>
  <c r="AE625" i="1"/>
  <c r="AD625" i="1"/>
  <c r="AC625" i="1"/>
  <c r="Y625" i="1"/>
  <c r="Q625" i="1"/>
  <c r="E625" i="1"/>
  <c r="J625" i="1" s="1"/>
  <c r="L625" i="1" s="1"/>
  <c r="AE624" i="1"/>
  <c r="AD624" i="1"/>
  <c r="AC624" i="1"/>
  <c r="Y624" i="1"/>
  <c r="Q624" i="1"/>
  <c r="E624" i="1"/>
  <c r="J624" i="1" s="1"/>
  <c r="L624" i="1" s="1"/>
  <c r="AE623" i="1"/>
  <c r="AD623" i="1"/>
  <c r="AC623" i="1"/>
  <c r="Y623" i="1"/>
  <c r="Q623" i="1"/>
  <c r="E623" i="1"/>
  <c r="J623" i="1" s="1"/>
  <c r="L623" i="1" s="1"/>
  <c r="AE622" i="1"/>
  <c r="AD622" i="1"/>
  <c r="AC622" i="1"/>
  <c r="Y622" i="1"/>
  <c r="Q622" i="1"/>
  <c r="E622" i="1"/>
  <c r="J622" i="1" s="1"/>
  <c r="L622" i="1" s="1"/>
  <c r="AE621" i="1"/>
  <c r="AD621" i="1"/>
  <c r="AC621" i="1"/>
  <c r="Y621" i="1"/>
  <c r="Q621" i="1"/>
  <c r="E621" i="1"/>
  <c r="J621" i="1" s="1"/>
  <c r="L621" i="1" s="1"/>
  <c r="AE620" i="1"/>
  <c r="AD620" i="1"/>
  <c r="AC620" i="1"/>
  <c r="Y620" i="1"/>
  <c r="Q620" i="1"/>
  <c r="E620" i="1"/>
  <c r="J620" i="1" s="1"/>
  <c r="L620" i="1" s="1"/>
  <c r="AE619" i="1"/>
  <c r="AD619" i="1"/>
  <c r="AC619" i="1"/>
  <c r="Y619" i="1"/>
  <c r="Q619" i="1"/>
  <c r="E619" i="1"/>
  <c r="J619" i="1" s="1"/>
  <c r="L619" i="1" s="1"/>
  <c r="AE618" i="1"/>
  <c r="AD618" i="1"/>
  <c r="AC618" i="1"/>
  <c r="Y618" i="1"/>
  <c r="Q618" i="1"/>
  <c r="E618" i="1"/>
  <c r="J618" i="1" s="1"/>
  <c r="L618" i="1" s="1"/>
  <c r="AE617" i="1"/>
  <c r="AD617" i="1"/>
  <c r="AC617" i="1"/>
  <c r="Y617" i="1"/>
  <c r="Q617" i="1"/>
  <c r="E617" i="1"/>
  <c r="J617" i="1" s="1"/>
  <c r="L617" i="1" s="1"/>
  <c r="AE616" i="1"/>
  <c r="AD616" i="1"/>
  <c r="AC616" i="1"/>
  <c r="Y616" i="1"/>
  <c r="Q616" i="1"/>
  <c r="E616" i="1"/>
  <c r="J616" i="1" s="1"/>
  <c r="L616" i="1" s="1"/>
  <c r="AE615" i="1"/>
  <c r="AD615" i="1"/>
  <c r="AC615" i="1"/>
  <c r="Y615" i="1"/>
  <c r="Q615" i="1"/>
  <c r="E615" i="1"/>
  <c r="J615" i="1" s="1"/>
  <c r="L615" i="1" s="1"/>
  <c r="AE614" i="1"/>
  <c r="AD614" i="1"/>
  <c r="AC614" i="1"/>
  <c r="Y614" i="1"/>
  <c r="Q614" i="1"/>
  <c r="E614" i="1"/>
  <c r="J614" i="1" s="1"/>
  <c r="L614" i="1" s="1"/>
  <c r="AE613" i="1"/>
  <c r="AD613" i="1"/>
  <c r="AC613" i="1"/>
  <c r="Y613" i="1"/>
  <c r="Q613" i="1"/>
  <c r="E613" i="1"/>
  <c r="J613" i="1" s="1"/>
  <c r="L613" i="1" s="1"/>
  <c r="AE612" i="1"/>
  <c r="AD612" i="1"/>
  <c r="AC612" i="1"/>
  <c r="Y612" i="1"/>
  <c r="Q612" i="1"/>
  <c r="E612" i="1"/>
  <c r="J612" i="1" s="1"/>
  <c r="L612" i="1" s="1"/>
  <c r="AE611" i="1"/>
  <c r="AD611" i="1"/>
  <c r="AC611" i="1"/>
  <c r="Y611" i="1"/>
  <c r="Q611" i="1"/>
  <c r="E611" i="1"/>
  <c r="J611" i="1" s="1"/>
  <c r="L611" i="1" s="1"/>
  <c r="AE610" i="1"/>
  <c r="AD610" i="1"/>
  <c r="AC610" i="1"/>
  <c r="Y610" i="1"/>
  <c r="Q610" i="1"/>
  <c r="E610" i="1"/>
  <c r="J610" i="1" s="1"/>
  <c r="L610" i="1" s="1"/>
  <c r="AE609" i="1"/>
  <c r="AD609" i="1"/>
  <c r="AC609" i="1"/>
  <c r="Y609" i="1"/>
  <c r="Q609" i="1"/>
  <c r="E609" i="1"/>
  <c r="J609" i="1" s="1"/>
  <c r="L609" i="1" s="1"/>
  <c r="AE608" i="1"/>
  <c r="AD608" i="1"/>
  <c r="AC608" i="1"/>
  <c r="Y608" i="1"/>
  <c r="Q608" i="1"/>
  <c r="E608" i="1"/>
  <c r="J608" i="1" s="1"/>
  <c r="L608" i="1" s="1"/>
  <c r="AE607" i="1"/>
  <c r="AD607" i="1"/>
  <c r="AC607" i="1"/>
  <c r="Y607" i="1"/>
  <c r="Q607" i="1"/>
  <c r="E607" i="1"/>
  <c r="J607" i="1" s="1"/>
  <c r="L607" i="1" s="1"/>
  <c r="AE606" i="1"/>
  <c r="AD606" i="1"/>
  <c r="AC606" i="1"/>
  <c r="Y606" i="1"/>
  <c r="Q606" i="1"/>
  <c r="E606" i="1"/>
  <c r="J606" i="1" s="1"/>
  <c r="L606" i="1" s="1"/>
  <c r="AE605" i="1"/>
  <c r="AD605" i="1"/>
  <c r="AC605" i="1"/>
  <c r="Y605" i="1"/>
  <c r="Q605" i="1"/>
  <c r="E605" i="1"/>
  <c r="J605" i="1" s="1"/>
  <c r="L605" i="1" s="1"/>
  <c r="AE604" i="1"/>
  <c r="AD604" i="1"/>
  <c r="AC604" i="1"/>
  <c r="Y604" i="1"/>
  <c r="Q604" i="1"/>
  <c r="E604" i="1"/>
  <c r="J604" i="1" s="1"/>
  <c r="L604" i="1" s="1"/>
  <c r="AE603" i="1"/>
  <c r="AD603" i="1"/>
  <c r="AC603" i="1"/>
  <c r="Y603" i="1"/>
  <c r="Q603" i="1"/>
  <c r="E603" i="1"/>
  <c r="J603" i="1" s="1"/>
  <c r="L603" i="1" s="1"/>
  <c r="N603" i="1" s="1"/>
  <c r="H603" i="18" s="1"/>
  <c r="AE602" i="1"/>
  <c r="AD602" i="1"/>
  <c r="AC602" i="1"/>
  <c r="Y602" i="1"/>
  <c r="Q602" i="1"/>
  <c r="E602" i="1"/>
  <c r="J602" i="1" s="1"/>
  <c r="L602" i="1" s="1"/>
  <c r="AE601" i="1"/>
  <c r="AD601" i="1"/>
  <c r="AC601" i="1"/>
  <c r="Y601" i="1"/>
  <c r="Q601" i="1"/>
  <c r="E601" i="1"/>
  <c r="J601" i="1" s="1"/>
  <c r="L601" i="1" s="1"/>
  <c r="AE600" i="1"/>
  <c r="AD600" i="1"/>
  <c r="AC600" i="1"/>
  <c r="Y600" i="1"/>
  <c r="Q600" i="1"/>
  <c r="E600" i="1"/>
  <c r="J600" i="1" s="1"/>
  <c r="L600" i="1" s="1"/>
  <c r="AE599" i="1"/>
  <c r="AD599" i="1"/>
  <c r="AC599" i="1"/>
  <c r="Y599" i="1"/>
  <c r="Q599" i="1"/>
  <c r="E599" i="1"/>
  <c r="J599" i="1" s="1"/>
  <c r="L599" i="1" s="1"/>
  <c r="AE598" i="1"/>
  <c r="AD598" i="1"/>
  <c r="AC598" i="1"/>
  <c r="Y598" i="1"/>
  <c r="Q598" i="1"/>
  <c r="E598" i="1"/>
  <c r="J598" i="1" s="1"/>
  <c r="L598" i="1" s="1"/>
  <c r="AE597" i="1"/>
  <c r="AD597" i="1"/>
  <c r="AC597" i="1"/>
  <c r="Y597" i="1"/>
  <c r="Q597" i="1"/>
  <c r="E597" i="1"/>
  <c r="J597" i="1" s="1"/>
  <c r="L597" i="1" s="1"/>
  <c r="AE596" i="1"/>
  <c r="AD596" i="1"/>
  <c r="AC596" i="1"/>
  <c r="Y596" i="1"/>
  <c r="Q596" i="1"/>
  <c r="E596" i="1"/>
  <c r="J596" i="1" s="1"/>
  <c r="L596" i="1" s="1"/>
  <c r="N596" i="1" s="1"/>
  <c r="H596" i="18" s="1"/>
  <c r="AE595" i="1"/>
  <c r="AD595" i="1"/>
  <c r="AC595" i="1"/>
  <c r="Y595" i="1"/>
  <c r="Q595" i="1"/>
  <c r="E595" i="1"/>
  <c r="J595" i="1" s="1"/>
  <c r="L595" i="1" s="1"/>
  <c r="N595" i="1" s="1"/>
  <c r="H595" i="18" s="1"/>
  <c r="AE594" i="1"/>
  <c r="AD594" i="1"/>
  <c r="AC594" i="1"/>
  <c r="Y594" i="1"/>
  <c r="Q594" i="1"/>
  <c r="E594" i="1"/>
  <c r="J594" i="1" s="1"/>
  <c r="L594" i="1" s="1"/>
  <c r="N594" i="1" s="1"/>
  <c r="H594" i="18" s="1"/>
  <c r="AE593" i="1"/>
  <c r="AD593" i="1"/>
  <c r="AC593" i="1"/>
  <c r="Y593" i="1"/>
  <c r="Q593" i="1"/>
  <c r="J593" i="1"/>
  <c r="L593" i="1" s="1"/>
  <c r="E593" i="1"/>
  <c r="AE592" i="1"/>
  <c r="AD592" i="1"/>
  <c r="AC592" i="1"/>
  <c r="Y592" i="1"/>
  <c r="Q592" i="1"/>
  <c r="E592" i="1"/>
  <c r="J592" i="1" s="1"/>
  <c r="L592" i="1" s="1"/>
  <c r="AE591" i="1"/>
  <c r="AD591" i="1"/>
  <c r="AC591" i="1"/>
  <c r="Y591" i="1"/>
  <c r="Q591" i="1"/>
  <c r="E591" i="1"/>
  <c r="J591" i="1" s="1"/>
  <c r="L591" i="1" s="1"/>
  <c r="AE590" i="1"/>
  <c r="AD590" i="1"/>
  <c r="AC590" i="1"/>
  <c r="Y590" i="1"/>
  <c r="Q590" i="1"/>
  <c r="E590" i="1"/>
  <c r="J590" i="1" s="1"/>
  <c r="L590" i="1" s="1"/>
  <c r="AE589" i="1"/>
  <c r="AD589" i="1"/>
  <c r="AC589" i="1"/>
  <c r="Y589" i="1"/>
  <c r="Q589" i="1"/>
  <c r="E589" i="1"/>
  <c r="J589" i="1" s="1"/>
  <c r="L589" i="1" s="1"/>
  <c r="AE588" i="1"/>
  <c r="AD588" i="1"/>
  <c r="AC588" i="1"/>
  <c r="Y588" i="1"/>
  <c r="Q588" i="1"/>
  <c r="E588" i="1"/>
  <c r="J588" i="1" s="1"/>
  <c r="L588" i="1" s="1"/>
  <c r="AE587" i="1"/>
  <c r="AD587" i="1"/>
  <c r="AC587" i="1"/>
  <c r="Y587" i="1"/>
  <c r="Q587" i="1"/>
  <c r="E587" i="1"/>
  <c r="J587" i="1" s="1"/>
  <c r="AE586" i="1"/>
  <c r="AD586" i="1"/>
  <c r="AC586" i="1"/>
  <c r="Y586" i="1"/>
  <c r="Q586" i="1"/>
  <c r="E586" i="1"/>
  <c r="J586" i="1" s="1"/>
  <c r="AE585" i="1"/>
  <c r="AD585" i="1"/>
  <c r="AC585" i="1"/>
  <c r="Y585" i="1"/>
  <c r="Q585" i="1"/>
  <c r="E585" i="1"/>
  <c r="J585" i="1" s="1"/>
  <c r="AE584" i="1"/>
  <c r="AD584" i="1"/>
  <c r="AC584" i="1"/>
  <c r="Y584" i="1"/>
  <c r="Q584" i="1"/>
  <c r="E584" i="1"/>
  <c r="J584" i="1" s="1"/>
  <c r="AE583" i="1"/>
  <c r="AD583" i="1"/>
  <c r="AC583" i="1"/>
  <c r="Y583" i="1"/>
  <c r="Q583" i="1"/>
  <c r="E583" i="1"/>
  <c r="J583" i="1" s="1"/>
  <c r="AE582" i="1"/>
  <c r="AD582" i="1"/>
  <c r="AC582" i="1"/>
  <c r="Y582" i="1"/>
  <c r="Q582" i="1"/>
  <c r="E582" i="1"/>
  <c r="J582" i="1" s="1"/>
  <c r="AE581" i="1"/>
  <c r="AD581" i="1"/>
  <c r="AC581" i="1"/>
  <c r="Y581" i="1"/>
  <c r="Q581" i="1"/>
  <c r="E581" i="1"/>
  <c r="J581" i="1" s="1"/>
  <c r="AE580" i="1"/>
  <c r="AD580" i="1"/>
  <c r="AC580" i="1"/>
  <c r="Y580" i="1"/>
  <c r="Q580" i="1"/>
  <c r="E580" i="1"/>
  <c r="J580" i="1" s="1"/>
  <c r="AE579" i="1"/>
  <c r="AD579" i="1"/>
  <c r="AC579" i="1"/>
  <c r="Y579" i="1"/>
  <c r="Q579" i="1"/>
  <c r="E579" i="1"/>
  <c r="J579" i="1" s="1"/>
  <c r="AE578" i="1"/>
  <c r="AD578" i="1"/>
  <c r="AC578" i="1"/>
  <c r="Y578" i="1"/>
  <c r="Q578" i="1"/>
  <c r="E578" i="1"/>
  <c r="J578" i="1" s="1"/>
  <c r="AE577" i="1"/>
  <c r="AD577" i="1"/>
  <c r="AC577" i="1"/>
  <c r="Y577" i="1"/>
  <c r="Q577" i="1"/>
  <c r="E577" i="1"/>
  <c r="J577" i="1" s="1"/>
  <c r="AE576" i="1"/>
  <c r="AD576" i="1"/>
  <c r="AC576" i="1"/>
  <c r="Y576" i="1"/>
  <c r="Q576" i="1"/>
  <c r="E576" i="1"/>
  <c r="J576" i="1" s="1"/>
  <c r="AE575" i="1"/>
  <c r="AD575" i="1"/>
  <c r="AC575" i="1"/>
  <c r="Y575" i="1"/>
  <c r="Q575" i="1"/>
  <c r="E575" i="1"/>
  <c r="J575" i="1" s="1"/>
  <c r="AE574" i="1"/>
  <c r="AD574" i="1"/>
  <c r="AC574" i="1"/>
  <c r="Y574" i="1"/>
  <c r="Q574" i="1"/>
  <c r="E574" i="1"/>
  <c r="J574" i="1" s="1"/>
  <c r="AE573" i="1"/>
  <c r="AD573" i="1"/>
  <c r="AC573" i="1"/>
  <c r="Y573" i="1"/>
  <c r="Q573" i="1"/>
  <c r="E573" i="1"/>
  <c r="J573" i="1" s="1"/>
  <c r="AE572" i="1"/>
  <c r="AD572" i="1"/>
  <c r="AC572" i="1"/>
  <c r="Y572" i="1"/>
  <c r="Q572" i="1"/>
  <c r="E572" i="1"/>
  <c r="J572" i="1" s="1"/>
  <c r="AE571" i="1"/>
  <c r="AD571" i="1"/>
  <c r="AC571" i="1"/>
  <c r="Y571" i="1"/>
  <c r="Q571" i="1"/>
  <c r="E571" i="1"/>
  <c r="J571" i="1" s="1"/>
  <c r="AE570" i="1"/>
  <c r="AD570" i="1"/>
  <c r="AC570" i="1"/>
  <c r="Y570" i="1"/>
  <c r="Q570" i="1"/>
  <c r="E570" i="1"/>
  <c r="J570" i="1" s="1"/>
  <c r="AE569" i="1"/>
  <c r="AD569" i="1"/>
  <c r="AC569" i="1"/>
  <c r="Y569" i="1"/>
  <c r="Q569" i="1"/>
  <c r="E569" i="1"/>
  <c r="J569" i="1" s="1"/>
  <c r="AE568" i="1"/>
  <c r="AD568" i="1"/>
  <c r="AC568" i="1"/>
  <c r="Y568" i="1"/>
  <c r="Q568" i="1"/>
  <c r="E568" i="1"/>
  <c r="J568" i="1" s="1"/>
  <c r="AE567" i="1"/>
  <c r="AD567" i="1"/>
  <c r="AC567" i="1"/>
  <c r="Y567" i="1"/>
  <c r="Q567" i="1"/>
  <c r="E567" i="1"/>
  <c r="J567" i="1" s="1"/>
  <c r="L567" i="1" s="1"/>
  <c r="AE566" i="1"/>
  <c r="AD566" i="1"/>
  <c r="AC566" i="1"/>
  <c r="Y566" i="1"/>
  <c r="Q566" i="1"/>
  <c r="E566" i="1"/>
  <c r="J566" i="1" s="1"/>
  <c r="AE565" i="1"/>
  <c r="AD565" i="1"/>
  <c r="AC565" i="1"/>
  <c r="Y565" i="1"/>
  <c r="Q565" i="1"/>
  <c r="E565" i="1"/>
  <c r="J565" i="1" s="1"/>
  <c r="L565" i="1" s="1"/>
  <c r="AE564" i="1"/>
  <c r="AD564" i="1"/>
  <c r="AC564" i="1"/>
  <c r="Y564" i="1"/>
  <c r="Q564" i="1"/>
  <c r="E564" i="1"/>
  <c r="J564" i="1" s="1"/>
  <c r="AE563" i="1"/>
  <c r="AD563" i="1"/>
  <c r="AC563" i="1"/>
  <c r="Y563" i="1"/>
  <c r="Q563" i="1"/>
  <c r="E563" i="1"/>
  <c r="J563" i="1" s="1"/>
  <c r="L563" i="1" s="1"/>
  <c r="AE562" i="1"/>
  <c r="AD562" i="1"/>
  <c r="AC562" i="1"/>
  <c r="Y562" i="1"/>
  <c r="Q562" i="1"/>
  <c r="E562" i="1"/>
  <c r="J562" i="1" s="1"/>
  <c r="AE561" i="1"/>
  <c r="AD561" i="1"/>
  <c r="AC561" i="1"/>
  <c r="Y561" i="1"/>
  <c r="Q561" i="1"/>
  <c r="E561" i="1"/>
  <c r="J561" i="1" s="1"/>
  <c r="L561" i="1" s="1"/>
  <c r="AE560" i="1"/>
  <c r="AD560" i="1"/>
  <c r="AC560" i="1"/>
  <c r="Y560" i="1"/>
  <c r="Q560" i="1"/>
  <c r="E560" i="1"/>
  <c r="J560" i="1" s="1"/>
  <c r="AE559" i="1"/>
  <c r="AD559" i="1"/>
  <c r="AC559" i="1"/>
  <c r="Y559" i="1"/>
  <c r="Q559" i="1"/>
  <c r="E559" i="1"/>
  <c r="J559" i="1" s="1"/>
  <c r="L559" i="1" s="1"/>
  <c r="AE558" i="1"/>
  <c r="AD558" i="1"/>
  <c r="AC558" i="1"/>
  <c r="Y558" i="1"/>
  <c r="Q558" i="1"/>
  <c r="E558" i="1"/>
  <c r="J558" i="1" s="1"/>
  <c r="AE557" i="1"/>
  <c r="AD557" i="1"/>
  <c r="AC557" i="1"/>
  <c r="Y557" i="1"/>
  <c r="Q557" i="1"/>
  <c r="E557" i="1"/>
  <c r="J557" i="1" s="1"/>
  <c r="L557" i="1" s="1"/>
  <c r="AE556" i="1"/>
  <c r="AD556" i="1"/>
  <c r="AC556" i="1"/>
  <c r="Y556" i="1"/>
  <c r="Q556" i="1"/>
  <c r="E556" i="1"/>
  <c r="J556" i="1" s="1"/>
  <c r="AE555" i="1"/>
  <c r="AD555" i="1"/>
  <c r="AC555" i="1"/>
  <c r="Y555" i="1"/>
  <c r="Q555" i="1"/>
  <c r="E555" i="1"/>
  <c r="J555" i="1" s="1"/>
  <c r="L555" i="1" s="1"/>
  <c r="AE554" i="1"/>
  <c r="AD554" i="1"/>
  <c r="AC554" i="1"/>
  <c r="Y554" i="1"/>
  <c r="Q554" i="1"/>
  <c r="E554" i="1"/>
  <c r="J554" i="1" s="1"/>
  <c r="AE553" i="1"/>
  <c r="AD553" i="1"/>
  <c r="AC553" i="1"/>
  <c r="Y553" i="1"/>
  <c r="Q553" i="1"/>
  <c r="E553" i="1"/>
  <c r="J553" i="1" s="1"/>
  <c r="L553" i="1" s="1"/>
  <c r="AE552" i="1"/>
  <c r="AD552" i="1"/>
  <c r="AC552" i="1"/>
  <c r="Y552" i="1"/>
  <c r="Q552" i="1"/>
  <c r="E552" i="1"/>
  <c r="J552" i="1" s="1"/>
  <c r="AE551" i="1"/>
  <c r="AD551" i="1"/>
  <c r="AC551" i="1"/>
  <c r="Y551" i="1"/>
  <c r="Q551" i="1"/>
  <c r="E551" i="1"/>
  <c r="J551" i="1" s="1"/>
  <c r="L551" i="1" s="1"/>
  <c r="AE550" i="1"/>
  <c r="AD550" i="1"/>
  <c r="AC550" i="1"/>
  <c r="Y550" i="1"/>
  <c r="Q550" i="1"/>
  <c r="E550" i="1"/>
  <c r="J550" i="1" s="1"/>
  <c r="AE549" i="1"/>
  <c r="AD549" i="1"/>
  <c r="AC549" i="1"/>
  <c r="Y549" i="1"/>
  <c r="Q549" i="1"/>
  <c r="E549" i="1"/>
  <c r="J549" i="1" s="1"/>
  <c r="L549" i="1" s="1"/>
  <c r="AE548" i="1"/>
  <c r="AD548" i="1"/>
  <c r="AC548" i="1"/>
  <c r="Y548" i="1"/>
  <c r="Q548" i="1"/>
  <c r="E548" i="1"/>
  <c r="J548" i="1" s="1"/>
  <c r="AE547" i="1"/>
  <c r="AD547" i="1"/>
  <c r="AC547" i="1"/>
  <c r="Y547" i="1"/>
  <c r="Q547" i="1"/>
  <c r="E547" i="1"/>
  <c r="J547" i="1" s="1"/>
  <c r="L547" i="1" s="1"/>
  <c r="AE546" i="1"/>
  <c r="AD546" i="1"/>
  <c r="AC546" i="1"/>
  <c r="Y546" i="1"/>
  <c r="Q546" i="1"/>
  <c r="E546" i="1"/>
  <c r="J546" i="1" s="1"/>
  <c r="AE545" i="1"/>
  <c r="AD545" i="1"/>
  <c r="AC545" i="1"/>
  <c r="Y545" i="1"/>
  <c r="Q545" i="1"/>
  <c r="E545" i="1"/>
  <c r="J545" i="1" s="1"/>
  <c r="AE544" i="1"/>
  <c r="AD544" i="1"/>
  <c r="AC544" i="1"/>
  <c r="Y544" i="1"/>
  <c r="Q544" i="1"/>
  <c r="E544" i="1"/>
  <c r="J544" i="1" s="1"/>
  <c r="AE543" i="1"/>
  <c r="AD543" i="1"/>
  <c r="AC543" i="1"/>
  <c r="Y543" i="1"/>
  <c r="Q543" i="1"/>
  <c r="E543" i="1"/>
  <c r="J543" i="1" s="1"/>
  <c r="AE542" i="1"/>
  <c r="AD542" i="1"/>
  <c r="AC542" i="1"/>
  <c r="Y542" i="1"/>
  <c r="Q542" i="1"/>
  <c r="E542" i="1"/>
  <c r="J542" i="1" s="1"/>
  <c r="AE541" i="1"/>
  <c r="AD541" i="1"/>
  <c r="AC541" i="1"/>
  <c r="Y541" i="1"/>
  <c r="Q541" i="1"/>
  <c r="E541" i="1"/>
  <c r="J541" i="1" s="1"/>
  <c r="AE540" i="1"/>
  <c r="AD540" i="1"/>
  <c r="AC540" i="1"/>
  <c r="Y540" i="1"/>
  <c r="Q540" i="1"/>
  <c r="E540" i="1"/>
  <c r="J540" i="1" s="1"/>
  <c r="AE539" i="1"/>
  <c r="AD539" i="1"/>
  <c r="AC539" i="1"/>
  <c r="Y539" i="1"/>
  <c r="Q539" i="1"/>
  <c r="E539" i="1"/>
  <c r="J539" i="1" s="1"/>
  <c r="AE538" i="1"/>
  <c r="AD538" i="1"/>
  <c r="AC538" i="1"/>
  <c r="Y538" i="1"/>
  <c r="Q538" i="1"/>
  <c r="E538" i="1"/>
  <c r="J538" i="1" s="1"/>
  <c r="AE537" i="1"/>
  <c r="AD537" i="1"/>
  <c r="AC537" i="1"/>
  <c r="Y537" i="1"/>
  <c r="Q537" i="1"/>
  <c r="E537" i="1"/>
  <c r="J537" i="1" s="1"/>
  <c r="AE536" i="1"/>
  <c r="AD536" i="1"/>
  <c r="AC536" i="1"/>
  <c r="Y536" i="1"/>
  <c r="Q536" i="1"/>
  <c r="E536" i="1"/>
  <c r="J536" i="1" s="1"/>
  <c r="AE535" i="1"/>
  <c r="AD535" i="1"/>
  <c r="AC535" i="1"/>
  <c r="Y535" i="1"/>
  <c r="Q535" i="1"/>
  <c r="E535" i="1"/>
  <c r="J535" i="1" s="1"/>
  <c r="AE534" i="1"/>
  <c r="AD534" i="1"/>
  <c r="AC534" i="1"/>
  <c r="Y534" i="1"/>
  <c r="Q534" i="1"/>
  <c r="E534" i="1"/>
  <c r="J534" i="1" s="1"/>
  <c r="AE533" i="1"/>
  <c r="AD533" i="1"/>
  <c r="AC533" i="1"/>
  <c r="Y533" i="1"/>
  <c r="Q533" i="1"/>
  <c r="E533" i="1"/>
  <c r="J533" i="1" s="1"/>
  <c r="AE532" i="1"/>
  <c r="AD532" i="1"/>
  <c r="AC532" i="1"/>
  <c r="Y532" i="1"/>
  <c r="Q532" i="1"/>
  <c r="E532" i="1"/>
  <c r="J532" i="1" s="1"/>
  <c r="AE531" i="1"/>
  <c r="AD531" i="1"/>
  <c r="AC531" i="1"/>
  <c r="Y531" i="1"/>
  <c r="Q531" i="1"/>
  <c r="E531" i="1"/>
  <c r="J531" i="1" s="1"/>
  <c r="AE530" i="1"/>
  <c r="AD530" i="1"/>
  <c r="AC530" i="1"/>
  <c r="Y530" i="1"/>
  <c r="Q530" i="1"/>
  <c r="E530" i="1"/>
  <c r="J530" i="1" s="1"/>
  <c r="AE529" i="1"/>
  <c r="AD529" i="1"/>
  <c r="AC529" i="1"/>
  <c r="Y529" i="1"/>
  <c r="Q529" i="1"/>
  <c r="E529" i="1"/>
  <c r="J529" i="1" s="1"/>
  <c r="AE528" i="1"/>
  <c r="AD528" i="1"/>
  <c r="AC528" i="1"/>
  <c r="Y528" i="1"/>
  <c r="Q528" i="1"/>
  <c r="E528" i="1"/>
  <c r="J528" i="1" s="1"/>
  <c r="AE527" i="1"/>
  <c r="AD527" i="1"/>
  <c r="AC527" i="1"/>
  <c r="Y527" i="1"/>
  <c r="Q527" i="1"/>
  <c r="E527" i="1"/>
  <c r="J527" i="1" s="1"/>
  <c r="AE526" i="1"/>
  <c r="AD526" i="1"/>
  <c r="AC526" i="1"/>
  <c r="Y526" i="1"/>
  <c r="Q526" i="1"/>
  <c r="E526" i="1"/>
  <c r="J526" i="1" s="1"/>
  <c r="AE525" i="1"/>
  <c r="AD525" i="1"/>
  <c r="AC525" i="1"/>
  <c r="Y525" i="1"/>
  <c r="Q525" i="1"/>
  <c r="E525" i="1"/>
  <c r="J525" i="1" s="1"/>
  <c r="AE524" i="1"/>
  <c r="AD524" i="1"/>
  <c r="AC524" i="1"/>
  <c r="Y524" i="1"/>
  <c r="Q524" i="1"/>
  <c r="E524" i="1"/>
  <c r="J524" i="1" s="1"/>
  <c r="AE523" i="1"/>
  <c r="AD523" i="1"/>
  <c r="AC523" i="1"/>
  <c r="Y523" i="1"/>
  <c r="Q523" i="1"/>
  <c r="E523" i="1"/>
  <c r="J523" i="1" s="1"/>
  <c r="AE522" i="1"/>
  <c r="AD522" i="1"/>
  <c r="AC522" i="1"/>
  <c r="Y522" i="1"/>
  <c r="Q522" i="1"/>
  <c r="E522" i="1"/>
  <c r="J522" i="1" s="1"/>
  <c r="AE521" i="1"/>
  <c r="AD521" i="1"/>
  <c r="AC521" i="1"/>
  <c r="Y521" i="1"/>
  <c r="Q521" i="1"/>
  <c r="E521" i="1"/>
  <c r="J521" i="1" s="1"/>
  <c r="AE520" i="1"/>
  <c r="AD520" i="1"/>
  <c r="AC520" i="1"/>
  <c r="Y520" i="1"/>
  <c r="Q520" i="1"/>
  <c r="E520" i="1"/>
  <c r="J520" i="1" s="1"/>
  <c r="AE519" i="1"/>
  <c r="AD519" i="1"/>
  <c r="AC519" i="1"/>
  <c r="Y519" i="1"/>
  <c r="Q519" i="1"/>
  <c r="E519" i="1"/>
  <c r="J519" i="1" s="1"/>
  <c r="AE518" i="1"/>
  <c r="AD518" i="1"/>
  <c r="AC518" i="1"/>
  <c r="Y518" i="1"/>
  <c r="Q518" i="1"/>
  <c r="E518" i="1"/>
  <c r="J518" i="1" s="1"/>
  <c r="AE517" i="1"/>
  <c r="AD517" i="1"/>
  <c r="AC517" i="1"/>
  <c r="Y517" i="1"/>
  <c r="Q517" i="1"/>
  <c r="E517" i="1"/>
  <c r="J517" i="1" s="1"/>
  <c r="AE516" i="1"/>
  <c r="AD516" i="1"/>
  <c r="AC516" i="1"/>
  <c r="Y516" i="1"/>
  <c r="Q516" i="1"/>
  <c r="E516" i="1"/>
  <c r="J516" i="1" s="1"/>
  <c r="AE515" i="1"/>
  <c r="AD515" i="1"/>
  <c r="AC515" i="1"/>
  <c r="Y515" i="1"/>
  <c r="Q515" i="1"/>
  <c r="E515" i="1"/>
  <c r="J515" i="1" s="1"/>
  <c r="AE514" i="1"/>
  <c r="AD514" i="1"/>
  <c r="AC514" i="1"/>
  <c r="Y514" i="1"/>
  <c r="Q514" i="1"/>
  <c r="E514" i="1"/>
  <c r="J514" i="1" s="1"/>
  <c r="AE513" i="1"/>
  <c r="AD513" i="1"/>
  <c r="AC513" i="1"/>
  <c r="Y513" i="1"/>
  <c r="Q513" i="1"/>
  <c r="E513" i="1"/>
  <c r="J513" i="1" s="1"/>
  <c r="AE512" i="1"/>
  <c r="AD512" i="1"/>
  <c r="AC512" i="1"/>
  <c r="Y512" i="1"/>
  <c r="Q512" i="1"/>
  <c r="E512" i="1"/>
  <c r="J512" i="1" s="1"/>
  <c r="AE511" i="1"/>
  <c r="AD511" i="1"/>
  <c r="AC511" i="1"/>
  <c r="Y511" i="1"/>
  <c r="Q511" i="1"/>
  <c r="E511" i="1"/>
  <c r="J511" i="1" s="1"/>
  <c r="AE510" i="1"/>
  <c r="AD510" i="1"/>
  <c r="AC510" i="1"/>
  <c r="Y510" i="1"/>
  <c r="Q510" i="1"/>
  <c r="E510" i="1"/>
  <c r="J510" i="1" s="1"/>
  <c r="AE509" i="1"/>
  <c r="AD509" i="1"/>
  <c r="AC509" i="1"/>
  <c r="Y509" i="1"/>
  <c r="Q509" i="1"/>
  <c r="E509" i="1"/>
  <c r="J509" i="1" s="1"/>
  <c r="AE508" i="1"/>
  <c r="AD508" i="1"/>
  <c r="AC508" i="1"/>
  <c r="Y508" i="1"/>
  <c r="Q508" i="1"/>
  <c r="E508" i="1"/>
  <c r="J508" i="1" s="1"/>
  <c r="AE507" i="1"/>
  <c r="AD507" i="1"/>
  <c r="AC507" i="1"/>
  <c r="Y507" i="1"/>
  <c r="Q507" i="1"/>
  <c r="E507" i="1"/>
  <c r="J507" i="1" s="1"/>
  <c r="AE506" i="1"/>
  <c r="AD506" i="1"/>
  <c r="AC506" i="1"/>
  <c r="Y506" i="1"/>
  <c r="Q506" i="1"/>
  <c r="E506" i="1"/>
  <c r="J506" i="1" s="1"/>
  <c r="AE505" i="1"/>
  <c r="AD505" i="1"/>
  <c r="AC505" i="1"/>
  <c r="Y505" i="1"/>
  <c r="Q505" i="1"/>
  <c r="E505" i="1"/>
  <c r="J505" i="1" s="1"/>
  <c r="AE504" i="1"/>
  <c r="AD504" i="1"/>
  <c r="AC504" i="1"/>
  <c r="Y504" i="1"/>
  <c r="Q504" i="1"/>
  <c r="E504" i="1"/>
  <c r="J504" i="1" s="1"/>
  <c r="AE503" i="1"/>
  <c r="AD503" i="1"/>
  <c r="AC503" i="1"/>
  <c r="Y503" i="1"/>
  <c r="Q503" i="1"/>
  <c r="E503" i="1"/>
  <c r="J503" i="1" s="1"/>
  <c r="AE502" i="1"/>
  <c r="AD502" i="1"/>
  <c r="AC502" i="1"/>
  <c r="Y502" i="1"/>
  <c r="Q502" i="1"/>
  <c r="E502" i="1"/>
  <c r="J502" i="1" s="1"/>
  <c r="AE501" i="1"/>
  <c r="AD501" i="1"/>
  <c r="AC501" i="1"/>
  <c r="Y501" i="1"/>
  <c r="Q501" i="1"/>
  <c r="E501" i="1"/>
  <c r="J501" i="1" s="1"/>
  <c r="AE500" i="1"/>
  <c r="AD500" i="1"/>
  <c r="AC500" i="1"/>
  <c r="Y500" i="1"/>
  <c r="Q500" i="1"/>
  <c r="E500" i="1"/>
  <c r="J500" i="1" s="1"/>
  <c r="AE1088" i="1"/>
  <c r="AD1088" i="1"/>
  <c r="AC1088" i="1"/>
  <c r="Y1088" i="1"/>
  <c r="Q1088" i="1"/>
  <c r="H1088" i="1"/>
  <c r="AE1087" i="1"/>
  <c r="AD1087" i="1"/>
  <c r="AC1087" i="1"/>
  <c r="Y1087" i="1"/>
  <c r="Q1087" i="1"/>
  <c r="H1087" i="1"/>
  <c r="AE1086" i="1"/>
  <c r="AD1086" i="1"/>
  <c r="AC1086" i="1"/>
  <c r="Y1086" i="1"/>
  <c r="Q1086" i="1"/>
  <c r="H1086" i="1"/>
  <c r="AE302" i="1"/>
  <c r="AG302" i="1" s="1"/>
  <c r="AD302" i="1"/>
  <c r="AC302" i="1"/>
  <c r="Y302" i="1"/>
  <c r="Q302" i="1"/>
  <c r="G302" i="1"/>
  <c r="AE301" i="1"/>
  <c r="AD301" i="1"/>
  <c r="AC301" i="1"/>
  <c r="Y301" i="1"/>
  <c r="Q301" i="1"/>
  <c r="G301" i="1"/>
  <c r="AE300" i="1"/>
  <c r="AD300" i="1"/>
  <c r="AC300" i="1"/>
  <c r="Y300" i="1"/>
  <c r="Q300" i="1"/>
  <c r="G300" i="1"/>
  <c r="AE299" i="1"/>
  <c r="AD299" i="1"/>
  <c r="AC299" i="1"/>
  <c r="Y299" i="1"/>
  <c r="Q299" i="1"/>
  <c r="G299" i="1"/>
  <c r="AE298" i="1"/>
  <c r="AD298" i="1"/>
  <c r="AC298" i="1"/>
  <c r="Y298" i="1"/>
  <c r="Q298" i="1"/>
  <c r="G298" i="1"/>
  <c r="AE297" i="1"/>
  <c r="AD297" i="1"/>
  <c r="AC297" i="1"/>
  <c r="Y297" i="1"/>
  <c r="Q297" i="1"/>
  <c r="G297" i="1"/>
  <c r="AE296" i="1"/>
  <c r="AD296" i="1"/>
  <c r="AC296" i="1"/>
  <c r="Y296" i="1"/>
  <c r="Q296" i="1"/>
  <c r="G296" i="1"/>
  <c r="AE295" i="1"/>
  <c r="AD295" i="1"/>
  <c r="AC295" i="1"/>
  <c r="Y295" i="1"/>
  <c r="Q295" i="1"/>
  <c r="G295" i="1"/>
  <c r="AE294" i="1"/>
  <c r="AD294" i="1"/>
  <c r="AC294" i="1"/>
  <c r="Y294" i="1"/>
  <c r="Q294" i="1"/>
  <c r="G294" i="1"/>
  <c r="AE293" i="1"/>
  <c r="AD293" i="1"/>
  <c r="AC293" i="1"/>
  <c r="Y293" i="1"/>
  <c r="Q293" i="1"/>
  <c r="G293" i="1"/>
  <c r="AE292" i="1"/>
  <c r="AD292" i="1"/>
  <c r="AC292" i="1"/>
  <c r="Y292" i="1"/>
  <c r="Q292" i="1"/>
  <c r="G292" i="1"/>
  <c r="AE291" i="1"/>
  <c r="AD291" i="1"/>
  <c r="AC291" i="1"/>
  <c r="Y291" i="1"/>
  <c r="Q291" i="1"/>
  <c r="G291" i="1"/>
  <c r="AE290" i="1"/>
  <c r="AD290" i="1"/>
  <c r="AC290" i="1"/>
  <c r="Y290" i="1"/>
  <c r="Q290" i="1"/>
  <c r="G290" i="1"/>
  <c r="AE289" i="1"/>
  <c r="AD289" i="1"/>
  <c r="AC289" i="1"/>
  <c r="Y289" i="1"/>
  <c r="Q289" i="1"/>
  <c r="G289" i="1"/>
  <c r="AE288" i="1"/>
  <c r="AD288" i="1"/>
  <c r="AC288" i="1"/>
  <c r="Y288" i="1"/>
  <c r="Q288" i="1"/>
  <c r="G288" i="1"/>
  <c r="AE287" i="1"/>
  <c r="AD287" i="1"/>
  <c r="AC287" i="1"/>
  <c r="Y287" i="1"/>
  <c r="Q287" i="1"/>
  <c r="G287" i="1"/>
  <c r="AE286" i="1"/>
  <c r="AD286" i="1"/>
  <c r="AC286" i="1"/>
  <c r="Y286" i="1"/>
  <c r="Q286" i="1"/>
  <c r="G286" i="1"/>
  <c r="AE285" i="1"/>
  <c r="AD285" i="1"/>
  <c r="AC285" i="1"/>
  <c r="Y285" i="1"/>
  <c r="Q285" i="1"/>
  <c r="G285" i="1"/>
  <c r="AE284" i="1"/>
  <c r="AD284" i="1"/>
  <c r="AC284" i="1"/>
  <c r="Y284" i="1"/>
  <c r="Q284" i="1"/>
  <c r="G284" i="1"/>
  <c r="AE283" i="1"/>
  <c r="AD283" i="1"/>
  <c r="AC283" i="1"/>
  <c r="Y283" i="1"/>
  <c r="Q283" i="1"/>
  <c r="G283" i="1"/>
  <c r="AE282" i="1"/>
  <c r="AD282" i="1"/>
  <c r="AC282" i="1"/>
  <c r="Y282" i="1"/>
  <c r="Q282" i="1"/>
  <c r="G282" i="1"/>
  <c r="AE281" i="1"/>
  <c r="AD281" i="1"/>
  <c r="AC281" i="1"/>
  <c r="Y281" i="1"/>
  <c r="Q281" i="1"/>
  <c r="G281" i="1"/>
  <c r="AE280" i="1"/>
  <c r="AD280" i="1"/>
  <c r="AC280" i="1"/>
  <c r="Y280" i="1"/>
  <c r="Q280" i="1"/>
  <c r="G280" i="1"/>
  <c r="AE279" i="1"/>
  <c r="AD279" i="1"/>
  <c r="AC279" i="1"/>
  <c r="Y279" i="1"/>
  <c r="Q279" i="1"/>
  <c r="G279" i="1"/>
  <c r="AE278" i="1"/>
  <c r="AD278" i="1"/>
  <c r="AC278" i="1"/>
  <c r="Y278" i="1"/>
  <c r="Q278" i="1"/>
  <c r="G278" i="1"/>
  <c r="AE277" i="1"/>
  <c r="AD277" i="1"/>
  <c r="AC277" i="1"/>
  <c r="Y277" i="1"/>
  <c r="Q277" i="1"/>
  <c r="G277" i="1"/>
  <c r="AE276" i="1"/>
  <c r="AD276" i="1"/>
  <c r="AC276" i="1"/>
  <c r="Y276" i="1"/>
  <c r="Q276" i="1"/>
  <c r="G276" i="1"/>
  <c r="AE275" i="1"/>
  <c r="AD275" i="1"/>
  <c r="AC275" i="1"/>
  <c r="Y275" i="1"/>
  <c r="Q275" i="1"/>
  <c r="G275" i="1"/>
  <c r="AG274" i="1"/>
  <c r="AE274" i="1"/>
  <c r="AD274" i="1"/>
  <c r="AC274" i="1"/>
  <c r="Y274" i="1"/>
  <c r="Q274" i="1"/>
  <c r="G274" i="1"/>
  <c r="AE273" i="1"/>
  <c r="AD273" i="1"/>
  <c r="AC273" i="1"/>
  <c r="Y273" i="1"/>
  <c r="Q273" i="1"/>
  <c r="G273" i="1"/>
  <c r="AE272" i="1"/>
  <c r="AD272" i="1"/>
  <c r="AC272" i="1"/>
  <c r="Y272" i="1"/>
  <c r="Q272" i="1"/>
  <c r="G272" i="1"/>
  <c r="AE271" i="1"/>
  <c r="AD271" i="1"/>
  <c r="AC271" i="1"/>
  <c r="Y271" i="1"/>
  <c r="Q271" i="1"/>
  <c r="G271" i="1"/>
  <c r="AE270" i="1"/>
  <c r="AD270" i="1"/>
  <c r="AC270" i="1"/>
  <c r="Y270" i="1"/>
  <c r="Q270" i="1"/>
  <c r="G270" i="1"/>
  <c r="AE269" i="1"/>
  <c r="AD269" i="1"/>
  <c r="AC269" i="1"/>
  <c r="Y269" i="1"/>
  <c r="Q269" i="1"/>
  <c r="G269" i="1"/>
  <c r="AE268" i="1"/>
  <c r="AD268" i="1"/>
  <c r="AC268" i="1"/>
  <c r="Y268" i="1"/>
  <c r="Q268" i="1"/>
  <c r="G268" i="1"/>
  <c r="AE267" i="1"/>
  <c r="AD267" i="1"/>
  <c r="AC267" i="1"/>
  <c r="Y267" i="1"/>
  <c r="Q267" i="1"/>
  <c r="G267" i="1"/>
  <c r="AE266" i="1"/>
  <c r="AD266" i="1"/>
  <c r="AC266" i="1"/>
  <c r="Y266" i="1"/>
  <c r="Q266" i="1"/>
  <c r="G266" i="1"/>
  <c r="AE265" i="1"/>
  <c r="AD265" i="1"/>
  <c r="AC265" i="1"/>
  <c r="Y265" i="1"/>
  <c r="Q265" i="1"/>
  <c r="G265" i="1"/>
  <c r="AE264" i="1"/>
  <c r="AD264" i="1"/>
  <c r="AC264" i="1"/>
  <c r="Y264" i="1"/>
  <c r="Q264" i="1"/>
  <c r="G264" i="1"/>
  <c r="AE263" i="1"/>
  <c r="AD263" i="1"/>
  <c r="AC263" i="1"/>
  <c r="Y263" i="1"/>
  <c r="Q263" i="1"/>
  <c r="G263" i="1"/>
  <c r="AE262" i="1"/>
  <c r="AD262" i="1"/>
  <c r="AC262" i="1"/>
  <c r="Y262" i="1"/>
  <c r="Q262" i="1"/>
  <c r="G262" i="1"/>
  <c r="AE261" i="1"/>
  <c r="AD261" i="1"/>
  <c r="AC261" i="1"/>
  <c r="Y261" i="1"/>
  <c r="Q261" i="1"/>
  <c r="G261" i="1"/>
  <c r="AE260" i="1"/>
  <c r="AD260" i="1"/>
  <c r="AC260" i="1"/>
  <c r="Y260" i="1"/>
  <c r="Q260" i="1"/>
  <c r="G260" i="1"/>
  <c r="AE259" i="1"/>
  <c r="AD259" i="1"/>
  <c r="AC259" i="1"/>
  <c r="Y259" i="1"/>
  <c r="Q259" i="1"/>
  <c r="G259" i="1"/>
  <c r="AE258" i="1"/>
  <c r="AD258" i="1"/>
  <c r="AC258" i="1"/>
  <c r="Y258" i="1"/>
  <c r="Q258" i="1"/>
  <c r="G258" i="1"/>
  <c r="AE257" i="1"/>
  <c r="AD257" i="1"/>
  <c r="AC257" i="1"/>
  <c r="Y257" i="1"/>
  <c r="Q257" i="1"/>
  <c r="G257" i="1"/>
  <c r="AE256" i="1"/>
  <c r="AD256" i="1"/>
  <c r="AC256" i="1"/>
  <c r="Y256" i="1"/>
  <c r="Q256" i="1"/>
  <c r="G256" i="1"/>
  <c r="AE255" i="1"/>
  <c r="AD255" i="1"/>
  <c r="AC255" i="1"/>
  <c r="Y255" i="1"/>
  <c r="Q255" i="1"/>
  <c r="G255" i="1"/>
  <c r="AE254" i="1"/>
  <c r="AD254" i="1"/>
  <c r="AC254" i="1"/>
  <c r="Y254" i="1"/>
  <c r="Q254" i="1"/>
  <c r="G254" i="1"/>
  <c r="AE253" i="1"/>
  <c r="AD253" i="1"/>
  <c r="AC253" i="1"/>
  <c r="Y253" i="1"/>
  <c r="Q253" i="1"/>
  <c r="G253" i="1"/>
  <c r="AE252" i="1"/>
  <c r="AD252" i="1"/>
  <c r="AC252" i="1"/>
  <c r="Y252" i="1"/>
  <c r="Q252" i="1"/>
  <c r="G252" i="1"/>
  <c r="AE251" i="1"/>
  <c r="AG251" i="1" s="1"/>
  <c r="AD251" i="1"/>
  <c r="AC251" i="1"/>
  <c r="Y251" i="1"/>
  <c r="Q251" i="1"/>
  <c r="G251" i="1"/>
  <c r="AE250" i="1"/>
  <c r="AD250" i="1"/>
  <c r="AC250" i="1"/>
  <c r="Y250" i="1"/>
  <c r="Q250" i="1"/>
  <c r="G250" i="1"/>
  <c r="AE249" i="1"/>
  <c r="AD249" i="1"/>
  <c r="AC249" i="1"/>
  <c r="Y249" i="1"/>
  <c r="Q249" i="1"/>
  <c r="G249" i="1"/>
  <c r="AE248" i="1"/>
  <c r="AD248" i="1"/>
  <c r="AC248" i="1"/>
  <c r="Y248" i="1"/>
  <c r="Q248" i="1"/>
  <c r="G248" i="1"/>
  <c r="AE247" i="1"/>
  <c r="AD247" i="1"/>
  <c r="AC247" i="1"/>
  <c r="Y247" i="1"/>
  <c r="Q247" i="1"/>
  <c r="G247" i="1"/>
  <c r="AE42" i="1"/>
  <c r="AD42" i="1"/>
  <c r="AC42" i="1"/>
  <c r="Y42" i="1"/>
  <c r="Q42" i="1"/>
  <c r="F42" i="1"/>
  <c r="AE41" i="1"/>
  <c r="AD41" i="1"/>
  <c r="AC41" i="1"/>
  <c r="Y41" i="1"/>
  <c r="Q41" i="1"/>
  <c r="F41" i="1"/>
  <c r="AE40" i="1"/>
  <c r="AD40" i="1"/>
  <c r="AC40" i="1"/>
  <c r="Y40" i="1"/>
  <c r="Q40" i="1"/>
  <c r="F40" i="1"/>
  <c r="AE39" i="1"/>
  <c r="AD39" i="1"/>
  <c r="AC39" i="1"/>
  <c r="Y39" i="1"/>
  <c r="Q39" i="1"/>
  <c r="F39" i="1"/>
  <c r="AE1085" i="1"/>
  <c r="AD1085" i="1"/>
  <c r="AC1085" i="1"/>
  <c r="Y1085" i="1"/>
  <c r="Q1085" i="1"/>
  <c r="H1085" i="1"/>
  <c r="AE1084" i="1"/>
  <c r="AD1084" i="1"/>
  <c r="AC1084" i="1"/>
  <c r="Y1084" i="1"/>
  <c r="Q1084" i="1"/>
  <c r="H1084" i="1"/>
  <c r="AE1083" i="1"/>
  <c r="AD1083" i="1"/>
  <c r="AC1083" i="1"/>
  <c r="Y1083" i="1"/>
  <c r="Q1083" i="1"/>
  <c r="H1083" i="1"/>
  <c r="AE1082" i="1"/>
  <c r="AD1082" i="1"/>
  <c r="AC1082" i="1"/>
  <c r="Y1082" i="1"/>
  <c r="Q1082" i="1"/>
  <c r="H1082" i="1"/>
  <c r="AE1081" i="1"/>
  <c r="AD1081" i="1"/>
  <c r="AC1081" i="1"/>
  <c r="Y1081" i="1"/>
  <c r="Q1081" i="1"/>
  <c r="H1081" i="1"/>
  <c r="AE1080" i="1"/>
  <c r="AD1080" i="1"/>
  <c r="AC1080" i="1"/>
  <c r="Y1080" i="1"/>
  <c r="Q1080" i="1"/>
  <c r="H1080" i="1"/>
  <c r="AE1079" i="1"/>
  <c r="AD1079" i="1"/>
  <c r="AC1079" i="1"/>
  <c r="Y1079" i="1"/>
  <c r="Q1079" i="1"/>
  <c r="H1079" i="1"/>
  <c r="AE1078" i="1"/>
  <c r="AD1078" i="1"/>
  <c r="AC1078" i="1"/>
  <c r="Y1078" i="1"/>
  <c r="Q1078" i="1"/>
  <c r="H1078" i="1"/>
  <c r="AE1077" i="1"/>
  <c r="AD1077" i="1"/>
  <c r="AC1077" i="1"/>
  <c r="Y1077" i="1"/>
  <c r="Q1077" i="1"/>
  <c r="H1077" i="1"/>
  <c r="AE1076" i="1"/>
  <c r="AD1076" i="1"/>
  <c r="AC1076" i="1"/>
  <c r="Y1076" i="1"/>
  <c r="Q1076" i="1"/>
  <c r="H1076" i="1"/>
  <c r="AE1075" i="1"/>
  <c r="AD1075" i="1"/>
  <c r="AC1075" i="1"/>
  <c r="Y1075" i="1"/>
  <c r="Q1075" i="1"/>
  <c r="H1075" i="1"/>
  <c r="AE338" i="1"/>
  <c r="AD338" i="1"/>
  <c r="AC338" i="1"/>
  <c r="Y338" i="1"/>
  <c r="Q338" i="1"/>
  <c r="G338" i="1"/>
  <c r="AE337" i="1"/>
  <c r="AD337" i="1"/>
  <c r="AC337" i="1"/>
  <c r="Y337" i="1"/>
  <c r="Q337" i="1"/>
  <c r="G337" i="1"/>
  <c r="AE336" i="1"/>
  <c r="AD336" i="1"/>
  <c r="AC336" i="1"/>
  <c r="Y336" i="1"/>
  <c r="Q336" i="1"/>
  <c r="G336" i="1"/>
  <c r="AE335" i="1"/>
  <c r="AD335" i="1"/>
  <c r="AC335" i="1"/>
  <c r="Y335" i="1"/>
  <c r="Q335" i="1"/>
  <c r="G335" i="1"/>
  <c r="AE334" i="1"/>
  <c r="AD334" i="1"/>
  <c r="AC334" i="1"/>
  <c r="Y334" i="1"/>
  <c r="Q334" i="1"/>
  <c r="G334" i="1"/>
  <c r="AE333" i="1"/>
  <c r="AD333" i="1"/>
  <c r="AC333" i="1"/>
  <c r="Y333" i="1"/>
  <c r="Q333" i="1"/>
  <c r="G333" i="1"/>
  <c r="AE332" i="1"/>
  <c r="AD332" i="1"/>
  <c r="AC332" i="1"/>
  <c r="Y332" i="1"/>
  <c r="Q332" i="1"/>
  <c r="G332" i="1"/>
  <c r="AE221" i="1"/>
  <c r="AD221" i="1"/>
  <c r="AC221" i="1"/>
  <c r="Y221" i="1"/>
  <c r="Q221" i="1"/>
  <c r="G221" i="1"/>
  <c r="K221" i="1" s="1"/>
  <c r="AE220" i="1"/>
  <c r="AD220" i="1"/>
  <c r="AC220" i="1"/>
  <c r="Y220" i="1"/>
  <c r="Q220" i="1"/>
  <c r="G220" i="1"/>
  <c r="K220" i="1" s="1"/>
  <c r="AE219" i="1"/>
  <c r="AD219" i="1"/>
  <c r="AC219" i="1"/>
  <c r="Y219" i="1"/>
  <c r="Q219" i="1"/>
  <c r="G219" i="1"/>
  <c r="K219" i="1" s="1"/>
  <c r="AE218" i="1"/>
  <c r="AD218" i="1"/>
  <c r="AC218" i="1"/>
  <c r="Y218" i="1"/>
  <c r="Q218" i="1"/>
  <c r="G218" i="1"/>
  <c r="K218" i="1" s="1"/>
  <c r="AE217" i="1"/>
  <c r="AD217" i="1"/>
  <c r="AC217" i="1"/>
  <c r="Y217" i="1"/>
  <c r="Q217" i="1"/>
  <c r="G217" i="1"/>
  <c r="K217" i="1" s="1"/>
  <c r="AE216" i="1"/>
  <c r="AD216" i="1"/>
  <c r="AC216" i="1"/>
  <c r="Y216" i="1"/>
  <c r="Q216" i="1"/>
  <c r="G216" i="1"/>
  <c r="K216" i="1" s="1"/>
  <c r="AE215" i="1"/>
  <c r="AD215" i="1"/>
  <c r="AC215" i="1"/>
  <c r="Y215" i="1"/>
  <c r="Q215" i="1"/>
  <c r="G215" i="1"/>
  <c r="K215" i="1" s="1"/>
  <c r="AE214" i="1"/>
  <c r="AD214" i="1"/>
  <c r="AC214" i="1"/>
  <c r="Y214" i="1"/>
  <c r="Q214" i="1"/>
  <c r="G214" i="1"/>
  <c r="K214" i="1" s="1"/>
  <c r="AE213" i="1"/>
  <c r="AD213" i="1"/>
  <c r="AC213" i="1"/>
  <c r="Y213" i="1"/>
  <c r="Q213" i="1"/>
  <c r="G213" i="1"/>
  <c r="K213" i="1" s="1"/>
  <c r="AE212" i="1"/>
  <c r="AD212" i="1"/>
  <c r="AC212" i="1"/>
  <c r="Y212" i="1"/>
  <c r="Q212" i="1"/>
  <c r="G212" i="1"/>
  <c r="K212" i="1" s="1"/>
  <c r="AE211" i="1"/>
  <c r="AD211" i="1"/>
  <c r="AC211" i="1"/>
  <c r="Y211" i="1"/>
  <c r="Q211" i="1"/>
  <c r="G211" i="1"/>
  <c r="K211" i="1" s="1"/>
  <c r="AE210" i="1"/>
  <c r="AD210" i="1"/>
  <c r="AC210" i="1"/>
  <c r="Y210" i="1"/>
  <c r="Q210" i="1"/>
  <c r="G210" i="1"/>
  <c r="K210" i="1" s="1"/>
  <c r="AE209" i="1"/>
  <c r="AD209" i="1"/>
  <c r="AC209" i="1"/>
  <c r="Y209" i="1"/>
  <c r="Q209" i="1"/>
  <c r="G209" i="1"/>
  <c r="K209" i="1" s="1"/>
  <c r="AE208" i="1"/>
  <c r="AD208" i="1"/>
  <c r="AC208" i="1"/>
  <c r="Y208" i="1"/>
  <c r="Q208" i="1"/>
  <c r="G208" i="1"/>
  <c r="K208" i="1" s="1"/>
  <c r="AE207" i="1"/>
  <c r="AD207" i="1"/>
  <c r="AC207" i="1"/>
  <c r="Y207" i="1"/>
  <c r="Q207" i="1"/>
  <c r="G207" i="1"/>
  <c r="K207" i="1" s="1"/>
  <c r="AE206" i="1"/>
  <c r="AD206" i="1"/>
  <c r="AC206" i="1"/>
  <c r="Y206" i="1"/>
  <c r="Q206" i="1"/>
  <c r="G206" i="1"/>
  <c r="K206" i="1" s="1"/>
  <c r="AE205" i="1"/>
  <c r="AD205" i="1"/>
  <c r="AC205" i="1"/>
  <c r="Y205" i="1"/>
  <c r="Q205" i="1"/>
  <c r="G205" i="1"/>
  <c r="K205" i="1" s="1"/>
  <c r="AE204" i="1"/>
  <c r="AD204" i="1"/>
  <c r="AC204" i="1"/>
  <c r="Y204" i="1"/>
  <c r="Q204" i="1"/>
  <c r="G204" i="1"/>
  <c r="K204" i="1" s="1"/>
  <c r="AE203" i="1"/>
  <c r="AD203" i="1"/>
  <c r="AC203" i="1"/>
  <c r="Y203" i="1"/>
  <c r="Q203" i="1"/>
  <c r="G203" i="1"/>
  <c r="K203" i="1" s="1"/>
  <c r="AE202" i="1"/>
  <c r="AD202" i="1"/>
  <c r="AC202" i="1"/>
  <c r="Y202" i="1"/>
  <c r="Q202" i="1"/>
  <c r="G202" i="1"/>
  <c r="K202" i="1" s="1"/>
  <c r="AE201" i="1"/>
  <c r="AD201" i="1"/>
  <c r="AC201" i="1"/>
  <c r="Y201" i="1"/>
  <c r="Q201" i="1"/>
  <c r="G201" i="1"/>
  <c r="K201" i="1" s="1"/>
  <c r="AE200" i="1"/>
  <c r="AD200" i="1"/>
  <c r="AC200" i="1"/>
  <c r="Y200" i="1"/>
  <c r="Q200" i="1"/>
  <c r="G200" i="1"/>
  <c r="K200" i="1" s="1"/>
  <c r="AE199" i="1"/>
  <c r="AD199" i="1"/>
  <c r="AC199" i="1"/>
  <c r="Y199" i="1"/>
  <c r="Q199" i="1"/>
  <c r="G199" i="1"/>
  <c r="K199" i="1" s="1"/>
  <c r="AE198" i="1"/>
  <c r="AD198" i="1"/>
  <c r="AC198" i="1"/>
  <c r="Y198" i="1"/>
  <c r="Q198" i="1"/>
  <c r="G198" i="1"/>
  <c r="K198" i="1" s="1"/>
  <c r="AE197" i="1"/>
  <c r="AD197" i="1"/>
  <c r="AC197" i="1"/>
  <c r="Y197" i="1"/>
  <c r="Q197" i="1"/>
  <c r="G197" i="1"/>
  <c r="K197" i="1" s="1"/>
  <c r="AE196" i="1"/>
  <c r="AD196" i="1"/>
  <c r="AC196" i="1"/>
  <c r="Y196" i="1"/>
  <c r="Q196" i="1"/>
  <c r="G196" i="1"/>
  <c r="K196" i="1" s="1"/>
  <c r="AE195" i="1"/>
  <c r="AD195" i="1"/>
  <c r="AC195" i="1"/>
  <c r="Y195" i="1"/>
  <c r="Q195" i="1"/>
  <c r="G195" i="1"/>
  <c r="K195" i="1" s="1"/>
  <c r="AE194" i="1"/>
  <c r="AD194" i="1"/>
  <c r="AC194" i="1"/>
  <c r="Y194" i="1"/>
  <c r="Q194" i="1"/>
  <c r="G194" i="1"/>
  <c r="K194" i="1" s="1"/>
  <c r="AE193" i="1"/>
  <c r="AD193" i="1"/>
  <c r="AC193" i="1"/>
  <c r="Y193" i="1"/>
  <c r="Q193" i="1"/>
  <c r="G193" i="1"/>
  <c r="K193" i="1" s="1"/>
  <c r="AE192" i="1"/>
  <c r="AD192" i="1"/>
  <c r="AC192" i="1"/>
  <c r="Y192" i="1"/>
  <c r="Q192" i="1"/>
  <c r="G192" i="1"/>
  <c r="K192" i="1" s="1"/>
  <c r="AE191" i="1"/>
  <c r="AD191" i="1"/>
  <c r="AC191" i="1"/>
  <c r="Y191" i="1"/>
  <c r="Q191" i="1"/>
  <c r="G191" i="1"/>
  <c r="K191" i="1" s="1"/>
  <c r="AE190" i="1"/>
  <c r="AD190" i="1"/>
  <c r="AC190" i="1"/>
  <c r="Y190" i="1"/>
  <c r="Q190" i="1"/>
  <c r="G190" i="1"/>
  <c r="K190" i="1" s="1"/>
  <c r="AE189" i="1"/>
  <c r="AD189" i="1"/>
  <c r="AC189" i="1"/>
  <c r="Y189" i="1"/>
  <c r="Q189" i="1"/>
  <c r="G189" i="1"/>
  <c r="K189" i="1" s="1"/>
  <c r="AE188" i="1"/>
  <c r="AD188" i="1"/>
  <c r="AC188" i="1"/>
  <c r="Y188" i="1"/>
  <c r="Q188" i="1"/>
  <c r="G188" i="1"/>
  <c r="K188" i="1" s="1"/>
  <c r="AE187" i="1"/>
  <c r="AD187" i="1"/>
  <c r="AC187" i="1"/>
  <c r="Y187" i="1"/>
  <c r="Q187" i="1"/>
  <c r="G187" i="1"/>
  <c r="K187" i="1" s="1"/>
  <c r="AE186" i="1"/>
  <c r="AD186" i="1"/>
  <c r="AC186" i="1"/>
  <c r="Y186" i="1"/>
  <c r="Q186" i="1"/>
  <c r="G186" i="1"/>
  <c r="K186" i="1" s="1"/>
  <c r="AE185" i="1"/>
  <c r="AD185" i="1"/>
  <c r="AC185" i="1"/>
  <c r="Y185" i="1"/>
  <c r="Q185" i="1"/>
  <c r="G185" i="1"/>
  <c r="K185" i="1" s="1"/>
  <c r="AE184" i="1"/>
  <c r="AD184" i="1"/>
  <c r="AC184" i="1"/>
  <c r="Y184" i="1"/>
  <c r="Q184" i="1"/>
  <c r="G184" i="1"/>
  <c r="K184" i="1" s="1"/>
  <c r="AE183" i="1"/>
  <c r="AD183" i="1"/>
  <c r="AC183" i="1"/>
  <c r="Y183" i="1"/>
  <c r="Q183" i="1"/>
  <c r="G183" i="1"/>
  <c r="K183" i="1" s="1"/>
  <c r="M183" i="1" s="1"/>
  <c r="AE182" i="1"/>
  <c r="AD182" i="1"/>
  <c r="AC182" i="1"/>
  <c r="Y182" i="1"/>
  <c r="Q182" i="1"/>
  <c r="G182" i="1"/>
  <c r="K182" i="1" s="1"/>
  <c r="AE181" i="1"/>
  <c r="AD181" i="1"/>
  <c r="AC181" i="1"/>
  <c r="Y181" i="1"/>
  <c r="Q181" i="1"/>
  <c r="G181" i="1"/>
  <c r="K181" i="1" s="1"/>
  <c r="M181" i="1" s="1"/>
  <c r="AE180" i="1"/>
  <c r="AD180" i="1"/>
  <c r="AC180" i="1"/>
  <c r="Y180" i="1"/>
  <c r="Q180" i="1"/>
  <c r="G180" i="1"/>
  <c r="K180" i="1" s="1"/>
  <c r="AE179" i="1"/>
  <c r="AD179" i="1"/>
  <c r="AC179" i="1"/>
  <c r="Y179" i="1"/>
  <c r="Q179" i="1"/>
  <c r="G179" i="1"/>
  <c r="K179" i="1" s="1"/>
  <c r="M179" i="1" s="1"/>
  <c r="AE178" i="1"/>
  <c r="AD178" i="1"/>
  <c r="AC178" i="1"/>
  <c r="Y178" i="1"/>
  <c r="Q178" i="1"/>
  <c r="G178" i="1"/>
  <c r="K178" i="1" s="1"/>
  <c r="M178" i="1" s="1"/>
  <c r="AE177" i="1"/>
  <c r="AD177" i="1"/>
  <c r="AC177" i="1"/>
  <c r="Y177" i="1"/>
  <c r="Q177" i="1"/>
  <c r="G177" i="1"/>
  <c r="K177" i="1" s="1"/>
  <c r="M177" i="1" s="1"/>
  <c r="AE176" i="1"/>
  <c r="AD176" i="1"/>
  <c r="AC176" i="1"/>
  <c r="Y176" i="1"/>
  <c r="Q176" i="1"/>
  <c r="G176" i="1"/>
  <c r="K176" i="1" s="1"/>
  <c r="M176" i="1" s="1"/>
  <c r="AE175" i="1"/>
  <c r="AD175" i="1"/>
  <c r="AC175" i="1"/>
  <c r="Y175" i="1"/>
  <c r="Q175" i="1"/>
  <c r="G175" i="1"/>
  <c r="K175" i="1" s="1"/>
  <c r="M175" i="1" s="1"/>
  <c r="AE174" i="1"/>
  <c r="AD174" i="1"/>
  <c r="AC174" i="1"/>
  <c r="Y174" i="1"/>
  <c r="Q174" i="1"/>
  <c r="G174" i="1"/>
  <c r="K174" i="1" s="1"/>
  <c r="M174" i="1" s="1"/>
  <c r="AE173" i="1"/>
  <c r="AD173" i="1"/>
  <c r="AC173" i="1"/>
  <c r="Y173" i="1"/>
  <c r="Q173" i="1"/>
  <c r="G173" i="1"/>
  <c r="K173" i="1" s="1"/>
  <c r="M173" i="1" s="1"/>
  <c r="AE172" i="1"/>
  <c r="AD172" i="1"/>
  <c r="AC172" i="1"/>
  <c r="Y172" i="1"/>
  <c r="Q172" i="1"/>
  <c r="G172" i="1"/>
  <c r="K172" i="1" s="1"/>
  <c r="M172" i="1" s="1"/>
  <c r="AE171" i="1"/>
  <c r="AD171" i="1"/>
  <c r="AC171" i="1"/>
  <c r="Y171" i="1"/>
  <c r="Q171" i="1"/>
  <c r="G171" i="1"/>
  <c r="K171" i="1" s="1"/>
  <c r="M171" i="1" s="1"/>
  <c r="AE170" i="1"/>
  <c r="AD170" i="1"/>
  <c r="AC170" i="1"/>
  <c r="Y170" i="1"/>
  <c r="Q170" i="1"/>
  <c r="G170" i="1"/>
  <c r="K170" i="1" s="1"/>
  <c r="M170" i="1" s="1"/>
  <c r="AE169" i="1"/>
  <c r="AD169" i="1"/>
  <c r="AC169" i="1"/>
  <c r="Y169" i="1"/>
  <c r="Q169" i="1"/>
  <c r="G169" i="1"/>
  <c r="K169" i="1" s="1"/>
  <c r="M169" i="1" s="1"/>
  <c r="AE168" i="1"/>
  <c r="AD168" i="1"/>
  <c r="AC168" i="1"/>
  <c r="Y168" i="1"/>
  <c r="Q168" i="1"/>
  <c r="G168" i="1"/>
  <c r="K168" i="1" s="1"/>
  <c r="M168" i="1" s="1"/>
  <c r="AE167" i="1"/>
  <c r="AD167" i="1"/>
  <c r="AC167" i="1"/>
  <c r="Y167" i="1"/>
  <c r="Q167" i="1"/>
  <c r="G167" i="1"/>
  <c r="K167" i="1" s="1"/>
  <c r="M167" i="1" s="1"/>
  <c r="AE166" i="1"/>
  <c r="AD166" i="1"/>
  <c r="AC166" i="1"/>
  <c r="Y166" i="1"/>
  <c r="Q166" i="1"/>
  <c r="G166" i="1"/>
  <c r="K166" i="1" s="1"/>
  <c r="M166" i="1" s="1"/>
  <c r="AE165" i="1"/>
  <c r="AD165" i="1"/>
  <c r="AC165" i="1"/>
  <c r="Y165" i="1"/>
  <c r="Q165" i="1"/>
  <c r="G165" i="1"/>
  <c r="K165" i="1" s="1"/>
  <c r="M165" i="1" s="1"/>
  <c r="AE164" i="1"/>
  <c r="AD164" i="1"/>
  <c r="AC164" i="1"/>
  <c r="Y164" i="1"/>
  <c r="Q164" i="1"/>
  <c r="G164" i="1"/>
  <c r="K164" i="1" s="1"/>
  <c r="M164" i="1" s="1"/>
  <c r="AE163" i="1"/>
  <c r="AD163" i="1"/>
  <c r="AC163" i="1"/>
  <c r="Y163" i="1"/>
  <c r="Q163" i="1"/>
  <c r="G163" i="1"/>
  <c r="K163" i="1" s="1"/>
  <c r="M163" i="1" s="1"/>
  <c r="AE162" i="1"/>
  <c r="AD162" i="1"/>
  <c r="AC162" i="1"/>
  <c r="Y162" i="1"/>
  <c r="Q162" i="1"/>
  <c r="G162" i="1"/>
  <c r="K162" i="1" s="1"/>
  <c r="M162" i="1" s="1"/>
  <c r="AE161" i="1"/>
  <c r="AD161" i="1"/>
  <c r="AC161" i="1"/>
  <c r="Y161" i="1"/>
  <c r="Q161" i="1"/>
  <c r="G161" i="1"/>
  <c r="K161" i="1" s="1"/>
  <c r="M161" i="1" s="1"/>
  <c r="AE160" i="1"/>
  <c r="AD160" i="1"/>
  <c r="AC160" i="1"/>
  <c r="Y160" i="1"/>
  <c r="Q160" i="1"/>
  <c r="G160" i="1"/>
  <c r="K160" i="1" s="1"/>
  <c r="M160" i="1" s="1"/>
  <c r="AE159" i="1"/>
  <c r="AD159" i="1"/>
  <c r="AC159" i="1"/>
  <c r="Y159" i="1"/>
  <c r="Q159" i="1"/>
  <c r="G159" i="1"/>
  <c r="K159" i="1" s="1"/>
  <c r="M159" i="1" s="1"/>
  <c r="AE158" i="1"/>
  <c r="AD158" i="1"/>
  <c r="AC158" i="1"/>
  <c r="Y158" i="1"/>
  <c r="Q158" i="1"/>
  <c r="G158" i="1"/>
  <c r="K158" i="1" s="1"/>
  <c r="M158" i="1" s="1"/>
  <c r="AE157" i="1"/>
  <c r="AD157" i="1"/>
  <c r="AC157" i="1"/>
  <c r="Y157" i="1"/>
  <c r="Q157" i="1"/>
  <c r="G157" i="1"/>
  <c r="K157" i="1" s="1"/>
  <c r="M157" i="1" s="1"/>
  <c r="AE156" i="1"/>
  <c r="AD156" i="1"/>
  <c r="AC156" i="1"/>
  <c r="Y156" i="1"/>
  <c r="Q156" i="1"/>
  <c r="G156" i="1"/>
  <c r="K156" i="1" s="1"/>
  <c r="M156" i="1" s="1"/>
  <c r="AE155" i="1"/>
  <c r="AD155" i="1"/>
  <c r="AC155" i="1"/>
  <c r="Y155" i="1"/>
  <c r="Q155" i="1"/>
  <c r="G155" i="1"/>
  <c r="K155" i="1" s="1"/>
  <c r="M155" i="1" s="1"/>
  <c r="AE154" i="1"/>
  <c r="AD154" i="1"/>
  <c r="AC154" i="1"/>
  <c r="Y154" i="1"/>
  <c r="Q154" i="1"/>
  <c r="G154" i="1"/>
  <c r="K154" i="1" s="1"/>
  <c r="M154" i="1" s="1"/>
  <c r="AE153" i="1"/>
  <c r="AD153" i="1"/>
  <c r="AC153" i="1"/>
  <c r="Y153" i="1"/>
  <c r="Q153" i="1"/>
  <c r="G153" i="1"/>
  <c r="K153" i="1" s="1"/>
  <c r="M153" i="1" s="1"/>
  <c r="AE152" i="1"/>
  <c r="AD152" i="1"/>
  <c r="AC152" i="1"/>
  <c r="Y152" i="1"/>
  <c r="Q152" i="1"/>
  <c r="G152" i="1"/>
  <c r="K152" i="1" s="1"/>
  <c r="M152" i="1" s="1"/>
  <c r="AE151" i="1"/>
  <c r="AD151" i="1"/>
  <c r="AC151" i="1"/>
  <c r="Y151" i="1"/>
  <c r="Q151" i="1"/>
  <c r="G151" i="1"/>
  <c r="K151" i="1" s="1"/>
  <c r="M151" i="1" s="1"/>
  <c r="AE150" i="1"/>
  <c r="AD150" i="1"/>
  <c r="AC150" i="1"/>
  <c r="Y150" i="1"/>
  <c r="Q150" i="1"/>
  <c r="G150" i="1"/>
  <c r="K150" i="1" s="1"/>
  <c r="M150" i="1" s="1"/>
  <c r="AE149" i="1"/>
  <c r="AD149" i="1"/>
  <c r="AC149" i="1"/>
  <c r="Y149" i="1"/>
  <c r="Q149" i="1"/>
  <c r="G149" i="1"/>
  <c r="K149" i="1" s="1"/>
  <c r="M149" i="1" s="1"/>
  <c r="AE148" i="1"/>
  <c r="AD148" i="1"/>
  <c r="AC148" i="1"/>
  <c r="Y148" i="1"/>
  <c r="Q148" i="1"/>
  <c r="G148" i="1"/>
  <c r="K148" i="1" s="1"/>
  <c r="M148" i="1" s="1"/>
  <c r="AE147" i="1"/>
  <c r="AD147" i="1"/>
  <c r="AC147" i="1"/>
  <c r="Y147" i="1"/>
  <c r="Q147" i="1"/>
  <c r="G147" i="1"/>
  <c r="K147" i="1" s="1"/>
  <c r="M147" i="1" s="1"/>
  <c r="AE146" i="1"/>
  <c r="AD146" i="1"/>
  <c r="AC146" i="1"/>
  <c r="Y146" i="1"/>
  <c r="Q146" i="1"/>
  <c r="G146" i="1"/>
  <c r="K146" i="1" s="1"/>
  <c r="M146" i="1" s="1"/>
  <c r="AE145" i="1"/>
  <c r="AD145" i="1"/>
  <c r="AC145" i="1"/>
  <c r="Y145" i="1"/>
  <c r="Q145" i="1"/>
  <c r="G145" i="1"/>
  <c r="K145" i="1" s="1"/>
  <c r="M145" i="1" s="1"/>
  <c r="AE144" i="1"/>
  <c r="AD144" i="1"/>
  <c r="AC144" i="1"/>
  <c r="Y144" i="1"/>
  <c r="Q144" i="1"/>
  <c r="G144" i="1"/>
  <c r="K144" i="1" s="1"/>
  <c r="M144" i="1" s="1"/>
  <c r="AE143" i="1"/>
  <c r="AD143" i="1"/>
  <c r="AC143" i="1"/>
  <c r="Y143" i="1"/>
  <c r="Q143" i="1"/>
  <c r="G143" i="1"/>
  <c r="K143" i="1" s="1"/>
  <c r="M143" i="1" s="1"/>
  <c r="AE142" i="1"/>
  <c r="AD142" i="1"/>
  <c r="AC142" i="1"/>
  <c r="Y142" i="1"/>
  <c r="Q142" i="1"/>
  <c r="G142" i="1"/>
  <c r="K142" i="1" s="1"/>
  <c r="M142" i="1" s="1"/>
  <c r="AE141" i="1"/>
  <c r="AD141" i="1"/>
  <c r="AC141" i="1"/>
  <c r="Y141" i="1"/>
  <c r="Q141" i="1"/>
  <c r="G141" i="1"/>
  <c r="K141" i="1" s="1"/>
  <c r="M141" i="1" s="1"/>
  <c r="AE140" i="1"/>
  <c r="AD140" i="1"/>
  <c r="AC140" i="1"/>
  <c r="Y140" i="1"/>
  <c r="Q140" i="1"/>
  <c r="G140" i="1"/>
  <c r="K140" i="1" s="1"/>
  <c r="M140" i="1" s="1"/>
  <c r="AE139" i="1"/>
  <c r="AD139" i="1"/>
  <c r="AC139" i="1"/>
  <c r="Y139" i="1"/>
  <c r="Q139" i="1"/>
  <c r="G139" i="1"/>
  <c r="K139" i="1" s="1"/>
  <c r="AE138" i="1"/>
  <c r="AD138" i="1"/>
  <c r="AC138" i="1"/>
  <c r="Y138" i="1"/>
  <c r="Q138" i="1"/>
  <c r="G138" i="1"/>
  <c r="AE137" i="1"/>
  <c r="AD137" i="1"/>
  <c r="AC137" i="1"/>
  <c r="Y137" i="1"/>
  <c r="Q137" i="1"/>
  <c r="G137" i="1"/>
  <c r="AE136" i="1"/>
  <c r="AD136" i="1"/>
  <c r="AC136" i="1"/>
  <c r="Y136" i="1"/>
  <c r="Q136" i="1"/>
  <c r="G136" i="1"/>
  <c r="AE135" i="1"/>
  <c r="AD135" i="1"/>
  <c r="AC135" i="1"/>
  <c r="Y135" i="1"/>
  <c r="Q135" i="1"/>
  <c r="G135" i="1"/>
  <c r="K135" i="1" s="1"/>
  <c r="AE134" i="1"/>
  <c r="AD134" i="1"/>
  <c r="AC134" i="1"/>
  <c r="Y134" i="1"/>
  <c r="Q134" i="1"/>
  <c r="G134" i="1"/>
  <c r="AE133" i="1"/>
  <c r="AD133" i="1"/>
  <c r="AC133" i="1"/>
  <c r="Y133" i="1"/>
  <c r="Q133" i="1"/>
  <c r="G133" i="1"/>
  <c r="K133" i="1" s="1"/>
  <c r="AE132" i="1"/>
  <c r="AD132" i="1"/>
  <c r="AC132" i="1"/>
  <c r="Y132" i="1"/>
  <c r="Q132" i="1"/>
  <c r="G132" i="1"/>
  <c r="AE131" i="1"/>
  <c r="AD131" i="1"/>
  <c r="AC131" i="1"/>
  <c r="Y131" i="1"/>
  <c r="Q131" i="1"/>
  <c r="G131" i="1"/>
  <c r="K131" i="1" s="1"/>
  <c r="AE130" i="1"/>
  <c r="AD130" i="1"/>
  <c r="AC130" i="1"/>
  <c r="Y130" i="1"/>
  <c r="Q130" i="1"/>
  <c r="G130" i="1"/>
  <c r="AE129" i="1"/>
  <c r="AD129" i="1"/>
  <c r="AC129" i="1"/>
  <c r="Y129" i="1"/>
  <c r="Q129" i="1"/>
  <c r="G129" i="1"/>
  <c r="AE128" i="1"/>
  <c r="AD128" i="1"/>
  <c r="AC128" i="1"/>
  <c r="Y128" i="1"/>
  <c r="Q128" i="1"/>
  <c r="G128" i="1"/>
  <c r="AE127" i="1"/>
  <c r="AD127" i="1"/>
  <c r="AC127" i="1"/>
  <c r="Y127" i="1"/>
  <c r="Q127" i="1"/>
  <c r="G127" i="1"/>
  <c r="K127" i="1" s="1"/>
  <c r="AE126" i="1"/>
  <c r="AD126" i="1"/>
  <c r="AC126" i="1"/>
  <c r="Y126" i="1"/>
  <c r="Q126" i="1"/>
  <c r="G126" i="1"/>
  <c r="AE125" i="1"/>
  <c r="AD125" i="1"/>
  <c r="AC125" i="1"/>
  <c r="Y125" i="1"/>
  <c r="Q125" i="1"/>
  <c r="G125" i="1"/>
  <c r="K125" i="1" s="1"/>
  <c r="AE124" i="1"/>
  <c r="AD124" i="1"/>
  <c r="AC124" i="1"/>
  <c r="Y124" i="1"/>
  <c r="Q124" i="1"/>
  <c r="G124" i="1"/>
  <c r="AE123" i="1"/>
  <c r="AD123" i="1"/>
  <c r="AC123" i="1"/>
  <c r="Y123" i="1"/>
  <c r="Q123" i="1"/>
  <c r="G123" i="1"/>
  <c r="K123" i="1" s="1"/>
  <c r="AE122" i="1"/>
  <c r="AD122" i="1"/>
  <c r="AC122" i="1"/>
  <c r="Y122" i="1"/>
  <c r="Q122" i="1"/>
  <c r="G122" i="1"/>
  <c r="AE121" i="1"/>
  <c r="AD121" i="1"/>
  <c r="AC121" i="1"/>
  <c r="Y121" i="1"/>
  <c r="Q121" i="1"/>
  <c r="G121" i="1"/>
  <c r="AE120" i="1"/>
  <c r="AD120" i="1"/>
  <c r="AC120" i="1"/>
  <c r="Y120" i="1"/>
  <c r="Q120" i="1"/>
  <c r="G120" i="1"/>
  <c r="AE119" i="1"/>
  <c r="AD119" i="1"/>
  <c r="AC119" i="1"/>
  <c r="Y119" i="1"/>
  <c r="Q119" i="1"/>
  <c r="G119" i="1"/>
  <c r="K119" i="1" s="1"/>
  <c r="AE118" i="1"/>
  <c r="AD118" i="1"/>
  <c r="AC118" i="1"/>
  <c r="Y118" i="1"/>
  <c r="Q118" i="1"/>
  <c r="G118" i="1"/>
  <c r="AE117" i="1"/>
  <c r="AD117" i="1"/>
  <c r="AC117" i="1"/>
  <c r="Y117" i="1"/>
  <c r="Q117" i="1"/>
  <c r="G117" i="1"/>
  <c r="K117" i="1" s="1"/>
  <c r="M117" i="1" s="1"/>
  <c r="AG116" i="1"/>
  <c r="AE116" i="1"/>
  <c r="AD116" i="1"/>
  <c r="AC116" i="1"/>
  <c r="Y116" i="1"/>
  <c r="Q116" i="1"/>
  <c r="G116" i="1"/>
  <c r="AE115" i="1"/>
  <c r="AD115" i="1"/>
  <c r="AC115" i="1"/>
  <c r="Y115" i="1"/>
  <c r="Q115" i="1"/>
  <c r="G115" i="1"/>
  <c r="K115" i="1" s="1"/>
  <c r="M115" i="1" s="1"/>
  <c r="AE114" i="1"/>
  <c r="AD114" i="1"/>
  <c r="AC114" i="1"/>
  <c r="Y114" i="1"/>
  <c r="Q114" i="1"/>
  <c r="G114" i="1"/>
  <c r="AE113" i="1"/>
  <c r="AD113" i="1"/>
  <c r="AC113" i="1"/>
  <c r="Y113" i="1"/>
  <c r="Q113" i="1"/>
  <c r="G113" i="1"/>
  <c r="K113" i="1" s="1"/>
  <c r="M113" i="1" s="1"/>
  <c r="AE112" i="1"/>
  <c r="AD112" i="1"/>
  <c r="AC112" i="1"/>
  <c r="Y112" i="1"/>
  <c r="Q112" i="1"/>
  <c r="G112" i="1"/>
  <c r="AE111" i="1"/>
  <c r="AD111" i="1"/>
  <c r="AC111" i="1"/>
  <c r="Y111" i="1"/>
  <c r="Q111" i="1"/>
  <c r="G111" i="1"/>
  <c r="K111" i="1" s="1"/>
  <c r="AE110" i="1"/>
  <c r="AD110" i="1"/>
  <c r="AC110" i="1"/>
  <c r="Y110" i="1"/>
  <c r="Q110" i="1"/>
  <c r="G110" i="1"/>
  <c r="K110" i="1" s="1"/>
  <c r="AE109" i="1"/>
  <c r="AD109" i="1"/>
  <c r="AC109" i="1"/>
  <c r="Y109" i="1"/>
  <c r="Q109" i="1"/>
  <c r="M109" i="1"/>
  <c r="G109" i="1"/>
  <c r="K109" i="1" s="1"/>
  <c r="AE108" i="1"/>
  <c r="AD108" i="1"/>
  <c r="AC108" i="1"/>
  <c r="Y108" i="1"/>
  <c r="Q108" i="1"/>
  <c r="G108" i="1"/>
  <c r="AE107" i="1"/>
  <c r="AD107" i="1"/>
  <c r="AC107" i="1"/>
  <c r="Y107" i="1"/>
  <c r="Q107" i="1"/>
  <c r="G107" i="1"/>
  <c r="K107" i="1" s="1"/>
  <c r="M107" i="1" s="1"/>
  <c r="AE106" i="1"/>
  <c r="AD106" i="1"/>
  <c r="AC106" i="1"/>
  <c r="Y106" i="1"/>
  <c r="Q106" i="1"/>
  <c r="G106" i="1"/>
  <c r="K106" i="1" s="1"/>
  <c r="AE105" i="1"/>
  <c r="AD105" i="1"/>
  <c r="AC105" i="1"/>
  <c r="Y105" i="1"/>
  <c r="Q105" i="1"/>
  <c r="G105" i="1"/>
  <c r="K105" i="1" s="1"/>
  <c r="M105" i="1" s="1"/>
  <c r="AE104" i="1"/>
  <c r="AD104" i="1"/>
  <c r="AC104" i="1"/>
  <c r="Y104" i="1"/>
  <c r="Q104" i="1"/>
  <c r="G104" i="1"/>
  <c r="AE103" i="1"/>
  <c r="AD103" i="1"/>
  <c r="AC103" i="1"/>
  <c r="Y103" i="1"/>
  <c r="Q103" i="1"/>
  <c r="G103" i="1"/>
  <c r="AE102" i="1"/>
  <c r="AD102" i="1"/>
  <c r="AC102" i="1"/>
  <c r="Y102" i="1"/>
  <c r="Q102" i="1"/>
  <c r="G102" i="1"/>
  <c r="AE101" i="1"/>
  <c r="AD101" i="1"/>
  <c r="AC101" i="1"/>
  <c r="Y101" i="1"/>
  <c r="Q101" i="1"/>
  <c r="G101" i="1"/>
  <c r="K101" i="1" s="1"/>
  <c r="M101" i="1" s="1"/>
  <c r="AE100" i="1"/>
  <c r="AD100" i="1"/>
  <c r="AC100" i="1"/>
  <c r="Y100" i="1"/>
  <c r="Q100" i="1"/>
  <c r="G100" i="1"/>
  <c r="AE99" i="1"/>
  <c r="AD99" i="1"/>
  <c r="AC99" i="1"/>
  <c r="Y99" i="1"/>
  <c r="Q99" i="1"/>
  <c r="G99" i="1"/>
  <c r="AE98" i="1"/>
  <c r="AD98" i="1"/>
  <c r="AC98" i="1"/>
  <c r="Y98" i="1"/>
  <c r="Q98" i="1"/>
  <c r="G98" i="1"/>
  <c r="AE97" i="1"/>
  <c r="AD97" i="1"/>
  <c r="AC97" i="1"/>
  <c r="Y97" i="1"/>
  <c r="Q97" i="1"/>
  <c r="G97" i="1"/>
  <c r="AE96" i="1"/>
  <c r="AD96" i="1"/>
  <c r="AC96" i="1"/>
  <c r="Y96" i="1"/>
  <c r="Q96" i="1"/>
  <c r="G96" i="1"/>
  <c r="AE95" i="1"/>
  <c r="AD95" i="1"/>
  <c r="AC95" i="1"/>
  <c r="Y95" i="1"/>
  <c r="Q95" i="1"/>
  <c r="G95" i="1"/>
  <c r="K95" i="1" s="1"/>
  <c r="AE94" i="1"/>
  <c r="AD94" i="1"/>
  <c r="AC94" i="1"/>
  <c r="Y94" i="1"/>
  <c r="Q94" i="1"/>
  <c r="G94" i="1"/>
  <c r="AE93" i="1"/>
  <c r="AD93" i="1"/>
  <c r="AC93" i="1"/>
  <c r="Y93" i="1"/>
  <c r="Q93" i="1"/>
  <c r="G93" i="1"/>
  <c r="AE92" i="1"/>
  <c r="AD92" i="1"/>
  <c r="AC92" i="1"/>
  <c r="Y92" i="1"/>
  <c r="Q92" i="1"/>
  <c r="G92" i="1"/>
  <c r="AE91" i="1"/>
  <c r="AD91" i="1"/>
  <c r="AC91" i="1"/>
  <c r="Y91" i="1"/>
  <c r="Q91" i="1"/>
  <c r="G91" i="1"/>
  <c r="K91" i="1" s="1"/>
  <c r="M91" i="1" s="1"/>
  <c r="AE90" i="1"/>
  <c r="AD90" i="1"/>
  <c r="AC90" i="1"/>
  <c r="Y90" i="1"/>
  <c r="Q90" i="1"/>
  <c r="G90" i="1"/>
  <c r="AE89" i="1"/>
  <c r="AD89" i="1"/>
  <c r="AC89" i="1"/>
  <c r="Y89" i="1"/>
  <c r="Q89" i="1"/>
  <c r="G89" i="1"/>
  <c r="K89" i="1" s="1"/>
  <c r="M89" i="1" s="1"/>
  <c r="AE88" i="1"/>
  <c r="AD88" i="1"/>
  <c r="AC88" i="1"/>
  <c r="Y88" i="1"/>
  <c r="Q88" i="1"/>
  <c r="G88" i="1"/>
  <c r="AE87" i="1"/>
  <c r="AD87" i="1"/>
  <c r="AC87" i="1"/>
  <c r="Y87" i="1"/>
  <c r="Q87" i="1"/>
  <c r="G87" i="1"/>
  <c r="K87" i="1" s="1"/>
  <c r="AE86" i="1"/>
  <c r="AD86" i="1"/>
  <c r="AC86" i="1"/>
  <c r="Y86" i="1"/>
  <c r="Q86" i="1"/>
  <c r="G86" i="1"/>
  <c r="AE85" i="1"/>
  <c r="AD85" i="1"/>
  <c r="AC85" i="1"/>
  <c r="Y85" i="1"/>
  <c r="Q85" i="1"/>
  <c r="G85" i="1"/>
  <c r="K85" i="1" s="1"/>
  <c r="M85" i="1" s="1"/>
  <c r="AG84" i="1"/>
  <c r="AE84" i="1"/>
  <c r="AD84" i="1"/>
  <c r="AC84" i="1"/>
  <c r="Y84" i="1"/>
  <c r="Q84" i="1"/>
  <c r="G84" i="1"/>
  <c r="AE83" i="1"/>
  <c r="AD83" i="1"/>
  <c r="AC83" i="1"/>
  <c r="Y83" i="1"/>
  <c r="Q83" i="1"/>
  <c r="G83" i="1"/>
  <c r="K83" i="1" s="1"/>
  <c r="M83" i="1" s="1"/>
  <c r="AE82" i="1"/>
  <c r="AD82" i="1"/>
  <c r="AC82" i="1"/>
  <c r="Y82" i="1"/>
  <c r="Q82" i="1"/>
  <c r="G82" i="1"/>
  <c r="AE81" i="1"/>
  <c r="AD81" i="1"/>
  <c r="AC81" i="1"/>
  <c r="Y81" i="1"/>
  <c r="Q81" i="1"/>
  <c r="G81" i="1"/>
  <c r="K81" i="1" s="1"/>
  <c r="M81" i="1" s="1"/>
  <c r="AE80" i="1"/>
  <c r="AD80" i="1"/>
  <c r="AC80" i="1"/>
  <c r="Y80" i="1"/>
  <c r="Q80" i="1"/>
  <c r="G80" i="1"/>
  <c r="AE79" i="1"/>
  <c r="AD79" i="1"/>
  <c r="AC79" i="1"/>
  <c r="Y79" i="1"/>
  <c r="Q79" i="1"/>
  <c r="G79" i="1"/>
  <c r="K79" i="1" s="1"/>
  <c r="AE78" i="1"/>
  <c r="AD78" i="1"/>
  <c r="AC78" i="1"/>
  <c r="Y78" i="1"/>
  <c r="Q78" i="1"/>
  <c r="G78" i="1"/>
  <c r="K78" i="1" s="1"/>
  <c r="AE77" i="1"/>
  <c r="AD77" i="1"/>
  <c r="AC77" i="1"/>
  <c r="Y77" i="1"/>
  <c r="Q77" i="1"/>
  <c r="G77" i="1"/>
  <c r="K77" i="1" s="1"/>
  <c r="AE76" i="1"/>
  <c r="AD76" i="1"/>
  <c r="AC76" i="1"/>
  <c r="Y76" i="1"/>
  <c r="Q76" i="1"/>
  <c r="G76" i="1"/>
  <c r="K76" i="1" s="1"/>
  <c r="AE75" i="1"/>
  <c r="AD75" i="1"/>
  <c r="AC75" i="1"/>
  <c r="Y75" i="1"/>
  <c r="Q75" i="1"/>
  <c r="G75" i="1"/>
  <c r="K75" i="1" s="1"/>
  <c r="AE74" i="1"/>
  <c r="AD74" i="1"/>
  <c r="AC74" i="1"/>
  <c r="Y74" i="1"/>
  <c r="Q74" i="1"/>
  <c r="G74" i="1"/>
  <c r="K74" i="1" s="1"/>
  <c r="AE73" i="1"/>
  <c r="AD73" i="1"/>
  <c r="AC73" i="1"/>
  <c r="Y73" i="1"/>
  <c r="Q73" i="1"/>
  <c r="G73" i="1"/>
  <c r="K73" i="1" s="1"/>
  <c r="AE72" i="1"/>
  <c r="AD72" i="1"/>
  <c r="AC72" i="1"/>
  <c r="Y72" i="1"/>
  <c r="Q72" i="1"/>
  <c r="G72" i="1"/>
  <c r="K72" i="1" s="1"/>
  <c r="AE71" i="1"/>
  <c r="AD71" i="1"/>
  <c r="AC71" i="1"/>
  <c r="Y71" i="1"/>
  <c r="Q71" i="1"/>
  <c r="G71" i="1"/>
  <c r="K71" i="1" s="1"/>
  <c r="AE70" i="1"/>
  <c r="AD70" i="1"/>
  <c r="AC70" i="1"/>
  <c r="Y70" i="1"/>
  <c r="Q70" i="1"/>
  <c r="G70" i="1"/>
  <c r="K70" i="1" s="1"/>
  <c r="AE69" i="1"/>
  <c r="AD69" i="1"/>
  <c r="AC69" i="1"/>
  <c r="Y69" i="1"/>
  <c r="Q69" i="1"/>
  <c r="G69" i="1"/>
  <c r="K69" i="1" s="1"/>
  <c r="AE68" i="1"/>
  <c r="AD68" i="1"/>
  <c r="AC68" i="1"/>
  <c r="Y68" i="1"/>
  <c r="Q68" i="1"/>
  <c r="G68" i="1"/>
  <c r="K68" i="1" s="1"/>
  <c r="AE67" i="1"/>
  <c r="AD67" i="1"/>
  <c r="AC67" i="1"/>
  <c r="Y67" i="1"/>
  <c r="Q67" i="1"/>
  <c r="G67" i="1"/>
  <c r="K67" i="1" s="1"/>
  <c r="AE66" i="1"/>
  <c r="AD66" i="1"/>
  <c r="AC66" i="1"/>
  <c r="Y66" i="1"/>
  <c r="Q66" i="1"/>
  <c r="G66" i="1"/>
  <c r="K66" i="1" s="1"/>
  <c r="AE65" i="1"/>
  <c r="AD65" i="1"/>
  <c r="AC65" i="1"/>
  <c r="Y65" i="1"/>
  <c r="Q65" i="1"/>
  <c r="G65" i="1"/>
  <c r="K65" i="1" s="1"/>
  <c r="AE64" i="1"/>
  <c r="AD64" i="1"/>
  <c r="AC64" i="1"/>
  <c r="Y64" i="1"/>
  <c r="Q64" i="1"/>
  <c r="G64" i="1"/>
  <c r="K64" i="1" s="1"/>
  <c r="AE63" i="1"/>
  <c r="AD63" i="1"/>
  <c r="AC63" i="1"/>
  <c r="Y63" i="1"/>
  <c r="Q63" i="1"/>
  <c r="G63" i="1"/>
  <c r="K63" i="1" s="1"/>
  <c r="AE62" i="1"/>
  <c r="AD62" i="1"/>
  <c r="AC62" i="1"/>
  <c r="Y62" i="1"/>
  <c r="Q62" i="1"/>
  <c r="G62" i="1"/>
  <c r="K62" i="1" s="1"/>
  <c r="AE61" i="1"/>
  <c r="AD61" i="1"/>
  <c r="AC61" i="1"/>
  <c r="Y61" i="1"/>
  <c r="Q61" i="1"/>
  <c r="G61" i="1"/>
  <c r="K61" i="1" s="1"/>
  <c r="AE60" i="1"/>
  <c r="AD60" i="1"/>
  <c r="AC60" i="1"/>
  <c r="Y60" i="1"/>
  <c r="Q60" i="1"/>
  <c r="G60" i="1"/>
  <c r="K60" i="1" s="1"/>
  <c r="AE59" i="1"/>
  <c r="AD59" i="1"/>
  <c r="AC59" i="1"/>
  <c r="Y59" i="1"/>
  <c r="Q59" i="1"/>
  <c r="G59" i="1"/>
  <c r="K59" i="1" s="1"/>
  <c r="AE58" i="1"/>
  <c r="AD58" i="1"/>
  <c r="AC58" i="1"/>
  <c r="Y58" i="1"/>
  <c r="Q58" i="1"/>
  <c r="G58" i="1"/>
  <c r="K58" i="1" s="1"/>
  <c r="AE1074" i="1"/>
  <c r="AD1074" i="1"/>
  <c r="AC1074" i="1"/>
  <c r="Y1074" i="1"/>
  <c r="Q1074" i="1"/>
  <c r="H1074" i="1"/>
  <c r="AE1073" i="1"/>
  <c r="AD1073" i="1"/>
  <c r="AC1073" i="1"/>
  <c r="Y1073" i="1"/>
  <c r="Q1073" i="1"/>
  <c r="H1073" i="1"/>
  <c r="AE1072" i="1"/>
  <c r="AD1072" i="1"/>
  <c r="AC1072" i="1"/>
  <c r="Y1072" i="1"/>
  <c r="Q1072" i="1"/>
  <c r="H1072" i="1"/>
  <c r="AE1071" i="1"/>
  <c r="AD1071" i="1"/>
  <c r="AC1071" i="1"/>
  <c r="Y1071" i="1"/>
  <c r="Q1071" i="1"/>
  <c r="H1071" i="1"/>
  <c r="AE1070" i="1"/>
  <c r="AD1070" i="1"/>
  <c r="AC1070" i="1"/>
  <c r="Y1070" i="1"/>
  <c r="Q1070" i="1"/>
  <c r="H1070" i="1"/>
  <c r="AE1069" i="1"/>
  <c r="AD1069" i="1"/>
  <c r="AC1069" i="1"/>
  <c r="Y1069" i="1"/>
  <c r="Q1069" i="1"/>
  <c r="H1069" i="1"/>
  <c r="AE1068" i="1"/>
  <c r="AD1068" i="1"/>
  <c r="AC1068" i="1"/>
  <c r="Y1068" i="1"/>
  <c r="Q1068" i="1"/>
  <c r="H1068" i="1"/>
  <c r="AE1067" i="1"/>
  <c r="AD1067" i="1"/>
  <c r="AC1067" i="1"/>
  <c r="Y1067" i="1"/>
  <c r="Q1067" i="1"/>
  <c r="H1067" i="1"/>
  <c r="AE1066" i="1"/>
  <c r="AD1066" i="1"/>
  <c r="AC1066" i="1"/>
  <c r="Y1066" i="1"/>
  <c r="Q1066" i="1"/>
  <c r="H1066" i="1"/>
  <c r="AE1065" i="1"/>
  <c r="AD1065" i="1"/>
  <c r="AC1065" i="1"/>
  <c r="Y1065" i="1"/>
  <c r="Q1065" i="1"/>
  <c r="H1065" i="1"/>
  <c r="AE1064" i="1"/>
  <c r="AD1064" i="1"/>
  <c r="AC1064" i="1"/>
  <c r="Y1064" i="1"/>
  <c r="Q1064" i="1"/>
  <c r="H1064" i="1"/>
  <c r="AE1063" i="1"/>
  <c r="AD1063" i="1"/>
  <c r="AC1063" i="1"/>
  <c r="Y1063" i="1"/>
  <c r="Q1063" i="1"/>
  <c r="H1063" i="1"/>
  <c r="AE1062" i="1"/>
  <c r="AD1062" i="1"/>
  <c r="AC1062" i="1"/>
  <c r="Y1062" i="1"/>
  <c r="Q1062" i="1"/>
  <c r="H1062" i="1"/>
  <c r="AE1061" i="1"/>
  <c r="AD1061" i="1"/>
  <c r="AC1061" i="1"/>
  <c r="Y1061" i="1"/>
  <c r="Q1061" i="1"/>
  <c r="H1061" i="1"/>
  <c r="AE1060" i="1"/>
  <c r="AD1060" i="1"/>
  <c r="AC1060" i="1"/>
  <c r="Y1060" i="1"/>
  <c r="Q1060" i="1"/>
  <c r="H1060" i="1"/>
  <c r="AE1059" i="1"/>
  <c r="AD1059" i="1"/>
  <c r="AC1059" i="1"/>
  <c r="Y1059" i="1"/>
  <c r="Q1059" i="1"/>
  <c r="H1059" i="1"/>
  <c r="AE1058" i="1"/>
  <c r="AD1058" i="1"/>
  <c r="AC1058" i="1"/>
  <c r="Y1058" i="1"/>
  <c r="Q1058" i="1"/>
  <c r="H1058" i="1"/>
  <c r="AE1057" i="1"/>
  <c r="AD1057" i="1"/>
  <c r="AC1057" i="1"/>
  <c r="Y1057" i="1"/>
  <c r="Q1057" i="1"/>
  <c r="H1057" i="1"/>
  <c r="AE1056" i="1"/>
  <c r="AD1056" i="1"/>
  <c r="AC1056" i="1"/>
  <c r="Y1056" i="1"/>
  <c r="Q1056" i="1"/>
  <c r="H1056" i="1"/>
  <c r="AE1055" i="1"/>
  <c r="AD1055" i="1"/>
  <c r="AC1055" i="1"/>
  <c r="Y1055" i="1"/>
  <c r="Q1055" i="1"/>
  <c r="H1055" i="1"/>
  <c r="AE1054" i="1"/>
  <c r="AD1054" i="1"/>
  <c r="AC1054" i="1"/>
  <c r="Y1054" i="1"/>
  <c r="Q1054" i="1"/>
  <c r="H1054" i="1"/>
  <c r="AE1254" i="1"/>
  <c r="AD1254" i="1"/>
  <c r="AC1254" i="1"/>
  <c r="Y1254" i="1"/>
  <c r="Q1254" i="1"/>
  <c r="H1254" i="1"/>
  <c r="AE1253" i="1"/>
  <c r="AD1253" i="1"/>
  <c r="AC1253" i="1"/>
  <c r="Y1253" i="1"/>
  <c r="Q1253" i="1"/>
  <c r="H1253" i="1"/>
  <c r="AE1252" i="1"/>
  <c r="AD1252" i="1"/>
  <c r="AC1252" i="1"/>
  <c r="Y1252" i="1"/>
  <c r="Q1252" i="1"/>
  <c r="H1252" i="1"/>
  <c r="AE1251" i="1"/>
  <c r="AD1251" i="1"/>
  <c r="AC1251" i="1"/>
  <c r="Y1251" i="1"/>
  <c r="Q1251" i="1"/>
  <c r="H1251" i="1"/>
  <c r="AE1250" i="1"/>
  <c r="AD1250" i="1"/>
  <c r="AC1250" i="1"/>
  <c r="Y1250" i="1"/>
  <c r="Q1250" i="1"/>
  <c r="H1250" i="1"/>
  <c r="AE1249" i="1"/>
  <c r="AD1249" i="1"/>
  <c r="AC1249" i="1"/>
  <c r="Y1249" i="1"/>
  <c r="Q1249" i="1"/>
  <c r="H1249" i="1"/>
  <c r="AE1248" i="1"/>
  <c r="AD1248" i="1"/>
  <c r="AC1248" i="1"/>
  <c r="Y1248" i="1"/>
  <c r="Q1248" i="1"/>
  <c r="H1248" i="1"/>
  <c r="AE1247" i="1"/>
  <c r="AD1247" i="1"/>
  <c r="AC1247" i="1"/>
  <c r="Y1247" i="1"/>
  <c r="Q1247" i="1"/>
  <c r="H1247" i="1"/>
  <c r="AE1246" i="1"/>
  <c r="AD1246" i="1"/>
  <c r="AC1246" i="1"/>
  <c r="Y1246" i="1"/>
  <c r="Q1246" i="1"/>
  <c r="H1246" i="1"/>
  <c r="AE1245" i="1"/>
  <c r="AD1245" i="1"/>
  <c r="AC1245" i="1"/>
  <c r="Y1245" i="1"/>
  <c r="Q1245" i="1"/>
  <c r="H1245" i="1"/>
  <c r="AE1244" i="1"/>
  <c r="AD1244" i="1"/>
  <c r="AC1244" i="1"/>
  <c r="Y1244" i="1"/>
  <c r="Q1244" i="1"/>
  <c r="H1244" i="1"/>
  <c r="AE1243" i="1"/>
  <c r="AD1243" i="1"/>
  <c r="AC1243" i="1"/>
  <c r="Y1243" i="1"/>
  <c r="Q1243" i="1"/>
  <c r="H1243" i="1"/>
  <c r="AE1242" i="1"/>
  <c r="AD1242" i="1"/>
  <c r="AC1242" i="1"/>
  <c r="Y1242" i="1"/>
  <c r="Q1242" i="1"/>
  <c r="H1242" i="1"/>
  <c r="AE1241" i="1"/>
  <c r="AD1241" i="1"/>
  <c r="AC1241" i="1"/>
  <c r="Y1241" i="1"/>
  <c r="Q1241" i="1"/>
  <c r="H1241" i="1"/>
  <c r="AE1240" i="1"/>
  <c r="AD1240" i="1"/>
  <c r="AC1240" i="1"/>
  <c r="Y1240" i="1"/>
  <c r="Q1240" i="1"/>
  <c r="H1240" i="1"/>
  <c r="AE1239" i="1"/>
  <c r="AD1239" i="1"/>
  <c r="AC1239" i="1"/>
  <c r="Y1239" i="1"/>
  <c r="Q1239" i="1"/>
  <c r="H1239" i="1"/>
  <c r="AE1238" i="1"/>
  <c r="AD1238" i="1"/>
  <c r="AC1238" i="1"/>
  <c r="Y1238" i="1"/>
  <c r="Q1238" i="1"/>
  <c r="H1238" i="1"/>
  <c r="AE1237" i="1"/>
  <c r="AD1237" i="1"/>
  <c r="AC1237" i="1"/>
  <c r="Y1237" i="1"/>
  <c r="Q1237" i="1"/>
  <c r="H1237" i="1"/>
  <c r="AE1236" i="1"/>
  <c r="AD1236" i="1"/>
  <c r="AC1236" i="1"/>
  <c r="Y1236" i="1"/>
  <c r="Q1236" i="1"/>
  <c r="H1236" i="1"/>
  <c r="AE1235" i="1"/>
  <c r="AD1235" i="1"/>
  <c r="AC1235" i="1"/>
  <c r="Y1235" i="1"/>
  <c r="Q1235" i="1"/>
  <c r="H1235" i="1"/>
  <c r="AE1234" i="1"/>
  <c r="AD1234" i="1"/>
  <c r="AC1234" i="1"/>
  <c r="Y1234" i="1"/>
  <c r="Q1234" i="1"/>
  <c r="H1234" i="1"/>
  <c r="AE1233" i="1"/>
  <c r="AD1233" i="1"/>
  <c r="AC1233" i="1"/>
  <c r="Y1233" i="1"/>
  <c r="Q1233" i="1"/>
  <c r="H1233" i="1"/>
  <c r="AE1232" i="1"/>
  <c r="AD1232" i="1"/>
  <c r="AC1232" i="1"/>
  <c r="Y1232" i="1"/>
  <c r="Q1232" i="1"/>
  <c r="H1232" i="1"/>
  <c r="AE1231" i="1"/>
  <c r="AD1231" i="1"/>
  <c r="AC1231" i="1"/>
  <c r="Y1231" i="1"/>
  <c r="Q1231" i="1"/>
  <c r="H1231" i="1"/>
  <c r="AE1230" i="1"/>
  <c r="AD1230" i="1"/>
  <c r="AC1230" i="1"/>
  <c r="Y1230" i="1"/>
  <c r="Q1230" i="1"/>
  <c r="H1230" i="1"/>
  <c r="AE1053" i="1"/>
  <c r="AD1053" i="1"/>
  <c r="AC1053" i="1"/>
  <c r="Y1053" i="1"/>
  <c r="Q1053" i="1"/>
  <c r="H1053" i="1"/>
  <c r="AE1052" i="1"/>
  <c r="AD1052" i="1"/>
  <c r="AC1052" i="1"/>
  <c r="Y1052" i="1"/>
  <c r="Q1052" i="1"/>
  <c r="H1052" i="1"/>
  <c r="AE1051" i="1"/>
  <c r="AD1051" i="1"/>
  <c r="AC1051" i="1"/>
  <c r="Y1051" i="1"/>
  <c r="Q1051" i="1"/>
  <c r="H1051" i="1"/>
  <c r="AE1050" i="1"/>
  <c r="AD1050" i="1"/>
  <c r="AC1050" i="1"/>
  <c r="Y1050" i="1"/>
  <c r="Q1050" i="1"/>
  <c r="H1050" i="1"/>
  <c r="AE1049" i="1"/>
  <c r="AD1049" i="1"/>
  <c r="AC1049" i="1"/>
  <c r="Y1049" i="1"/>
  <c r="Q1049" i="1"/>
  <c r="H1049" i="1"/>
  <c r="AE1048" i="1"/>
  <c r="AD1048" i="1"/>
  <c r="AC1048" i="1"/>
  <c r="Y1048" i="1"/>
  <c r="Q1048" i="1"/>
  <c r="H1048" i="1"/>
  <c r="AE1047" i="1"/>
  <c r="AD1047" i="1"/>
  <c r="AC1047" i="1"/>
  <c r="Y1047" i="1"/>
  <c r="Q1047" i="1"/>
  <c r="H1047" i="1"/>
  <c r="AE1046" i="1"/>
  <c r="AD1046" i="1"/>
  <c r="AC1046" i="1"/>
  <c r="Y1046" i="1"/>
  <c r="Q1046" i="1"/>
  <c r="H1046" i="1"/>
  <c r="AE1045" i="1"/>
  <c r="AD1045" i="1"/>
  <c r="AC1045" i="1"/>
  <c r="Y1045" i="1"/>
  <c r="Q1045" i="1"/>
  <c r="H1045" i="1"/>
  <c r="AE38" i="1"/>
  <c r="AD38" i="1"/>
  <c r="AC38" i="1"/>
  <c r="Y38" i="1"/>
  <c r="Q38" i="1"/>
  <c r="F38" i="1"/>
  <c r="AE37" i="1"/>
  <c r="AD37" i="1"/>
  <c r="AC37" i="1"/>
  <c r="Y37" i="1"/>
  <c r="Q37" i="1"/>
  <c r="F37" i="1"/>
  <c r="AE36" i="1"/>
  <c r="AD36" i="1"/>
  <c r="AC36" i="1"/>
  <c r="Y36" i="1"/>
  <c r="Q36" i="1"/>
  <c r="F36" i="1"/>
  <c r="AE1044" i="1"/>
  <c r="AD1044" i="1"/>
  <c r="AC1044" i="1"/>
  <c r="Y1044" i="1"/>
  <c r="Q1044" i="1"/>
  <c r="H1044" i="1"/>
  <c r="AE1043" i="1"/>
  <c r="AD1043" i="1"/>
  <c r="AC1043" i="1"/>
  <c r="Y1043" i="1"/>
  <c r="Q1043" i="1"/>
  <c r="H1043" i="1"/>
  <c r="AE1042" i="1"/>
  <c r="AD1042" i="1"/>
  <c r="AC1042" i="1"/>
  <c r="Y1042" i="1"/>
  <c r="Q1042" i="1"/>
  <c r="H1042" i="1"/>
  <c r="AE1041" i="1"/>
  <c r="AD1041" i="1"/>
  <c r="AC1041" i="1"/>
  <c r="Y1041" i="1"/>
  <c r="Q1041" i="1"/>
  <c r="H1041" i="1"/>
  <c r="AE1040" i="1"/>
  <c r="AD1040" i="1"/>
  <c r="AC1040" i="1"/>
  <c r="Y1040" i="1"/>
  <c r="Q1040" i="1"/>
  <c r="H1040" i="1"/>
  <c r="AE1039" i="1"/>
  <c r="AD1039" i="1"/>
  <c r="AC1039" i="1"/>
  <c r="Y1039" i="1"/>
  <c r="Q1039" i="1"/>
  <c r="H1039" i="1"/>
  <c r="AE1038" i="1"/>
  <c r="AD1038" i="1"/>
  <c r="AC1038" i="1"/>
  <c r="Y1038" i="1"/>
  <c r="Q1038" i="1"/>
  <c r="H1038" i="1"/>
  <c r="AE1037" i="1"/>
  <c r="AD1037" i="1"/>
  <c r="AC1037" i="1"/>
  <c r="Y1037" i="1"/>
  <c r="Q1037" i="1"/>
  <c r="H1037" i="1"/>
  <c r="AE1036" i="1"/>
  <c r="AD1036" i="1"/>
  <c r="AC1036" i="1"/>
  <c r="Y1036" i="1"/>
  <c r="Q1036" i="1"/>
  <c r="H1036" i="1"/>
  <c r="AE1035" i="1"/>
  <c r="AD1035" i="1"/>
  <c r="AC1035" i="1"/>
  <c r="Y1035" i="1"/>
  <c r="Q1035" i="1"/>
  <c r="H1035" i="1"/>
  <c r="AE499" i="1"/>
  <c r="AD499" i="1"/>
  <c r="AC499" i="1"/>
  <c r="Y499" i="1"/>
  <c r="Q499" i="1"/>
  <c r="G499" i="1"/>
  <c r="AE498" i="1"/>
  <c r="AD498" i="1"/>
  <c r="AC498" i="1"/>
  <c r="Y498" i="1"/>
  <c r="Q498" i="1"/>
  <c r="G498" i="1"/>
  <c r="AE497" i="1"/>
  <c r="AD497" i="1"/>
  <c r="AC497" i="1"/>
  <c r="Y497" i="1"/>
  <c r="Q497" i="1"/>
  <c r="G497" i="1"/>
  <c r="AE496" i="1"/>
  <c r="AD496" i="1"/>
  <c r="AC496" i="1"/>
  <c r="Y496" i="1"/>
  <c r="Q496" i="1"/>
  <c r="G496" i="1"/>
  <c r="AE495" i="1"/>
  <c r="AD495" i="1"/>
  <c r="AC495" i="1"/>
  <c r="Y495" i="1"/>
  <c r="Q495" i="1"/>
  <c r="G495" i="1"/>
  <c r="AE494" i="1"/>
  <c r="AD494" i="1"/>
  <c r="AC494" i="1"/>
  <c r="Y494" i="1"/>
  <c r="Q494" i="1"/>
  <c r="G494" i="1"/>
  <c r="AE493" i="1"/>
  <c r="AD493" i="1"/>
  <c r="AC493" i="1"/>
  <c r="Y493" i="1"/>
  <c r="Q493" i="1"/>
  <c r="G493" i="1"/>
  <c r="AE492" i="1"/>
  <c r="AD492" i="1"/>
  <c r="AC492" i="1"/>
  <c r="Y492" i="1"/>
  <c r="Q492" i="1"/>
  <c r="G492" i="1"/>
  <c r="AE491" i="1"/>
  <c r="AD491" i="1"/>
  <c r="AC491" i="1"/>
  <c r="Y491" i="1"/>
  <c r="Q491" i="1"/>
  <c r="G491" i="1"/>
  <c r="AE490" i="1"/>
  <c r="AD490" i="1"/>
  <c r="AC490" i="1"/>
  <c r="Y490" i="1"/>
  <c r="Q490" i="1"/>
  <c r="G490" i="1"/>
  <c r="AE489" i="1"/>
  <c r="AD489" i="1"/>
  <c r="AC489" i="1"/>
  <c r="Y489" i="1"/>
  <c r="Q489" i="1"/>
  <c r="G489" i="1"/>
  <c r="AE488" i="1"/>
  <c r="AD488" i="1"/>
  <c r="AC488" i="1"/>
  <c r="Y488" i="1"/>
  <c r="Q488" i="1"/>
  <c r="G488" i="1"/>
  <c r="AE487" i="1"/>
  <c r="AD487" i="1"/>
  <c r="AC487" i="1"/>
  <c r="Y487" i="1"/>
  <c r="Q487" i="1"/>
  <c r="G487" i="1"/>
  <c r="AE958" i="1"/>
  <c r="AD958" i="1"/>
  <c r="AC958" i="1"/>
  <c r="Y958" i="1"/>
  <c r="Q958" i="1"/>
  <c r="G958" i="1"/>
  <c r="AE957" i="1"/>
  <c r="AD957" i="1"/>
  <c r="AC957" i="1"/>
  <c r="Y957" i="1"/>
  <c r="Q957" i="1"/>
  <c r="G957" i="1"/>
  <c r="AE956" i="1"/>
  <c r="AD956" i="1"/>
  <c r="AC956" i="1"/>
  <c r="Y956" i="1"/>
  <c r="Q956" i="1"/>
  <c r="G956" i="1"/>
  <c r="AE955" i="1"/>
  <c r="AD955" i="1"/>
  <c r="AC955" i="1"/>
  <c r="Y955" i="1"/>
  <c r="Q955" i="1"/>
  <c r="G955" i="1"/>
  <c r="AE954" i="1"/>
  <c r="AD954" i="1"/>
  <c r="AC954" i="1"/>
  <c r="Y954" i="1"/>
  <c r="Q954" i="1"/>
  <c r="G954" i="1"/>
  <c r="AE1034" i="1"/>
  <c r="AD1034" i="1"/>
  <c r="AC1034" i="1"/>
  <c r="Y1034" i="1"/>
  <c r="Q1034" i="1"/>
  <c r="H1034" i="1"/>
  <c r="AE1160" i="1"/>
  <c r="AD1160" i="1"/>
  <c r="AC1160" i="1"/>
  <c r="Y1160" i="1"/>
  <c r="Q1160" i="1"/>
  <c r="G1160" i="1"/>
  <c r="AE1159" i="1"/>
  <c r="AD1159" i="1"/>
  <c r="AC1159" i="1"/>
  <c r="Y1159" i="1"/>
  <c r="Q1159" i="1"/>
  <c r="G1159" i="1"/>
  <c r="AE829" i="1"/>
  <c r="AD829" i="1"/>
  <c r="AC829" i="1"/>
  <c r="Y829" i="1"/>
  <c r="Q829" i="1"/>
  <c r="G829" i="1"/>
  <c r="AE1033" i="1"/>
  <c r="AD1033" i="1"/>
  <c r="AC1033" i="1"/>
  <c r="Y1033" i="1"/>
  <c r="Q1033" i="1"/>
  <c r="H1033" i="1"/>
  <c r="AE828" i="1"/>
  <c r="AD828" i="1"/>
  <c r="AC828" i="1"/>
  <c r="Y828" i="1"/>
  <c r="Q828" i="1"/>
  <c r="G828" i="1"/>
  <c r="AE827" i="1"/>
  <c r="AD827" i="1"/>
  <c r="AC827" i="1"/>
  <c r="Y827" i="1"/>
  <c r="Q827" i="1"/>
  <c r="G827" i="1"/>
  <c r="AE1158" i="1"/>
  <c r="AD1158" i="1"/>
  <c r="AC1158" i="1"/>
  <c r="Y1158" i="1"/>
  <c r="Q1158" i="1"/>
  <c r="G1158" i="1"/>
  <c r="AE1229" i="1"/>
  <c r="AD1229" i="1"/>
  <c r="AC1229" i="1"/>
  <c r="Y1229" i="1"/>
  <c r="Q1229" i="1"/>
  <c r="H1229" i="1"/>
  <c r="AE1032" i="1"/>
  <c r="AD1032" i="1"/>
  <c r="AC1032" i="1"/>
  <c r="Y1032" i="1"/>
  <c r="Q1032" i="1"/>
  <c r="H1032" i="1"/>
  <c r="AE1228" i="1"/>
  <c r="AD1228" i="1"/>
  <c r="AC1228" i="1"/>
  <c r="Y1228" i="1"/>
  <c r="Q1228" i="1"/>
  <c r="H1228" i="1"/>
  <c r="AE1031" i="1"/>
  <c r="AD1031" i="1"/>
  <c r="AC1031" i="1"/>
  <c r="Y1031" i="1"/>
  <c r="Q1031" i="1"/>
  <c r="H1031" i="1"/>
  <c r="AE874" i="1"/>
  <c r="AD874" i="1"/>
  <c r="AC874" i="1"/>
  <c r="Y874" i="1"/>
  <c r="Q874" i="1"/>
  <c r="G874" i="1"/>
  <c r="AE1263" i="1"/>
  <c r="AD1263" i="1"/>
  <c r="AC1263" i="1"/>
  <c r="Y1263" i="1"/>
  <c r="Q1263" i="1"/>
  <c r="G1263" i="1"/>
  <c r="AE873" i="1"/>
  <c r="AD873" i="1"/>
  <c r="AC873" i="1"/>
  <c r="Y873" i="1"/>
  <c r="Q873" i="1"/>
  <c r="G873" i="1"/>
  <c r="AE1262" i="1"/>
  <c r="AD1262" i="1"/>
  <c r="AC1262" i="1"/>
  <c r="Y1262" i="1"/>
  <c r="Q1262" i="1"/>
  <c r="G1262" i="1"/>
  <c r="AE826" i="1"/>
  <c r="AD826" i="1"/>
  <c r="AC826" i="1"/>
  <c r="Y826" i="1"/>
  <c r="Q826" i="1"/>
  <c r="G826" i="1"/>
  <c r="AE1157" i="1"/>
  <c r="AD1157" i="1"/>
  <c r="AC1157" i="1"/>
  <c r="Y1157" i="1"/>
  <c r="Q1157" i="1"/>
  <c r="G1157" i="1"/>
  <c r="AE1156" i="1"/>
  <c r="AD1156" i="1"/>
  <c r="AC1156" i="1"/>
  <c r="Y1156" i="1"/>
  <c r="Q1156" i="1"/>
  <c r="G1156" i="1"/>
  <c r="AE1261" i="1"/>
  <c r="AD1261" i="1"/>
  <c r="AC1261" i="1"/>
  <c r="Y1261" i="1"/>
  <c r="Q1261" i="1"/>
  <c r="G1261" i="1"/>
  <c r="AE825" i="1"/>
  <c r="AD825" i="1"/>
  <c r="AC825" i="1"/>
  <c r="Y825" i="1"/>
  <c r="Q825" i="1"/>
  <c r="G825" i="1"/>
  <c r="AE824" i="1"/>
  <c r="AD824" i="1"/>
  <c r="AC824" i="1"/>
  <c r="Y824" i="1"/>
  <c r="Q824" i="1"/>
  <c r="G824" i="1"/>
  <c r="AE1155" i="1"/>
  <c r="AD1155" i="1"/>
  <c r="AC1155" i="1"/>
  <c r="Y1155" i="1"/>
  <c r="Q1155" i="1"/>
  <c r="G1155" i="1"/>
  <c r="AE1227" i="1"/>
  <c r="AD1227" i="1"/>
  <c r="AC1227" i="1"/>
  <c r="Y1227" i="1"/>
  <c r="Q1227" i="1"/>
  <c r="H1227" i="1"/>
  <c r="AE1226" i="1"/>
  <c r="AD1226" i="1"/>
  <c r="AC1226" i="1"/>
  <c r="Y1226" i="1"/>
  <c r="Q1226" i="1"/>
  <c r="H1226" i="1"/>
  <c r="AE1225" i="1"/>
  <c r="AD1225" i="1"/>
  <c r="AC1225" i="1"/>
  <c r="Y1225" i="1"/>
  <c r="Q1225" i="1"/>
  <c r="H1225" i="1"/>
  <c r="AE1224" i="1"/>
  <c r="AD1224" i="1"/>
  <c r="AC1224" i="1"/>
  <c r="Y1224" i="1"/>
  <c r="Q1224" i="1"/>
  <c r="H1224" i="1"/>
  <c r="AE1030" i="1"/>
  <c r="AD1030" i="1"/>
  <c r="AC1030" i="1"/>
  <c r="Y1030" i="1"/>
  <c r="Q1030" i="1"/>
  <c r="H1030" i="1"/>
  <c r="AE1029" i="1"/>
  <c r="AD1029" i="1"/>
  <c r="AC1029" i="1"/>
  <c r="Y1029" i="1"/>
  <c r="Q1029" i="1"/>
  <c r="H1029" i="1"/>
  <c r="AE1028" i="1"/>
  <c r="AD1028" i="1"/>
  <c r="AC1028" i="1"/>
  <c r="Y1028" i="1"/>
  <c r="Q1028" i="1"/>
  <c r="H1028" i="1"/>
  <c r="AE1223" i="1"/>
  <c r="AD1223" i="1"/>
  <c r="AC1223" i="1"/>
  <c r="Y1223" i="1"/>
  <c r="Q1223" i="1"/>
  <c r="H1223" i="1"/>
  <c r="AE1222" i="1"/>
  <c r="AD1222" i="1"/>
  <c r="AC1222" i="1"/>
  <c r="Y1222" i="1"/>
  <c r="Q1222" i="1"/>
  <c r="H1222" i="1"/>
  <c r="AE872" i="1"/>
  <c r="AD872" i="1"/>
  <c r="AC872" i="1"/>
  <c r="Y872" i="1"/>
  <c r="Q872" i="1"/>
  <c r="G872" i="1"/>
  <c r="AE871" i="1"/>
  <c r="AD871" i="1"/>
  <c r="AC871" i="1"/>
  <c r="Y871" i="1"/>
  <c r="Q871" i="1"/>
  <c r="G871" i="1"/>
  <c r="AE907" i="1"/>
  <c r="AD907" i="1"/>
  <c r="AC907" i="1"/>
  <c r="Y907" i="1"/>
  <c r="Q907" i="1"/>
  <c r="G907" i="1"/>
  <c r="AE870" i="1"/>
  <c r="AD870" i="1"/>
  <c r="AC870" i="1"/>
  <c r="Y870" i="1"/>
  <c r="Q870" i="1"/>
  <c r="G870" i="1"/>
  <c r="AE906" i="1"/>
  <c r="AD906" i="1"/>
  <c r="AC906" i="1"/>
  <c r="Y906" i="1"/>
  <c r="Q906" i="1"/>
  <c r="G906" i="1"/>
  <c r="AE869" i="1"/>
  <c r="AD869" i="1"/>
  <c r="AC869" i="1"/>
  <c r="Y869" i="1"/>
  <c r="Q869" i="1"/>
  <c r="G869" i="1"/>
  <c r="AE868" i="1"/>
  <c r="AD868" i="1"/>
  <c r="AC868" i="1"/>
  <c r="Y868" i="1"/>
  <c r="Q868" i="1"/>
  <c r="G868" i="1"/>
  <c r="AE867" i="1"/>
  <c r="AD867" i="1"/>
  <c r="AC867" i="1"/>
  <c r="Y867" i="1"/>
  <c r="Q867" i="1"/>
  <c r="G867" i="1"/>
  <c r="AE1221" i="1"/>
  <c r="AD1221" i="1"/>
  <c r="AC1221" i="1"/>
  <c r="Y1221" i="1"/>
  <c r="Q1221" i="1"/>
  <c r="H1221" i="1"/>
  <c r="AE1220" i="1"/>
  <c r="AD1220" i="1"/>
  <c r="AC1220" i="1"/>
  <c r="Y1220" i="1"/>
  <c r="Q1220" i="1"/>
  <c r="H1220" i="1"/>
  <c r="AE1219" i="1"/>
  <c r="AD1219" i="1"/>
  <c r="AC1219" i="1"/>
  <c r="Y1219" i="1"/>
  <c r="Q1219" i="1"/>
  <c r="H1219" i="1"/>
  <c r="AE1218" i="1"/>
  <c r="AD1218" i="1"/>
  <c r="AC1218" i="1"/>
  <c r="Y1218" i="1"/>
  <c r="Q1218" i="1"/>
  <c r="H1218" i="1"/>
  <c r="AE57" i="1"/>
  <c r="AD57" i="1"/>
  <c r="AC57" i="1"/>
  <c r="Y57" i="1"/>
  <c r="Q57" i="1"/>
  <c r="G57" i="1"/>
  <c r="AE905" i="1"/>
  <c r="AD905" i="1"/>
  <c r="AC905" i="1"/>
  <c r="Y905" i="1"/>
  <c r="Q905" i="1"/>
  <c r="G905" i="1"/>
  <c r="AE904" i="1"/>
  <c r="AD904" i="1"/>
  <c r="AC904" i="1"/>
  <c r="Y904" i="1"/>
  <c r="Q904" i="1"/>
  <c r="G904" i="1"/>
  <c r="AE1217" i="1"/>
  <c r="AD1217" i="1"/>
  <c r="AC1217" i="1"/>
  <c r="Y1217" i="1"/>
  <c r="Q1217" i="1"/>
  <c r="H1217" i="1"/>
  <c r="AE903" i="1"/>
  <c r="AD903" i="1"/>
  <c r="AC903" i="1"/>
  <c r="Y903" i="1"/>
  <c r="Q903" i="1"/>
  <c r="G903" i="1"/>
  <c r="AE902" i="1"/>
  <c r="AD902" i="1"/>
  <c r="AC902" i="1"/>
  <c r="Y902" i="1"/>
  <c r="Q902" i="1"/>
  <c r="G902" i="1"/>
  <c r="AE1216" i="1"/>
  <c r="AD1216" i="1"/>
  <c r="AC1216" i="1"/>
  <c r="Y1216" i="1"/>
  <c r="Q1216" i="1"/>
  <c r="H1216" i="1"/>
  <c r="AE1260" i="1"/>
  <c r="AD1260" i="1"/>
  <c r="AC1260" i="1"/>
  <c r="Y1260" i="1"/>
  <c r="Q1260" i="1"/>
  <c r="G1260" i="1"/>
  <c r="AE1259" i="1"/>
  <c r="AD1259" i="1"/>
  <c r="AC1259" i="1"/>
  <c r="Y1259" i="1"/>
  <c r="Q1259" i="1"/>
  <c r="G1259" i="1"/>
  <c r="AE1154" i="1"/>
  <c r="AD1154" i="1"/>
  <c r="AC1154" i="1"/>
  <c r="Y1154" i="1"/>
  <c r="Q1154" i="1"/>
  <c r="G1154" i="1"/>
  <c r="AE823" i="1"/>
  <c r="AD823" i="1"/>
  <c r="AC823" i="1"/>
  <c r="Y823" i="1"/>
  <c r="Q823" i="1"/>
  <c r="G823" i="1"/>
  <c r="AE822" i="1"/>
  <c r="AD822" i="1"/>
  <c r="AC822" i="1"/>
  <c r="Y822" i="1"/>
  <c r="Q822" i="1"/>
  <c r="G822" i="1"/>
  <c r="AE821" i="1"/>
  <c r="AD821" i="1"/>
  <c r="AC821" i="1"/>
  <c r="Y821" i="1"/>
  <c r="Q821" i="1"/>
  <c r="G821" i="1"/>
  <c r="AE820" i="1"/>
  <c r="AD820" i="1"/>
  <c r="AC820" i="1"/>
  <c r="Y820" i="1"/>
  <c r="Q820" i="1"/>
  <c r="G820" i="1"/>
  <c r="AE1153" i="1"/>
  <c r="AD1153" i="1"/>
  <c r="AC1153" i="1"/>
  <c r="Y1153" i="1"/>
  <c r="Q1153" i="1"/>
  <c r="G1153" i="1"/>
  <c r="AE1027" i="1"/>
  <c r="AD1027" i="1"/>
  <c r="AC1027" i="1"/>
  <c r="Y1027" i="1"/>
  <c r="Q1027" i="1"/>
  <c r="H1027" i="1"/>
  <c r="AE866" i="1"/>
  <c r="AD866" i="1"/>
  <c r="AC866" i="1"/>
  <c r="Y866" i="1"/>
  <c r="Q866" i="1"/>
  <c r="G866" i="1"/>
  <c r="AE865" i="1"/>
  <c r="AD865" i="1"/>
  <c r="AC865" i="1"/>
  <c r="Y865" i="1"/>
  <c r="Q865" i="1"/>
  <c r="G865" i="1"/>
  <c r="AE864" i="1"/>
  <c r="AD864" i="1"/>
  <c r="AC864" i="1"/>
  <c r="Y864" i="1"/>
  <c r="Q864" i="1"/>
  <c r="G864" i="1"/>
  <c r="AE901" i="1"/>
  <c r="AD901" i="1"/>
  <c r="AC901" i="1"/>
  <c r="Y901" i="1"/>
  <c r="Q901" i="1"/>
  <c r="G901" i="1"/>
  <c r="AE900" i="1"/>
  <c r="AD900" i="1"/>
  <c r="AC900" i="1"/>
  <c r="Y900" i="1"/>
  <c r="Q900" i="1"/>
  <c r="G900" i="1"/>
  <c r="AE1215" i="1"/>
  <c r="AD1215" i="1"/>
  <c r="AC1215" i="1"/>
  <c r="Y1215" i="1"/>
  <c r="Q1215" i="1"/>
  <c r="H1215" i="1"/>
  <c r="AE1214" i="1"/>
  <c r="AD1214" i="1"/>
  <c r="AC1214" i="1"/>
  <c r="Y1214" i="1"/>
  <c r="Q1214" i="1"/>
  <c r="H1214" i="1"/>
  <c r="AE1213" i="1"/>
  <c r="AD1213" i="1"/>
  <c r="AC1213" i="1"/>
  <c r="Y1213" i="1"/>
  <c r="Q1213" i="1"/>
  <c r="H1213" i="1"/>
  <c r="AE1212" i="1"/>
  <c r="AD1212" i="1"/>
  <c r="AC1212" i="1"/>
  <c r="Y1212" i="1"/>
  <c r="Q1212" i="1"/>
  <c r="H1212" i="1"/>
  <c r="AE863" i="1"/>
  <c r="AD863" i="1"/>
  <c r="AC863" i="1"/>
  <c r="Y863" i="1"/>
  <c r="Q863" i="1"/>
  <c r="G863" i="1"/>
  <c r="AE862" i="1"/>
  <c r="AD862" i="1"/>
  <c r="AC862" i="1"/>
  <c r="Y862" i="1"/>
  <c r="Q862" i="1"/>
  <c r="G862" i="1"/>
  <c r="AE861" i="1"/>
  <c r="AD861" i="1"/>
  <c r="AC861" i="1"/>
  <c r="Y861" i="1"/>
  <c r="Q861" i="1"/>
  <c r="G861" i="1"/>
  <c r="AE1211" i="1"/>
  <c r="AD1211" i="1"/>
  <c r="AC1211" i="1"/>
  <c r="Y1211" i="1"/>
  <c r="Q1211" i="1"/>
  <c r="H1211" i="1"/>
  <c r="AE1210" i="1"/>
  <c r="AD1210" i="1"/>
  <c r="AC1210" i="1"/>
  <c r="Y1210" i="1"/>
  <c r="Q1210" i="1"/>
  <c r="H1210" i="1"/>
  <c r="AE1209" i="1"/>
  <c r="AD1209" i="1"/>
  <c r="AC1209" i="1"/>
  <c r="Y1209" i="1"/>
  <c r="Q1209" i="1"/>
  <c r="H1209" i="1"/>
  <c r="AE899" i="1"/>
  <c r="AD899" i="1"/>
  <c r="AC899" i="1"/>
  <c r="Y899" i="1"/>
  <c r="Q899" i="1"/>
  <c r="G899" i="1"/>
  <c r="AE898" i="1"/>
  <c r="AD898" i="1"/>
  <c r="AC898" i="1"/>
  <c r="Y898" i="1"/>
  <c r="Q898" i="1"/>
  <c r="G898" i="1"/>
  <c r="AE1208" i="1"/>
  <c r="AD1208" i="1"/>
  <c r="AC1208" i="1"/>
  <c r="Y1208" i="1"/>
  <c r="Q1208" i="1"/>
  <c r="H1208" i="1"/>
  <c r="AE1207" i="1"/>
  <c r="AD1207" i="1"/>
  <c r="AC1207" i="1"/>
  <c r="Y1207" i="1"/>
  <c r="Q1207" i="1"/>
  <c r="H1207" i="1"/>
  <c r="AE897" i="1"/>
  <c r="AD897" i="1"/>
  <c r="AC897" i="1"/>
  <c r="Y897" i="1"/>
  <c r="Q897" i="1"/>
  <c r="G897" i="1"/>
  <c r="AE896" i="1"/>
  <c r="AD896" i="1"/>
  <c r="AC896" i="1"/>
  <c r="Y896" i="1"/>
  <c r="Q896" i="1"/>
  <c r="G896" i="1"/>
  <c r="AE860" i="1"/>
  <c r="AD860" i="1"/>
  <c r="AC860" i="1"/>
  <c r="Y860" i="1"/>
  <c r="Q860" i="1"/>
  <c r="G860" i="1"/>
  <c r="AE859" i="1"/>
  <c r="AD859" i="1"/>
  <c r="AC859" i="1"/>
  <c r="Y859" i="1"/>
  <c r="Q859" i="1"/>
  <c r="G859" i="1"/>
  <c r="AE858" i="1"/>
  <c r="AD858" i="1"/>
  <c r="AC858" i="1"/>
  <c r="Y858" i="1"/>
  <c r="Q858" i="1"/>
  <c r="G858" i="1"/>
  <c r="AE1206" i="1"/>
  <c r="AD1206" i="1"/>
  <c r="AC1206" i="1"/>
  <c r="Y1206" i="1"/>
  <c r="Q1206" i="1"/>
  <c r="H1206" i="1"/>
  <c r="AE895" i="1"/>
  <c r="AD895" i="1"/>
  <c r="AC895" i="1"/>
  <c r="Y895" i="1"/>
  <c r="Q895" i="1"/>
  <c r="G895" i="1"/>
  <c r="AE894" i="1"/>
  <c r="AD894" i="1"/>
  <c r="AC894" i="1"/>
  <c r="Y894" i="1"/>
  <c r="Q894" i="1"/>
  <c r="G894" i="1"/>
  <c r="AE893" i="1"/>
  <c r="AD893" i="1"/>
  <c r="AC893" i="1"/>
  <c r="Y893" i="1"/>
  <c r="Q893" i="1"/>
  <c r="G893" i="1"/>
  <c r="AE892" i="1"/>
  <c r="AD892" i="1"/>
  <c r="AC892" i="1"/>
  <c r="Y892" i="1"/>
  <c r="Q892" i="1"/>
  <c r="G892" i="1"/>
  <c r="AE1205" i="1"/>
  <c r="AD1205" i="1"/>
  <c r="AC1205" i="1"/>
  <c r="Y1205" i="1"/>
  <c r="Q1205" i="1"/>
  <c r="H1205" i="1"/>
  <c r="AE1204" i="1"/>
  <c r="AD1204" i="1"/>
  <c r="AC1204" i="1"/>
  <c r="Y1204" i="1"/>
  <c r="Q1204" i="1"/>
  <c r="H1204" i="1"/>
  <c r="AE1203" i="1"/>
  <c r="AD1203" i="1"/>
  <c r="AC1203" i="1"/>
  <c r="Y1203" i="1"/>
  <c r="Q1203" i="1"/>
  <c r="H1203" i="1"/>
  <c r="AE857" i="1"/>
  <c r="AD857" i="1"/>
  <c r="AC857" i="1"/>
  <c r="Y857" i="1"/>
  <c r="Q857" i="1"/>
  <c r="G857" i="1"/>
  <c r="AE856" i="1"/>
  <c r="AD856" i="1"/>
  <c r="AC856" i="1"/>
  <c r="Y856" i="1"/>
  <c r="Q856" i="1"/>
  <c r="G856" i="1"/>
  <c r="AE855" i="1"/>
  <c r="AD855" i="1"/>
  <c r="AC855" i="1"/>
  <c r="Y855" i="1"/>
  <c r="Q855" i="1"/>
  <c r="G855" i="1"/>
  <c r="AE1202" i="1"/>
  <c r="AD1202" i="1"/>
  <c r="AC1202" i="1"/>
  <c r="Y1202" i="1"/>
  <c r="Q1202" i="1"/>
  <c r="H1202" i="1"/>
  <c r="AE1201" i="1"/>
  <c r="AD1201" i="1"/>
  <c r="AC1201" i="1"/>
  <c r="Y1201" i="1"/>
  <c r="Q1201" i="1"/>
  <c r="H1201" i="1"/>
  <c r="AE854" i="1"/>
  <c r="AD854" i="1"/>
  <c r="AC854" i="1"/>
  <c r="Y854" i="1"/>
  <c r="Q854" i="1"/>
  <c r="G854" i="1"/>
  <c r="AE853" i="1"/>
  <c r="AD853" i="1"/>
  <c r="AC853" i="1"/>
  <c r="Y853" i="1"/>
  <c r="Q853" i="1"/>
  <c r="G853" i="1"/>
  <c r="AE852" i="1"/>
  <c r="AD852" i="1"/>
  <c r="AC852" i="1"/>
  <c r="Y852" i="1"/>
  <c r="Q852" i="1"/>
  <c r="G852" i="1"/>
  <c r="AE851" i="1"/>
  <c r="AD851" i="1"/>
  <c r="AC851" i="1"/>
  <c r="Y851" i="1"/>
  <c r="Q851" i="1"/>
  <c r="G851" i="1"/>
  <c r="AE850" i="1"/>
  <c r="AD850" i="1"/>
  <c r="AC850" i="1"/>
  <c r="Y850" i="1"/>
  <c r="Q850" i="1"/>
  <c r="G850" i="1"/>
  <c r="AE849" i="1"/>
  <c r="AD849" i="1"/>
  <c r="AC849" i="1"/>
  <c r="Y849" i="1"/>
  <c r="Q849" i="1"/>
  <c r="G849" i="1"/>
  <c r="AE891" i="1"/>
  <c r="AD891" i="1"/>
  <c r="AC891" i="1"/>
  <c r="Y891" i="1"/>
  <c r="Q891" i="1"/>
  <c r="G891" i="1"/>
  <c r="AE890" i="1"/>
  <c r="AD890" i="1"/>
  <c r="AC890" i="1"/>
  <c r="Y890" i="1"/>
  <c r="Q890" i="1"/>
  <c r="G890" i="1"/>
  <c r="AE1200" i="1"/>
  <c r="AD1200" i="1"/>
  <c r="AC1200" i="1"/>
  <c r="Y1200" i="1"/>
  <c r="Q1200" i="1"/>
  <c r="H1200" i="1"/>
  <c r="AE1199" i="1"/>
  <c r="AD1199" i="1"/>
  <c r="AC1199" i="1"/>
  <c r="Y1199" i="1"/>
  <c r="Q1199" i="1"/>
  <c r="H1199" i="1"/>
  <c r="AE889" i="1"/>
  <c r="AD889" i="1"/>
  <c r="AC889" i="1"/>
  <c r="Y889" i="1"/>
  <c r="Q889" i="1"/>
  <c r="G889" i="1"/>
  <c r="AE888" i="1"/>
  <c r="AD888" i="1"/>
  <c r="AC888" i="1"/>
  <c r="Y888" i="1"/>
  <c r="Q888" i="1"/>
  <c r="G888" i="1"/>
  <c r="AE887" i="1"/>
  <c r="AD887" i="1"/>
  <c r="AC887" i="1"/>
  <c r="Y887" i="1"/>
  <c r="Q887" i="1"/>
  <c r="G887" i="1"/>
  <c r="AE886" i="1"/>
  <c r="AD886" i="1"/>
  <c r="AC886" i="1"/>
  <c r="Y886" i="1"/>
  <c r="Q886" i="1"/>
  <c r="G886" i="1"/>
  <c r="AE1258" i="1"/>
  <c r="AD1258" i="1"/>
  <c r="AC1258" i="1"/>
  <c r="Y1258" i="1"/>
  <c r="Q1258" i="1"/>
  <c r="G1258" i="1"/>
  <c r="AE56" i="1"/>
  <c r="AD56" i="1"/>
  <c r="AC56" i="1"/>
  <c r="Y56" i="1"/>
  <c r="Q56" i="1"/>
  <c r="G56" i="1"/>
  <c r="AE1257" i="1"/>
  <c r="AD1257" i="1"/>
  <c r="AC1257" i="1"/>
  <c r="Y1257" i="1"/>
  <c r="Q1257" i="1"/>
  <c r="G1257" i="1"/>
  <c r="AE848" i="1"/>
  <c r="AD848" i="1"/>
  <c r="AC848" i="1"/>
  <c r="Y848" i="1"/>
  <c r="Q848" i="1"/>
  <c r="G848" i="1"/>
  <c r="AE55" i="1"/>
  <c r="AD55" i="1"/>
  <c r="AC55" i="1"/>
  <c r="Y55" i="1"/>
  <c r="Q55" i="1"/>
  <c r="G55" i="1"/>
  <c r="AE847" i="1"/>
  <c r="AD847" i="1"/>
  <c r="AC847" i="1"/>
  <c r="Y847" i="1"/>
  <c r="Q847" i="1"/>
  <c r="G847" i="1"/>
  <c r="AE1152" i="1"/>
  <c r="AD1152" i="1"/>
  <c r="AC1152" i="1"/>
  <c r="Y1152" i="1"/>
  <c r="Q1152" i="1"/>
  <c r="G1152" i="1"/>
  <c r="AE1151" i="1"/>
  <c r="AD1151" i="1"/>
  <c r="AC1151" i="1"/>
  <c r="Y1151" i="1"/>
  <c r="Q1151" i="1"/>
  <c r="G1151" i="1"/>
  <c r="AE953" i="1"/>
  <c r="AD953" i="1"/>
  <c r="AC953" i="1"/>
  <c r="Y953" i="1"/>
  <c r="Q953" i="1"/>
  <c r="G953" i="1"/>
  <c r="AE819" i="1"/>
  <c r="AD819" i="1"/>
  <c r="AC819" i="1"/>
  <c r="Y819" i="1"/>
  <c r="Q819" i="1"/>
  <c r="G819" i="1"/>
  <c r="AE818" i="1"/>
  <c r="AD818" i="1"/>
  <c r="AC818" i="1"/>
  <c r="Y818" i="1"/>
  <c r="Q818" i="1"/>
  <c r="G818" i="1"/>
  <c r="AE846" i="1"/>
  <c r="AD846" i="1"/>
  <c r="AC846" i="1"/>
  <c r="Y846" i="1"/>
  <c r="Q846" i="1"/>
  <c r="G846" i="1"/>
  <c r="AE817" i="1"/>
  <c r="AD817" i="1"/>
  <c r="AC817" i="1"/>
  <c r="Y817" i="1"/>
  <c r="Q817" i="1"/>
  <c r="G817" i="1"/>
  <c r="AE1150" i="1"/>
  <c r="AD1150" i="1"/>
  <c r="AC1150" i="1"/>
  <c r="Y1150" i="1"/>
  <c r="Q1150" i="1"/>
  <c r="G1150" i="1"/>
  <c r="AE885" i="1"/>
  <c r="AD885" i="1"/>
  <c r="AC885" i="1"/>
  <c r="Y885" i="1"/>
  <c r="Q885" i="1"/>
  <c r="G885" i="1"/>
  <c r="AE1149" i="1"/>
  <c r="AD1149" i="1"/>
  <c r="AC1149" i="1"/>
  <c r="Y1149" i="1"/>
  <c r="Q1149" i="1"/>
  <c r="G1149" i="1"/>
  <c r="AE816" i="1"/>
  <c r="AD816" i="1"/>
  <c r="AC816" i="1"/>
  <c r="Y816" i="1"/>
  <c r="Q816" i="1"/>
  <c r="G816" i="1"/>
  <c r="AE884" i="1"/>
  <c r="AD884" i="1"/>
  <c r="AC884" i="1"/>
  <c r="Y884" i="1"/>
  <c r="Q884" i="1"/>
  <c r="G884" i="1"/>
  <c r="AE1198" i="1"/>
  <c r="AD1198" i="1"/>
  <c r="AC1198" i="1"/>
  <c r="Y1198" i="1"/>
  <c r="Q1198" i="1"/>
  <c r="H1198" i="1"/>
  <c r="AE1197" i="1"/>
  <c r="AD1197" i="1"/>
  <c r="AC1197" i="1"/>
  <c r="Y1197" i="1"/>
  <c r="Q1197" i="1"/>
  <c r="H1197" i="1"/>
  <c r="AE1196" i="1"/>
  <c r="AD1196" i="1"/>
  <c r="AC1196" i="1"/>
  <c r="Y1196" i="1"/>
  <c r="Q1196" i="1"/>
  <c r="H1196" i="1"/>
  <c r="AE815" i="1"/>
  <c r="AD815" i="1"/>
  <c r="AC815" i="1"/>
  <c r="Y815" i="1"/>
  <c r="Q815" i="1"/>
  <c r="G815" i="1"/>
  <c r="AE1195" i="1"/>
  <c r="AD1195" i="1"/>
  <c r="AC1195" i="1"/>
  <c r="Y1195" i="1"/>
  <c r="Q1195" i="1"/>
  <c r="H1195" i="1"/>
  <c r="AE1194" i="1"/>
  <c r="AD1194" i="1"/>
  <c r="AC1194" i="1"/>
  <c r="Y1194" i="1"/>
  <c r="Q1194" i="1"/>
  <c r="H1194" i="1"/>
  <c r="AE1193" i="1"/>
  <c r="AD1193" i="1"/>
  <c r="AC1193" i="1"/>
  <c r="Y1193" i="1"/>
  <c r="Q1193" i="1"/>
  <c r="H1193" i="1"/>
  <c r="AE54" i="1"/>
  <c r="AD54" i="1"/>
  <c r="AC54" i="1"/>
  <c r="Y54" i="1"/>
  <c r="Q54" i="1"/>
  <c r="G54" i="1"/>
  <c r="AE1192" i="1"/>
  <c r="AD1192" i="1"/>
  <c r="AC1192" i="1"/>
  <c r="Y1192" i="1"/>
  <c r="Q1192" i="1"/>
  <c r="H1192" i="1"/>
  <c r="AE883" i="1"/>
  <c r="AD883" i="1"/>
  <c r="AC883" i="1"/>
  <c r="Y883" i="1"/>
  <c r="Q883" i="1"/>
  <c r="G883" i="1"/>
  <c r="AE882" i="1"/>
  <c r="AD882" i="1"/>
  <c r="AC882" i="1"/>
  <c r="Y882" i="1"/>
  <c r="Q882" i="1"/>
  <c r="G882" i="1"/>
  <c r="AE845" i="1"/>
  <c r="AD845" i="1"/>
  <c r="AC845" i="1"/>
  <c r="Y845" i="1"/>
  <c r="Q845" i="1"/>
  <c r="G845" i="1"/>
  <c r="AE844" i="1"/>
  <c r="AD844" i="1"/>
  <c r="AC844" i="1"/>
  <c r="Y844" i="1"/>
  <c r="Q844" i="1"/>
  <c r="G844" i="1"/>
  <c r="AE843" i="1"/>
  <c r="AD843" i="1"/>
  <c r="AC843" i="1"/>
  <c r="Y843" i="1"/>
  <c r="Q843" i="1"/>
  <c r="G843" i="1"/>
  <c r="AE881" i="1"/>
  <c r="AD881" i="1"/>
  <c r="AC881" i="1"/>
  <c r="Y881" i="1"/>
  <c r="Q881" i="1"/>
  <c r="G881" i="1"/>
  <c r="AE880" i="1"/>
  <c r="AD880" i="1"/>
  <c r="AC880" i="1"/>
  <c r="Y880" i="1"/>
  <c r="Q880" i="1"/>
  <c r="G880" i="1"/>
  <c r="AE1191" i="1"/>
  <c r="AD1191" i="1"/>
  <c r="AC1191" i="1"/>
  <c r="Y1191" i="1"/>
  <c r="Q1191" i="1"/>
  <c r="H1191" i="1"/>
  <c r="AE1190" i="1"/>
  <c r="AD1190" i="1"/>
  <c r="AC1190" i="1"/>
  <c r="Y1190" i="1"/>
  <c r="Q1190" i="1"/>
  <c r="H1190" i="1"/>
  <c r="AE1189" i="1"/>
  <c r="AD1189" i="1"/>
  <c r="AC1189" i="1"/>
  <c r="Y1189" i="1"/>
  <c r="Q1189" i="1"/>
  <c r="H1189" i="1"/>
  <c r="AE1026" i="1"/>
  <c r="AD1026" i="1"/>
  <c r="AC1026" i="1"/>
  <c r="Y1026" i="1"/>
  <c r="Q1026" i="1"/>
  <c r="H1026" i="1"/>
  <c r="AE814" i="1"/>
  <c r="AD814" i="1"/>
  <c r="AC814" i="1"/>
  <c r="Y814" i="1"/>
  <c r="Q814" i="1"/>
  <c r="G814" i="1"/>
  <c r="AE53" i="1"/>
  <c r="AD53" i="1"/>
  <c r="AC53" i="1"/>
  <c r="Y53" i="1"/>
  <c r="Q53" i="1"/>
  <c r="G53" i="1"/>
  <c r="AE813" i="1"/>
  <c r="AD813" i="1"/>
  <c r="AC813" i="1"/>
  <c r="Y813" i="1"/>
  <c r="Q813" i="1"/>
  <c r="G813" i="1"/>
  <c r="AE812" i="1"/>
  <c r="AD812" i="1"/>
  <c r="AC812" i="1"/>
  <c r="Y812" i="1"/>
  <c r="Q812" i="1"/>
  <c r="G812" i="1"/>
  <c r="AE1188" i="1"/>
  <c r="AD1188" i="1"/>
  <c r="AC1188" i="1"/>
  <c r="Y1188" i="1"/>
  <c r="Q1188" i="1"/>
  <c r="H1188" i="1"/>
  <c r="AE1187" i="1"/>
  <c r="AD1187" i="1"/>
  <c r="AC1187" i="1"/>
  <c r="Y1187" i="1"/>
  <c r="Q1187" i="1"/>
  <c r="H1187" i="1"/>
  <c r="AE52" i="1"/>
  <c r="AD52" i="1"/>
  <c r="AC52" i="1"/>
  <c r="Y52" i="1"/>
  <c r="Q52" i="1"/>
  <c r="G52" i="1"/>
  <c r="AE51" i="1"/>
  <c r="AD51" i="1"/>
  <c r="AC51" i="1"/>
  <c r="Y51" i="1"/>
  <c r="Q51" i="1"/>
  <c r="G51" i="1"/>
  <c r="AE50" i="1"/>
  <c r="AD50" i="1"/>
  <c r="AC50" i="1"/>
  <c r="Y50" i="1"/>
  <c r="Q50" i="1"/>
  <c r="G50" i="1"/>
  <c r="AE842" i="1"/>
  <c r="AD842" i="1"/>
  <c r="AC842" i="1"/>
  <c r="Y842" i="1"/>
  <c r="Q842" i="1"/>
  <c r="G842" i="1"/>
  <c r="AE49" i="1"/>
  <c r="AD49" i="1"/>
  <c r="AC49" i="1"/>
  <c r="Y49" i="1"/>
  <c r="Q49" i="1"/>
  <c r="G49" i="1"/>
  <c r="AE1256" i="1"/>
  <c r="AD1256" i="1"/>
  <c r="AC1256" i="1"/>
  <c r="Y1256" i="1"/>
  <c r="Q1256" i="1"/>
  <c r="G1256" i="1"/>
  <c r="AE1255" i="1"/>
  <c r="AD1255" i="1"/>
  <c r="AC1255" i="1"/>
  <c r="Y1255" i="1"/>
  <c r="Q1255" i="1"/>
  <c r="G1255" i="1"/>
  <c r="AE841" i="1"/>
  <c r="AD841" i="1"/>
  <c r="AC841" i="1"/>
  <c r="Y841" i="1"/>
  <c r="Q841" i="1"/>
  <c r="G841" i="1"/>
  <c r="AE952" i="1"/>
  <c r="AD952" i="1"/>
  <c r="AC952" i="1"/>
  <c r="Y952" i="1"/>
  <c r="Q952" i="1"/>
  <c r="G952" i="1"/>
  <c r="AE811" i="1"/>
  <c r="AD811" i="1"/>
  <c r="AC811" i="1"/>
  <c r="Y811" i="1"/>
  <c r="Q811" i="1"/>
  <c r="G811" i="1"/>
  <c r="AE810" i="1"/>
  <c r="AD810" i="1"/>
  <c r="AC810" i="1"/>
  <c r="Y810" i="1"/>
  <c r="Q810" i="1"/>
  <c r="G810" i="1"/>
  <c r="AE840" i="1"/>
  <c r="AD840" i="1"/>
  <c r="AC840" i="1"/>
  <c r="Y840" i="1"/>
  <c r="Q840" i="1"/>
  <c r="G840" i="1"/>
  <c r="AE1148" i="1"/>
  <c r="AD1148" i="1"/>
  <c r="AC1148" i="1"/>
  <c r="Y1148" i="1"/>
  <c r="Q1148" i="1"/>
  <c r="G1148" i="1"/>
  <c r="AE809" i="1"/>
  <c r="AD809" i="1"/>
  <c r="AC809" i="1"/>
  <c r="Y809" i="1"/>
  <c r="Q809" i="1"/>
  <c r="G809" i="1"/>
  <c r="AE1147" i="1"/>
  <c r="AD1147" i="1"/>
  <c r="AC1147" i="1"/>
  <c r="Y1147" i="1"/>
  <c r="Q1147" i="1"/>
  <c r="G1147" i="1"/>
  <c r="AE808" i="1"/>
  <c r="AD808" i="1"/>
  <c r="AC808" i="1"/>
  <c r="Y808" i="1"/>
  <c r="Q808" i="1"/>
  <c r="G808" i="1"/>
  <c r="AE879" i="1"/>
  <c r="AD879" i="1"/>
  <c r="AC879" i="1"/>
  <c r="Y879" i="1"/>
  <c r="Q879" i="1"/>
  <c r="G879" i="1"/>
  <c r="AE1186" i="1"/>
  <c r="AD1186" i="1"/>
  <c r="AC1186" i="1"/>
  <c r="Y1186" i="1"/>
  <c r="Q1186" i="1"/>
  <c r="H1186" i="1"/>
  <c r="AE1185" i="1"/>
  <c r="AD1185" i="1"/>
  <c r="AC1185" i="1"/>
  <c r="Y1185" i="1"/>
  <c r="Q1185" i="1"/>
  <c r="H1185" i="1"/>
  <c r="AE48" i="1"/>
  <c r="AD48" i="1"/>
  <c r="AC48" i="1"/>
  <c r="Y48" i="1"/>
  <c r="Q48" i="1"/>
  <c r="G48" i="1"/>
  <c r="AE807" i="1"/>
  <c r="AD807" i="1"/>
  <c r="AC807" i="1"/>
  <c r="Y807" i="1"/>
  <c r="Q807" i="1"/>
  <c r="G807" i="1"/>
  <c r="AE806" i="1"/>
  <c r="AD806" i="1"/>
  <c r="AC806" i="1"/>
  <c r="Y806" i="1"/>
  <c r="Q806" i="1"/>
  <c r="G806" i="1"/>
  <c r="AE839" i="1"/>
  <c r="AD839" i="1"/>
  <c r="AC839" i="1"/>
  <c r="Y839" i="1"/>
  <c r="Q839" i="1"/>
  <c r="G839" i="1"/>
  <c r="AE878" i="1"/>
  <c r="AD878" i="1"/>
  <c r="AC878" i="1"/>
  <c r="Y878" i="1"/>
  <c r="Q878" i="1"/>
  <c r="G878" i="1"/>
  <c r="AE877" i="1"/>
  <c r="AD877" i="1"/>
  <c r="AC877" i="1"/>
  <c r="Y877" i="1"/>
  <c r="Q877" i="1"/>
  <c r="G877" i="1"/>
  <c r="AE1184" i="1"/>
  <c r="AD1184" i="1"/>
  <c r="AC1184" i="1"/>
  <c r="Y1184" i="1"/>
  <c r="Q1184" i="1"/>
  <c r="G1184" i="1"/>
  <c r="AE1183" i="1"/>
  <c r="AD1183" i="1"/>
  <c r="AC1183" i="1"/>
  <c r="Y1183" i="1"/>
  <c r="Q1183" i="1"/>
  <c r="G1183" i="1"/>
  <c r="AE1182" i="1"/>
  <c r="AD1182" i="1"/>
  <c r="AC1182" i="1"/>
  <c r="Y1182" i="1"/>
  <c r="Q1182" i="1"/>
  <c r="G1182" i="1"/>
  <c r="AE1181" i="1"/>
  <c r="AD1181" i="1"/>
  <c r="AC1181" i="1"/>
  <c r="Y1181" i="1"/>
  <c r="Q1181" i="1"/>
  <c r="G1181" i="1"/>
  <c r="AE805" i="1"/>
  <c r="AD805" i="1"/>
  <c r="AC805" i="1"/>
  <c r="Y805" i="1"/>
  <c r="Q805" i="1"/>
  <c r="G805" i="1"/>
  <c r="AE804" i="1"/>
  <c r="AD804" i="1"/>
  <c r="AC804" i="1"/>
  <c r="Y804" i="1"/>
  <c r="Q804" i="1"/>
  <c r="G804" i="1"/>
  <c r="AE803" i="1"/>
  <c r="AD803" i="1"/>
  <c r="AC803" i="1"/>
  <c r="Y803" i="1"/>
  <c r="Q803" i="1"/>
  <c r="G803" i="1"/>
  <c r="AE838" i="1"/>
  <c r="AD838" i="1"/>
  <c r="AC838" i="1"/>
  <c r="Y838" i="1"/>
  <c r="Q838" i="1"/>
  <c r="G838" i="1"/>
  <c r="AE802" i="1"/>
  <c r="AD802" i="1"/>
  <c r="AC802" i="1"/>
  <c r="Y802" i="1"/>
  <c r="Q802" i="1"/>
  <c r="G802" i="1"/>
  <c r="AE837" i="1"/>
  <c r="AD837" i="1"/>
  <c r="AC837" i="1"/>
  <c r="Y837" i="1"/>
  <c r="Q837" i="1"/>
  <c r="G837" i="1"/>
  <c r="AE801" i="1"/>
  <c r="AD801" i="1"/>
  <c r="AC801" i="1"/>
  <c r="Y801" i="1"/>
  <c r="Q801" i="1"/>
  <c r="G801" i="1"/>
  <c r="AE800" i="1"/>
  <c r="AD800" i="1"/>
  <c r="AC800" i="1"/>
  <c r="Y800" i="1"/>
  <c r="Q800" i="1"/>
  <c r="G800" i="1"/>
  <c r="AE799" i="1"/>
  <c r="AD799" i="1"/>
  <c r="AC799" i="1"/>
  <c r="Y799" i="1"/>
  <c r="Q799" i="1"/>
  <c r="G799" i="1"/>
  <c r="AE836" i="1"/>
  <c r="AD836" i="1"/>
  <c r="AC836" i="1"/>
  <c r="Y836" i="1"/>
  <c r="Q836" i="1"/>
  <c r="G836" i="1"/>
  <c r="AE876" i="1"/>
  <c r="AD876" i="1"/>
  <c r="AC876" i="1"/>
  <c r="Y876" i="1"/>
  <c r="Q876" i="1"/>
  <c r="G876" i="1"/>
  <c r="AE875" i="1"/>
  <c r="AD875" i="1"/>
  <c r="AC875" i="1"/>
  <c r="Y875" i="1"/>
  <c r="Q875" i="1"/>
  <c r="G875" i="1"/>
  <c r="AE835" i="1"/>
  <c r="AD835" i="1"/>
  <c r="AC835" i="1"/>
  <c r="Y835" i="1"/>
  <c r="Q835" i="1"/>
  <c r="G835" i="1"/>
  <c r="AE834" i="1"/>
  <c r="AD834" i="1"/>
  <c r="AC834" i="1"/>
  <c r="Y834" i="1"/>
  <c r="Q834" i="1"/>
  <c r="G834" i="1"/>
  <c r="AE798" i="1"/>
  <c r="AG798" i="1" s="1"/>
  <c r="AD798" i="1"/>
  <c r="AC798" i="1"/>
  <c r="Y798" i="1"/>
  <c r="Q798" i="1"/>
  <c r="G798" i="1"/>
  <c r="AE833" i="1"/>
  <c r="AD833" i="1"/>
  <c r="AC833" i="1"/>
  <c r="Y833" i="1"/>
  <c r="Q833" i="1"/>
  <c r="G833" i="1"/>
  <c r="AE797" i="1"/>
  <c r="AD797" i="1"/>
  <c r="AC797" i="1"/>
  <c r="Y797" i="1"/>
  <c r="Q797" i="1"/>
  <c r="G797" i="1"/>
  <c r="AE796" i="1"/>
  <c r="AD796" i="1"/>
  <c r="AC796" i="1"/>
  <c r="Y796" i="1"/>
  <c r="Q796" i="1"/>
  <c r="G796" i="1"/>
  <c r="AE795" i="1"/>
  <c r="AD795" i="1"/>
  <c r="AC795" i="1"/>
  <c r="Y795" i="1"/>
  <c r="Q795" i="1"/>
  <c r="G795" i="1"/>
  <c r="AE794" i="1"/>
  <c r="AD794" i="1"/>
  <c r="AC794" i="1"/>
  <c r="Y794" i="1"/>
  <c r="Q794" i="1"/>
  <c r="G794" i="1"/>
  <c r="AE47" i="1"/>
  <c r="AD47" i="1"/>
  <c r="AC47" i="1"/>
  <c r="Y47" i="1"/>
  <c r="Q47" i="1"/>
  <c r="G47" i="1"/>
  <c r="AE793" i="1"/>
  <c r="AD793" i="1"/>
  <c r="AC793" i="1"/>
  <c r="Y793" i="1"/>
  <c r="Q793" i="1"/>
  <c r="G793" i="1"/>
  <c r="AE792" i="1"/>
  <c r="AD792" i="1"/>
  <c r="AC792" i="1"/>
  <c r="Y792" i="1"/>
  <c r="Q792" i="1"/>
  <c r="G792" i="1"/>
  <c r="AE791" i="1"/>
  <c r="AD791" i="1"/>
  <c r="AC791" i="1"/>
  <c r="Y791" i="1"/>
  <c r="Q791" i="1"/>
  <c r="G791" i="1"/>
  <c r="AE790" i="1"/>
  <c r="AD790" i="1"/>
  <c r="AC790" i="1"/>
  <c r="Y790" i="1"/>
  <c r="Q790" i="1"/>
  <c r="G790" i="1"/>
  <c r="AE789" i="1"/>
  <c r="AD789" i="1"/>
  <c r="AC789" i="1"/>
  <c r="Y789" i="1"/>
  <c r="Q789" i="1"/>
  <c r="G789" i="1"/>
  <c r="AE788" i="1"/>
  <c r="AD788" i="1"/>
  <c r="AC788" i="1"/>
  <c r="Y788" i="1"/>
  <c r="Q788" i="1"/>
  <c r="G788" i="1"/>
  <c r="AE787" i="1"/>
  <c r="AD787" i="1"/>
  <c r="AC787" i="1"/>
  <c r="Y787" i="1"/>
  <c r="Q787" i="1"/>
  <c r="G787" i="1"/>
  <c r="AE786" i="1"/>
  <c r="AD786" i="1"/>
  <c r="AC786" i="1"/>
  <c r="Y786" i="1"/>
  <c r="Q786" i="1"/>
  <c r="G786" i="1"/>
  <c r="AE785" i="1"/>
  <c r="AD785" i="1"/>
  <c r="AC785" i="1"/>
  <c r="Y785" i="1"/>
  <c r="Q785" i="1"/>
  <c r="G785" i="1"/>
  <c r="AE784" i="1"/>
  <c r="AD784" i="1"/>
  <c r="AC784" i="1"/>
  <c r="Y784" i="1"/>
  <c r="Q784" i="1"/>
  <c r="G784" i="1"/>
  <c r="AE832" i="1"/>
  <c r="AD832" i="1"/>
  <c r="AC832" i="1"/>
  <c r="Y832" i="1"/>
  <c r="Q832" i="1"/>
  <c r="G832" i="1"/>
  <c r="AE783" i="1"/>
  <c r="AD783" i="1"/>
  <c r="AC783" i="1"/>
  <c r="Y783" i="1"/>
  <c r="Q783" i="1"/>
  <c r="G783" i="1"/>
  <c r="AE831" i="1"/>
  <c r="AD831" i="1"/>
  <c r="AC831" i="1"/>
  <c r="Y831" i="1"/>
  <c r="Q831" i="1"/>
  <c r="G831" i="1"/>
  <c r="AE782" i="1"/>
  <c r="AD782" i="1"/>
  <c r="AC782" i="1"/>
  <c r="Y782" i="1"/>
  <c r="Q782" i="1"/>
  <c r="G782" i="1"/>
  <c r="AE781" i="1"/>
  <c r="AD781" i="1"/>
  <c r="AC781" i="1"/>
  <c r="Y781" i="1"/>
  <c r="Q781" i="1"/>
  <c r="G781" i="1"/>
  <c r="AE780" i="1"/>
  <c r="AD780" i="1"/>
  <c r="AC780" i="1"/>
  <c r="Y780" i="1"/>
  <c r="Q780" i="1"/>
  <c r="G780" i="1"/>
  <c r="AE779" i="1"/>
  <c r="AD779" i="1"/>
  <c r="AC779" i="1"/>
  <c r="Y779" i="1"/>
  <c r="Q779" i="1"/>
  <c r="G779" i="1"/>
  <c r="AE778" i="1"/>
  <c r="AD778" i="1"/>
  <c r="AC778" i="1"/>
  <c r="Y778" i="1"/>
  <c r="Q778" i="1"/>
  <c r="G778" i="1"/>
  <c r="AE777" i="1"/>
  <c r="AD777" i="1"/>
  <c r="AC777" i="1"/>
  <c r="Y777" i="1"/>
  <c r="Q777" i="1"/>
  <c r="G777" i="1"/>
  <c r="AE776" i="1"/>
  <c r="AD776" i="1"/>
  <c r="AC776" i="1"/>
  <c r="Y776" i="1"/>
  <c r="Q776" i="1"/>
  <c r="G776" i="1"/>
  <c r="AE775" i="1"/>
  <c r="AD775" i="1"/>
  <c r="AC775" i="1"/>
  <c r="Y775" i="1"/>
  <c r="Q775" i="1"/>
  <c r="G775" i="1"/>
  <c r="AE774" i="1"/>
  <c r="AD774" i="1"/>
  <c r="AC774" i="1"/>
  <c r="Y774" i="1"/>
  <c r="Q774" i="1"/>
  <c r="G774" i="1"/>
  <c r="AE773" i="1"/>
  <c r="AD773" i="1"/>
  <c r="AC773" i="1"/>
  <c r="Y773" i="1"/>
  <c r="Q773" i="1"/>
  <c r="G773" i="1"/>
  <c r="AE830" i="1"/>
  <c r="AD830" i="1"/>
  <c r="AC830" i="1"/>
  <c r="Y830" i="1"/>
  <c r="Q830" i="1"/>
  <c r="G830" i="1"/>
  <c r="AE772" i="1"/>
  <c r="AD772" i="1"/>
  <c r="AC772" i="1"/>
  <c r="Y772" i="1"/>
  <c r="Q772" i="1"/>
  <c r="G772" i="1"/>
  <c r="AG771" i="1"/>
  <c r="AE771" i="1"/>
  <c r="AD771" i="1"/>
  <c r="AC771" i="1"/>
  <c r="Y771" i="1"/>
  <c r="Q771" i="1"/>
  <c r="G771" i="1"/>
  <c r="AE770" i="1"/>
  <c r="AD770" i="1"/>
  <c r="AC770" i="1"/>
  <c r="Y770" i="1"/>
  <c r="Q770" i="1"/>
  <c r="G770" i="1"/>
  <c r="AE769" i="1"/>
  <c r="AD769" i="1"/>
  <c r="AC769" i="1"/>
  <c r="Y769" i="1"/>
  <c r="Q769" i="1"/>
  <c r="G769" i="1"/>
  <c r="AE1269" i="1"/>
  <c r="AD1269" i="1"/>
  <c r="AC1269" i="1"/>
  <c r="Y1269" i="1"/>
  <c r="Q1269" i="1"/>
  <c r="F1269" i="1"/>
  <c r="AE1268" i="1"/>
  <c r="AD1268" i="1"/>
  <c r="AC1268" i="1"/>
  <c r="Y1268" i="1"/>
  <c r="Q1268" i="1"/>
  <c r="F1268" i="1"/>
  <c r="AE1267" i="1"/>
  <c r="AD1267" i="1"/>
  <c r="AC1267" i="1"/>
  <c r="Y1267" i="1"/>
  <c r="Q1267" i="1"/>
  <c r="F1267" i="1"/>
  <c r="AE1266" i="1"/>
  <c r="AD1266" i="1"/>
  <c r="AC1266" i="1"/>
  <c r="Y1266" i="1"/>
  <c r="Q1266" i="1"/>
  <c r="F1266" i="1"/>
  <c r="AE1265" i="1"/>
  <c r="AD1265" i="1"/>
  <c r="AC1265" i="1"/>
  <c r="Y1265" i="1"/>
  <c r="Q1265" i="1"/>
  <c r="F1265" i="1"/>
  <c r="AE1264" i="1"/>
  <c r="AD1264" i="1"/>
  <c r="AC1264" i="1"/>
  <c r="Y1264" i="1"/>
  <c r="Q1264" i="1"/>
  <c r="F1264" i="1"/>
  <c r="AE1025" i="1"/>
  <c r="AD1025" i="1"/>
  <c r="AC1025" i="1"/>
  <c r="Y1025" i="1"/>
  <c r="Q1025" i="1"/>
  <c r="H1025" i="1"/>
  <c r="AE1024" i="1"/>
  <c r="AD1024" i="1"/>
  <c r="AC1024" i="1"/>
  <c r="Y1024" i="1"/>
  <c r="Q1024" i="1"/>
  <c r="H1024" i="1"/>
  <c r="AE1023" i="1"/>
  <c r="AD1023" i="1"/>
  <c r="AC1023" i="1"/>
  <c r="Y1023" i="1"/>
  <c r="Q1023" i="1"/>
  <c r="H1023" i="1"/>
  <c r="AE1022" i="1"/>
  <c r="AD1022" i="1"/>
  <c r="AC1022" i="1"/>
  <c r="Y1022" i="1"/>
  <c r="Q1022" i="1"/>
  <c r="H1022" i="1"/>
  <c r="AE1021" i="1"/>
  <c r="AD1021" i="1"/>
  <c r="AC1021" i="1"/>
  <c r="Y1021" i="1"/>
  <c r="Q1021" i="1"/>
  <c r="H1021" i="1"/>
  <c r="AE1020" i="1"/>
  <c r="AD1020" i="1"/>
  <c r="AC1020" i="1"/>
  <c r="Y1020" i="1"/>
  <c r="Q1020" i="1"/>
  <c r="H1020" i="1"/>
  <c r="AE1019" i="1"/>
  <c r="AD1019" i="1"/>
  <c r="AC1019" i="1"/>
  <c r="Y1019" i="1"/>
  <c r="Q1019" i="1"/>
  <c r="H1019" i="1"/>
  <c r="AE1018" i="1"/>
  <c r="AD1018" i="1"/>
  <c r="AC1018" i="1"/>
  <c r="Y1018" i="1"/>
  <c r="Q1018" i="1"/>
  <c r="H1018" i="1"/>
  <c r="AE1017" i="1"/>
  <c r="AD1017" i="1"/>
  <c r="AC1017" i="1"/>
  <c r="Y1017" i="1"/>
  <c r="Q1017" i="1"/>
  <c r="H1017" i="1"/>
  <c r="AE1016" i="1"/>
  <c r="AD1016" i="1"/>
  <c r="AC1016" i="1"/>
  <c r="Y1016" i="1"/>
  <c r="Q1016" i="1"/>
  <c r="H1016" i="1"/>
  <c r="AE1015" i="1"/>
  <c r="AD1015" i="1"/>
  <c r="AC1015" i="1"/>
  <c r="Y1015" i="1"/>
  <c r="Q1015" i="1"/>
  <c r="H1015" i="1"/>
  <c r="AE1014" i="1"/>
  <c r="AD1014" i="1"/>
  <c r="AC1014" i="1"/>
  <c r="Y1014" i="1"/>
  <c r="Q1014" i="1"/>
  <c r="H1014" i="1"/>
  <c r="AE1013" i="1"/>
  <c r="AD1013" i="1"/>
  <c r="AC1013" i="1"/>
  <c r="Y1013" i="1"/>
  <c r="Q1013" i="1"/>
  <c r="H1013" i="1"/>
  <c r="AE1012" i="1"/>
  <c r="AD1012" i="1"/>
  <c r="AC1012" i="1"/>
  <c r="Y1012" i="1"/>
  <c r="Q1012" i="1"/>
  <c r="H1012" i="1"/>
  <c r="AE1011" i="1"/>
  <c r="AD1011" i="1"/>
  <c r="AC1011" i="1"/>
  <c r="Y1011" i="1"/>
  <c r="Q1011" i="1"/>
  <c r="H1011" i="1"/>
  <c r="AE1010" i="1"/>
  <c r="AD1010" i="1"/>
  <c r="AC1010" i="1"/>
  <c r="Y1010" i="1"/>
  <c r="Q1010" i="1"/>
  <c r="H1010" i="1"/>
  <c r="AE1009" i="1"/>
  <c r="AD1009" i="1"/>
  <c r="AC1009" i="1"/>
  <c r="Y1009" i="1"/>
  <c r="Q1009" i="1"/>
  <c r="H1009" i="1"/>
  <c r="AE1008" i="1"/>
  <c r="AD1008" i="1"/>
  <c r="AC1008" i="1"/>
  <c r="Y1008" i="1"/>
  <c r="Q1008" i="1"/>
  <c r="H1008" i="1"/>
  <c r="AE1007" i="1"/>
  <c r="AD1007" i="1"/>
  <c r="AC1007" i="1"/>
  <c r="Y1007" i="1"/>
  <c r="Q1007" i="1"/>
  <c r="H1007" i="1"/>
  <c r="AE1006" i="1"/>
  <c r="AD1006" i="1"/>
  <c r="AC1006" i="1"/>
  <c r="Y1006" i="1"/>
  <c r="Q1006" i="1"/>
  <c r="H1006" i="1"/>
  <c r="AE1005" i="1"/>
  <c r="AD1005" i="1"/>
  <c r="AC1005" i="1"/>
  <c r="Y1005" i="1"/>
  <c r="Q1005" i="1"/>
  <c r="H1005" i="1"/>
  <c r="AE1004" i="1"/>
  <c r="AD1004" i="1"/>
  <c r="AC1004" i="1"/>
  <c r="Y1004" i="1"/>
  <c r="Q1004" i="1"/>
  <c r="H1004" i="1"/>
  <c r="AE1003" i="1"/>
  <c r="AD1003" i="1"/>
  <c r="AC1003" i="1"/>
  <c r="Y1003" i="1"/>
  <c r="Q1003" i="1"/>
  <c r="H1003" i="1"/>
  <c r="AE1002" i="1"/>
  <c r="AD1002" i="1"/>
  <c r="AC1002" i="1"/>
  <c r="Y1002" i="1"/>
  <c r="Q1002" i="1"/>
  <c r="H1002" i="1"/>
  <c r="AE1001" i="1"/>
  <c r="AD1001" i="1"/>
  <c r="AC1001" i="1"/>
  <c r="Y1001" i="1"/>
  <c r="Q1001" i="1"/>
  <c r="H1001" i="1"/>
  <c r="AE1000" i="1"/>
  <c r="AD1000" i="1"/>
  <c r="AC1000" i="1"/>
  <c r="Y1000" i="1"/>
  <c r="Q1000" i="1"/>
  <c r="H1000" i="1"/>
  <c r="AE999" i="1"/>
  <c r="AD999" i="1"/>
  <c r="AC999" i="1"/>
  <c r="Y999" i="1"/>
  <c r="Q999" i="1"/>
  <c r="H999" i="1"/>
  <c r="AE1170" i="1"/>
  <c r="AD1170" i="1"/>
  <c r="AC1170" i="1"/>
  <c r="Y1170" i="1"/>
  <c r="Q1170" i="1"/>
  <c r="J1170" i="1"/>
  <c r="L1170" i="1" s="1"/>
  <c r="F1170" i="1"/>
  <c r="AE1169" i="1"/>
  <c r="AD1169" i="1"/>
  <c r="AC1169" i="1"/>
  <c r="Y1169" i="1"/>
  <c r="Q1169" i="1"/>
  <c r="J1169" i="1"/>
  <c r="L1169" i="1" s="1"/>
  <c r="F1169" i="1"/>
  <c r="AE1168" i="1"/>
  <c r="AD1168" i="1"/>
  <c r="AC1168" i="1"/>
  <c r="Y1168" i="1"/>
  <c r="Q1168" i="1"/>
  <c r="J1168" i="1"/>
  <c r="L1168" i="1" s="1"/>
  <c r="F1168" i="1"/>
  <c r="AE1167" i="1"/>
  <c r="AD1167" i="1"/>
  <c r="AC1167" i="1"/>
  <c r="Y1167" i="1"/>
  <c r="Q1167" i="1"/>
  <c r="J1167" i="1"/>
  <c r="L1167" i="1" s="1"/>
  <c r="F1167" i="1"/>
  <c r="AE1166" i="1"/>
  <c r="AD1166" i="1"/>
  <c r="AC1166" i="1"/>
  <c r="Y1166" i="1"/>
  <c r="Q1166" i="1"/>
  <c r="J1166" i="1"/>
  <c r="L1166" i="1" s="1"/>
  <c r="F1166" i="1"/>
  <c r="AE1165" i="1"/>
  <c r="AD1165" i="1"/>
  <c r="AC1165" i="1"/>
  <c r="Y1165" i="1"/>
  <c r="Q1165" i="1"/>
  <c r="J1165" i="1"/>
  <c r="L1165" i="1" s="1"/>
  <c r="F1165" i="1"/>
  <c r="AE1164" i="1"/>
  <c r="AG1164" i="1" s="1"/>
  <c r="AD1164" i="1"/>
  <c r="AC1164" i="1"/>
  <c r="Y1164" i="1"/>
  <c r="Q1164" i="1"/>
  <c r="J1164" i="1"/>
  <c r="L1164" i="1" s="1"/>
  <c r="F1164" i="1"/>
  <c r="AE1163" i="1"/>
  <c r="AD1163" i="1"/>
  <c r="AC1163" i="1"/>
  <c r="Y1163" i="1"/>
  <c r="Q1163" i="1"/>
  <c r="J1163" i="1"/>
  <c r="L1163" i="1" s="1"/>
  <c r="F1163" i="1"/>
  <c r="AE1162" i="1"/>
  <c r="AD1162" i="1"/>
  <c r="AC1162" i="1"/>
  <c r="Y1162" i="1"/>
  <c r="Q1162" i="1"/>
  <c r="J1162" i="1"/>
  <c r="L1162" i="1" s="1"/>
  <c r="F1162" i="1"/>
  <c r="AE1161" i="1"/>
  <c r="AD1161" i="1"/>
  <c r="AC1161" i="1"/>
  <c r="Y1161" i="1"/>
  <c r="Q1161" i="1"/>
  <c r="J1161" i="1"/>
  <c r="L1161" i="1" s="1"/>
  <c r="F1161" i="1"/>
  <c r="AE378" i="1"/>
  <c r="AD378" i="1"/>
  <c r="AC378" i="1"/>
  <c r="Y378" i="1"/>
  <c r="Q378" i="1"/>
  <c r="G378" i="1"/>
  <c r="AE377" i="1"/>
  <c r="AD377" i="1"/>
  <c r="AC377" i="1"/>
  <c r="Y377" i="1"/>
  <c r="Q377" i="1"/>
  <c r="G377" i="1"/>
  <c r="AE376" i="1"/>
  <c r="AD376" i="1"/>
  <c r="AC376" i="1"/>
  <c r="Y376" i="1"/>
  <c r="Q376" i="1"/>
  <c r="G376" i="1"/>
  <c r="AE375" i="1"/>
  <c r="AD375" i="1"/>
  <c r="AC375" i="1"/>
  <c r="Y375" i="1"/>
  <c r="Q375" i="1"/>
  <c r="G375" i="1"/>
  <c r="AE374" i="1"/>
  <c r="AD374" i="1"/>
  <c r="AC374" i="1"/>
  <c r="Y374" i="1"/>
  <c r="Q374" i="1"/>
  <c r="G374" i="1"/>
  <c r="AE373" i="1"/>
  <c r="AD373" i="1"/>
  <c r="AC373" i="1"/>
  <c r="Y373" i="1"/>
  <c r="Q373" i="1"/>
  <c r="G373" i="1"/>
  <c r="AE372" i="1"/>
  <c r="AD372" i="1"/>
  <c r="AC372" i="1"/>
  <c r="Y372" i="1"/>
  <c r="Q372" i="1"/>
  <c r="G372" i="1"/>
  <c r="AE371" i="1"/>
  <c r="AD371" i="1"/>
  <c r="AC371" i="1"/>
  <c r="Y371" i="1"/>
  <c r="Q371" i="1"/>
  <c r="G371" i="1"/>
  <c r="AE370" i="1"/>
  <c r="AD370" i="1"/>
  <c r="AC370" i="1"/>
  <c r="Y370" i="1"/>
  <c r="Q370" i="1"/>
  <c r="G370" i="1"/>
  <c r="AE369" i="1"/>
  <c r="AD369" i="1"/>
  <c r="AC369" i="1"/>
  <c r="Y369" i="1"/>
  <c r="Q369" i="1"/>
  <c r="G369" i="1"/>
  <c r="AE368" i="1"/>
  <c r="AD368" i="1"/>
  <c r="AC368" i="1"/>
  <c r="Y368" i="1"/>
  <c r="Q368" i="1"/>
  <c r="G368" i="1"/>
  <c r="AE367" i="1"/>
  <c r="AD367" i="1"/>
  <c r="AC367" i="1"/>
  <c r="Y367" i="1"/>
  <c r="Q367" i="1"/>
  <c r="G367" i="1"/>
  <c r="AE366" i="1"/>
  <c r="AD366" i="1"/>
  <c r="AC366" i="1"/>
  <c r="Y366" i="1"/>
  <c r="Q366" i="1"/>
  <c r="G366" i="1"/>
  <c r="AE365" i="1"/>
  <c r="AD365" i="1"/>
  <c r="AC365" i="1"/>
  <c r="Y365" i="1"/>
  <c r="Q365" i="1"/>
  <c r="G365" i="1"/>
  <c r="AE364" i="1"/>
  <c r="AD364" i="1"/>
  <c r="AC364" i="1"/>
  <c r="Y364" i="1"/>
  <c r="Q364" i="1"/>
  <c r="G364" i="1"/>
  <c r="AE363" i="1"/>
  <c r="AD363" i="1"/>
  <c r="AC363" i="1"/>
  <c r="Y363" i="1"/>
  <c r="Q363" i="1"/>
  <c r="G363" i="1"/>
  <c r="AE362" i="1"/>
  <c r="AD362" i="1"/>
  <c r="AC362" i="1"/>
  <c r="Y362" i="1"/>
  <c r="Q362" i="1"/>
  <c r="G362" i="1"/>
  <c r="AE361" i="1"/>
  <c r="AD361" i="1"/>
  <c r="AC361" i="1"/>
  <c r="Y361" i="1"/>
  <c r="Q361" i="1"/>
  <c r="G361" i="1"/>
  <c r="AE360" i="1"/>
  <c r="AD360" i="1"/>
  <c r="AC360" i="1"/>
  <c r="Y360" i="1"/>
  <c r="Q360" i="1"/>
  <c r="G360" i="1"/>
  <c r="AE359" i="1"/>
  <c r="AD359" i="1"/>
  <c r="AC359" i="1"/>
  <c r="Y359" i="1"/>
  <c r="Q359" i="1"/>
  <c r="G359" i="1"/>
  <c r="AG358" i="1"/>
  <c r="AE358" i="1"/>
  <c r="AD358" i="1"/>
  <c r="AC358" i="1"/>
  <c r="Y358" i="1"/>
  <c r="Q358" i="1"/>
  <c r="G358" i="1"/>
  <c r="AE357" i="1"/>
  <c r="AD357" i="1"/>
  <c r="AC357" i="1"/>
  <c r="Y357" i="1"/>
  <c r="Q357" i="1"/>
  <c r="G357" i="1"/>
  <c r="AE356" i="1"/>
  <c r="AD356" i="1"/>
  <c r="AC356" i="1"/>
  <c r="Y356" i="1"/>
  <c r="Q356" i="1"/>
  <c r="G356" i="1"/>
  <c r="AE355" i="1"/>
  <c r="AD355" i="1"/>
  <c r="AC355" i="1"/>
  <c r="Y355" i="1"/>
  <c r="Q355" i="1"/>
  <c r="G355" i="1"/>
  <c r="AE354" i="1"/>
  <c r="AD354" i="1"/>
  <c r="AC354" i="1"/>
  <c r="Y354" i="1"/>
  <c r="Q354" i="1"/>
  <c r="G354" i="1"/>
  <c r="AE353" i="1"/>
  <c r="AD353" i="1"/>
  <c r="AC353" i="1"/>
  <c r="Y353" i="1"/>
  <c r="Q353" i="1"/>
  <c r="G353" i="1"/>
  <c r="AE352" i="1"/>
  <c r="AD352" i="1"/>
  <c r="AC352" i="1"/>
  <c r="Y352" i="1"/>
  <c r="Q352" i="1"/>
  <c r="G352" i="1"/>
  <c r="AE351" i="1"/>
  <c r="AD351" i="1"/>
  <c r="AC351" i="1"/>
  <c r="Y351" i="1"/>
  <c r="Q351" i="1"/>
  <c r="G351" i="1"/>
  <c r="AE350" i="1"/>
  <c r="AD350" i="1"/>
  <c r="AC350" i="1"/>
  <c r="Y350" i="1"/>
  <c r="Q350" i="1"/>
  <c r="G350" i="1"/>
  <c r="AE349" i="1"/>
  <c r="AD349" i="1"/>
  <c r="AC349" i="1"/>
  <c r="Y349" i="1"/>
  <c r="Q349" i="1"/>
  <c r="G349" i="1"/>
  <c r="AE348" i="1"/>
  <c r="AD348" i="1"/>
  <c r="AC348" i="1"/>
  <c r="Y348" i="1"/>
  <c r="Q348" i="1"/>
  <c r="G348" i="1"/>
  <c r="AE347" i="1"/>
  <c r="AD347" i="1"/>
  <c r="AC347" i="1"/>
  <c r="Y347" i="1"/>
  <c r="Q347" i="1"/>
  <c r="G347" i="1"/>
  <c r="AE346" i="1"/>
  <c r="AD346" i="1"/>
  <c r="AC346" i="1"/>
  <c r="Y346" i="1"/>
  <c r="Q346" i="1"/>
  <c r="G346" i="1"/>
  <c r="AE345" i="1"/>
  <c r="AD345" i="1"/>
  <c r="AC345" i="1"/>
  <c r="Y345" i="1"/>
  <c r="Q345" i="1"/>
  <c r="G345" i="1"/>
  <c r="AE344" i="1"/>
  <c r="AD344" i="1"/>
  <c r="AC344" i="1"/>
  <c r="Y344" i="1"/>
  <c r="Q344" i="1"/>
  <c r="G344" i="1"/>
  <c r="AE343" i="1"/>
  <c r="AD343" i="1"/>
  <c r="AC343" i="1"/>
  <c r="Y343" i="1"/>
  <c r="Q343" i="1"/>
  <c r="G343" i="1"/>
  <c r="AE342" i="1"/>
  <c r="AD342" i="1"/>
  <c r="AC342" i="1"/>
  <c r="Y342" i="1"/>
  <c r="Q342" i="1"/>
  <c r="G342" i="1"/>
  <c r="AE341" i="1"/>
  <c r="AD341" i="1"/>
  <c r="AC341" i="1"/>
  <c r="Y341" i="1"/>
  <c r="Q341" i="1"/>
  <c r="G341" i="1"/>
  <c r="AE340" i="1"/>
  <c r="AD340" i="1"/>
  <c r="AC340" i="1"/>
  <c r="Y340" i="1"/>
  <c r="Q340" i="1"/>
  <c r="G340" i="1"/>
  <c r="AE339" i="1"/>
  <c r="AD339" i="1"/>
  <c r="AC339" i="1"/>
  <c r="Y339" i="1"/>
  <c r="Q339" i="1"/>
  <c r="G339" i="1"/>
  <c r="AE998" i="1"/>
  <c r="AD998" i="1"/>
  <c r="AC998" i="1"/>
  <c r="Y998" i="1"/>
  <c r="Q998" i="1"/>
  <c r="H998" i="1"/>
  <c r="AE997" i="1"/>
  <c r="AD997" i="1"/>
  <c r="AC997" i="1"/>
  <c r="Y997" i="1"/>
  <c r="Q997" i="1"/>
  <c r="H997" i="1"/>
  <c r="AE996" i="1"/>
  <c r="AD996" i="1"/>
  <c r="AC996" i="1"/>
  <c r="Y996" i="1"/>
  <c r="Q996" i="1"/>
  <c r="H996" i="1"/>
  <c r="AE995" i="1"/>
  <c r="AD995" i="1"/>
  <c r="AC995" i="1"/>
  <c r="Y995" i="1"/>
  <c r="Q995" i="1"/>
  <c r="H995" i="1"/>
  <c r="AE994" i="1"/>
  <c r="AD994" i="1"/>
  <c r="AC994" i="1"/>
  <c r="Y994" i="1"/>
  <c r="Q994" i="1"/>
  <c r="H994" i="1"/>
  <c r="AE919" i="1"/>
  <c r="AD919" i="1"/>
  <c r="AC919" i="1"/>
  <c r="Y919" i="1"/>
  <c r="Q919" i="1"/>
  <c r="G919" i="1"/>
  <c r="AE918" i="1"/>
  <c r="AD918" i="1"/>
  <c r="AC918" i="1"/>
  <c r="Y918" i="1"/>
  <c r="Q918" i="1"/>
  <c r="G918" i="1"/>
  <c r="AE993" i="1"/>
  <c r="AD993" i="1"/>
  <c r="AC993" i="1"/>
  <c r="Y993" i="1"/>
  <c r="Q993" i="1"/>
  <c r="H993" i="1"/>
  <c r="AE917" i="1"/>
  <c r="AD917" i="1"/>
  <c r="AC917" i="1"/>
  <c r="Y917" i="1"/>
  <c r="Q917" i="1"/>
  <c r="G917" i="1"/>
  <c r="AE992" i="1"/>
  <c r="AD992" i="1"/>
  <c r="AC992" i="1"/>
  <c r="Y992" i="1"/>
  <c r="Q992" i="1"/>
  <c r="H992" i="1"/>
  <c r="AE991" i="1"/>
  <c r="AD991" i="1"/>
  <c r="AC991" i="1"/>
  <c r="Y991" i="1"/>
  <c r="Q991" i="1"/>
  <c r="H991" i="1"/>
  <c r="AE916" i="1"/>
  <c r="AD916" i="1"/>
  <c r="AC916" i="1"/>
  <c r="Y916" i="1"/>
  <c r="Q916" i="1"/>
  <c r="G916" i="1"/>
  <c r="AE990" i="1"/>
  <c r="AD990" i="1"/>
  <c r="AC990" i="1"/>
  <c r="Y990" i="1"/>
  <c r="Q990" i="1"/>
  <c r="H990" i="1"/>
  <c r="AE989" i="1"/>
  <c r="AD989" i="1"/>
  <c r="AC989" i="1"/>
  <c r="Y989" i="1"/>
  <c r="Q989" i="1"/>
  <c r="H989" i="1"/>
  <c r="AE988" i="1"/>
  <c r="AD988" i="1"/>
  <c r="AC988" i="1"/>
  <c r="Y988" i="1"/>
  <c r="Q988" i="1"/>
  <c r="H988" i="1"/>
  <c r="AE987" i="1"/>
  <c r="AD987" i="1"/>
  <c r="AC987" i="1"/>
  <c r="Y987" i="1"/>
  <c r="Q987" i="1"/>
  <c r="H987" i="1"/>
  <c r="AE915" i="1"/>
  <c r="AD915" i="1"/>
  <c r="AC915" i="1"/>
  <c r="Y915" i="1"/>
  <c r="Q915" i="1"/>
  <c r="G915" i="1"/>
  <c r="AE986" i="1"/>
  <c r="AD986" i="1"/>
  <c r="AC986" i="1"/>
  <c r="Y986" i="1"/>
  <c r="Q986" i="1"/>
  <c r="H986" i="1"/>
  <c r="AE985" i="1"/>
  <c r="AD985" i="1"/>
  <c r="AC985" i="1"/>
  <c r="Y985" i="1"/>
  <c r="Q985" i="1"/>
  <c r="H985" i="1"/>
  <c r="AE984" i="1"/>
  <c r="AD984" i="1"/>
  <c r="AC984" i="1"/>
  <c r="Y984" i="1"/>
  <c r="Q984" i="1"/>
  <c r="H984" i="1"/>
  <c r="AE983" i="1"/>
  <c r="AD983" i="1"/>
  <c r="AC983" i="1"/>
  <c r="Y983" i="1"/>
  <c r="Q983" i="1"/>
  <c r="H983" i="1"/>
  <c r="AE982" i="1"/>
  <c r="AD982" i="1"/>
  <c r="AC982" i="1"/>
  <c r="Y982" i="1"/>
  <c r="Q982" i="1"/>
  <c r="H982" i="1"/>
  <c r="AE981" i="1"/>
  <c r="AD981" i="1"/>
  <c r="AC981" i="1"/>
  <c r="Y981" i="1"/>
  <c r="Q981" i="1"/>
  <c r="H981" i="1"/>
  <c r="AE980" i="1"/>
  <c r="AD980" i="1"/>
  <c r="AC980" i="1"/>
  <c r="Y980" i="1"/>
  <c r="Q980" i="1"/>
  <c r="H980" i="1"/>
  <c r="AE979" i="1"/>
  <c r="AD979" i="1"/>
  <c r="AC979" i="1"/>
  <c r="Y979" i="1"/>
  <c r="Q979" i="1"/>
  <c r="H979" i="1"/>
  <c r="AE978" i="1"/>
  <c r="AD978" i="1"/>
  <c r="AC978" i="1"/>
  <c r="Y978" i="1"/>
  <c r="Q978" i="1"/>
  <c r="H978" i="1"/>
  <c r="AE977" i="1"/>
  <c r="AD977" i="1"/>
  <c r="AC977" i="1"/>
  <c r="Y977" i="1"/>
  <c r="Q977" i="1"/>
  <c r="H977" i="1"/>
  <c r="AE976" i="1"/>
  <c r="AD976" i="1"/>
  <c r="AC976" i="1"/>
  <c r="Y976" i="1"/>
  <c r="Q976" i="1"/>
  <c r="H976" i="1"/>
  <c r="AE975" i="1"/>
  <c r="AD975" i="1"/>
  <c r="AC975" i="1"/>
  <c r="Y975" i="1"/>
  <c r="Q975" i="1"/>
  <c r="H975" i="1"/>
  <c r="AE974" i="1"/>
  <c r="AD974" i="1"/>
  <c r="AC974" i="1"/>
  <c r="Y974" i="1"/>
  <c r="Q974" i="1"/>
  <c r="H974" i="1"/>
  <c r="AE973" i="1"/>
  <c r="AD973" i="1"/>
  <c r="AC973" i="1"/>
  <c r="Y973" i="1"/>
  <c r="Q973" i="1"/>
  <c r="H973" i="1"/>
  <c r="AE972" i="1"/>
  <c r="AD972" i="1"/>
  <c r="AC972" i="1"/>
  <c r="Y972" i="1"/>
  <c r="Q972" i="1"/>
  <c r="H972" i="1"/>
  <c r="AE971" i="1"/>
  <c r="AD971" i="1"/>
  <c r="AC971" i="1"/>
  <c r="Y971" i="1"/>
  <c r="Q971" i="1"/>
  <c r="H971" i="1"/>
  <c r="AE970" i="1"/>
  <c r="AD970" i="1"/>
  <c r="AC970" i="1"/>
  <c r="Y970" i="1"/>
  <c r="Q970" i="1"/>
  <c r="H970" i="1"/>
  <c r="AE1146" i="1"/>
  <c r="AD1146" i="1"/>
  <c r="AC1146" i="1"/>
  <c r="Y1146" i="1"/>
  <c r="Q1146" i="1"/>
  <c r="G1146" i="1"/>
  <c r="AE1145" i="1"/>
  <c r="AD1145" i="1"/>
  <c r="AC1145" i="1"/>
  <c r="Y1145" i="1"/>
  <c r="Q1145" i="1"/>
  <c r="G1145" i="1"/>
  <c r="K1145" i="1" s="1"/>
  <c r="AE35" i="1"/>
  <c r="AD35" i="1"/>
  <c r="AC35" i="1"/>
  <c r="Y35" i="1"/>
  <c r="Q35" i="1"/>
  <c r="G35" i="1"/>
  <c r="AE1144" i="1"/>
  <c r="AD1144" i="1"/>
  <c r="AC1144" i="1"/>
  <c r="Y1144" i="1"/>
  <c r="Q1144" i="1"/>
  <c r="G1144" i="1"/>
  <c r="K1144" i="1" s="1"/>
  <c r="AE34" i="1"/>
  <c r="AD34" i="1"/>
  <c r="AC34" i="1"/>
  <c r="Y34" i="1"/>
  <c r="Q34" i="1"/>
  <c r="G34" i="1"/>
  <c r="AE1143" i="1"/>
  <c r="AD1143" i="1"/>
  <c r="AC1143" i="1"/>
  <c r="Y1143" i="1"/>
  <c r="Q1143" i="1"/>
  <c r="G1143" i="1"/>
  <c r="K1143" i="1" s="1"/>
  <c r="AE33" i="1"/>
  <c r="AD33" i="1"/>
  <c r="AC33" i="1"/>
  <c r="Y33" i="1"/>
  <c r="Q33" i="1"/>
  <c r="G33" i="1"/>
  <c r="AE1142" i="1"/>
  <c r="AD1142" i="1"/>
  <c r="AC1142" i="1"/>
  <c r="Y1142" i="1"/>
  <c r="Q1142" i="1"/>
  <c r="G1142" i="1"/>
  <c r="K1142" i="1" s="1"/>
  <c r="AE1141" i="1"/>
  <c r="AD1141" i="1"/>
  <c r="AC1141" i="1"/>
  <c r="Y1141" i="1"/>
  <c r="Q1141" i="1"/>
  <c r="G1141" i="1"/>
  <c r="AE32" i="1"/>
  <c r="AD32" i="1"/>
  <c r="AC32" i="1"/>
  <c r="Y32" i="1"/>
  <c r="Q32" i="1"/>
  <c r="G32" i="1"/>
  <c r="K32" i="1" s="1"/>
  <c r="AE16" i="1"/>
  <c r="AD16" i="1"/>
  <c r="AC16" i="1"/>
  <c r="Y16" i="1"/>
  <c r="Q16" i="1"/>
  <c r="G16" i="1"/>
  <c r="AE331" i="1"/>
  <c r="AD331" i="1"/>
  <c r="AC331" i="1"/>
  <c r="Y331" i="1"/>
  <c r="Q331" i="1"/>
  <c r="G331" i="1"/>
  <c r="K331" i="1" s="1"/>
  <c r="AE31" i="1"/>
  <c r="AD31" i="1"/>
  <c r="AC31" i="1"/>
  <c r="Y31" i="1"/>
  <c r="Q31" i="1"/>
  <c r="G31" i="1"/>
  <c r="AE330" i="1"/>
  <c r="AG330" i="1" s="1"/>
  <c r="AD330" i="1"/>
  <c r="AC330" i="1"/>
  <c r="Y330" i="1"/>
  <c r="Q330" i="1"/>
  <c r="G330" i="1"/>
  <c r="K330" i="1" s="1"/>
  <c r="AE329" i="1"/>
  <c r="AD329" i="1"/>
  <c r="AC329" i="1"/>
  <c r="Y329" i="1"/>
  <c r="Q329" i="1"/>
  <c r="G329" i="1"/>
  <c r="AE15" i="1"/>
  <c r="AD15" i="1"/>
  <c r="AC15" i="1"/>
  <c r="Y15" i="1"/>
  <c r="Q15" i="1"/>
  <c r="G15" i="1"/>
  <c r="K15" i="1" s="1"/>
  <c r="AE1140" i="1"/>
  <c r="AD1140" i="1"/>
  <c r="AC1140" i="1"/>
  <c r="Y1140" i="1"/>
  <c r="Q1140" i="1"/>
  <c r="G1140" i="1"/>
  <c r="AE1139" i="1"/>
  <c r="AD1139" i="1"/>
  <c r="AC1139" i="1"/>
  <c r="Y1139" i="1"/>
  <c r="Q1139" i="1"/>
  <c r="G1139" i="1"/>
  <c r="K1139" i="1" s="1"/>
  <c r="AE328" i="1"/>
  <c r="AD328" i="1"/>
  <c r="AC328" i="1"/>
  <c r="Y328" i="1"/>
  <c r="Q328" i="1"/>
  <c r="G328" i="1"/>
  <c r="AE1138" i="1"/>
  <c r="AD1138" i="1"/>
  <c r="AC1138" i="1"/>
  <c r="Y1138" i="1"/>
  <c r="Q1138" i="1"/>
  <c r="G1138" i="1"/>
  <c r="K1138" i="1" s="1"/>
  <c r="AE327" i="1"/>
  <c r="AD327" i="1"/>
  <c r="AC327" i="1"/>
  <c r="Y327" i="1"/>
  <c r="Q327" i="1"/>
  <c r="G327" i="1"/>
  <c r="AE1137" i="1"/>
  <c r="AD1137" i="1"/>
  <c r="AC1137" i="1"/>
  <c r="Y1137" i="1"/>
  <c r="Q1137" i="1"/>
  <c r="G1137" i="1"/>
  <c r="K1137" i="1" s="1"/>
  <c r="AE326" i="1"/>
  <c r="AD326" i="1"/>
  <c r="AC326" i="1"/>
  <c r="Y326" i="1"/>
  <c r="Q326" i="1"/>
  <c r="G326" i="1"/>
  <c r="AE1136" i="1"/>
  <c r="AD1136" i="1"/>
  <c r="AC1136" i="1"/>
  <c r="Y1136" i="1"/>
  <c r="Q1136" i="1"/>
  <c r="G1136" i="1"/>
  <c r="K1136" i="1" s="1"/>
  <c r="AE325" i="1"/>
  <c r="AD325" i="1"/>
  <c r="AC325" i="1"/>
  <c r="Y325" i="1"/>
  <c r="Q325" i="1"/>
  <c r="G325" i="1"/>
  <c r="AE1135" i="1"/>
  <c r="AD1135" i="1"/>
  <c r="AC1135" i="1"/>
  <c r="Y1135" i="1"/>
  <c r="Q1135" i="1"/>
  <c r="G1135" i="1"/>
  <c r="K1135" i="1" s="1"/>
  <c r="AE324" i="1"/>
  <c r="AD324" i="1"/>
  <c r="AC324" i="1"/>
  <c r="Y324" i="1"/>
  <c r="Q324" i="1"/>
  <c r="G324" i="1"/>
  <c r="AE1134" i="1"/>
  <c r="AD1134" i="1"/>
  <c r="AC1134" i="1"/>
  <c r="Y1134" i="1"/>
  <c r="Q1134" i="1"/>
  <c r="G1134" i="1"/>
  <c r="K1134" i="1" s="1"/>
  <c r="AE1133" i="1"/>
  <c r="AD1133" i="1"/>
  <c r="AC1133" i="1"/>
  <c r="Y1133" i="1"/>
  <c r="Q1133" i="1"/>
  <c r="G1133" i="1"/>
  <c r="AE30" i="1"/>
  <c r="AD30" i="1"/>
  <c r="AC30" i="1"/>
  <c r="Y30" i="1"/>
  <c r="Q30" i="1"/>
  <c r="G30" i="1"/>
  <c r="K30" i="1" s="1"/>
  <c r="AE1132" i="1"/>
  <c r="AD1132" i="1"/>
  <c r="AC1132" i="1"/>
  <c r="Y1132" i="1"/>
  <c r="Q1132" i="1"/>
  <c r="G1132" i="1"/>
  <c r="AE29" i="1"/>
  <c r="AD29" i="1"/>
  <c r="AC29" i="1"/>
  <c r="Y29" i="1"/>
  <c r="Q29" i="1"/>
  <c r="G29" i="1"/>
  <c r="K29" i="1" s="1"/>
  <c r="AE14" i="1"/>
  <c r="AD14" i="1"/>
  <c r="AC14" i="1"/>
  <c r="Y14" i="1"/>
  <c r="Q14" i="1"/>
  <c r="G14" i="1"/>
  <c r="AE13" i="1"/>
  <c r="AD13" i="1"/>
  <c r="AC13" i="1"/>
  <c r="Y13" i="1"/>
  <c r="Q13" i="1"/>
  <c r="G13" i="1"/>
  <c r="K13" i="1" s="1"/>
  <c r="AE12" i="1"/>
  <c r="AD12" i="1"/>
  <c r="AC12" i="1"/>
  <c r="Y12" i="1"/>
  <c r="Q12" i="1"/>
  <c r="G12" i="1"/>
  <c r="AE323" i="1"/>
  <c r="AD323" i="1"/>
  <c r="AC323" i="1"/>
  <c r="Y323" i="1"/>
  <c r="Q323" i="1"/>
  <c r="G323" i="1"/>
  <c r="K323" i="1" s="1"/>
  <c r="AE322" i="1"/>
  <c r="AD322" i="1"/>
  <c r="AC322" i="1"/>
  <c r="Y322" i="1"/>
  <c r="Q322" i="1"/>
  <c r="G322" i="1"/>
  <c r="AE1131" i="1"/>
  <c r="AD1131" i="1"/>
  <c r="AC1131" i="1"/>
  <c r="Y1131" i="1"/>
  <c r="Q1131" i="1"/>
  <c r="G1131" i="1"/>
  <c r="K1131" i="1" s="1"/>
  <c r="AE1130" i="1"/>
  <c r="AD1130" i="1"/>
  <c r="AC1130" i="1"/>
  <c r="Y1130" i="1"/>
  <c r="Q1130" i="1"/>
  <c r="G1130" i="1"/>
  <c r="AE11" i="1"/>
  <c r="AD11" i="1"/>
  <c r="AC11" i="1"/>
  <c r="Y11" i="1"/>
  <c r="Q11" i="1"/>
  <c r="G11" i="1"/>
  <c r="K11" i="1" s="1"/>
  <c r="AE1129" i="1"/>
  <c r="AD1129" i="1"/>
  <c r="AC1129" i="1"/>
  <c r="Y1129" i="1"/>
  <c r="Q1129" i="1"/>
  <c r="G1129" i="1"/>
  <c r="AE1128" i="1"/>
  <c r="AD1128" i="1"/>
  <c r="AC1128" i="1"/>
  <c r="Y1128" i="1"/>
  <c r="Q1128" i="1"/>
  <c r="G1128" i="1"/>
  <c r="K1128" i="1" s="1"/>
  <c r="AE321" i="1"/>
  <c r="AD321" i="1"/>
  <c r="AC321" i="1"/>
  <c r="Y321" i="1"/>
  <c r="Q321" i="1"/>
  <c r="G321" i="1"/>
  <c r="AE320" i="1"/>
  <c r="AD320" i="1"/>
  <c r="AC320" i="1"/>
  <c r="Y320" i="1"/>
  <c r="Q320" i="1"/>
  <c r="G320" i="1"/>
  <c r="K320" i="1" s="1"/>
  <c r="AE1127" i="1"/>
  <c r="AD1127" i="1"/>
  <c r="AC1127" i="1"/>
  <c r="Y1127" i="1"/>
  <c r="Q1127" i="1"/>
  <c r="G1127" i="1"/>
  <c r="AE28" i="1"/>
  <c r="AD28" i="1"/>
  <c r="AC28" i="1"/>
  <c r="Y28" i="1"/>
  <c r="Q28" i="1"/>
  <c r="G28" i="1"/>
  <c r="K28" i="1" s="1"/>
  <c r="AE27" i="1"/>
  <c r="AD27" i="1"/>
  <c r="AC27" i="1"/>
  <c r="Y27" i="1"/>
  <c r="Q27" i="1"/>
  <c r="G27" i="1"/>
  <c r="AE1126" i="1"/>
  <c r="AD1126" i="1"/>
  <c r="AC1126" i="1"/>
  <c r="Y1126" i="1"/>
  <c r="Q1126" i="1"/>
  <c r="G1126" i="1"/>
  <c r="K1126" i="1" s="1"/>
  <c r="AE1125" i="1"/>
  <c r="AD1125" i="1"/>
  <c r="AC1125" i="1"/>
  <c r="Y1125" i="1"/>
  <c r="Q1125" i="1"/>
  <c r="G1125" i="1"/>
  <c r="AE1124" i="1"/>
  <c r="AD1124" i="1"/>
  <c r="AC1124" i="1"/>
  <c r="Y1124" i="1"/>
  <c r="Q1124" i="1"/>
  <c r="G1124" i="1"/>
  <c r="K1124" i="1" s="1"/>
  <c r="AE319" i="1"/>
  <c r="AD319" i="1"/>
  <c r="AC319" i="1"/>
  <c r="Y319" i="1"/>
  <c r="Q319" i="1"/>
  <c r="G319" i="1"/>
  <c r="AE1123" i="1"/>
  <c r="AD1123" i="1"/>
  <c r="AC1123" i="1"/>
  <c r="Y1123" i="1"/>
  <c r="Q1123" i="1"/>
  <c r="G1123" i="1"/>
  <c r="K1123" i="1" s="1"/>
  <c r="AE10" i="1"/>
  <c r="AD10" i="1"/>
  <c r="AC10" i="1"/>
  <c r="Y10" i="1"/>
  <c r="Q10" i="1"/>
  <c r="G10" i="1"/>
  <c r="AE1122" i="1"/>
  <c r="AD1122" i="1"/>
  <c r="AC1122" i="1"/>
  <c r="Y1122" i="1"/>
  <c r="Q1122" i="1"/>
  <c r="G1122" i="1"/>
  <c r="K1122" i="1" s="1"/>
  <c r="AE1121" i="1"/>
  <c r="AD1121" i="1"/>
  <c r="AC1121" i="1"/>
  <c r="Y1121" i="1"/>
  <c r="Q1121" i="1"/>
  <c r="G1121" i="1"/>
  <c r="AE318" i="1"/>
  <c r="AD318" i="1"/>
  <c r="AC318" i="1"/>
  <c r="Y318" i="1"/>
  <c r="Q318" i="1"/>
  <c r="G318" i="1"/>
  <c r="K318" i="1" s="1"/>
  <c r="AE26" i="1"/>
  <c r="AD26" i="1"/>
  <c r="AC26" i="1"/>
  <c r="Y26" i="1"/>
  <c r="Q26" i="1"/>
  <c r="G26" i="1"/>
  <c r="AG25" i="1"/>
  <c r="AE25" i="1"/>
  <c r="AD25" i="1"/>
  <c r="AC25" i="1"/>
  <c r="Y25" i="1"/>
  <c r="Q25" i="1"/>
  <c r="G25" i="1"/>
  <c r="K25" i="1" s="1"/>
  <c r="AE1120" i="1"/>
  <c r="AD1120" i="1"/>
  <c r="AC1120" i="1"/>
  <c r="Y1120" i="1"/>
  <c r="Q1120" i="1"/>
  <c r="G1120" i="1"/>
  <c r="AE1119" i="1"/>
  <c r="AD1119" i="1"/>
  <c r="AC1119" i="1"/>
  <c r="Y1119" i="1"/>
  <c r="Q1119" i="1"/>
  <c r="G1119" i="1"/>
  <c r="K1119" i="1" s="1"/>
  <c r="AE317" i="1"/>
  <c r="AD317" i="1"/>
  <c r="AC317" i="1"/>
  <c r="Y317" i="1"/>
  <c r="Q317" i="1"/>
  <c r="G317" i="1"/>
  <c r="AE24" i="1"/>
  <c r="AD24" i="1"/>
  <c r="AC24" i="1"/>
  <c r="Y24" i="1"/>
  <c r="Q24" i="1"/>
  <c r="G24" i="1"/>
  <c r="K24" i="1" s="1"/>
  <c r="AE23" i="1"/>
  <c r="AD23" i="1"/>
  <c r="AC23" i="1"/>
  <c r="Y23" i="1"/>
  <c r="Q23" i="1"/>
  <c r="G23" i="1"/>
  <c r="AE316" i="1"/>
  <c r="AD316" i="1"/>
  <c r="AC316" i="1"/>
  <c r="Y316" i="1"/>
  <c r="Q316" i="1"/>
  <c r="G316" i="1"/>
  <c r="K316" i="1" s="1"/>
  <c r="AE1118" i="1"/>
  <c r="AD1118" i="1"/>
  <c r="AC1118" i="1"/>
  <c r="Y1118" i="1"/>
  <c r="Q1118" i="1"/>
  <c r="G1118" i="1"/>
  <c r="AE1117" i="1"/>
  <c r="AD1117" i="1"/>
  <c r="AC1117" i="1"/>
  <c r="Y1117" i="1"/>
  <c r="Q1117" i="1"/>
  <c r="G1117" i="1"/>
  <c r="K1117" i="1" s="1"/>
  <c r="AE1116" i="1"/>
  <c r="AD1116" i="1"/>
  <c r="AC1116" i="1"/>
  <c r="Y1116" i="1"/>
  <c r="Q1116" i="1"/>
  <c r="G1116" i="1"/>
  <c r="AE1115" i="1"/>
  <c r="AD1115" i="1"/>
  <c r="AC1115" i="1"/>
  <c r="Y1115" i="1"/>
  <c r="Q1115" i="1"/>
  <c r="G1115" i="1"/>
  <c r="K1115" i="1" s="1"/>
  <c r="AE22" i="1"/>
  <c r="AD22" i="1"/>
  <c r="AC22" i="1"/>
  <c r="Y22" i="1"/>
  <c r="Q22" i="1"/>
  <c r="G22" i="1"/>
  <c r="AE9" i="1"/>
  <c r="AD9" i="1"/>
  <c r="AC9" i="1"/>
  <c r="Y9" i="1"/>
  <c r="Q9" i="1"/>
  <c r="G9" i="1"/>
  <c r="K9" i="1" s="1"/>
  <c r="AE1114" i="1"/>
  <c r="AD1114" i="1"/>
  <c r="AC1114" i="1"/>
  <c r="Y1114" i="1"/>
  <c r="Q1114" i="1"/>
  <c r="G1114" i="1"/>
  <c r="AE21" i="1"/>
  <c r="AD21" i="1"/>
  <c r="AC21" i="1"/>
  <c r="Y21" i="1"/>
  <c r="Q21" i="1"/>
  <c r="G21" i="1"/>
  <c r="K21" i="1" s="1"/>
  <c r="AE315" i="1"/>
  <c r="AD315" i="1"/>
  <c r="AC315" i="1"/>
  <c r="Y315" i="1"/>
  <c r="Q315" i="1"/>
  <c r="G315" i="1"/>
  <c r="AE8" i="1"/>
  <c r="AD8" i="1"/>
  <c r="AC8" i="1"/>
  <c r="Y8" i="1"/>
  <c r="Q8" i="1"/>
  <c r="G8" i="1"/>
  <c r="K8" i="1" s="1"/>
  <c r="AE314" i="1"/>
  <c r="AD314" i="1"/>
  <c r="AC314" i="1"/>
  <c r="Y314" i="1"/>
  <c r="Q314" i="1"/>
  <c r="G314" i="1"/>
  <c r="AE1113" i="1"/>
  <c r="AD1113" i="1"/>
  <c r="AC1113" i="1"/>
  <c r="Y1113" i="1"/>
  <c r="Q1113" i="1"/>
  <c r="G1113" i="1"/>
  <c r="K1113" i="1" s="1"/>
  <c r="AE1112" i="1"/>
  <c r="AD1112" i="1"/>
  <c r="AC1112" i="1"/>
  <c r="Y1112" i="1"/>
  <c r="Q1112" i="1"/>
  <c r="G1112" i="1"/>
  <c r="AE313" i="1"/>
  <c r="AD313" i="1"/>
  <c r="AC313" i="1"/>
  <c r="Y313" i="1"/>
  <c r="Q313" i="1"/>
  <c r="G313" i="1"/>
  <c r="K313" i="1" s="1"/>
  <c r="AE1111" i="1"/>
  <c r="AD1111" i="1"/>
  <c r="AC1111" i="1"/>
  <c r="Y1111" i="1"/>
  <c r="Q1111" i="1"/>
  <c r="G1111" i="1"/>
  <c r="AE1110" i="1"/>
  <c r="AD1110" i="1"/>
  <c r="AC1110" i="1"/>
  <c r="Y1110" i="1"/>
  <c r="Q1110" i="1"/>
  <c r="G1110" i="1"/>
  <c r="K1110" i="1" s="1"/>
  <c r="AE1109" i="1"/>
  <c r="AD1109" i="1"/>
  <c r="AC1109" i="1"/>
  <c r="Y1109" i="1"/>
  <c r="Q1109" i="1"/>
  <c r="G1109" i="1"/>
  <c r="AE312" i="1"/>
  <c r="AD312" i="1"/>
  <c r="AC312" i="1"/>
  <c r="Y312" i="1"/>
  <c r="Q312" i="1"/>
  <c r="G312" i="1"/>
  <c r="K312" i="1" s="1"/>
  <c r="AE7" i="1"/>
  <c r="AD7" i="1"/>
  <c r="AC7" i="1"/>
  <c r="Y7" i="1"/>
  <c r="Q7" i="1"/>
  <c r="G7" i="1"/>
  <c r="AE1108" i="1"/>
  <c r="AD1108" i="1"/>
  <c r="AC1108" i="1"/>
  <c r="Y1108" i="1"/>
  <c r="Q1108" i="1"/>
  <c r="G1108" i="1"/>
  <c r="K1108" i="1" s="1"/>
  <c r="AE311" i="1"/>
  <c r="AD311" i="1"/>
  <c r="AC311" i="1"/>
  <c r="Y311" i="1"/>
  <c r="Q311" i="1"/>
  <c r="G311" i="1"/>
  <c r="AE310" i="1"/>
  <c r="AD310" i="1"/>
  <c r="AC310" i="1"/>
  <c r="Y310" i="1"/>
  <c r="Q310" i="1"/>
  <c r="G310" i="1"/>
  <c r="K310" i="1" s="1"/>
  <c r="AE1107" i="1"/>
  <c r="AD1107" i="1"/>
  <c r="AC1107" i="1"/>
  <c r="Y1107" i="1"/>
  <c r="Q1107" i="1"/>
  <c r="G1107" i="1"/>
  <c r="AE1106" i="1"/>
  <c r="AD1106" i="1"/>
  <c r="AC1106" i="1"/>
  <c r="Y1106" i="1"/>
  <c r="Q1106" i="1"/>
  <c r="G1106" i="1"/>
  <c r="K1106" i="1" s="1"/>
  <c r="AE309" i="1"/>
  <c r="AD309" i="1"/>
  <c r="AC309" i="1"/>
  <c r="Y309" i="1"/>
  <c r="Q309" i="1"/>
  <c r="G309" i="1"/>
  <c r="AE6" i="1"/>
  <c r="AD6" i="1"/>
  <c r="AC6" i="1"/>
  <c r="Y6" i="1"/>
  <c r="Q6" i="1"/>
  <c r="G6" i="1"/>
  <c r="K6" i="1" s="1"/>
  <c r="AE1105" i="1"/>
  <c r="AD1105" i="1"/>
  <c r="AC1105" i="1"/>
  <c r="Y1105" i="1"/>
  <c r="Q1105" i="1"/>
  <c r="G1105" i="1"/>
  <c r="AE1104" i="1"/>
  <c r="AD1104" i="1"/>
  <c r="AC1104" i="1"/>
  <c r="Y1104" i="1"/>
  <c r="Q1104" i="1"/>
  <c r="G1104" i="1"/>
  <c r="K1104" i="1" s="1"/>
  <c r="AE308" i="1"/>
  <c r="AD308" i="1"/>
  <c r="AC308" i="1"/>
  <c r="Y308" i="1"/>
  <c r="Q308" i="1"/>
  <c r="G308" i="1"/>
  <c r="AE5" i="1"/>
  <c r="AD5" i="1"/>
  <c r="AC5" i="1"/>
  <c r="Y5" i="1"/>
  <c r="Q5" i="1"/>
  <c r="G5" i="1"/>
  <c r="K5" i="1" s="1"/>
  <c r="AE307" i="1"/>
  <c r="AD307" i="1"/>
  <c r="AC307" i="1"/>
  <c r="Y307" i="1"/>
  <c r="Q307" i="1"/>
  <c r="G307" i="1"/>
  <c r="AE4" i="1"/>
  <c r="AD4" i="1"/>
  <c r="AC4" i="1"/>
  <c r="Y4" i="1"/>
  <c r="Q4" i="1"/>
  <c r="G4" i="1"/>
  <c r="K4" i="1" s="1"/>
  <c r="AE1103" i="1"/>
  <c r="AD1103" i="1"/>
  <c r="AC1103" i="1"/>
  <c r="Y1103" i="1"/>
  <c r="Q1103" i="1"/>
  <c r="G1103" i="1"/>
  <c r="AE3" i="1"/>
  <c r="AD3" i="1"/>
  <c r="AC3" i="1"/>
  <c r="Y3" i="1"/>
  <c r="Q3" i="1"/>
  <c r="G3" i="1"/>
  <c r="K3" i="1" s="1"/>
  <c r="AE1102" i="1"/>
  <c r="AD1102" i="1"/>
  <c r="AC1102" i="1"/>
  <c r="Y1102" i="1"/>
  <c r="Q1102" i="1"/>
  <c r="G1102" i="1"/>
  <c r="AE306" i="1"/>
  <c r="AD306" i="1"/>
  <c r="AC306" i="1"/>
  <c r="Y306" i="1"/>
  <c r="Q306" i="1"/>
  <c r="G306" i="1"/>
  <c r="K306" i="1" s="1"/>
  <c r="M306" i="1" s="1"/>
  <c r="AE1101" i="1"/>
  <c r="AD1101" i="1"/>
  <c r="AC1101" i="1"/>
  <c r="Y1101" i="1"/>
  <c r="Q1101" i="1"/>
  <c r="G1101" i="1"/>
  <c r="AE1100" i="1"/>
  <c r="AD1100" i="1"/>
  <c r="AC1100" i="1"/>
  <c r="Y1100" i="1"/>
  <c r="Q1100" i="1"/>
  <c r="G1100" i="1"/>
  <c r="K1100" i="1" s="1"/>
  <c r="AE305" i="1"/>
  <c r="AD305" i="1"/>
  <c r="AC305" i="1"/>
  <c r="Y305" i="1"/>
  <c r="Q305" i="1"/>
  <c r="G305" i="1"/>
  <c r="AE1099" i="1"/>
  <c r="AD1099" i="1"/>
  <c r="AC1099" i="1"/>
  <c r="Y1099" i="1"/>
  <c r="Q1099" i="1"/>
  <c r="G1099" i="1"/>
  <c r="K1099" i="1" s="1"/>
  <c r="AE20" i="1"/>
  <c r="AD20" i="1"/>
  <c r="AC20" i="1"/>
  <c r="Y20" i="1"/>
  <c r="Q20" i="1"/>
  <c r="G20" i="1"/>
  <c r="AE1098" i="1"/>
  <c r="AD1098" i="1"/>
  <c r="AC1098" i="1"/>
  <c r="Y1098" i="1"/>
  <c r="Q1098" i="1"/>
  <c r="G1098" i="1"/>
  <c r="K1098" i="1" s="1"/>
  <c r="M1098" i="1" s="1"/>
  <c r="AE304" i="1"/>
  <c r="AD304" i="1"/>
  <c r="AC304" i="1"/>
  <c r="Y304" i="1"/>
  <c r="Q304" i="1"/>
  <c r="G304" i="1"/>
  <c r="K304" i="1" s="1"/>
  <c r="AE303" i="1"/>
  <c r="AD303" i="1"/>
  <c r="AC303" i="1"/>
  <c r="Y303" i="1"/>
  <c r="Q303" i="1"/>
  <c r="G303" i="1"/>
  <c r="K303" i="1" s="1"/>
  <c r="M303" i="1" s="1"/>
  <c r="AE2" i="1"/>
  <c r="AD2" i="1"/>
  <c r="AC2" i="1"/>
  <c r="Y2" i="1"/>
  <c r="Q2" i="1"/>
  <c r="G2" i="1"/>
  <c r="AE1097" i="1"/>
  <c r="AD1097" i="1"/>
  <c r="AC1097" i="1"/>
  <c r="Y1097" i="1"/>
  <c r="Q1097" i="1"/>
  <c r="G1097" i="1"/>
  <c r="K1097" i="1" s="1"/>
  <c r="AE1096" i="1"/>
  <c r="AD1096" i="1"/>
  <c r="AC1096" i="1"/>
  <c r="Y1096" i="1"/>
  <c r="Q1096" i="1"/>
  <c r="G1096" i="1"/>
  <c r="K1096" i="1" s="1"/>
  <c r="AE1095" i="1"/>
  <c r="AD1095" i="1"/>
  <c r="AC1095" i="1"/>
  <c r="Y1095" i="1"/>
  <c r="Q1095" i="1"/>
  <c r="G1095" i="1"/>
  <c r="K1095" i="1" s="1"/>
  <c r="AE1094" i="1"/>
  <c r="AD1094" i="1"/>
  <c r="AC1094" i="1"/>
  <c r="Y1094" i="1"/>
  <c r="Q1094" i="1"/>
  <c r="G1094" i="1"/>
  <c r="AE19" i="1"/>
  <c r="AD19" i="1"/>
  <c r="AC19" i="1"/>
  <c r="Y19" i="1"/>
  <c r="Q19" i="1"/>
  <c r="G19" i="1"/>
  <c r="K19" i="1" s="1"/>
  <c r="M19" i="1" s="1"/>
  <c r="AE1093" i="1"/>
  <c r="AD1093" i="1"/>
  <c r="AC1093" i="1"/>
  <c r="Y1093" i="1"/>
  <c r="Q1093" i="1"/>
  <c r="G1093" i="1"/>
  <c r="AE1092" i="1"/>
  <c r="AD1092" i="1"/>
  <c r="AC1092" i="1"/>
  <c r="Y1092" i="1"/>
  <c r="Q1092" i="1"/>
  <c r="G1092" i="1"/>
  <c r="K1092" i="1" s="1"/>
  <c r="M1092" i="1" s="1"/>
  <c r="AE18" i="1"/>
  <c r="AD18" i="1"/>
  <c r="AC18" i="1"/>
  <c r="Y18" i="1"/>
  <c r="Q18" i="1"/>
  <c r="G18" i="1"/>
  <c r="AE1091" i="1"/>
  <c r="AD1091" i="1"/>
  <c r="AC1091" i="1"/>
  <c r="Y1091" i="1"/>
  <c r="Q1091" i="1"/>
  <c r="G1091" i="1"/>
  <c r="K1091" i="1" s="1"/>
  <c r="AE1090" i="1"/>
  <c r="AD1090" i="1"/>
  <c r="AC1090" i="1"/>
  <c r="Y1090" i="1"/>
  <c r="Q1090" i="1"/>
  <c r="G1090" i="1"/>
  <c r="AE17" i="1"/>
  <c r="AD17" i="1"/>
  <c r="AC17" i="1"/>
  <c r="Y17" i="1"/>
  <c r="Q17" i="1"/>
  <c r="G17" i="1"/>
  <c r="K17" i="1" s="1"/>
  <c r="AE1089" i="1"/>
  <c r="AD1089" i="1"/>
  <c r="AC1089" i="1"/>
  <c r="Y1089" i="1"/>
  <c r="Q1089" i="1"/>
  <c r="G1089" i="1"/>
  <c r="AE233" i="1"/>
  <c r="AD233" i="1"/>
  <c r="AC233" i="1"/>
  <c r="Y233" i="1"/>
  <c r="Q233" i="1"/>
  <c r="F233" i="1"/>
  <c r="AE232" i="1"/>
  <c r="AD232" i="1"/>
  <c r="AC232" i="1"/>
  <c r="Y232" i="1"/>
  <c r="Q232" i="1"/>
  <c r="F232" i="1"/>
  <c r="AE231" i="1"/>
  <c r="AD231" i="1"/>
  <c r="AC231" i="1"/>
  <c r="Y231" i="1"/>
  <c r="Q231" i="1"/>
  <c r="F231" i="1"/>
  <c r="AE230" i="1"/>
  <c r="AD230" i="1"/>
  <c r="AC230" i="1"/>
  <c r="Y230" i="1"/>
  <c r="Q230" i="1"/>
  <c r="F230" i="1"/>
  <c r="AE229" i="1"/>
  <c r="AD229" i="1"/>
  <c r="AC229" i="1"/>
  <c r="Y229" i="1"/>
  <c r="Q229" i="1"/>
  <c r="F229" i="1"/>
  <c r="AE228" i="1"/>
  <c r="AD228" i="1"/>
  <c r="AC228" i="1"/>
  <c r="Y228" i="1"/>
  <c r="Q228" i="1"/>
  <c r="F228" i="1"/>
  <c r="AE941" i="1"/>
  <c r="AD941" i="1"/>
  <c r="AC941" i="1"/>
  <c r="Y941" i="1"/>
  <c r="Q941" i="1"/>
  <c r="F941" i="1"/>
  <c r="AE940" i="1"/>
  <c r="AD940" i="1"/>
  <c r="AC940" i="1"/>
  <c r="Y940" i="1"/>
  <c r="Q940" i="1"/>
  <c r="F940" i="1"/>
  <c r="AE939" i="1"/>
  <c r="AD939" i="1"/>
  <c r="AC939" i="1"/>
  <c r="Y939" i="1"/>
  <c r="Q939" i="1"/>
  <c r="F939" i="1"/>
  <c r="AE938" i="1"/>
  <c r="AD938" i="1"/>
  <c r="AC938" i="1"/>
  <c r="Y938" i="1"/>
  <c r="Q938" i="1"/>
  <c r="F938" i="1"/>
  <c r="AE937" i="1"/>
  <c r="AD937" i="1"/>
  <c r="AC937" i="1"/>
  <c r="Y937" i="1"/>
  <c r="Q937" i="1"/>
  <c r="F937" i="1"/>
  <c r="AE936" i="1"/>
  <c r="AD936" i="1"/>
  <c r="AC936" i="1"/>
  <c r="Y936" i="1"/>
  <c r="Q936" i="1"/>
  <c r="F936" i="1"/>
  <c r="AE935" i="1"/>
  <c r="AD935" i="1"/>
  <c r="AC935" i="1"/>
  <c r="Y935" i="1"/>
  <c r="Q935" i="1"/>
  <c r="F935" i="1"/>
  <c r="AE934" i="1"/>
  <c r="AD934" i="1"/>
  <c r="AC934" i="1"/>
  <c r="Y934" i="1"/>
  <c r="Q934" i="1"/>
  <c r="F934" i="1"/>
  <c r="AE933" i="1"/>
  <c r="AD933" i="1"/>
  <c r="AC933" i="1"/>
  <c r="Y933" i="1"/>
  <c r="Q933" i="1"/>
  <c r="F933" i="1"/>
  <c r="AE932" i="1"/>
  <c r="AD932" i="1"/>
  <c r="AC932" i="1"/>
  <c r="Y932" i="1"/>
  <c r="Q932" i="1"/>
  <c r="F932" i="1"/>
  <c r="AE931" i="1"/>
  <c r="AD931" i="1"/>
  <c r="AC931" i="1"/>
  <c r="Y931" i="1"/>
  <c r="Q931" i="1"/>
  <c r="F931" i="1"/>
  <c r="AE227" i="1"/>
  <c r="AD227" i="1"/>
  <c r="AC227" i="1"/>
  <c r="Y227" i="1"/>
  <c r="Q227" i="1"/>
  <c r="F227" i="1"/>
  <c r="AE226" i="1"/>
  <c r="AD226" i="1"/>
  <c r="AC226" i="1"/>
  <c r="Y226" i="1"/>
  <c r="Q226" i="1"/>
  <c r="F226" i="1"/>
  <c r="AE225" i="1"/>
  <c r="AD225" i="1"/>
  <c r="AC225" i="1"/>
  <c r="Y225" i="1"/>
  <c r="Q225" i="1"/>
  <c r="F225" i="1"/>
  <c r="AE224" i="1"/>
  <c r="AD224" i="1"/>
  <c r="AC224" i="1"/>
  <c r="Y224" i="1"/>
  <c r="Q224" i="1"/>
  <c r="F224" i="1"/>
  <c r="AE223" i="1"/>
  <c r="AD223" i="1"/>
  <c r="AC223" i="1"/>
  <c r="Y223" i="1"/>
  <c r="Q223" i="1"/>
  <c r="F223" i="1"/>
  <c r="AE222" i="1"/>
  <c r="AD222" i="1"/>
  <c r="AC222" i="1"/>
  <c r="Y222" i="1"/>
  <c r="Q222" i="1"/>
  <c r="F222" i="1"/>
  <c r="AE914" i="1"/>
  <c r="AD914" i="1"/>
  <c r="AC914" i="1"/>
  <c r="Y914" i="1"/>
  <c r="Q914" i="1"/>
  <c r="G914" i="1"/>
  <c r="AE913" i="1"/>
  <c r="AD913" i="1"/>
  <c r="AC913" i="1"/>
  <c r="Y913" i="1"/>
  <c r="Q913" i="1"/>
  <c r="G913" i="1"/>
  <c r="AE912" i="1"/>
  <c r="AG912" i="1" s="1"/>
  <c r="AD912" i="1"/>
  <c r="AC912" i="1"/>
  <c r="Y912" i="1"/>
  <c r="Q912" i="1"/>
  <c r="G912" i="1"/>
  <c r="AE911" i="1"/>
  <c r="AD911" i="1"/>
  <c r="AC911" i="1"/>
  <c r="Y911" i="1"/>
  <c r="Q911" i="1"/>
  <c r="G911" i="1"/>
  <c r="AE910" i="1"/>
  <c r="AD910" i="1"/>
  <c r="AC910" i="1"/>
  <c r="Y910" i="1"/>
  <c r="Q910" i="1"/>
  <c r="G910" i="1"/>
  <c r="AE909" i="1"/>
  <c r="AD909" i="1"/>
  <c r="AC909" i="1"/>
  <c r="Y909" i="1"/>
  <c r="Q909" i="1"/>
  <c r="G909" i="1"/>
  <c r="AE908" i="1"/>
  <c r="AD908" i="1"/>
  <c r="AC908" i="1"/>
  <c r="Y908" i="1"/>
  <c r="Q908" i="1"/>
  <c r="G908" i="1"/>
  <c r="AE930" i="1"/>
  <c r="AD930" i="1"/>
  <c r="AC930" i="1"/>
  <c r="Y930" i="1"/>
  <c r="Q930" i="1"/>
  <c r="F930" i="1"/>
  <c r="AE929" i="1"/>
  <c r="AD929" i="1"/>
  <c r="AC929" i="1"/>
  <c r="Y929" i="1"/>
  <c r="Q929" i="1"/>
  <c r="F929" i="1"/>
  <c r="AE928" i="1"/>
  <c r="AD928" i="1"/>
  <c r="AC928" i="1"/>
  <c r="Y928" i="1"/>
  <c r="Q928" i="1"/>
  <c r="F928" i="1"/>
  <c r="AE927" i="1"/>
  <c r="AD927" i="1"/>
  <c r="AC927" i="1"/>
  <c r="Y927" i="1"/>
  <c r="Q927" i="1"/>
  <c r="F927" i="1"/>
  <c r="AE926" i="1"/>
  <c r="AD926" i="1"/>
  <c r="AC926" i="1"/>
  <c r="Y926" i="1"/>
  <c r="Q926" i="1"/>
  <c r="F926" i="1"/>
  <c r="AE925" i="1"/>
  <c r="AD925" i="1"/>
  <c r="AC925" i="1"/>
  <c r="Y925" i="1"/>
  <c r="Q925" i="1"/>
  <c r="F925" i="1"/>
  <c r="AE924" i="1"/>
  <c r="AD924" i="1"/>
  <c r="AC924" i="1"/>
  <c r="Y924" i="1"/>
  <c r="Q924" i="1"/>
  <c r="F924" i="1"/>
  <c r="AE923" i="1"/>
  <c r="AD923" i="1"/>
  <c r="AC923" i="1"/>
  <c r="Y923" i="1"/>
  <c r="Q923" i="1"/>
  <c r="F923" i="1"/>
  <c r="AE922" i="1"/>
  <c r="AD922" i="1"/>
  <c r="AC922" i="1"/>
  <c r="Y922" i="1"/>
  <c r="Q922" i="1"/>
  <c r="F922" i="1"/>
  <c r="AE921" i="1"/>
  <c r="AD921" i="1"/>
  <c r="AC921" i="1"/>
  <c r="Y921" i="1"/>
  <c r="Q921" i="1"/>
  <c r="F921" i="1"/>
  <c r="AE920" i="1"/>
  <c r="AD920" i="1"/>
  <c r="AC920" i="1"/>
  <c r="Y920" i="1"/>
  <c r="Q920" i="1"/>
  <c r="F920" i="1"/>
  <c r="AE969" i="1"/>
  <c r="AD969" i="1"/>
  <c r="AC969" i="1"/>
  <c r="Y969" i="1"/>
  <c r="Q969" i="1"/>
  <c r="H969" i="1"/>
  <c r="AE968" i="1"/>
  <c r="AD968" i="1"/>
  <c r="AC968" i="1"/>
  <c r="Y968" i="1"/>
  <c r="Q968" i="1"/>
  <c r="H968" i="1"/>
  <c r="AE967" i="1"/>
  <c r="AD967" i="1"/>
  <c r="AC967" i="1"/>
  <c r="Y967" i="1"/>
  <c r="Q967" i="1"/>
  <c r="H967" i="1"/>
  <c r="AE966" i="1"/>
  <c r="AD966" i="1"/>
  <c r="AC966" i="1"/>
  <c r="Y966" i="1"/>
  <c r="Q966" i="1"/>
  <c r="H966" i="1"/>
  <c r="AE965" i="1"/>
  <c r="AD965" i="1"/>
  <c r="AC965" i="1"/>
  <c r="Y965" i="1"/>
  <c r="Q965" i="1"/>
  <c r="H965" i="1"/>
  <c r="AE964" i="1"/>
  <c r="AD964" i="1"/>
  <c r="AC964" i="1"/>
  <c r="Y964" i="1"/>
  <c r="Q964" i="1"/>
  <c r="H964" i="1"/>
  <c r="AE963" i="1"/>
  <c r="AD963" i="1"/>
  <c r="AC963" i="1"/>
  <c r="Y963" i="1"/>
  <c r="Q963" i="1"/>
  <c r="H963" i="1"/>
  <c r="AE962" i="1"/>
  <c r="AD962" i="1"/>
  <c r="AC962" i="1"/>
  <c r="Y962" i="1"/>
  <c r="Q962" i="1"/>
  <c r="H962" i="1"/>
  <c r="AE961" i="1"/>
  <c r="AD961" i="1"/>
  <c r="AC961" i="1"/>
  <c r="Y961" i="1"/>
  <c r="Q961" i="1"/>
  <c r="H961" i="1"/>
  <c r="AE960" i="1"/>
  <c r="AD960" i="1"/>
  <c r="AC960" i="1"/>
  <c r="Y960" i="1"/>
  <c r="Q960" i="1"/>
  <c r="H960" i="1"/>
  <c r="AE959" i="1"/>
  <c r="AD959" i="1"/>
  <c r="AC959" i="1"/>
  <c r="Y959" i="1"/>
  <c r="Q959" i="1"/>
  <c r="H959" i="1"/>
  <c r="AE486" i="1"/>
  <c r="AD486" i="1"/>
  <c r="AC486" i="1"/>
  <c r="Y486" i="1"/>
  <c r="Q486" i="1"/>
  <c r="G486" i="1"/>
  <c r="AE485" i="1"/>
  <c r="AD485" i="1"/>
  <c r="AC485" i="1"/>
  <c r="Y485" i="1"/>
  <c r="Q485" i="1"/>
  <c r="G485" i="1"/>
  <c r="AE484" i="1"/>
  <c r="AD484" i="1"/>
  <c r="AC484" i="1"/>
  <c r="Y484" i="1"/>
  <c r="Q484" i="1"/>
  <c r="G484" i="1"/>
  <c r="AE483" i="1"/>
  <c r="AD483" i="1"/>
  <c r="AC483" i="1"/>
  <c r="Y483" i="1"/>
  <c r="Q483" i="1"/>
  <c r="G483" i="1"/>
  <c r="AE482" i="1"/>
  <c r="AD482" i="1"/>
  <c r="AC482" i="1"/>
  <c r="Y482" i="1"/>
  <c r="Q482" i="1"/>
  <c r="G482" i="1"/>
  <c r="AE481" i="1"/>
  <c r="AD481" i="1"/>
  <c r="AC481" i="1"/>
  <c r="Y481" i="1"/>
  <c r="Q481" i="1"/>
  <c r="G481" i="1"/>
  <c r="AE480" i="1"/>
  <c r="AD480" i="1"/>
  <c r="AC480" i="1"/>
  <c r="Y480" i="1"/>
  <c r="Q480" i="1"/>
  <c r="G480" i="1"/>
  <c r="AE479" i="1"/>
  <c r="AD479" i="1"/>
  <c r="AC479" i="1"/>
  <c r="Y479" i="1"/>
  <c r="Q479" i="1"/>
  <c r="G479" i="1"/>
  <c r="AE478" i="1"/>
  <c r="AD478" i="1"/>
  <c r="AC478" i="1"/>
  <c r="Y478" i="1"/>
  <c r="Q478" i="1"/>
  <c r="G478" i="1"/>
  <c r="AE477" i="1"/>
  <c r="AD477" i="1"/>
  <c r="AC477" i="1"/>
  <c r="Y477" i="1"/>
  <c r="Q477" i="1"/>
  <c r="G477" i="1"/>
  <c r="AE476" i="1"/>
  <c r="AD476" i="1"/>
  <c r="AC476" i="1"/>
  <c r="Y476" i="1"/>
  <c r="Q476" i="1"/>
  <c r="G476" i="1"/>
  <c r="AE475" i="1"/>
  <c r="AD475" i="1"/>
  <c r="AC475" i="1"/>
  <c r="Y475" i="1"/>
  <c r="Q475" i="1"/>
  <c r="G475" i="1"/>
  <c r="AE474" i="1"/>
  <c r="AD474" i="1"/>
  <c r="AC474" i="1"/>
  <c r="Y474" i="1"/>
  <c r="Q474" i="1"/>
  <c r="G474" i="1"/>
  <c r="AE427" i="1"/>
  <c r="AD427" i="1"/>
  <c r="AC427" i="1"/>
  <c r="Y427" i="1"/>
  <c r="Q427" i="1"/>
  <c r="G427" i="1"/>
  <c r="K427" i="1" s="1"/>
  <c r="AE426" i="1"/>
  <c r="AD426" i="1"/>
  <c r="AC426" i="1"/>
  <c r="Y426" i="1"/>
  <c r="Q426" i="1"/>
  <c r="G426" i="1"/>
  <c r="AE425" i="1"/>
  <c r="AD425" i="1"/>
  <c r="AC425" i="1"/>
  <c r="Y425" i="1"/>
  <c r="Q425" i="1"/>
  <c r="G425" i="1"/>
  <c r="K425" i="1" s="1"/>
  <c r="AE424" i="1"/>
  <c r="AD424" i="1"/>
  <c r="AC424" i="1"/>
  <c r="Y424" i="1"/>
  <c r="Q424" i="1"/>
  <c r="G424" i="1"/>
  <c r="AE423" i="1"/>
  <c r="AD423" i="1"/>
  <c r="AC423" i="1"/>
  <c r="Y423" i="1"/>
  <c r="Q423" i="1"/>
  <c r="G423" i="1"/>
  <c r="K423" i="1" s="1"/>
  <c r="AE422" i="1"/>
  <c r="AD422" i="1"/>
  <c r="AC422" i="1"/>
  <c r="Y422" i="1"/>
  <c r="Q422" i="1"/>
  <c r="G422" i="1"/>
  <c r="AE421" i="1"/>
  <c r="AD421" i="1"/>
  <c r="AC421" i="1"/>
  <c r="Y421" i="1"/>
  <c r="Q421" i="1"/>
  <c r="G421" i="1"/>
  <c r="K421" i="1" s="1"/>
  <c r="AE420" i="1"/>
  <c r="AD420" i="1"/>
  <c r="AC420" i="1"/>
  <c r="Y420" i="1"/>
  <c r="Q420" i="1"/>
  <c r="G420" i="1"/>
  <c r="AE419" i="1"/>
  <c r="AD419" i="1"/>
  <c r="AC419" i="1"/>
  <c r="Y419" i="1"/>
  <c r="Q419" i="1"/>
  <c r="G419" i="1"/>
  <c r="K419" i="1" s="1"/>
  <c r="AE418" i="1"/>
  <c r="AD418" i="1"/>
  <c r="AC418" i="1"/>
  <c r="Y418" i="1"/>
  <c r="Q418" i="1"/>
  <c r="G418" i="1"/>
  <c r="AE417" i="1"/>
  <c r="AD417" i="1"/>
  <c r="AC417" i="1"/>
  <c r="Y417" i="1"/>
  <c r="Q417" i="1"/>
  <c r="G417" i="1"/>
  <c r="K417" i="1" s="1"/>
  <c r="AE416" i="1"/>
  <c r="AD416" i="1"/>
  <c r="AC416" i="1"/>
  <c r="Y416" i="1"/>
  <c r="Q416" i="1"/>
  <c r="G416" i="1"/>
  <c r="AE415" i="1"/>
  <c r="AD415" i="1"/>
  <c r="AC415" i="1"/>
  <c r="Y415" i="1"/>
  <c r="Q415" i="1"/>
  <c r="G415" i="1"/>
  <c r="K415" i="1" s="1"/>
  <c r="AE414" i="1"/>
  <c r="AD414" i="1"/>
  <c r="AC414" i="1"/>
  <c r="Y414" i="1"/>
  <c r="Q414" i="1"/>
  <c r="G414" i="1"/>
  <c r="AE413" i="1"/>
  <c r="AD413" i="1"/>
  <c r="AC413" i="1"/>
  <c r="Y413" i="1"/>
  <c r="Q413" i="1"/>
  <c r="G413" i="1"/>
  <c r="K413" i="1" s="1"/>
  <c r="AE412" i="1"/>
  <c r="AD412" i="1"/>
  <c r="AC412" i="1"/>
  <c r="Y412" i="1"/>
  <c r="Q412" i="1"/>
  <c r="G412" i="1"/>
  <c r="AE411" i="1"/>
  <c r="AD411" i="1"/>
  <c r="AC411" i="1"/>
  <c r="Y411" i="1"/>
  <c r="Q411" i="1"/>
  <c r="G411" i="1"/>
  <c r="K411" i="1" s="1"/>
  <c r="AE410" i="1"/>
  <c r="AD410" i="1"/>
  <c r="AC410" i="1"/>
  <c r="Y410" i="1"/>
  <c r="Q410" i="1"/>
  <c r="G410" i="1"/>
  <c r="AE409" i="1"/>
  <c r="AD409" i="1"/>
  <c r="AC409" i="1"/>
  <c r="Y409" i="1"/>
  <c r="Q409" i="1"/>
  <c r="G409" i="1"/>
  <c r="K409" i="1" s="1"/>
  <c r="AE408" i="1"/>
  <c r="AD408" i="1"/>
  <c r="AC408" i="1"/>
  <c r="Y408" i="1"/>
  <c r="Q408" i="1"/>
  <c r="G408" i="1"/>
  <c r="AE407" i="1"/>
  <c r="AD407" i="1"/>
  <c r="AC407" i="1"/>
  <c r="Y407" i="1"/>
  <c r="Q407" i="1"/>
  <c r="G407" i="1"/>
  <c r="K407" i="1" s="1"/>
  <c r="AE406" i="1"/>
  <c r="AD406" i="1"/>
  <c r="AC406" i="1"/>
  <c r="Y406" i="1"/>
  <c r="Q406" i="1"/>
  <c r="G406" i="1"/>
  <c r="K406" i="1" s="1"/>
  <c r="AE405" i="1"/>
  <c r="AD405" i="1"/>
  <c r="AC405" i="1"/>
  <c r="Y405" i="1"/>
  <c r="Q405" i="1"/>
  <c r="G405" i="1"/>
  <c r="K405" i="1" s="1"/>
  <c r="AE404" i="1"/>
  <c r="AD404" i="1"/>
  <c r="AC404" i="1"/>
  <c r="Y404" i="1"/>
  <c r="Q404" i="1"/>
  <c r="G404" i="1"/>
  <c r="K404" i="1" s="1"/>
  <c r="AE403" i="1"/>
  <c r="AD403" i="1"/>
  <c r="AC403" i="1"/>
  <c r="Y403" i="1"/>
  <c r="Q403" i="1"/>
  <c r="G403" i="1"/>
  <c r="K403" i="1" s="1"/>
  <c r="AE402" i="1"/>
  <c r="AD402" i="1"/>
  <c r="AC402" i="1"/>
  <c r="Y402" i="1"/>
  <c r="Q402" i="1"/>
  <c r="G402" i="1"/>
  <c r="AE401" i="1"/>
  <c r="AD401" i="1"/>
  <c r="AC401" i="1"/>
  <c r="Y401" i="1"/>
  <c r="Q401" i="1"/>
  <c r="G401" i="1"/>
  <c r="K401" i="1" s="1"/>
  <c r="AE400" i="1"/>
  <c r="AD400" i="1"/>
  <c r="AC400" i="1"/>
  <c r="Y400" i="1"/>
  <c r="Q400" i="1"/>
  <c r="G400" i="1"/>
  <c r="K400" i="1" s="1"/>
  <c r="AE399" i="1"/>
  <c r="AD399" i="1"/>
  <c r="AC399" i="1"/>
  <c r="Y399" i="1"/>
  <c r="Q399" i="1"/>
  <c r="G399" i="1"/>
  <c r="K399" i="1" s="1"/>
  <c r="AE398" i="1"/>
  <c r="AD398" i="1"/>
  <c r="AC398" i="1"/>
  <c r="Y398" i="1"/>
  <c r="Q398" i="1"/>
  <c r="G398" i="1"/>
  <c r="K398" i="1" s="1"/>
  <c r="AE397" i="1"/>
  <c r="AD397" i="1"/>
  <c r="AC397" i="1"/>
  <c r="Y397" i="1"/>
  <c r="Q397" i="1"/>
  <c r="G397" i="1"/>
  <c r="K397" i="1" s="1"/>
  <c r="AE396" i="1"/>
  <c r="AD396" i="1"/>
  <c r="AC396" i="1"/>
  <c r="Y396" i="1"/>
  <c r="Q396" i="1"/>
  <c r="G396" i="1"/>
  <c r="K396" i="1" s="1"/>
  <c r="AE395" i="1"/>
  <c r="AD395" i="1"/>
  <c r="AC395" i="1"/>
  <c r="Y395" i="1"/>
  <c r="Q395" i="1"/>
  <c r="G395" i="1"/>
  <c r="K395" i="1" s="1"/>
  <c r="AE394" i="1"/>
  <c r="AD394" i="1"/>
  <c r="AC394" i="1"/>
  <c r="Y394" i="1"/>
  <c r="Q394" i="1"/>
  <c r="G394" i="1"/>
  <c r="K394" i="1" s="1"/>
  <c r="AE393" i="1"/>
  <c r="AD393" i="1"/>
  <c r="AC393" i="1"/>
  <c r="Y393" i="1"/>
  <c r="Q393" i="1"/>
  <c r="G393" i="1"/>
  <c r="K393" i="1" s="1"/>
  <c r="AE392" i="1"/>
  <c r="AD392" i="1"/>
  <c r="AC392" i="1"/>
  <c r="Y392" i="1"/>
  <c r="Q392" i="1"/>
  <c r="G392" i="1"/>
  <c r="AE391" i="1"/>
  <c r="AD391" i="1"/>
  <c r="AC391" i="1"/>
  <c r="Y391" i="1"/>
  <c r="Q391" i="1"/>
  <c r="G391" i="1"/>
  <c r="K391" i="1" s="1"/>
  <c r="AE390" i="1"/>
  <c r="AD390" i="1"/>
  <c r="AC390" i="1"/>
  <c r="Y390" i="1"/>
  <c r="Q390" i="1"/>
  <c r="G390" i="1"/>
  <c r="AE389" i="1"/>
  <c r="AD389" i="1"/>
  <c r="AC389" i="1"/>
  <c r="Y389" i="1"/>
  <c r="Q389" i="1"/>
  <c r="G389" i="1"/>
  <c r="K389" i="1" s="1"/>
  <c r="AE388" i="1"/>
  <c r="AD388" i="1"/>
  <c r="AC388" i="1"/>
  <c r="Y388" i="1"/>
  <c r="Q388" i="1"/>
  <c r="G388" i="1"/>
  <c r="K388" i="1" s="1"/>
  <c r="AE387" i="1"/>
  <c r="AD387" i="1"/>
  <c r="AC387" i="1"/>
  <c r="Y387" i="1"/>
  <c r="Q387" i="1"/>
  <c r="G387" i="1"/>
  <c r="K387" i="1" s="1"/>
  <c r="AE386" i="1"/>
  <c r="AD386" i="1"/>
  <c r="AC386" i="1"/>
  <c r="Y386" i="1"/>
  <c r="Q386" i="1"/>
  <c r="G386" i="1"/>
  <c r="K386" i="1" s="1"/>
  <c r="AE385" i="1"/>
  <c r="AD385" i="1"/>
  <c r="AC385" i="1"/>
  <c r="Y385" i="1"/>
  <c r="Q385" i="1"/>
  <c r="G385" i="1"/>
  <c r="K385" i="1" s="1"/>
  <c r="AE384" i="1"/>
  <c r="AD384" i="1"/>
  <c r="AC384" i="1"/>
  <c r="Y384" i="1"/>
  <c r="Q384" i="1"/>
  <c r="G384" i="1"/>
  <c r="AE383" i="1"/>
  <c r="AD383" i="1"/>
  <c r="AC383" i="1"/>
  <c r="Y383" i="1"/>
  <c r="Q383" i="1"/>
  <c r="G383" i="1"/>
  <c r="K383" i="1" s="1"/>
  <c r="AE382" i="1"/>
  <c r="AD382" i="1"/>
  <c r="AC382" i="1"/>
  <c r="Y382" i="1"/>
  <c r="Q382" i="1"/>
  <c r="G382" i="1"/>
  <c r="K382" i="1" s="1"/>
  <c r="AE1274" i="1"/>
  <c r="AD1274" i="1"/>
  <c r="AC1274" i="1"/>
  <c r="Y1274" i="1"/>
  <c r="Q1274" i="1"/>
  <c r="G1274" i="1"/>
  <c r="K1274" i="1" s="1"/>
  <c r="AE1273" i="1"/>
  <c r="AD1273" i="1"/>
  <c r="AC1273" i="1"/>
  <c r="Y1273" i="1"/>
  <c r="Q1273" i="1"/>
  <c r="G1273" i="1"/>
  <c r="K1273" i="1" s="1"/>
  <c r="AE1272" i="1"/>
  <c r="AD1272" i="1"/>
  <c r="AC1272" i="1"/>
  <c r="Y1272" i="1"/>
  <c r="Q1272" i="1"/>
  <c r="G1272" i="1"/>
  <c r="K1272" i="1" s="1"/>
  <c r="AE1271" i="1"/>
  <c r="AD1271" i="1"/>
  <c r="AC1271" i="1"/>
  <c r="Y1271" i="1"/>
  <c r="Q1271" i="1"/>
  <c r="G1271" i="1"/>
  <c r="AE381" i="1"/>
  <c r="AD381" i="1"/>
  <c r="AC381" i="1"/>
  <c r="Y381" i="1"/>
  <c r="Q381" i="1"/>
  <c r="G381" i="1"/>
  <c r="K381" i="1" s="1"/>
  <c r="AE380" i="1"/>
  <c r="AD380" i="1"/>
  <c r="AC380" i="1"/>
  <c r="Y380" i="1"/>
  <c r="Q380" i="1"/>
  <c r="G380" i="1"/>
  <c r="K380" i="1" s="1"/>
  <c r="AE1270" i="1"/>
  <c r="AD1270" i="1"/>
  <c r="AC1270" i="1"/>
  <c r="Y1270" i="1"/>
  <c r="Q1270" i="1"/>
  <c r="G1270" i="1"/>
  <c r="K1270" i="1" s="1"/>
  <c r="AE379" i="1"/>
  <c r="AD379" i="1"/>
  <c r="AC379" i="1"/>
  <c r="Y379" i="1"/>
  <c r="Q379" i="1"/>
  <c r="G379" i="1"/>
  <c r="AG1123" i="1" l="1"/>
  <c r="F1123" i="1"/>
  <c r="E1123" i="1" s="1"/>
  <c r="AG1124" i="1"/>
  <c r="F1124" i="1"/>
  <c r="E1124" i="1" s="1"/>
  <c r="AG1126" i="1"/>
  <c r="F1126" i="1"/>
  <c r="E1126" i="1" s="1"/>
  <c r="AG1128" i="1"/>
  <c r="AG1131" i="1"/>
  <c r="F1131" i="1"/>
  <c r="E1131" i="1" s="1"/>
  <c r="AG914" i="1"/>
  <c r="H227" i="1"/>
  <c r="G227" i="1" s="1"/>
  <c r="AG934" i="1"/>
  <c r="AG1163" i="1"/>
  <c r="AG1168" i="1"/>
  <c r="AG999" i="1"/>
  <c r="AG1001" i="1"/>
  <c r="AG1003" i="1"/>
  <c r="AG1005" i="1"/>
  <c r="AG1007" i="1"/>
  <c r="AG1009" i="1"/>
  <c r="AG1011" i="1"/>
  <c r="AG1013" i="1"/>
  <c r="AG1015" i="1"/>
  <c r="AG1017" i="1"/>
  <c r="AG1019" i="1"/>
  <c r="AG1021" i="1"/>
  <c r="AG223" i="1"/>
  <c r="AG379" i="1"/>
  <c r="AG380" i="1"/>
  <c r="AG1271" i="1"/>
  <c r="AG1273" i="1"/>
  <c r="AG382" i="1"/>
  <c r="AG384" i="1"/>
  <c r="AG359" i="1"/>
  <c r="AG361" i="1"/>
  <c r="AG363" i="1"/>
  <c r="AG365" i="1"/>
  <c r="AG318" i="1"/>
  <c r="AG1122" i="1"/>
  <c r="AG28" i="1"/>
  <c r="AG320" i="1"/>
  <c r="AG11" i="1"/>
  <c r="AG31" i="1"/>
  <c r="AG16" i="1"/>
  <c r="AG1141" i="1"/>
  <c r="AG33" i="1"/>
  <c r="AG34" i="1"/>
  <c r="AG35" i="1"/>
  <c r="AG1146" i="1"/>
  <c r="AG971" i="1"/>
  <c r="AG973" i="1"/>
  <c r="AG975" i="1"/>
  <c r="AG977" i="1"/>
  <c r="AG979" i="1"/>
  <c r="AG981" i="1"/>
  <c r="AG983" i="1"/>
  <c r="AG985" i="1"/>
  <c r="AG915" i="1"/>
  <c r="AG988" i="1"/>
  <c r="AG990" i="1"/>
  <c r="AG994" i="1"/>
  <c r="AG996" i="1"/>
  <c r="AG998" i="1"/>
  <c r="F998" i="1"/>
  <c r="E998" i="1" s="1"/>
  <c r="AG340" i="1"/>
  <c r="F340" i="1"/>
  <c r="E340" i="1" s="1"/>
  <c r="AG342" i="1"/>
  <c r="F342" i="1"/>
  <c r="E342" i="1" s="1"/>
  <c r="AG344" i="1"/>
  <c r="F344" i="1"/>
  <c r="E344" i="1" s="1"/>
  <c r="AG346" i="1"/>
  <c r="F346" i="1"/>
  <c r="E346" i="1" s="1"/>
  <c r="AG348" i="1"/>
  <c r="F348" i="1"/>
  <c r="E348" i="1" s="1"/>
  <c r="AG350" i="1"/>
  <c r="AG1023" i="1"/>
  <c r="F1023" i="1"/>
  <c r="E1023" i="1" s="1"/>
  <c r="AG782" i="1"/>
  <c r="F782" i="1"/>
  <c r="E782" i="1" s="1"/>
  <c r="AG784" i="1"/>
  <c r="F784" i="1"/>
  <c r="E784" i="1" s="1"/>
  <c r="AG1183" i="1"/>
  <c r="F1183" i="1"/>
  <c r="E1183" i="1" s="1"/>
  <c r="AG839" i="1"/>
  <c r="F839" i="1"/>
  <c r="E839" i="1" s="1"/>
  <c r="AG89" i="1"/>
  <c r="AG95" i="1"/>
  <c r="F95" i="1"/>
  <c r="E95" i="1" s="1"/>
  <c r="AG103" i="1"/>
  <c r="AG105" i="1"/>
  <c r="AG107" i="1"/>
  <c r="AG122" i="1"/>
  <c r="F122" i="1"/>
  <c r="E122" i="1" s="1"/>
  <c r="AG124" i="1"/>
  <c r="AG252" i="1"/>
  <c r="F252" i="1"/>
  <c r="E252" i="1" s="1"/>
  <c r="AG275" i="1"/>
  <c r="AG283" i="1"/>
  <c r="F283" i="1"/>
  <c r="E283" i="1" s="1"/>
  <c r="AG500" i="1"/>
  <c r="AG508" i="1"/>
  <c r="H508" i="1"/>
  <c r="G508" i="1" s="1"/>
  <c r="AG514" i="1"/>
  <c r="H514" i="1"/>
  <c r="G514" i="1" s="1"/>
  <c r="AG518" i="1"/>
  <c r="H518" i="1"/>
  <c r="G518" i="1" s="1"/>
  <c r="AG555" i="1"/>
  <c r="AG580" i="1"/>
  <c r="H580" i="1"/>
  <c r="G580" i="1" s="1"/>
  <c r="AG586" i="1"/>
  <c r="H586" i="1"/>
  <c r="G586" i="1" s="1"/>
  <c r="AG588" i="1"/>
  <c r="H588" i="1"/>
  <c r="G588" i="1" s="1"/>
  <c r="AG590" i="1"/>
  <c r="H590" i="1"/>
  <c r="G590" i="1" s="1"/>
  <c r="AG592" i="1"/>
  <c r="H592" i="1"/>
  <c r="G592" i="1" s="1"/>
  <c r="AG619" i="1"/>
  <c r="H619" i="1"/>
  <c r="G619" i="1" s="1"/>
  <c r="AG637" i="1"/>
  <c r="AG639" i="1"/>
  <c r="AG1270" i="1"/>
  <c r="J1270" i="1"/>
  <c r="L1270" i="1" s="1"/>
  <c r="N1270" i="1" s="1"/>
  <c r="H1270" i="18" s="1"/>
  <c r="AG381" i="1"/>
  <c r="J381" i="1"/>
  <c r="L381" i="1" s="1"/>
  <c r="N381" i="1" s="1"/>
  <c r="H381" i="18" s="1"/>
  <c r="AG1274" i="1"/>
  <c r="J1274" i="1"/>
  <c r="L1274" i="1" s="1"/>
  <c r="N1274" i="1" s="1"/>
  <c r="H1274" i="18" s="1"/>
  <c r="AG913" i="1"/>
  <c r="F913" i="1"/>
  <c r="E913" i="1" s="1"/>
  <c r="AG224" i="1"/>
  <c r="H224" i="1"/>
  <c r="G224" i="1" s="1"/>
  <c r="AG226" i="1"/>
  <c r="H226" i="1"/>
  <c r="G226" i="1" s="1"/>
  <c r="AG931" i="1"/>
  <c r="H931" i="1"/>
  <c r="G931" i="1" s="1"/>
  <c r="AG1121" i="1"/>
  <c r="F1121" i="1"/>
  <c r="E1121" i="1" s="1"/>
  <c r="AG10" i="1"/>
  <c r="F10" i="1"/>
  <c r="E10" i="1" s="1"/>
  <c r="AG1125" i="1"/>
  <c r="F1125" i="1"/>
  <c r="E1125" i="1" s="1"/>
  <c r="AG1127" i="1"/>
  <c r="F1127" i="1"/>
  <c r="E1127" i="1" s="1"/>
  <c r="AG321" i="1"/>
  <c r="F321" i="1"/>
  <c r="E321" i="1" s="1"/>
  <c r="AG1129" i="1"/>
  <c r="F1129" i="1"/>
  <c r="E1129" i="1" s="1"/>
  <c r="AG331" i="1"/>
  <c r="J331" i="1"/>
  <c r="L331" i="1" s="1"/>
  <c r="N331" i="1" s="1"/>
  <c r="H331" i="18" s="1"/>
  <c r="AG32" i="1"/>
  <c r="F32" i="1"/>
  <c r="E32" i="1" s="1"/>
  <c r="AG1143" i="1"/>
  <c r="J1143" i="1"/>
  <c r="L1143" i="1" s="1"/>
  <c r="N1143" i="1" s="1"/>
  <c r="H1143" i="18" s="1"/>
  <c r="AG1144" i="1"/>
  <c r="F1144" i="1"/>
  <c r="E1144" i="1" s="1"/>
  <c r="AG1145" i="1"/>
  <c r="F1145" i="1"/>
  <c r="E1145" i="1" s="1"/>
  <c r="AG970" i="1"/>
  <c r="F970" i="1"/>
  <c r="E970" i="1" s="1"/>
  <c r="AG972" i="1"/>
  <c r="F972" i="1"/>
  <c r="E972" i="1" s="1"/>
  <c r="AG974" i="1"/>
  <c r="F974" i="1"/>
  <c r="E974" i="1" s="1"/>
  <c r="AG976" i="1"/>
  <c r="AG978" i="1"/>
  <c r="F978" i="1"/>
  <c r="E978" i="1" s="1"/>
  <c r="AG980" i="1"/>
  <c r="F980" i="1"/>
  <c r="E980" i="1" s="1"/>
  <c r="AG982" i="1"/>
  <c r="F982" i="1"/>
  <c r="E982" i="1" s="1"/>
  <c r="AG984" i="1"/>
  <c r="AG986" i="1"/>
  <c r="AG987" i="1"/>
  <c r="F987" i="1"/>
  <c r="E987" i="1" s="1"/>
  <c r="AG989" i="1"/>
  <c r="AG916" i="1"/>
  <c r="AG995" i="1"/>
  <c r="AG997" i="1"/>
  <c r="AG339" i="1"/>
  <c r="AG341" i="1"/>
  <c r="AG343" i="1"/>
  <c r="AG345" i="1"/>
  <c r="AG347" i="1"/>
  <c r="AG349" i="1"/>
  <c r="AG360" i="1"/>
  <c r="AG362" i="1"/>
  <c r="AG364" i="1"/>
  <c r="F366" i="1"/>
  <c r="E366" i="1" s="1"/>
  <c r="AG1161" i="1"/>
  <c r="AG1000" i="1"/>
  <c r="F1000" i="1"/>
  <c r="E1000" i="1" s="1"/>
  <c r="AG1002" i="1"/>
  <c r="F1002" i="1"/>
  <c r="E1002" i="1" s="1"/>
  <c r="AG1004" i="1"/>
  <c r="AG1006" i="1"/>
  <c r="F1006" i="1"/>
  <c r="E1006" i="1" s="1"/>
  <c r="AG1008" i="1"/>
  <c r="F1008" i="1"/>
  <c r="E1008" i="1" s="1"/>
  <c r="AG1010" i="1"/>
  <c r="F1010" i="1"/>
  <c r="E1010" i="1" s="1"/>
  <c r="AG1012" i="1"/>
  <c r="F1012" i="1"/>
  <c r="E1012" i="1" s="1"/>
  <c r="AG1014" i="1"/>
  <c r="AG1016" i="1"/>
  <c r="F1016" i="1"/>
  <c r="E1016" i="1" s="1"/>
  <c r="AG1018" i="1"/>
  <c r="F1018" i="1"/>
  <c r="E1018" i="1" s="1"/>
  <c r="AG1020" i="1"/>
  <c r="AG1022" i="1"/>
  <c r="F1022" i="1"/>
  <c r="E1022" i="1" s="1"/>
  <c r="AG1024" i="1"/>
  <c r="F1024" i="1"/>
  <c r="E1024" i="1" s="1"/>
  <c r="AG1264" i="1"/>
  <c r="H1264" i="1"/>
  <c r="G1264" i="1" s="1"/>
  <c r="AG772" i="1"/>
  <c r="AG773" i="1"/>
  <c r="AG775" i="1"/>
  <c r="AG777" i="1"/>
  <c r="AG779" i="1"/>
  <c r="AG781" i="1"/>
  <c r="AG831" i="1"/>
  <c r="AG832" i="1"/>
  <c r="AG785" i="1"/>
  <c r="AG787" i="1"/>
  <c r="AG789" i="1"/>
  <c r="AG791" i="1"/>
  <c r="AG835" i="1"/>
  <c r="AG876" i="1"/>
  <c r="AG799" i="1"/>
  <c r="AG801" i="1"/>
  <c r="AG802" i="1"/>
  <c r="AG803" i="1"/>
  <c r="AG805" i="1"/>
  <c r="AG1182" i="1"/>
  <c r="AG1184" i="1"/>
  <c r="AG878" i="1"/>
  <c r="AG806" i="1"/>
  <c r="F48" i="1"/>
  <c r="E48" i="1" s="1"/>
  <c r="AG86" i="1"/>
  <c r="AG88" i="1"/>
  <c r="F88" i="1"/>
  <c r="E88" i="1" s="1"/>
  <c r="AG90" i="1"/>
  <c r="AG92" i="1"/>
  <c r="AG94" i="1"/>
  <c r="F94" i="1"/>
  <c r="E94" i="1" s="1"/>
  <c r="AG96" i="1"/>
  <c r="F96" i="1"/>
  <c r="E96" i="1" s="1"/>
  <c r="AG98" i="1"/>
  <c r="AG100" i="1"/>
  <c r="F100" i="1"/>
  <c r="E100" i="1" s="1"/>
  <c r="AG102" i="1"/>
  <c r="F102" i="1"/>
  <c r="E102" i="1" s="1"/>
  <c r="AG104" i="1"/>
  <c r="F104" i="1"/>
  <c r="E104" i="1" s="1"/>
  <c r="AG106" i="1"/>
  <c r="F106" i="1"/>
  <c r="E106" i="1" s="1"/>
  <c r="AG108" i="1"/>
  <c r="F108" i="1"/>
  <c r="E108" i="1" s="1"/>
  <c r="AG117" i="1"/>
  <c r="F117" i="1"/>
  <c r="E117" i="1" s="1"/>
  <c r="AG119" i="1"/>
  <c r="F119" i="1"/>
  <c r="E119" i="1" s="1"/>
  <c r="AG121" i="1"/>
  <c r="AG123" i="1"/>
  <c r="J123" i="1"/>
  <c r="L123" i="1" s="1"/>
  <c r="N123" i="1" s="1"/>
  <c r="H123" i="18" s="1"/>
  <c r="AG125" i="1"/>
  <c r="AG253" i="1"/>
  <c r="F253" i="1"/>
  <c r="E253" i="1" s="1"/>
  <c r="AG255" i="1"/>
  <c r="AG257" i="1"/>
  <c r="AG259" i="1"/>
  <c r="AG261" i="1"/>
  <c r="F261" i="1"/>
  <c r="E261" i="1" s="1"/>
  <c r="AG263" i="1"/>
  <c r="AG265" i="1"/>
  <c r="F265" i="1"/>
  <c r="E265" i="1" s="1"/>
  <c r="AG276" i="1"/>
  <c r="AG280" i="1"/>
  <c r="F280" i="1"/>
  <c r="E280" i="1" s="1"/>
  <c r="AG284" i="1"/>
  <c r="AG1086" i="1"/>
  <c r="AG1088" i="1"/>
  <c r="F1088" i="1"/>
  <c r="E1088" i="1" s="1"/>
  <c r="AG501" i="1"/>
  <c r="H501" i="1"/>
  <c r="G501" i="1" s="1"/>
  <c r="AG503" i="1"/>
  <c r="AG505" i="1"/>
  <c r="H505" i="1"/>
  <c r="G505" i="1" s="1"/>
  <c r="AG507" i="1"/>
  <c r="H507" i="1"/>
  <c r="G507" i="1" s="1"/>
  <c r="AG509" i="1"/>
  <c r="H509" i="1"/>
  <c r="G509" i="1" s="1"/>
  <c r="AG511" i="1"/>
  <c r="AG513" i="1"/>
  <c r="H513" i="1"/>
  <c r="G513" i="1" s="1"/>
  <c r="AG515" i="1"/>
  <c r="H515" i="1"/>
  <c r="G515" i="1" s="1"/>
  <c r="AG517" i="1"/>
  <c r="H517" i="1"/>
  <c r="G517" i="1" s="1"/>
  <c r="AG552" i="1"/>
  <c r="AG554" i="1"/>
  <c r="AG556" i="1"/>
  <c r="AG558" i="1"/>
  <c r="AG560" i="1"/>
  <c r="AG562" i="1"/>
  <c r="AG564" i="1"/>
  <c r="AG577" i="1"/>
  <c r="AG579" i="1"/>
  <c r="AG581" i="1"/>
  <c r="AG583" i="1"/>
  <c r="AG585" i="1"/>
  <c r="AG587" i="1"/>
  <c r="AG589" i="1"/>
  <c r="AG591" i="1"/>
  <c r="AG616" i="1"/>
  <c r="AG618" i="1"/>
  <c r="AG620" i="1"/>
  <c r="AG622" i="1"/>
  <c r="AG624" i="1"/>
  <c r="AG626" i="1"/>
  <c r="AG428" i="1"/>
  <c r="F428" i="1"/>
  <c r="E428" i="1" s="1"/>
  <c r="AG432" i="1"/>
  <c r="AG436" i="1"/>
  <c r="F436" i="1"/>
  <c r="E436" i="1" s="1"/>
  <c r="AG440" i="1"/>
  <c r="AG444" i="1"/>
  <c r="F444" i="1"/>
  <c r="E444" i="1" s="1"/>
  <c r="AG448" i="1"/>
  <c r="F448" i="1"/>
  <c r="E448" i="1" s="1"/>
  <c r="AG452" i="1"/>
  <c r="F452" i="1"/>
  <c r="E452" i="1" s="1"/>
  <c r="AG774" i="1"/>
  <c r="AG778" i="1"/>
  <c r="AG780" i="1"/>
  <c r="AG786" i="1"/>
  <c r="AG834" i="1"/>
  <c r="AG836" i="1"/>
  <c r="AG800" i="1"/>
  <c r="AG804" i="1"/>
  <c r="AG1181" i="1"/>
  <c r="AG877" i="1"/>
  <c r="AG807" i="1"/>
  <c r="AG118" i="1"/>
  <c r="AG120" i="1"/>
  <c r="AG256" i="1"/>
  <c r="AG260" i="1"/>
  <c r="AG266" i="1"/>
  <c r="AG277" i="1"/>
  <c r="AG279" i="1"/>
  <c r="AG281" i="1"/>
  <c r="AG285" i="1"/>
  <c r="AG551" i="1"/>
  <c r="AG553" i="1"/>
  <c r="AG557" i="1"/>
  <c r="AG559" i="1"/>
  <c r="AG561" i="1"/>
  <c r="AG576" i="1"/>
  <c r="AG578" i="1"/>
  <c r="AG582" i="1"/>
  <c r="AG584" i="1"/>
  <c r="AG621" i="1"/>
  <c r="AG627" i="1"/>
  <c r="AG631" i="1"/>
  <c r="AG446" i="1"/>
  <c r="AG1272" i="1"/>
  <c r="AG383" i="1"/>
  <c r="AG26" i="1"/>
  <c r="F26" i="1"/>
  <c r="E26" i="1" s="1"/>
  <c r="AG319" i="1"/>
  <c r="F319" i="1"/>
  <c r="E319" i="1" s="1"/>
  <c r="AG27" i="1"/>
  <c r="AG1130" i="1"/>
  <c r="F1130" i="1"/>
  <c r="E1130" i="1" s="1"/>
  <c r="AG1142" i="1"/>
  <c r="F1142" i="1"/>
  <c r="E1142" i="1" s="1"/>
  <c r="AG385" i="1"/>
  <c r="AG387" i="1"/>
  <c r="AG389" i="1"/>
  <c r="AG391" i="1"/>
  <c r="AG393" i="1"/>
  <c r="AG395" i="1"/>
  <c r="AG397" i="1"/>
  <c r="AG399" i="1"/>
  <c r="AG401" i="1"/>
  <c r="AG403" i="1"/>
  <c r="AG405" i="1"/>
  <c r="AG407" i="1"/>
  <c r="AG409" i="1"/>
  <c r="AG411" i="1"/>
  <c r="AG413" i="1"/>
  <c r="AG415" i="1"/>
  <c r="AG417" i="1"/>
  <c r="AG419" i="1"/>
  <c r="AG421" i="1"/>
  <c r="AG423" i="1"/>
  <c r="AG425" i="1"/>
  <c r="AG427" i="1"/>
  <c r="AG475" i="1"/>
  <c r="AG477" i="1"/>
  <c r="AG479" i="1"/>
  <c r="AG481" i="1"/>
  <c r="AG483" i="1"/>
  <c r="AG485" i="1"/>
  <c r="AG959" i="1"/>
  <c r="AG961" i="1"/>
  <c r="AG963" i="1"/>
  <c r="AG965" i="1"/>
  <c r="AG967" i="1"/>
  <c r="AG969" i="1"/>
  <c r="AG927" i="1"/>
  <c r="H927" i="1"/>
  <c r="G927" i="1" s="1"/>
  <c r="AG908" i="1"/>
  <c r="AG910" i="1"/>
  <c r="F912" i="1"/>
  <c r="E912" i="1" s="1"/>
  <c r="AG935" i="1"/>
  <c r="AG937" i="1"/>
  <c r="AG939" i="1"/>
  <c r="AG229" i="1"/>
  <c r="AG231" i="1"/>
  <c r="H231" i="1"/>
  <c r="G231" i="1" s="1"/>
  <c r="AG233" i="1"/>
  <c r="H233" i="1"/>
  <c r="G233" i="1" s="1"/>
  <c r="AG17" i="1"/>
  <c r="F17" i="1"/>
  <c r="E17" i="1" s="1"/>
  <c r="AG1091" i="1"/>
  <c r="F1091" i="1"/>
  <c r="E1091" i="1" s="1"/>
  <c r="AG1092" i="1"/>
  <c r="F1092" i="1"/>
  <c r="E1092" i="1" s="1"/>
  <c r="AG19" i="1"/>
  <c r="F19" i="1"/>
  <c r="E19" i="1" s="1"/>
  <c r="AG1095" i="1"/>
  <c r="F1095" i="1"/>
  <c r="E1095" i="1" s="1"/>
  <c r="AG1097" i="1"/>
  <c r="J1097" i="1"/>
  <c r="L1097" i="1" s="1"/>
  <c r="N1097" i="1" s="1"/>
  <c r="H1097" i="18" s="1"/>
  <c r="AG303" i="1"/>
  <c r="F303" i="1"/>
  <c r="E303" i="1" s="1"/>
  <c r="AG1098" i="1"/>
  <c r="AG1099" i="1"/>
  <c r="F1099" i="1"/>
  <c r="E1099" i="1" s="1"/>
  <c r="AG1100" i="1"/>
  <c r="F1100" i="1"/>
  <c r="E1100" i="1" s="1"/>
  <c r="AG306" i="1"/>
  <c r="F306" i="1"/>
  <c r="E306" i="1" s="1"/>
  <c r="AG3" i="1"/>
  <c r="J3" i="1"/>
  <c r="L3" i="1" s="1"/>
  <c r="N3" i="1" s="1"/>
  <c r="H3" i="18" s="1"/>
  <c r="AG4" i="1"/>
  <c r="F4" i="1"/>
  <c r="E4" i="1" s="1"/>
  <c r="AG5" i="1"/>
  <c r="J5" i="1"/>
  <c r="L5" i="1" s="1"/>
  <c r="N5" i="1" s="1"/>
  <c r="H5" i="18" s="1"/>
  <c r="AG1104" i="1"/>
  <c r="AG6" i="1"/>
  <c r="F6" i="1"/>
  <c r="E6" i="1" s="1"/>
  <c r="AG1106" i="1"/>
  <c r="F1106" i="1"/>
  <c r="E1106" i="1" s="1"/>
  <c r="AG310" i="1"/>
  <c r="F310" i="1"/>
  <c r="E310" i="1" s="1"/>
  <c r="AG1108" i="1"/>
  <c r="J1108" i="1"/>
  <c r="L1108" i="1" s="1"/>
  <c r="N1108" i="1" s="1"/>
  <c r="H1108" i="18" s="1"/>
  <c r="AG312" i="1"/>
  <c r="AG1110" i="1"/>
  <c r="F1110" i="1"/>
  <c r="E1110" i="1" s="1"/>
  <c r="AG313" i="1"/>
  <c r="F313" i="1"/>
  <c r="E313" i="1" s="1"/>
  <c r="AG1113" i="1"/>
  <c r="F1113" i="1"/>
  <c r="E1113" i="1" s="1"/>
  <c r="AG8" i="1"/>
  <c r="F8" i="1"/>
  <c r="E8" i="1" s="1"/>
  <c r="AG21" i="1"/>
  <c r="F21" i="1"/>
  <c r="E21" i="1" s="1"/>
  <c r="AG9" i="1"/>
  <c r="F9" i="1"/>
  <c r="E9" i="1" s="1"/>
  <c r="AG1115" i="1"/>
  <c r="F1115" i="1"/>
  <c r="E1115" i="1" s="1"/>
  <c r="AG1117" i="1"/>
  <c r="J1117" i="1"/>
  <c r="L1117" i="1" s="1"/>
  <c r="N1117" i="1" s="1"/>
  <c r="H1117" i="18" s="1"/>
  <c r="AG316" i="1"/>
  <c r="F316" i="1"/>
  <c r="E316" i="1" s="1"/>
  <c r="AG24" i="1"/>
  <c r="F24" i="1"/>
  <c r="E24" i="1" s="1"/>
  <c r="AG1119" i="1"/>
  <c r="AG322" i="1"/>
  <c r="AG12" i="1"/>
  <c r="AG14" i="1"/>
  <c r="F14" i="1"/>
  <c r="E14" i="1" s="1"/>
  <c r="AG1132" i="1"/>
  <c r="F1132" i="1"/>
  <c r="E1132" i="1" s="1"/>
  <c r="AG1133" i="1"/>
  <c r="F1133" i="1"/>
  <c r="E1133" i="1" s="1"/>
  <c r="AG324" i="1"/>
  <c r="AG325" i="1"/>
  <c r="F325" i="1"/>
  <c r="E325" i="1" s="1"/>
  <c r="AG326" i="1"/>
  <c r="F326" i="1"/>
  <c r="E326" i="1" s="1"/>
  <c r="AG327" i="1"/>
  <c r="F327" i="1"/>
  <c r="E327" i="1" s="1"/>
  <c r="AG328" i="1"/>
  <c r="F328" i="1"/>
  <c r="E328" i="1" s="1"/>
  <c r="AG1140" i="1"/>
  <c r="F1140" i="1"/>
  <c r="E1140" i="1" s="1"/>
  <c r="AG329" i="1"/>
  <c r="F329" i="1"/>
  <c r="E329" i="1" s="1"/>
  <c r="AG351" i="1"/>
  <c r="F351" i="1"/>
  <c r="E351" i="1" s="1"/>
  <c r="AG353" i="1"/>
  <c r="F353" i="1"/>
  <c r="E353" i="1" s="1"/>
  <c r="AG355" i="1"/>
  <c r="F355" i="1"/>
  <c r="E355" i="1" s="1"/>
  <c r="AG357" i="1"/>
  <c r="AG366" i="1"/>
  <c r="AG368" i="1"/>
  <c r="AG370" i="1"/>
  <c r="AG372" i="1"/>
  <c r="AG374" i="1"/>
  <c r="AG376" i="1"/>
  <c r="AG378" i="1"/>
  <c r="AG1165" i="1"/>
  <c r="K1165" i="1"/>
  <c r="M1165" i="1" s="1"/>
  <c r="O1165" i="1" s="1"/>
  <c r="P1165" i="18" s="1"/>
  <c r="AG1169" i="1"/>
  <c r="K1169" i="1"/>
  <c r="M1169" i="1" s="1"/>
  <c r="O1169" i="1" s="1"/>
  <c r="P1169" i="18" s="1"/>
  <c r="AG1266" i="1"/>
  <c r="AG1268" i="1"/>
  <c r="AG769" i="1"/>
  <c r="F771" i="1"/>
  <c r="E771" i="1" s="1"/>
  <c r="AG793" i="1"/>
  <c r="F793" i="1"/>
  <c r="E793" i="1" s="1"/>
  <c r="AG794" i="1"/>
  <c r="AG796" i="1"/>
  <c r="AG833" i="1"/>
  <c r="F833" i="1"/>
  <c r="E833" i="1" s="1"/>
  <c r="AG48" i="1"/>
  <c r="AG54" i="1"/>
  <c r="AG1194" i="1"/>
  <c r="AG815" i="1"/>
  <c r="AG1197" i="1"/>
  <c r="AG884" i="1"/>
  <c r="AG1149" i="1"/>
  <c r="AG1150" i="1"/>
  <c r="AG846" i="1"/>
  <c r="AG819" i="1"/>
  <c r="AG1151" i="1"/>
  <c r="AG847" i="1"/>
  <c r="AG848" i="1"/>
  <c r="AG56" i="1"/>
  <c r="AG886" i="1"/>
  <c r="AG888" i="1"/>
  <c r="AG1199" i="1"/>
  <c r="AG890" i="1"/>
  <c r="AG849" i="1"/>
  <c r="AG851" i="1"/>
  <c r="AG853" i="1"/>
  <c r="AG1201" i="1"/>
  <c r="AG855" i="1"/>
  <c r="AG857" i="1"/>
  <c r="AG1204" i="1"/>
  <c r="AG892" i="1"/>
  <c r="AG894" i="1"/>
  <c r="AG1206" i="1"/>
  <c r="AG859" i="1"/>
  <c r="AG896" i="1"/>
  <c r="AG1207" i="1"/>
  <c r="AG898" i="1"/>
  <c r="AG1209" i="1"/>
  <c r="AG1211" i="1"/>
  <c r="AG862" i="1"/>
  <c r="AG1212" i="1"/>
  <c r="AG1214" i="1"/>
  <c r="AG900" i="1"/>
  <c r="AG864" i="1"/>
  <c r="AG866" i="1"/>
  <c r="AG1153" i="1"/>
  <c r="AG821" i="1"/>
  <c r="AG823" i="1"/>
  <c r="AG1259" i="1"/>
  <c r="AG1216" i="1"/>
  <c r="AG903" i="1"/>
  <c r="AG904" i="1"/>
  <c r="AG57" i="1"/>
  <c r="AG1219" i="1"/>
  <c r="AG1221" i="1"/>
  <c r="AG868" i="1"/>
  <c r="AG906" i="1"/>
  <c r="AG907" i="1"/>
  <c r="AG872" i="1"/>
  <c r="AG1223" i="1"/>
  <c r="AG1029" i="1"/>
  <c r="AG1224" i="1"/>
  <c r="AG1226" i="1"/>
  <c r="AG1155" i="1"/>
  <c r="AG825" i="1"/>
  <c r="AG1156" i="1"/>
  <c r="AG826" i="1"/>
  <c r="AG873" i="1"/>
  <c r="AG874" i="1"/>
  <c r="AG1228" i="1"/>
  <c r="AG1229" i="1"/>
  <c r="AG827" i="1"/>
  <c r="AG1033" i="1"/>
  <c r="AG1159" i="1"/>
  <c r="AG1034" i="1"/>
  <c r="AG955" i="1"/>
  <c r="AG957" i="1"/>
  <c r="AG487" i="1"/>
  <c r="AG489" i="1"/>
  <c r="AG491" i="1"/>
  <c r="AG493" i="1"/>
  <c r="AG495" i="1"/>
  <c r="AG497" i="1"/>
  <c r="AG499" i="1"/>
  <c r="AG1036" i="1"/>
  <c r="AG1038" i="1"/>
  <c r="AG1040" i="1"/>
  <c r="AG1042" i="1"/>
  <c r="AG1044" i="1"/>
  <c r="AG37" i="1"/>
  <c r="AG1045" i="1"/>
  <c r="AG1047" i="1"/>
  <c r="AG1049" i="1"/>
  <c r="AG1051" i="1"/>
  <c r="AG1053" i="1"/>
  <c r="AG1231" i="1"/>
  <c r="AG1233" i="1"/>
  <c r="AG1235" i="1"/>
  <c r="AG1237" i="1"/>
  <c r="AG1239" i="1"/>
  <c r="AG1241" i="1"/>
  <c r="AG1243" i="1"/>
  <c r="AG1245" i="1"/>
  <c r="AG1247" i="1"/>
  <c r="AG1249" i="1"/>
  <c r="AG1251" i="1"/>
  <c r="AG1253" i="1"/>
  <c r="AG1054" i="1"/>
  <c r="AG1056" i="1"/>
  <c r="AG1058" i="1"/>
  <c r="AG1060" i="1"/>
  <c r="AG1062" i="1"/>
  <c r="AG1064" i="1"/>
  <c r="AG1066" i="1"/>
  <c r="AG1068" i="1"/>
  <c r="AG1070" i="1"/>
  <c r="AG1072" i="1"/>
  <c r="AG1074" i="1"/>
  <c r="AG59" i="1"/>
  <c r="AG61" i="1"/>
  <c r="AG63" i="1"/>
  <c r="AG65" i="1"/>
  <c r="AG67" i="1"/>
  <c r="AG69" i="1"/>
  <c r="AG71" i="1"/>
  <c r="AG73" i="1"/>
  <c r="AG75" i="1"/>
  <c r="AG77" i="1"/>
  <c r="AG79" i="1"/>
  <c r="AG81" i="1"/>
  <c r="AG83" i="1"/>
  <c r="O91" i="1"/>
  <c r="P91" i="18" s="1"/>
  <c r="O101" i="1"/>
  <c r="P101" i="18" s="1"/>
  <c r="AG110" i="1"/>
  <c r="AG112" i="1"/>
  <c r="AG114" i="1"/>
  <c r="AG127" i="1"/>
  <c r="F127" i="1"/>
  <c r="E127" i="1" s="1"/>
  <c r="AG129" i="1"/>
  <c r="F129" i="1"/>
  <c r="E129" i="1" s="1"/>
  <c r="AG131" i="1"/>
  <c r="F131" i="1"/>
  <c r="E131" i="1" s="1"/>
  <c r="AG133" i="1"/>
  <c r="F133" i="1"/>
  <c r="E133" i="1" s="1"/>
  <c r="AG135" i="1"/>
  <c r="AG137" i="1"/>
  <c r="AG139" i="1"/>
  <c r="F139" i="1"/>
  <c r="E139" i="1" s="1"/>
  <c r="AG141" i="1"/>
  <c r="F141" i="1"/>
  <c r="E141" i="1" s="1"/>
  <c r="AG143" i="1"/>
  <c r="J143" i="1"/>
  <c r="L143" i="1" s="1"/>
  <c r="N143" i="1" s="1"/>
  <c r="H143" i="18" s="1"/>
  <c r="AG145" i="1"/>
  <c r="J145" i="1"/>
  <c r="L145" i="1" s="1"/>
  <c r="N145" i="1" s="1"/>
  <c r="H145" i="18" s="1"/>
  <c r="AG147" i="1"/>
  <c r="F147" i="1"/>
  <c r="E147" i="1" s="1"/>
  <c r="AG149" i="1"/>
  <c r="F149" i="1"/>
  <c r="E149" i="1" s="1"/>
  <c r="AG151" i="1"/>
  <c r="J151" i="1"/>
  <c r="L151" i="1" s="1"/>
  <c r="N151" i="1" s="1"/>
  <c r="H151" i="18" s="1"/>
  <c r="AG153" i="1"/>
  <c r="AG155" i="1"/>
  <c r="F155" i="1"/>
  <c r="E155" i="1" s="1"/>
  <c r="AG157" i="1"/>
  <c r="F157" i="1"/>
  <c r="E157" i="1" s="1"/>
  <c r="AG159" i="1"/>
  <c r="F159" i="1"/>
  <c r="E159" i="1" s="1"/>
  <c r="AG161" i="1"/>
  <c r="F161" i="1"/>
  <c r="E161" i="1" s="1"/>
  <c r="AG163" i="1"/>
  <c r="AG165" i="1"/>
  <c r="F165" i="1"/>
  <c r="E165" i="1" s="1"/>
  <c r="AG167" i="1"/>
  <c r="F167" i="1"/>
  <c r="E167" i="1" s="1"/>
  <c r="AG169" i="1"/>
  <c r="AG171" i="1"/>
  <c r="F171" i="1"/>
  <c r="E171" i="1" s="1"/>
  <c r="AG173" i="1"/>
  <c r="F173" i="1"/>
  <c r="E173" i="1" s="1"/>
  <c r="AG175" i="1"/>
  <c r="J175" i="1"/>
  <c r="L175" i="1" s="1"/>
  <c r="N175" i="1" s="1"/>
  <c r="H175" i="18" s="1"/>
  <c r="AG177" i="1"/>
  <c r="F177" i="1"/>
  <c r="E177" i="1" s="1"/>
  <c r="AG179" i="1"/>
  <c r="F179" i="1"/>
  <c r="E179" i="1" s="1"/>
  <c r="AG181" i="1"/>
  <c r="J181" i="1"/>
  <c r="L181" i="1" s="1"/>
  <c r="N181" i="1" s="1"/>
  <c r="H181" i="18" s="1"/>
  <c r="AG183" i="1"/>
  <c r="J183" i="1"/>
  <c r="L183" i="1" s="1"/>
  <c r="N183" i="1" s="1"/>
  <c r="H183" i="18" s="1"/>
  <c r="AG185" i="1"/>
  <c r="F185" i="1"/>
  <c r="E185" i="1" s="1"/>
  <c r="AG187" i="1"/>
  <c r="F187" i="1"/>
  <c r="E187" i="1" s="1"/>
  <c r="AG189" i="1"/>
  <c r="J189" i="1"/>
  <c r="L189" i="1" s="1"/>
  <c r="N189" i="1" s="1"/>
  <c r="H189" i="18" s="1"/>
  <c r="AG191" i="1"/>
  <c r="J191" i="1"/>
  <c r="L191" i="1" s="1"/>
  <c r="N191" i="1" s="1"/>
  <c r="H191" i="18" s="1"/>
  <c r="AG193" i="1"/>
  <c r="AG195" i="1"/>
  <c r="F195" i="1"/>
  <c r="E195" i="1" s="1"/>
  <c r="AG197" i="1"/>
  <c r="F197" i="1"/>
  <c r="E197" i="1" s="1"/>
  <c r="AG199" i="1"/>
  <c r="F199" i="1"/>
  <c r="E199" i="1" s="1"/>
  <c r="AG201" i="1"/>
  <c r="F201" i="1"/>
  <c r="E201" i="1" s="1"/>
  <c r="AG203" i="1"/>
  <c r="F203" i="1"/>
  <c r="E203" i="1" s="1"/>
  <c r="AG205" i="1"/>
  <c r="J205" i="1"/>
  <c r="L205" i="1" s="1"/>
  <c r="N205" i="1" s="1"/>
  <c r="H205" i="18" s="1"/>
  <c r="AG207" i="1"/>
  <c r="F207" i="1"/>
  <c r="E207" i="1" s="1"/>
  <c r="AG209" i="1"/>
  <c r="AG211" i="1"/>
  <c r="F211" i="1"/>
  <c r="E211" i="1" s="1"/>
  <c r="AG213" i="1"/>
  <c r="F213" i="1"/>
  <c r="E213" i="1" s="1"/>
  <c r="AG215" i="1"/>
  <c r="F215" i="1"/>
  <c r="E215" i="1" s="1"/>
  <c r="AG217" i="1"/>
  <c r="F217" i="1"/>
  <c r="E217" i="1" s="1"/>
  <c r="AG219" i="1"/>
  <c r="F219" i="1"/>
  <c r="E219" i="1" s="1"/>
  <c r="AG221" i="1"/>
  <c r="F221" i="1"/>
  <c r="E221" i="1" s="1"/>
  <c r="AG333" i="1"/>
  <c r="F333" i="1"/>
  <c r="E333" i="1" s="1"/>
  <c r="AG335" i="1"/>
  <c r="AG337" i="1"/>
  <c r="F337" i="1"/>
  <c r="E337" i="1" s="1"/>
  <c r="AG1075" i="1"/>
  <c r="F1075" i="1"/>
  <c r="E1075" i="1" s="1"/>
  <c r="AG1077" i="1"/>
  <c r="F1077" i="1"/>
  <c r="E1077" i="1" s="1"/>
  <c r="AG1079" i="1"/>
  <c r="F1079" i="1"/>
  <c r="E1079" i="1" s="1"/>
  <c r="AG1081" i="1"/>
  <c r="F1081" i="1"/>
  <c r="E1081" i="1" s="1"/>
  <c r="AG1083" i="1"/>
  <c r="AG1085" i="1"/>
  <c r="AG40" i="1"/>
  <c r="H40" i="1"/>
  <c r="G40" i="1" s="1"/>
  <c r="AG248" i="1"/>
  <c r="AG250" i="1"/>
  <c r="AG267" i="1"/>
  <c r="AG269" i="1"/>
  <c r="F269" i="1"/>
  <c r="E269" i="1" s="1"/>
  <c r="AG271" i="1"/>
  <c r="AG273" i="1"/>
  <c r="AG288" i="1"/>
  <c r="AG292" i="1"/>
  <c r="AG294" i="1"/>
  <c r="AG296" i="1"/>
  <c r="AG298" i="1"/>
  <c r="AG300" i="1"/>
  <c r="F302" i="1"/>
  <c r="E302" i="1" s="1"/>
  <c r="AG519" i="1"/>
  <c r="AG521" i="1"/>
  <c r="AG523" i="1"/>
  <c r="AG525" i="1"/>
  <c r="AG527" i="1"/>
  <c r="AG529" i="1"/>
  <c r="AG531" i="1"/>
  <c r="AG533" i="1"/>
  <c r="AG535" i="1"/>
  <c r="AG537" i="1"/>
  <c r="AG539" i="1"/>
  <c r="AG541" i="1"/>
  <c r="AG543" i="1"/>
  <c r="AG545" i="1"/>
  <c r="AG547" i="1"/>
  <c r="AG549" i="1"/>
  <c r="AG566" i="1"/>
  <c r="AG568" i="1"/>
  <c r="AG570" i="1"/>
  <c r="AG572" i="1"/>
  <c r="AG574" i="1"/>
  <c r="AG593" i="1"/>
  <c r="AG595" i="1"/>
  <c r="AG597" i="1"/>
  <c r="AG599" i="1"/>
  <c r="AG601" i="1"/>
  <c r="AG603" i="1"/>
  <c r="AG605" i="1"/>
  <c r="AG607" i="1"/>
  <c r="AG609" i="1"/>
  <c r="AG611" i="1"/>
  <c r="AG613" i="1"/>
  <c r="AG615" i="1"/>
  <c r="H646" i="1"/>
  <c r="G646" i="1" s="1"/>
  <c r="H650" i="1"/>
  <c r="G650" i="1" s="1"/>
  <c r="AG658" i="1"/>
  <c r="AG660" i="1"/>
  <c r="AG670" i="1"/>
  <c r="AG674" i="1"/>
  <c r="H674" i="1"/>
  <c r="G674" i="1" s="1"/>
  <c r="AG678" i="1"/>
  <c r="AG682" i="1"/>
  <c r="H682" i="1"/>
  <c r="G682" i="1" s="1"/>
  <c r="AG686" i="1"/>
  <c r="AG688" i="1"/>
  <c r="AG690" i="1"/>
  <c r="AG692" i="1"/>
  <c r="AG694" i="1"/>
  <c r="AG696" i="1"/>
  <c r="AG718" i="1"/>
  <c r="AG720" i="1"/>
  <c r="AG722" i="1"/>
  <c r="AG724" i="1"/>
  <c r="AG726" i="1"/>
  <c r="AG728" i="1"/>
  <c r="AG730" i="1"/>
  <c r="AG732" i="1"/>
  <c r="AG734" i="1"/>
  <c r="AG736" i="1"/>
  <c r="AG738" i="1"/>
  <c r="AG766" i="1"/>
  <c r="K766" i="1"/>
  <c r="M766" i="1" s="1"/>
  <c r="O766" i="1" s="1"/>
  <c r="P766" i="18" s="1"/>
  <c r="AG768" i="1"/>
  <c r="H768" i="1"/>
  <c r="G768" i="1" s="1"/>
  <c r="AG455" i="1"/>
  <c r="AG459" i="1"/>
  <c r="F459" i="1"/>
  <c r="E459" i="1" s="1"/>
  <c r="AG463" i="1"/>
  <c r="F463" i="1"/>
  <c r="E463" i="1" s="1"/>
  <c r="AG467" i="1"/>
  <c r="F467" i="1"/>
  <c r="E467" i="1" s="1"/>
  <c r="AG471" i="1"/>
  <c r="F471" i="1"/>
  <c r="E471" i="1" s="1"/>
  <c r="AG1176" i="1"/>
  <c r="AG947" i="1"/>
  <c r="AG949" i="1"/>
  <c r="H949" i="1"/>
  <c r="G949" i="1" s="1"/>
  <c r="AG951" i="1"/>
  <c r="H951" i="1"/>
  <c r="G951" i="1" s="1"/>
  <c r="AG46" i="1"/>
  <c r="H241" i="1"/>
  <c r="G241" i="1" s="1"/>
  <c r="AG245" i="1"/>
  <c r="AG236" i="1"/>
  <c r="H236" i="1"/>
  <c r="G236" i="1" s="1"/>
  <c r="AG1025" i="1"/>
  <c r="AG830" i="1"/>
  <c r="AG776" i="1"/>
  <c r="AG783" i="1"/>
  <c r="AG788" i="1"/>
  <c r="AG790" i="1"/>
  <c r="AG875" i="1"/>
  <c r="AG837" i="1"/>
  <c r="AG838" i="1"/>
  <c r="AG85" i="1"/>
  <c r="AG87" i="1"/>
  <c r="AG91" i="1"/>
  <c r="AG93" i="1"/>
  <c r="AG97" i="1"/>
  <c r="AG99" i="1"/>
  <c r="AG101" i="1"/>
  <c r="AG254" i="1"/>
  <c r="AG258" i="1"/>
  <c r="AG262" i="1"/>
  <c r="AG264" i="1"/>
  <c r="AG1087" i="1"/>
  <c r="AG502" i="1"/>
  <c r="AG504" i="1"/>
  <c r="AG506" i="1"/>
  <c r="AG510" i="1"/>
  <c r="AG512" i="1"/>
  <c r="AG516" i="1"/>
  <c r="AG563" i="1"/>
  <c r="AG617" i="1"/>
  <c r="AG623" i="1"/>
  <c r="AG625" i="1"/>
  <c r="AG629" i="1"/>
  <c r="AG633" i="1"/>
  <c r="AG635" i="1"/>
  <c r="AG430" i="1"/>
  <c r="AG434" i="1"/>
  <c r="AG438" i="1"/>
  <c r="AG442" i="1"/>
  <c r="AG450" i="1"/>
  <c r="AG1171" i="1"/>
  <c r="AG386" i="1"/>
  <c r="J386" i="1"/>
  <c r="L386" i="1" s="1"/>
  <c r="N386" i="1" s="1"/>
  <c r="H386" i="18" s="1"/>
  <c r="AG388" i="1"/>
  <c r="F388" i="1"/>
  <c r="E388" i="1" s="1"/>
  <c r="AG390" i="1"/>
  <c r="AG392" i="1"/>
  <c r="F392" i="1"/>
  <c r="E392" i="1" s="1"/>
  <c r="AG394" i="1"/>
  <c r="J394" i="1"/>
  <c r="L394" i="1" s="1"/>
  <c r="N394" i="1" s="1"/>
  <c r="H394" i="18" s="1"/>
  <c r="AG396" i="1"/>
  <c r="J396" i="1"/>
  <c r="L396" i="1" s="1"/>
  <c r="N396" i="1" s="1"/>
  <c r="H396" i="18" s="1"/>
  <c r="AG398" i="1"/>
  <c r="F398" i="1"/>
  <c r="E398" i="1" s="1"/>
  <c r="AG400" i="1"/>
  <c r="J400" i="1"/>
  <c r="L400" i="1" s="1"/>
  <c r="N400" i="1" s="1"/>
  <c r="H400" i="18" s="1"/>
  <c r="AG402" i="1"/>
  <c r="F402" i="1"/>
  <c r="E402" i="1" s="1"/>
  <c r="AG404" i="1"/>
  <c r="J404" i="1"/>
  <c r="L404" i="1" s="1"/>
  <c r="N404" i="1" s="1"/>
  <c r="H404" i="18" s="1"/>
  <c r="AG406" i="1"/>
  <c r="J406" i="1"/>
  <c r="L406" i="1" s="1"/>
  <c r="N406" i="1" s="1"/>
  <c r="H406" i="18" s="1"/>
  <c r="AG408" i="1"/>
  <c r="F408" i="1"/>
  <c r="E408" i="1" s="1"/>
  <c r="AG410" i="1"/>
  <c r="F410" i="1"/>
  <c r="E410" i="1" s="1"/>
  <c r="AG412" i="1"/>
  <c r="F412" i="1"/>
  <c r="E412" i="1" s="1"/>
  <c r="AG414" i="1"/>
  <c r="F414" i="1"/>
  <c r="E414" i="1" s="1"/>
  <c r="AG416" i="1"/>
  <c r="AG418" i="1"/>
  <c r="F418" i="1"/>
  <c r="E418" i="1" s="1"/>
  <c r="AG420" i="1"/>
  <c r="F420" i="1"/>
  <c r="E420" i="1" s="1"/>
  <c r="AG422" i="1"/>
  <c r="F422" i="1"/>
  <c r="E422" i="1" s="1"/>
  <c r="AG424" i="1"/>
  <c r="F424" i="1"/>
  <c r="E424" i="1" s="1"/>
  <c r="AG426" i="1"/>
  <c r="F426" i="1"/>
  <c r="E426" i="1" s="1"/>
  <c r="AG474" i="1"/>
  <c r="F474" i="1"/>
  <c r="E474" i="1" s="1"/>
  <c r="AG476" i="1"/>
  <c r="F476" i="1"/>
  <c r="E476" i="1" s="1"/>
  <c r="AG478" i="1"/>
  <c r="F478" i="1"/>
  <c r="E478" i="1" s="1"/>
  <c r="AG480" i="1"/>
  <c r="F480" i="1"/>
  <c r="E480" i="1" s="1"/>
  <c r="AG482" i="1"/>
  <c r="AG484" i="1"/>
  <c r="AG486" i="1"/>
  <c r="F486" i="1"/>
  <c r="E486" i="1" s="1"/>
  <c r="AG960" i="1"/>
  <c r="F960" i="1"/>
  <c r="E960" i="1" s="1"/>
  <c r="AG962" i="1"/>
  <c r="F962" i="1"/>
  <c r="E962" i="1" s="1"/>
  <c r="AG964" i="1"/>
  <c r="F964" i="1"/>
  <c r="E964" i="1" s="1"/>
  <c r="AG966" i="1"/>
  <c r="F966" i="1"/>
  <c r="E966" i="1" s="1"/>
  <c r="AG968" i="1"/>
  <c r="F968" i="1"/>
  <c r="E968" i="1" s="1"/>
  <c r="AG920" i="1"/>
  <c r="AG922" i="1"/>
  <c r="AG924" i="1"/>
  <c r="H924" i="1"/>
  <c r="G924" i="1" s="1"/>
  <c r="AG928" i="1"/>
  <c r="AG930" i="1"/>
  <c r="AG909" i="1"/>
  <c r="AG911" i="1"/>
  <c r="H940" i="1"/>
  <c r="G940" i="1" s="1"/>
  <c r="AG228" i="1"/>
  <c r="H228" i="1"/>
  <c r="G228" i="1" s="1"/>
  <c r="AG1089" i="1"/>
  <c r="F1089" i="1"/>
  <c r="E1089" i="1" s="1"/>
  <c r="AG1090" i="1"/>
  <c r="AG18" i="1"/>
  <c r="F18" i="1"/>
  <c r="E18" i="1" s="1"/>
  <c r="AG1093" i="1"/>
  <c r="F1093" i="1"/>
  <c r="E1093" i="1" s="1"/>
  <c r="AG1094" i="1"/>
  <c r="F1094" i="1"/>
  <c r="E1094" i="1" s="1"/>
  <c r="AG1096" i="1"/>
  <c r="F1096" i="1"/>
  <c r="E1096" i="1" s="1"/>
  <c r="AG2" i="1"/>
  <c r="AG304" i="1"/>
  <c r="F304" i="1"/>
  <c r="E304" i="1" s="1"/>
  <c r="AG20" i="1"/>
  <c r="F20" i="1"/>
  <c r="E20" i="1" s="1"/>
  <c r="AG305" i="1"/>
  <c r="F305" i="1"/>
  <c r="E305" i="1" s="1"/>
  <c r="AG1101" i="1"/>
  <c r="F1101" i="1"/>
  <c r="E1101" i="1" s="1"/>
  <c r="AG1102" i="1"/>
  <c r="AG1103" i="1"/>
  <c r="F1103" i="1"/>
  <c r="E1103" i="1" s="1"/>
  <c r="AG307" i="1"/>
  <c r="F307" i="1"/>
  <c r="E307" i="1" s="1"/>
  <c r="AG308" i="1"/>
  <c r="AG1105" i="1"/>
  <c r="F1105" i="1"/>
  <c r="E1105" i="1" s="1"/>
  <c r="AG309" i="1"/>
  <c r="AG1107" i="1"/>
  <c r="F1107" i="1"/>
  <c r="E1107" i="1" s="1"/>
  <c r="AG311" i="1"/>
  <c r="AG7" i="1"/>
  <c r="F7" i="1"/>
  <c r="E7" i="1" s="1"/>
  <c r="AG1109" i="1"/>
  <c r="F1109" i="1"/>
  <c r="E1109" i="1" s="1"/>
  <c r="AG1111" i="1"/>
  <c r="AG1112" i="1"/>
  <c r="F1112" i="1"/>
  <c r="E1112" i="1" s="1"/>
  <c r="AG314" i="1"/>
  <c r="F314" i="1"/>
  <c r="E314" i="1" s="1"/>
  <c r="AG315" i="1"/>
  <c r="AG1114" i="1"/>
  <c r="AG22" i="1"/>
  <c r="F22" i="1"/>
  <c r="E22" i="1" s="1"/>
  <c r="AG1116" i="1"/>
  <c r="F1116" i="1"/>
  <c r="E1116" i="1" s="1"/>
  <c r="AG1118" i="1"/>
  <c r="AG23" i="1"/>
  <c r="AG317" i="1"/>
  <c r="AG1120" i="1"/>
  <c r="F1120" i="1"/>
  <c r="E1120" i="1" s="1"/>
  <c r="AG323" i="1"/>
  <c r="AG13" i="1"/>
  <c r="J13" i="1"/>
  <c r="L13" i="1" s="1"/>
  <c r="N13" i="1" s="1"/>
  <c r="H13" i="18" s="1"/>
  <c r="AG29" i="1"/>
  <c r="AG30" i="1"/>
  <c r="F30" i="1"/>
  <c r="E30" i="1" s="1"/>
  <c r="AG1134" i="1"/>
  <c r="F1134" i="1"/>
  <c r="E1134" i="1" s="1"/>
  <c r="AG1135" i="1"/>
  <c r="F1135" i="1"/>
  <c r="E1135" i="1" s="1"/>
  <c r="AG1136" i="1"/>
  <c r="F1136" i="1"/>
  <c r="E1136" i="1" s="1"/>
  <c r="AG1137" i="1"/>
  <c r="AG1138" i="1"/>
  <c r="AG1139" i="1"/>
  <c r="F1139" i="1"/>
  <c r="E1139" i="1" s="1"/>
  <c r="AG15" i="1"/>
  <c r="J15" i="1"/>
  <c r="L15" i="1" s="1"/>
  <c r="N15" i="1" s="1"/>
  <c r="H15" i="18" s="1"/>
  <c r="AG352" i="1"/>
  <c r="AG354" i="1"/>
  <c r="AG356" i="1"/>
  <c r="F358" i="1"/>
  <c r="E358" i="1" s="1"/>
  <c r="AG367" i="1"/>
  <c r="F367" i="1"/>
  <c r="E367" i="1" s="1"/>
  <c r="AG369" i="1"/>
  <c r="F369" i="1"/>
  <c r="E369" i="1" s="1"/>
  <c r="AG371" i="1"/>
  <c r="F371" i="1"/>
  <c r="E371" i="1" s="1"/>
  <c r="AG373" i="1"/>
  <c r="AG375" i="1"/>
  <c r="AG377" i="1"/>
  <c r="F377" i="1"/>
  <c r="E377" i="1" s="1"/>
  <c r="AG1167" i="1"/>
  <c r="AG770" i="1"/>
  <c r="AG792" i="1"/>
  <c r="AG47" i="1"/>
  <c r="F47" i="1"/>
  <c r="E47" i="1" s="1"/>
  <c r="AG795" i="1"/>
  <c r="F795" i="1"/>
  <c r="E795" i="1" s="1"/>
  <c r="AG797" i="1"/>
  <c r="F797" i="1"/>
  <c r="E797" i="1" s="1"/>
  <c r="AG1185" i="1"/>
  <c r="AG879" i="1"/>
  <c r="AG1147" i="1"/>
  <c r="AG810" i="1"/>
  <c r="F810" i="1"/>
  <c r="E810" i="1" s="1"/>
  <c r="AG952" i="1"/>
  <c r="F952" i="1"/>
  <c r="E952" i="1" s="1"/>
  <c r="AG1255" i="1"/>
  <c r="F1255" i="1"/>
  <c r="E1255" i="1" s="1"/>
  <c r="AG49" i="1"/>
  <c r="F49" i="1"/>
  <c r="E49" i="1" s="1"/>
  <c r="AG50" i="1"/>
  <c r="AG52" i="1"/>
  <c r="F52" i="1"/>
  <c r="E52" i="1" s="1"/>
  <c r="AG1188" i="1"/>
  <c r="F1188" i="1"/>
  <c r="E1188" i="1" s="1"/>
  <c r="AG814" i="1"/>
  <c r="AG1189" i="1"/>
  <c r="AG1191" i="1"/>
  <c r="AG881" i="1"/>
  <c r="AG882" i="1"/>
  <c r="F882" i="1"/>
  <c r="E882" i="1" s="1"/>
  <c r="AG1192" i="1"/>
  <c r="F1192" i="1"/>
  <c r="E1192" i="1" s="1"/>
  <c r="AG1193" i="1"/>
  <c r="F1193" i="1"/>
  <c r="E1193" i="1" s="1"/>
  <c r="AG1195" i="1"/>
  <c r="F1195" i="1"/>
  <c r="E1195" i="1" s="1"/>
  <c r="AG1196" i="1"/>
  <c r="AG1198" i="1"/>
  <c r="F1198" i="1"/>
  <c r="E1198" i="1" s="1"/>
  <c r="AG816" i="1"/>
  <c r="F816" i="1"/>
  <c r="E816" i="1" s="1"/>
  <c r="AG885" i="1"/>
  <c r="F885" i="1"/>
  <c r="E885" i="1" s="1"/>
  <c r="AG817" i="1"/>
  <c r="F817" i="1"/>
  <c r="E817" i="1" s="1"/>
  <c r="AG818" i="1"/>
  <c r="F818" i="1"/>
  <c r="E818" i="1" s="1"/>
  <c r="AG953" i="1"/>
  <c r="F953" i="1"/>
  <c r="E953" i="1" s="1"/>
  <c r="AG1152" i="1"/>
  <c r="F1152" i="1"/>
  <c r="E1152" i="1" s="1"/>
  <c r="AG55" i="1"/>
  <c r="AG1257" i="1"/>
  <c r="F1257" i="1"/>
  <c r="E1257" i="1" s="1"/>
  <c r="AG1258" i="1"/>
  <c r="F1258" i="1"/>
  <c r="E1258" i="1" s="1"/>
  <c r="AG887" i="1"/>
  <c r="F887" i="1"/>
  <c r="E887" i="1" s="1"/>
  <c r="AG889" i="1"/>
  <c r="F889" i="1"/>
  <c r="E889" i="1" s="1"/>
  <c r="AG1200" i="1"/>
  <c r="F1200" i="1"/>
  <c r="E1200" i="1" s="1"/>
  <c r="AG891" i="1"/>
  <c r="F891" i="1"/>
  <c r="E891" i="1" s="1"/>
  <c r="AG850" i="1"/>
  <c r="F850" i="1"/>
  <c r="E850" i="1" s="1"/>
  <c r="AG852" i="1"/>
  <c r="AG854" i="1"/>
  <c r="F854" i="1"/>
  <c r="E854" i="1" s="1"/>
  <c r="AG1202" i="1"/>
  <c r="F1202" i="1"/>
  <c r="E1202" i="1" s="1"/>
  <c r="AG856" i="1"/>
  <c r="F856" i="1"/>
  <c r="E856" i="1" s="1"/>
  <c r="AG1203" i="1"/>
  <c r="F1203" i="1"/>
  <c r="E1203" i="1" s="1"/>
  <c r="AG1205" i="1"/>
  <c r="F1205" i="1"/>
  <c r="E1205" i="1" s="1"/>
  <c r="AG893" i="1"/>
  <c r="F893" i="1"/>
  <c r="E893" i="1" s="1"/>
  <c r="AG895" i="1"/>
  <c r="F895" i="1"/>
  <c r="E895" i="1" s="1"/>
  <c r="AG858" i="1"/>
  <c r="AG860" i="1"/>
  <c r="F860" i="1"/>
  <c r="E860" i="1" s="1"/>
  <c r="AG897" i="1"/>
  <c r="F897" i="1"/>
  <c r="E897" i="1" s="1"/>
  <c r="AG1208" i="1"/>
  <c r="F1208" i="1"/>
  <c r="E1208" i="1" s="1"/>
  <c r="AG899" i="1"/>
  <c r="F899" i="1"/>
  <c r="E899" i="1" s="1"/>
  <c r="AG1210" i="1"/>
  <c r="F1210" i="1"/>
  <c r="E1210" i="1" s="1"/>
  <c r="AG861" i="1"/>
  <c r="F861" i="1"/>
  <c r="E861" i="1" s="1"/>
  <c r="AG863" i="1"/>
  <c r="F863" i="1"/>
  <c r="E863" i="1" s="1"/>
  <c r="AG1213" i="1"/>
  <c r="AG1215" i="1"/>
  <c r="F1215" i="1"/>
  <c r="E1215" i="1" s="1"/>
  <c r="AG901" i="1"/>
  <c r="F901" i="1"/>
  <c r="E901" i="1" s="1"/>
  <c r="AG865" i="1"/>
  <c r="F865" i="1"/>
  <c r="E865" i="1" s="1"/>
  <c r="AG1027" i="1"/>
  <c r="F1027" i="1"/>
  <c r="E1027" i="1" s="1"/>
  <c r="AG820" i="1"/>
  <c r="F820" i="1"/>
  <c r="E820" i="1" s="1"/>
  <c r="AG822" i="1"/>
  <c r="F822" i="1"/>
  <c r="E822" i="1" s="1"/>
  <c r="AG1154" i="1"/>
  <c r="F1154" i="1"/>
  <c r="E1154" i="1" s="1"/>
  <c r="AG1260" i="1"/>
  <c r="AG902" i="1"/>
  <c r="F902" i="1"/>
  <c r="E902" i="1" s="1"/>
  <c r="AG1217" i="1"/>
  <c r="F1217" i="1"/>
  <c r="E1217" i="1" s="1"/>
  <c r="AG905" i="1"/>
  <c r="F905" i="1"/>
  <c r="E905" i="1" s="1"/>
  <c r="AG1218" i="1"/>
  <c r="F1218" i="1"/>
  <c r="E1218" i="1" s="1"/>
  <c r="AG1220" i="1"/>
  <c r="F1220" i="1"/>
  <c r="E1220" i="1" s="1"/>
  <c r="AG867" i="1"/>
  <c r="F867" i="1"/>
  <c r="E867" i="1" s="1"/>
  <c r="AG869" i="1"/>
  <c r="F869" i="1"/>
  <c r="E869" i="1" s="1"/>
  <c r="AG870" i="1"/>
  <c r="AG871" i="1"/>
  <c r="F871" i="1"/>
  <c r="E871" i="1" s="1"/>
  <c r="AG1222" i="1"/>
  <c r="F1222" i="1"/>
  <c r="E1222" i="1" s="1"/>
  <c r="AG1028" i="1"/>
  <c r="F1028" i="1"/>
  <c r="E1028" i="1" s="1"/>
  <c r="AG1030" i="1"/>
  <c r="F1030" i="1"/>
  <c r="E1030" i="1" s="1"/>
  <c r="AG1225" i="1"/>
  <c r="F1225" i="1"/>
  <c r="E1225" i="1" s="1"/>
  <c r="AG1227" i="1"/>
  <c r="F1227" i="1"/>
  <c r="E1227" i="1" s="1"/>
  <c r="AG824" i="1"/>
  <c r="F824" i="1"/>
  <c r="E824" i="1" s="1"/>
  <c r="AG1261" i="1"/>
  <c r="AG1157" i="1"/>
  <c r="F1157" i="1"/>
  <c r="E1157" i="1" s="1"/>
  <c r="AG1262" i="1"/>
  <c r="F1262" i="1"/>
  <c r="E1262" i="1" s="1"/>
  <c r="AG1263" i="1"/>
  <c r="F1263" i="1"/>
  <c r="E1263" i="1" s="1"/>
  <c r="AG1031" i="1"/>
  <c r="F1031" i="1"/>
  <c r="E1031" i="1" s="1"/>
  <c r="AG1032" i="1"/>
  <c r="F1032" i="1"/>
  <c r="E1032" i="1" s="1"/>
  <c r="AG1158" i="1"/>
  <c r="F1158" i="1"/>
  <c r="E1158" i="1" s="1"/>
  <c r="AG828" i="1"/>
  <c r="F828" i="1"/>
  <c r="E828" i="1" s="1"/>
  <c r="AG829" i="1"/>
  <c r="AG1160" i="1"/>
  <c r="F1160" i="1"/>
  <c r="E1160" i="1" s="1"/>
  <c r="AG954" i="1"/>
  <c r="F954" i="1"/>
  <c r="E954" i="1" s="1"/>
  <c r="AG956" i="1"/>
  <c r="F956" i="1"/>
  <c r="E956" i="1" s="1"/>
  <c r="AG958" i="1"/>
  <c r="F958" i="1"/>
  <c r="E958" i="1" s="1"/>
  <c r="AG488" i="1"/>
  <c r="F488" i="1"/>
  <c r="E488" i="1" s="1"/>
  <c r="AG490" i="1"/>
  <c r="F490" i="1"/>
  <c r="E490" i="1" s="1"/>
  <c r="AG492" i="1"/>
  <c r="F492" i="1"/>
  <c r="E492" i="1" s="1"/>
  <c r="AG494" i="1"/>
  <c r="AG496" i="1"/>
  <c r="F496" i="1"/>
  <c r="E496" i="1" s="1"/>
  <c r="AG498" i="1"/>
  <c r="F498" i="1"/>
  <c r="E498" i="1" s="1"/>
  <c r="AG1035" i="1"/>
  <c r="F1035" i="1"/>
  <c r="E1035" i="1" s="1"/>
  <c r="AG1037" i="1"/>
  <c r="F1037" i="1"/>
  <c r="E1037" i="1" s="1"/>
  <c r="AG1039" i="1"/>
  <c r="F1039" i="1"/>
  <c r="E1039" i="1" s="1"/>
  <c r="AG1041" i="1"/>
  <c r="F1041" i="1"/>
  <c r="E1041" i="1" s="1"/>
  <c r="AG1043" i="1"/>
  <c r="F1043" i="1"/>
  <c r="E1043" i="1" s="1"/>
  <c r="AG36" i="1"/>
  <c r="H36" i="1"/>
  <c r="G36" i="1" s="1"/>
  <c r="AG38" i="1"/>
  <c r="H38" i="1"/>
  <c r="G38" i="1" s="1"/>
  <c r="AG1046" i="1"/>
  <c r="F1046" i="1"/>
  <c r="E1046" i="1" s="1"/>
  <c r="AG1048" i="1"/>
  <c r="F1048" i="1"/>
  <c r="E1048" i="1" s="1"/>
  <c r="AG1050" i="1"/>
  <c r="AG1052" i="1"/>
  <c r="F1052" i="1"/>
  <c r="E1052" i="1" s="1"/>
  <c r="AG1230" i="1"/>
  <c r="F1230" i="1"/>
  <c r="E1230" i="1" s="1"/>
  <c r="AG1232" i="1"/>
  <c r="F1232" i="1"/>
  <c r="E1232" i="1" s="1"/>
  <c r="AG1234" i="1"/>
  <c r="F1234" i="1"/>
  <c r="E1234" i="1" s="1"/>
  <c r="AG1236" i="1"/>
  <c r="F1236" i="1"/>
  <c r="E1236" i="1" s="1"/>
  <c r="AG1238" i="1"/>
  <c r="F1238" i="1"/>
  <c r="E1238" i="1" s="1"/>
  <c r="AG1240" i="1"/>
  <c r="F1240" i="1"/>
  <c r="E1240" i="1" s="1"/>
  <c r="AG1242" i="1"/>
  <c r="AG1244" i="1"/>
  <c r="F1244" i="1"/>
  <c r="E1244" i="1" s="1"/>
  <c r="AG1246" i="1"/>
  <c r="F1246" i="1"/>
  <c r="E1246" i="1" s="1"/>
  <c r="AG1248" i="1"/>
  <c r="F1248" i="1"/>
  <c r="E1248" i="1" s="1"/>
  <c r="AG1250" i="1"/>
  <c r="F1250" i="1"/>
  <c r="E1250" i="1" s="1"/>
  <c r="AG1252" i="1"/>
  <c r="F1252" i="1"/>
  <c r="E1252" i="1" s="1"/>
  <c r="AG1254" i="1"/>
  <c r="F1254" i="1"/>
  <c r="E1254" i="1" s="1"/>
  <c r="AG1055" i="1"/>
  <c r="F1055" i="1"/>
  <c r="E1055" i="1" s="1"/>
  <c r="AG1057" i="1"/>
  <c r="AG1059" i="1"/>
  <c r="F1059" i="1"/>
  <c r="E1059" i="1" s="1"/>
  <c r="AG1061" i="1"/>
  <c r="F1061" i="1"/>
  <c r="E1061" i="1" s="1"/>
  <c r="AG1063" i="1"/>
  <c r="F1063" i="1"/>
  <c r="E1063" i="1" s="1"/>
  <c r="AG1065" i="1"/>
  <c r="F1065" i="1"/>
  <c r="E1065" i="1" s="1"/>
  <c r="AG1067" i="1"/>
  <c r="F1067" i="1"/>
  <c r="E1067" i="1" s="1"/>
  <c r="AG1069" i="1"/>
  <c r="F1069" i="1"/>
  <c r="E1069" i="1" s="1"/>
  <c r="AG1071" i="1"/>
  <c r="F1071" i="1"/>
  <c r="E1071" i="1" s="1"/>
  <c r="AG1073" i="1"/>
  <c r="F1073" i="1"/>
  <c r="E1073" i="1" s="1"/>
  <c r="AG58" i="1"/>
  <c r="F58" i="1"/>
  <c r="E58" i="1" s="1"/>
  <c r="AG60" i="1"/>
  <c r="AG62" i="1"/>
  <c r="F62" i="1"/>
  <c r="E62" i="1" s="1"/>
  <c r="AG64" i="1"/>
  <c r="F64" i="1"/>
  <c r="E64" i="1" s="1"/>
  <c r="AG66" i="1"/>
  <c r="F66" i="1"/>
  <c r="E66" i="1" s="1"/>
  <c r="AG68" i="1"/>
  <c r="F68" i="1"/>
  <c r="E68" i="1" s="1"/>
  <c r="AG70" i="1"/>
  <c r="F70" i="1"/>
  <c r="E70" i="1" s="1"/>
  <c r="AG72" i="1"/>
  <c r="F72" i="1"/>
  <c r="E72" i="1" s="1"/>
  <c r="AG74" i="1"/>
  <c r="F74" i="1"/>
  <c r="E74" i="1" s="1"/>
  <c r="AG76" i="1"/>
  <c r="AG78" i="1"/>
  <c r="F78" i="1"/>
  <c r="E78" i="1" s="1"/>
  <c r="AG80" i="1"/>
  <c r="F80" i="1"/>
  <c r="E80" i="1" s="1"/>
  <c r="AG82" i="1"/>
  <c r="F82" i="1"/>
  <c r="E82" i="1" s="1"/>
  <c r="AG109" i="1"/>
  <c r="AG111" i="1"/>
  <c r="AG113" i="1"/>
  <c r="AG115" i="1"/>
  <c r="AG126" i="1"/>
  <c r="AG128" i="1"/>
  <c r="F128" i="1"/>
  <c r="E128" i="1" s="1"/>
  <c r="AG130" i="1"/>
  <c r="F130" i="1"/>
  <c r="E130" i="1" s="1"/>
  <c r="AG132" i="1"/>
  <c r="F132" i="1"/>
  <c r="E132" i="1" s="1"/>
  <c r="AG134" i="1"/>
  <c r="F134" i="1"/>
  <c r="E134" i="1" s="1"/>
  <c r="AG136" i="1"/>
  <c r="F136" i="1"/>
  <c r="E136" i="1" s="1"/>
  <c r="AG138" i="1"/>
  <c r="F138" i="1"/>
  <c r="E138" i="1" s="1"/>
  <c r="AG140" i="1"/>
  <c r="AG142" i="1"/>
  <c r="F142" i="1"/>
  <c r="E142" i="1" s="1"/>
  <c r="AG144" i="1"/>
  <c r="F144" i="1"/>
  <c r="E144" i="1" s="1"/>
  <c r="AG146" i="1"/>
  <c r="J146" i="1"/>
  <c r="L146" i="1" s="1"/>
  <c r="N146" i="1" s="1"/>
  <c r="H146" i="18" s="1"/>
  <c r="AG148" i="1"/>
  <c r="F148" i="1"/>
  <c r="E148" i="1" s="1"/>
  <c r="AG150" i="1"/>
  <c r="F150" i="1"/>
  <c r="E150" i="1" s="1"/>
  <c r="AG152" i="1"/>
  <c r="F152" i="1"/>
  <c r="E152" i="1" s="1"/>
  <c r="AG154" i="1"/>
  <c r="F154" i="1"/>
  <c r="E154" i="1" s="1"/>
  <c r="AG156" i="1"/>
  <c r="F156" i="1"/>
  <c r="E156" i="1" s="1"/>
  <c r="AG158" i="1"/>
  <c r="F158" i="1"/>
  <c r="E158" i="1" s="1"/>
  <c r="AG160" i="1"/>
  <c r="AG162" i="1"/>
  <c r="F162" i="1"/>
  <c r="E162" i="1" s="1"/>
  <c r="AG164" i="1"/>
  <c r="F164" i="1"/>
  <c r="E164" i="1" s="1"/>
  <c r="AG166" i="1"/>
  <c r="J166" i="1"/>
  <c r="L166" i="1" s="1"/>
  <c r="N166" i="1" s="1"/>
  <c r="H166" i="18" s="1"/>
  <c r="AG168" i="1"/>
  <c r="F168" i="1"/>
  <c r="E168" i="1" s="1"/>
  <c r="AG170" i="1"/>
  <c r="AG172" i="1"/>
  <c r="F172" i="1"/>
  <c r="E172" i="1" s="1"/>
  <c r="AG174" i="1"/>
  <c r="F174" i="1"/>
  <c r="E174" i="1" s="1"/>
  <c r="AG176" i="1"/>
  <c r="J176" i="1"/>
  <c r="L176" i="1" s="1"/>
  <c r="N176" i="1" s="1"/>
  <c r="H176" i="18" s="1"/>
  <c r="AG178" i="1"/>
  <c r="F178" i="1"/>
  <c r="E178" i="1" s="1"/>
  <c r="AG332" i="1"/>
  <c r="AG334" i="1"/>
  <c r="AG336" i="1"/>
  <c r="AG338" i="1"/>
  <c r="AG1076" i="1"/>
  <c r="AG1080" i="1"/>
  <c r="F1080" i="1"/>
  <c r="E1080" i="1" s="1"/>
  <c r="AG1082" i="1"/>
  <c r="F1082" i="1"/>
  <c r="E1082" i="1" s="1"/>
  <c r="AG1084" i="1"/>
  <c r="AG39" i="1"/>
  <c r="H39" i="1"/>
  <c r="G39" i="1" s="1"/>
  <c r="AG247" i="1"/>
  <c r="AG249" i="1"/>
  <c r="F251" i="1"/>
  <c r="E251" i="1" s="1"/>
  <c r="AG268" i="1"/>
  <c r="F268" i="1"/>
  <c r="E268" i="1" s="1"/>
  <c r="AG270" i="1"/>
  <c r="F270" i="1"/>
  <c r="E270" i="1" s="1"/>
  <c r="AG272" i="1"/>
  <c r="F272" i="1"/>
  <c r="E272" i="1" s="1"/>
  <c r="AG287" i="1"/>
  <c r="AG289" i="1"/>
  <c r="F289" i="1"/>
  <c r="E289" i="1" s="1"/>
  <c r="AG291" i="1"/>
  <c r="AG293" i="1"/>
  <c r="F293" i="1"/>
  <c r="E293" i="1" s="1"/>
  <c r="AG295" i="1"/>
  <c r="AG297" i="1"/>
  <c r="F297" i="1"/>
  <c r="E297" i="1" s="1"/>
  <c r="AG299" i="1"/>
  <c r="AG301" i="1"/>
  <c r="F301" i="1"/>
  <c r="E301" i="1" s="1"/>
  <c r="AG520" i="1"/>
  <c r="H520" i="1"/>
  <c r="G520" i="1" s="1"/>
  <c r="AG522" i="1"/>
  <c r="K522" i="1"/>
  <c r="M522" i="1" s="1"/>
  <c r="O522" i="1" s="1"/>
  <c r="P522" i="18" s="1"/>
  <c r="AG524" i="1"/>
  <c r="H524" i="1"/>
  <c r="G524" i="1" s="1"/>
  <c r="AG526" i="1"/>
  <c r="H526" i="1"/>
  <c r="G526" i="1" s="1"/>
  <c r="AG528" i="1"/>
  <c r="K528" i="1"/>
  <c r="M528" i="1" s="1"/>
  <c r="O528" i="1" s="1"/>
  <c r="P528" i="18" s="1"/>
  <c r="AG530" i="1"/>
  <c r="AG532" i="1"/>
  <c r="H532" i="1"/>
  <c r="G532" i="1" s="1"/>
  <c r="AG534" i="1"/>
  <c r="H534" i="1"/>
  <c r="G534" i="1" s="1"/>
  <c r="AG536" i="1"/>
  <c r="H536" i="1"/>
  <c r="G536" i="1" s="1"/>
  <c r="AG538" i="1"/>
  <c r="H538" i="1"/>
  <c r="G538" i="1" s="1"/>
  <c r="AG540" i="1"/>
  <c r="H540" i="1"/>
  <c r="G540" i="1" s="1"/>
  <c r="AG542" i="1"/>
  <c r="H542" i="1"/>
  <c r="G542" i="1" s="1"/>
  <c r="AG544" i="1"/>
  <c r="K544" i="1"/>
  <c r="M544" i="1" s="1"/>
  <c r="O544" i="1" s="1"/>
  <c r="P544" i="18" s="1"/>
  <c r="AG546" i="1"/>
  <c r="H546" i="1"/>
  <c r="G546" i="1" s="1"/>
  <c r="AG548" i="1"/>
  <c r="AG550" i="1"/>
  <c r="H550" i="1"/>
  <c r="G550" i="1" s="1"/>
  <c r="AG565" i="1"/>
  <c r="H565" i="1"/>
  <c r="G565" i="1" s="1"/>
  <c r="AG567" i="1"/>
  <c r="H567" i="1"/>
  <c r="G567" i="1" s="1"/>
  <c r="AG569" i="1"/>
  <c r="H569" i="1"/>
  <c r="G569" i="1" s="1"/>
  <c r="AG571" i="1"/>
  <c r="K571" i="1"/>
  <c r="M571" i="1" s="1"/>
  <c r="O571" i="1" s="1"/>
  <c r="P571" i="18" s="1"/>
  <c r="AG573" i="1"/>
  <c r="K573" i="1"/>
  <c r="M573" i="1" s="1"/>
  <c r="O573" i="1" s="1"/>
  <c r="P573" i="18" s="1"/>
  <c r="AG575" i="1"/>
  <c r="H575" i="1"/>
  <c r="G575" i="1" s="1"/>
  <c r="AG594" i="1"/>
  <c r="K594" i="1"/>
  <c r="M594" i="1" s="1"/>
  <c r="O594" i="1" s="1"/>
  <c r="P594" i="18" s="1"/>
  <c r="AG596" i="1"/>
  <c r="K596" i="1"/>
  <c r="M596" i="1" s="1"/>
  <c r="O596" i="1" s="1"/>
  <c r="P596" i="18" s="1"/>
  <c r="AG598" i="1"/>
  <c r="H598" i="1"/>
  <c r="G598" i="1" s="1"/>
  <c r="AG600" i="1"/>
  <c r="H600" i="1"/>
  <c r="G600" i="1" s="1"/>
  <c r="AG602" i="1"/>
  <c r="K602" i="1"/>
  <c r="M602" i="1" s="1"/>
  <c r="O602" i="1" s="1"/>
  <c r="P602" i="18" s="1"/>
  <c r="AG604" i="1"/>
  <c r="H604" i="1"/>
  <c r="G604" i="1" s="1"/>
  <c r="AG606" i="1"/>
  <c r="AG608" i="1"/>
  <c r="H608" i="1"/>
  <c r="G608" i="1" s="1"/>
  <c r="AG610" i="1"/>
  <c r="H610" i="1"/>
  <c r="G610" i="1" s="1"/>
  <c r="AG612" i="1"/>
  <c r="H612" i="1"/>
  <c r="G612" i="1" s="1"/>
  <c r="AG614" i="1"/>
  <c r="H614" i="1"/>
  <c r="G614" i="1" s="1"/>
  <c r="N620" i="1"/>
  <c r="H620" i="18" s="1"/>
  <c r="AG641" i="1"/>
  <c r="AG643" i="1"/>
  <c r="AG645" i="1"/>
  <c r="H645" i="1"/>
  <c r="G645" i="1" s="1"/>
  <c r="AG647" i="1"/>
  <c r="AG649" i="1"/>
  <c r="H649" i="1"/>
  <c r="G649" i="1" s="1"/>
  <c r="AG651" i="1"/>
  <c r="AG653" i="1"/>
  <c r="H653" i="1"/>
  <c r="G653" i="1" s="1"/>
  <c r="AG655" i="1"/>
  <c r="AG657" i="1"/>
  <c r="AG659" i="1"/>
  <c r="AG661" i="1"/>
  <c r="AG663" i="1"/>
  <c r="H663" i="1"/>
  <c r="G663" i="1" s="1"/>
  <c r="AG665" i="1"/>
  <c r="H665" i="1"/>
  <c r="G665" i="1" s="1"/>
  <c r="AG667" i="1"/>
  <c r="H667" i="1"/>
  <c r="G667" i="1" s="1"/>
  <c r="AG669" i="1"/>
  <c r="AG671" i="1"/>
  <c r="H671" i="1"/>
  <c r="G671" i="1" s="1"/>
  <c r="AG673" i="1"/>
  <c r="H673" i="1"/>
  <c r="G673" i="1" s="1"/>
  <c r="AG675" i="1"/>
  <c r="H675" i="1"/>
  <c r="G675" i="1" s="1"/>
  <c r="AG677" i="1"/>
  <c r="AG679" i="1"/>
  <c r="AG681" i="1"/>
  <c r="H681" i="1"/>
  <c r="G681" i="1" s="1"/>
  <c r="AG683" i="1"/>
  <c r="H683" i="1"/>
  <c r="G683" i="1" s="1"/>
  <c r="AG685" i="1"/>
  <c r="AG687" i="1"/>
  <c r="H687" i="1"/>
  <c r="G687" i="1" s="1"/>
  <c r="AG689" i="1"/>
  <c r="H689" i="1"/>
  <c r="G689" i="1" s="1"/>
  <c r="AG691" i="1"/>
  <c r="H691" i="1"/>
  <c r="G691" i="1" s="1"/>
  <c r="AG693" i="1"/>
  <c r="H693" i="1"/>
  <c r="G693" i="1" s="1"/>
  <c r="AG695" i="1"/>
  <c r="H695" i="1"/>
  <c r="G695" i="1" s="1"/>
  <c r="AG719" i="1"/>
  <c r="AG721" i="1"/>
  <c r="AG723" i="1"/>
  <c r="AG725" i="1"/>
  <c r="AG727" i="1"/>
  <c r="AG729" i="1"/>
  <c r="AG731" i="1"/>
  <c r="AG733" i="1"/>
  <c r="AG735" i="1"/>
  <c r="AG737" i="1"/>
  <c r="AG739" i="1"/>
  <c r="AG767" i="1"/>
  <c r="H767" i="1"/>
  <c r="G767" i="1" s="1"/>
  <c r="K436" i="1"/>
  <c r="AG437" i="1"/>
  <c r="AG441" i="1"/>
  <c r="AG445" i="1"/>
  <c r="AG449" i="1"/>
  <c r="AG453" i="1"/>
  <c r="AG457" i="1"/>
  <c r="AG461" i="1"/>
  <c r="AG465" i="1"/>
  <c r="AG469" i="1"/>
  <c r="AG473" i="1"/>
  <c r="AG1174" i="1"/>
  <c r="K1178" i="1"/>
  <c r="M1178" i="1" s="1"/>
  <c r="O1178" i="1" s="1"/>
  <c r="P1178" i="18" s="1"/>
  <c r="AG944" i="1"/>
  <c r="AG946" i="1"/>
  <c r="AG948" i="1"/>
  <c r="H950" i="1"/>
  <c r="G950" i="1" s="1"/>
  <c r="AG43" i="1"/>
  <c r="H43" i="1"/>
  <c r="G43" i="1" s="1"/>
  <c r="AG45" i="1"/>
  <c r="H45" i="1"/>
  <c r="G45" i="1" s="1"/>
  <c r="AG246" i="1"/>
  <c r="AG235" i="1"/>
  <c r="AG237" i="1"/>
  <c r="AG239" i="1"/>
  <c r="F1271" i="1"/>
  <c r="E1271" i="1" s="1"/>
  <c r="F35" i="1"/>
  <c r="E35" i="1" s="1"/>
  <c r="N619" i="1"/>
  <c r="H619" i="18" s="1"/>
  <c r="F383" i="1"/>
  <c r="E383" i="1" s="1"/>
  <c r="O303" i="1"/>
  <c r="P303" i="18" s="1"/>
  <c r="N1167" i="1"/>
  <c r="H1167" i="18" s="1"/>
  <c r="O109" i="1"/>
  <c r="P109" i="18" s="1"/>
  <c r="N608" i="1"/>
  <c r="H608" i="18" s="1"/>
  <c r="K428" i="1"/>
  <c r="N1174" i="1"/>
  <c r="H1174" i="18" s="1"/>
  <c r="O89" i="1"/>
  <c r="P89" i="18" s="1"/>
  <c r="N590" i="1"/>
  <c r="H590" i="18" s="1"/>
  <c r="N592" i="1"/>
  <c r="H592" i="18" s="1"/>
  <c r="N599" i="1"/>
  <c r="H599" i="18" s="1"/>
  <c r="N610" i="1"/>
  <c r="H610" i="18" s="1"/>
  <c r="K435" i="1"/>
  <c r="M435" i="1" s="1"/>
  <c r="K439" i="1"/>
  <c r="K448" i="1"/>
  <c r="M448" i="1" s="1"/>
  <c r="O448" i="1" s="1"/>
  <c r="P448" i="18" s="1"/>
  <c r="F380" i="1"/>
  <c r="E380" i="1" s="1"/>
  <c r="F395" i="1"/>
  <c r="E395" i="1" s="1"/>
  <c r="F1274" i="1"/>
  <c r="E1274" i="1" s="1"/>
  <c r="F390" i="1"/>
  <c r="E390" i="1" s="1"/>
  <c r="F396" i="1"/>
  <c r="E396" i="1" s="1"/>
  <c r="F405" i="1"/>
  <c r="E405" i="1" s="1"/>
  <c r="F411" i="1"/>
  <c r="E411" i="1" s="1"/>
  <c r="F413" i="1"/>
  <c r="E413" i="1" s="1"/>
  <c r="F415" i="1"/>
  <c r="E415" i="1" s="1"/>
  <c r="F423" i="1"/>
  <c r="E423" i="1" s="1"/>
  <c r="F1117" i="1"/>
  <c r="E1117" i="1" s="1"/>
  <c r="K430" i="1"/>
  <c r="M430" i="1" s="1"/>
  <c r="O430" i="1" s="1"/>
  <c r="P430" i="18" s="1"/>
  <c r="K434" i="1"/>
  <c r="M434" i="1" s="1"/>
  <c r="O434" i="1" s="1"/>
  <c r="P434" i="18" s="1"/>
  <c r="K459" i="1"/>
  <c r="M459" i="1" s="1"/>
  <c r="O459" i="1" s="1"/>
  <c r="P459" i="18" s="1"/>
  <c r="K463" i="1"/>
  <c r="K467" i="1"/>
  <c r="M467" i="1" s="1"/>
  <c r="O467" i="1" s="1"/>
  <c r="P467" i="18" s="1"/>
  <c r="F1090" i="1"/>
  <c r="E1090" i="1" s="1"/>
  <c r="N1163" i="1"/>
  <c r="H1163" i="18" s="1"/>
  <c r="N591" i="1"/>
  <c r="H591" i="18" s="1"/>
  <c r="N598" i="1"/>
  <c r="H598" i="18" s="1"/>
  <c r="N600" i="1"/>
  <c r="H600" i="18" s="1"/>
  <c r="N613" i="1"/>
  <c r="H613" i="18" s="1"/>
  <c r="N615" i="1"/>
  <c r="H615" i="18" s="1"/>
  <c r="N622" i="1"/>
  <c r="H622" i="18" s="1"/>
  <c r="N624" i="1"/>
  <c r="H624" i="18" s="1"/>
  <c r="N626" i="1"/>
  <c r="H626" i="18" s="1"/>
  <c r="K437" i="1"/>
  <c r="K446" i="1"/>
  <c r="M446" i="1" s="1"/>
  <c r="O446" i="1" s="1"/>
  <c r="P446" i="18" s="1"/>
  <c r="N1171" i="1"/>
  <c r="H1171" i="18" s="1"/>
  <c r="AH24" i="10"/>
  <c r="AH23" i="10"/>
  <c r="AH3" i="8"/>
  <c r="F3" i="8" s="1"/>
  <c r="E3" i="8" s="1"/>
  <c r="AH5" i="8"/>
  <c r="F5" i="8" s="1"/>
  <c r="E5" i="8" s="1"/>
  <c r="AH7" i="8"/>
  <c r="F7" i="8" s="1"/>
  <c r="E7" i="8" s="1"/>
  <c r="AH9" i="8"/>
  <c r="F9" i="8" s="1"/>
  <c r="E9" i="8" s="1"/>
  <c r="AH11" i="8"/>
  <c r="F11" i="8" s="1"/>
  <c r="E11" i="8" s="1"/>
  <c r="AH2" i="8"/>
  <c r="AH4" i="8"/>
  <c r="F4" i="8" s="1"/>
  <c r="E4" i="8" s="1"/>
  <c r="AH6" i="8"/>
  <c r="F6" i="8" s="1"/>
  <c r="E6" i="8" s="1"/>
  <c r="AH8" i="8"/>
  <c r="F8" i="8" s="1"/>
  <c r="E8" i="8" s="1"/>
  <c r="AH10" i="8"/>
  <c r="F10" i="8" s="1"/>
  <c r="E10" i="8" s="1"/>
  <c r="AH42" i="7"/>
  <c r="F42" i="7" s="1"/>
  <c r="E42" i="7" s="1"/>
  <c r="AH240" i="7"/>
  <c r="F240" i="7" s="1"/>
  <c r="E240" i="7" s="1"/>
  <c r="F225" i="7"/>
  <c r="E225" i="7" s="1"/>
  <c r="AH224" i="7"/>
  <c r="F224" i="7" s="1"/>
  <c r="E224" i="7" s="1"/>
  <c r="AH236" i="7"/>
  <c r="F236" i="7" s="1"/>
  <c r="E236" i="7" s="1"/>
  <c r="AH237" i="7"/>
  <c r="F237" i="7" s="1"/>
  <c r="E237" i="7" s="1"/>
  <c r="AH241" i="7"/>
  <c r="F241" i="7" s="1"/>
  <c r="E241" i="7" s="1"/>
  <c r="AH242" i="7"/>
  <c r="F242" i="7" s="1"/>
  <c r="E242" i="7" s="1"/>
  <c r="AH245" i="7"/>
  <c r="F245" i="7" s="1"/>
  <c r="E245" i="7" s="1"/>
  <c r="AH146" i="7"/>
  <c r="F146" i="7" s="1"/>
  <c r="E146" i="7" s="1"/>
  <c r="AH58" i="7"/>
  <c r="F58" i="7" s="1"/>
  <c r="E58" i="7" s="1"/>
  <c r="AH29" i="7"/>
  <c r="F29" i="7" s="1"/>
  <c r="E29" i="7" s="1"/>
  <c r="AH30" i="7"/>
  <c r="F30" i="7" s="1"/>
  <c r="E30" i="7" s="1"/>
  <c r="AH31" i="7"/>
  <c r="F31" i="7" s="1"/>
  <c r="E31" i="7" s="1"/>
  <c r="AH32" i="7"/>
  <c r="F32" i="7" s="1"/>
  <c r="E32" i="7" s="1"/>
  <c r="AH45" i="7"/>
  <c r="F45" i="7" s="1"/>
  <c r="E45" i="7" s="1"/>
  <c r="AH46" i="7"/>
  <c r="F46" i="7" s="1"/>
  <c r="E46" i="7" s="1"/>
  <c r="AH47" i="7"/>
  <c r="F47" i="7" s="1"/>
  <c r="E47" i="7" s="1"/>
  <c r="AH48" i="7"/>
  <c r="F48" i="7" s="1"/>
  <c r="E48" i="7" s="1"/>
  <c r="AH119" i="7"/>
  <c r="F119" i="7" s="1"/>
  <c r="E119" i="7" s="1"/>
  <c r="AH127" i="7"/>
  <c r="F127" i="7" s="1"/>
  <c r="E127" i="7" s="1"/>
  <c r="AH138" i="7"/>
  <c r="F138" i="7" s="1"/>
  <c r="E138" i="7" s="1"/>
  <c r="AH142" i="7"/>
  <c r="F142" i="7" s="1"/>
  <c r="E142" i="7" s="1"/>
  <c r="F223" i="7"/>
  <c r="E223" i="7" s="1"/>
  <c r="AH225" i="7"/>
  <c r="AH252" i="7"/>
  <c r="F252" i="7" s="1"/>
  <c r="E252" i="7" s="1"/>
  <c r="AH4" i="6"/>
  <c r="H4" i="6" s="1"/>
  <c r="G4" i="6" s="1"/>
  <c r="AH5" i="6"/>
  <c r="H5" i="6" s="1"/>
  <c r="G5" i="6" s="1"/>
  <c r="AH9" i="6"/>
  <c r="H9" i="6" s="1"/>
  <c r="G9" i="6" s="1"/>
  <c r="H154" i="2"/>
  <c r="G154" i="2" s="1"/>
  <c r="K154" i="2"/>
  <c r="M154" i="2" s="1"/>
  <c r="O154" i="2" s="1"/>
  <c r="AH40" i="2"/>
  <c r="AH271" i="2"/>
  <c r="H271" i="2" s="1"/>
  <c r="G271" i="2" s="1"/>
  <c r="AH12" i="2"/>
  <c r="AH24" i="2"/>
  <c r="AH29" i="2"/>
  <c r="H29" i="2" s="1"/>
  <c r="G29" i="2" s="1"/>
  <c r="AH57" i="2"/>
  <c r="H57" i="2" s="1"/>
  <c r="G57" i="2" s="1"/>
  <c r="AH136" i="2"/>
  <c r="H136" i="2" s="1"/>
  <c r="G136" i="2" s="1"/>
  <c r="L152" i="2"/>
  <c r="N152" i="2" s="1"/>
  <c r="K152" i="2"/>
  <c r="M152" i="2" s="1"/>
  <c r="O152" i="2" s="1"/>
  <c r="AH160" i="2"/>
  <c r="H160" i="2" s="1"/>
  <c r="G160" i="2" s="1"/>
  <c r="L162" i="2"/>
  <c r="N162" i="2" s="1"/>
  <c r="K162" i="2"/>
  <c r="M162" i="2" s="1"/>
  <c r="O162" i="2" s="1"/>
  <c r="AH163" i="2"/>
  <c r="H163" i="2" s="1"/>
  <c r="G163" i="2" s="1"/>
  <c r="K176" i="2"/>
  <c r="M176" i="2" s="1"/>
  <c r="O176" i="2" s="1"/>
  <c r="AH183" i="2"/>
  <c r="H183" i="2" s="1"/>
  <c r="G183" i="2" s="1"/>
  <c r="AH185" i="2"/>
  <c r="H185" i="2" s="1"/>
  <c r="G185" i="2" s="1"/>
  <c r="AH187" i="2"/>
  <c r="H187" i="2" s="1"/>
  <c r="G187" i="2" s="1"/>
  <c r="L192" i="2"/>
  <c r="N192" i="2" s="1"/>
  <c r="AH196" i="2"/>
  <c r="H196" i="2" s="1"/>
  <c r="G196" i="2" s="1"/>
  <c r="AH199" i="2"/>
  <c r="H199" i="2" s="1"/>
  <c r="G199" i="2" s="1"/>
  <c r="AH213" i="2"/>
  <c r="H213" i="2" s="1"/>
  <c r="G213" i="2" s="1"/>
  <c r="AH234" i="2"/>
  <c r="H234" i="2" s="1"/>
  <c r="G234" i="2" s="1"/>
  <c r="AH237" i="2"/>
  <c r="H237" i="2" s="1"/>
  <c r="G237" i="2" s="1"/>
  <c r="AH240" i="2"/>
  <c r="H240" i="2" s="1"/>
  <c r="G240" i="2" s="1"/>
  <c r="AH8" i="2"/>
  <c r="H8" i="2" s="1"/>
  <c r="G8" i="2" s="1"/>
  <c r="AH11" i="2"/>
  <c r="H11" i="2" s="1"/>
  <c r="G11" i="2" s="1"/>
  <c r="N13" i="2"/>
  <c r="AH17" i="2"/>
  <c r="H17" i="2" s="1"/>
  <c r="G17" i="2" s="1"/>
  <c r="AH38" i="2"/>
  <c r="H38" i="2" s="1"/>
  <c r="G38" i="2" s="1"/>
  <c r="AH44" i="2"/>
  <c r="N52" i="2"/>
  <c r="AH60" i="2"/>
  <c r="H60" i="2" s="1"/>
  <c r="G60" i="2" s="1"/>
  <c r="AH65" i="2"/>
  <c r="H65" i="2" s="1"/>
  <c r="G65" i="2" s="1"/>
  <c r="AH68" i="2"/>
  <c r="H68" i="2" s="1"/>
  <c r="G68" i="2" s="1"/>
  <c r="AH141" i="2"/>
  <c r="H141" i="2" s="1"/>
  <c r="G141" i="2" s="1"/>
  <c r="L168" i="2"/>
  <c r="N168" i="2" s="1"/>
  <c r="K168" i="2"/>
  <c r="M168" i="2" s="1"/>
  <c r="O168" i="2" s="1"/>
  <c r="AH180" i="2"/>
  <c r="H180" i="2" s="1"/>
  <c r="G180" i="2" s="1"/>
  <c r="AH182" i="2"/>
  <c r="H182" i="2" s="1"/>
  <c r="G182" i="2" s="1"/>
  <c r="L184" i="2"/>
  <c r="N184" i="2" s="1"/>
  <c r="K184" i="2"/>
  <c r="M184" i="2" s="1"/>
  <c r="O184" i="2" s="1"/>
  <c r="AH186" i="2"/>
  <c r="H186" i="2" s="1"/>
  <c r="G186" i="2" s="1"/>
  <c r="L194" i="2"/>
  <c r="N194" i="2" s="1"/>
  <c r="AH195" i="2"/>
  <c r="H195" i="2" s="1"/>
  <c r="G195" i="2" s="1"/>
  <c r="AH198" i="2"/>
  <c r="H198" i="2" s="1"/>
  <c r="G198" i="2" s="1"/>
  <c r="AH201" i="2"/>
  <c r="H201" i="2" s="1"/>
  <c r="G201" i="2" s="1"/>
  <c r="AH230" i="2"/>
  <c r="H230" i="2" s="1"/>
  <c r="G230" i="2" s="1"/>
  <c r="AH247" i="2"/>
  <c r="H247" i="2" s="1"/>
  <c r="G247" i="2" s="1"/>
  <c r="AH258" i="2"/>
  <c r="H258" i="2" s="1"/>
  <c r="G258" i="2" s="1"/>
  <c r="AH27" i="2"/>
  <c r="H27" i="2" s="1"/>
  <c r="G27" i="2" s="1"/>
  <c r="AH61" i="2"/>
  <c r="H61" i="2" s="1"/>
  <c r="G61" i="2" s="1"/>
  <c r="AH78" i="2"/>
  <c r="H78" i="2" s="1"/>
  <c r="G78" i="2" s="1"/>
  <c r="AH161" i="2"/>
  <c r="H161" i="2" s="1"/>
  <c r="G161" i="2" s="1"/>
  <c r="AH188" i="2"/>
  <c r="H188" i="2" s="1"/>
  <c r="G188" i="2" s="1"/>
  <c r="AH228" i="2"/>
  <c r="H228" i="2" s="1"/>
  <c r="G228" i="2" s="1"/>
  <c r="N4" i="2"/>
  <c r="AH7" i="2"/>
  <c r="H7" i="2" s="1"/>
  <c r="G7" i="2" s="1"/>
  <c r="AH13" i="2"/>
  <c r="H13" i="2" s="1"/>
  <c r="G13" i="2" s="1"/>
  <c r="AH28" i="2"/>
  <c r="N33" i="2"/>
  <c r="AH43" i="2"/>
  <c r="H43" i="2" s="1"/>
  <c r="G43" i="2" s="1"/>
  <c r="N45" i="2"/>
  <c r="N48" i="2"/>
  <c r="AH52" i="2"/>
  <c r="H52" i="2" s="1"/>
  <c r="G52" i="2" s="1"/>
  <c r="AH59" i="2"/>
  <c r="H59" i="2" s="1"/>
  <c r="G59" i="2" s="1"/>
  <c r="AH107" i="2"/>
  <c r="H107" i="2" s="1"/>
  <c r="G107" i="2" s="1"/>
  <c r="AH151" i="2"/>
  <c r="H151" i="2" s="1"/>
  <c r="G151" i="2" s="1"/>
  <c r="AH156" i="2"/>
  <c r="H156" i="2" s="1"/>
  <c r="G156" i="2" s="1"/>
  <c r="L178" i="2"/>
  <c r="N178" i="2" s="1"/>
  <c r="K178" i="2"/>
  <c r="M178" i="2" s="1"/>
  <c r="O178" i="2" s="1"/>
  <c r="AH184" i="2"/>
  <c r="H184" i="2" s="1"/>
  <c r="G184" i="2" s="1"/>
  <c r="AH192" i="2"/>
  <c r="H192" i="2" s="1"/>
  <c r="G192" i="2" s="1"/>
  <c r="AH194" i="2"/>
  <c r="H194" i="2" s="1"/>
  <c r="G194" i="2" s="1"/>
  <c r="K200" i="2"/>
  <c r="M200" i="2" s="1"/>
  <c r="O200" i="2" s="1"/>
  <c r="AH224" i="2"/>
  <c r="H224" i="2" s="1"/>
  <c r="G224" i="2" s="1"/>
  <c r="AH225" i="2"/>
  <c r="H225" i="2" s="1"/>
  <c r="G225" i="2" s="1"/>
  <c r="AH229" i="2"/>
  <c r="H229" i="2" s="1"/>
  <c r="G229" i="2" s="1"/>
  <c r="AH233" i="2"/>
  <c r="H233" i="2" s="1"/>
  <c r="G233" i="2" s="1"/>
  <c r="AH265" i="2"/>
  <c r="H265" i="2" s="1"/>
  <c r="G265" i="2" s="1"/>
  <c r="N160" i="2"/>
  <c r="AH179" i="2"/>
  <c r="H179" i="2" s="1"/>
  <c r="G179" i="2" s="1"/>
  <c r="AH203" i="2"/>
  <c r="H203" i="2" s="1"/>
  <c r="G203" i="2" s="1"/>
  <c r="AH212" i="2"/>
  <c r="H212" i="2" s="1"/>
  <c r="G212" i="2" s="1"/>
  <c r="AH243" i="2"/>
  <c r="H243" i="2" s="1"/>
  <c r="G243" i="2" s="1"/>
  <c r="AH250" i="2"/>
  <c r="H250" i="2" s="1"/>
  <c r="G250" i="2" s="1"/>
  <c r="AH257" i="2"/>
  <c r="H257" i="2" s="1"/>
  <c r="G257" i="2" s="1"/>
  <c r="AH264" i="2"/>
  <c r="H264" i="2" s="1"/>
  <c r="G264" i="2" s="1"/>
  <c r="AH16" i="2"/>
  <c r="AH21" i="2"/>
  <c r="H21" i="2" s="1"/>
  <c r="G21" i="2" s="1"/>
  <c r="AH32" i="2"/>
  <c r="K32" i="2" s="1"/>
  <c r="M32" i="2" s="1"/>
  <c r="O32" i="2" s="1"/>
  <c r="AH37" i="2"/>
  <c r="H37" i="2" s="1"/>
  <c r="G37" i="2" s="1"/>
  <c r="AH47" i="2"/>
  <c r="H47" i="2" s="1"/>
  <c r="G47" i="2" s="1"/>
  <c r="AH51" i="2"/>
  <c r="H51" i="2" s="1"/>
  <c r="G51" i="2" s="1"/>
  <c r="AH55" i="2"/>
  <c r="H55" i="2" s="1"/>
  <c r="G55" i="2" s="1"/>
  <c r="AH71" i="2"/>
  <c r="H71" i="2" s="1"/>
  <c r="G71" i="2" s="1"/>
  <c r="AH73" i="2"/>
  <c r="H73" i="2" s="1"/>
  <c r="G73" i="2" s="1"/>
  <c r="N74" i="2"/>
  <c r="AH75" i="2"/>
  <c r="H75" i="2" s="1"/>
  <c r="G75" i="2" s="1"/>
  <c r="AH171" i="2"/>
  <c r="H171" i="2" s="1"/>
  <c r="G171" i="2" s="1"/>
  <c r="N180" i="2"/>
  <c r="K186" i="2"/>
  <c r="M186" i="2" s="1"/>
  <c r="AH245" i="2"/>
  <c r="H245" i="2" s="1"/>
  <c r="G245" i="2" s="1"/>
  <c r="AH249" i="2"/>
  <c r="H249" i="2" s="1"/>
  <c r="G249" i="2" s="1"/>
  <c r="AH256" i="2"/>
  <c r="H256" i="2" s="1"/>
  <c r="G256" i="2" s="1"/>
  <c r="AH263" i="2"/>
  <c r="H263" i="2" s="1"/>
  <c r="G263" i="2" s="1"/>
  <c r="AH20" i="2"/>
  <c r="K20" i="2" s="1"/>
  <c r="M20" i="2" s="1"/>
  <c r="O20" i="2" s="1"/>
  <c r="AH25" i="2"/>
  <c r="H25" i="2" s="1"/>
  <c r="G25" i="2" s="1"/>
  <c r="AH36" i="2"/>
  <c r="AH41" i="2"/>
  <c r="H41" i="2" s="1"/>
  <c r="G41" i="2" s="1"/>
  <c r="AH63" i="2"/>
  <c r="H63" i="2" s="1"/>
  <c r="G63" i="2" s="1"/>
  <c r="AH69" i="2"/>
  <c r="H69" i="2" s="1"/>
  <c r="G69" i="2" s="1"/>
  <c r="O186" i="2"/>
  <c r="N196" i="2"/>
  <c r="K208" i="2"/>
  <c r="M208" i="2" s="1"/>
  <c r="O208" i="2" s="1"/>
  <c r="AH248" i="2"/>
  <c r="H248" i="2" s="1"/>
  <c r="G248" i="2" s="1"/>
  <c r="AH255" i="2"/>
  <c r="H255" i="2" s="1"/>
  <c r="G255" i="2" s="1"/>
  <c r="AH266" i="2"/>
  <c r="H266" i="2" s="1"/>
  <c r="G266" i="2" s="1"/>
  <c r="AH246" i="2"/>
  <c r="H246" i="2" s="1"/>
  <c r="G246" i="2" s="1"/>
  <c r="AH254" i="2"/>
  <c r="H254" i="2" s="1"/>
  <c r="G254" i="2" s="1"/>
  <c r="AH262" i="2"/>
  <c r="H262" i="2" s="1"/>
  <c r="G262" i="2" s="1"/>
  <c r="AH270" i="2"/>
  <c r="H270" i="2" s="1"/>
  <c r="G270" i="2" s="1"/>
  <c r="AH272" i="2"/>
  <c r="H272" i="2" s="1"/>
  <c r="G272" i="2" s="1"/>
  <c r="AH274" i="2"/>
  <c r="AH253" i="2"/>
  <c r="H253" i="2" s="1"/>
  <c r="G253" i="2" s="1"/>
  <c r="AH261" i="2"/>
  <c r="H261" i="2" s="1"/>
  <c r="G261" i="2" s="1"/>
  <c r="AH269" i="2"/>
  <c r="H269" i="2" s="1"/>
  <c r="G269" i="2" s="1"/>
  <c r="AH160" i="4"/>
  <c r="AH10" i="4"/>
  <c r="F10" i="4" s="1"/>
  <c r="E10" i="4" s="1"/>
  <c r="O18" i="4"/>
  <c r="AH18" i="4"/>
  <c r="F18" i="4" s="1"/>
  <c r="E18" i="4" s="1"/>
  <c r="K21" i="4"/>
  <c r="M21" i="4" s="1"/>
  <c r="K22" i="4"/>
  <c r="K25" i="4"/>
  <c r="M25" i="4" s="1"/>
  <c r="K26" i="4"/>
  <c r="K29" i="4"/>
  <c r="J29" i="4" s="1"/>
  <c r="L29" i="4" s="1"/>
  <c r="N29" i="4" s="1"/>
  <c r="K37" i="4"/>
  <c r="AH43" i="4"/>
  <c r="F43" i="4" s="1"/>
  <c r="E43" i="4" s="1"/>
  <c r="AH50" i="4"/>
  <c r="H50" i="4" s="1"/>
  <c r="G50" i="4" s="1"/>
  <c r="AH52" i="4"/>
  <c r="H52" i="4" s="1"/>
  <c r="G52" i="4" s="1"/>
  <c r="N64" i="4"/>
  <c r="AH64" i="4"/>
  <c r="AH158" i="4"/>
  <c r="N159" i="4"/>
  <c r="AH166" i="4"/>
  <c r="AH168" i="4"/>
  <c r="K4" i="4"/>
  <c r="K33" i="4"/>
  <c r="K41" i="4"/>
  <c r="H57" i="4"/>
  <c r="G57" i="4" s="1"/>
  <c r="N59" i="4"/>
  <c r="N60" i="4"/>
  <c r="AH62" i="4"/>
  <c r="H65" i="4"/>
  <c r="G65" i="4" s="1"/>
  <c r="AH89" i="4"/>
  <c r="AH107" i="4"/>
  <c r="F107" i="4" s="1"/>
  <c r="E107" i="4" s="1"/>
  <c r="N157" i="4"/>
  <c r="N162" i="4"/>
  <c r="AH164" i="4"/>
  <c r="N165" i="4"/>
  <c r="J90" i="4"/>
  <c r="L90" i="4" s="1"/>
  <c r="N90" i="4" s="1"/>
  <c r="H170" i="4"/>
  <c r="G170" i="4" s="1"/>
  <c r="J2" i="4"/>
  <c r="L2" i="4" s="1"/>
  <c r="N2" i="4" s="1"/>
  <c r="K7" i="4"/>
  <c r="M7" i="4" s="1"/>
  <c r="O7" i="4" s="1"/>
  <c r="K10" i="4"/>
  <c r="M10" i="4" s="1"/>
  <c r="O10" i="4" s="1"/>
  <c r="K11" i="4"/>
  <c r="M11" i="4" s="1"/>
  <c r="O11" i="4" s="1"/>
  <c r="K14" i="4"/>
  <c r="M14" i="4" s="1"/>
  <c r="O14" i="4" s="1"/>
  <c r="K15" i="4"/>
  <c r="M15" i="4" s="1"/>
  <c r="O15" i="4" s="1"/>
  <c r="O21" i="4"/>
  <c r="O25" i="4"/>
  <c r="AH47" i="4"/>
  <c r="F47" i="4" s="1"/>
  <c r="E47" i="4" s="1"/>
  <c r="AH51" i="4"/>
  <c r="AH53" i="4"/>
  <c r="H53" i="4" s="1"/>
  <c r="G53" i="4" s="1"/>
  <c r="N57" i="4"/>
  <c r="N58" i="4"/>
  <c r="AH60" i="4"/>
  <c r="AH61" i="4"/>
  <c r="H61" i="4" s="1"/>
  <c r="G61" i="4" s="1"/>
  <c r="H63" i="4"/>
  <c r="G63" i="4" s="1"/>
  <c r="N65" i="4"/>
  <c r="N66" i="4"/>
  <c r="H158" i="4"/>
  <c r="G158" i="4" s="1"/>
  <c r="N160" i="4"/>
  <c r="AH162" i="4"/>
  <c r="N163" i="4"/>
  <c r="H166" i="4"/>
  <c r="G166" i="4" s="1"/>
  <c r="AH167" i="4"/>
  <c r="H167" i="4" s="1"/>
  <c r="G167" i="4" s="1"/>
  <c r="AH169" i="4"/>
  <c r="O317" i="5"/>
  <c r="O323" i="5"/>
  <c r="O43" i="5"/>
  <c r="O247" i="5"/>
  <c r="AG9" i="5"/>
  <c r="AG20" i="5"/>
  <c r="AG23" i="5"/>
  <c r="AG51" i="5"/>
  <c r="AH51" i="5" s="1"/>
  <c r="F51" i="5" s="1"/>
  <c r="E51" i="5" s="1"/>
  <c r="AG69" i="5"/>
  <c r="AG77" i="5"/>
  <c r="AG79" i="5"/>
  <c r="AH79" i="5" s="1"/>
  <c r="F79" i="5" s="1"/>
  <c r="E79" i="5" s="1"/>
  <c r="AG98" i="5"/>
  <c r="AG162" i="5"/>
  <c r="AG171" i="5"/>
  <c r="AG199" i="5"/>
  <c r="AG217" i="5"/>
  <c r="AG230" i="5"/>
  <c r="AG233" i="5"/>
  <c r="AH233" i="5" s="1"/>
  <c r="F233" i="5" s="1"/>
  <c r="E233" i="5" s="1"/>
  <c r="AG268" i="5"/>
  <c r="AG298" i="5"/>
  <c r="AG3" i="5"/>
  <c r="AG5" i="5"/>
  <c r="AG7" i="5"/>
  <c r="AG28" i="5"/>
  <c r="AG41" i="5"/>
  <c r="AG17" i="5"/>
  <c r="AG25" i="5"/>
  <c r="AG31" i="5"/>
  <c r="AG34" i="5"/>
  <c r="AH34" i="5" s="1"/>
  <c r="F34" i="5" s="1"/>
  <c r="E34" i="5" s="1"/>
  <c r="AG37" i="5"/>
  <c r="O39" i="5"/>
  <c r="AG40" i="5"/>
  <c r="AH40" i="5" s="1"/>
  <c r="F40" i="5" s="1"/>
  <c r="E40" i="5" s="1"/>
  <c r="AG44" i="5"/>
  <c r="AG47" i="5"/>
  <c r="AG53" i="5"/>
  <c r="AG55" i="5"/>
  <c r="AG57" i="5"/>
  <c r="AH57" i="5" s="1"/>
  <c r="F57" i="5" s="1"/>
  <c r="E57" i="5" s="1"/>
  <c r="AG59" i="5"/>
  <c r="AH59" i="5" s="1"/>
  <c r="F59" i="5" s="1"/>
  <c r="E59" i="5" s="1"/>
  <c r="AG71" i="5"/>
  <c r="AH71" i="5" s="1"/>
  <c r="F71" i="5" s="1"/>
  <c r="E71" i="5" s="1"/>
  <c r="AG81" i="5"/>
  <c r="AG83" i="5"/>
  <c r="AH83" i="5" s="1"/>
  <c r="F83" i="5" s="1"/>
  <c r="E83" i="5" s="1"/>
  <c r="AG85" i="5"/>
  <c r="AG87" i="5"/>
  <c r="AH87" i="5" s="1"/>
  <c r="F87" i="5" s="1"/>
  <c r="E87" i="5" s="1"/>
  <c r="AG100" i="5"/>
  <c r="AH100" i="5" s="1"/>
  <c r="F100" i="5" s="1"/>
  <c r="E100" i="5" s="1"/>
  <c r="AG107" i="5"/>
  <c r="AG155" i="5"/>
  <c r="AG168" i="5"/>
  <c r="AH168" i="5" s="1"/>
  <c r="F168" i="5" s="1"/>
  <c r="E168" i="5" s="1"/>
  <c r="AG182" i="5"/>
  <c r="AG227" i="5"/>
  <c r="AG239" i="5"/>
  <c r="AH239" i="5" s="1"/>
  <c r="F239" i="5" s="1"/>
  <c r="E239" i="5" s="1"/>
  <c r="AG241" i="5"/>
  <c r="AG281" i="5"/>
  <c r="AG285" i="5"/>
  <c r="AG287" i="5"/>
  <c r="AG351" i="5"/>
  <c r="AG353" i="5"/>
  <c r="AG355" i="5"/>
  <c r="AG364" i="5"/>
  <c r="AG366" i="5"/>
  <c r="AG375" i="5"/>
  <c r="AG19" i="5"/>
  <c r="AG24" i="5"/>
  <c r="AG27" i="5"/>
  <c r="AG33" i="5"/>
  <c r="AG36" i="5"/>
  <c r="AG63" i="5"/>
  <c r="AG65" i="5"/>
  <c r="AH65" i="5" s="1"/>
  <c r="F65" i="5" s="1"/>
  <c r="E65" i="5" s="1"/>
  <c r="AG73" i="5"/>
  <c r="AG89" i="5"/>
  <c r="AH89" i="5" s="1"/>
  <c r="F89" i="5" s="1"/>
  <c r="E89" i="5" s="1"/>
  <c r="AG91" i="5"/>
  <c r="AH91" i="5" s="1"/>
  <c r="F91" i="5" s="1"/>
  <c r="E91" i="5" s="1"/>
  <c r="AG93" i="5"/>
  <c r="AG102" i="5"/>
  <c r="AH102" i="5" s="1"/>
  <c r="F102" i="5" s="1"/>
  <c r="E102" i="5" s="1"/>
  <c r="AG119" i="5"/>
  <c r="AG207" i="5"/>
  <c r="AG221" i="5"/>
  <c r="AH221" i="5" s="1"/>
  <c r="F221" i="5" s="1"/>
  <c r="E221" i="5" s="1"/>
  <c r="AG224" i="5"/>
  <c r="AG258" i="5"/>
  <c r="AH258" i="5" s="1"/>
  <c r="F258" i="5" s="1"/>
  <c r="E258" i="5" s="1"/>
  <c r="AG262" i="5"/>
  <c r="AG264" i="5"/>
  <c r="AG273" i="5"/>
  <c r="AG293" i="5"/>
  <c r="AG295" i="5"/>
  <c r="AG297" i="5"/>
  <c r="AG315" i="5"/>
  <c r="AG338" i="5"/>
  <c r="AG340" i="5"/>
  <c r="AH340" i="5" s="1"/>
  <c r="F340" i="5" s="1"/>
  <c r="E340" i="5" s="1"/>
  <c r="AG342" i="5"/>
  <c r="AG344" i="5"/>
  <c r="AG374" i="5"/>
  <c r="AG11" i="5"/>
  <c r="AG13" i="5"/>
  <c r="AG15" i="5"/>
  <c r="AG35" i="5"/>
  <c r="AG21" i="5"/>
  <c r="AG29" i="5"/>
  <c r="O31" i="5"/>
  <c r="AG32" i="5"/>
  <c r="AH32" i="5" s="1"/>
  <c r="F32" i="5" s="1"/>
  <c r="E32" i="5" s="1"/>
  <c r="AG39" i="5"/>
  <c r="AG42" i="5"/>
  <c r="AH42" i="5" s="1"/>
  <c r="F42" i="5" s="1"/>
  <c r="E42" i="5" s="1"/>
  <c r="AG43" i="5"/>
  <c r="AG46" i="5"/>
  <c r="AH46" i="5" s="1"/>
  <c r="F46" i="5" s="1"/>
  <c r="E46" i="5" s="1"/>
  <c r="AG67" i="5"/>
  <c r="AH67" i="5" s="1"/>
  <c r="F67" i="5" s="1"/>
  <c r="E67" i="5" s="1"/>
  <c r="AG75" i="5"/>
  <c r="AH75" i="5" s="1"/>
  <c r="F75" i="5" s="1"/>
  <c r="E75" i="5" s="1"/>
  <c r="AG96" i="5"/>
  <c r="O98" i="5"/>
  <c r="AG99" i="5"/>
  <c r="AG174" i="5"/>
  <c r="AG176" i="5"/>
  <c r="AG202" i="5"/>
  <c r="AG245" i="5"/>
  <c r="AH245" i="5" s="1"/>
  <c r="F245" i="5" s="1"/>
  <c r="E245" i="5" s="1"/>
  <c r="AG251" i="5"/>
  <c r="AH251" i="5" s="1"/>
  <c r="F251" i="5" s="1"/>
  <c r="E251" i="5" s="1"/>
  <c r="AG255" i="5"/>
  <c r="AH255" i="5" s="1"/>
  <c r="F255" i="5" s="1"/>
  <c r="E255" i="5" s="1"/>
  <c r="AG282" i="5"/>
  <c r="AG286" i="5"/>
  <c r="AG288" i="5"/>
  <c r="AG305" i="5"/>
  <c r="AG307" i="5"/>
  <c r="AG331" i="5"/>
  <c r="AG333" i="5"/>
  <c r="AG101" i="5"/>
  <c r="AG104" i="5"/>
  <c r="AG106" i="5"/>
  <c r="AG110" i="5"/>
  <c r="AG112" i="5"/>
  <c r="AG115" i="5"/>
  <c r="AG157" i="5"/>
  <c r="AG159" i="5"/>
  <c r="AG165" i="5"/>
  <c r="AH165" i="5" s="1"/>
  <c r="F165" i="5" s="1"/>
  <c r="E165" i="5" s="1"/>
  <c r="AG167" i="5"/>
  <c r="AH167" i="5" s="1"/>
  <c r="F167" i="5" s="1"/>
  <c r="E167" i="5" s="1"/>
  <c r="AG178" i="5"/>
  <c r="AH178" i="5" s="1"/>
  <c r="F178" i="5" s="1"/>
  <c r="E178" i="5" s="1"/>
  <c r="AG184" i="5"/>
  <c r="AG186" i="5"/>
  <c r="AG188" i="5"/>
  <c r="AG190" i="5"/>
  <c r="AG192" i="5"/>
  <c r="AG194" i="5"/>
  <c r="AG196" i="5"/>
  <c r="AG204" i="5"/>
  <c r="AH204" i="5" s="1"/>
  <c r="AG213" i="5"/>
  <c r="O229" i="5"/>
  <c r="AG235" i="5"/>
  <c r="AH235" i="5" s="1"/>
  <c r="F235" i="5" s="1"/>
  <c r="E235" i="5" s="1"/>
  <c r="AG250" i="5"/>
  <c r="AG267" i="5"/>
  <c r="AG280" i="5"/>
  <c r="O283" i="5"/>
  <c r="AG290" i="5"/>
  <c r="AG309" i="5"/>
  <c r="AG311" i="5"/>
  <c r="AG319" i="5"/>
  <c r="AH319" i="5" s="1"/>
  <c r="F319" i="5" s="1"/>
  <c r="E319" i="5" s="1"/>
  <c r="AG321" i="5"/>
  <c r="AH321" i="5" s="1"/>
  <c r="F321" i="5" s="1"/>
  <c r="E321" i="5" s="1"/>
  <c r="AG337" i="5"/>
  <c r="O346" i="5"/>
  <c r="AG346" i="5"/>
  <c r="AG348" i="5"/>
  <c r="AG359" i="5"/>
  <c r="AG361" i="5"/>
  <c r="AG368" i="5"/>
  <c r="AG370" i="5"/>
  <c r="AG377" i="5"/>
  <c r="AG381" i="5"/>
  <c r="AG383" i="5"/>
  <c r="AG114" i="5"/>
  <c r="AG121" i="5"/>
  <c r="AG173" i="5"/>
  <c r="AG175" i="5"/>
  <c r="AG198" i="5"/>
  <c r="AH198" i="5" s="1"/>
  <c r="AG206" i="5"/>
  <c r="AH206" i="5" s="1"/>
  <c r="AH216" i="5"/>
  <c r="F216" i="5" s="1"/>
  <c r="E216" i="5" s="1"/>
  <c r="AG229" i="5"/>
  <c r="AH229" i="5" s="1"/>
  <c r="F229" i="5" s="1"/>
  <c r="E229" i="5" s="1"/>
  <c r="AG240" i="5"/>
  <c r="AG253" i="5"/>
  <c r="AG257" i="5"/>
  <c r="AH257" i="5" s="1"/>
  <c r="F257" i="5" s="1"/>
  <c r="E257" i="5" s="1"/>
  <c r="AG260" i="5"/>
  <c r="AH261" i="5"/>
  <c r="F261" i="5" s="1"/>
  <c r="E261" i="5" s="1"/>
  <c r="AG263" i="5"/>
  <c r="AH263" i="5" s="1"/>
  <c r="F263" i="5" s="1"/>
  <c r="E263" i="5" s="1"/>
  <c r="AG274" i="5"/>
  <c r="AH274" i="5" s="1"/>
  <c r="F274" i="5" s="1"/>
  <c r="E274" i="5" s="1"/>
  <c r="AG284" i="5"/>
  <c r="AG292" i="5"/>
  <c r="AH292" i="5" s="1"/>
  <c r="F292" i="5" s="1"/>
  <c r="E292" i="5" s="1"/>
  <c r="AG294" i="5"/>
  <c r="AH294" i="5" s="1"/>
  <c r="F294" i="5" s="1"/>
  <c r="E294" i="5" s="1"/>
  <c r="AG296" i="5"/>
  <c r="AH296" i="5" s="1"/>
  <c r="F296" i="5" s="1"/>
  <c r="E296" i="5" s="1"/>
  <c r="AG306" i="5"/>
  <c r="AH306" i="5" s="1"/>
  <c r="F306" i="5" s="1"/>
  <c r="E306" i="5" s="1"/>
  <c r="AG323" i="5"/>
  <c r="AG332" i="5"/>
  <c r="AG341" i="5"/>
  <c r="AH341" i="5" s="1"/>
  <c r="AG345" i="5"/>
  <c r="AG350" i="5"/>
  <c r="AG354" i="5"/>
  <c r="AG365" i="5"/>
  <c r="AH365" i="5" s="1"/>
  <c r="F365" i="5" s="1"/>
  <c r="E365" i="5" s="1"/>
  <c r="AG373" i="5"/>
  <c r="AG105" i="5"/>
  <c r="AG111" i="5"/>
  <c r="AG156" i="5"/>
  <c r="AG158" i="5"/>
  <c r="AH158" i="5" s="1"/>
  <c r="F158" i="5" s="1"/>
  <c r="E158" i="5" s="1"/>
  <c r="AG160" i="5"/>
  <c r="AG164" i="5"/>
  <c r="AH164" i="5" s="1"/>
  <c r="F164" i="5" s="1"/>
  <c r="E164" i="5" s="1"/>
  <c r="AG166" i="5"/>
  <c r="AH166" i="5" s="1"/>
  <c r="F166" i="5" s="1"/>
  <c r="E166" i="5" s="1"/>
  <c r="AG169" i="5"/>
  <c r="AG177" i="5"/>
  <c r="AH177" i="5" s="1"/>
  <c r="F177" i="5" s="1"/>
  <c r="E177" i="5" s="1"/>
  <c r="AG180" i="5"/>
  <c r="AG183" i="5"/>
  <c r="AG185" i="5"/>
  <c r="AG187" i="5"/>
  <c r="AG189" i="5"/>
  <c r="AG191" i="5"/>
  <c r="AH191" i="5" s="1"/>
  <c r="F191" i="5" s="1"/>
  <c r="E191" i="5" s="1"/>
  <c r="AG193" i="5"/>
  <c r="AG195" i="5"/>
  <c r="AG200" i="5"/>
  <c r="AH200" i="5" s="1"/>
  <c r="AG203" i="5"/>
  <c r="AG208" i="5"/>
  <c r="AH208" i="5" s="1"/>
  <c r="AG212" i="5"/>
  <c r="AG215" i="5"/>
  <c r="AG219" i="5"/>
  <c r="AG222" i="5"/>
  <c r="AG225" i="5"/>
  <c r="AG234" i="5"/>
  <c r="AG236" i="5"/>
  <c r="AG237" i="5"/>
  <c r="O239" i="5"/>
  <c r="AG243" i="5"/>
  <c r="O245" i="5"/>
  <c r="AG246" i="5"/>
  <c r="AG247" i="5"/>
  <c r="AG249" i="5"/>
  <c r="AH249" i="5" s="1"/>
  <c r="F249" i="5" s="1"/>
  <c r="E249" i="5" s="1"/>
  <c r="AG266" i="5"/>
  <c r="AG269" i="5"/>
  <c r="AH269" i="5" s="1"/>
  <c r="F269" i="5" s="1"/>
  <c r="E269" i="5" s="1"/>
  <c r="AG271" i="5"/>
  <c r="AG278" i="5"/>
  <c r="AG283" i="5"/>
  <c r="O285" i="5"/>
  <c r="AG289" i="5"/>
  <c r="O293" i="5"/>
  <c r="O295" i="5"/>
  <c r="AG299" i="5"/>
  <c r="O307" i="5"/>
  <c r="AG308" i="5"/>
  <c r="AG310" i="5"/>
  <c r="AG312" i="5"/>
  <c r="AG316" i="5"/>
  <c r="AG317" i="5"/>
  <c r="AG318" i="5"/>
  <c r="AG320" i="5"/>
  <c r="AH320" i="5" s="1"/>
  <c r="AG327" i="5"/>
  <c r="AG329" i="5"/>
  <c r="AG334" i="5"/>
  <c r="AG336" i="5"/>
  <c r="AH336" i="5" s="1"/>
  <c r="F336" i="5" s="1"/>
  <c r="E336" i="5" s="1"/>
  <c r="AG349" i="5"/>
  <c r="AG357" i="5"/>
  <c r="AG360" i="5"/>
  <c r="O362" i="5"/>
  <c r="AG362" i="5"/>
  <c r="AG367" i="5"/>
  <c r="AG369" i="5"/>
  <c r="AG371" i="5"/>
  <c r="AG376" i="5"/>
  <c r="AG382" i="5"/>
  <c r="AG384" i="5"/>
  <c r="AH241" i="5"/>
  <c r="F241" i="5" s="1"/>
  <c r="E241" i="5" s="1"/>
  <c r="AH265" i="5"/>
  <c r="F265" i="5" s="1"/>
  <c r="E265" i="5" s="1"/>
  <c r="AH38" i="5"/>
  <c r="F38" i="5" s="1"/>
  <c r="E38" i="5" s="1"/>
  <c r="AH45" i="5"/>
  <c r="F45" i="5" s="1"/>
  <c r="E45" i="5" s="1"/>
  <c r="AH69" i="5"/>
  <c r="F69" i="5" s="1"/>
  <c r="E69" i="5" s="1"/>
  <c r="AH77" i="5"/>
  <c r="F77" i="5" s="1"/>
  <c r="E77" i="5" s="1"/>
  <c r="AH93" i="5"/>
  <c r="F93" i="5" s="1"/>
  <c r="E93" i="5" s="1"/>
  <c r="AH108" i="5"/>
  <c r="F108" i="5" s="1"/>
  <c r="E108" i="5" s="1"/>
  <c r="O119" i="5"/>
  <c r="AH163" i="5"/>
  <c r="F163" i="5" s="1"/>
  <c r="E163" i="5" s="1"/>
  <c r="AH173" i="5"/>
  <c r="F173" i="5" s="1"/>
  <c r="E173" i="5" s="1"/>
  <c r="AH175" i="5"/>
  <c r="F175" i="5" s="1"/>
  <c r="E175" i="5" s="1"/>
  <c r="AH184" i="5"/>
  <c r="F184" i="5" s="1"/>
  <c r="E184" i="5" s="1"/>
  <c r="AH186" i="5"/>
  <c r="F186" i="5" s="1"/>
  <c r="E186" i="5" s="1"/>
  <c r="AH195" i="5"/>
  <c r="F195" i="5" s="1"/>
  <c r="E195" i="5" s="1"/>
  <c r="AH203" i="5"/>
  <c r="F203" i="5" s="1"/>
  <c r="E203" i="5" s="1"/>
  <c r="AH215" i="5"/>
  <c r="F215" i="5" s="1"/>
  <c r="E215" i="5" s="1"/>
  <c r="AH219" i="5"/>
  <c r="F219" i="5" s="1"/>
  <c r="E219" i="5" s="1"/>
  <c r="AH238" i="5"/>
  <c r="F238" i="5" s="1"/>
  <c r="E238" i="5" s="1"/>
  <c r="AH346" i="5"/>
  <c r="J346" i="5" s="1"/>
  <c r="L346" i="5" s="1"/>
  <c r="N346" i="5" s="1"/>
  <c r="AH348" i="5"/>
  <c r="F348" i="5" s="1"/>
  <c r="E348" i="5" s="1"/>
  <c r="M350" i="5"/>
  <c r="AH361" i="5"/>
  <c r="F361" i="5" s="1"/>
  <c r="E361" i="5" s="1"/>
  <c r="AH44" i="5"/>
  <c r="F44" i="5" s="1"/>
  <c r="E44" i="5" s="1"/>
  <c r="AH53" i="5"/>
  <c r="F53" i="5" s="1"/>
  <c r="E53" i="5" s="1"/>
  <c r="AH55" i="5"/>
  <c r="F55" i="5" s="1"/>
  <c r="E55" i="5" s="1"/>
  <c r="AH81" i="5"/>
  <c r="F81" i="5" s="1"/>
  <c r="E81" i="5" s="1"/>
  <c r="AH96" i="5"/>
  <c r="F96" i="5" s="1"/>
  <c r="E96" i="5" s="1"/>
  <c r="AH104" i="5"/>
  <c r="F104" i="5" s="1"/>
  <c r="E104" i="5" s="1"/>
  <c r="AH106" i="5"/>
  <c r="F106" i="5" s="1"/>
  <c r="E106" i="5" s="1"/>
  <c r="AH157" i="5"/>
  <c r="F157" i="5" s="1"/>
  <c r="E157" i="5" s="1"/>
  <c r="AH159" i="5"/>
  <c r="F159" i="5" s="1"/>
  <c r="E159" i="5" s="1"/>
  <c r="AH162" i="5"/>
  <c r="F162" i="5" s="1"/>
  <c r="E162" i="5" s="1"/>
  <c r="AH202" i="5"/>
  <c r="F202" i="5" s="1"/>
  <c r="E202" i="5" s="1"/>
  <c r="AH214" i="5"/>
  <c r="F214" i="5" s="1"/>
  <c r="E214" i="5" s="1"/>
  <c r="AH218" i="5"/>
  <c r="F218" i="5" s="1"/>
  <c r="E218" i="5" s="1"/>
  <c r="AH300" i="5"/>
  <c r="F300" i="5" s="1"/>
  <c r="E300" i="5" s="1"/>
  <c r="AH302" i="5"/>
  <c r="F302" i="5" s="1"/>
  <c r="E302" i="5" s="1"/>
  <c r="AH304" i="5"/>
  <c r="F304" i="5" s="1"/>
  <c r="E304" i="5" s="1"/>
  <c r="AH314" i="5"/>
  <c r="F314" i="5" s="1"/>
  <c r="E314" i="5" s="1"/>
  <c r="AH160" i="5"/>
  <c r="F160" i="5" s="1"/>
  <c r="E160" i="5" s="1"/>
  <c r="AH30" i="5"/>
  <c r="F30" i="5" s="1"/>
  <c r="E30" i="5" s="1"/>
  <c r="AH36" i="5"/>
  <c r="F36" i="5" s="1"/>
  <c r="E36" i="5" s="1"/>
  <c r="AH61" i="5"/>
  <c r="F61" i="5" s="1"/>
  <c r="E61" i="5" s="1"/>
  <c r="AH63" i="5"/>
  <c r="F63" i="5" s="1"/>
  <c r="E63" i="5" s="1"/>
  <c r="AH73" i="5"/>
  <c r="F73" i="5" s="1"/>
  <c r="E73" i="5" s="1"/>
  <c r="AH85" i="5"/>
  <c r="F85" i="5" s="1"/>
  <c r="E85" i="5" s="1"/>
  <c r="AH98" i="5"/>
  <c r="F98" i="5" s="1"/>
  <c r="E98" i="5" s="1"/>
  <c r="O100" i="5"/>
  <c r="AH114" i="5"/>
  <c r="F114" i="5" s="1"/>
  <c r="E114" i="5" s="1"/>
  <c r="AH161" i="5"/>
  <c r="F161" i="5" s="1"/>
  <c r="E161" i="5" s="1"/>
  <c r="AH174" i="5"/>
  <c r="F174" i="5" s="1"/>
  <c r="E174" i="5" s="1"/>
  <c r="AH183" i="5"/>
  <c r="F183" i="5" s="1"/>
  <c r="E183" i="5" s="1"/>
  <c r="AH185" i="5"/>
  <c r="F185" i="5" s="1"/>
  <c r="E185" i="5" s="1"/>
  <c r="AH187" i="5"/>
  <c r="F187" i="5" s="1"/>
  <c r="E187" i="5" s="1"/>
  <c r="AH199" i="5"/>
  <c r="AH207" i="5"/>
  <c r="AH217" i="5"/>
  <c r="F217" i="5" s="1"/>
  <c r="E217" i="5" s="1"/>
  <c r="AH224" i="5"/>
  <c r="F224" i="5" s="1"/>
  <c r="E224" i="5" s="1"/>
  <c r="AH375" i="5"/>
  <c r="F375" i="5" s="1"/>
  <c r="E375" i="5" s="1"/>
  <c r="O47" i="5"/>
  <c r="O117" i="5"/>
  <c r="AH190" i="5"/>
  <c r="F190" i="5" s="1"/>
  <c r="E190" i="5" s="1"/>
  <c r="AH194" i="5"/>
  <c r="F194" i="5" s="1"/>
  <c r="E194" i="5" s="1"/>
  <c r="AH213" i="5"/>
  <c r="F213" i="5" s="1"/>
  <c r="E213" i="5" s="1"/>
  <c r="AH227" i="5"/>
  <c r="F227" i="5" s="1"/>
  <c r="E227" i="5" s="1"/>
  <c r="AH230" i="5"/>
  <c r="F230" i="5" s="1"/>
  <c r="E230" i="5" s="1"/>
  <c r="AH237" i="5"/>
  <c r="F237" i="5" s="1"/>
  <c r="E237" i="5" s="1"/>
  <c r="AH240" i="5"/>
  <c r="F240" i="5" s="1"/>
  <c r="E240" i="5" s="1"/>
  <c r="AH253" i="5"/>
  <c r="F253" i="5" s="1"/>
  <c r="E253" i="5" s="1"/>
  <c r="AH259" i="5"/>
  <c r="F259" i="5" s="1"/>
  <c r="E259" i="5" s="1"/>
  <c r="AH267" i="5"/>
  <c r="F267" i="5" s="1"/>
  <c r="E267" i="5" s="1"/>
  <c r="M274" i="5"/>
  <c r="O274" i="5" s="1"/>
  <c r="J274" i="5"/>
  <c r="L274" i="5" s="1"/>
  <c r="N274" i="5" s="1"/>
  <c r="O280" i="5"/>
  <c r="AH289" i="5"/>
  <c r="F289" i="5" s="1"/>
  <c r="E289" i="5" s="1"/>
  <c r="AH308" i="5"/>
  <c r="F308" i="5" s="1"/>
  <c r="E308" i="5" s="1"/>
  <c r="AH310" i="5"/>
  <c r="F310" i="5" s="1"/>
  <c r="E310" i="5" s="1"/>
  <c r="AH312" i="5"/>
  <c r="F312" i="5" s="1"/>
  <c r="E312" i="5" s="1"/>
  <c r="O329" i="5"/>
  <c r="AH332" i="5"/>
  <c r="F332" i="5" s="1"/>
  <c r="E332" i="5" s="1"/>
  <c r="M334" i="5"/>
  <c r="O334" i="5" s="1"/>
  <c r="AH345" i="5"/>
  <c r="O350" i="5"/>
  <c r="AH363" i="5"/>
  <c r="F363" i="5" s="1"/>
  <c r="E363" i="5" s="1"/>
  <c r="AH383" i="5"/>
  <c r="F383" i="5" s="1"/>
  <c r="E383" i="5" s="1"/>
  <c r="AH48" i="5"/>
  <c r="F48" i="5" s="1"/>
  <c r="E48" i="5" s="1"/>
  <c r="AH110" i="5"/>
  <c r="F110" i="5" s="1"/>
  <c r="E110" i="5" s="1"/>
  <c r="AH156" i="5"/>
  <c r="F156" i="5" s="1"/>
  <c r="E156" i="5" s="1"/>
  <c r="AH169" i="5"/>
  <c r="F169" i="5" s="1"/>
  <c r="E169" i="5" s="1"/>
  <c r="AH170" i="5"/>
  <c r="F170" i="5" s="1"/>
  <c r="E170" i="5" s="1"/>
  <c r="AH171" i="5"/>
  <c r="F171" i="5" s="1"/>
  <c r="E171" i="5" s="1"/>
  <c r="AH172" i="5"/>
  <c r="F172" i="5" s="1"/>
  <c r="E172" i="5" s="1"/>
  <c r="AH179" i="5"/>
  <c r="F179" i="5" s="1"/>
  <c r="E179" i="5" s="1"/>
  <c r="AH180" i="5"/>
  <c r="F180" i="5" s="1"/>
  <c r="E180" i="5" s="1"/>
  <c r="AH181" i="5"/>
  <c r="F181" i="5" s="1"/>
  <c r="E181" i="5" s="1"/>
  <c r="AH182" i="5"/>
  <c r="F182" i="5" s="1"/>
  <c r="E182" i="5" s="1"/>
  <c r="AH189" i="5"/>
  <c r="F189" i="5" s="1"/>
  <c r="E189" i="5" s="1"/>
  <c r="AH193" i="5"/>
  <c r="F193" i="5" s="1"/>
  <c r="E193" i="5" s="1"/>
  <c r="AH197" i="5"/>
  <c r="F197" i="5" s="1"/>
  <c r="E197" i="5" s="1"/>
  <c r="AH201" i="5"/>
  <c r="F201" i="5" s="1"/>
  <c r="E201" i="5" s="1"/>
  <c r="AH205" i="5"/>
  <c r="AH223" i="5"/>
  <c r="F223" i="5" s="1"/>
  <c r="E223" i="5" s="1"/>
  <c r="AH231" i="5"/>
  <c r="F231" i="5" s="1"/>
  <c r="E231" i="5" s="1"/>
  <c r="AH243" i="5"/>
  <c r="F243" i="5" s="1"/>
  <c r="E243" i="5" s="1"/>
  <c r="AH246" i="5"/>
  <c r="F246" i="5" s="1"/>
  <c r="E246" i="5" s="1"/>
  <c r="J319" i="5"/>
  <c r="L319" i="5" s="1"/>
  <c r="M319" i="5"/>
  <c r="O319" i="5" s="1"/>
  <c r="M321" i="5"/>
  <c r="O321" i="5" s="1"/>
  <c r="J321" i="5"/>
  <c r="L321" i="5" s="1"/>
  <c r="N321" i="5" s="1"/>
  <c r="AG325" i="5"/>
  <c r="AH325" i="5" s="1"/>
  <c r="AH329" i="5"/>
  <c r="M342" i="5"/>
  <c r="O342" i="5" s="1"/>
  <c r="AH349" i="5"/>
  <c r="J349" i="5" s="1"/>
  <c r="L349" i="5" s="1"/>
  <c r="N349" i="5" s="1"/>
  <c r="AH367" i="5"/>
  <c r="F367" i="5" s="1"/>
  <c r="E367" i="5" s="1"/>
  <c r="AH369" i="5"/>
  <c r="F369" i="5" s="1"/>
  <c r="E369" i="5" s="1"/>
  <c r="AH3" i="5"/>
  <c r="F3" i="5" s="1"/>
  <c r="E3" i="5" s="1"/>
  <c r="AH5" i="5"/>
  <c r="F5" i="5" s="1"/>
  <c r="E5" i="5" s="1"/>
  <c r="AH7" i="5"/>
  <c r="F7" i="5" s="1"/>
  <c r="E7" i="5" s="1"/>
  <c r="AH9" i="5"/>
  <c r="F9" i="5" s="1"/>
  <c r="E9" i="5" s="1"/>
  <c r="AH11" i="5"/>
  <c r="F11" i="5" s="1"/>
  <c r="E11" i="5" s="1"/>
  <c r="AH13" i="5"/>
  <c r="F13" i="5" s="1"/>
  <c r="E13" i="5" s="1"/>
  <c r="AH15" i="5"/>
  <c r="F15" i="5" s="1"/>
  <c r="E15" i="5" s="1"/>
  <c r="AH112" i="5"/>
  <c r="F112" i="5" s="1"/>
  <c r="E112" i="5" s="1"/>
  <c r="AH115" i="5"/>
  <c r="J115" i="5" s="1"/>
  <c r="L115" i="5" s="1"/>
  <c r="N115" i="5" s="1"/>
  <c r="O121" i="5"/>
  <c r="AH176" i="5"/>
  <c r="F176" i="5" s="1"/>
  <c r="E176" i="5" s="1"/>
  <c r="AH188" i="5"/>
  <c r="F188" i="5" s="1"/>
  <c r="E188" i="5" s="1"/>
  <c r="AH192" i="5"/>
  <c r="F192" i="5" s="1"/>
  <c r="E192" i="5" s="1"/>
  <c r="AH196" i="5"/>
  <c r="F196" i="5" s="1"/>
  <c r="E196" i="5" s="1"/>
  <c r="AH212" i="5"/>
  <c r="F212" i="5" s="1"/>
  <c r="E212" i="5" s="1"/>
  <c r="AH225" i="5"/>
  <c r="F225" i="5" s="1"/>
  <c r="E225" i="5" s="1"/>
  <c r="AH247" i="5"/>
  <c r="F247" i="5" s="1"/>
  <c r="E247" i="5" s="1"/>
  <c r="O260" i="5"/>
  <c r="AH266" i="5"/>
  <c r="F266" i="5" s="1"/>
  <c r="E266" i="5" s="1"/>
  <c r="AH271" i="5"/>
  <c r="F271" i="5" s="1"/>
  <c r="E271" i="5" s="1"/>
  <c r="AH290" i="5"/>
  <c r="F290" i="5" s="1"/>
  <c r="E290" i="5" s="1"/>
  <c r="AH333" i="5"/>
  <c r="J333" i="5" s="1"/>
  <c r="L333" i="5" s="1"/>
  <c r="N333" i="5" s="1"/>
  <c r="O338" i="5"/>
  <c r="AH342" i="5"/>
  <c r="F342" i="5" s="1"/>
  <c r="E342" i="5" s="1"/>
  <c r="AH344" i="5"/>
  <c r="F344" i="5" s="1"/>
  <c r="E344" i="5" s="1"/>
  <c r="AH355" i="5"/>
  <c r="F355" i="5" s="1"/>
  <c r="E355" i="5" s="1"/>
  <c r="O268" i="5"/>
  <c r="O315" i="5"/>
  <c r="AH323" i="5"/>
  <c r="AH331" i="5"/>
  <c r="J331" i="5" s="1"/>
  <c r="L331" i="5" s="1"/>
  <c r="N331" i="5" s="1"/>
  <c r="AH351" i="5"/>
  <c r="F351" i="5" s="1"/>
  <c r="E351" i="5" s="1"/>
  <c r="AH353" i="5"/>
  <c r="F353" i="5" s="1"/>
  <c r="E353" i="5" s="1"/>
  <c r="AH359" i="5"/>
  <c r="F359" i="5" s="1"/>
  <c r="E359" i="5" s="1"/>
  <c r="AH373" i="5"/>
  <c r="F373" i="5" s="1"/>
  <c r="E373" i="5" s="1"/>
  <c r="O376" i="5"/>
  <c r="AH377" i="5"/>
  <c r="F377" i="5" s="1"/>
  <c r="E377" i="5" s="1"/>
  <c r="AH382" i="5"/>
  <c r="F382" i="5" s="1"/>
  <c r="E382" i="5" s="1"/>
  <c r="AH286" i="5"/>
  <c r="F286" i="5" s="1"/>
  <c r="E286" i="5" s="1"/>
  <c r="AH288" i="5"/>
  <c r="F288" i="5" s="1"/>
  <c r="E288" i="5" s="1"/>
  <c r="AH298" i="5"/>
  <c r="F298" i="5" s="1"/>
  <c r="E298" i="5" s="1"/>
  <c r="AH316" i="5"/>
  <c r="F316" i="5" s="1"/>
  <c r="E316" i="5" s="1"/>
  <c r="AH318" i="5"/>
  <c r="F318" i="5" s="1"/>
  <c r="E318" i="5" s="1"/>
  <c r="O325" i="5"/>
  <c r="AH327" i="5"/>
  <c r="AH334" i="5"/>
  <c r="F334" i="5" s="1"/>
  <c r="E334" i="5" s="1"/>
  <c r="AH337" i="5"/>
  <c r="AH338" i="5"/>
  <c r="F338" i="5" s="1"/>
  <c r="E338" i="5" s="1"/>
  <c r="AH350" i="5"/>
  <c r="F350" i="5" s="1"/>
  <c r="E350" i="5" s="1"/>
  <c r="AH371" i="5"/>
  <c r="F371" i="5" s="1"/>
  <c r="E371" i="5" s="1"/>
  <c r="AH381" i="5"/>
  <c r="F381" i="5" s="1"/>
  <c r="E381" i="5" s="1"/>
  <c r="AH222" i="5"/>
  <c r="F222" i="5" s="1"/>
  <c r="E222" i="5" s="1"/>
  <c r="O252" i="5"/>
  <c r="O299" i="5"/>
  <c r="AH357" i="5"/>
  <c r="F357" i="5" s="1"/>
  <c r="E357" i="5" s="1"/>
  <c r="AH384" i="5"/>
  <c r="F384" i="5" s="1"/>
  <c r="E384" i="5" s="1"/>
  <c r="AH32" i="10"/>
  <c r="F32" i="10" s="1"/>
  <c r="E32" i="10" s="1"/>
  <c r="AH28" i="10"/>
  <c r="F28" i="10" s="1"/>
  <c r="E28" i="10" s="1"/>
  <c r="AH21" i="10"/>
  <c r="F21" i="10" s="1"/>
  <c r="E21" i="10" s="1"/>
  <c r="F23" i="10"/>
  <c r="E23" i="10" s="1"/>
  <c r="F24" i="10"/>
  <c r="E24" i="10" s="1"/>
  <c r="AH27" i="10"/>
  <c r="F27" i="10" s="1"/>
  <c r="E27" i="10" s="1"/>
  <c r="AH31" i="10"/>
  <c r="F31" i="10" s="1"/>
  <c r="E31" i="10" s="1"/>
  <c r="AH26" i="10"/>
  <c r="F26" i="10" s="1"/>
  <c r="E26" i="10" s="1"/>
  <c r="AH30" i="10"/>
  <c r="F30" i="10" s="1"/>
  <c r="E30" i="10" s="1"/>
  <c r="AH22" i="10"/>
  <c r="F22" i="10" s="1"/>
  <c r="E22" i="10" s="1"/>
  <c r="AH25" i="10"/>
  <c r="F25" i="10" s="1"/>
  <c r="E25" i="10" s="1"/>
  <c r="AH29" i="10"/>
  <c r="F29" i="10" s="1"/>
  <c r="E29" i="10" s="1"/>
  <c r="F399" i="1"/>
  <c r="E399" i="1" s="1"/>
  <c r="F92" i="1"/>
  <c r="E92" i="1" s="1"/>
  <c r="F121" i="1"/>
  <c r="E121" i="1" s="1"/>
  <c r="F153" i="1"/>
  <c r="E153" i="1" s="1"/>
  <c r="F169" i="1"/>
  <c r="E169" i="1" s="1"/>
  <c r="AG950" i="1"/>
  <c r="K1093" i="1"/>
  <c r="F23" i="1"/>
  <c r="E23" i="1" s="1"/>
  <c r="F1122" i="1"/>
  <c r="E1122" i="1" s="1"/>
  <c r="H504" i="1"/>
  <c r="G504" i="1" s="1"/>
  <c r="F387" i="1"/>
  <c r="E387" i="1" s="1"/>
  <c r="F394" i="1"/>
  <c r="E394" i="1" s="1"/>
  <c r="F403" i="1"/>
  <c r="E403" i="1" s="1"/>
  <c r="F1272" i="1"/>
  <c r="E1272" i="1" s="1"/>
  <c r="F382" i="1"/>
  <c r="E382" i="1" s="1"/>
  <c r="F391" i="1"/>
  <c r="E391" i="1" s="1"/>
  <c r="F407" i="1"/>
  <c r="E407" i="1" s="1"/>
  <c r="F427" i="1"/>
  <c r="E427" i="1" s="1"/>
  <c r="F323" i="1"/>
  <c r="E323" i="1" s="1"/>
  <c r="F1114" i="1"/>
  <c r="E1114" i="1" s="1"/>
  <c r="F317" i="1"/>
  <c r="E317" i="1" s="1"/>
  <c r="F1141" i="1"/>
  <c r="E1141" i="1" s="1"/>
  <c r="O85" i="1"/>
  <c r="P85" i="18" s="1"/>
  <c r="O117" i="1"/>
  <c r="P117" i="18" s="1"/>
  <c r="F123" i="1"/>
  <c r="E123" i="1" s="1"/>
  <c r="H512" i="1"/>
  <c r="G512" i="1" s="1"/>
  <c r="H528" i="1"/>
  <c r="G528" i="1" s="1"/>
  <c r="AG945" i="1"/>
  <c r="F110" i="1"/>
  <c r="E110" i="1" s="1"/>
  <c r="F120" i="1"/>
  <c r="E120" i="1" s="1"/>
  <c r="F137" i="1"/>
  <c r="E137" i="1" s="1"/>
  <c r="O140" i="1"/>
  <c r="P140" i="18" s="1"/>
  <c r="F140" i="1"/>
  <c r="E140" i="1" s="1"/>
  <c r="H503" i="1"/>
  <c r="G503" i="1" s="1"/>
  <c r="H516" i="1"/>
  <c r="G516" i="1" s="1"/>
  <c r="N611" i="1"/>
  <c r="H611" i="18" s="1"/>
  <c r="AG244" i="1"/>
  <c r="F308" i="1"/>
  <c r="E308" i="1" s="1"/>
  <c r="F98" i="1"/>
  <c r="E98" i="1" s="1"/>
  <c r="F285" i="1"/>
  <c r="E285" i="1" s="1"/>
  <c r="H511" i="1"/>
  <c r="G511" i="1" s="1"/>
  <c r="N588" i="1"/>
  <c r="H588" i="18" s="1"/>
  <c r="AG44" i="1"/>
  <c r="H44" i="1" s="1"/>
  <c r="G44" i="1" s="1"/>
  <c r="N602" i="1"/>
  <c r="H602" i="18" s="1"/>
  <c r="N605" i="1"/>
  <c r="H605" i="18" s="1"/>
  <c r="N607" i="1"/>
  <c r="H607" i="18" s="1"/>
  <c r="K432" i="1"/>
  <c r="M432" i="1" s="1"/>
  <c r="O432" i="1" s="1"/>
  <c r="P432" i="18" s="1"/>
  <c r="F446" i="1"/>
  <c r="E446" i="1" s="1"/>
  <c r="K449" i="1"/>
  <c r="K453" i="1"/>
  <c r="K457" i="1"/>
  <c r="M457" i="1" s="1"/>
  <c r="O457" i="1" s="1"/>
  <c r="P457" i="18" s="1"/>
  <c r="K462" i="1"/>
  <c r="M462" i="1" s="1"/>
  <c r="O462" i="1" s="1"/>
  <c r="P462" i="18" s="1"/>
  <c r="K469" i="1"/>
  <c r="H573" i="1"/>
  <c r="G573" i="1" s="1"/>
  <c r="H581" i="1"/>
  <c r="G581" i="1" s="1"/>
  <c r="N614" i="1"/>
  <c r="H614" i="18" s="1"/>
  <c r="N623" i="1"/>
  <c r="H623" i="18" s="1"/>
  <c r="H720" i="1"/>
  <c r="G720" i="1" s="1"/>
  <c r="K431" i="1"/>
  <c r="M431" i="1" s="1"/>
  <c r="O431" i="1" s="1"/>
  <c r="P431" i="18" s="1"/>
  <c r="K444" i="1"/>
  <c r="K460" i="1"/>
  <c r="M460" i="1" s="1"/>
  <c r="O460" i="1" s="1"/>
  <c r="P460" i="18" s="1"/>
  <c r="F1086" i="1"/>
  <c r="E1086" i="1" s="1"/>
  <c r="H500" i="1"/>
  <c r="G500" i="1" s="1"/>
  <c r="N606" i="1"/>
  <c r="H606" i="18" s="1"/>
  <c r="N616" i="1"/>
  <c r="H616" i="18" s="1"/>
  <c r="N618" i="1"/>
  <c r="H618" i="18" s="1"/>
  <c r="N625" i="1"/>
  <c r="H625" i="18" s="1"/>
  <c r="H766" i="1"/>
  <c r="G766" i="1" s="1"/>
  <c r="O465" i="1"/>
  <c r="P465" i="18" s="1"/>
  <c r="H948" i="1"/>
  <c r="G948" i="1" s="1"/>
  <c r="F311" i="1"/>
  <c r="E311" i="1" s="1"/>
  <c r="F320" i="1"/>
  <c r="E320" i="1" s="1"/>
  <c r="F13" i="1"/>
  <c r="E13" i="1" s="1"/>
  <c r="F29" i="1"/>
  <c r="E29" i="1" s="1"/>
  <c r="AG1267" i="1"/>
  <c r="AG921" i="1"/>
  <c r="AG227" i="1"/>
  <c r="AG933" i="1"/>
  <c r="AG936" i="1"/>
  <c r="AG232" i="1"/>
  <c r="O1092" i="1"/>
  <c r="P1092" i="18" s="1"/>
  <c r="K305" i="1"/>
  <c r="J305" i="1" s="1"/>
  <c r="L305" i="1" s="1"/>
  <c r="N305" i="1" s="1"/>
  <c r="H305" i="18" s="1"/>
  <c r="F315" i="1"/>
  <c r="E315" i="1" s="1"/>
  <c r="F25" i="1"/>
  <c r="E25" i="1" s="1"/>
  <c r="F1137" i="1"/>
  <c r="E1137" i="1" s="1"/>
  <c r="F1138" i="1"/>
  <c r="E1138" i="1" s="1"/>
  <c r="F31" i="1"/>
  <c r="E31" i="1" s="1"/>
  <c r="F33" i="1"/>
  <c r="E33" i="1" s="1"/>
  <c r="F916" i="1"/>
  <c r="E916" i="1" s="1"/>
  <c r="N1162" i="1"/>
  <c r="H1162" i="18" s="1"/>
  <c r="AG1162" i="1"/>
  <c r="K1162" i="1" s="1"/>
  <c r="M1162" i="1" s="1"/>
  <c r="O1162" i="1" s="1"/>
  <c r="P1162" i="18" s="1"/>
  <c r="AG1269" i="1"/>
  <c r="H1269" i="1" s="1"/>
  <c r="G1269" i="1" s="1"/>
  <c r="F879" i="1"/>
  <c r="E879" i="1" s="1"/>
  <c r="F151" i="1"/>
  <c r="E151" i="1" s="1"/>
  <c r="F281" i="1"/>
  <c r="E281" i="1" s="1"/>
  <c r="H585" i="1"/>
  <c r="G585" i="1" s="1"/>
  <c r="H593" i="1"/>
  <c r="G593" i="1" s="1"/>
  <c r="H736" i="1"/>
  <c r="G736" i="1" s="1"/>
  <c r="F1273" i="1"/>
  <c r="E1273" i="1" s="1"/>
  <c r="AG925" i="1"/>
  <c r="H925" i="1" s="1"/>
  <c r="G925" i="1" s="1"/>
  <c r="AG940" i="1"/>
  <c r="F384" i="1"/>
  <c r="E384" i="1" s="1"/>
  <c r="F385" i="1"/>
  <c r="E385" i="1" s="1"/>
  <c r="F393" i="1"/>
  <c r="E393" i="1" s="1"/>
  <c r="F400" i="1"/>
  <c r="E400" i="1" s="1"/>
  <c r="F401" i="1"/>
  <c r="E401" i="1" s="1"/>
  <c r="F409" i="1"/>
  <c r="E409" i="1" s="1"/>
  <c r="F416" i="1"/>
  <c r="E416" i="1" s="1"/>
  <c r="F417" i="1"/>
  <c r="E417" i="1" s="1"/>
  <c r="F421" i="1"/>
  <c r="E421" i="1" s="1"/>
  <c r="AG932" i="1"/>
  <c r="H932" i="1" s="1"/>
  <c r="G932" i="1" s="1"/>
  <c r="O19" i="1"/>
  <c r="P19" i="18" s="1"/>
  <c r="F2" i="1"/>
  <c r="E2" i="1" s="1"/>
  <c r="O306" i="1"/>
  <c r="P306" i="18" s="1"/>
  <c r="F1104" i="1"/>
  <c r="E1104" i="1" s="1"/>
  <c r="F312" i="1"/>
  <c r="E312" i="1" s="1"/>
  <c r="F1111" i="1"/>
  <c r="E1111" i="1" s="1"/>
  <c r="F1118" i="1"/>
  <c r="E1118" i="1" s="1"/>
  <c r="F1119" i="1"/>
  <c r="E1119" i="1" s="1"/>
  <c r="F318" i="1"/>
  <c r="E318" i="1" s="1"/>
  <c r="F27" i="1"/>
  <c r="E27" i="1" s="1"/>
  <c r="F28" i="1"/>
  <c r="E28" i="1" s="1"/>
  <c r="F322" i="1"/>
  <c r="E322" i="1" s="1"/>
  <c r="F324" i="1"/>
  <c r="E324" i="1" s="1"/>
  <c r="F16" i="1"/>
  <c r="E16" i="1" s="1"/>
  <c r="F1146" i="1"/>
  <c r="E1146" i="1" s="1"/>
  <c r="F977" i="1"/>
  <c r="E977" i="1" s="1"/>
  <c r="F985" i="1"/>
  <c r="E985" i="1" s="1"/>
  <c r="N1166" i="1"/>
  <c r="H1166" i="18" s="1"/>
  <c r="AG1166" i="1"/>
  <c r="F1147" i="1"/>
  <c r="E1147" i="1" s="1"/>
  <c r="AG1148" i="1"/>
  <c r="AG844" i="1"/>
  <c r="F146" i="1"/>
  <c r="E146" i="1" s="1"/>
  <c r="F277" i="1"/>
  <c r="E277" i="1" s="1"/>
  <c r="H576" i="1"/>
  <c r="G576" i="1" s="1"/>
  <c r="F1102" i="1"/>
  <c r="E1102" i="1" s="1"/>
  <c r="F11" i="1"/>
  <c r="E11" i="1" s="1"/>
  <c r="N1170" i="1"/>
  <c r="H1170" i="18" s="1"/>
  <c r="AG1170" i="1"/>
  <c r="F379" i="1"/>
  <c r="E379" i="1" s="1"/>
  <c r="F1270" i="1"/>
  <c r="E1270" i="1" s="1"/>
  <c r="F419" i="1"/>
  <c r="E419" i="1" s="1"/>
  <c r="F425" i="1"/>
  <c r="E425" i="1" s="1"/>
  <c r="AG923" i="1"/>
  <c r="H923" i="1" s="1"/>
  <c r="G923" i="1" s="1"/>
  <c r="AG926" i="1"/>
  <c r="AG929" i="1"/>
  <c r="H929" i="1" s="1"/>
  <c r="G929" i="1" s="1"/>
  <c r="AG222" i="1"/>
  <c r="AG225" i="1"/>
  <c r="H225" i="1" s="1"/>
  <c r="G225" i="1" s="1"/>
  <c r="AG938" i="1"/>
  <c r="H938" i="1" s="1"/>
  <c r="G938" i="1" s="1"/>
  <c r="AG941" i="1"/>
  <c r="AG230" i="1"/>
  <c r="K1090" i="1"/>
  <c r="M1090" i="1" s="1"/>
  <c r="O1090" i="1" s="1"/>
  <c r="P1090" i="18" s="1"/>
  <c r="F309" i="1"/>
  <c r="E309" i="1" s="1"/>
  <c r="F1128" i="1"/>
  <c r="E1128" i="1" s="1"/>
  <c r="F330" i="1"/>
  <c r="E330" i="1" s="1"/>
  <c r="F331" i="1"/>
  <c r="E331" i="1" s="1"/>
  <c r="F34" i="1"/>
  <c r="E34" i="1" s="1"/>
  <c r="F915" i="1"/>
  <c r="E915" i="1" s="1"/>
  <c r="F990" i="1"/>
  <c r="E990" i="1" s="1"/>
  <c r="AG1265" i="1"/>
  <c r="F90" i="1"/>
  <c r="E90" i="1" s="1"/>
  <c r="F112" i="1"/>
  <c r="E112" i="1" s="1"/>
  <c r="F114" i="1"/>
  <c r="E114" i="1" s="1"/>
  <c r="K121" i="1"/>
  <c r="M121" i="1" s="1"/>
  <c r="O121" i="1" s="1"/>
  <c r="P121" i="18" s="1"/>
  <c r="F124" i="1"/>
  <c r="E124" i="1" s="1"/>
  <c r="H506" i="1"/>
  <c r="G506" i="1" s="1"/>
  <c r="H545" i="1"/>
  <c r="G545" i="1" s="1"/>
  <c r="H558" i="1"/>
  <c r="G558" i="1" s="1"/>
  <c r="H566" i="1"/>
  <c r="G566" i="1" s="1"/>
  <c r="N1165" i="1"/>
  <c r="H1165" i="18" s="1"/>
  <c r="F1189" i="1"/>
  <c r="E1189" i="1" s="1"/>
  <c r="F1191" i="1"/>
  <c r="E1191" i="1" s="1"/>
  <c r="F84" i="1"/>
  <c r="E84" i="1" s="1"/>
  <c r="F86" i="1"/>
  <c r="E86" i="1" s="1"/>
  <c r="K97" i="1"/>
  <c r="M97" i="1" s="1"/>
  <c r="O97" i="1" s="1"/>
  <c r="P97" i="18" s="1"/>
  <c r="K99" i="1"/>
  <c r="M99" i="1" s="1"/>
  <c r="O99" i="1" s="1"/>
  <c r="P99" i="18" s="1"/>
  <c r="K102" i="1"/>
  <c r="F116" i="1"/>
  <c r="E116" i="1" s="1"/>
  <c r="F126" i="1"/>
  <c r="E126" i="1" s="1"/>
  <c r="F166" i="1"/>
  <c r="E166" i="1" s="1"/>
  <c r="AG42" i="1"/>
  <c r="H510" i="1"/>
  <c r="G510" i="1" s="1"/>
  <c r="H525" i="1"/>
  <c r="G525" i="1" s="1"/>
  <c r="H533" i="1"/>
  <c r="G533" i="1" s="1"/>
  <c r="H541" i="1"/>
  <c r="G541" i="1" s="1"/>
  <c r="L546" i="1"/>
  <c r="N546" i="1" s="1"/>
  <c r="H546" i="18" s="1"/>
  <c r="H548" i="1"/>
  <c r="G548" i="1" s="1"/>
  <c r="H556" i="1"/>
  <c r="G556" i="1" s="1"/>
  <c r="H564" i="1"/>
  <c r="G564" i="1" s="1"/>
  <c r="H584" i="1"/>
  <c r="G584" i="1" s="1"/>
  <c r="F50" i="1"/>
  <c r="E50" i="1" s="1"/>
  <c r="AG813" i="1"/>
  <c r="F813" i="1" s="1"/>
  <c r="E813" i="1" s="1"/>
  <c r="F814" i="1"/>
  <c r="E814" i="1" s="1"/>
  <c r="F881" i="1"/>
  <c r="E881" i="1" s="1"/>
  <c r="F1194" i="1"/>
  <c r="E1194" i="1" s="1"/>
  <c r="F815" i="1"/>
  <c r="E815" i="1" s="1"/>
  <c r="F1197" i="1"/>
  <c r="E1197" i="1" s="1"/>
  <c r="F884" i="1"/>
  <c r="E884" i="1" s="1"/>
  <c r="F1149" i="1"/>
  <c r="E1149" i="1" s="1"/>
  <c r="F1150" i="1"/>
  <c r="E1150" i="1" s="1"/>
  <c r="F846" i="1"/>
  <c r="E846" i="1" s="1"/>
  <c r="F819" i="1"/>
  <c r="E819" i="1" s="1"/>
  <c r="F1151" i="1"/>
  <c r="E1151" i="1" s="1"/>
  <c r="F847" i="1"/>
  <c r="E847" i="1" s="1"/>
  <c r="F848" i="1"/>
  <c r="E848" i="1" s="1"/>
  <c r="F56" i="1"/>
  <c r="E56" i="1" s="1"/>
  <c r="F886" i="1"/>
  <c r="E886" i="1" s="1"/>
  <c r="F888" i="1"/>
  <c r="E888" i="1" s="1"/>
  <c r="F1199" i="1"/>
  <c r="E1199" i="1" s="1"/>
  <c r="F890" i="1"/>
  <c r="E890" i="1" s="1"/>
  <c r="F849" i="1"/>
  <c r="E849" i="1" s="1"/>
  <c r="F851" i="1"/>
  <c r="E851" i="1" s="1"/>
  <c r="F853" i="1"/>
  <c r="E853" i="1" s="1"/>
  <c r="F1201" i="1"/>
  <c r="E1201" i="1" s="1"/>
  <c r="F855" i="1"/>
  <c r="E855" i="1" s="1"/>
  <c r="F857" i="1"/>
  <c r="E857" i="1" s="1"/>
  <c r="F1204" i="1"/>
  <c r="E1204" i="1" s="1"/>
  <c r="F892" i="1"/>
  <c r="E892" i="1" s="1"/>
  <c r="F894" i="1"/>
  <c r="E894" i="1" s="1"/>
  <c r="F1206" i="1"/>
  <c r="E1206" i="1" s="1"/>
  <c r="F859" i="1"/>
  <c r="E859" i="1" s="1"/>
  <c r="F896" i="1"/>
  <c r="E896" i="1" s="1"/>
  <c r="F1207" i="1"/>
  <c r="E1207" i="1" s="1"/>
  <c r="F898" i="1"/>
  <c r="E898" i="1" s="1"/>
  <c r="F1209" i="1"/>
  <c r="E1209" i="1" s="1"/>
  <c r="F1211" i="1"/>
  <c r="E1211" i="1" s="1"/>
  <c r="F862" i="1"/>
  <c r="E862" i="1" s="1"/>
  <c r="F1212" i="1"/>
  <c r="E1212" i="1" s="1"/>
  <c r="F1214" i="1"/>
  <c r="E1214" i="1" s="1"/>
  <c r="F900" i="1"/>
  <c r="E900" i="1" s="1"/>
  <c r="F864" i="1"/>
  <c r="E864" i="1" s="1"/>
  <c r="F866" i="1"/>
  <c r="E866" i="1" s="1"/>
  <c r="F1153" i="1"/>
  <c r="E1153" i="1" s="1"/>
  <c r="F821" i="1"/>
  <c r="E821" i="1" s="1"/>
  <c r="F823" i="1"/>
  <c r="E823" i="1" s="1"/>
  <c r="F1259" i="1"/>
  <c r="E1259" i="1" s="1"/>
  <c r="F1216" i="1"/>
  <c r="E1216" i="1" s="1"/>
  <c r="F903" i="1"/>
  <c r="E903" i="1" s="1"/>
  <c r="F904" i="1"/>
  <c r="E904" i="1" s="1"/>
  <c r="F57" i="1"/>
  <c r="E57" i="1" s="1"/>
  <c r="F1219" i="1"/>
  <c r="E1219" i="1" s="1"/>
  <c r="F1221" i="1"/>
  <c r="E1221" i="1" s="1"/>
  <c r="F868" i="1"/>
  <c r="E868" i="1" s="1"/>
  <c r="F906" i="1"/>
  <c r="E906" i="1" s="1"/>
  <c r="F907" i="1"/>
  <c r="E907" i="1" s="1"/>
  <c r="F872" i="1"/>
  <c r="E872" i="1" s="1"/>
  <c r="F1223" i="1"/>
  <c r="E1223" i="1" s="1"/>
  <c r="F1029" i="1"/>
  <c r="E1029" i="1" s="1"/>
  <c r="F1224" i="1"/>
  <c r="E1224" i="1" s="1"/>
  <c r="F1226" i="1"/>
  <c r="E1226" i="1" s="1"/>
  <c r="F1155" i="1"/>
  <c r="E1155" i="1" s="1"/>
  <c r="F825" i="1"/>
  <c r="E825" i="1" s="1"/>
  <c r="F1156" i="1"/>
  <c r="E1156" i="1" s="1"/>
  <c r="F826" i="1"/>
  <c r="E826" i="1" s="1"/>
  <c r="F873" i="1"/>
  <c r="E873" i="1" s="1"/>
  <c r="F874" i="1"/>
  <c r="E874" i="1" s="1"/>
  <c r="F1228" i="1"/>
  <c r="E1228" i="1" s="1"/>
  <c r="F1229" i="1"/>
  <c r="E1229" i="1" s="1"/>
  <c r="F827" i="1"/>
  <c r="E827" i="1" s="1"/>
  <c r="F1033" i="1"/>
  <c r="E1033" i="1" s="1"/>
  <c r="F1159" i="1"/>
  <c r="E1159" i="1" s="1"/>
  <c r="F1034" i="1"/>
  <c r="E1034" i="1" s="1"/>
  <c r="F955" i="1"/>
  <c r="E955" i="1" s="1"/>
  <c r="F957" i="1"/>
  <c r="E957" i="1" s="1"/>
  <c r="F487" i="1"/>
  <c r="E487" i="1" s="1"/>
  <c r="F489" i="1"/>
  <c r="E489" i="1" s="1"/>
  <c r="F491" i="1"/>
  <c r="E491" i="1" s="1"/>
  <c r="F493" i="1"/>
  <c r="E493" i="1" s="1"/>
  <c r="F495" i="1"/>
  <c r="E495" i="1" s="1"/>
  <c r="F497" i="1"/>
  <c r="E497" i="1" s="1"/>
  <c r="F499" i="1"/>
  <c r="E499" i="1" s="1"/>
  <c r="F1036" i="1"/>
  <c r="E1036" i="1" s="1"/>
  <c r="F1038" i="1"/>
  <c r="E1038" i="1" s="1"/>
  <c r="F1040" i="1"/>
  <c r="E1040" i="1" s="1"/>
  <c r="F1042" i="1"/>
  <c r="E1042" i="1" s="1"/>
  <c r="F1044" i="1"/>
  <c r="E1044" i="1" s="1"/>
  <c r="K93" i="1"/>
  <c r="M93" i="1" s="1"/>
  <c r="O93" i="1" s="1"/>
  <c r="P93" i="18" s="1"/>
  <c r="F118" i="1"/>
  <c r="E118" i="1" s="1"/>
  <c r="F125" i="1"/>
  <c r="E125" i="1" s="1"/>
  <c r="K137" i="1"/>
  <c r="F143" i="1"/>
  <c r="E143" i="1" s="1"/>
  <c r="F170" i="1"/>
  <c r="E170" i="1" s="1"/>
  <c r="F175" i="1"/>
  <c r="E175" i="1" s="1"/>
  <c r="F276" i="1"/>
  <c r="E276" i="1" s="1"/>
  <c r="F284" i="1"/>
  <c r="E284" i="1" s="1"/>
  <c r="F288" i="1"/>
  <c r="E288" i="1" s="1"/>
  <c r="H530" i="1"/>
  <c r="G530" i="1" s="1"/>
  <c r="H554" i="1"/>
  <c r="G554" i="1" s="1"/>
  <c r="H562" i="1"/>
  <c r="G562" i="1" s="1"/>
  <c r="H583" i="1"/>
  <c r="G583" i="1" s="1"/>
  <c r="H589" i="1"/>
  <c r="G589" i="1" s="1"/>
  <c r="H597" i="1"/>
  <c r="G597" i="1" s="1"/>
  <c r="H621" i="1"/>
  <c r="G621" i="1" s="1"/>
  <c r="N632" i="1"/>
  <c r="H632" i="18" s="1"/>
  <c r="AG632" i="1"/>
  <c r="N648" i="1"/>
  <c r="H648" i="18" s="1"/>
  <c r="AG648" i="1"/>
  <c r="O1098" i="1"/>
  <c r="P1098" i="18" s="1"/>
  <c r="F988" i="1"/>
  <c r="E988" i="1" s="1"/>
  <c r="F989" i="1"/>
  <c r="E989" i="1" s="1"/>
  <c r="N1161" i="1"/>
  <c r="H1161" i="18" s="1"/>
  <c r="N1169" i="1"/>
  <c r="H1169" i="18" s="1"/>
  <c r="F1074" i="1"/>
  <c r="E1074" i="1" s="1"/>
  <c r="K98" i="1"/>
  <c r="K103" i="1"/>
  <c r="M103" i="1" s="1"/>
  <c r="O103" i="1" s="1"/>
  <c r="P103" i="18" s="1"/>
  <c r="K129" i="1"/>
  <c r="J129" i="1" s="1"/>
  <c r="L129" i="1" s="1"/>
  <c r="N129" i="1" s="1"/>
  <c r="H129" i="18" s="1"/>
  <c r="F135" i="1"/>
  <c r="E135" i="1" s="1"/>
  <c r="F163" i="1"/>
  <c r="E163" i="1" s="1"/>
  <c r="F193" i="1"/>
  <c r="E193" i="1" s="1"/>
  <c r="F209" i="1"/>
  <c r="E209" i="1" s="1"/>
  <c r="F335" i="1"/>
  <c r="E335" i="1" s="1"/>
  <c r="H502" i="1"/>
  <c r="G502" i="1" s="1"/>
  <c r="H521" i="1"/>
  <c r="G521" i="1" s="1"/>
  <c r="H529" i="1"/>
  <c r="G529" i="1" s="1"/>
  <c r="H537" i="1"/>
  <c r="G537" i="1" s="1"/>
  <c r="H552" i="1"/>
  <c r="G552" i="1" s="1"/>
  <c r="H560" i="1"/>
  <c r="G560" i="1" s="1"/>
  <c r="H568" i="1"/>
  <c r="G568" i="1" s="1"/>
  <c r="H577" i="1"/>
  <c r="G577" i="1" s="1"/>
  <c r="H728" i="1"/>
  <c r="G728" i="1" s="1"/>
  <c r="F1050" i="1"/>
  <c r="E1050" i="1" s="1"/>
  <c r="F1242" i="1"/>
  <c r="E1242" i="1" s="1"/>
  <c r="F1057" i="1"/>
  <c r="E1057" i="1" s="1"/>
  <c r="H547" i="1"/>
  <c r="G547" i="1" s="1"/>
  <c r="H549" i="1"/>
  <c r="G549" i="1" s="1"/>
  <c r="H551" i="1"/>
  <c r="G551" i="1" s="1"/>
  <c r="H553" i="1"/>
  <c r="G553" i="1" s="1"/>
  <c r="H555" i="1"/>
  <c r="G555" i="1" s="1"/>
  <c r="H557" i="1"/>
  <c r="G557" i="1" s="1"/>
  <c r="H559" i="1"/>
  <c r="G559" i="1" s="1"/>
  <c r="H561" i="1"/>
  <c r="G561" i="1" s="1"/>
  <c r="H563" i="1"/>
  <c r="G563" i="1" s="1"/>
  <c r="H574" i="1"/>
  <c r="G574" i="1" s="1"/>
  <c r="H582" i="1"/>
  <c r="G582" i="1" s="1"/>
  <c r="H596" i="1"/>
  <c r="G596" i="1" s="1"/>
  <c r="H605" i="1"/>
  <c r="G605" i="1" s="1"/>
  <c r="H613" i="1"/>
  <c r="G613" i="1" s="1"/>
  <c r="H616" i="1"/>
  <c r="G616" i="1" s="1"/>
  <c r="H625" i="1"/>
  <c r="G625" i="1" s="1"/>
  <c r="N636" i="1"/>
  <c r="H636" i="18" s="1"/>
  <c r="AG636" i="1"/>
  <c r="N652" i="1"/>
  <c r="H652" i="18" s="1"/>
  <c r="AG652" i="1"/>
  <c r="H660" i="1"/>
  <c r="G660" i="1" s="1"/>
  <c r="L718" i="1"/>
  <c r="N718" i="1" s="1"/>
  <c r="H718" i="18" s="1"/>
  <c r="H722" i="1"/>
  <c r="G722" i="1" s="1"/>
  <c r="H730" i="1"/>
  <c r="G730" i="1" s="1"/>
  <c r="H738" i="1"/>
  <c r="G738" i="1" s="1"/>
  <c r="F440" i="1"/>
  <c r="E440" i="1" s="1"/>
  <c r="F450" i="1"/>
  <c r="E450" i="1" s="1"/>
  <c r="K472" i="1"/>
  <c r="M472" i="1" s="1"/>
  <c r="O472" i="1" s="1"/>
  <c r="P472" i="18" s="1"/>
  <c r="K473" i="1"/>
  <c r="M473" i="1" s="1"/>
  <c r="O473" i="1" s="1"/>
  <c r="P473" i="18" s="1"/>
  <c r="AG1178" i="1"/>
  <c r="H1178" i="1" s="1"/>
  <c r="G1178" i="1" s="1"/>
  <c r="N1178" i="1"/>
  <c r="H1178" i="18" s="1"/>
  <c r="AG942" i="1"/>
  <c r="H942" i="1" s="1"/>
  <c r="G942" i="1" s="1"/>
  <c r="H946" i="1"/>
  <c r="G946" i="1" s="1"/>
  <c r="AG241" i="1"/>
  <c r="AG243" i="1"/>
  <c r="H243" i="1" s="1"/>
  <c r="G243" i="1" s="1"/>
  <c r="AG238" i="1"/>
  <c r="F1196" i="1"/>
  <c r="E1196" i="1" s="1"/>
  <c r="F55" i="1"/>
  <c r="E55" i="1" s="1"/>
  <c r="F852" i="1"/>
  <c r="E852" i="1" s="1"/>
  <c r="F858" i="1"/>
  <c r="E858" i="1" s="1"/>
  <c r="F1213" i="1"/>
  <c r="E1213" i="1" s="1"/>
  <c r="F1260" i="1"/>
  <c r="E1260" i="1" s="1"/>
  <c r="F870" i="1"/>
  <c r="E870" i="1" s="1"/>
  <c r="F1261" i="1"/>
  <c r="E1261" i="1" s="1"/>
  <c r="F829" i="1"/>
  <c r="E829" i="1" s="1"/>
  <c r="F494" i="1"/>
  <c r="E494" i="1" s="1"/>
  <c r="O81" i="1"/>
  <c r="P81" i="18" s="1"/>
  <c r="O83" i="1"/>
  <c r="P83" i="18" s="1"/>
  <c r="K90" i="1"/>
  <c r="M90" i="1" s="1"/>
  <c r="O90" i="1" s="1"/>
  <c r="P90" i="18" s="1"/>
  <c r="K94" i="1"/>
  <c r="O113" i="1"/>
  <c r="P113" i="18" s="1"/>
  <c r="O115" i="1"/>
  <c r="P115" i="18" s="1"/>
  <c r="F332" i="1"/>
  <c r="E332" i="1" s="1"/>
  <c r="F334" i="1"/>
  <c r="E334" i="1" s="1"/>
  <c r="F336" i="1"/>
  <c r="E336" i="1" s="1"/>
  <c r="F338" i="1"/>
  <c r="E338" i="1" s="1"/>
  <c r="F1076" i="1"/>
  <c r="E1076" i="1" s="1"/>
  <c r="AG41" i="1"/>
  <c r="AG278" i="1"/>
  <c r="AG282" i="1"/>
  <c r="F282" i="1" s="1"/>
  <c r="E282" i="1" s="1"/>
  <c r="AG286" i="1"/>
  <c r="AG290" i="1"/>
  <c r="F290" i="1" s="1"/>
  <c r="E290" i="1" s="1"/>
  <c r="H572" i="1"/>
  <c r="G572" i="1" s="1"/>
  <c r="H587" i="1"/>
  <c r="G587" i="1" s="1"/>
  <c r="H591" i="1"/>
  <c r="G591" i="1" s="1"/>
  <c r="H595" i="1"/>
  <c r="G595" i="1" s="1"/>
  <c r="H599" i="1"/>
  <c r="G599" i="1" s="1"/>
  <c r="N601" i="1"/>
  <c r="H601" i="18" s="1"/>
  <c r="N604" i="1"/>
  <c r="H604" i="18" s="1"/>
  <c r="N609" i="1"/>
  <c r="H609" i="18" s="1"/>
  <c r="N612" i="1"/>
  <c r="H612" i="18" s="1"/>
  <c r="N617" i="1"/>
  <c r="H617" i="18" s="1"/>
  <c r="N640" i="1"/>
  <c r="H640" i="18" s="1"/>
  <c r="AG640" i="1"/>
  <c r="N656" i="1"/>
  <c r="H656" i="18" s="1"/>
  <c r="AG656" i="1"/>
  <c r="H724" i="1"/>
  <c r="G724" i="1" s="1"/>
  <c r="H732" i="1"/>
  <c r="G732" i="1" s="1"/>
  <c r="F438" i="1"/>
  <c r="E438" i="1" s="1"/>
  <c r="F453" i="1"/>
  <c r="E453" i="1" s="1"/>
  <c r="K456" i="1"/>
  <c r="M456" i="1" s="1"/>
  <c r="O456" i="1" s="1"/>
  <c r="P456" i="18" s="1"/>
  <c r="AG1172" i="1"/>
  <c r="H1172" i="1" s="1"/>
  <c r="G1172" i="1" s="1"/>
  <c r="F1045" i="1"/>
  <c r="E1045" i="1" s="1"/>
  <c r="F1047" i="1"/>
  <c r="E1047" i="1" s="1"/>
  <c r="F1049" i="1"/>
  <c r="E1049" i="1" s="1"/>
  <c r="F1051" i="1"/>
  <c r="E1051" i="1" s="1"/>
  <c r="F1053" i="1"/>
  <c r="E1053" i="1" s="1"/>
  <c r="F1231" i="1"/>
  <c r="E1231" i="1" s="1"/>
  <c r="F1233" i="1"/>
  <c r="E1233" i="1" s="1"/>
  <c r="F1235" i="1"/>
  <c r="E1235" i="1" s="1"/>
  <c r="F1237" i="1"/>
  <c r="E1237" i="1" s="1"/>
  <c r="F1239" i="1"/>
  <c r="E1239" i="1" s="1"/>
  <c r="F1241" i="1"/>
  <c r="E1241" i="1" s="1"/>
  <c r="F1243" i="1"/>
  <c r="E1243" i="1" s="1"/>
  <c r="F1245" i="1"/>
  <c r="E1245" i="1" s="1"/>
  <c r="F1247" i="1"/>
  <c r="E1247" i="1" s="1"/>
  <c r="F1249" i="1"/>
  <c r="E1249" i="1" s="1"/>
  <c r="F1251" i="1"/>
  <c r="E1251" i="1" s="1"/>
  <c r="F1253" i="1"/>
  <c r="E1253" i="1" s="1"/>
  <c r="F1054" i="1"/>
  <c r="E1054" i="1" s="1"/>
  <c r="F1056" i="1"/>
  <c r="E1056" i="1" s="1"/>
  <c r="F1058" i="1"/>
  <c r="E1058" i="1" s="1"/>
  <c r="F1060" i="1"/>
  <c r="E1060" i="1" s="1"/>
  <c r="F1062" i="1"/>
  <c r="E1062" i="1" s="1"/>
  <c r="F1064" i="1"/>
  <c r="E1064" i="1" s="1"/>
  <c r="F1066" i="1"/>
  <c r="E1066" i="1" s="1"/>
  <c r="F1068" i="1"/>
  <c r="E1068" i="1" s="1"/>
  <c r="F1070" i="1"/>
  <c r="E1070" i="1" s="1"/>
  <c r="K82" i="1"/>
  <c r="K86" i="1"/>
  <c r="O105" i="1"/>
  <c r="P105" i="18" s="1"/>
  <c r="O107" i="1"/>
  <c r="P107" i="18" s="1"/>
  <c r="K114" i="1"/>
  <c r="F160" i="1"/>
  <c r="E160" i="1" s="1"/>
  <c r="F176" i="1"/>
  <c r="E176" i="1" s="1"/>
  <c r="F279" i="1"/>
  <c r="E279" i="1" s="1"/>
  <c r="F287" i="1"/>
  <c r="E287" i="1" s="1"/>
  <c r="F291" i="1"/>
  <c r="E291" i="1" s="1"/>
  <c r="F292" i="1"/>
  <c r="E292" i="1" s="1"/>
  <c r="F294" i="1"/>
  <c r="E294" i="1" s="1"/>
  <c r="F295" i="1"/>
  <c r="E295" i="1" s="1"/>
  <c r="F296" i="1"/>
  <c r="E296" i="1" s="1"/>
  <c r="F298" i="1"/>
  <c r="E298" i="1" s="1"/>
  <c r="F299" i="1"/>
  <c r="E299" i="1" s="1"/>
  <c r="F300" i="1"/>
  <c r="E300" i="1" s="1"/>
  <c r="H519" i="1"/>
  <c r="G519" i="1" s="1"/>
  <c r="H523" i="1"/>
  <c r="G523" i="1" s="1"/>
  <c r="H527" i="1"/>
  <c r="G527" i="1" s="1"/>
  <c r="H531" i="1"/>
  <c r="G531" i="1" s="1"/>
  <c r="H535" i="1"/>
  <c r="G535" i="1" s="1"/>
  <c r="H539" i="1"/>
  <c r="G539" i="1" s="1"/>
  <c r="H543" i="1"/>
  <c r="G543" i="1" s="1"/>
  <c r="K548" i="1"/>
  <c r="M548" i="1" s="1"/>
  <c r="O548" i="1" s="1"/>
  <c r="P548" i="18" s="1"/>
  <c r="K552" i="1"/>
  <c r="M552" i="1" s="1"/>
  <c r="O552" i="1" s="1"/>
  <c r="P552" i="18" s="1"/>
  <c r="K558" i="1"/>
  <c r="M558" i="1" s="1"/>
  <c r="O558" i="1" s="1"/>
  <c r="P558" i="18" s="1"/>
  <c r="K560" i="1"/>
  <c r="M560" i="1" s="1"/>
  <c r="O560" i="1" s="1"/>
  <c r="P560" i="18" s="1"/>
  <c r="K562" i="1"/>
  <c r="M562" i="1" s="1"/>
  <c r="O562" i="1" s="1"/>
  <c r="P562" i="18" s="1"/>
  <c r="K564" i="1"/>
  <c r="M564" i="1" s="1"/>
  <c r="O564" i="1" s="1"/>
  <c r="P564" i="18" s="1"/>
  <c r="H570" i="1"/>
  <c r="G570" i="1" s="1"/>
  <c r="H578" i="1"/>
  <c r="G578" i="1" s="1"/>
  <c r="H579" i="1"/>
  <c r="G579" i="1" s="1"/>
  <c r="N589" i="1"/>
  <c r="H589" i="18" s="1"/>
  <c r="N593" i="1"/>
  <c r="H593" i="18" s="1"/>
  <c r="N597" i="1"/>
  <c r="H597" i="18" s="1"/>
  <c r="H601" i="1"/>
  <c r="G601" i="1" s="1"/>
  <c r="H609" i="1"/>
  <c r="G609" i="1" s="1"/>
  <c r="H617" i="1"/>
  <c r="G617" i="1" s="1"/>
  <c r="N621" i="1"/>
  <c r="H621" i="18" s="1"/>
  <c r="N628" i="1"/>
  <c r="H628" i="18" s="1"/>
  <c r="AG628" i="1"/>
  <c r="N644" i="1"/>
  <c r="H644" i="18" s="1"/>
  <c r="AG644" i="1"/>
  <c r="K695" i="1"/>
  <c r="M695" i="1" s="1"/>
  <c r="O695" i="1" s="1"/>
  <c r="P695" i="18" s="1"/>
  <c r="H718" i="1"/>
  <c r="G718" i="1" s="1"/>
  <c r="H726" i="1"/>
  <c r="G726" i="1" s="1"/>
  <c r="K728" i="1"/>
  <c r="M728" i="1" s="1"/>
  <c r="O728" i="1" s="1"/>
  <c r="P728" i="18" s="1"/>
  <c r="H734" i="1"/>
  <c r="G734" i="1" s="1"/>
  <c r="K736" i="1"/>
  <c r="M736" i="1" s="1"/>
  <c r="O736" i="1" s="1"/>
  <c r="P736" i="18" s="1"/>
  <c r="AG1180" i="1"/>
  <c r="AG943" i="1"/>
  <c r="H944" i="1"/>
  <c r="G944" i="1" s="1"/>
  <c r="AG240" i="1"/>
  <c r="H240" i="1" s="1"/>
  <c r="G240" i="1" s="1"/>
  <c r="AG242" i="1"/>
  <c r="AG234" i="1"/>
  <c r="H620" i="1"/>
  <c r="G620" i="1" s="1"/>
  <c r="H624" i="1"/>
  <c r="G624" i="1" s="1"/>
  <c r="H723" i="1"/>
  <c r="G723" i="1" s="1"/>
  <c r="H725" i="1"/>
  <c r="G725" i="1" s="1"/>
  <c r="H727" i="1"/>
  <c r="G727" i="1" s="1"/>
  <c r="H729" i="1"/>
  <c r="G729" i="1" s="1"/>
  <c r="H731" i="1"/>
  <c r="G731" i="1" s="1"/>
  <c r="H733" i="1"/>
  <c r="G733" i="1" s="1"/>
  <c r="H735" i="1"/>
  <c r="G735" i="1" s="1"/>
  <c r="H737" i="1"/>
  <c r="G737" i="1" s="1"/>
  <c r="H739" i="1"/>
  <c r="G739" i="1" s="1"/>
  <c r="F437" i="1"/>
  <c r="E437" i="1" s="1"/>
  <c r="K442" i="1"/>
  <c r="M442" i="1" s="1"/>
  <c r="O442" i="1" s="1"/>
  <c r="P442" i="18" s="1"/>
  <c r="K445" i="1"/>
  <c r="F449" i="1"/>
  <c r="E449" i="1" s="1"/>
  <c r="K455" i="1"/>
  <c r="K466" i="1"/>
  <c r="M466" i="1" s="1"/>
  <c r="O466" i="1" s="1"/>
  <c r="P466" i="18" s="1"/>
  <c r="K471" i="1"/>
  <c r="M471" i="1" s="1"/>
  <c r="O471" i="1" s="1"/>
  <c r="P471" i="18" s="1"/>
  <c r="F473" i="1"/>
  <c r="E473" i="1" s="1"/>
  <c r="H242" i="1"/>
  <c r="G242" i="1" s="1"/>
  <c r="H246" i="1"/>
  <c r="G246" i="1" s="1"/>
  <c r="H237" i="1"/>
  <c r="G237" i="1" s="1"/>
  <c r="H603" i="1"/>
  <c r="G603" i="1" s="1"/>
  <c r="H607" i="1"/>
  <c r="G607" i="1" s="1"/>
  <c r="H611" i="1"/>
  <c r="G611" i="1" s="1"/>
  <c r="H615" i="1"/>
  <c r="G615" i="1" s="1"/>
  <c r="H623" i="1"/>
  <c r="G623" i="1" s="1"/>
  <c r="N630" i="1"/>
  <c r="H630" i="18" s="1"/>
  <c r="N634" i="1"/>
  <c r="H634" i="18" s="1"/>
  <c r="N638" i="1"/>
  <c r="H638" i="18" s="1"/>
  <c r="N642" i="1"/>
  <c r="H642" i="18" s="1"/>
  <c r="N646" i="1"/>
  <c r="H646" i="18" s="1"/>
  <c r="N650" i="1"/>
  <c r="H650" i="18" s="1"/>
  <c r="N654" i="1"/>
  <c r="H654" i="18" s="1"/>
  <c r="N658" i="1"/>
  <c r="H658" i="18" s="1"/>
  <c r="H719" i="1"/>
  <c r="G719" i="1" s="1"/>
  <c r="K440" i="1"/>
  <c r="M440" i="1" s="1"/>
  <c r="O440" i="1" s="1"/>
  <c r="P440" i="18" s="1"/>
  <c r="K441" i="1"/>
  <c r="M441" i="1" s="1"/>
  <c r="O441" i="1" s="1"/>
  <c r="P441" i="18" s="1"/>
  <c r="F445" i="1"/>
  <c r="E445" i="1" s="1"/>
  <c r="K454" i="1"/>
  <c r="M454" i="1" s="1"/>
  <c r="K464" i="1"/>
  <c r="M464" i="1" s="1"/>
  <c r="H245" i="1"/>
  <c r="G245" i="1" s="1"/>
  <c r="H606" i="1"/>
  <c r="G606" i="1" s="1"/>
  <c r="H618" i="1"/>
  <c r="G618" i="1" s="1"/>
  <c r="H622" i="1"/>
  <c r="G622" i="1" s="1"/>
  <c r="H626" i="1"/>
  <c r="G626" i="1" s="1"/>
  <c r="AG630" i="1"/>
  <c r="H630" i="1" s="1"/>
  <c r="G630" i="1" s="1"/>
  <c r="AG634" i="1"/>
  <c r="AG638" i="1"/>
  <c r="H638" i="1" s="1"/>
  <c r="G638" i="1" s="1"/>
  <c r="AG642" i="1"/>
  <c r="AG646" i="1"/>
  <c r="AG650" i="1"/>
  <c r="AG654" i="1"/>
  <c r="H654" i="1" s="1"/>
  <c r="G654" i="1" s="1"/>
  <c r="H669" i="1"/>
  <c r="G669" i="1" s="1"/>
  <c r="H670" i="1"/>
  <c r="G670" i="1" s="1"/>
  <c r="H677" i="1"/>
  <c r="G677" i="1" s="1"/>
  <c r="H678" i="1"/>
  <c r="G678" i="1" s="1"/>
  <c r="H679" i="1"/>
  <c r="G679" i="1" s="1"/>
  <c r="H685" i="1"/>
  <c r="G685" i="1" s="1"/>
  <c r="H686" i="1"/>
  <c r="G686" i="1" s="1"/>
  <c r="H688" i="1"/>
  <c r="G688" i="1" s="1"/>
  <c r="H690" i="1"/>
  <c r="G690" i="1" s="1"/>
  <c r="H692" i="1"/>
  <c r="G692" i="1" s="1"/>
  <c r="H694" i="1"/>
  <c r="G694" i="1" s="1"/>
  <c r="K429" i="1"/>
  <c r="M429" i="1" s="1"/>
  <c r="O429" i="1" s="1"/>
  <c r="P429" i="18" s="1"/>
  <c r="K438" i="1"/>
  <c r="J438" i="1" s="1"/>
  <c r="L438" i="1" s="1"/>
  <c r="N438" i="1" s="1"/>
  <c r="H438" i="18" s="1"/>
  <c r="F441" i="1"/>
  <c r="E441" i="1" s="1"/>
  <c r="F442" i="1"/>
  <c r="E442" i="1" s="1"/>
  <c r="K450" i="1"/>
  <c r="M450" i="1" s="1"/>
  <c r="O450" i="1" s="1"/>
  <c r="P450" i="18" s="1"/>
  <c r="K452" i="1"/>
  <c r="M452" i="1" s="1"/>
  <c r="O452" i="1" s="1"/>
  <c r="P452" i="18" s="1"/>
  <c r="K461" i="1"/>
  <c r="M461" i="1" s="1"/>
  <c r="O461" i="1" s="1"/>
  <c r="P461" i="18" s="1"/>
  <c r="L1172" i="1"/>
  <c r="N1172" i="1" s="1"/>
  <c r="H1172" i="18" s="1"/>
  <c r="H1174" i="1"/>
  <c r="G1174" i="1" s="1"/>
  <c r="H1176" i="1"/>
  <c r="G1176" i="1" s="1"/>
  <c r="N1180" i="1"/>
  <c r="H1180" i="18" s="1"/>
  <c r="H239" i="1"/>
  <c r="G239" i="1" s="1"/>
  <c r="N1168" i="1"/>
  <c r="H1168" i="18" s="1"/>
  <c r="N742" i="1"/>
  <c r="H742" i="18" s="1"/>
  <c r="N743" i="1"/>
  <c r="H743" i="18" s="1"/>
  <c r="N744" i="1"/>
  <c r="H744" i="18" s="1"/>
  <c r="N745" i="1"/>
  <c r="H745" i="18" s="1"/>
  <c r="N746" i="1"/>
  <c r="H746" i="18" s="1"/>
  <c r="N747" i="1"/>
  <c r="H747" i="18" s="1"/>
  <c r="N748" i="1"/>
  <c r="H748" i="18" s="1"/>
  <c r="N749" i="1"/>
  <c r="H749" i="18" s="1"/>
  <c r="N750" i="1"/>
  <c r="H750" i="18" s="1"/>
  <c r="N751" i="1"/>
  <c r="H751" i="18" s="1"/>
  <c r="N752" i="1"/>
  <c r="H752" i="18" s="1"/>
  <c r="N753" i="1"/>
  <c r="H753" i="18" s="1"/>
  <c r="N754" i="1"/>
  <c r="H754" i="18" s="1"/>
  <c r="N755" i="1"/>
  <c r="H755" i="18" s="1"/>
  <c r="N756" i="1"/>
  <c r="H756" i="18" s="1"/>
  <c r="N757" i="1"/>
  <c r="H757" i="18" s="1"/>
  <c r="N758" i="1"/>
  <c r="H758" i="18" s="1"/>
  <c r="N759" i="1"/>
  <c r="H759" i="18" s="1"/>
  <c r="N760" i="1"/>
  <c r="H760" i="18" s="1"/>
  <c r="N761" i="1"/>
  <c r="H761" i="18" s="1"/>
  <c r="N762" i="1"/>
  <c r="H762" i="18" s="1"/>
  <c r="N763" i="1"/>
  <c r="H763" i="18" s="1"/>
  <c r="N764" i="1"/>
  <c r="H764" i="18" s="1"/>
  <c r="N765" i="1"/>
  <c r="H765" i="18" s="1"/>
  <c r="N1164" i="1"/>
  <c r="H1164" i="18" s="1"/>
  <c r="N715" i="1"/>
  <c r="H715" i="18" s="1"/>
  <c r="N716" i="1"/>
  <c r="H716" i="18" s="1"/>
  <c r="N717" i="1"/>
  <c r="H717" i="18" s="1"/>
  <c r="H160" i="4"/>
  <c r="G160" i="4" s="1"/>
  <c r="H162" i="4"/>
  <c r="G162" i="4" s="1"/>
  <c r="H169" i="4"/>
  <c r="G169" i="4" s="1"/>
  <c r="H164" i="4"/>
  <c r="G164" i="4" s="1"/>
  <c r="H168" i="4"/>
  <c r="G168" i="4" s="1"/>
  <c r="AG157" i="4"/>
  <c r="AH157" i="4" s="1"/>
  <c r="K157" i="4" s="1"/>
  <c r="M157" i="4" s="1"/>
  <c r="O157" i="4" s="1"/>
  <c r="K158" i="4"/>
  <c r="M158" i="4" s="1"/>
  <c r="O158" i="4" s="1"/>
  <c r="AG159" i="4"/>
  <c r="AH159" i="4" s="1"/>
  <c r="H159" i="4" s="1"/>
  <c r="G159" i="4" s="1"/>
  <c r="K160" i="4"/>
  <c r="M160" i="4" s="1"/>
  <c r="O160" i="4" s="1"/>
  <c r="AG161" i="4"/>
  <c r="AH161" i="4" s="1"/>
  <c r="K161" i="4" s="1"/>
  <c r="M161" i="4" s="1"/>
  <c r="O161" i="4" s="1"/>
  <c r="K162" i="4"/>
  <c r="M162" i="4" s="1"/>
  <c r="O162" i="4" s="1"/>
  <c r="AG163" i="4"/>
  <c r="AH163" i="4" s="1"/>
  <c r="H163" i="4" s="1"/>
  <c r="G163" i="4" s="1"/>
  <c r="K164" i="4"/>
  <c r="M164" i="4" s="1"/>
  <c r="O164" i="4" s="1"/>
  <c r="AG165" i="4"/>
  <c r="AH165" i="4" s="1"/>
  <c r="H165" i="4" s="1"/>
  <c r="G165" i="4" s="1"/>
  <c r="K166" i="4"/>
  <c r="M166" i="4" s="1"/>
  <c r="O166" i="4" s="1"/>
  <c r="AG33" i="10"/>
  <c r="AH33" i="10" s="1"/>
  <c r="F33" i="10" s="1"/>
  <c r="E33" i="10" s="1"/>
  <c r="AG34" i="10"/>
  <c r="AH34" i="10" s="1"/>
  <c r="F34" i="10" s="1"/>
  <c r="E34" i="10" s="1"/>
  <c r="AG35" i="10"/>
  <c r="AH35" i="10" s="1"/>
  <c r="F35" i="10" s="1"/>
  <c r="E35" i="10" s="1"/>
  <c r="AG36" i="10"/>
  <c r="AH36" i="10" s="1"/>
  <c r="F36" i="10" s="1"/>
  <c r="E36" i="10" s="1"/>
  <c r="AG37" i="10"/>
  <c r="AH37" i="10" s="1"/>
  <c r="F37" i="10" s="1"/>
  <c r="E37" i="10" s="1"/>
  <c r="AG38" i="10"/>
  <c r="AH38" i="10" s="1"/>
  <c r="F38" i="10" s="1"/>
  <c r="E38" i="10" s="1"/>
  <c r="AG39" i="10"/>
  <c r="AH39" i="10" s="1"/>
  <c r="F39" i="10" s="1"/>
  <c r="E39" i="10" s="1"/>
  <c r="AG40" i="10"/>
  <c r="AH40" i="10" s="1"/>
  <c r="F40" i="10" s="1"/>
  <c r="E40" i="10" s="1"/>
  <c r="AG41" i="10"/>
  <c r="AH41" i="10" s="1"/>
  <c r="F41" i="10" s="1"/>
  <c r="E41" i="10" s="1"/>
  <c r="AG42" i="10"/>
  <c r="AH42" i="10" s="1"/>
  <c r="F42" i="10" s="1"/>
  <c r="E42" i="10" s="1"/>
  <c r="AG43" i="10"/>
  <c r="AH43" i="10" s="1"/>
  <c r="F43" i="10" s="1"/>
  <c r="E43" i="10" s="1"/>
  <c r="AG2" i="10"/>
  <c r="AH2" i="10" s="1"/>
  <c r="F2" i="10" s="1"/>
  <c r="E2" i="10" s="1"/>
  <c r="AG3" i="10"/>
  <c r="AH3" i="10" s="1"/>
  <c r="F3" i="10" s="1"/>
  <c r="E3" i="10" s="1"/>
  <c r="AG4" i="10"/>
  <c r="AH4" i="10" s="1"/>
  <c r="F4" i="10" s="1"/>
  <c r="E4" i="10" s="1"/>
  <c r="AG5" i="10"/>
  <c r="AH5" i="10" s="1"/>
  <c r="F5" i="10" s="1"/>
  <c r="E5" i="10" s="1"/>
  <c r="AG6" i="10"/>
  <c r="AH6" i="10" s="1"/>
  <c r="F6" i="10" s="1"/>
  <c r="E6" i="10" s="1"/>
  <c r="AG7" i="10"/>
  <c r="AH7" i="10" s="1"/>
  <c r="F7" i="10" s="1"/>
  <c r="E7" i="10" s="1"/>
  <c r="AG8" i="10"/>
  <c r="AH8" i="10" s="1"/>
  <c r="F8" i="10" s="1"/>
  <c r="E8" i="10" s="1"/>
  <c r="AG9" i="10"/>
  <c r="AH9" i="10" s="1"/>
  <c r="F9" i="10" s="1"/>
  <c r="E9" i="10" s="1"/>
  <c r="AG10" i="10"/>
  <c r="AH10" i="10" s="1"/>
  <c r="F10" i="10" s="1"/>
  <c r="E10" i="10" s="1"/>
  <c r="AG11" i="10"/>
  <c r="AH11" i="10" s="1"/>
  <c r="F11" i="10" s="1"/>
  <c r="E11" i="10" s="1"/>
  <c r="AG12" i="10"/>
  <c r="AH12" i="10" s="1"/>
  <c r="F12" i="10" s="1"/>
  <c r="E12" i="10" s="1"/>
  <c r="AG13" i="10"/>
  <c r="AH13" i="10" s="1"/>
  <c r="F13" i="10" s="1"/>
  <c r="E13" i="10" s="1"/>
  <c r="AG14" i="10"/>
  <c r="AH14" i="10" s="1"/>
  <c r="F14" i="10" s="1"/>
  <c r="E14" i="10" s="1"/>
  <c r="AG15" i="10"/>
  <c r="AH15" i="10" s="1"/>
  <c r="F15" i="10" s="1"/>
  <c r="E15" i="10" s="1"/>
  <c r="AG16" i="10"/>
  <c r="AH16" i="10" s="1"/>
  <c r="F16" i="10" s="1"/>
  <c r="E16" i="10" s="1"/>
  <c r="AG17" i="10"/>
  <c r="AH17" i="10" s="1"/>
  <c r="F17" i="10" s="1"/>
  <c r="E17" i="10" s="1"/>
  <c r="AG18" i="10"/>
  <c r="AH18" i="10" s="1"/>
  <c r="F18" i="10" s="1"/>
  <c r="E18" i="10" s="1"/>
  <c r="AG19" i="10"/>
  <c r="AH19" i="10" s="1"/>
  <c r="F19" i="10" s="1"/>
  <c r="E19" i="10" s="1"/>
  <c r="AG20" i="10"/>
  <c r="AH20" i="10" s="1"/>
  <c r="F20" i="10" s="1"/>
  <c r="E20" i="10" s="1"/>
  <c r="F2" i="9"/>
  <c r="E2" i="9" s="1"/>
  <c r="F3" i="9"/>
  <c r="E3" i="9" s="1"/>
  <c r="AG4" i="9"/>
  <c r="AH4" i="9" s="1"/>
  <c r="F4" i="9" s="1"/>
  <c r="E4" i="9" s="1"/>
  <c r="AG5" i="9"/>
  <c r="AH5" i="9" s="1"/>
  <c r="F5" i="9" s="1"/>
  <c r="E5" i="9" s="1"/>
  <c r="AG6" i="9"/>
  <c r="AH6" i="9" s="1"/>
  <c r="F6" i="9" s="1"/>
  <c r="E6" i="9" s="1"/>
  <c r="AG7" i="9"/>
  <c r="AH7" i="9" s="1"/>
  <c r="F7" i="9" s="1"/>
  <c r="E7" i="9" s="1"/>
  <c r="AG8" i="9"/>
  <c r="AH8" i="9" s="1"/>
  <c r="F8" i="9" s="1"/>
  <c r="E8" i="9" s="1"/>
  <c r="AG9" i="9"/>
  <c r="AH9" i="9" s="1"/>
  <c r="F9" i="9" s="1"/>
  <c r="E9" i="9" s="1"/>
  <c r="AG10" i="9"/>
  <c r="AH10" i="9" s="1"/>
  <c r="F10" i="9" s="1"/>
  <c r="E10" i="9" s="1"/>
  <c r="AG11" i="9"/>
  <c r="AH11" i="9" s="1"/>
  <c r="F11" i="9" s="1"/>
  <c r="E11" i="9" s="1"/>
  <c r="AG12" i="9"/>
  <c r="AH12" i="9" s="1"/>
  <c r="F12" i="9" s="1"/>
  <c r="E12" i="9" s="1"/>
  <c r="AG13" i="9"/>
  <c r="AH13" i="9" s="1"/>
  <c r="F13" i="9" s="1"/>
  <c r="E13" i="9" s="1"/>
  <c r="AG14" i="9"/>
  <c r="AH14" i="9" s="1"/>
  <c r="F14" i="9" s="1"/>
  <c r="E14" i="9" s="1"/>
  <c r="AG15" i="9"/>
  <c r="AH15" i="9" s="1"/>
  <c r="F15" i="9" s="1"/>
  <c r="E15" i="9" s="1"/>
  <c r="AG16" i="9"/>
  <c r="AH16" i="9" s="1"/>
  <c r="F16" i="9" s="1"/>
  <c r="E16" i="9" s="1"/>
  <c r="AG17" i="9"/>
  <c r="AH17" i="9" s="1"/>
  <c r="F17" i="9" s="1"/>
  <c r="E17" i="9" s="1"/>
  <c r="AG18" i="9"/>
  <c r="AH18" i="9" s="1"/>
  <c r="F18" i="9" s="1"/>
  <c r="E18" i="9" s="1"/>
  <c r="AG19" i="9"/>
  <c r="AH19" i="9" s="1"/>
  <c r="F19" i="9" s="1"/>
  <c r="E19" i="9" s="1"/>
  <c r="AG20" i="9"/>
  <c r="AH20" i="9" s="1"/>
  <c r="F20" i="9" s="1"/>
  <c r="E20" i="9" s="1"/>
  <c r="AG21" i="9"/>
  <c r="AH21" i="9" s="1"/>
  <c r="F21" i="9" s="1"/>
  <c r="E21" i="9" s="1"/>
  <c r="AG22" i="9"/>
  <c r="AH22" i="9" s="1"/>
  <c r="F22" i="9" s="1"/>
  <c r="E22" i="9" s="1"/>
  <c r="AG23" i="9"/>
  <c r="AH23" i="9" s="1"/>
  <c r="F23" i="9" s="1"/>
  <c r="E23" i="9" s="1"/>
  <c r="AG24" i="9"/>
  <c r="AH24" i="9" s="1"/>
  <c r="F24" i="9" s="1"/>
  <c r="E24" i="9" s="1"/>
  <c r="AG25" i="9"/>
  <c r="AH25" i="9" s="1"/>
  <c r="F25" i="9" s="1"/>
  <c r="E25" i="9" s="1"/>
  <c r="AG26" i="9"/>
  <c r="AH26" i="9" s="1"/>
  <c r="F26" i="9" s="1"/>
  <c r="E26" i="9" s="1"/>
  <c r="F2" i="8"/>
  <c r="E2" i="8" s="1"/>
  <c r="AG65" i="7"/>
  <c r="AH65" i="7" s="1"/>
  <c r="F65" i="7" s="1"/>
  <c r="E65" i="7" s="1"/>
  <c r="AH92" i="7"/>
  <c r="F92" i="7" s="1"/>
  <c r="E92" i="7" s="1"/>
  <c r="AH115" i="7"/>
  <c r="F115" i="7" s="1"/>
  <c r="E115" i="7" s="1"/>
  <c r="AH123" i="7"/>
  <c r="F123" i="7" s="1"/>
  <c r="E123" i="7" s="1"/>
  <c r="AH129" i="7"/>
  <c r="AG2" i="7"/>
  <c r="AH2" i="7" s="1"/>
  <c r="F2" i="7" s="1"/>
  <c r="E2" i="7" s="1"/>
  <c r="AG3" i="7"/>
  <c r="AH3" i="7" s="1"/>
  <c r="F3" i="7" s="1"/>
  <c r="E3" i="7" s="1"/>
  <c r="AG4" i="7"/>
  <c r="AH4" i="7" s="1"/>
  <c r="F4" i="7" s="1"/>
  <c r="E4" i="7" s="1"/>
  <c r="AG5" i="7"/>
  <c r="AH5" i="7" s="1"/>
  <c r="F5" i="7" s="1"/>
  <c r="E5" i="7" s="1"/>
  <c r="AG6" i="7"/>
  <c r="AH6" i="7" s="1"/>
  <c r="F6" i="7" s="1"/>
  <c r="E6" i="7" s="1"/>
  <c r="AH10" i="7"/>
  <c r="F10" i="7" s="1"/>
  <c r="E10" i="7" s="1"/>
  <c r="AH14" i="7"/>
  <c r="F14" i="7" s="1"/>
  <c r="E14" i="7" s="1"/>
  <c r="AH18" i="7"/>
  <c r="F18" i="7" s="1"/>
  <c r="E18" i="7" s="1"/>
  <c r="AH22" i="7"/>
  <c r="F22" i="7" s="1"/>
  <c r="E22" i="7" s="1"/>
  <c r="AH26" i="7"/>
  <c r="F26" i="7" s="1"/>
  <c r="E26" i="7" s="1"/>
  <c r="AH74" i="7"/>
  <c r="F74" i="7" s="1"/>
  <c r="E74" i="7" s="1"/>
  <c r="AG170" i="7"/>
  <c r="AH170" i="7" s="1"/>
  <c r="F170" i="7" s="1"/>
  <c r="E170" i="7" s="1"/>
  <c r="AH7" i="7"/>
  <c r="F7" i="7" s="1"/>
  <c r="E7" i="7" s="1"/>
  <c r="AH82" i="7"/>
  <c r="F82" i="7" s="1"/>
  <c r="E82" i="7" s="1"/>
  <c r="AH107" i="7"/>
  <c r="F107" i="7" s="1"/>
  <c r="E107" i="7" s="1"/>
  <c r="AH111" i="7"/>
  <c r="F111" i="7" s="1"/>
  <c r="E111" i="7" s="1"/>
  <c r="AG154" i="7"/>
  <c r="AH154" i="7" s="1"/>
  <c r="F154" i="7" s="1"/>
  <c r="E154" i="7" s="1"/>
  <c r="AH8" i="7"/>
  <c r="F8" i="7" s="1"/>
  <c r="E8" i="7" s="1"/>
  <c r="AH11" i="7"/>
  <c r="F11" i="7" s="1"/>
  <c r="E11" i="7" s="1"/>
  <c r="AH15" i="7"/>
  <c r="F15" i="7" s="1"/>
  <c r="E15" i="7" s="1"/>
  <c r="AH19" i="7"/>
  <c r="F19" i="7" s="1"/>
  <c r="E19" i="7" s="1"/>
  <c r="AH23" i="7"/>
  <c r="F23" i="7" s="1"/>
  <c r="E23" i="7" s="1"/>
  <c r="AH27" i="7"/>
  <c r="F27" i="7" s="1"/>
  <c r="E27" i="7" s="1"/>
  <c r="AG61" i="7"/>
  <c r="AH61" i="7" s="1"/>
  <c r="F61" i="7" s="1"/>
  <c r="E61" i="7" s="1"/>
  <c r="AH70" i="7"/>
  <c r="F70" i="7" s="1"/>
  <c r="E70" i="7" s="1"/>
  <c r="AG144" i="7"/>
  <c r="AH144" i="7" s="1"/>
  <c r="F144" i="7" s="1"/>
  <c r="E144" i="7" s="1"/>
  <c r="AH25" i="7"/>
  <c r="F25" i="7" s="1"/>
  <c r="E25" i="7" s="1"/>
  <c r="AH12" i="7"/>
  <c r="F12" i="7" s="1"/>
  <c r="E12" i="7" s="1"/>
  <c r="AH16" i="7"/>
  <c r="F16" i="7" s="1"/>
  <c r="E16" i="7" s="1"/>
  <c r="AH20" i="7"/>
  <c r="F20" i="7" s="1"/>
  <c r="E20" i="7" s="1"/>
  <c r="AH24" i="7"/>
  <c r="F24" i="7" s="1"/>
  <c r="E24" i="7" s="1"/>
  <c r="AG63" i="7"/>
  <c r="AH63" i="7" s="1"/>
  <c r="F63" i="7" s="1"/>
  <c r="E63" i="7" s="1"/>
  <c r="AH86" i="7"/>
  <c r="F86" i="7" s="1"/>
  <c r="E86" i="7" s="1"/>
  <c r="AH67" i="7"/>
  <c r="F67" i="7" s="1"/>
  <c r="E67" i="7" s="1"/>
  <c r="AH71" i="7"/>
  <c r="F71" i="7" s="1"/>
  <c r="E71" i="7" s="1"/>
  <c r="AH75" i="7"/>
  <c r="F75" i="7" s="1"/>
  <c r="E75" i="7" s="1"/>
  <c r="AH79" i="7"/>
  <c r="F79" i="7" s="1"/>
  <c r="E79" i="7" s="1"/>
  <c r="AH83" i="7"/>
  <c r="F83" i="7" s="1"/>
  <c r="E83" i="7" s="1"/>
  <c r="AH87" i="7"/>
  <c r="AH91" i="7"/>
  <c r="F91" i="7" s="1"/>
  <c r="E91" i="7" s="1"/>
  <c r="AH95" i="7"/>
  <c r="F95" i="7" s="1"/>
  <c r="E95" i="7" s="1"/>
  <c r="F97" i="7"/>
  <c r="E97" i="7" s="1"/>
  <c r="AH106" i="7"/>
  <c r="F106" i="7" s="1"/>
  <c r="E106" i="7" s="1"/>
  <c r="AH110" i="7"/>
  <c r="F110" i="7" s="1"/>
  <c r="E110" i="7" s="1"/>
  <c r="AH114" i="7"/>
  <c r="F114" i="7" s="1"/>
  <c r="E114" i="7" s="1"/>
  <c r="AH118" i="7"/>
  <c r="F118" i="7" s="1"/>
  <c r="E118" i="7" s="1"/>
  <c r="AH122" i="7"/>
  <c r="F122" i="7" s="1"/>
  <c r="E122" i="7" s="1"/>
  <c r="AH126" i="7"/>
  <c r="F126" i="7" s="1"/>
  <c r="E126" i="7" s="1"/>
  <c r="F128" i="7"/>
  <c r="E128" i="7" s="1"/>
  <c r="F129" i="7"/>
  <c r="E129" i="7" s="1"/>
  <c r="AH132" i="7"/>
  <c r="F132" i="7" s="1"/>
  <c r="E132" i="7" s="1"/>
  <c r="AG148" i="7"/>
  <c r="AH148" i="7" s="1"/>
  <c r="F148" i="7" s="1"/>
  <c r="E148" i="7" s="1"/>
  <c r="AG158" i="7"/>
  <c r="AH158" i="7" s="1"/>
  <c r="F158" i="7" s="1"/>
  <c r="E158" i="7" s="1"/>
  <c r="AG174" i="7"/>
  <c r="AH174" i="7" s="1"/>
  <c r="F174" i="7" s="1"/>
  <c r="E174" i="7" s="1"/>
  <c r="AH68" i="7"/>
  <c r="F68" i="7" s="1"/>
  <c r="E68" i="7" s="1"/>
  <c r="AH72" i="7"/>
  <c r="F72" i="7" s="1"/>
  <c r="E72" i="7" s="1"/>
  <c r="AH76" i="7"/>
  <c r="F76" i="7" s="1"/>
  <c r="E76" i="7" s="1"/>
  <c r="AH80" i="7"/>
  <c r="AH84" i="7"/>
  <c r="F84" i="7" s="1"/>
  <c r="E84" i="7" s="1"/>
  <c r="F87" i="7"/>
  <c r="E87" i="7" s="1"/>
  <c r="AH88" i="7"/>
  <c r="F88" i="7" s="1"/>
  <c r="E88" i="7" s="1"/>
  <c r="AH90" i="7"/>
  <c r="F90" i="7" s="1"/>
  <c r="E90" i="7" s="1"/>
  <c r="AH94" i="7"/>
  <c r="F94" i="7" s="1"/>
  <c r="E94" i="7" s="1"/>
  <c r="AH102" i="7"/>
  <c r="F102" i="7" s="1"/>
  <c r="E102" i="7" s="1"/>
  <c r="AH103" i="7"/>
  <c r="AH104" i="7"/>
  <c r="AH105" i="7"/>
  <c r="AH109" i="7"/>
  <c r="F109" i="7" s="1"/>
  <c r="E109" i="7" s="1"/>
  <c r="AH113" i="7"/>
  <c r="F113" i="7" s="1"/>
  <c r="E113" i="7" s="1"/>
  <c r="AH117" i="7"/>
  <c r="F117" i="7" s="1"/>
  <c r="E117" i="7" s="1"/>
  <c r="AH121" i="7"/>
  <c r="F121" i="7" s="1"/>
  <c r="E121" i="7" s="1"/>
  <c r="AH125" i="7"/>
  <c r="F125" i="7" s="1"/>
  <c r="E125" i="7" s="1"/>
  <c r="AH131" i="7"/>
  <c r="F131" i="7" s="1"/>
  <c r="E131" i="7" s="1"/>
  <c r="AG136" i="7"/>
  <c r="AH136" i="7" s="1"/>
  <c r="F136" i="7" s="1"/>
  <c r="E136" i="7" s="1"/>
  <c r="AG162" i="7"/>
  <c r="AH162" i="7" s="1"/>
  <c r="F162" i="7" s="1"/>
  <c r="E162" i="7" s="1"/>
  <c r="AG178" i="7"/>
  <c r="AH178" i="7" s="1"/>
  <c r="F178" i="7" s="1"/>
  <c r="E178" i="7" s="1"/>
  <c r="AG62" i="7"/>
  <c r="AH62" i="7" s="1"/>
  <c r="F62" i="7" s="1"/>
  <c r="E62" i="7" s="1"/>
  <c r="AG64" i="7"/>
  <c r="AH64" i="7" s="1"/>
  <c r="F64" i="7" s="1"/>
  <c r="E64" i="7" s="1"/>
  <c r="AG66" i="7"/>
  <c r="AH66" i="7" s="1"/>
  <c r="F66" i="7" s="1"/>
  <c r="E66" i="7" s="1"/>
  <c r="AH69" i="7"/>
  <c r="F69" i="7" s="1"/>
  <c r="E69" i="7" s="1"/>
  <c r="AH73" i="7"/>
  <c r="F73" i="7" s="1"/>
  <c r="E73" i="7" s="1"/>
  <c r="AH77" i="7"/>
  <c r="F77" i="7" s="1"/>
  <c r="E77" i="7" s="1"/>
  <c r="F80" i="7"/>
  <c r="E80" i="7" s="1"/>
  <c r="AH81" i="7"/>
  <c r="F81" i="7" s="1"/>
  <c r="E81" i="7" s="1"/>
  <c r="AH85" i="7"/>
  <c r="F85" i="7" s="1"/>
  <c r="E85" i="7" s="1"/>
  <c r="AH89" i="7"/>
  <c r="F89" i="7" s="1"/>
  <c r="E89" i="7" s="1"/>
  <c r="AH93" i="7"/>
  <c r="F93" i="7" s="1"/>
  <c r="E93" i="7" s="1"/>
  <c r="AH98" i="7"/>
  <c r="F98" i="7" s="1"/>
  <c r="E98" i="7" s="1"/>
  <c r="AH99" i="7"/>
  <c r="F99" i="7" s="1"/>
  <c r="E99" i="7" s="1"/>
  <c r="AH100" i="7"/>
  <c r="F100" i="7" s="1"/>
  <c r="E100" i="7" s="1"/>
  <c r="AH101" i="7"/>
  <c r="F101" i="7" s="1"/>
  <c r="E101" i="7" s="1"/>
  <c r="F103" i="7"/>
  <c r="E103" i="7" s="1"/>
  <c r="F104" i="7"/>
  <c r="E104" i="7" s="1"/>
  <c r="F105" i="7"/>
  <c r="E105" i="7" s="1"/>
  <c r="AH108" i="7"/>
  <c r="F108" i="7" s="1"/>
  <c r="E108" i="7" s="1"/>
  <c r="AH112" i="7"/>
  <c r="F112" i="7" s="1"/>
  <c r="E112" i="7" s="1"/>
  <c r="AH116" i="7"/>
  <c r="F116" i="7" s="1"/>
  <c r="E116" i="7" s="1"/>
  <c r="AH120" i="7"/>
  <c r="F120" i="7" s="1"/>
  <c r="E120" i="7" s="1"/>
  <c r="AH124" i="7"/>
  <c r="F124" i="7" s="1"/>
  <c r="E124" i="7" s="1"/>
  <c r="AH130" i="7"/>
  <c r="F130" i="7" s="1"/>
  <c r="E130" i="7" s="1"/>
  <c r="AG140" i="7"/>
  <c r="AH140" i="7" s="1"/>
  <c r="F140" i="7" s="1"/>
  <c r="E140" i="7" s="1"/>
  <c r="AG166" i="7"/>
  <c r="AH166" i="7" s="1"/>
  <c r="F166" i="7" s="1"/>
  <c r="E166" i="7" s="1"/>
  <c r="AG153" i="7"/>
  <c r="AH153" i="7" s="1"/>
  <c r="F153" i="7" s="1"/>
  <c r="E153" i="7" s="1"/>
  <c r="AG157" i="7"/>
  <c r="AH157" i="7" s="1"/>
  <c r="F157" i="7" s="1"/>
  <c r="E157" i="7" s="1"/>
  <c r="AG161" i="7"/>
  <c r="AH161" i="7" s="1"/>
  <c r="F161" i="7" s="1"/>
  <c r="E161" i="7" s="1"/>
  <c r="AG165" i="7"/>
  <c r="AH165" i="7" s="1"/>
  <c r="F165" i="7" s="1"/>
  <c r="E165" i="7" s="1"/>
  <c r="AG169" i="7"/>
  <c r="AH169" i="7" s="1"/>
  <c r="F169" i="7" s="1"/>
  <c r="E169" i="7" s="1"/>
  <c r="AG173" i="7"/>
  <c r="AH173" i="7" s="1"/>
  <c r="F173" i="7" s="1"/>
  <c r="E173" i="7" s="1"/>
  <c r="AG177" i="7"/>
  <c r="AH177" i="7" s="1"/>
  <c r="F177" i="7" s="1"/>
  <c r="E177" i="7" s="1"/>
  <c r="AH179" i="7"/>
  <c r="F179" i="7" s="1"/>
  <c r="E179" i="7" s="1"/>
  <c r="AG152" i="7"/>
  <c r="AH152" i="7" s="1"/>
  <c r="F152" i="7" s="1"/>
  <c r="E152" i="7" s="1"/>
  <c r="AG156" i="7"/>
  <c r="AH156" i="7" s="1"/>
  <c r="F156" i="7" s="1"/>
  <c r="E156" i="7" s="1"/>
  <c r="AG160" i="7"/>
  <c r="AH160" i="7" s="1"/>
  <c r="F160" i="7" s="1"/>
  <c r="E160" i="7" s="1"/>
  <c r="AG164" i="7"/>
  <c r="AH164" i="7" s="1"/>
  <c r="F164" i="7" s="1"/>
  <c r="E164" i="7" s="1"/>
  <c r="AG168" i="7"/>
  <c r="AH168" i="7" s="1"/>
  <c r="F168" i="7" s="1"/>
  <c r="E168" i="7" s="1"/>
  <c r="AG172" i="7"/>
  <c r="AH172" i="7" s="1"/>
  <c r="F172" i="7" s="1"/>
  <c r="E172" i="7" s="1"/>
  <c r="AG176" i="7"/>
  <c r="AH176" i="7" s="1"/>
  <c r="F176" i="7" s="1"/>
  <c r="E176" i="7" s="1"/>
  <c r="AH181" i="7"/>
  <c r="F181" i="7" s="1"/>
  <c r="E181" i="7" s="1"/>
  <c r="AH191" i="7"/>
  <c r="F191" i="7" s="1"/>
  <c r="E191" i="7" s="1"/>
  <c r="AH151" i="7"/>
  <c r="F151" i="7" s="1"/>
  <c r="E151" i="7" s="1"/>
  <c r="AG155" i="7"/>
  <c r="AH155" i="7" s="1"/>
  <c r="F155" i="7" s="1"/>
  <c r="E155" i="7" s="1"/>
  <c r="AG159" i="7"/>
  <c r="AH159" i="7" s="1"/>
  <c r="F159" i="7" s="1"/>
  <c r="E159" i="7" s="1"/>
  <c r="AG163" i="7"/>
  <c r="AH163" i="7" s="1"/>
  <c r="F163" i="7" s="1"/>
  <c r="E163" i="7" s="1"/>
  <c r="AG167" i="7"/>
  <c r="AH167" i="7" s="1"/>
  <c r="F167" i="7" s="1"/>
  <c r="E167" i="7" s="1"/>
  <c r="AG171" i="7"/>
  <c r="AH171" i="7" s="1"/>
  <c r="F171" i="7" s="1"/>
  <c r="E171" i="7" s="1"/>
  <c r="AG175" i="7"/>
  <c r="AH175" i="7" s="1"/>
  <c r="F175" i="7" s="1"/>
  <c r="E175" i="7" s="1"/>
  <c r="AH183" i="7"/>
  <c r="F183" i="7" s="1"/>
  <c r="E183" i="7" s="1"/>
  <c r="AH187" i="7"/>
  <c r="F187" i="7" s="1"/>
  <c r="E187" i="7" s="1"/>
  <c r="AH195" i="7"/>
  <c r="F195" i="7" s="1"/>
  <c r="E195" i="7" s="1"/>
  <c r="AH184" i="7"/>
  <c r="F184" i="7" s="1"/>
  <c r="E184" i="7" s="1"/>
  <c r="AH188" i="7"/>
  <c r="F188" i="7" s="1"/>
  <c r="E188" i="7" s="1"/>
  <c r="AH192" i="7"/>
  <c r="AH196" i="7"/>
  <c r="F196" i="7" s="1"/>
  <c r="E196" i="7" s="1"/>
  <c r="AH198" i="7"/>
  <c r="F198" i="7" s="1"/>
  <c r="E198" i="7" s="1"/>
  <c r="AH202" i="7"/>
  <c r="F202" i="7" s="1"/>
  <c r="E202" i="7" s="1"/>
  <c r="AH203" i="7"/>
  <c r="F203" i="7" s="1"/>
  <c r="E203" i="7" s="1"/>
  <c r="AH204" i="7"/>
  <c r="AH205" i="7"/>
  <c r="F205" i="7" s="1"/>
  <c r="E205" i="7" s="1"/>
  <c r="AH206" i="7"/>
  <c r="F206" i="7" s="1"/>
  <c r="E206" i="7" s="1"/>
  <c r="AH207" i="7"/>
  <c r="F207" i="7" s="1"/>
  <c r="E207" i="7" s="1"/>
  <c r="AH208" i="7"/>
  <c r="F208" i="7" s="1"/>
  <c r="E208" i="7" s="1"/>
  <c r="AH209" i="7"/>
  <c r="F209" i="7" s="1"/>
  <c r="E209" i="7" s="1"/>
  <c r="AH210" i="7"/>
  <c r="F210" i="7" s="1"/>
  <c r="E210" i="7" s="1"/>
  <c r="AH214" i="7"/>
  <c r="F214" i="7" s="1"/>
  <c r="E214" i="7" s="1"/>
  <c r="AH180" i="7"/>
  <c r="F180" i="7" s="1"/>
  <c r="E180" i="7" s="1"/>
  <c r="AH182" i="7"/>
  <c r="F182" i="7" s="1"/>
  <c r="E182" i="7" s="1"/>
  <c r="AH185" i="7"/>
  <c r="F185" i="7" s="1"/>
  <c r="E185" i="7" s="1"/>
  <c r="AH189" i="7"/>
  <c r="F189" i="7" s="1"/>
  <c r="E189" i="7" s="1"/>
  <c r="F192" i="7"/>
  <c r="E192" i="7" s="1"/>
  <c r="AH193" i="7"/>
  <c r="F193" i="7" s="1"/>
  <c r="E193" i="7" s="1"/>
  <c r="AH197" i="7"/>
  <c r="F197" i="7" s="1"/>
  <c r="E197" i="7" s="1"/>
  <c r="AH201" i="7"/>
  <c r="F201" i="7" s="1"/>
  <c r="E201" i="7" s="1"/>
  <c r="F204" i="7"/>
  <c r="E204" i="7" s="1"/>
  <c r="AH186" i="7"/>
  <c r="F186" i="7" s="1"/>
  <c r="E186" i="7" s="1"/>
  <c r="AH190" i="7"/>
  <c r="F190" i="7" s="1"/>
  <c r="E190" i="7" s="1"/>
  <c r="AH194" i="7"/>
  <c r="F194" i="7" s="1"/>
  <c r="E194" i="7" s="1"/>
  <c r="AH200" i="7"/>
  <c r="F200" i="7" s="1"/>
  <c r="E200" i="7" s="1"/>
  <c r="AH211" i="7"/>
  <c r="F211" i="7" s="1"/>
  <c r="E211" i="7" s="1"/>
  <c r="AH215" i="7"/>
  <c r="F215" i="7" s="1"/>
  <c r="E215" i="7" s="1"/>
  <c r="F226" i="7"/>
  <c r="E226" i="7" s="1"/>
  <c r="F230" i="7"/>
  <c r="E230" i="7" s="1"/>
  <c r="F234" i="7"/>
  <c r="E234" i="7" s="1"/>
  <c r="AH212" i="7"/>
  <c r="F212" i="7" s="1"/>
  <c r="E212" i="7" s="1"/>
  <c r="AH216" i="7"/>
  <c r="F216" i="7" s="1"/>
  <c r="E216" i="7" s="1"/>
  <c r="AH213" i="7"/>
  <c r="F213" i="7" s="1"/>
  <c r="E213" i="7" s="1"/>
  <c r="AG248" i="7"/>
  <c r="AH248" i="7" s="1"/>
  <c r="F248" i="7" s="1"/>
  <c r="E248" i="7" s="1"/>
  <c r="AG249" i="7"/>
  <c r="AH249" i="7" s="1"/>
  <c r="F249" i="7" s="1"/>
  <c r="E249" i="7" s="1"/>
  <c r="J219" i="5"/>
  <c r="L219" i="5" s="1"/>
  <c r="N219" i="5" s="1"/>
  <c r="M219" i="5"/>
  <c r="O219" i="5" s="1"/>
  <c r="M220" i="5"/>
  <c r="O220" i="5" s="1"/>
  <c r="M221" i="5"/>
  <c r="O221" i="5" s="1"/>
  <c r="J221" i="5"/>
  <c r="L221" i="5" s="1"/>
  <c r="N221" i="5" s="1"/>
  <c r="J223" i="5"/>
  <c r="L223" i="5" s="1"/>
  <c r="N223" i="5" s="1"/>
  <c r="M223" i="5"/>
  <c r="O223" i="5" s="1"/>
  <c r="M218" i="5"/>
  <c r="J218" i="5"/>
  <c r="L218" i="5" s="1"/>
  <c r="M214" i="5"/>
  <c r="O214" i="5" s="1"/>
  <c r="J214" i="5"/>
  <c r="L214" i="5" s="1"/>
  <c r="N214" i="5" s="1"/>
  <c r="O218" i="5"/>
  <c r="N218" i="5"/>
  <c r="J215" i="5"/>
  <c r="L215" i="5" s="1"/>
  <c r="N215" i="5" s="1"/>
  <c r="M215" i="5"/>
  <c r="O215" i="5" s="1"/>
  <c r="M216" i="5"/>
  <c r="O216" i="5" s="1"/>
  <c r="J216" i="5"/>
  <c r="L216" i="5" s="1"/>
  <c r="N216" i="5" s="1"/>
  <c r="J222" i="5"/>
  <c r="L222" i="5" s="1"/>
  <c r="N222" i="5" s="1"/>
  <c r="M234" i="5"/>
  <c r="M253" i="5"/>
  <c r="O253" i="5" s="1"/>
  <c r="J258" i="5"/>
  <c r="L258" i="5" s="1"/>
  <c r="N258" i="5" s="1"/>
  <c r="AH276" i="5"/>
  <c r="F276" i="5" s="1"/>
  <c r="E276" i="5" s="1"/>
  <c r="O347" i="5"/>
  <c r="AG347" i="5"/>
  <c r="AH347" i="5" s="1"/>
  <c r="K367" i="5"/>
  <c r="J373" i="5"/>
  <c r="L373" i="5" s="1"/>
  <c r="N373" i="5" s="1"/>
  <c r="M373" i="5"/>
  <c r="O373" i="5" s="1"/>
  <c r="K225" i="5"/>
  <c r="M228" i="5"/>
  <c r="AG232" i="5"/>
  <c r="AH232" i="5" s="1"/>
  <c r="F232" i="5" s="1"/>
  <c r="E232" i="5" s="1"/>
  <c r="K233" i="5"/>
  <c r="O234" i="5"/>
  <c r="M236" i="5"/>
  <c r="K241" i="5"/>
  <c r="M244" i="5"/>
  <c r="AG248" i="5"/>
  <c r="AH248" i="5" s="1"/>
  <c r="F248" i="5" s="1"/>
  <c r="E248" i="5" s="1"/>
  <c r="K249" i="5"/>
  <c r="O250" i="5"/>
  <c r="AH252" i="5"/>
  <c r="F252" i="5" s="1"/>
  <c r="E252" i="5" s="1"/>
  <c r="O254" i="5"/>
  <c r="K255" i="5"/>
  <c r="AH260" i="5"/>
  <c r="F260" i="5" s="1"/>
  <c r="E260" i="5" s="1"/>
  <c r="O262" i="5"/>
  <c r="K263" i="5"/>
  <c r="AH268" i="5"/>
  <c r="F268" i="5" s="1"/>
  <c r="E268" i="5" s="1"/>
  <c r="O270" i="5"/>
  <c r="K271" i="5"/>
  <c r="K276" i="5"/>
  <c r="J289" i="5"/>
  <c r="L289" i="5" s="1"/>
  <c r="M289" i="5"/>
  <c r="O289" i="5" s="1"/>
  <c r="K292" i="5"/>
  <c r="M302" i="5"/>
  <c r="O302" i="5" s="1"/>
  <c r="AH313" i="5"/>
  <c r="F313" i="5" s="1"/>
  <c r="E313" i="5" s="1"/>
  <c r="K217" i="5"/>
  <c r="M226" i="5"/>
  <c r="O226" i="5" s="1"/>
  <c r="J269" i="5"/>
  <c r="L269" i="5" s="1"/>
  <c r="N269" i="5" s="1"/>
  <c r="M269" i="5"/>
  <c r="O269" i="5" s="1"/>
  <c r="M297" i="5"/>
  <c r="O297" i="5" s="1"/>
  <c r="M222" i="5"/>
  <c r="O222" i="5" s="1"/>
  <c r="AH226" i="5"/>
  <c r="F226" i="5" s="1"/>
  <c r="E226" i="5" s="1"/>
  <c r="K227" i="5"/>
  <c r="O228" i="5"/>
  <c r="J229" i="5"/>
  <c r="L229" i="5" s="1"/>
  <c r="N229" i="5" s="1"/>
  <c r="J230" i="5"/>
  <c r="L230" i="5" s="1"/>
  <c r="N230" i="5" s="1"/>
  <c r="M230" i="5"/>
  <c r="O230" i="5" s="1"/>
  <c r="AH234" i="5"/>
  <c r="F234" i="5" s="1"/>
  <c r="E234" i="5" s="1"/>
  <c r="K235" i="5"/>
  <c r="O236" i="5"/>
  <c r="J237" i="5"/>
  <c r="L237" i="5" s="1"/>
  <c r="N237" i="5" s="1"/>
  <c r="M238" i="5"/>
  <c r="O238" i="5" s="1"/>
  <c r="AH242" i="5"/>
  <c r="F242" i="5" s="1"/>
  <c r="E242" i="5" s="1"/>
  <c r="K243" i="5"/>
  <c r="O244" i="5"/>
  <c r="J245" i="5"/>
  <c r="L245" i="5" s="1"/>
  <c r="N245" i="5" s="1"/>
  <c r="J246" i="5"/>
  <c r="L246" i="5" s="1"/>
  <c r="N246" i="5" s="1"/>
  <c r="M246" i="5"/>
  <c r="O246" i="5" s="1"/>
  <c r="AH250" i="5"/>
  <c r="F250" i="5" s="1"/>
  <c r="E250" i="5" s="1"/>
  <c r="K251" i="5"/>
  <c r="AH254" i="5"/>
  <c r="F254" i="5" s="1"/>
  <c r="E254" i="5" s="1"/>
  <c r="O256" i="5"/>
  <c r="J257" i="5"/>
  <c r="L257" i="5" s="1"/>
  <c r="N257" i="5" s="1"/>
  <c r="M257" i="5"/>
  <c r="O257" i="5" s="1"/>
  <c r="M258" i="5"/>
  <c r="AH262" i="5"/>
  <c r="F262" i="5" s="1"/>
  <c r="E262" i="5" s="1"/>
  <c r="O264" i="5"/>
  <c r="J265" i="5"/>
  <c r="L265" i="5" s="1"/>
  <c r="N265" i="5" s="1"/>
  <c r="M265" i="5"/>
  <c r="O265" i="5" s="1"/>
  <c r="AH270" i="5"/>
  <c r="F270" i="5" s="1"/>
  <c r="E270" i="5" s="1"/>
  <c r="O272" i="5"/>
  <c r="M273" i="5"/>
  <c r="O273" i="5" s="1"/>
  <c r="J294" i="5"/>
  <c r="L294" i="5" s="1"/>
  <c r="N294" i="5" s="1"/>
  <c r="M294" i="5"/>
  <c r="O294" i="5" s="1"/>
  <c r="AH305" i="5"/>
  <c r="F305" i="5" s="1"/>
  <c r="E305" i="5" s="1"/>
  <c r="M313" i="5"/>
  <c r="O313" i="5" s="1"/>
  <c r="K316" i="5"/>
  <c r="F331" i="5"/>
  <c r="E331" i="5" s="1"/>
  <c r="J242" i="5"/>
  <c r="L242" i="5" s="1"/>
  <c r="N242" i="5" s="1"/>
  <c r="M242" i="5"/>
  <c r="O242" i="5" s="1"/>
  <c r="J261" i="5"/>
  <c r="L261" i="5" s="1"/>
  <c r="N261" i="5" s="1"/>
  <c r="M261" i="5"/>
  <c r="O261" i="5" s="1"/>
  <c r="J266" i="5"/>
  <c r="L266" i="5" s="1"/>
  <c r="N266" i="5" s="1"/>
  <c r="AG275" i="5"/>
  <c r="AH275" i="5" s="1"/>
  <c r="F275" i="5" s="1"/>
  <c r="E275" i="5" s="1"/>
  <c r="K300" i="5"/>
  <c r="J310" i="5"/>
  <c r="L310" i="5" s="1"/>
  <c r="N310" i="5" s="1"/>
  <c r="M310" i="5"/>
  <c r="O310" i="5" s="1"/>
  <c r="M364" i="5"/>
  <c r="AH220" i="5"/>
  <c r="F220" i="5" s="1"/>
  <c r="E220" i="5" s="1"/>
  <c r="J224" i="5"/>
  <c r="L224" i="5" s="1"/>
  <c r="N224" i="5" s="1"/>
  <c r="M224" i="5"/>
  <c r="O224" i="5" s="1"/>
  <c r="AH228" i="5"/>
  <c r="F228" i="5" s="1"/>
  <c r="E228" i="5" s="1"/>
  <c r="J231" i="5"/>
  <c r="L231" i="5" s="1"/>
  <c r="N231" i="5" s="1"/>
  <c r="M232" i="5"/>
  <c r="O232" i="5" s="1"/>
  <c r="AH236" i="5"/>
  <c r="F236" i="5" s="1"/>
  <c r="E236" i="5" s="1"/>
  <c r="J239" i="5"/>
  <c r="L239" i="5" s="1"/>
  <c r="N239" i="5" s="1"/>
  <c r="M240" i="5"/>
  <c r="O240" i="5" s="1"/>
  <c r="AH244" i="5"/>
  <c r="F244" i="5" s="1"/>
  <c r="E244" i="5" s="1"/>
  <c r="J247" i="5"/>
  <c r="L247" i="5" s="1"/>
  <c r="N247" i="5" s="1"/>
  <c r="J248" i="5"/>
  <c r="L248" i="5" s="1"/>
  <c r="N248" i="5" s="1"/>
  <c r="M248" i="5"/>
  <c r="O248" i="5" s="1"/>
  <c r="AH256" i="5"/>
  <c r="F256" i="5" s="1"/>
  <c r="E256" i="5" s="1"/>
  <c r="O258" i="5"/>
  <c r="J259" i="5"/>
  <c r="L259" i="5" s="1"/>
  <c r="N259" i="5" s="1"/>
  <c r="M259" i="5"/>
  <c r="O259" i="5" s="1"/>
  <c r="AH264" i="5"/>
  <c r="F264" i="5" s="1"/>
  <c r="E264" i="5" s="1"/>
  <c r="O266" i="5"/>
  <c r="J267" i="5"/>
  <c r="L267" i="5" s="1"/>
  <c r="N267" i="5" s="1"/>
  <c r="M267" i="5"/>
  <c r="O267" i="5" s="1"/>
  <c r="AH272" i="5"/>
  <c r="F272" i="5" s="1"/>
  <c r="E272" i="5" s="1"/>
  <c r="J275" i="5"/>
  <c r="L275" i="5" s="1"/>
  <c r="N275" i="5" s="1"/>
  <c r="M275" i="5"/>
  <c r="O275" i="5" s="1"/>
  <c r="J286" i="5"/>
  <c r="L286" i="5" s="1"/>
  <c r="N286" i="5" s="1"/>
  <c r="M286" i="5"/>
  <c r="O286" i="5" s="1"/>
  <c r="AH297" i="5"/>
  <c r="F297" i="5" s="1"/>
  <c r="E297" i="5" s="1"/>
  <c r="J305" i="5"/>
  <c r="L305" i="5" s="1"/>
  <c r="M305" i="5"/>
  <c r="O305" i="5" s="1"/>
  <c r="K308" i="5"/>
  <c r="J318" i="5"/>
  <c r="L318" i="5" s="1"/>
  <c r="N318" i="5" s="1"/>
  <c r="M318" i="5"/>
  <c r="O318" i="5" s="1"/>
  <c r="AH287" i="5"/>
  <c r="F287" i="5" s="1"/>
  <c r="E287" i="5" s="1"/>
  <c r="AH295" i="5"/>
  <c r="F295" i="5" s="1"/>
  <c r="E295" i="5" s="1"/>
  <c r="AH303" i="5"/>
  <c r="F303" i="5" s="1"/>
  <c r="E303" i="5" s="1"/>
  <c r="AH311" i="5"/>
  <c r="F311" i="5" s="1"/>
  <c r="E311" i="5" s="1"/>
  <c r="M336" i="5"/>
  <c r="O336" i="5" s="1"/>
  <c r="J336" i="5"/>
  <c r="L336" i="5" s="1"/>
  <c r="N336" i="5" s="1"/>
  <c r="M352" i="5"/>
  <c r="AH285" i="5"/>
  <c r="F285" i="5" s="1"/>
  <c r="E285" i="5" s="1"/>
  <c r="J290" i="5"/>
  <c r="L290" i="5" s="1"/>
  <c r="N290" i="5" s="1"/>
  <c r="M290" i="5"/>
  <c r="O290" i="5" s="1"/>
  <c r="AH293" i="5"/>
  <c r="F293" i="5" s="1"/>
  <c r="E293" i="5" s="1"/>
  <c r="J298" i="5"/>
  <c r="L298" i="5" s="1"/>
  <c r="N298" i="5" s="1"/>
  <c r="M298" i="5"/>
  <c r="O298" i="5" s="1"/>
  <c r="AH301" i="5"/>
  <c r="F301" i="5" s="1"/>
  <c r="E301" i="5" s="1"/>
  <c r="J306" i="5"/>
  <c r="L306" i="5" s="1"/>
  <c r="N306" i="5" s="1"/>
  <c r="M306" i="5"/>
  <c r="O306" i="5" s="1"/>
  <c r="AH309" i="5"/>
  <c r="F309" i="5" s="1"/>
  <c r="E309" i="5" s="1"/>
  <c r="J314" i="5"/>
  <c r="L314" i="5" s="1"/>
  <c r="N314" i="5" s="1"/>
  <c r="M314" i="5"/>
  <c r="O314" i="5" s="1"/>
  <c r="AH317" i="5"/>
  <c r="F317" i="5" s="1"/>
  <c r="E317" i="5" s="1"/>
  <c r="J320" i="5"/>
  <c r="L320" i="5" s="1"/>
  <c r="F320" i="5"/>
  <c r="E320" i="5" s="1"/>
  <c r="J345" i="5"/>
  <c r="L345" i="5" s="1"/>
  <c r="N345" i="5" s="1"/>
  <c r="F345" i="5"/>
  <c r="E345" i="5" s="1"/>
  <c r="AH273" i="5"/>
  <c r="F273" i="5" s="1"/>
  <c r="E273" i="5" s="1"/>
  <c r="AH277" i="5"/>
  <c r="F277" i="5" s="1"/>
  <c r="E277" i="5" s="1"/>
  <c r="AH278" i="5"/>
  <c r="F278" i="5" s="1"/>
  <c r="E278" i="5" s="1"/>
  <c r="AH279" i="5"/>
  <c r="F279" i="5" s="1"/>
  <c r="E279" i="5" s="1"/>
  <c r="AH280" i="5"/>
  <c r="F280" i="5" s="1"/>
  <c r="E280" i="5" s="1"/>
  <c r="AH281" i="5"/>
  <c r="F281" i="5" s="1"/>
  <c r="E281" i="5" s="1"/>
  <c r="AH282" i="5"/>
  <c r="F282" i="5" s="1"/>
  <c r="E282" i="5" s="1"/>
  <c r="J283" i="5"/>
  <c r="L283" i="5" s="1"/>
  <c r="N283" i="5" s="1"/>
  <c r="AH283" i="5"/>
  <c r="F283" i="5" s="1"/>
  <c r="E283" i="5" s="1"/>
  <c r="AH284" i="5"/>
  <c r="F284" i="5" s="1"/>
  <c r="E284" i="5" s="1"/>
  <c r="J285" i="5"/>
  <c r="L285" i="5" s="1"/>
  <c r="N285" i="5" s="1"/>
  <c r="J288" i="5"/>
  <c r="L288" i="5" s="1"/>
  <c r="N288" i="5" s="1"/>
  <c r="M288" i="5"/>
  <c r="O288" i="5" s="1"/>
  <c r="N289" i="5"/>
  <c r="AH291" i="5"/>
  <c r="F291" i="5" s="1"/>
  <c r="E291" i="5" s="1"/>
  <c r="J296" i="5"/>
  <c r="L296" i="5" s="1"/>
  <c r="N296" i="5" s="1"/>
  <c r="M296" i="5"/>
  <c r="O296" i="5" s="1"/>
  <c r="AH299" i="5"/>
  <c r="F299" i="5" s="1"/>
  <c r="E299" i="5" s="1"/>
  <c r="J304" i="5"/>
  <c r="L304" i="5" s="1"/>
  <c r="N304" i="5" s="1"/>
  <c r="M304" i="5"/>
  <c r="O304" i="5" s="1"/>
  <c r="N305" i="5"/>
  <c r="AH307" i="5"/>
  <c r="F307" i="5" s="1"/>
  <c r="E307" i="5" s="1"/>
  <c r="J312" i="5"/>
  <c r="L312" i="5" s="1"/>
  <c r="N312" i="5" s="1"/>
  <c r="M312" i="5"/>
  <c r="O312" i="5" s="1"/>
  <c r="AH315" i="5"/>
  <c r="F315" i="5" s="1"/>
  <c r="E315" i="5" s="1"/>
  <c r="J337" i="5"/>
  <c r="L337" i="5" s="1"/>
  <c r="N337" i="5" s="1"/>
  <c r="F337" i="5"/>
  <c r="E337" i="5" s="1"/>
  <c r="J341" i="5"/>
  <c r="L341" i="5" s="1"/>
  <c r="N341" i="5" s="1"/>
  <c r="F341" i="5"/>
  <c r="E341" i="5" s="1"/>
  <c r="N319" i="5"/>
  <c r="N320" i="5"/>
  <c r="M322" i="5"/>
  <c r="O322" i="5" s="1"/>
  <c r="M324" i="5"/>
  <c r="O324" i="5" s="1"/>
  <c r="M326" i="5"/>
  <c r="M328" i="5"/>
  <c r="O328" i="5" s="1"/>
  <c r="M330" i="5"/>
  <c r="O330" i="5" s="1"/>
  <c r="M332" i="5"/>
  <c r="O332" i="5" s="1"/>
  <c r="J332" i="5"/>
  <c r="L332" i="5" s="1"/>
  <c r="N332" i="5" s="1"/>
  <c r="O343" i="5"/>
  <c r="AG343" i="5"/>
  <c r="AH343" i="5" s="1"/>
  <c r="M348" i="5"/>
  <c r="O348" i="5" s="1"/>
  <c r="J348" i="5"/>
  <c r="L348" i="5" s="1"/>
  <c r="N348" i="5" s="1"/>
  <c r="O320" i="5"/>
  <c r="O326" i="5"/>
  <c r="O339" i="5"/>
  <c r="AG339" i="5"/>
  <c r="AH339" i="5" s="1"/>
  <c r="M344" i="5"/>
  <c r="O344" i="5" s="1"/>
  <c r="F349" i="5"/>
  <c r="E349" i="5" s="1"/>
  <c r="J357" i="5"/>
  <c r="L357" i="5" s="1"/>
  <c r="M357" i="5"/>
  <c r="O357" i="5" s="1"/>
  <c r="AG322" i="5"/>
  <c r="AH322" i="5" s="1"/>
  <c r="F322" i="5" s="1"/>
  <c r="E322" i="5" s="1"/>
  <c r="AG324" i="5"/>
  <c r="AH324" i="5" s="1"/>
  <c r="F324" i="5" s="1"/>
  <c r="E324" i="5" s="1"/>
  <c r="AG326" i="5"/>
  <c r="AH326" i="5" s="1"/>
  <c r="F326" i="5" s="1"/>
  <c r="E326" i="5" s="1"/>
  <c r="AG328" i="5"/>
  <c r="AH328" i="5" s="1"/>
  <c r="F328" i="5" s="1"/>
  <c r="E328" i="5" s="1"/>
  <c r="AG330" i="5"/>
  <c r="AH330" i="5" s="1"/>
  <c r="F330" i="5" s="1"/>
  <c r="E330" i="5" s="1"/>
  <c r="O335" i="5"/>
  <c r="AG335" i="5"/>
  <c r="AH335" i="5" s="1"/>
  <c r="J338" i="5"/>
  <c r="L338" i="5" s="1"/>
  <c r="M340" i="5"/>
  <c r="O340" i="5" s="1"/>
  <c r="J340" i="5"/>
  <c r="L340" i="5" s="1"/>
  <c r="N340" i="5" s="1"/>
  <c r="AH358" i="5"/>
  <c r="F358" i="5" s="1"/>
  <c r="E358" i="5" s="1"/>
  <c r="J369" i="5"/>
  <c r="L369" i="5" s="1"/>
  <c r="N369" i="5" s="1"/>
  <c r="M369" i="5"/>
  <c r="O369" i="5" s="1"/>
  <c r="AH374" i="5"/>
  <c r="F374" i="5" s="1"/>
  <c r="E374" i="5" s="1"/>
  <c r="O333" i="5"/>
  <c r="O337" i="5"/>
  <c r="O341" i="5"/>
  <c r="O345" i="5"/>
  <c r="O349" i="5"/>
  <c r="O351" i="5"/>
  <c r="J353" i="5"/>
  <c r="L353" i="5" s="1"/>
  <c r="N353" i="5" s="1"/>
  <c r="AH354" i="5"/>
  <c r="F354" i="5" s="1"/>
  <c r="E354" i="5" s="1"/>
  <c r="J358" i="5"/>
  <c r="L358" i="5" s="1"/>
  <c r="N358" i="5" s="1"/>
  <c r="M358" i="5"/>
  <c r="AH370" i="5"/>
  <c r="F370" i="5" s="1"/>
  <c r="E370" i="5" s="1"/>
  <c r="J374" i="5"/>
  <c r="L374" i="5" s="1"/>
  <c r="N374" i="5" s="1"/>
  <c r="M374" i="5"/>
  <c r="O374" i="5" s="1"/>
  <c r="K377" i="5"/>
  <c r="N338" i="5"/>
  <c r="J351" i="5"/>
  <c r="L351" i="5" s="1"/>
  <c r="N351" i="5" s="1"/>
  <c r="O352" i="5"/>
  <c r="AG352" i="5"/>
  <c r="AH352" i="5" s="1"/>
  <c r="F352" i="5" s="1"/>
  <c r="E352" i="5" s="1"/>
  <c r="M361" i="5"/>
  <c r="O361" i="5" s="1"/>
  <c r="AH364" i="5"/>
  <c r="F364" i="5" s="1"/>
  <c r="E364" i="5" s="1"/>
  <c r="M370" i="5"/>
  <c r="O353" i="5"/>
  <c r="O356" i="5"/>
  <c r="O360" i="5"/>
  <c r="AH362" i="5"/>
  <c r="F362" i="5" s="1"/>
  <c r="E362" i="5" s="1"/>
  <c r="O368" i="5"/>
  <c r="O372" i="5"/>
  <c r="J355" i="5"/>
  <c r="L355" i="5" s="1"/>
  <c r="N355" i="5" s="1"/>
  <c r="M355" i="5"/>
  <c r="O355" i="5" s="1"/>
  <c r="AH356" i="5"/>
  <c r="F356" i="5" s="1"/>
  <c r="E356" i="5" s="1"/>
  <c r="N357" i="5"/>
  <c r="M359" i="5"/>
  <c r="O359" i="5" s="1"/>
  <c r="AH360" i="5"/>
  <c r="F360" i="5" s="1"/>
  <c r="E360" i="5" s="1"/>
  <c r="J365" i="5"/>
  <c r="L365" i="5" s="1"/>
  <c r="N365" i="5" s="1"/>
  <c r="M365" i="5"/>
  <c r="O365" i="5" s="1"/>
  <c r="O366" i="5"/>
  <c r="AH368" i="5"/>
  <c r="F368" i="5" s="1"/>
  <c r="E368" i="5" s="1"/>
  <c r="M371" i="5"/>
  <c r="O371" i="5" s="1"/>
  <c r="AH372" i="5"/>
  <c r="F372" i="5" s="1"/>
  <c r="E372" i="5" s="1"/>
  <c r="J375" i="5"/>
  <c r="L375" i="5" s="1"/>
  <c r="N375" i="5" s="1"/>
  <c r="M375" i="5"/>
  <c r="O375" i="5" s="1"/>
  <c r="O354" i="5"/>
  <c r="O358" i="5"/>
  <c r="K363" i="5"/>
  <c r="O364" i="5"/>
  <c r="AH366" i="5"/>
  <c r="F366" i="5" s="1"/>
  <c r="E366" i="5" s="1"/>
  <c r="O370" i="5"/>
  <c r="AH376" i="5"/>
  <c r="F376" i="5" s="1"/>
  <c r="E376" i="5" s="1"/>
  <c r="AG378" i="5"/>
  <c r="AH378" i="5" s="1"/>
  <c r="F378" i="5" s="1"/>
  <c r="E378" i="5" s="1"/>
  <c r="AG379" i="5"/>
  <c r="AH379" i="5" s="1"/>
  <c r="F379" i="5" s="1"/>
  <c r="E379" i="5" s="1"/>
  <c r="AG380" i="5"/>
  <c r="AH380" i="5" s="1"/>
  <c r="F380" i="5" s="1"/>
  <c r="E380" i="5" s="1"/>
  <c r="F198" i="5"/>
  <c r="E198" i="5" s="1"/>
  <c r="F199" i="5"/>
  <c r="E199" i="5" s="1"/>
  <c r="F200" i="5"/>
  <c r="E200" i="5" s="1"/>
  <c r="F204" i="5"/>
  <c r="E204" i="5" s="1"/>
  <c r="F205" i="5"/>
  <c r="E205" i="5" s="1"/>
  <c r="F206" i="5"/>
  <c r="E206" i="5" s="1"/>
  <c r="F207" i="5"/>
  <c r="E207" i="5" s="1"/>
  <c r="F208" i="5"/>
  <c r="E208" i="5" s="1"/>
  <c r="AG209" i="5"/>
  <c r="AH209" i="5" s="1"/>
  <c r="F209" i="5" s="1"/>
  <c r="E209" i="5" s="1"/>
  <c r="AG210" i="5"/>
  <c r="AH210" i="5" s="1"/>
  <c r="F210" i="5" s="1"/>
  <c r="E210" i="5" s="1"/>
  <c r="AG211" i="5"/>
  <c r="AH211" i="5" s="1"/>
  <c r="F211" i="5" s="1"/>
  <c r="E211" i="5" s="1"/>
  <c r="M6" i="5"/>
  <c r="O6" i="5" s="1"/>
  <c r="M10" i="5"/>
  <c r="O10" i="5" s="1"/>
  <c r="M14" i="5"/>
  <c r="O14" i="5" s="1"/>
  <c r="M20" i="5"/>
  <c r="O20" i="5" s="1"/>
  <c r="M28" i="5"/>
  <c r="O28" i="5" s="1"/>
  <c r="M19" i="5"/>
  <c r="O19" i="5" s="1"/>
  <c r="M23" i="5"/>
  <c r="O23" i="5" s="1"/>
  <c r="M27" i="5"/>
  <c r="O27" i="5" s="1"/>
  <c r="M2" i="5"/>
  <c r="O2" i="5" s="1"/>
  <c r="M4" i="5"/>
  <c r="O4" i="5" s="1"/>
  <c r="M8" i="5"/>
  <c r="O8" i="5" s="1"/>
  <c r="M12" i="5"/>
  <c r="O12" i="5" s="1"/>
  <c r="M16" i="5"/>
  <c r="O16" i="5" s="1"/>
  <c r="M24" i="5"/>
  <c r="O24" i="5" s="1"/>
  <c r="M3" i="5"/>
  <c r="J3" i="5"/>
  <c r="L3" i="5" s="1"/>
  <c r="N3" i="5" s="1"/>
  <c r="M5" i="5"/>
  <c r="O5" i="5" s="1"/>
  <c r="M7" i="5"/>
  <c r="J7" i="5"/>
  <c r="L7" i="5" s="1"/>
  <c r="N7" i="5" s="1"/>
  <c r="M9" i="5"/>
  <c r="O9" i="5" s="1"/>
  <c r="J9" i="5"/>
  <c r="L9" i="5" s="1"/>
  <c r="N9" i="5" s="1"/>
  <c r="M11" i="5"/>
  <c r="J11" i="5"/>
  <c r="L11" i="5" s="1"/>
  <c r="N11" i="5" s="1"/>
  <c r="M13" i="5"/>
  <c r="O13" i="5" s="1"/>
  <c r="M15" i="5"/>
  <c r="O15" i="5" s="1"/>
  <c r="J15" i="5"/>
  <c r="L15" i="5" s="1"/>
  <c r="N15" i="5" s="1"/>
  <c r="M17" i="5"/>
  <c r="O17" i="5" s="1"/>
  <c r="M18" i="5"/>
  <c r="O18" i="5" s="1"/>
  <c r="M22" i="5"/>
  <c r="O22" i="5" s="1"/>
  <c r="M26" i="5"/>
  <c r="O26" i="5" s="1"/>
  <c r="M21" i="5"/>
  <c r="O21" i="5" s="1"/>
  <c r="M25" i="5"/>
  <c r="O25" i="5" s="1"/>
  <c r="AH29" i="5"/>
  <c r="F29" i="5" s="1"/>
  <c r="E29" i="5" s="1"/>
  <c r="J34" i="5"/>
  <c r="L34" i="5" s="1"/>
  <c r="N34" i="5" s="1"/>
  <c r="M34" i="5"/>
  <c r="O34" i="5" s="1"/>
  <c r="AG2" i="5"/>
  <c r="AH2" i="5" s="1"/>
  <c r="F2" i="5" s="1"/>
  <c r="E2" i="5" s="1"/>
  <c r="O3" i="5"/>
  <c r="AG4" i="5"/>
  <c r="AH4" i="5" s="1"/>
  <c r="F4" i="5" s="1"/>
  <c r="E4" i="5" s="1"/>
  <c r="AG6" i="5"/>
  <c r="AH6" i="5" s="1"/>
  <c r="F6" i="5" s="1"/>
  <c r="E6" i="5" s="1"/>
  <c r="O7" i="5"/>
  <c r="AG8" i="5"/>
  <c r="AH8" i="5" s="1"/>
  <c r="F8" i="5" s="1"/>
  <c r="E8" i="5" s="1"/>
  <c r="AG10" i="5"/>
  <c r="AH10" i="5" s="1"/>
  <c r="F10" i="5" s="1"/>
  <c r="E10" i="5" s="1"/>
  <c r="O11" i="5"/>
  <c r="AG12" i="5"/>
  <c r="AH12" i="5" s="1"/>
  <c r="F12" i="5" s="1"/>
  <c r="E12" i="5" s="1"/>
  <c r="AG14" i="5"/>
  <c r="AH14" i="5" s="1"/>
  <c r="F14" i="5" s="1"/>
  <c r="E14" i="5" s="1"/>
  <c r="AG16" i="5"/>
  <c r="AH16" i="5" s="1"/>
  <c r="F16" i="5" s="1"/>
  <c r="E16" i="5" s="1"/>
  <c r="K32" i="5"/>
  <c r="AH35" i="5"/>
  <c r="F35" i="5" s="1"/>
  <c r="E35" i="5" s="1"/>
  <c r="K40" i="5"/>
  <c r="AH43" i="5"/>
  <c r="F43" i="5" s="1"/>
  <c r="E43" i="5" s="1"/>
  <c r="K48" i="5"/>
  <c r="AH37" i="5"/>
  <c r="F37" i="5" s="1"/>
  <c r="E37" i="5" s="1"/>
  <c r="J42" i="5"/>
  <c r="L42" i="5" s="1"/>
  <c r="M42" i="5"/>
  <c r="O42" i="5" s="1"/>
  <c r="J45" i="5"/>
  <c r="L45" i="5" s="1"/>
  <c r="N45" i="5" s="1"/>
  <c r="AH17" i="5"/>
  <c r="F17" i="5" s="1"/>
  <c r="E17" i="5" s="1"/>
  <c r="AH18" i="5"/>
  <c r="F18" i="5" s="1"/>
  <c r="E18" i="5" s="1"/>
  <c r="AH19" i="5"/>
  <c r="F19" i="5" s="1"/>
  <c r="E19" i="5" s="1"/>
  <c r="AH20" i="5"/>
  <c r="F20" i="5" s="1"/>
  <c r="E20" i="5" s="1"/>
  <c r="AH21" i="5"/>
  <c r="F21" i="5" s="1"/>
  <c r="E21" i="5" s="1"/>
  <c r="AH22" i="5"/>
  <c r="F22" i="5" s="1"/>
  <c r="E22" i="5" s="1"/>
  <c r="AH23" i="5"/>
  <c r="F23" i="5" s="1"/>
  <c r="E23" i="5" s="1"/>
  <c r="AH24" i="5"/>
  <c r="F24" i="5" s="1"/>
  <c r="E24" i="5" s="1"/>
  <c r="AH25" i="5"/>
  <c r="F25" i="5" s="1"/>
  <c r="E25" i="5" s="1"/>
  <c r="AH26" i="5"/>
  <c r="F26" i="5" s="1"/>
  <c r="E26" i="5" s="1"/>
  <c r="AH27" i="5"/>
  <c r="F27" i="5" s="1"/>
  <c r="E27" i="5" s="1"/>
  <c r="AH28" i="5"/>
  <c r="F28" i="5" s="1"/>
  <c r="E28" i="5" s="1"/>
  <c r="M29" i="5"/>
  <c r="O29" i="5" s="1"/>
  <c r="M30" i="5"/>
  <c r="O30" i="5" s="1"/>
  <c r="AH33" i="5"/>
  <c r="F33" i="5" s="1"/>
  <c r="E33" i="5" s="1"/>
  <c r="M37" i="5"/>
  <c r="O37" i="5" s="1"/>
  <c r="J38" i="5"/>
  <c r="L38" i="5" s="1"/>
  <c r="N38" i="5" s="1"/>
  <c r="M38" i="5"/>
  <c r="O38" i="5" s="1"/>
  <c r="AH41" i="5"/>
  <c r="F41" i="5" s="1"/>
  <c r="E41" i="5" s="1"/>
  <c r="N42" i="5"/>
  <c r="M45" i="5"/>
  <c r="O45" i="5" s="1"/>
  <c r="J46" i="5"/>
  <c r="L46" i="5" s="1"/>
  <c r="N46" i="5" s="1"/>
  <c r="M46" i="5"/>
  <c r="O46" i="5" s="1"/>
  <c r="AH49" i="5"/>
  <c r="F49" i="5" s="1"/>
  <c r="E49" i="5" s="1"/>
  <c r="M51" i="5"/>
  <c r="O51" i="5" s="1"/>
  <c r="J51" i="5"/>
  <c r="L51" i="5" s="1"/>
  <c r="N51" i="5" s="1"/>
  <c r="M53" i="5"/>
  <c r="J53" i="5"/>
  <c r="L53" i="5" s="1"/>
  <c r="N53" i="5" s="1"/>
  <c r="M55" i="5"/>
  <c r="O55" i="5" s="1"/>
  <c r="J55" i="5"/>
  <c r="L55" i="5" s="1"/>
  <c r="N55" i="5" s="1"/>
  <c r="M57" i="5"/>
  <c r="J57" i="5"/>
  <c r="L57" i="5" s="1"/>
  <c r="N57" i="5" s="1"/>
  <c r="M59" i="5"/>
  <c r="O59" i="5" s="1"/>
  <c r="J59" i="5"/>
  <c r="L59" i="5" s="1"/>
  <c r="N59" i="5" s="1"/>
  <c r="M61" i="5"/>
  <c r="J61" i="5"/>
  <c r="L61" i="5" s="1"/>
  <c r="N61" i="5" s="1"/>
  <c r="M63" i="5"/>
  <c r="O63" i="5" s="1"/>
  <c r="J63" i="5"/>
  <c r="L63" i="5" s="1"/>
  <c r="N63" i="5" s="1"/>
  <c r="M65" i="5"/>
  <c r="O65" i="5" s="1"/>
  <c r="J65" i="5"/>
  <c r="L65" i="5" s="1"/>
  <c r="N65" i="5" s="1"/>
  <c r="M67" i="5"/>
  <c r="O67" i="5" s="1"/>
  <c r="J67" i="5"/>
  <c r="L67" i="5" s="1"/>
  <c r="N67" i="5" s="1"/>
  <c r="M69" i="5"/>
  <c r="O69" i="5" s="1"/>
  <c r="J69" i="5"/>
  <c r="L69" i="5" s="1"/>
  <c r="N69" i="5" s="1"/>
  <c r="M71" i="5"/>
  <c r="O71" i="5" s="1"/>
  <c r="J71" i="5"/>
  <c r="L71" i="5" s="1"/>
  <c r="N71" i="5" s="1"/>
  <c r="M73" i="5"/>
  <c r="O73" i="5" s="1"/>
  <c r="M75" i="5"/>
  <c r="O75" i="5" s="1"/>
  <c r="J75" i="5"/>
  <c r="L75" i="5" s="1"/>
  <c r="N75" i="5" s="1"/>
  <c r="M77" i="5"/>
  <c r="O77" i="5" s="1"/>
  <c r="J77" i="5"/>
  <c r="L77" i="5" s="1"/>
  <c r="N77" i="5" s="1"/>
  <c r="M79" i="5"/>
  <c r="O79" i="5" s="1"/>
  <c r="J79" i="5"/>
  <c r="L79" i="5" s="1"/>
  <c r="N79" i="5" s="1"/>
  <c r="M81" i="5"/>
  <c r="O81" i="5" s="1"/>
  <c r="M83" i="5"/>
  <c r="O83" i="5" s="1"/>
  <c r="J83" i="5"/>
  <c r="L83" i="5" s="1"/>
  <c r="N83" i="5" s="1"/>
  <c r="M85" i="5"/>
  <c r="O85" i="5" s="1"/>
  <c r="J85" i="5"/>
  <c r="L85" i="5" s="1"/>
  <c r="N85" i="5" s="1"/>
  <c r="M87" i="5"/>
  <c r="O87" i="5" s="1"/>
  <c r="J87" i="5"/>
  <c r="L87" i="5" s="1"/>
  <c r="N87" i="5" s="1"/>
  <c r="M89" i="5"/>
  <c r="O89" i="5" s="1"/>
  <c r="J89" i="5"/>
  <c r="L89" i="5" s="1"/>
  <c r="N89" i="5" s="1"/>
  <c r="M91" i="5"/>
  <c r="O91" i="5" s="1"/>
  <c r="J91" i="5"/>
  <c r="L91" i="5" s="1"/>
  <c r="N91" i="5" s="1"/>
  <c r="M93" i="5"/>
  <c r="O93" i="5" s="1"/>
  <c r="AH117" i="5"/>
  <c r="AH31" i="5"/>
  <c r="F31" i="5" s="1"/>
  <c r="E31" i="5" s="1"/>
  <c r="K36" i="5"/>
  <c r="AH39" i="5"/>
  <c r="F39" i="5" s="1"/>
  <c r="E39" i="5" s="1"/>
  <c r="K44" i="5"/>
  <c r="AH47" i="5"/>
  <c r="F47" i="5" s="1"/>
  <c r="E47" i="5" s="1"/>
  <c r="M50" i="5"/>
  <c r="O50" i="5" s="1"/>
  <c r="M52" i="5"/>
  <c r="O52" i="5" s="1"/>
  <c r="M54" i="5"/>
  <c r="O54" i="5" s="1"/>
  <c r="M56" i="5"/>
  <c r="O56" i="5" s="1"/>
  <c r="M58" i="5"/>
  <c r="O58" i="5" s="1"/>
  <c r="M60" i="5"/>
  <c r="O60" i="5" s="1"/>
  <c r="M62" i="5"/>
  <c r="O62" i="5" s="1"/>
  <c r="M64" i="5"/>
  <c r="O64" i="5" s="1"/>
  <c r="M66" i="5"/>
  <c r="O66" i="5" s="1"/>
  <c r="AG50" i="5"/>
  <c r="AH50" i="5" s="1"/>
  <c r="F50" i="5" s="1"/>
  <c r="E50" i="5" s="1"/>
  <c r="AG52" i="5"/>
  <c r="AH52" i="5" s="1"/>
  <c r="F52" i="5" s="1"/>
  <c r="E52" i="5" s="1"/>
  <c r="O53" i="5"/>
  <c r="AG54" i="5"/>
  <c r="AH54" i="5" s="1"/>
  <c r="F54" i="5" s="1"/>
  <c r="E54" i="5" s="1"/>
  <c r="AG56" i="5"/>
  <c r="AH56" i="5" s="1"/>
  <c r="F56" i="5" s="1"/>
  <c r="E56" i="5" s="1"/>
  <c r="O57" i="5"/>
  <c r="AG58" i="5"/>
  <c r="AH58" i="5" s="1"/>
  <c r="F58" i="5" s="1"/>
  <c r="E58" i="5" s="1"/>
  <c r="AG60" i="5"/>
  <c r="AH60" i="5" s="1"/>
  <c r="F60" i="5" s="1"/>
  <c r="E60" i="5" s="1"/>
  <c r="O61" i="5"/>
  <c r="AG62" i="5"/>
  <c r="AH62" i="5" s="1"/>
  <c r="F62" i="5" s="1"/>
  <c r="E62" i="5" s="1"/>
  <c r="AG64" i="5"/>
  <c r="AH64" i="5" s="1"/>
  <c r="F64" i="5" s="1"/>
  <c r="E64" i="5" s="1"/>
  <c r="AG66" i="5"/>
  <c r="AH66" i="5" s="1"/>
  <c r="F66" i="5" s="1"/>
  <c r="E66" i="5" s="1"/>
  <c r="K96" i="5"/>
  <c r="M102" i="5"/>
  <c r="O102" i="5" s="1"/>
  <c r="J102" i="5"/>
  <c r="L102" i="5" s="1"/>
  <c r="N102" i="5" s="1"/>
  <c r="AH105" i="5"/>
  <c r="F105" i="5" s="1"/>
  <c r="E105" i="5" s="1"/>
  <c r="J114" i="5"/>
  <c r="L114" i="5" s="1"/>
  <c r="N114" i="5" s="1"/>
  <c r="M114" i="5"/>
  <c r="O114" i="5" s="1"/>
  <c r="AH121" i="5"/>
  <c r="AG127" i="5"/>
  <c r="AH127" i="5" s="1"/>
  <c r="F127" i="5" s="1"/>
  <c r="E127" i="5" s="1"/>
  <c r="AG68" i="5"/>
  <c r="AH68" i="5" s="1"/>
  <c r="F68" i="5" s="1"/>
  <c r="E68" i="5" s="1"/>
  <c r="AG70" i="5"/>
  <c r="AH70" i="5" s="1"/>
  <c r="F70" i="5" s="1"/>
  <c r="E70" i="5" s="1"/>
  <c r="AG72" i="5"/>
  <c r="AH72" i="5" s="1"/>
  <c r="F72" i="5" s="1"/>
  <c r="E72" i="5" s="1"/>
  <c r="AG74" i="5"/>
  <c r="AH74" i="5" s="1"/>
  <c r="F74" i="5" s="1"/>
  <c r="E74" i="5" s="1"/>
  <c r="AG76" i="5"/>
  <c r="AH76" i="5" s="1"/>
  <c r="F76" i="5" s="1"/>
  <c r="E76" i="5" s="1"/>
  <c r="AG78" i="5"/>
  <c r="AH78" i="5" s="1"/>
  <c r="F78" i="5" s="1"/>
  <c r="E78" i="5" s="1"/>
  <c r="AG80" i="5"/>
  <c r="AH80" i="5" s="1"/>
  <c r="F80" i="5" s="1"/>
  <c r="E80" i="5" s="1"/>
  <c r="AG82" i="5"/>
  <c r="AH82" i="5" s="1"/>
  <c r="F82" i="5" s="1"/>
  <c r="E82" i="5" s="1"/>
  <c r="AG84" i="5"/>
  <c r="AH84" i="5" s="1"/>
  <c r="F84" i="5" s="1"/>
  <c r="E84" i="5" s="1"/>
  <c r="AG86" i="5"/>
  <c r="AH86" i="5" s="1"/>
  <c r="F86" i="5" s="1"/>
  <c r="E86" i="5" s="1"/>
  <c r="AG88" i="5"/>
  <c r="AH88" i="5" s="1"/>
  <c r="F88" i="5" s="1"/>
  <c r="E88" i="5" s="1"/>
  <c r="AG90" i="5"/>
  <c r="AH90" i="5" s="1"/>
  <c r="F90" i="5" s="1"/>
  <c r="E90" i="5" s="1"/>
  <c r="AG92" i="5"/>
  <c r="AH92" i="5" s="1"/>
  <c r="F92" i="5" s="1"/>
  <c r="E92" i="5" s="1"/>
  <c r="AG94" i="5"/>
  <c r="AH94" i="5" s="1"/>
  <c r="F94" i="5" s="1"/>
  <c r="E94" i="5" s="1"/>
  <c r="AH101" i="5"/>
  <c r="F101" i="5" s="1"/>
  <c r="E101" i="5" s="1"/>
  <c r="J105" i="5"/>
  <c r="L105" i="5" s="1"/>
  <c r="N105" i="5" s="1"/>
  <c r="M105" i="5"/>
  <c r="O105" i="5" s="1"/>
  <c r="J112" i="5"/>
  <c r="L112" i="5" s="1"/>
  <c r="N112" i="5" s="1"/>
  <c r="M112" i="5"/>
  <c r="O112" i="5" s="1"/>
  <c r="M116" i="5"/>
  <c r="O116" i="5" s="1"/>
  <c r="AG143" i="5"/>
  <c r="AH143" i="5" s="1"/>
  <c r="F143" i="5" s="1"/>
  <c r="E143" i="5" s="1"/>
  <c r="M68" i="5"/>
  <c r="O68" i="5" s="1"/>
  <c r="M70" i="5"/>
  <c r="O70" i="5" s="1"/>
  <c r="M72" i="5"/>
  <c r="O72" i="5" s="1"/>
  <c r="M74" i="5"/>
  <c r="O74" i="5" s="1"/>
  <c r="M76" i="5"/>
  <c r="O76" i="5" s="1"/>
  <c r="M78" i="5"/>
  <c r="O78" i="5" s="1"/>
  <c r="M80" i="5"/>
  <c r="O80" i="5" s="1"/>
  <c r="M82" i="5"/>
  <c r="O82" i="5" s="1"/>
  <c r="M84" i="5"/>
  <c r="O84" i="5" s="1"/>
  <c r="M86" i="5"/>
  <c r="O86" i="5" s="1"/>
  <c r="M88" i="5"/>
  <c r="O88" i="5" s="1"/>
  <c r="M90" i="5"/>
  <c r="O90" i="5" s="1"/>
  <c r="M92" i="5"/>
  <c r="O92" i="5" s="1"/>
  <c r="J94" i="5"/>
  <c r="L94" i="5" s="1"/>
  <c r="N94" i="5" s="1"/>
  <c r="M94" i="5"/>
  <c r="O94" i="5" s="1"/>
  <c r="AG103" i="5"/>
  <c r="AH103" i="5" s="1"/>
  <c r="F103" i="5" s="1"/>
  <c r="E103" i="5" s="1"/>
  <c r="K108" i="5"/>
  <c r="K110" i="5"/>
  <c r="M120" i="5"/>
  <c r="O120" i="5" s="1"/>
  <c r="O95" i="5"/>
  <c r="M97" i="5"/>
  <c r="O97" i="5" s="1"/>
  <c r="M99" i="5"/>
  <c r="O99" i="5" s="1"/>
  <c r="K104" i="5"/>
  <c r="O107" i="5"/>
  <c r="AH111" i="5"/>
  <c r="F111" i="5" s="1"/>
  <c r="E111" i="5" s="1"/>
  <c r="AG131" i="5"/>
  <c r="AH131" i="5" s="1"/>
  <c r="F131" i="5" s="1"/>
  <c r="E131" i="5" s="1"/>
  <c r="AG147" i="5"/>
  <c r="AH147" i="5" s="1"/>
  <c r="F147" i="5" s="1"/>
  <c r="E147" i="5" s="1"/>
  <c r="AH95" i="5"/>
  <c r="F95" i="5" s="1"/>
  <c r="E95" i="5" s="1"/>
  <c r="J98" i="5"/>
  <c r="L98" i="5" s="1"/>
  <c r="N98" i="5" s="1"/>
  <c r="J100" i="5"/>
  <c r="L100" i="5" s="1"/>
  <c r="N100" i="5" s="1"/>
  <c r="J101" i="5"/>
  <c r="L101" i="5" s="1"/>
  <c r="M101" i="5"/>
  <c r="O101" i="5" s="1"/>
  <c r="J106" i="5"/>
  <c r="L106" i="5" s="1"/>
  <c r="N106" i="5" s="1"/>
  <c r="M106" i="5"/>
  <c r="O106" i="5" s="1"/>
  <c r="AH107" i="5"/>
  <c r="F107" i="5" s="1"/>
  <c r="E107" i="5" s="1"/>
  <c r="O109" i="5"/>
  <c r="O113" i="5"/>
  <c r="M118" i="5"/>
  <c r="O118" i="5" s="1"/>
  <c r="AH119" i="5"/>
  <c r="M122" i="5"/>
  <c r="O122" i="5" s="1"/>
  <c r="AG123" i="5"/>
  <c r="AH123" i="5" s="1"/>
  <c r="F123" i="5" s="1"/>
  <c r="E123" i="5" s="1"/>
  <c r="AG135" i="5"/>
  <c r="AH135" i="5" s="1"/>
  <c r="F135" i="5" s="1"/>
  <c r="E135" i="5" s="1"/>
  <c r="AG151" i="5"/>
  <c r="AH151" i="5" s="1"/>
  <c r="F151" i="5" s="1"/>
  <c r="E151" i="5" s="1"/>
  <c r="AH97" i="5"/>
  <c r="F97" i="5" s="1"/>
  <c r="E97" i="5" s="1"/>
  <c r="AH99" i="5"/>
  <c r="F99" i="5" s="1"/>
  <c r="E99" i="5" s="1"/>
  <c r="N101" i="5"/>
  <c r="M103" i="5"/>
  <c r="O103" i="5" s="1"/>
  <c r="AH109" i="5"/>
  <c r="F109" i="5" s="1"/>
  <c r="E109" i="5" s="1"/>
  <c r="M111" i="5"/>
  <c r="O111" i="5" s="1"/>
  <c r="AH113" i="5"/>
  <c r="F113" i="5" s="1"/>
  <c r="E113" i="5" s="1"/>
  <c r="AG139" i="5"/>
  <c r="AH139" i="5" s="1"/>
  <c r="F139" i="5" s="1"/>
  <c r="E139" i="5" s="1"/>
  <c r="O115" i="5"/>
  <c r="AG124" i="5"/>
  <c r="AH124" i="5" s="1"/>
  <c r="F124" i="5" s="1"/>
  <c r="E124" i="5" s="1"/>
  <c r="AG126" i="5"/>
  <c r="AH126" i="5" s="1"/>
  <c r="F126" i="5" s="1"/>
  <c r="E126" i="5" s="1"/>
  <c r="AG130" i="5"/>
  <c r="AH130" i="5" s="1"/>
  <c r="F130" i="5" s="1"/>
  <c r="E130" i="5" s="1"/>
  <c r="AG134" i="5"/>
  <c r="AH134" i="5" s="1"/>
  <c r="F134" i="5" s="1"/>
  <c r="E134" i="5" s="1"/>
  <c r="AG138" i="5"/>
  <c r="AH138" i="5" s="1"/>
  <c r="F138" i="5" s="1"/>
  <c r="E138" i="5" s="1"/>
  <c r="AG142" i="5"/>
  <c r="AH142" i="5" s="1"/>
  <c r="F142" i="5" s="1"/>
  <c r="E142" i="5" s="1"/>
  <c r="AG146" i="5"/>
  <c r="AH146" i="5" s="1"/>
  <c r="F146" i="5" s="1"/>
  <c r="E146" i="5" s="1"/>
  <c r="AG150" i="5"/>
  <c r="AH150" i="5" s="1"/>
  <c r="F150" i="5" s="1"/>
  <c r="E150" i="5" s="1"/>
  <c r="AG125" i="5"/>
  <c r="AH125" i="5" s="1"/>
  <c r="F125" i="5" s="1"/>
  <c r="E125" i="5" s="1"/>
  <c r="AG129" i="5"/>
  <c r="AH129" i="5" s="1"/>
  <c r="F129" i="5" s="1"/>
  <c r="E129" i="5" s="1"/>
  <c r="AG133" i="5"/>
  <c r="AH133" i="5" s="1"/>
  <c r="F133" i="5" s="1"/>
  <c r="E133" i="5" s="1"/>
  <c r="AG137" i="5"/>
  <c r="AH137" i="5" s="1"/>
  <c r="F137" i="5" s="1"/>
  <c r="E137" i="5" s="1"/>
  <c r="AG141" i="5"/>
  <c r="AH141" i="5" s="1"/>
  <c r="F141" i="5" s="1"/>
  <c r="E141" i="5" s="1"/>
  <c r="AG145" i="5"/>
  <c r="AH145" i="5" s="1"/>
  <c r="F145" i="5" s="1"/>
  <c r="E145" i="5" s="1"/>
  <c r="AG149" i="5"/>
  <c r="AH149" i="5" s="1"/>
  <c r="F149" i="5" s="1"/>
  <c r="E149" i="5" s="1"/>
  <c r="AG153" i="5"/>
  <c r="AH153" i="5" s="1"/>
  <c r="F153" i="5" s="1"/>
  <c r="E153" i="5" s="1"/>
  <c r="AG116" i="5"/>
  <c r="AH116" i="5" s="1"/>
  <c r="F116" i="5" s="1"/>
  <c r="E116" i="5" s="1"/>
  <c r="AG118" i="5"/>
  <c r="AH118" i="5" s="1"/>
  <c r="F118" i="5" s="1"/>
  <c r="E118" i="5" s="1"/>
  <c r="AG120" i="5"/>
  <c r="AH120" i="5" s="1"/>
  <c r="F120" i="5" s="1"/>
  <c r="E120" i="5" s="1"/>
  <c r="AG122" i="5"/>
  <c r="AH122" i="5" s="1"/>
  <c r="F122" i="5" s="1"/>
  <c r="E122" i="5" s="1"/>
  <c r="AG128" i="5"/>
  <c r="AH128" i="5" s="1"/>
  <c r="F128" i="5" s="1"/>
  <c r="E128" i="5" s="1"/>
  <c r="AG132" i="5"/>
  <c r="AH132" i="5" s="1"/>
  <c r="F132" i="5" s="1"/>
  <c r="E132" i="5" s="1"/>
  <c r="AG136" i="5"/>
  <c r="AH136" i="5" s="1"/>
  <c r="F136" i="5" s="1"/>
  <c r="E136" i="5" s="1"/>
  <c r="AG140" i="5"/>
  <c r="AH140" i="5" s="1"/>
  <c r="F140" i="5" s="1"/>
  <c r="E140" i="5" s="1"/>
  <c r="AG144" i="5"/>
  <c r="AH144" i="5" s="1"/>
  <c r="F144" i="5" s="1"/>
  <c r="E144" i="5" s="1"/>
  <c r="AG148" i="5"/>
  <c r="AH148" i="5" s="1"/>
  <c r="F148" i="5" s="1"/>
  <c r="E148" i="5" s="1"/>
  <c r="AG152" i="5"/>
  <c r="AH152" i="5" s="1"/>
  <c r="F152" i="5" s="1"/>
  <c r="E152" i="5" s="1"/>
  <c r="AH154" i="5"/>
  <c r="F154" i="5" s="1"/>
  <c r="E154" i="5" s="1"/>
  <c r="AH155" i="5"/>
  <c r="F155" i="5" s="1"/>
  <c r="E155" i="5" s="1"/>
  <c r="M91" i="4"/>
  <c r="M93" i="4"/>
  <c r="O93" i="4" s="1"/>
  <c r="AH94" i="4"/>
  <c r="F94" i="4" s="1"/>
  <c r="E94" i="4" s="1"/>
  <c r="M97" i="4"/>
  <c r="O97" i="4" s="1"/>
  <c r="AH98" i="4"/>
  <c r="F98" i="4" s="1"/>
  <c r="E98" i="4" s="1"/>
  <c r="M101" i="4"/>
  <c r="O101" i="4" s="1"/>
  <c r="AH102" i="4"/>
  <c r="F102" i="4" s="1"/>
  <c r="E102" i="4" s="1"/>
  <c r="M105" i="4"/>
  <c r="O105" i="4" s="1"/>
  <c r="AH106" i="4"/>
  <c r="F106" i="4" s="1"/>
  <c r="E106" i="4" s="1"/>
  <c r="M110" i="4"/>
  <c r="O110" i="4" s="1"/>
  <c r="M111" i="4"/>
  <c r="J111" i="4"/>
  <c r="L111" i="4" s="1"/>
  <c r="N111" i="4" s="1"/>
  <c r="M114" i="4"/>
  <c r="O114" i="4" s="1"/>
  <c r="M115" i="4"/>
  <c r="J115" i="4"/>
  <c r="L115" i="4" s="1"/>
  <c r="N115" i="4" s="1"/>
  <c r="M118" i="4"/>
  <c r="O118" i="4" s="1"/>
  <c r="M119" i="4"/>
  <c r="O119" i="4" s="1"/>
  <c r="J119" i="4"/>
  <c r="L119" i="4" s="1"/>
  <c r="N119" i="4" s="1"/>
  <c r="M122" i="4"/>
  <c r="O122" i="4" s="1"/>
  <c r="M123" i="4"/>
  <c r="O123" i="4" s="1"/>
  <c r="J123" i="4"/>
  <c r="L123" i="4" s="1"/>
  <c r="N123" i="4" s="1"/>
  <c r="J128" i="4"/>
  <c r="L128" i="4" s="1"/>
  <c r="N128" i="4" s="1"/>
  <c r="M128" i="4"/>
  <c r="O128" i="4" s="1"/>
  <c r="J136" i="4"/>
  <c r="L136" i="4" s="1"/>
  <c r="N136" i="4" s="1"/>
  <c r="M136" i="4"/>
  <c r="O136" i="4" s="1"/>
  <c r="O91" i="4"/>
  <c r="O92" i="4"/>
  <c r="O96" i="4"/>
  <c r="O100" i="4"/>
  <c r="O104" i="4"/>
  <c r="J130" i="4"/>
  <c r="L130" i="4" s="1"/>
  <c r="N130" i="4" s="1"/>
  <c r="M130" i="4"/>
  <c r="J138" i="4"/>
  <c r="L138" i="4" s="1"/>
  <c r="N138" i="4" s="1"/>
  <c r="M138" i="4"/>
  <c r="O138" i="4" s="1"/>
  <c r="O90" i="4"/>
  <c r="AG91" i="4"/>
  <c r="AH91" i="4" s="1"/>
  <c r="F91" i="4" s="1"/>
  <c r="E91" i="4" s="1"/>
  <c r="AH92" i="4"/>
  <c r="F92" i="4" s="1"/>
  <c r="E92" i="4" s="1"/>
  <c r="M94" i="4"/>
  <c r="M95" i="4"/>
  <c r="O95" i="4" s="1"/>
  <c r="AH96" i="4"/>
  <c r="F96" i="4" s="1"/>
  <c r="E96" i="4" s="1"/>
  <c r="M98" i="4"/>
  <c r="O98" i="4" s="1"/>
  <c r="M99" i="4"/>
  <c r="O99" i="4" s="1"/>
  <c r="AH100" i="4"/>
  <c r="F100" i="4" s="1"/>
  <c r="E100" i="4" s="1"/>
  <c r="M102" i="4"/>
  <c r="M103" i="4"/>
  <c r="O103" i="4" s="1"/>
  <c r="AH104" i="4"/>
  <c r="F104" i="4" s="1"/>
  <c r="E104" i="4" s="1"/>
  <c r="M106" i="4"/>
  <c r="J107" i="4"/>
  <c r="L107" i="4" s="1"/>
  <c r="M107" i="4"/>
  <c r="O107" i="4" s="1"/>
  <c r="M108" i="4"/>
  <c r="O108" i="4" s="1"/>
  <c r="M109" i="4"/>
  <c r="O109" i="4" s="1"/>
  <c r="J109" i="4"/>
  <c r="L109" i="4" s="1"/>
  <c r="N109" i="4" s="1"/>
  <c r="M112" i="4"/>
  <c r="O112" i="4" s="1"/>
  <c r="M113" i="4"/>
  <c r="O113" i="4" s="1"/>
  <c r="J113" i="4"/>
  <c r="L113" i="4" s="1"/>
  <c r="N113" i="4" s="1"/>
  <c r="M116" i="4"/>
  <c r="O116" i="4" s="1"/>
  <c r="M117" i="4"/>
  <c r="O117" i="4" s="1"/>
  <c r="J117" i="4"/>
  <c r="L117" i="4" s="1"/>
  <c r="N117" i="4" s="1"/>
  <c r="M120" i="4"/>
  <c r="O120" i="4" s="1"/>
  <c r="M121" i="4"/>
  <c r="O121" i="4" s="1"/>
  <c r="J121" i="4"/>
  <c r="L121" i="4" s="1"/>
  <c r="N121" i="4" s="1"/>
  <c r="K124" i="4"/>
  <c r="J132" i="4"/>
  <c r="L132" i="4" s="1"/>
  <c r="N132" i="4" s="1"/>
  <c r="M132" i="4"/>
  <c r="O132" i="4" s="1"/>
  <c r="J140" i="4"/>
  <c r="L140" i="4" s="1"/>
  <c r="N140" i="4" s="1"/>
  <c r="M140" i="4"/>
  <c r="O140" i="4" s="1"/>
  <c r="O94" i="4"/>
  <c r="O102" i="4"/>
  <c r="O106" i="4"/>
  <c r="J126" i="4"/>
  <c r="L126" i="4" s="1"/>
  <c r="N126" i="4" s="1"/>
  <c r="M126" i="4"/>
  <c r="O126" i="4" s="1"/>
  <c r="J134" i="4"/>
  <c r="L134" i="4" s="1"/>
  <c r="N134" i="4" s="1"/>
  <c r="M134" i="4"/>
  <c r="O134" i="4" s="1"/>
  <c r="J142" i="4"/>
  <c r="L142" i="4" s="1"/>
  <c r="N142" i="4" s="1"/>
  <c r="M142" i="4"/>
  <c r="O142" i="4" s="1"/>
  <c r="AG108" i="4"/>
  <c r="AH108" i="4" s="1"/>
  <c r="F108" i="4" s="1"/>
  <c r="E108" i="4" s="1"/>
  <c r="AG110" i="4"/>
  <c r="AH110" i="4" s="1"/>
  <c r="F110" i="4" s="1"/>
  <c r="E110" i="4" s="1"/>
  <c r="O111" i="4"/>
  <c r="AG112" i="4"/>
  <c r="AH112" i="4" s="1"/>
  <c r="F112" i="4" s="1"/>
  <c r="E112" i="4" s="1"/>
  <c r="AG114" i="4"/>
  <c r="AH114" i="4" s="1"/>
  <c r="F114" i="4" s="1"/>
  <c r="E114" i="4" s="1"/>
  <c r="O115" i="4"/>
  <c r="AG116" i="4"/>
  <c r="AH116" i="4" s="1"/>
  <c r="F116" i="4" s="1"/>
  <c r="E116" i="4" s="1"/>
  <c r="AG118" i="4"/>
  <c r="AH118" i="4" s="1"/>
  <c r="F118" i="4" s="1"/>
  <c r="E118" i="4" s="1"/>
  <c r="AG120" i="4"/>
  <c r="AH120" i="4" s="1"/>
  <c r="F120" i="4" s="1"/>
  <c r="E120" i="4" s="1"/>
  <c r="AG122" i="4"/>
  <c r="AH122" i="4" s="1"/>
  <c r="F122" i="4" s="1"/>
  <c r="E122" i="4" s="1"/>
  <c r="AG145" i="4"/>
  <c r="AH145" i="4" s="1"/>
  <c r="F145" i="4" s="1"/>
  <c r="E145" i="4" s="1"/>
  <c r="AG146" i="4"/>
  <c r="AH146" i="4" s="1"/>
  <c r="F146" i="4" s="1"/>
  <c r="E146" i="4" s="1"/>
  <c r="AG153" i="4"/>
  <c r="AH153" i="4" s="1"/>
  <c r="F153" i="4" s="1"/>
  <c r="E153" i="4" s="1"/>
  <c r="AG154" i="4"/>
  <c r="AH154" i="4" s="1"/>
  <c r="F154" i="4" s="1"/>
  <c r="E154" i="4" s="1"/>
  <c r="AG93" i="4"/>
  <c r="AH93" i="4" s="1"/>
  <c r="F93" i="4" s="1"/>
  <c r="E93" i="4" s="1"/>
  <c r="AG95" i="4"/>
  <c r="AH95" i="4" s="1"/>
  <c r="F95" i="4" s="1"/>
  <c r="E95" i="4" s="1"/>
  <c r="AG97" i="4"/>
  <c r="AH97" i="4" s="1"/>
  <c r="F97" i="4" s="1"/>
  <c r="E97" i="4" s="1"/>
  <c r="AG99" i="4"/>
  <c r="AH99" i="4" s="1"/>
  <c r="F99" i="4" s="1"/>
  <c r="E99" i="4" s="1"/>
  <c r="AG101" i="4"/>
  <c r="AH101" i="4" s="1"/>
  <c r="F101" i="4" s="1"/>
  <c r="E101" i="4" s="1"/>
  <c r="AG103" i="4"/>
  <c r="AH103" i="4" s="1"/>
  <c r="F103" i="4" s="1"/>
  <c r="E103" i="4" s="1"/>
  <c r="AG105" i="4"/>
  <c r="AH105" i="4" s="1"/>
  <c r="F105" i="4" s="1"/>
  <c r="E105" i="4" s="1"/>
  <c r="N107" i="4"/>
  <c r="M125" i="4"/>
  <c r="O125" i="4" s="1"/>
  <c r="M127" i="4"/>
  <c r="O127" i="4" s="1"/>
  <c r="M129" i="4"/>
  <c r="O129" i="4" s="1"/>
  <c r="M131" i="4"/>
  <c r="O131" i="4" s="1"/>
  <c r="M133" i="4"/>
  <c r="O133" i="4" s="1"/>
  <c r="M135" i="4"/>
  <c r="O135" i="4" s="1"/>
  <c r="M137" i="4"/>
  <c r="O137" i="4" s="1"/>
  <c r="M139" i="4"/>
  <c r="O139" i="4" s="1"/>
  <c r="M141" i="4"/>
  <c r="O141" i="4" s="1"/>
  <c r="M143" i="4"/>
  <c r="O143" i="4" s="1"/>
  <c r="AG149" i="4"/>
  <c r="AH149" i="4" s="1"/>
  <c r="F149" i="4" s="1"/>
  <c r="E149" i="4" s="1"/>
  <c r="AG150" i="4"/>
  <c r="AH150" i="4" s="1"/>
  <c r="F150" i="4" s="1"/>
  <c r="E150" i="4" s="1"/>
  <c r="AG125" i="4"/>
  <c r="AH125" i="4" s="1"/>
  <c r="F125" i="4" s="1"/>
  <c r="E125" i="4" s="1"/>
  <c r="AG127" i="4"/>
  <c r="AH127" i="4" s="1"/>
  <c r="F127" i="4" s="1"/>
  <c r="E127" i="4" s="1"/>
  <c r="AG129" i="4"/>
  <c r="AH129" i="4" s="1"/>
  <c r="F129" i="4" s="1"/>
  <c r="E129" i="4" s="1"/>
  <c r="O130" i="4"/>
  <c r="AG131" i="4"/>
  <c r="AH131" i="4" s="1"/>
  <c r="F131" i="4" s="1"/>
  <c r="E131" i="4" s="1"/>
  <c r="AG133" i="4"/>
  <c r="AH133" i="4" s="1"/>
  <c r="F133" i="4" s="1"/>
  <c r="E133" i="4" s="1"/>
  <c r="AG135" i="4"/>
  <c r="AH135" i="4" s="1"/>
  <c r="F135" i="4" s="1"/>
  <c r="E135" i="4" s="1"/>
  <c r="AG137" i="4"/>
  <c r="AH137" i="4" s="1"/>
  <c r="F137" i="4" s="1"/>
  <c r="E137" i="4" s="1"/>
  <c r="AG139" i="4"/>
  <c r="AH139" i="4" s="1"/>
  <c r="F139" i="4" s="1"/>
  <c r="E139" i="4" s="1"/>
  <c r="AG141" i="4"/>
  <c r="AH141" i="4" s="1"/>
  <c r="F141" i="4" s="1"/>
  <c r="E141" i="4" s="1"/>
  <c r="AG143" i="4"/>
  <c r="AH143" i="4" s="1"/>
  <c r="F143" i="4" s="1"/>
  <c r="E143" i="4" s="1"/>
  <c r="AG147" i="4"/>
  <c r="AH147" i="4" s="1"/>
  <c r="F147" i="4" s="1"/>
  <c r="E147" i="4" s="1"/>
  <c r="AG151" i="4"/>
  <c r="AH151" i="4" s="1"/>
  <c r="F151" i="4" s="1"/>
  <c r="E151" i="4" s="1"/>
  <c r="AG155" i="4"/>
  <c r="AH155" i="4" s="1"/>
  <c r="F155" i="4" s="1"/>
  <c r="E155" i="4" s="1"/>
  <c r="AG144" i="4"/>
  <c r="AH144" i="4" s="1"/>
  <c r="F144" i="4" s="1"/>
  <c r="E144" i="4" s="1"/>
  <c r="AG148" i="4"/>
  <c r="AH148" i="4" s="1"/>
  <c r="F148" i="4" s="1"/>
  <c r="E148" i="4" s="1"/>
  <c r="AG152" i="4"/>
  <c r="AH152" i="4" s="1"/>
  <c r="F152" i="4" s="1"/>
  <c r="E152" i="4" s="1"/>
  <c r="AG156" i="4"/>
  <c r="AH156" i="4" s="1"/>
  <c r="F156" i="4" s="1"/>
  <c r="E156" i="4" s="1"/>
  <c r="H89" i="4"/>
  <c r="G89" i="4" s="1"/>
  <c r="AG79" i="4"/>
  <c r="AH79" i="4" s="1"/>
  <c r="H79" i="4" s="1"/>
  <c r="G79" i="4" s="1"/>
  <c r="AG80" i="4"/>
  <c r="AH80" i="4" s="1"/>
  <c r="H80" i="4" s="1"/>
  <c r="G80" i="4" s="1"/>
  <c r="AG81" i="4"/>
  <c r="AH81" i="4" s="1"/>
  <c r="H81" i="4" s="1"/>
  <c r="G81" i="4" s="1"/>
  <c r="AG82" i="4"/>
  <c r="AH82" i="4" s="1"/>
  <c r="H82" i="4" s="1"/>
  <c r="G82" i="4" s="1"/>
  <c r="AG83" i="4"/>
  <c r="AH83" i="4" s="1"/>
  <c r="H83" i="4" s="1"/>
  <c r="G83" i="4" s="1"/>
  <c r="AG84" i="4"/>
  <c r="AH84" i="4" s="1"/>
  <c r="H84" i="4" s="1"/>
  <c r="G84" i="4" s="1"/>
  <c r="AG85" i="4"/>
  <c r="AH85" i="4" s="1"/>
  <c r="H85" i="4" s="1"/>
  <c r="G85" i="4" s="1"/>
  <c r="AG86" i="4"/>
  <c r="AH86" i="4" s="1"/>
  <c r="H86" i="4" s="1"/>
  <c r="G86" i="4" s="1"/>
  <c r="AG87" i="4"/>
  <c r="AH87" i="4" s="1"/>
  <c r="H87" i="4" s="1"/>
  <c r="G87" i="4" s="1"/>
  <c r="AG88" i="4"/>
  <c r="AH88" i="4" s="1"/>
  <c r="H88" i="4" s="1"/>
  <c r="G88" i="4" s="1"/>
  <c r="H78" i="4"/>
  <c r="G78" i="4" s="1"/>
  <c r="AG73" i="4"/>
  <c r="AH73" i="4" s="1"/>
  <c r="H73" i="4" s="1"/>
  <c r="G73" i="4" s="1"/>
  <c r="AG74" i="4"/>
  <c r="AH74" i="4" s="1"/>
  <c r="H74" i="4" s="1"/>
  <c r="G74" i="4" s="1"/>
  <c r="AG75" i="4"/>
  <c r="AH75" i="4" s="1"/>
  <c r="H75" i="4" s="1"/>
  <c r="G75" i="4" s="1"/>
  <c r="AG76" i="4"/>
  <c r="AH76" i="4" s="1"/>
  <c r="H76" i="4" s="1"/>
  <c r="G76" i="4" s="1"/>
  <c r="AG77" i="4"/>
  <c r="AH77" i="4" s="1"/>
  <c r="H77" i="4" s="1"/>
  <c r="G77" i="4" s="1"/>
  <c r="H72" i="4"/>
  <c r="G72" i="4" s="1"/>
  <c r="AG67" i="4"/>
  <c r="AH67" i="4" s="1"/>
  <c r="H67" i="4" s="1"/>
  <c r="G67" i="4" s="1"/>
  <c r="AG68" i="4"/>
  <c r="AH68" i="4" s="1"/>
  <c r="H68" i="4" s="1"/>
  <c r="G68" i="4" s="1"/>
  <c r="AG69" i="4"/>
  <c r="AH69" i="4" s="1"/>
  <c r="H69" i="4" s="1"/>
  <c r="G69" i="4" s="1"/>
  <c r="AG70" i="4"/>
  <c r="AH70" i="4" s="1"/>
  <c r="H70" i="4" s="1"/>
  <c r="G70" i="4" s="1"/>
  <c r="AG71" i="4"/>
  <c r="AH71" i="4" s="1"/>
  <c r="H71" i="4" s="1"/>
  <c r="G71" i="4" s="1"/>
  <c r="H59" i="4"/>
  <c r="G59" i="4" s="1"/>
  <c r="K62" i="4"/>
  <c r="M62" i="4" s="1"/>
  <c r="O62" i="4" s="1"/>
  <c r="H62" i="4"/>
  <c r="G62" i="4" s="1"/>
  <c r="H64" i="4"/>
  <c r="G64" i="4" s="1"/>
  <c r="K64" i="4"/>
  <c r="M64" i="4" s="1"/>
  <c r="O64" i="4" s="1"/>
  <c r="H60" i="4"/>
  <c r="G60" i="4" s="1"/>
  <c r="K60" i="4"/>
  <c r="M60" i="4" s="1"/>
  <c r="O60" i="4" s="1"/>
  <c r="H58" i="4"/>
  <c r="G58" i="4" s="1"/>
  <c r="K58" i="4"/>
  <c r="M58" i="4" s="1"/>
  <c r="O58" i="4" s="1"/>
  <c r="K66" i="4"/>
  <c r="M66" i="4" s="1"/>
  <c r="O66" i="4" s="1"/>
  <c r="H66" i="4"/>
  <c r="G66" i="4" s="1"/>
  <c r="K57" i="4"/>
  <c r="M57" i="4" s="1"/>
  <c r="O57" i="4" s="1"/>
  <c r="K59" i="4"/>
  <c r="M59" i="4" s="1"/>
  <c r="O59" i="4" s="1"/>
  <c r="K63" i="4"/>
  <c r="M63" i="4" s="1"/>
  <c r="O63" i="4" s="1"/>
  <c r="K65" i="4"/>
  <c r="M65" i="4" s="1"/>
  <c r="O65" i="4" s="1"/>
  <c r="AG54" i="4"/>
  <c r="AH54" i="4" s="1"/>
  <c r="H54" i="4" s="1"/>
  <c r="G54" i="4" s="1"/>
  <c r="AG55" i="4"/>
  <c r="AH55" i="4" s="1"/>
  <c r="H55" i="4" s="1"/>
  <c r="G55" i="4" s="1"/>
  <c r="AG56" i="4"/>
  <c r="AH56" i="4" s="1"/>
  <c r="H56" i="4" s="1"/>
  <c r="G56" i="4" s="1"/>
  <c r="H51" i="4"/>
  <c r="G51" i="4" s="1"/>
  <c r="AG48" i="4"/>
  <c r="AH48" i="4" s="1"/>
  <c r="H48" i="4" s="1"/>
  <c r="G48" i="4" s="1"/>
  <c r="AG49" i="4"/>
  <c r="AH49" i="4" s="1"/>
  <c r="H49" i="4" s="1"/>
  <c r="G49" i="4" s="1"/>
  <c r="M4" i="4"/>
  <c r="J4" i="4"/>
  <c r="L4" i="4" s="1"/>
  <c r="N4" i="4" s="1"/>
  <c r="O4" i="4"/>
  <c r="O5" i="4"/>
  <c r="AH5" i="4"/>
  <c r="F5" i="4" s="1"/>
  <c r="E5" i="4" s="1"/>
  <c r="AG25" i="4"/>
  <c r="AH25" i="4" s="1"/>
  <c r="F25" i="4" s="1"/>
  <c r="E25" i="4" s="1"/>
  <c r="AH29" i="4"/>
  <c r="F29" i="4" s="1"/>
  <c r="E29" i="4" s="1"/>
  <c r="M3" i="4"/>
  <c r="O3" i="4" s="1"/>
  <c r="AG3" i="4"/>
  <c r="AH3" i="4" s="1"/>
  <c r="F3" i="4" s="1"/>
  <c r="E3" i="4" s="1"/>
  <c r="K6" i="4"/>
  <c r="J7" i="4"/>
  <c r="L7" i="4" s="1"/>
  <c r="N7" i="4" s="1"/>
  <c r="M9" i="4"/>
  <c r="O9" i="4" s="1"/>
  <c r="J11" i="4"/>
  <c r="L11" i="4" s="1"/>
  <c r="N11" i="4" s="1"/>
  <c r="M13" i="4"/>
  <c r="O13" i="4" s="1"/>
  <c r="AG14" i="4"/>
  <c r="AH14" i="4" s="1"/>
  <c r="F14" i="4" s="1"/>
  <c r="E14" i="4" s="1"/>
  <c r="J15" i="4"/>
  <c r="L15" i="4" s="1"/>
  <c r="N15" i="4" s="1"/>
  <c r="M17" i="4"/>
  <c r="O17" i="4" s="1"/>
  <c r="J18" i="4"/>
  <c r="L18" i="4" s="1"/>
  <c r="N18" i="4" s="1"/>
  <c r="J19" i="4"/>
  <c r="L19" i="4" s="1"/>
  <c r="N19" i="4" s="1"/>
  <c r="AG32" i="4"/>
  <c r="AH32" i="4" s="1"/>
  <c r="F32" i="4" s="1"/>
  <c r="E32" i="4" s="1"/>
  <c r="AH37" i="4"/>
  <c r="F37" i="4" s="1"/>
  <c r="E37" i="4" s="1"/>
  <c r="M41" i="4"/>
  <c r="AG9" i="4"/>
  <c r="AH9" i="4" s="1"/>
  <c r="F9" i="4" s="1"/>
  <c r="E9" i="4" s="1"/>
  <c r="AG17" i="4"/>
  <c r="AH17" i="4" s="1"/>
  <c r="F17" i="4" s="1"/>
  <c r="E17" i="4" s="1"/>
  <c r="M33" i="4"/>
  <c r="O33" i="4" s="1"/>
  <c r="M2" i="4"/>
  <c r="O2" i="4" s="1"/>
  <c r="M22" i="4"/>
  <c r="O22" i="4" s="1"/>
  <c r="J22" i="4"/>
  <c r="L22" i="4" s="1"/>
  <c r="N22" i="4" s="1"/>
  <c r="M26" i="4"/>
  <c r="J26" i="4"/>
  <c r="L26" i="4" s="1"/>
  <c r="N26" i="4" s="1"/>
  <c r="AG40" i="4"/>
  <c r="AH40" i="4" s="1"/>
  <c r="F40" i="4" s="1"/>
  <c r="E40" i="4" s="1"/>
  <c r="AG13" i="4"/>
  <c r="AH13" i="4" s="1"/>
  <c r="F13" i="4" s="1"/>
  <c r="E13" i="4" s="1"/>
  <c r="AG21" i="4"/>
  <c r="AH21" i="4" s="1"/>
  <c r="F21" i="4" s="1"/>
  <c r="E21" i="4" s="1"/>
  <c r="K8" i="4"/>
  <c r="K12" i="4"/>
  <c r="K16" i="4"/>
  <c r="AG20" i="4"/>
  <c r="AH20" i="4" s="1"/>
  <c r="F20" i="4" s="1"/>
  <c r="E20" i="4" s="1"/>
  <c r="AG24" i="4"/>
  <c r="AH24" i="4" s="1"/>
  <c r="F24" i="4" s="1"/>
  <c r="E24" i="4" s="1"/>
  <c r="O26" i="4"/>
  <c r="AG28" i="4"/>
  <c r="AH28" i="4" s="1"/>
  <c r="F28" i="4" s="1"/>
  <c r="E28" i="4" s="1"/>
  <c r="M46" i="4"/>
  <c r="O46" i="4" s="1"/>
  <c r="J46" i="4"/>
  <c r="L46" i="4" s="1"/>
  <c r="N46" i="4" s="1"/>
  <c r="J20" i="4"/>
  <c r="L20" i="4" s="1"/>
  <c r="N20" i="4" s="1"/>
  <c r="M20" i="4"/>
  <c r="O20" i="4" s="1"/>
  <c r="J24" i="4"/>
  <c r="L24" i="4" s="1"/>
  <c r="N24" i="4" s="1"/>
  <c r="M24" i="4"/>
  <c r="O24" i="4" s="1"/>
  <c r="M28" i="4"/>
  <c r="O28" i="4" s="1"/>
  <c r="K34" i="4"/>
  <c r="AG36" i="4"/>
  <c r="AH36" i="4" s="1"/>
  <c r="F36" i="4" s="1"/>
  <c r="E36" i="4" s="1"/>
  <c r="K42" i="4"/>
  <c r="O45" i="4"/>
  <c r="J47" i="4"/>
  <c r="L47" i="4" s="1"/>
  <c r="N47" i="4" s="1"/>
  <c r="M47" i="4"/>
  <c r="O47" i="4" s="1"/>
  <c r="K30" i="4"/>
  <c r="J32" i="4"/>
  <c r="L32" i="4" s="1"/>
  <c r="N32" i="4" s="1"/>
  <c r="J35" i="4"/>
  <c r="L35" i="4" s="1"/>
  <c r="N35" i="4" s="1"/>
  <c r="M35" i="4"/>
  <c r="O35" i="4" s="1"/>
  <c r="M37" i="4"/>
  <c r="O37" i="4" s="1"/>
  <c r="K38" i="4"/>
  <c r="J40" i="4"/>
  <c r="L40" i="4" s="1"/>
  <c r="N40" i="4" s="1"/>
  <c r="O41" i="4"/>
  <c r="J43" i="4"/>
  <c r="L43" i="4" s="1"/>
  <c r="N43" i="4" s="1"/>
  <c r="M43" i="4"/>
  <c r="O43" i="4" s="1"/>
  <c r="AH45" i="4"/>
  <c r="F45" i="4" s="1"/>
  <c r="E45" i="4" s="1"/>
  <c r="K23" i="4"/>
  <c r="K27" i="4"/>
  <c r="J31" i="4"/>
  <c r="L31" i="4" s="1"/>
  <c r="N31" i="4" s="1"/>
  <c r="M31" i="4"/>
  <c r="O31" i="4" s="1"/>
  <c r="AH33" i="4"/>
  <c r="F33" i="4" s="1"/>
  <c r="E33" i="4" s="1"/>
  <c r="J39" i="4"/>
  <c r="L39" i="4" s="1"/>
  <c r="N39" i="4" s="1"/>
  <c r="M39" i="4"/>
  <c r="O39" i="4" s="1"/>
  <c r="AH41" i="4"/>
  <c r="F41" i="4" s="1"/>
  <c r="E41" i="4" s="1"/>
  <c r="AG44" i="4"/>
  <c r="AH44" i="4" s="1"/>
  <c r="F44" i="4" s="1"/>
  <c r="E44" i="4" s="1"/>
  <c r="M32" i="4"/>
  <c r="O32" i="4" s="1"/>
  <c r="M36" i="4"/>
  <c r="O36" i="4" s="1"/>
  <c r="M40" i="4"/>
  <c r="O40" i="4" s="1"/>
  <c r="M44" i="4"/>
  <c r="O44" i="4" s="1"/>
  <c r="AH15" i="3"/>
  <c r="F15" i="3" s="1"/>
  <c r="E15" i="3" s="1"/>
  <c r="AG19" i="3"/>
  <c r="AH19" i="3" s="1"/>
  <c r="F19" i="3" s="1"/>
  <c r="E19" i="3" s="1"/>
  <c r="AG23" i="3"/>
  <c r="AH23" i="3" s="1"/>
  <c r="F23" i="3" s="1"/>
  <c r="E23" i="3" s="1"/>
  <c r="AG27" i="3"/>
  <c r="AH27" i="3" s="1"/>
  <c r="F27" i="3" s="1"/>
  <c r="E27" i="3" s="1"/>
  <c r="AG31" i="3"/>
  <c r="AH31" i="3" s="1"/>
  <c r="F31" i="3" s="1"/>
  <c r="E31" i="3" s="1"/>
  <c r="AG35" i="3"/>
  <c r="AH35" i="3" s="1"/>
  <c r="F35" i="3" s="1"/>
  <c r="E35" i="3" s="1"/>
  <c r="AG39" i="3"/>
  <c r="AH39" i="3" s="1"/>
  <c r="F39" i="3" s="1"/>
  <c r="E39" i="3" s="1"/>
  <c r="AG43" i="3"/>
  <c r="AH43" i="3" s="1"/>
  <c r="F43" i="3" s="1"/>
  <c r="E43" i="3" s="1"/>
  <c r="AG47" i="3"/>
  <c r="AH47" i="3" s="1"/>
  <c r="F47" i="3" s="1"/>
  <c r="E47" i="3" s="1"/>
  <c r="AG51" i="3"/>
  <c r="AH51" i="3" s="1"/>
  <c r="F51" i="3" s="1"/>
  <c r="E51" i="3" s="1"/>
  <c r="AG55" i="3"/>
  <c r="AH55" i="3" s="1"/>
  <c r="F55" i="3" s="1"/>
  <c r="E55" i="3" s="1"/>
  <c r="AG18" i="3"/>
  <c r="AH18" i="3" s="1"/>
  <c r="F18" i="3" s="1"/>
  <c r="E18" i="3" s="1"/>
  <c r="AG22" i="3"/>
  <c r="AH22" i="3" s="1"/>
  <c r="F22" i="3" s="1"/>
  <c r="E22" i="3" s="1"/>
  <c r="AG38" i="3"/>
  <c r="AH38" i="3" s="1"/>
  <c r="F38" i="3" s="1"/>
  <c r="E38" i="3" s="1"/>
  <c r="AG50" i="3"/>
  <c r="AH50" i="3" s="1"/>
  <c r="F50" i="3" s="1"/>
  <c r="E50" i="3" s="1"/>
  <c r="AG2" i="3"/>
  <c r="AH2" i="3" s="1"/>
  <c r="F2" i="3" s="1"/>
  <c r="E2" i="3" s="1"/>
  <c r="AG3" i="3"/>
  <c r="AH3" i="3" s="1"/>
  <c r="F3" i="3" s="1"/>
  <c r="E3" i="3" s="1"/>
  <c r="AG4" i="3"/>
  <c r="AH4" i="3" s="1"/>
  <c r="F4" i="3" s="1"/>
  <c r="E4" i="3" s="1"/>
  <c r="AG5" i="3"/>
  <c r="AH5" i="3" s="1"/>
  <c r="F5" i="3" s="1"/>
  <c r="E5" i="3" s="1"/>
  <c r="AG6" i="3"/>
  <c r="AH6" i="3" s="1"/>
  <c r="F6" i="3" s="1"/>
  <c r="E6" i="3" s="1"/>
  <c r="AG7" i="3"/>
  <c r="AH7" i="3" s="1"/>
  <c r="F7" i="3" s="1"/>
  <c r="E7" i="3" s="1"/>
  <c r="AG8" i="3"/>
  <c r="AH8" i="3" s="1"/>
  <c r="F8" i="3" s="1"/>
  <c r="E8" i="3" s="1"/>
  <c r="AG9" i="3"/>
  <c r="AH9" i="3" s="1"/>
  <c r="F9" i="3" s="1"/>
  <c r="E9" i="3" s="1"/>
  <c r="AG10" i="3"/>
  <c r="AH10" i="3" s="1"/>
  <c r="F10" i="3" s="1"/>
  <c r="E10" i="3" s="1"/>
  <c r="AG11" i="3"/>
  <c r="AH11" i="3" s="1"/>
  <c r="F11" i="3" s="1"/>
  <c r="E11" i="3" s="1"/>
  <c r="AG12" i="3"/>
  <c r="AH12" i="3" s="1"/>
  <c r="F12" i="3" s="1"/>
  <c r="E12" i="3" s="1"/>
  <c r="AG13" i="3"/>
  <c r="AH13" i="3" s="1"/>
  <c r="F13" i="3" s="1"/>
  <c r="E13" i="3" s="1"/>
  <c r="AG14" i="3"/>
  <c r="AH14" i="3" s="1"/>
  <c r="F14" i="3" s="1"/>
  <c r="E14" i="3" s="1"/>
  <c r="AG16" i="3"/>
  <c r="AH16" i="3" s="1"/>
  <c r="F16" i="3" s="1"/>
  <c r="E16" i="3" s="1"/>
  <c r="AG20" i="3"/>
  <c r="AH20" i="3" s="1"/>
  <c r="F20" i="3" s="1"/>
  <c r="E20" i="3" s="1"/>
  <c r="AG24" i="3"/>
  <c r="AH24" i="3" s="1"/>
  <c r="F24" i="3" s="1"/>
  <c r="E24" i="3" s="1"/>
  <c r="AG28" i="3"/>
  <c r="AH28" i="3" s="1"/>
  <c r="F28" i="3" s="1"/>
  <c r="E28" i="3" s="1"/>
  <c r="AG32" i="3"/>
  <c r="AH32" i="3" s="1"/>
  <c r="F32" i="3" s="1"/>
  <c r="E32" i="3" s="1"/>
  <c r="AG36" i="3"/>
  <c r="AH36" i="3" s="1"/>
  <c r="F36" i="3" s="1"/>
  <c r="E36" i="3" s="1"/>
  <c r="AG40" i="3"/>
  <c r="AH40" i="3" s="1"/>
  <c r="F40" i="3" s="1"/>
  <c r="E40" i="3" s="1"/>
  <c r="AG44" i="3"/>
  <c r="AH44" i="3" s="1"/>
  <c r="F44" i="3" s="1"/>
  <c r="E44" i="3" s="1"/>
  <c r="AG48" i="3"/>
  <c r="AH48" i="3" s="1"/>
  <c r="F48" i="3" s="1"/>
  <c r="E48" i="3" s="1"/>
  <c r="AG52" i="3"/>
  <c r="AH52" i="3" s="1"/>
  <c r="F52" i="3" s="1"/>
  <c r="E52" i="3" s="1"/>
  <c r="AG56" i="3"/>
  <c r="AH56" i="3" s="1"/>
  <c r="F56" i="3" s="1"/>
  <c r="E56" i="3" s="1"/>
  <c r="AG26" i="3"/>
  <c r="AH26" i="3" s="1"/>
  <c r="F26" i="3" s="1"/>
  <c r="E26" i="3" s="1"/>
  <c r="AG30" i="3"/>
  <c r="AH30" i="3" s="1"/>
  <c r="F30" i="3" s="1"/>
  <c r="E30" i="3" s="1"/>
  <c r="AG34" i="3"/>
  <c r="AH34" i="3" s="1"/>
  <c r="F34" i="3" s="1"/>
  <c r="E34" i="3" s="1"/>
  <c r="AG42" i="3"/>
  <c r="AH42" i="3" s="1"/>
  <c r="F42" i="3" s="1"/>
  <c r="E42" i="3" s="1"/>
  <c r="AG46" i="3"/>
  <c r="AH46" i="3" s="1"/>
  <c r="F46" i="3" s="1"/>
  <c r="E46" i="3" s="1"/>
  <c r="AG54" i="3"/>
  <c r="AH54" i="3" s="1"/>
  <c r="F54" i="3" s="1"/>
  <c r="E54" i="3" s="1"/>
  <c r="AG17" i="3"/>
  <c r="AH17" i="3" s="1"/>
  <c r="F17" i="3" s="1"/>
  <c r="E17" i="3" s="1"/>
  <c r="AG21" i="3"/>
  <c r="AH21" i="3" s="1"/>
  <c r="F21" i="3" s="1"/>
  <c r="E21" i="3" s="1"/>
  <c r="AG25" i="3"/>
  <c r="AH25" i="3" s="1"/>
  <c r="F25" i="3" s="1"/>
  <c r="E25" i="3" s="1"/>
  <c r="AG29" i="3"/>
  <c r="AH29" i="3" s="1"/>
  <c r="F29" i="3" s="1"/>
  <c r="E29" i="3" s="1"/>
  <c r="AG33" i="3"/>
  <c r="AH33" i="3" s="1"/>
  <c r="F33" i="3" s="1"/>
  <c r="E33" i="3" s="1"/>
  <c r="AG37" i="3"/>
  <c r="AH37" i="3" s="1"/>
  <c r="F37" i="3" s="1"/>
  <c r="E37" i="3" s="1"/>
  <c r="AG41" i="3"/>
  <c r="AH41" i="3" s="1"/>
  <c r="F41" i="3" s="1"/>
  <c r="E41" i="3" s="1"/>
  <c r="AG45" i="3"/>
  <c r="AH45" i="3" s="1"/>
  <c r="F45" i="3" s="1"/>
  <c r="E45" i="3" s="1"/>
  <c r="AG49" i="3"/>
  <c r="AH49" i="3" s="1"/>
  <c r="F49" i="3" s="1"/>
  <c r="E49" i="3" s="1"/>
  <c r="AG53" i="3"/>
  <c r="AH53" i="3" s="1"/>
  <c r="F53" i="3" s="1"/>
  <c r="E53" i="3" s="1"/>
  <c r="AG57" i="3"/>
  <c r="AH57" i="3" s="1"/>
  <c r="F57" i="3" s="1"/>
  <c r="E57" i="3" s="1"/>
  <c r="H274" i="2"/>
  <c r="G274" i="2" s="1"/>
  <c r="H273" i="2"/>
  <c r="G273" i="2" s="1"/>
  <c r="H16" i="2"/>
  <c r="G16" i="2" s="1"/>
  <c r="K16" i="2"/>
  <c r="M16" i="2" s="1"/>
  <c r="K19" i="2"/>
  <c r="M19" i="2" s="1"/>
  <c r="L19" i="2"/>
  <c r="L34" i="2"/>
  <c r="N34" i="2" s="1"/>
  <c r="K34" i="2"/>
  <c r="M34" i="2" s="1"/>
  <c r="O34" i="2" s="1"/>
  <c r="K35" i="2"/>
  <c r="M35" i="2" s="1"/>
  <c r="L35" i="2"/>
  <c r="L54" i="2"/>
  <c r="N54" i="2" s="1"/>
  <c r="K54" i="2"/>
  <c r="M54" i="2" s="1"/>
  <c r="O54" i="2" s="1"/>
  <c r="O19" i="2"/>
  <c r="H20" i="2"/>
  <c r="G20" i="2" s="1"/>
  <c r="L22" i="2"/>
  <c r="N22" i="2" s="1"/>
  <c r="K22" i="2"/>
  <c r="M22" i="2" s="1"/>
  <c r="K23" i="2"/>
  <c r="M23" i="2" s="1"/>
  <c r="O23" i="2" s="1"/>
  <c r="L23" i="2"/>
  <c r="O35" i="2"/>
  <c r="H36" i="2"/>
  <c r="G36" i="2" s="1"/>
  <c r="K36" i="2"/>
  <c r="M36" i="2" s="1"/>
  <c r="O36" i="2" s="1"/>
  <c r="L38" i="2"/>
  <c r="N38" i="2" s="1"/>
  <c r="K39" i="2"/>
  <c r="M39" i="2" s="1"/>
  <c r="L39" i="2"/>
  <c r="N39" i="2" s="1"/>
  <c r="O16" i="2"/>
  <c r="L18" i="2"/>
  <c r="N18" i="2" s="1"/>
  <c r="K18" i="2"/>
  <c r="M18" i="2" s="1"/>
  <c r="O18" i="2" s="1"/>
  <c r="H32" i="2"/>
  <c r="G32" i="2" s="1"/>
  <c r="L50" i="2"/>
  <c r="N50" i="2" s="1"/>
  <c r="K50" i="2"/>
  <c r="M50" i="2" s="1"/>
  <c r="O50" i="2" s="1"/>
  <c r="K11" i="2"/>
  <c r="M11" i="2" s="1"/>
  <c r="L11" i="2"/>
  <c r="H24" i="2"/>
  <c r="G24" i="2" s="1"/>
  <c r="K24" i="2"/>
  <c r="M24" i="2" s="1"/>
  <c r="O24" i="2" s="1"/>
  <c r="L26" i="2"/>
  <c r="N26" i="2" s="1"/>
  <c r="K26" i="2"/>
  <c r="M26" i="2" s="1"/>
  <c r="O26" i="2" s="1"/>
  <c r="K27" i="2"/>
  <c r="M27" i="2" s="1"/>
  <c r="L27" i="2"/>
  <c r="N27" i="2" s="1"/>
  <c r="O39" i="2"/>
  <c r="H40" i="2"/>
  <c r="G40" i="2" s="1"/>
  <c r="K40" i="2"/>
  <c r="M40" i="2" s="1"/>
  <c r="O40" i="2" s="1"/>
  <c r="L42" i="2"/>
  <c r="N42" i="2" s="1"/>
  <c r="K42" i="2"/>
  <c r="M42" i="2" s="1"/>
  <c r="O42" i="2" s="1"/>
  <c r="K43" i="2"/>
  <c r="M43" i="2" s="1"/>
  <c r="O43" i="2" s="1"/>
  <c r="L43" i="2"/>
  <c r="O11" i="2"/>
  <c r="H12" i="2"/>
  <c r="G12" i="2" s="1"/>
  <c r="K12" i="2"/>
  <c r="M12" i="2" s="1"/>
  <c r="O12" i="2" s="1"/>
  <c r="L14" i="2"/>
  <c r="N14" i="2" s="1"/>
  <c r="K14" i="2"/>
  <c r="M14" i="2" s="1"/>
  <c r="O14" i="2" s="1"/>
  <c r="K15" i="2"/>
  <c r="M15" i="2" s="1"/>
  <c r="O15" i="2" s="1"/>
  <c r="L15" i="2"/>
  <c r="O22" i="2"/>
  <c r="O27" i="2"/>
  <c r="O28" i="2"/>
  <c r="H28" i="2"/>
  <c r="G28" i="2" s="1"/>
  <c r="K28" i="2"/>
  <c r="M28" i="2" s="1"/>
  <c r="L30" i="2"/>
  <c r="N30" i="2" s="1"/>
  <c r="K30" i="2"/>
  <c r="M30" i="2" s="1"/>
  <c r="O30" i="2" s="1"/>
  <c r="K31" i="2"/>
  <c r="M31" i="2" s="1"/>
  <c r="O31" i="2" s="1"/>
  <c r="L31" i="2"/>
  <c r="H44" i="2"/>
  <c r="G44" i="2" s="1"/>
  <c r="K44" i="2"/>
  <c r="M44" i="2" s="1"/>
  <c r="O44" i="2" s="1"/>
  <c r="L46" i="2"/>
  <c r="N46" i="2" s="1"/>
  <c r="K46" i="2"/>
  <c r="M46" i="2" s="1"/>
  <c r="O46" i="2" s="1"/>
  <c r="L47" i="2"/>
  <c r="N47" i="2" s="1"/>
  <c r="K47" i="2"/>
  <c r="M47" i="2" s="1"/>
  <c r="O47" i="2" s="1"/>
  <c r="L51" i="2"/>
  <c r="N51" i="2" s="1"/>
  <c r="K51" i="2"/>
  <c r="M51" i="2" s="1"/>
  <c r="O51" i="2" s="1"/>
  <c r="L55" i="2"/>
  <c r="N55" i="2" s="1"/>
  <c r="K55" i="2"/>
  <c r="M55" i="2" s="1"/>
  <c r="O55" i="2" s="1"/>
  <c r="N87" i="2"/>
  <c r="AG87" i="2"/>
  <c r="AH87" i="2" s="1"/>
  <c r="H87" i="2" s="1"/>
  <c r="G87" i="2" s="1"/>
  <c r="AH112" i="2"/>
  <c r="H112" i="2" s="1"/>
  <c r="G112" i="2" s="1"/>
  <c r="L266" i="2"/>
  <c r="N266" i="2" s="1"/>
  <c r="K2" i="2"/>
  <c r="M2" i="2" s="1"/>
  <c r="O2" i="2" s="1"/>
  <c r="K3" i="2"/>
  <c r="M3" i="2" s="1"/>
  <c r="O3" i="2" s="1"/>
  <c r="K4" i="2"/>
  <c r="M4" i="2" s="1"/>
  <c r="O4" i="2" s="1"/>
  <c r="K5" i="2"/>
  <c r="M5" i="2" s="1"/>
  <c r="O5" i="2" s="1"/>
  <c r="K6" i="2"/>
  <c r="M6" i="2" s="1"/>
  <c r="O6" i="2" s="1"/>
  <c r="K7" i="2"/>
  <c r="M7" i="2" s="1"/>
  <c r="O7" i="2" s="1"/>
  <c r="K8" i="2"/>
  <c r="M8" i="2" s="1"/>
  <c r="O8" i="2" s="1"/>
  <c r="K9" i="2"/>
  <c r="M9" i="2" s="1"/>
  <c r="O9" i="2" s="1"/>
  <c r="K10" i="2"/>
  <c r="M10" i="2" s="1"/>
  <c r="O10" i="2" s="1"/>
  <c r="N11" i="2"/>
  <c r="K13" i="2"/>
  <c r="M13" i="2" s="1"/>
  <c r="O13" i="2" s="1"/>
  <c r="N15" i="2"/>
  <c r="K17" i="2"/>
  <c r="M17" i="2" s="1"/>
  <c r="O17" i="2" s="1"/>
  <c r="N19" i="2"/>
  <c r="K21" i="2"/>
  <c r="M21" i="2" s="1"/>
  <c r="O21" i="2" s="1"/>
  <c r="N23" i="2"/>
  <c r="K25" i="2"/>
  <c r="M25" i="2" s="1"/>
  <c r="O25" i="2" s="1"/>
  <c r="K29" i="2"/>
  <c r="M29" i="2" s="1"/>
  <c r="O29" i="2" s="1"/>
  <c r="N31" i="2"/>
  <c r="K33" i="2"/>
  <c r="M33" i="2" s="1"/>
  <c r="O33" i="2" s="1"/>
  <c r="N35" i="2"/>
  <c r="K37" i="2"/>
  <c r="M37" i="2" s="1"/>
  <c r="O37" i="2" s="1"/>
  <c r="K41" i="2"/>
  <c r="M41" i="2" s="1"/>
  <c r="O41" i="2" s="1"/>
  <c r="N43" i="2"/>
  <c r="K45" i="2"/>
  <c r="M45" i="2" s="1"/>
  <c r="O45" i="2" s="1"/>
  <c r="K48" i="2"/>
  <c r="M48" i="2" s="1"/>
  <c r="O48" i="2" s="1"/>
  <c r="K58" i="2"/>
  <c r="M58" i="2" s="1"/>
  <c r="O58" i="2" s="1"/>
  <c r="N62" i="2"/>
  <c r="O70" i="2"/>
  <c r="N70" i="2"/>
  <c r="AH74" i="2"/>
  <c r="H74" i="2" s="1"/>
  <c r="G74" i="2" s="1"/>
  <c r="N76" i="2"/>
  <c r="AG76" i="2"/>
  <c r="AH76" i="2" s="1"/>
  <c r="H76" i="2" s="1"/>
  <c r="G76" i="2" s="1"/>
  <c r="L80" i="2"/>
  <c r="AH83" i="2"/>
  <c r="AH88" i="2"/>
  <c r="L90" i="2"/>
  <c r="L91" i="2"/>
  <c r="N91" i="2" s="1"/>
  <c r="AG131" i="2"/>
  <c r="AH131" i="2" s="1"/>
  <c r="H131" i="2" s="1"/>
  <c r="G131" i="2" s="1"/>
  <c r="L158" i="2"/>
  <c r="N158" i="2" s="1"/>
  <c r="K158" i="2"/>
  <c r="M158" i="2" s="1"/>
  <c r="O158" i="2" s="1"/>
  <c r="L190" i="2"/>
  <c r="N190" i="2" s="1"/>
  <c r="K190" i="2"/>
  <c r="M190" i="2" s="1"/>
  <c r="O190" i="2" s="1"/>
  <c r="AH66" i="2"/>
  <c r="H66" i="2" s="1"/>
  <c r="G66" i="2" s="1"/>
  <c r="N77" i="2"/>
  <c r="AG77" i="2"/>
  <c r="AH77" i="2" s="1"/>
  <c r="AH128" i="2"/>
  <c r="H128" i="2" s="1"/>
  <c r="G128" i="2" s="1"/>
  <c r="L135" i="2"/>
  <c r="N135" i="2" s="1"/>
  <c r="L250" i="2"/>
  <c r="N250" i="2" s="1"/>
  <c r="K250" i="2"/>
  <c r="M250" i="2" s="1"/>
  <c r="O250" i="2" s="1"/>
  <c r="L258" i="2"/>
  <c r="N258" i="2" s="1"/>
  <c r="K258" i="2"/>
  <c r="M258" i="2" s="1"/>
  <c r="O258" i="2" s="1"/>
  <c r="N12" i="2"/>
  <c r="N16" i="2"/>
  <c r="N20" i="2"/>
  <c r="N24" i="2"/>
  <c r="N28" i="2"/>
  <c r="N32" i="2"/>
  <c r="N36" i="2"/>
  <c r="N40" i="2"/>
  <c r="N44" i="2"/>
  <c r="N56" i="2"/>
  <c r="L58" i="2"/>
  <c r="K60" i="2"/>
  <c r="M60" i="2" s="1"/>
  <c r="O60" i="2" s="1"/>
  <c r="AG62" i="2"/>
  <c r="AH62" i="2" s="1"/>
  <c r="H62" i="2" s="1"/>
  <c r="G62" i="2" s="1"/>
  <c r="N64" i="2"/>
  <c r="L66" i="2"/>
  <c r="N66" i="2" s="1"/>
  <c r="K68" i="2"/>
  <c r="M68" i="2" s="1"/>
  <c r="O68" i="2" s="1"/>
  <c r="AG70" i="2"/>
  <c r="AH70" i="2" s="1"/>
  <c r="H70" i="2" s="1"/>
  <c r="G70" i="2" s="1"/>
  <c r="N72" i="2"/>
  <c r="N92" i="2"/>
  <c r="AG92" i="2"/>
  <c r="AH92" i="2" s="1"/>
  <c r="H92" i="2" s="1"/>
  <c r="G92" i="2" s="1"/>
  <c r="L96" i="2"/>
  <c r="K96" i="2"/>
  <c r="M96" i="2" s="1"/>
  <c r="O96" i="2" s="1"/>
  <c r="N101" i="2"/>
  <c r="AG101" i="2"/>
  <c r="AH101" i="2" s="1"/>
  <c r="N108" i="2"/>
  <c r="AG108" i="2"/>
  <c r="AH108" i="2" s="1"/>
  <c r="H108" i="2" s="1"/>
  <c r="G108" i="2" s="1"/>
  <c r="L112" i="2"/>
  <c r="K112" i="2"/>
  <c r="M112" i="2" s="1"/>
  <c r="O112" i="2" s="1"/>
  <c r="N117" i="2"/>
  <c r="AG117" i="2"/>
  <c r="AH117" i="2" s="1"/>
  <c r="O124" i="2"/>
  <c r="N124" i="2"/>
  <c r="AG124" i="2"/>
  <c r="AH124" i="2" s="1"/>
  <c r="H124" i="2" s="1"/>
  <c r="G124" i="2" s="1"/>
  <c r="L128" i="2"/>
  <c r="K128" i="2"/>
  <c r="M128" i="2" s="1"/>
  <c r="L147" i="2"/>
  <c r="L166" i="2"/>
  <c r="N166" i="2" s="1"/>
  <c r="K166" i="2"/>
  <c r="M166" i="2" s="1"/>
  <c r="O166" i="2" s="1"/>
  <c r="L198" i="2"/>
  <c r="N198" i="2" s="1"/>
  <c r="K198" i="2"/>
  <c r="M198" i="2" s="1"/>
  <c r="O198" i="2" s="1"/>
  <c r="K49" i="2"/>
  <c r="M49" i="2" s="1"/>
  <c r="O49" i="2" s="1"/>
  <c r="K53" i="2"/>
  <c r="M53" i="2" s="1"/>
  <c r="O53" i="2" s="1"/>
  <c r="K64" i="2"/>
  <c r="M64" i="2" s="1"/>
  <c r="O64" i="2" s="1"/>
  <c r="L150" i="2"/>
  <c r="N150" i="2" s="1"/>
  <c r="K150" i="2"/>
  <c r="M150" i="2" s="1"/>
  <c r="O150" i="2" s="1"/>
  <c r="L182" i="2"/>
  <c r="N182" i="2" s="1"/>
  <c r="K182" i="2"/>
  <c r="M182" i="2" s="1"/>
  <c r="O182" i="2" s="1"/>
  <c r="AH56" i="2"/>
  <c r="H56" i="2" s="1"/>
  <c r="G56" i="2" s="1"/>
  <c r="N58" i="2"/>
  <c r="L60" i="2"/>
  <c r="N60" i="2" s="1"/>
  <c r="K62" i="2"/>
  <c r="M62" i="2" s="1"/>
  <c r="O62" i="2" s="1"/>
  <c r="AG64" i="2"/>
  <c r="AH64" i="2" s="1"/>
  <c r="H64" i="2" s="1"/>
  <c r="G64" i="2" s="1"/>
  <c r="L68" i="2"/>
  <c r="N68" i="2" s="1"/>
  <c r="K70" i="2"/>
  <c r="M70" i="2" s="1"/>
  <c r="AH72" i="2"/>
  <c r="H72" i="2" s="1"/>
  <c r="G72" i="2" s="1"/>
  <c r="L103" i="2"/>
  <c r="L119" i="2"/>
  <c r="N132" i="2"/>
  <c r="AG132" i="2"/>
  <c r="AH132" i="2" s="1"/>
  <c r="H132" i="2" s="1"/>
  <c r="G132" i="2" s="1"/>
  <c r="L174" i="2"/>
  <c r="N174" i="2" s="1"/>
  <c r="K174" i="2"/>
  <c r="M174" i="2" s="1"/>
  <c r="O174" i="2" s="1"/>
  <c r="L206" i="2"/>
  <c r="N206" i="2" s="1"/>
  <c r="K206" i="2"/>
  <c r="M206" i="2" s="1"/>
  <c r="O206" i="2" s="1"/>
  <c r="K59" i="2"/>
  <c r="M59" i="2" s="1"/>
  <c r="O59" i="2" s="1"/>
  <c r="K61" i="2"/>
  <c r="M61" i="2" s="1"/>
  <c r="O61" i="2" s="1"/>
  <c r="K67" i="2"/>
  <c r="M67" i="2" s="1"/>
  <c r="O67" i="2" s="1"/>
  <c r="K69" i="2"/>
  <c r="M69" i="2" s="1"/>
  <c r="O69" i="2" s="1"/>
  <c r="K71" i="2"/>
  <c r="M71" i="2" s="1"/>
  <c r="O71" i="2" s="1"/>
  <c r="K73" i="2"/>
  <c r="M73" i="2" s="1"/>
  <c r="O73" i="2" s="1"/>
  <c r="K76" i="2"/>
  <c r="M76" i="2" s="1"/>
  <c r="O76" i="2" s="1"/>
  <c r="N80" i="2"/>
  <c r="N81" i="2"/>
  <c r="AG81" i="2"/>
  <c r="AH81" i="2" s="1"/>
  <c r="AH82" i="2"/>
  <c r="H82" i="2" s="1"/>
  <c r="G82" i="2" s="1"/>
  <c r="K87" i="2"/>
  <c r="M87" i="2" s="1"/>
  <c r="O87" i="2" s="1"/>
  <c r="K92" i="2"/>
  <c r="M92" i="2" s="1"/>
  <c r="O92" i="2" s="1"/>
  <c r="N97" i="2"/>
  <c r="AG97" i="2"/>
  <c r="AH97" i="2" s="1"/>
  <c r="AH103" i="2"/>
  <c r="H103" i="2" s="1"/>
  <c r="G103" i="2" s="1"/>
  <c r="N104" i="2"/>
  <c r="N113" i="2"/>
  <c r="AG113" i="2"/>
  <c r="AH113" i="2" s="1"/>
  <c r="AH119" i="2"/>
  <c r="H119" i="2" s="1"/>
  <c r="G119" i="2" s="1"/>
  <c r="N120" i="2"/>
  <c r="N129" i="2"/>
  <c r="AG129" i="2"/>
  <c r="AH129" i="2" s="1"/>
  <c r="K131" i="2"/>
  <c r="M131" i="2" s="1"/>
  <c r="O131" i="2" s="1"/>
  <c r="L131" i="2"/>
  <c r="N131" i="2" s="1"/>
  <c r="AH137" i="2"/>
  <c r="H137" i="2" s="1"/>
  <c r="G137" i="2" s="1"/>
  <c r="L143" i="2"/>
  <c r="N143" i="2" s="1"/>
  <c r="N148" i="2"/>
  <c r="AG148" i="2"/>
  <c r="AH148" i="2" s="1"/>
  <c r="H148" i="2" s="1"/>
  <c r="G148" i="2" s="1"/>
  <c r="AH149" i="2"/>
  <c r="H149" i="2" s="1"/>
  <c r="G149" i="2" s="1"/>
  <c r="L155" i="2"/>
  <c r="N155" i="2" s="1"/>
  <c r="K155" i="2"/>
  <c r="M155" i="2" s="1"/>
  <c r="O155" i="2" s="1"/>
  <c r="AH157" i="2"/>
  <c r="H157" i="2" s="1"/>
  <c r="G157" i="2" s="1"/>
  <c r="L163" i="2"/>
  <c r="N163" i="2" s="1"/>
  <c r="K163" i="2"/>
  <c r="M163" i="2" s="1"/>
  <c r="O163" i="2" s="1"/>
  <c r="AH165" i="2"/>
  <c r="H165" i="2" s="1"/>
  <c r="G165" i="2" s="1"/>
  <c r="L171" i="2"/>
  <c r="N171" i="2" s="1"/>
  <c r="K171" i="2"/>
  <c r="M171" i="2" s="1"/>
  <c r="O171" i="2" s="1"/>
  <c r="AH173" i="2"/>
  <c r="H173" i="2" s="1"/>
  <c r="G173" i="2" s="1"/>
  <c r="L179" i="2"/>
  <c r="N179" i="2" s="1"/>
  <c r="K179" i="2"/>
  <c r="M179" i="2" s="1"/>
  <c r="O179" i="2" s="1"/>
  <c r="AH181" i="2"/>
  <c r="H181" i="2" s="1"/>
  <c r="G181" i="2" s="1"/>
  <c r="L187" i="2"/>
  <c r="N187" i="2" s="1"/>
  <c r="K187" i="2"/>
  <c r="M187" i="2" s="1"/>
  <c r="O187" i="2" s="1"/>
  <c r="AH189" i="2"/>
  <c r="H189" i="2" s="1"/>
  <c r="G189" i="2" s="1"/>
  <c r="L195" i="2"/>
  <c r="N195" i="2" s="1"/>
  <c r="AH197" i="2"/>
  <c r="H197" i="2" s="1"/>
  <c r="G197" i="2" s="1"/>
  <c r="L203" i="2"/>
  <c r="N203" i="2" s="1"/>
  <c r="K203" i="2"/>
  <c r="M203" i="2" s="1"/>
  <c r="O203" i="2" s="1"/>
  <c r="AH205" i="2"/>
  <c r="H205" i="2" s="1"/>
  <c r="G205" i="2" s="1"/>
  <c r="L210" i="2"/>
  <c r="N210" i="2" s="1"/>
  <c r="K210" i="2"/>
  <c r="M210" i="2" s="1"/>
  <c r="O210" i="2" s="1"/>
  <c r="AH216" i="2"/>
  <c r="H216" i="2" s="1"/>
  <c r="G216" i="2" s="1"/>
  <c r="L57" i="2"/>
  <c r="N57" i="2" s="1"/>
  <c r="L59" i="2"/>
  <c r="N59" i="2" s="1"/>
  <c r="L61" i="2"/>
  <c r="N61" i="2" s="1"/>
  <c r="L63" i="2"/>
  <c r="N63" i="2" s="1"/>
  <c r="L65" i="2"/>
  <c r="N65" i="2" s="1"/>
  <c r="L67" i="2"/>
  <c r="N67" i="2" s="1"/>
  <c r="L69" i="2"/>
  <c r="N69" i="2" s="1"/>
  <c r="L71" i="2"/>
  <c r="N71" i="2" s="1"/>
  <c r="L73" i="2"/>
  <c r="N73" i="2" s="1"/>
  <c r="L75" i="2"/>
  <c r="N75" i="2" s="1"/>
  <c r="N79" i="2"/>
  <c r="AG80" i="2"/>
  <c r="AH80" i="2" s="1"/>
  <c r="H80" i="2" s="1"/>
  <c r="G80" i="2" s="1"/>
  <c r="K82" i="2"/>
  <c r="M82" i="2" s="1"/>
  <c r="O82" i="2" s="1"/>
  <c r="N84" i="2"/>
  <c r="N85" i="2"/>
  <c r="AG85" i="2"/>
  <c r="AH85" i="2" s="1"/>
  <c r="AH86" i="2"/>
  <c r="H86" i="2" s="1"/>
  <c r="G86" i="2" s="1"/>
  <c r="AG91" i="2"/>
  <c r="AH91" i="2" s="1"/>
  <c r="H91" i="2" s="1"/>
  <c r="G91" i="2" s="1"/>
  <c r="N93" i="2"/>
  <c r="AG93" i="2"/>
  <c r="AH93" i="2" s="1"/>
  <c r="AH99" i="2"/>
  <c r="H99" i="2" s="1"/>
  <c r="G99" i="2" s="1"/>
  <c r="N100" i="2"/>
  <c r="AG104" i="2"/>
  <c r="AH104" i="2" s="1"/>
  <c r="K108" i="2"/>
  <c r="M108" i="2" s="1"/>
  <c r="O108" i="2" s="1"/>
  <c r="N109" i="2"/>
  <c r="AG109" i="2"/>
  <c r="AH109" i="2" s="1"/>
  <c r="AH115" i="2"/>
  <c r="H115" i="2" s="1"/>
  <c r="G115" i="2" s="1"/>
  <c r="N116" i="2"/>
  <c r="AG120" i="2"/>
  <c r="AH120" i="2" s="1"/>
  <c r="K124" i="2"/>
  <c r="M124" i="2" s="1"/>
  <c r="N125" i="2"/>
  <c r="AG125" i="2"/>
  <c r="AH125" i="2" s="1"/>
  <c r="AH133" i="2"/>
  <c r="H133" i="2" s="1"/>
  <c r="G133" i="2" s="1"/>
  <c r="L139" i="2"/>
  <c r="N139" i="2" s="1"/>
  <c r="N144" i="2"/>
  <c r="AG144" i="2"/>
  <c r="AH144" i="2" s="1"/>
  <c r="H144" i="2" s="1"/>
  <c r="G144" i="2" s="1"/>
  <c r="K212" i="2"/>
  <c r="M212" i="2" s="1"/>
  <c r="O212" i="2" s="1"/>
  <c r="L219" i="2"/>
  <c r="N219" i="2" s="1"/>
  <c r="L220" i="2"/>
  <c r="N220" i="2" s="1"/>
  <c r="K220" i="2"/>
  <c r="M220" i="2" s="1"/>
  <c r="O220" i="2" s="1"/>
  <c r="AH232" i="2"/>
  <c r="H232" i="2" s="1"/>
  <c r="G232" i="2" s="1"/>
  <c r="K74" i="2"/>
  <c r="M74" i="2" s="1"/>
  <c r="O74" i="2" s="1"/>
  <c r="AH79" i="2"/>
  <c r="N83" i="2"/>
  <c r="AH84" i="2"/>
  <c r="K86" i="2"/>
  <c r="M86" i="2" s="1"/>
  <c r="O86" i="2" s="1"/>
  <c r="N88" i="2"/>
  <c r="N89" i="2"/>
  <c r="AG89" i="2"/>
  <c r="AH89" i="2" s="1"/>
  <c r="AH90" i="2"/>
  <c r="H90" i="2" s="1"/>
  <c r="G90" i="2" s="1"/>
  <c r="AH95" i="2"/>
  <c r="H95" i="2" s="1"/>
  <c r="G95" i="2" s="1"/>
  <c r="N96" i="2"/>
  <c r="L99" i="2"/>
  <c r="N99" i="2" s="1"/>
  <c r="AH100" i="2"/>
  <c r="N105" i="2"/>
  <c r="AG105" i="2"/>
  <c r="AH105" i="2" s="1"/>
  <c r="K107" i="2"/>
  <c r="M107" i="2" s="1"/>
  <c r="O107" i="2" s="1"/>
  <c r="AH111" i="2"/>
  <c r="H111" i="2" s="1"/>
  <c r="G111" i="2" s="1"/>
  <c r="N112" i="2"/>
  <c r="L115" i="2"/>
  <c r="AH116" i="2"/>
  <c r="N121" i="2"/>
  <c r="AG121" i="2"/>
  <c r="AH121" i="2" s="1"/>
  <c r="K123" i="2"/>
  <c r="M123" i="2" s="1"/>
  <c r="O123" i="2"/>
  <c r="AH127" i="2"/>
  <c r="H127" i="2" s="1"/>
  <c r="G127" i="2" s="1"/>
  <c r="O128" i="2"/>
  <c r="N128" i="2"/>
  <c r="AG135" i="2"/>
  <c r="AH135" i="2" s="1"/>
  <c r="H135" i="2" s="1"/>
  <c r="G135" i="2" s="1"/>
  <c r="N136" i="2"/>
  <c r="N140" i="2"/>
  <c r="AG140" i="2"/>
  <c r="AH140" i="2" s="1"/>
  <c r="H140" i="2" s="1"/>
  <c r="G140" i="2" s="1"/>
  <c r="AH145" i="2"/>
  <c r="H145" i="2" s="1"/>
  <c r="G145" i="2" s="1"/>
  <c r="AH227" i="2"/>
  <c r="H227" i="2" s="1"/>
  <c r="G227" i="2" s="1"/>
  <c r="L235" i="2"/>
  <c r="N235" i="2" s="1"/>
  <c r="L236" i="2"/>
  <c r="N236" i="2" s="1"/>
  <c r="K236" i="2"/>
  <c r="M236" i="2" s="1"/>
  <c r="O236" i="2" s="1"/>
  <c r="N147" i="2"/>
  <c r="L153" i="2"/>
  <c r="N153" i="2" s="1"/>
  <c r="K153" i="2"/>
  <c r="M153" i="2" s="1"/>
  <c r="O153" i="2" s="1"/>
  <c r="L161" i="2"/>
  <c r="N161" i="2" s="1"/>
  <c r="K161" i="2"/>
  <c r="M161" i="2" s="1"/>
  <c r="O161" i="2" s="1"/>
  <c r="L169" i="2"/>
  <c r="N169" i="2" s="1"/>
  <c r="K169" i="2"/>
  <c r="M169" i="2" s="1"/>
  <c r="O169" i="2" s="1"/>
  <c r="L177" i="2"/>
  <c r="N177" i="2" s="1"/>
  <c r="K177" i="2"/>
  <c r="M177" i="2" s="1"/>
  <c r="O177" i="2" s="1"/>
  <c r="L185" i="2"/>
  <c r="N185" i="2" s="1"/>
  <c r="K185" i="2"/>
  <c r="M185" i="2" s="1"/>
  <c r="O185" i="2" s="1"/>
  <c r="L193" i="2"/>
  <c r="N193" i="2" s="1"/>
  <c r="K193" i="2"/>
  <c r="M193" i="2" s="1"/>
  <c r="O193" i="2" s="1"/>
  <c r="L201" i="2"/>
  <c r="N201" i="2" s="1"/>
  <c r="K201" i="2"/>
  <c r="M201" i="2" s="1"/>
  <c r="O201" i="2" s="1"/>
  <c r="L209" i="2"/>
  <c r="N209" i="2" s="1"/>
  <c r="K209" i="2"/>
  <c r="M209" i="2" s="1"/>
  <c r="O209" i="2" s="1"/>
  <c r="L215" i="2"/>
  <c r="N215" i="2" s="1"/>
  <c r="L216" i="2"/>
  <c r="N216" i="2" s="1"/>
  <c r="AH223" i="2"/>
  <c r="H223" i="2" s="1"/>
  <c r="G223" i="2" s="1"/>
  <c r="L231" i="2"/>
  <c r="N231" i="2" s="1"/>
  <c r="L232" i="2"/>
  <c r="N232" i="2" s="1"/>
  <c r="K232" i="2"/>
  <c r="M232" i="2" s="1"/>
  <c r="O232" i="2" s="1"/>
  <c r="AH239" i="2"/>
  <c r="H239" i="2" s="1"/>
  <c r="G239" i="2" s="1"/>
  <c r="L247" i="2"/>
  <c r="N247" i="2" s="1"/>
  <c r="K247" i="2"/>
  <c r="M247" i="2" s="1"/>
  <c r="O247" i="2" s="1"/>
  <c r="L255" i="2"/>
  <c r="N255" i="2" s="1"/>
  <c r="K255" i="2"/>
  <c r="M255" i="2" s="1"/>
  <c r="O255" i="2" s="1"/>
  <c r="L263" i="2"/>
  <c r="N263" i="2" s="1"/>
  <c r="K263" i="2"/>
  <c r="M263" i="2" s="1"/>
  <c r="O263" i="2" s="1"/>
  <c r="N78" i="2"/>
  <c r="N82" i="2"/>
  <c r="N86" i="2"/>
  <c r="N90" i="2"/>
  <c r="N94" i="2"/>
  <c r="N98" i="2"/>
  <c r="N102" i="2"/>
  <c r="N106" i="2"/>
  <c r="N110" i="2"/>
  <c r="N114" i="2"/>
  <c r="N118" i="2"/>
  <c r="N122" i="2"/>
  <c r="N126" i="2"/>
  <c r="N130" i="2"/>
  <c r="K133" i="2"/>
  <c r="M133" i="2" s="1"/>
  <c r="N134" i="2"/>
  <c r="N138" i="2"/>
  <c r="AG139" i="2"/>
  <c r="AH139" i="2" s="1"/>
  <c r="H139" i="2" s="1"/>
  <c r="G139" i="2" s="1"/>
  <c r="K141" i="2"/>
  <c r="M141" i="2" s="1"/>
  <c r="O141" i="2" s="1"/>
  <c r="N142" i="2"/>
  <c r="AG143" i="2"/>
  <c r="AH143" i="2" s="1"/>
  <c r="H143" i="2" s="1"/>
  <c r="G143" i="2" s="1"/>
  <c r="N146" i="2"/>
  <c r="AG147" i="2"/>
  <c r="AH147" i="2" s="1"/>
  <c r="H147" i="2" s="1"/>
  <c r="G147" i="2" s="1"/>
  <c r="L149" i="2"/>
  <c r="N149" i="2" s="1"/>
  <c r="L151" i="2"/>
  <c r="N151" i="2" s="1"/>
  <c r="K151" i="2"/>
  <c r="M151" i="2" s="1"/>
  <c r="O151" i="2" s="1"/>
  <c r="L159" i="2"/>
  <c r="N159" i="2" s="1"/>
  <c r="K159" i="2"/>
  <c r="M159" i="2" s="1"/>
  <c r="O159" i="2" s="1"/>
  <c r="K164" i="2"/>
  <c r="M164" i="2" s="1"/>
  <c r="O164" i="2" s="1"/>
  <c r="L167" i="2"/>
  <c r="N167" i="2" s="1"/>
  <c r="K167" i="2"/>
  <c r="M167" i="2" s="1"/>
  <c r="O167" i="2" s="1"/>
  <c r="K172" i="2"/>
  <c r="M172" i="2" s="1"/>
  <c r="O172" i="2" s="1"/>
  <c r="L175" i="2"/>
  <c r="N175" i="2" s="1"/>
  <c r="K175" i="2"/>
  <c r="M175" i="2" s="1"/>
  <c r="O175" i="2" s="1"/>
  <c r="K180" i="2"/>
  <c r="M180" i="2" s="1"/>
  <c r="O180" i="2" s="1"/>
  <c r="L183" i="2"/>
  <c r="N183" i="2" s="1"/>
  <c r="K183" i="2"/>
  <c r="M183" i="2" s="1"/>
  <c r="O183" i="2" s="1"/>
  <c r="K188" i="2"/>
  <c r="M188" i="2" s="1"/>
  <c r="O188" i="2" s="1"/>
  <c r="L191" i="2"/>
  <c r="N191" i="2" s="1"/>
  <c r="K191" i="2"/>
  <c r="M191" i="2" s="1"/>
  <c r="O191" i="2" s="1"/>
  <c r="K196" i="2"/>
  <c r="M196" i="2" s="1"/>
  <c r="O196" i="2" s="1"/>
  <c r="L199" i="2"/>
  <c r="N199" i="2" s="1"/>
  <c r="K199" i="2"/>
  <c r="M199" i="2" s="1"/>
  <c r="O199" i="2" s="1"/>
  <c r="K204" i="2"/>
  <c r="M204" i="2" s="1"/>
  <c r="O204" i="2" s="1"/>
  <c r="L207" i="2"/>
  <c r="N207" i="2" s="1"/>
  <c r="K207" i="2"/>
  <c r="M207" i="2" s="1"/>
  <c r="O207" i="2" s="1"/>
  <c r="AH219" i="2"/>
  <c r="H219" i="2" s="1"/>
  <c r="G219" i="2" s="1"/>
  <c r="L227" i="2"/>
  <c r="N227" i="2" s="1"/>
  <c r="L228" i="2"/>
  <c r="N228" i="2" s="1"/>
  <c r="K228" i="2"/>
  <c r="M228" i="2" s="1"/>
  <c r="O228" i="2" s="1"/>
  <c r="AH235" i="2"/>
  <c r="H235" i="2" s="1"/>
  <c r="G235" i="2" s="1"/>
  <c r="AH94" i="2"/>
  <c r="H94" i="2" s="1"/>
  <c r="G94" i="2" s="1"/>
  <c r="N95" i="2"/>
  <c r="AH98" i="2"/>
  <c r="H98" i="2" s="1"/>
  <c r="G98" i="2" s="1"/>
  <c r="AH102" i="2"/>
  <c r="H102" i="2" s="1"/>
  <c r="G102" i="2" s="1"/>
  <c r="N103" i="2"/>
  <c r="AH106" i="2"/>
  <c r="H106" i="2" s="1"/>
  <c r="G106" i="2" s="1"/>
  <c r="N107" i="2"/>
  <c r="AH110" i="2"/>
  <c r="H110" i="2" s="1"/>
  <c r="G110" i="2" s="1"/>
  <c r="N111" i="2"/>
  <c r="AH114" i="2"/>
  <c r="H114" i="2" s="1"/>
  <c r="G114" i="2" s="1"/>
  <c r="N115" i="2"/>
  <c r="AH118" i="2"/>
  <c r="H118" i="2" s="1"/>
  <c r="G118" i="2" s="1"/>
  <c r="N119" i="2"/>
  <c r="AH122" i="2"/>
  <c r="H122" i="2" s="1"/>
  <c r="G122" i="2" s="1"/>
  <c r="N123" i="2"/>
  <c r="AH126" i="2"/>
  <c r="H126" i="2" s="1"/>
  <c r="G126" i="2" s="1"/>
  <c r="N127" i="2"/>
  <c r="AH130" i="2"/>
  <c r="H130" i="2" s="1"/>
  <c r="G130" i="2" s="1"/>
  <c r="K132" i="2"/>
  <c r="M132" i="2" s="1"/>
  <c r="O132" i="2" s="1"/>
  <c r="O133" i="2"/>
  <c r="N133" i="2"/>
  <c r="AH134" i="2"/>
  <c r="H134" i="2" s="1"/>
  <c r="G134" i="2" s="1"/>
  <c r="K136" i="2"/>
  <c r="M136" i="2" s="1"/>
  <c r="O136" i="2" s="1"/>
  <c r="N137" i="2"/>
  <c r="AH138" i="2"/>
  <c r="H138" i="2" s="1"/>
  <c r="G138" i="2" s="1"/>
  <c r="K140" i="2"/>
  <c r="M140" i="2" s="1"/>
  <c r="O140" i="2" s="1"/>
  <c r="N141" i="2"/>
  <c r="AH142" i="2"/>
  <c r="H142" i="2" s="1"/>
  <c r="G142" i="2" s="1"/>
  <c r="N145" i="2"/>
  <c r="AH146" i="2"/>
  <c r="H146" i="2" s="1"/>
  <c r="G146" i="2" s="1"/>
  <c r="K148" i="2"/>
  <c r="M148" i="2" s="1"/>
  <c r="O148" i="2" s="1"/>
  <c r="L157" i="2"/>
  <c r="N157" i="2" s="1"/>
  <c r="K157" i="2"/>
  <c r="M157" i="2" s="1"/>
  <c r="O157" i="2" s="1"/>
  <c r="L165" i="2"/>
  <c r="N165" i="2" s="1"/>
  <c r="K165" i="2"/>
  <c r="M165" i="2" s="1"/>
  <c r="O165" i="2" s="1"/>
  <c r="L173" i="2"/>
  <c r="N173" i="2" s="1"/>
  <c r="K173" i="2"/>
  <c r="M173" i="2" s="1"/>
  <c r="O173" i="2" s="1"/>
  <c r="L181" i="2"/>
  <c r="N181" i="2" s="1"/>
  <c r="L189" i="2"/>
  <c r="N189" i="2" s="1"/>
  <c r="K189" i="2"/>
  <c r="M189" i="2" s="1"/>
  <c r="O189" i="2" s="1"/>
  <c r="L197" i="2"/>
  <c r="N197" i="2" s="1"/>
  <c r="K197" i="2"/>
  <c r="M197" i="2" s="1"/>
  <c r="O197" i="2" s="1"/>
  <c r="L205" i="2"/>
  <c r="N205" i="2" s="1"/>
  <c r="K205" i="2"/>
  <c r="M205" i="2" s="1"/>
  <c r="O205" i="2" s="1"/>
  <c r="AH215" i="2"/>
  <c r="H215" i="2" s="1"/>
  <c r="G215" i="2" s="1"/>
  <c r="L223" i="2"/>
  <c r="N223" i="2" s="1"/>
  <c r="K223" i="2"/>
  <c r="M223" i="2" s="1"/>
  <c r="O223" i="2" s="1"/>
  <c r="L224" i="2"/>
  <c r="N224" i="2" s="1"/>
  <c r="AH231" i="2"/>
  <c r="H231" i="2" s="1"/>
  <c r="G231" i="2" s="1"/>
  <c r="L239" i="2"/>
  <c r="N239" i="2" s="1"/>
  <c r="K239" i="2"/>
  <c r="M239" i="2" s="1"/>
  <c r="O239" i="2" s="1"/>
  <c r="L240" i="2"/>
  <c r="N240" i="2" s="1"/>
  <c r="K240" i="2"/>
  <c r="M240" i="2" s="1"/>
  <c r="O240" i="2" s="1"/>
  <c r="L214" i="2"/>
  <c r="N214" i="2" s="1"/>
  <c r="K214" i="2"/>
  <c r="M214" i="2" s="1"/>
  <c r="O214" i="2" s="1"/>
  <c r="L218" i="2"/>
  <c r="N218" i="2" s="1"/>
  <c r="K218" i="2"/>
  <c r="M218" i="2" s="1"/>
  <c r="O218" i="2" s="1"/>
  <c r="L222" i="2"/>
  <c r="N222" i="2" s="1"/>
  <c r="K222" i="2"/>
  <c r="M222" i="2" s="1"/>
  <c r="O222" i="2" s="1"/>
  <c r="L226" i="2"/>
  <c r="N226" i="2" s="1"/>
  <c r="K226" i="2"/>
  <c r="M226" i="2" s="1"/>
  <c r="O226" i="2" s="1"/>
  <c r="L230" i="2"/>
  <c r="N230" i="2" s="1"/>
  <c r="K230" i="2"/>
  <c r="M230" i="2" s="1"/>
  <c r="O230" i="2" s="1"/>
  <c r="L234" i="2"/>
  <c r="N234" i="2" s="1"/>
  <c r="K234" i="2"/>
  <c r="M234" i="2" s="1"/>
  <c r="O234" i="2" s="1"/>
  <c r="L238" i="2"/>
  <c r="N238" i="2" s="1"/>
  <c r="K238" i="2"/>
  <c r="M238" i="2" s="1"/>
  <c r="O238" i="2" s="1"/>
  <c r="L242" i="2"/>
  <c r="N242" i="2" s="1"/>
  <c r="K242" i="2"/>
  <c r="M242" i="2" s="1"/>
  <c r="O242" i="2" s="1"/>
  <c r="L246" i="2"/>
  <c r="N246" i="2" s="1"/>
  <c r="K246" i="2"/>
  <c r="M246" i="2" s="1"/>
  <c r="O246" i="2" s="1"/>
  <c r="L254" i="2"/>
  <c r="N254" i="2" s="1"/>
  <c r="K254" i="2"/>
  <c r="M254" i="2" s="1"/>
  <c r="O254" i="2" s="1"/>
  <c r="L262" i="2"/>
  <c r="N262" i="2" s="1"/>
  <c r="K262" i="2"/>
  <c r="M262" i="2" s="1"/>
  <c r="O262" i="2" s="1"/>
  <c r="L270" i="2"/>
  <c r="N270" i="2" s="1"/>
  <c r="K270" i="2"/>
  <c r="M270" i="2" s="1"/>
  <c r="O270" i="2" s="1"/>
  <c r="L213" i="2"/>
  <c r="N213" i="2" s="1"/>
  <c r="L217" i="2"/>
  <c r="N217" i="2" s="1"/>
  <c r="K217" i="2"/>
  <c r="M217" i="2" s="1"/>
  <c r="O217" i="2" s="1"/>
  <c r="L221" i="2"/>
  <c r="N221" i="2" s="1"/>
  <c r="K221" i="2"/>
  <c r="M221" i="2" s="1"/>
  <c r="O221" i="2" s="1"/>
  <c r="L225" i="2"/>
  <c r="N225" i="2" s="1"/>
  <c r="K225" i="2"/>
  <c r="M225" i="2" s="1"/>
  <c r="O225" i="2" s="1"/>
  <c r="L229" i="2"/>
  <c r="N229" i="2" s="1"/>
  <c r="K229" i="2"/>
  <c r="M229" i="2" s="1"/>
  <c r="O229" i="2" s="1"/>
  <c r="L233" i="2"/>
  <c r="N233" i="2" s="1"/>
  <c r="K233" i="2"/>
  <c r="M233" i="2" s="1"/>
  <c r="O233" i="2" s="1"/>
  <c r="L237" i="2"/>
  <c r="N237" i="2" s="1"/>
  <c r="K237" i="2"/>
  <c r="M237" i="2" s="1"/>
  <c r="O237" i="2" s="1"/>
  <c r="L241" i="2"/>
  <c r="N241" i="2" s="1"/>
  <c r="K241" i="2"/>
  <c r="M241" i="2" s="1"/>
  <c r="O241" i="2" s="1"/>
  <c r="L243" i="2"/>
  <c r="N243" i="2" s="1"/>
  <c r="K243" i="2"/>
  <c r="M243" i="2" s="1"/>
  <c r="O243" i="2" s="1"/>
  <c r="L244" i="2"/>
  <c r="N244" i="2" s="1"/>
  <c r="K244" i="2"/>
  <c r="M244" i="2" s="1"/>
  <c r="O244" i="2" s="1"/>
  <c r="L251" i="2"/>
  <c r="N251" i="2" s="1"/>
  <c r="K251" i="2"/>
  <c r="M251" i="2" s="1"/>
  <c r="O251" i="2" s="1"/>
  <c r="L259" i="2"/>
  <c r="N259" i="2" s="1"/>
  <c r="K259" i="2"/>
  <c r="M259" i="2" s="1"/>
  <c r="O259" i="2" s="1"/>
  <c r="L267" i="2"/>
  <c r="N267" i="2" s="1"/>
  <c r="K267" i="2"/>
  <c r="M267" i="2" s="1"/>
  <c r="O267" i="2" s="1"/>
  <c r="L248" i="2"/>
  <c r="N248" i="2" s="1"/>
  <c r="K248" i="2"/>
  <c r="M248" i="2" s="1"/>
  <c r="O248" i="2" s="1"/>
  <c r="L252" i="2"/>
  <c r="N252" i="2" s="1"/>
  <c r="K252" i="2"/>
  <c r="M252" i="2" s="1"/>
  <c r="O252" i="2" s="1"/>
  <c r="L256" i="2"/>
  <c r="N256" i="2" s="1"/>
  <c r="K256" i="2"/>
  <c r="M256" i="2" s="1"/>
  <c r="O256" i="2" s="1"/>
  <c r="L260" i="2"/>
  <c r="N260" i="2" s="1"/>
  <c r="K260" i="2"/>
  <c r="M260" i="2" s="1"/>
  <c r="O260" i="2" s="1"/>
  <c r="L264" i="2"/>
  <c r="N264" i="2" s="1"/>
  <c r="K264" i="2"/>
  <c r="M264" i="2" s="1"/>
  <c r="O264" i="2" s="1"/>
  <c r="L268" i="2"/>
  <c r="N268" i="2" s="1"/>
  <c r="K268" i="2"/>
  <c r="M268" i="2" s="1"/>
  <c r="O268" i="2" s="1"/>
  <c r="L245" i="2"/>
  <c r="N245" i="2" s="1"/>
  <c r="L249" i="2"/>
  <c r="N249" i="2" s="1"/>
  <c r="K249" i="2"/>
  <c r="M249" i="2" s="1"/>
  <c r="O249" i="2" s="1"/>
  <c r="L253" i="2"/>
  <c r="N253" i="2" s="1"/>
  <c r="K253" i="2"/>
  <c r="M253" i="2" s="1"/>
  <c r="O253" i="2" s="1"/>
  <c r="L257" i="2"/>
  <c r="N257" i="2" s="1"/>
  <c r="K257" i="2"/>
  <c r="M257" i="2" s="1"/>
  <c r="O257" i="2" s="1"/>
  <c r="L261" i="2"/>
  <c r="N261" i="2" s="1"/>
  <c r="L265" i="2"/>
  <c r="N265" i="2" s="1"/>
  <c r="L269" i="2"/>
  <c r="N269" i="2" s="1"/>
  <c r="K269" i="2"/>
  <c r="M269" i="2" s="1"/>
  <c r="O269" i="2" s="1"/>
  <c r="J385" i="1"/>
  <c r="L385" i="1" s="1"/>
  <c r="N385" i="1" s="1"/>
  <c r="H385" i="18" s="1"/>
  <c r="M385" i="1"/>
  <c r="O385" i="1" s="1"/>
  <c r="P385" i="18" s="1"/>
  <c r="M393" i="1"/>
  <c r="O393" i="1" s="1"/>
  <c r="P393" i="18" s="1"/>
  <c r="J401" i="1"/>
  <c r="L401" i="1" s="1"/>
  <c r="M401" i="1"/>
  <c r="O401" i="1" s="1"/>
  <c r="P401" i="18" s="1"/>
  <c r="M1270" i="1"/>
  <c r="O1270" i="1" s="1"/>
  <c r="P1270" i="18" s="1"/>
  <c r="J380" i="1"/>
  <c r="L380" i="1" s="1"/>
  <c r="N380" i="1" s="1"/>
  <c r="H380" i="18" s="1"/>
  <c r="M380" i="1"/>
  <c r="O380" i="1" s="1"/>
  <c r="P380" i="18" s="1"/>
  <c r="J383" i="1"/>
  <c r="L383" i="1" s="1"/>
  <c r="N383" i="1" s="1"/>
  <c r="H383" i="18" s="1"/>
  <c r="M383" i="1"/>
  <c r="O383" i="1" s="1"/>
  <c r="P383" i="18" s="1"/>
  <c r="M391" i="1"/>
  <c r="O391" i="1" s="1"/>
  <c r="P391" i="18" s="1"/>
  <c r="J399" i="1"/>
  <c r="L399" i="1" s="1"/>
  <c r="N399" i="1" s="1"/>
  <c r="H399" i="18" s="1"/>
  <c r="M399" i="1"/>
  <c r="O399" i="1" s="1"/>
  <c r="P399" i="18" s="1"/>
  <c r="M400" i="1"/>
  <c r="O400" i="1" s="1"/>
  <c r="P400" i="18" s="1"/>
  <c r="J407" i="1"/>
  <c r="L407" i="1" s="1"/>
  <c r="N407" i="1" s="1"/>
  <c r="H407" i="18" s="1"/>
  <c r="M407" i="1"/>
  <c r="O407" i="1" s="1"/>
  <c r="P407" i="18" s="1"/>
  <c r="J415" i="1"/>
  <c r="L415" i="1" s="1"/>
  <c r="N415" i="1" s="1"/>
  <c r="H415" i="18" s="1"/>
  <c r="M415" i="1"/>
  <c r="O415" i="1" s="1"/>
  <c r="P415" i="18" s="1"/>
  <c r="J423" i="1"/>
  <c r="L423" i="1" s="1"/>
  <c r="N423" i="1" s="1"/>
  <c r="H423" i="18" s="1"/>
  <c r="M423" i="1"/>
  <c r="O423" i="1" s="1"/>
  <c r="P423" i="18" s="1"/>
  <c r="M382" i="1"/>
  <c r="O382" i="1" s="1"/>
  <c r="P382" i="18" s="1"/>
  <c r="J397" i="1"/>
  <c r="L397" i="1" s="1"/>
  <c r="N397" i="1" s="1"/>
  <c r="H397" i="18" s="1"/>
  <c r="M397" i="1"/>
  <c r="O397" i="1" s="1"/>
  <c r="P397" i="18" s="1"/>
  <c r="M398" i="1"/>
  <c r="O398" i="1" s="1"/>
  <c r="P398" i="18" s="1"/>
  <c r="J398" i="1"/>
  <c r="L398" i="1" s="1"/>
  <c r="N398" i="1" s="1"/>
  <c r="H398" i="18" s="1"/>
  <c r="N401" i="1"/>
  <c r="H401" i="18" s="1"/>
  <c r="J405" i="1"/>
  <c r="L405" i="1" s="1"/>
  <c r="N405" i="1" s="1"/>
  <c r="H405" i="18" s="1"/>
  <c r="M405" i="1"/>
  <c r="O405" i="1" s="1"/>
  <c r="P405" i="18" s="1"/>
  <c r="M406" i="1"/>
  <c r="O406" i="1" s="1"/>
  <c r="P406" i="18" s="1"/>
  <c r="M413" i="1"/>
  <c r="O413" i="1" s="1"/>
  <c r="P413" i="18" s="1"/>
  <c r="M421" i="1"/>
  <c r="O421" i="1" s="1"/>
  <c r="P421" i="18" s="1"/>
  <c r="M1274" i="1"/>
  <c r="O1274" i="1" s="1"/>
  <c r="P1274" i="18" s="1"/>
  <c r="M389" i="1"/>
  <c r="O389" i="1" s="1"/>
  <c r="P389" i="18" s="1"/>
  <c r="J389" i="1"/>
  <c r="L389" i="1" s="1"/>
  <c r="N389" i="1" s="1"/>
  <c r="H389" i="18" s="1"/>
  <c r="J1272" i="1"/>
  <c r="L1272" i="1" s="1"/>
  <c r="N1272" i="1" s="1"/>
  <c r="H1272" i="18" s="1"/>
  <c r="M1272" i="1"/>
  <c r="O1272" i="1" s="1"/>
  <c r="P1272" i="18" s="1"/>
  <c r="M1273" i="1"/>
  <c r="O1273" i="1" s="1"/>
  <c r="P1273" i="18" s="1"/>
  <c r="M387" i="1"/>
  <c r="O387" i="1" s="1"/>
  <c r="P387" i="18" s="1"/>
  <c r="M388" i="1"/>
  <c r="O388" i="1" s="1"/>
  <c r="P388" i="18" s="1"/>
  <c r="J395" i="1"/>
  <c r="L395" i="1" s="1"/>
  <c r="N395" i="1" s="1"/>
  <c r="H395" i="18" s="1"/>
  <c r="M395" i="1"/>
  <c r="O395" i="1" s="1"/>
  <c r="P395" i="18" s="1"/>
  <c r="M396" i="1"/>
  <c r="O396" i="1" s="1"/>
  <c r="P396" i="18" s="1"/>
  <c r="M403" i="1"/>
  <c r="O403" i="1" s="1"/>
  <c r="P403" i="18" s="1"/>
  <c r="M404" i="1"/>
  <c r="O404" i="1" s="1"/>
  <c r="P404" i="18" s="1"/>
  <c r="J411" i="1"/>
  <c r="L411" i="1" s="1"/>
  <c r="N411" i="1" s="1"/>
  <c r="H411" i="18" s="1"/>
  <c r="M411" i="1"/>
  <c r="O411" i="1" s="1"/>
  <c r="P411" i="18" s="1"/>
  <c r="M419" i="1"/>
  <c r="O419" i="1" s="1"/>
  <c r="P419" i="18" s="1"/>
  <c r="J427" i="1"/>
  <c r="L427" i="1" s="1"/>
  <c r="N427" i="1" s="1"/>
  <c r="H427" i="18" s="1"/>
  <c r="M427" i="1"/>
  <c r="O427" i="1" s="1"/>
  <c r="P427" i="18" s="1"/>
  <c r="M381" i="1"/>
  <c r="O381" i="1" s="1"/>
  <c r="P381" i="18" s="1"/>
  <c r="M386" i="1"/>
  <c r="O386" i="1" s="1"/>
  <c r="P386" i="18" s="1"/>
  <c r="M394" i="1"/>
  <c r="O394" i="1" s="1"/>
  <c r="P394" i="18" s="1"/>
  <c r="M409" i="1"/>
  <c r="O409" i="1" s="1"/>
  <c r="P409" i="18" s="1"/>
  <c r="J417" i="1"/>
  <c r="L417" i="1" s="1"/>
  <c r="N417" i="1" s="1"/>
  <c r="H417" i="18" s="1"/>
  <c r="M417" i="1"/>
  <c r="O417" i="1" s="1"/>
  <c r="P417" i="18" s="1"/>
  <c r="J425" i="1"/>
  <c r="L425" i="1" s="1"/>
  <c r="N425" i="1" s="1"/>
  <c r="H425" i="18" s="1"/>
  <c r="M425" i="1"/>
  <c r="O425" i="1" s="1"/>
  <c r="P425" i="18" s="1"/>
  <c r="K1271" i="1"/>
  <c r="K384" i="1"/>
  <c r="K390" i="1"/>
  <c r="K392" i="1"/>
  <c r="F482" i="1"/>
  <c r="E482" i="1" s="1"/>
  <c r="H920" i="1"/>
  <c r="G920" i="1" s="1"/>
  <c r="H928" i="1"/>
  <c r="G928" i="1" s="1"/>
  <c r="F909" i="1"/>
  <c r="E909" i="1" s="1"/>
  <c r="H935" i="1"/>
  <c r="G935" i="1" s="1"/>
  <c r="H939" i="1"/>
  <c r="G939" i="1" s="1"/>
  <c r="K1089" i="1"/>
  <c r="K1094" i="1"/>
  <c r="F1097" i="1"/>
  <c r="E1097" i="1" s="1"/>
  <c r="K20" i="1"/>
  <c r="J1104" i="1"/>
  <c r="L1104" i="1" s="1"/>
  <c r="N1104" i="1" s="1"/>
  <c r="H1104" i="18" s="1"/>
  <c r="M1104" i="1"/>
  <c r="O1104" i="1" s="1"/>
  <c r="P1104" i="18" s="1"/>
  <c r="M1108" i="1"/>
  <c r="O1108" i="1" s="1"/>
  <c r="P1108" i="18" s="1"/>
  <c r="J1113" i="1"/>
  <c r="L1113" i="1" s="1"/>
  <c r="N1113" i="1" s="1"/>
  <c r="H1113" i="18" s="1"/>
  <c r="M1113" i="1"/>
  <c r="O1113" i="1" s="1"/>
  <c r="P1113" i="18" s="1"/>
  <c r="M1115" i="1"/>
  <c r="O1115" i="1" s="1"/>
  <c r="P1115" i="18" s="1"/>
  <c r="M1119" i="1"/>
  <c r="O1119" i="1" s="1"/>
  <c r="P1119" i="18" s="1"/>
  <c r="M1123" i="1"/>
  <c r="O1123" i="1" s="1"/>
  <c r="P1123" i="18" s="1"/>
  <c r="M320" i="1"/>
  <c r="O320" i="1" s="1"/>
  <c r="P320" i="18" s="1"/>
  <c r="M323" i="1"/>
  <c r="O323" i="1" s="1"/>
  <c r="P323" i="18" s="1"/>
  <c r="M1134" i="1"/>
  <c r="O1134" i="1" s="1"/>
  <c r="P1134" i="18" s="1"/>
  <c r="M1138" i="1"/>
  <c r="O1138" i="1" s="1"/>
  <c r="P1138" i="18" s="1"/>
  <c r="M331" i="1"/>
  <c r="O331" i="1" s="1"/>
  <c r="P331" i="18" s="1"/>
  <c r="M1144" i="1"/>
  <c r="O1144" i="1" s="1"/>
  <c r="P1144" i="18" s="1"/>
  <c r="K408" i="1"/>
  <c r="K410" i="1"/>
  <c r="K414" i="1"/>
  <c r="K416" i="1"/>
  <c r="K418" i="1"/>
  <c r="K422" i="1"/>
  <c r="K424" i="1"/>
  <c r="K426" i="1"/>
  <c r="F479" i="1"/>
  <c r="E479" i="1" s="1"/>
  <c r="F483" i="1"/>
  <c r="E483" i="1" s="1"/>
  <c r="F959" i="1"/>
  <c r="E959" i="1" s="1"/>
  <c r="F963" i="1"/>
  <c r="E963" i="1" s="1"/>
  <c r="F910" i="1"/>
  <c r="E910" i="1" s="1"/>
  <c r="F914" i="1"/>
  <c r="E914" i="1" s="1"/>
  <c r="M304" i="1"/>
  <c r="O304" i="1" s="1"/>
  <c r="P304" i="18" s="1"/>
  <c r="M5" i="1"/>
  <c r="O5" i="1" s="1"/>
  <c r="P5" i="18" s="1"/>
  <c r="J310" i="1"/>
  <c r="L310" i="1" s="1"/>
  <c r="N310" i="1" s="1"/>
  <c r="H310" i="18" s="1"/>
  <c r="M310" i="1"/>
  <c r="O310" i="1" s="1"/>
  <c r="P310" i="18" s="1"/>
  <c r="M313" i="1"/>
  <c r="O313" i="1" s="1"/>
  <c r="P313" i="18" s="1"/>
  <c r="J9" i="1"/>
  <c r="L9" i="1" s="1"/>
  <c r="N9" i="1" s="1"/>
  <c r="H9" i="18" s="1"/>
  <c r="M9" i="1"/>
  <c r="O9" i="1" s="1"/>
  <c r="P9" i="18" s="1"/>
  <c r="M24" i="1"/>
  <c r="O24" i="1" s="1"/>
  <c r="P24" i="18" s="1"/>
  <c r="M1122" i="1"/>
  <c r="O1122" i="1" s="1"/>
  <c r="P1122" i="18" s="1"/>
  <c r="J28" i="1"/>
  <c r="L28" i="1" s="1"/>
  <c r="N28" i="1" s="1"/>
  <c r="H28" i="18" s="1"/>
  <c r="M28" i="1"/>
  <c r="O28" i="1" s="1"/>
  <c r="P28" i="18" s="1"/>
  <c r="M1131" i="1"/>
  <c r="O1131" i="1" s="1"/>
  <c r="P1131" i="18" s="1"/>
  <c r="M30" i="1"/>
  <c r="O30" i="1" s="1"/>
  <c r="P30" i="18" s="1"/>
  <c r="M1137" i="1"/>
  <c r="O1137" i="1" s="1"/>
  <c r="P1137" i="18" s="1"/>
  <c r="J330" i="1"/>
  <c r="L330" i="1" s="1"/>
  <c r="N330" i="1" s="1"/>
  <c r="H330" i="18" s="1"/>
  <c r="M330" i="1"/>
  <c r="O330" i="1" s="1"/>
  <c r="P330" i="18" s="1"/>
  <c r="M1143" i="1"/>
  <c r="O1143" i="1" s="1"/>
  <c r="P1143" i="18" s="1"/>
  <c r="K379" i="1"/>
  <c r="K402" i="1"/>
  <c r="K412" i="1"/>
  <c r="K420" i="1"/>
  <c r="F484" i="1"/>
  <c r="E484" i="1" s="1"/>
  <c r="F967" i="1"/>
  <c r="E967" i="1" s="1"/>
  <c r="H922" i="1"/>
  <c r="G922" i="1" s="1"/>
  <c r="H926" i="1"/>
  <c r="G926" i="1" s="1"/>
  <c r="H930" i="1"/>
  <c r="G930" i="1" s="1"/>
  <c r="F911" i="1"/>
  <c r="E911" i="1" s="1"/>
  <c r="H222" i="1"/>
  <c r="G222" i="1" s="1"/>
  <c r="H937" i="1"/>
  <c r="G937" i="1" s="1"/>
  <c r="H229" i="1"/>
  <c r="G229" i="1" s="1"/>
  <c r="H230" i="1"/>
  <c r="G230" i="1" s="1"/>
  <c r="M1091" i="1"/>
  <c r="O1091" i="1" s="1"/>
  <c r="P1091" i="18" s="1"/>
  <c r="K18" i="1"/>
  <c r="M1097" i="1"/>
  <c r="O1097" i="1" s="1"/>
  <c r="P1097" i="18" s="1"/>
  <c r="K2" i="1"/>
  <c r="F1098" i="1"/>
  <c r="E1098" i="1" s="1"/>
  <c r="M1100" i="1"/>
  <c r="O1100" i="1" s="1"/>
  <c r="P1100" i="18" s="1"/>
  <c r="K1101" i="1"/>
  <c r="M4" i="1"/>
  <c r="O4" i="1" s="1"/>
  <c r="P4" i="18" s="1"/>
  <c r="M1106" i="1"/>
  <c r="O1106" i="1" s="1"/>
  <c r="P1106" i="18" s="1"/>
  <c r="M1110" i="1"/>
  <c r="O1110" i="1" s="1"/>
  <c r="P1110" i="18" s="1"/>
  <c r="M21" i="1"/>
  <c r="O21" i="1" s="1"/>
  <c r="P21" i="18" s="1"/>
  <c r="M316" i="1"/>
  <c r="O316" i="1" s="1"/>
  <c r="P316" i="18" s="1"/>
  <c r="J318" i="1"/>
  <c r="L318" i="1" s="1"/>
  <c r="N318" i="1" s="1"/>
  <c r="H318" i="18" s="1"/>
  <c r="M318" i="1"/>
  <c r="O318" i="1" s="1"/>
  <c r="P318" i="18" s="1"/>
  <c r="M1126" i="1"/>
  <c r="O1126" i="1" s="1"/>
  <c r="P1126" i="18" s="1"/>
  <c r="J11" i="1"/>
  <c r="L11" i="1" s="1"/>
  <c r="N11" i="1" s="1"/>
  <c r="H11" i="18" s="1"/>
  <c r="M11" i="1"/>
  <c r="O11" i="1" s="1"/>
  <c r="P11" i="18" s="1"/>
  <c r="M29" i="1"/>
  <c r="O29" i="1" s="1"/>
  <c r="P29" i="18" s="1"/>
  <c r="M1136" i="1"/>
  <c r="O1136" i="1" s="1"/>
  <c r="P1136" i="18" s="1"/>
  <c r="M15" i="1"/>
  <c r="O15" i="1" s="1"/>
  <c r="P15" i="18" s="1"/>
  <c r="M1142" i="1"/>
  <c r="O1142" i="1" s="1"/>
  <c r="P1142" i="18" s="1"/>
  <c r="F971" i="1"/>
  <c r="E971" i="1" s="1"/>
  <c r="F973" i="1"/>
  <c r="E973" i="1" s="1"/>
  <c r="F975" i="1"/>
  <c r="E975" i="1" s="1"/>
  <c r="F976" i="1"/>
  <c r="E976" i="1" s="1"/>
  <c r="F979" i="1"/>
  <c r="E979" i="1" s="1"/>
  <c r="F981" i="1"/>
  <c r="E981" i="1" s="1"/>
  <c r="F983" i="1"/>
  <c r="E983" i="1" s="1"/>
  <c r="F984" i="1"/>
  <c r="E984" i="1" s="1"/>
  <c r="F986" i="1"/>
  <c r="E986" i="1" s="1"/>
  <c r="F475" i="1"/>
  <c r="E475" i="1" s="1"/>
  <c r="F477" i="1"/>
  <c r="E477" i="1" s="1"/>
  <c r="F481" i="1"/>
  <c r="E481" i="1" s="1"/>
  <c r="F485" i="1"/>
  <c r="E485" i="1" s="1"/>
  <c r="F961" i="1"/>
  <c r="E961" i="1" s="1"/>
  <c r="F965" i="1"/>
  <c r="E965" i="1" s="1"/>
  <c r="F969" i="1"/>
  <c r="E969" i="1" s="1"/>
  <c r="F908" i="1"/>
  <c r="E908" i="1" s="1"/>
  <c r="H223" i="1"/>
  <c r="G223" i="1" s="1"/>
  <c r="H934" i="1"/>
  <c r="G934" i="1" s="1"/>
  <c r="M17" i="1"/>
  <c r="O17" i="1" s="1"/>
  <c r="P17" i="18" s="1"/>
  <c r="J1090" i="1"/>
  <c r="L1090" i="1" s="1"/>
  <c r="N1090" i="1" s="1"/>
  <c r="H1090" i="18" s="1"/>
  <c r="M1095" i="1"/>
  <c r="O1095" i="1" s="1"/>
  <c r="P1095" i="18" s="1"/>
  <c r="M1096" i="1"/>
  <c r="O1096" i="1" s="1"/>
  <c r="P1096" i="18" s="1"/>
  <c r="M1099" i="1"/>
  <c r="O1099" i="1" s="1"/>
  <c r="P1099" i="18" s="1"/>
  <c r="M305" i="1"/>
  <c r="O305" i="1" s="1"/>
  <c r="P305" i="18" s="1"/>
  <c r="M3" i="1"/>
  <c r="O3" i="1" s="1"/>
  <c r="P3" i="18" s="1"/>
  <c r="M6" i="1"/>
  <c r="O6" i="1" s="1"/>
  <c r="P6" i="18" s="1"/>
  <c r="M312" i="1"/>
  <c r="O312" i="1" s="1"/>
  <c r="P312" i="18" s="1"/>
  <c r="M8" i="1"/>
  <c r="O8" i="1" s="1"/>
  <c r="P8" i="18" s="1"/>
  <c r="M1117" i="1"/>
  <c r="O1117" i="1" s="1"/>
  <c r="P1117" i="18" s="1"/>
  <c r="J25" i="1"/>
  <c r="L25" i="1" s="1"/>
  <c r="N25" i="1" s="1"/>
  <c r="H25" i="18" s="1"/>
  <c r="M25" i="1"/>
  <c r="O25" i="1" s="1"/>
  <c r="P25" i="18" s="1"/>
  <c r="M1124" i="1"/>
  <c r="O1124" i="1" s="1"/>
  <c r="P1124" i="18" s="1"/>
  <c r="M1128" i="1"/>
  <c r="O1128" i="1" s="1"/>
  <c r="P1128" i="18" s="1"/>
  <c r="M13" i="1"/>
  <c r="O13" i="1" s="1"/>
  <c r="P13" i="18" s="1"/>
  <c r="M1135" i="1"/>
  <c r="O1135" i="1" s="1"/>
  <c r="P1135" i="18" s="1"/>
  <c r="M1139" i="1"/>
  <c r="O1139" i="1" s="1"/>
  <c r="P1139" i="18" s="1"/>
  <c r="M32" i="1"/>
  <c r="O32" i="1" s="1"/>
  <c r="P32" i="18" s="1"/>
  <c r="M1145" i="1"/>
  <c r="O1145" i="1" s="1"/>
  <c r="P1145" i="18" s="1"/>
  <c r="K1102" i="1"/>
  <c r="K1103" i="1"/>
  <c r="K307" i="1"/>
  <c r="K308" i="1"/>
  <c r="K1105" i="1"/>
  <c r="K309" i="1"/>
  <c r="K1107" i="1"/>
  <c r="K311" i="1"/>
  <c r="K7" i="1"/>
  <c r="K1109" i="1"/>
  <c r="K1111" i="1"/>
  <c r="K1112" i="1"/>
  <c r="K314" i="1"/>
  <c r="K315" i="1"/>
  <c r="K1114" i="1"/>
  <c r="K22" i="1"/>
  <c r="K1116" i="1"/>
  <c r="K1118" i="1"/>
  <c r="K23" i="1"/>
  <c r="K317" i="1"/>
  <c r="K1120" i="1"/>
  <c r="K26" i="1"/>
  <c r="K1121" i="1"/>
  <c r="K10" i="1"/>
  <c r="K319" i="1"/>
  <c r="K1125" i="1"/>
  <c r="K27" i="1"/>
  <c r="K1127" i="1"/>
  <c r="K321" i="1"/>
  <c r="K1129" i="1"/>
  <c r="K1130" i="1"/>
  <c r="K322" i="1"/>
  <c r="K12" i="1"/>
  <c r="K14" i="1"/>
  <c r="K1132" i="1"/>
  <c r="K1133" i="1"/>
  <c r="K324" i="1"/>
  <c r="K325" i="1"/>
  <c r="K326" i="1"/>
  <c r="K327" i="1"/>
  <c r="K328" i="1"/>
  <c r="K1140" i="1"/>
  <c r="K329" i="1"/>
  <c r="K31" i="1"/>
  <c r="K16" i="1"/>
  <c r="K1141" i="1"/>
  <c r="K33" i="1"/>
  <c r="K34" i="1"/>
  <c r="K35" i="1"/>
  <c r="K1146" i="1"/>
  <c r="F997" i="1"/>
  <c r="E997" i="1" s="1"/>
  <c r="F341" i="1"/>
  <c r="E341" i="1" s="1"/>
  <c r="F345" i="1"/>
  <c r="E345" i="1" s="1"/>
  <c r="F349" i="1"/>
  <c r="E349" i="1" s="1"/>
  <c r="F357" i="1"/>
  <c r="E357" i="1" s="1"/>
  <c r="F361" i="1"/>
  <c r="E361" i="1" s="1"/>
  <c r="F365" i="1"/>
  <c r="E365" i="1" s="1"/>
  <c r="F373" i="1"/>
  <c r="E373" i="1" s="1"/>
  <c r="K1166" i="1"/>
  <c r="M1166" i="1" s="1"/>
  <c r="O1166" i="1" s="1"/>
  <c r="P1166" i="18" s="1"/>
  <c r="F1004" i="1"/>
  <c r="E1004" i="1" s="1"/>
  <c r="F1020" i="1"/>
  <c r="E1020" i="1" s="1"/>
  <c r="H1266" i="1"/>
  <c r="G1266" i="1" s="1"/>
  <c r="F769" i="1"/>
  <c r="E769" i="1" s="1"/>
  <c r="F830" i="1"/>
  <c r="E830" i="1" s="1"/>
  <c r="F776" i="1"/>
  <c r="E776" i="1" s="1"/>
  <c r="F780" i="1"/>
  <c r="E780" i="1" s="1"/>
  <c r="F783" i="1"/>
  <c r="E783" i="1" s="1"/>
  <c r="F786" i="1"/>
  <c r="E786" i="1" s="1"/>
  <c r="F790" i="1"/>
  <c r="E790" i="1" s="1"/>
  <c r="F835" i="1"/>
  <c r="E835" i="1" s="1"/>
  <c r="F799" i="1"/>
  <c r="E799" i="1" s="1"/>
  <c r="F802" i="1"/>
  <c r="E802" i="1" s="1"/>
  <c r="F805" i="1"/>
  <c r="E805" i="1" s="1"/>
  <c r="F1184" i="1"/>
  <c r="E1184" i="1" s="1"/>
  <c r="F806" i="1"/>
  <c r="E806" i="1" s="1"/>
  <c r="AG809" i="1"/>
  <c r="AG1256" i="1"/>
  <c r="AG812" i="1"/>
  <c r="F812" i="1" s="1"/>
  <c r="E812" i="1" s="1"/>
  <c r="AG880" i="1"/>
  <c r="F54" i="1"/>
  <c r="E54" i="1" s="1"/>
  <c r="AG991" i="1"/>
  <c r="AG917" i="1"/>
  <c r="F917" i="1" s="1"/>
  <c r="E917" i="1" s="1"/>
  <c r="AG918" i="1"/>
  <c r="F994" i="1"/>
  <c r="E994" i="1" s="1"/>
  <c r="F350" i="1"/>
  <c r="E350" i="1" s="1"/>
  <c r="F354" i="1"/>
  <c r="E354" i="1" s="1"/>
  <c r="F362" i="1"/>
  <c r="E362" i="1" s="1"/>
  <c r="F370" i="1"/>
  <c r="E370" i="1" s="1"/>
  <c r="F374" i="1"/>
  <c r="E374" i="1" s="1"/>
  <c r="F378" i="1"/>
  <c r="E378" i="1" s="1"/>
  <c r="F1001" i="1"/>
  <c r="E1001" i="1" s="1"/>
  <c r="F1005" i="1"/>
  <c r="E1005" i="1" s="1"/>
  <c r="F1009" i="1"/>
  <c r="E1009" i="1" s="1"/>
  <c r="F1013" i="1"/>
  <c r="E1013" i="1" s="1"/>
  <c r="F1017" i="1"/>
  <c r="E1017" i="1" s="1"/>
  <c r="F1021" i="1"/>
  <c r="E1021" i="1" s="1"/>
  <c r="F1025" i="1"/>
  <c r="E1025" i="1" s="1"/>
  <c r="F770" i="1"/>
  <c r="E770" i="1" s="1"/>
  <c r="F773" i="1"/>
  <c r="E773" i="1" s="1"/>
  <c r="F777" i="1"/>
  <c r="E777" i="1" s="1"/>
  <c r="F781" i="1"/>
  <c r="E781" i="1" s="1"/>
  <c r="F832" i="1"/>
  <c r="E832" i="1" s="1"/>
  <c r="F787" i="1"/>
  <c r="E787" i="1" s="1"/>
  <c r="F791" i="1"/>
  <c r="E791" i="1" s="1"/>
  <c r="F794" i="1"/>
  <c r="E794" i="1" s="1"/>
  <c r="F875" i="1"/>
  <c r="E875" i="1" s="1"/>
  <c r="F800" i="1"/>
  <c r="E800" i="1" s="1"/>
  <c r="F838" i="1"/>
  <c r="E838" i="1" s="1"/>
  <c r="F1181" i="1"/>
  <c r="E1181" i="1" s="1"/>
  <c r="F877" i="1"/>
  <c r="E877" i="1" s="1"/>
  <c r="F807" i="1"/>
  <c r="E807" i="1" s="1"/>
  <c r="AG808" i="1"/>
  <c r="F808" i="1" s="1"/>
  <c r="E808" i="1" s="1"/>
  <c r="AG841" i="1"/>
  <c r="F841" i="1" s="1"/>
  <c r="E841" i="1" s="1"/>
  <c r="AG1187" i="1"/>
  <c r="F1187" i="1" s="1"/>
  <c r="E1187" i="1" s="1"/>
  <c r="AG1190" i="1"/>
  <c r="F1190" i="1" s="1"/>
  <c r="E1190" i="1" s="1"/>
  <c r="AG883" i="1"/>
  <c r="F883" i="1" s="1"/>
  <c r="E883" i="1" s="1"/>
  <c r="F995" i="1"/>
  <c r="E995" i="1" s="1"/>
  <c r="F339" i="1"/>
  <c r="E339" i="1" s="1"/>
  <c r="F343" i="1"/>
  <c r="E343" i="1" s="1"/>
  <c r="F347" i="1"/>
  <c r="E347" i="1" s="1"/>
  <c r="F359" i="1"/>
  <c r="E359" i="1" s="1"/>
  <c r="F363" i="1"/>
  <c r="E363" i="1" s="1"/>
  <c r="F375" i="1"/>
  <c r="E375" i="1" s="1"/>
  <c r="F1014" i="1"/>
  <c r="E1014" i="1" s="1"/>
  <c r="H1268" i="1"/>
  <c r="G1268" i="1" s="1"/>
  <c r="F774" i="1"/>
  <c r="E774" i="1" s="1"/>
  <c r="F778" i="1"/>
  <c r="E778" i="1" s="1"/>
  <c r="F788" i="1"/>
  <c r="E788" i="1" s="1"/>
  <c r="F792" i="1"/>
  <c r="E792" i="1" s="1"/>
  <c r="F798" i="1"/>
  <c r="E798" i="1" s="1"/>
  <c r="F876" i="1"/>
  <c r="E876" i="1" s="1"/>
  <c r="F801" i="1"/>
  <c r="E801" i="1" s="1"/>
  <c r="F803" i="1"/>
  <c r="E803" i="1" s="1"/>
  <c r="F1182" i="1"/>
  <c r="E1182" i="1" s="1"/>
  <c r="F878" i="1"/>
  <c r="E878" i="1" s="1"/>
  <c r="AG1186" i="1"/>
  <c r="F1186" i="1" s="1"/>
  <c r="E1186" i="1" s="1"/>
  <c r="AG811" i="1"/>
  <c r="AG51" i="1"/>
  <c r="AG1026" i="1"/>
  <c r="AG845" i="1"/>
  <c r="F845" i="1" s="1"/>
  <c r="E845" i="1" s="1"/>
  <c r="AG992" i="1"/>
  <c r="F992" i="1" s="1"/>
  <c r="E992" i="1" s="1"/>
  <c r="AG993" i="1"/>
  <c r="AG919" i="1"/>
  <c r="F919" i="1" s="1"/>
  <c r="E919" i="1" s="1"/>
  <c r="F996" i="1"/>
  <c r="E996" i="1" s="1"/>
  <c r="F352" i="1"/>
  <c r="E352" i="1" s="1"/>
  <c r="F356" i="1"/>
  <c r="E356" i="1" s="1"/>
  <c r="F360" i="1"/>
  <c r="E360" i="1" s="1"/>
  <c r="F364" i="1"/>
  <c r="E364" i="1" s="1"/>
  <c r="F368" i="1"/>
  <c r="E368" i="1" s="1"/>
  <c r="F372" i="1"/>
  <c r="E372" i="1" s="1"/>
  <c r="F376" i="1"/>
  <c r="E376" i="1" s="1"/>
  <c r="K1161" i="1"/>
  <c r="M1161" i="1" s="1"/>
  <c r="O1161" i="1" s="1"/>
  <c r="P1161" i="18" s="1"/>
  <c r="F999" i="1"/>
  <c r="E999" i="1" s="1"/>
  <c r="F1003" i="1"/>
  <c r="E1003" i="1" s="1"/>
  <c r="F1007" i="1"/>
  <c r="E1007" i="1" s="1"/>
  <c r="F1011" i="1"/>
  <c r="E1011" i="1" s="1"/>
  <c r="F1015" i="1"/>
  <c r="E1015" i="1" s="1"/>
  <c r="F1019" i="1"/>
  <c r="E1019" i="1" s="1"/>
  <c r="H1265" i="1"/>
  <c r="G1265" i="1" s="1"/>
  <c r="F772" i="1"/>
  <c r="E772" i="1" s="1"/>
  <c r="F775" i="1"/>
  <c r="E775" i="1" s="1"/>
  <c r="F779" i="1"/>
  <c r="E779" i="1" s="1"/>
  <c r="F831" i="1"/>
  <c r="E831" i="1" s="1"/>
  <c r="F785" i="1"/>
  <c r="E785" i="1" s="1"/>
  <c r="F789" i="1"/>
  <c r="E789" i="1" s="1"/>
  <c r="F796" i="1"/>
  <c r="E796" i="1" s="1"/>
  <c r="F834" i="1"/>
  <c r="E834" i="1" s="1"/>
  <c r="F836" i="1"/>
  <c r="E836" i="1" s="1"/>
  <c r="F837" i="1"/>
  <c r="E837" i="1" s="1"/>
  <c r="F804" i="1"/>
  <c r="E804" i="1" s="1"/>
  <c r="F1185" i="1"/>
  <c r="E1185" i="1" s="1"/>
  <c r="AG840" i="1"/>
  <c r="F840" i="1" s="1"/>
  <c r="E840" i="1" s="1"/>
  <c r="AG842" i="1"/>
  <c r="F842" i="1" s="1"/>
  <c r="E842" i="1" s="1"/>
  <c r="AG53" i="1"/>
  <c r="F53" i="1" s="1"/>
  <c r="E53" i="1" s="1"/>
  <c r="AG843" i="1"/>
  <c r="F843" i="1" s="1"/>
  <c r="E843" i="1" s="1"/>
  <c r="H37" i="1"/>
  <c r="G37" i="1" s="1"/>
  <c r="M61" i="1"/>
  <c r="O61" i="1" s="1"/>
  <c r="P61" i="18" s="1"/>
  <c r="M65" i="1"/>
  <c r="O65" i="1" s="1"/>
  <c r="P65" i="18" s="1"/>
  <c r="M69" i="1"/>
  <c r="O69" i="1" s="1"/>
  <c r="P69" i="18" s="1"/>
  <c r="M73" i="1"/>
  <c r="O73" i="1" s="1"/>
  <c r="P73" i="18" s="1"/>
  <c r="M77" i="1"/>
  <c r="O77" i="1" s="1"/>
  <c r="P77" i="18" s="1"/>
  <c r="M60" i="1"/>
  <c r="O60" i="1" s="1"/>
  <c r="P60" i="18" s="1"/>
  <c r="M64" i="1"/>
  <c r="O64" i="1" s="1"/>
  <c r="P64" i="18" s="1"/>
  <c r="M68" i="1"/>
  <c r="O68" i="1" s="1"/>
  <c r="P68" i="18" s="1"/>
  <c r="M72" i="1"/>
  <c r="O72" i="1" s="1"/>
  <c r="P72" i="18" s="1"/>
  <c r="M76" i="1"/>
  <c r="O76" i="1" s="1"/>
  <c r="P76" i="18" s="1"/>
  <c r="M58" i="1"/>
  <c r="O58" i="1" s="1"/>
  <c r="P58" i="18" s="1"/>
  <c r="M59" i="1"/>
  <c r="O59" i="1" s="1"/>
  <c r="P59" i="18" s="1"/>
  <c r="M63" i="1"/>
  <c r="O63" i="1" s="1"/>
  <c r="P63" i="18" s="1"/>
  <c r="M67" i="1"/>
  <c r="O67" i="1" s="1"/>
  <c r="P67" i="18" s="1"/>
  <c r="M71" i="1"/>
  <c r="O71" i="1" s="1"/>
  <c r="P71" i="18" s="1"/>
  <c r="M75" i="1"/>
  <c r="O75" i="1" s="1"/>
  <c r="P75" i="18" s="1"/>
  <c r="M62" i="1"/>
  <c r="O62" i="1" s="1"/>
  <c r="P62" i="18" s="1"/>
  <c r="M66" i="1"/>
  <c r="O66" i="1" s="1"/>
  <c r="P66" i="18" s="1"/>
  <c r="M70" i="1"/>
  <c r="O70" i="1" s="1"/>
  <c r="P70" i="18" s="1"/>
  <c r="M74" i="1"/>
  <c r="O74" i="1" s="1"/>
  <c r="P74" i="18" s="1"/>
  <c r="F1072" i="1"/>
  <c r="E1072" i="1" s="1"/>
  <c r="F79" i="1"/>
  <c r="E79" i="1" s="1"/>
  <c r="K84" i="1"/>
  <c r="F87" i="1"/>
  <c r="E87" i="1" s="1"/>
  <c r="K92" i="1"/>
  <c r="K100" i="1"/>
  <c r="F103" i="1"/>
  <c r="E103" i="1" s="1"/>
  <c r="K108" i="1"/>
  <c r="F111" i="1"/>
  <c r="E111" i="1" s="1"/>
  <c r="K116" i="1"/>
  <c r="M129" i="1"/>
  <c r="O129" i="1" s="1"/>
  <c r="P129" i="18" s="1"/>
  <c r="F59" i="1"/>
  <c r="E59" i="1" s="1"/>
  <c r="F60" i="1"/>
  <c r="E60" i="1" s="1"/>
  <c r="F61" i="1"/>
  <c r="E61" i="1" s="1"/>
  <c r="F63" i="1"/>
  <c r="E63" i="1" s="1"/>
  <c r="F65" i="1"/>
  <c r="E65" i="1" s="1"/>
  <c r="F67" i="1"/>
  <c r="E67" i="1" s="1"/>
  <c r="F69" i="1"/>
  <c r="E69" i="1" s="1"/>
  <c r="F71" i="1"/>
  <c r="E71" i="1" s="1"/>
  <c r="F73" i="1"/>
  <c r="E73" i="1" s="1"/>
  <c r="F75" i="1"/>
  <c r="E75" i="1" s="1"/>
  <c r="F76" i="1"/>
  <c r="E76" i="1" s="1"/>
  <c r="F77" i="1"/>
  <c r="E77" i="1" s="1"/>
  <c r="M82" i="1"/>
  <c r="O82" i="1" s="1"/>
  <c r="P82" i="18" s="1"/>
  <c r="F85" i="1"/>
  <c r="E85" i="1" s="1"/>
  <c r="J90" i="1"/>
  <c r="L90" i="1" s="1"/>
  <c r="N90" i="1" s="1"/>
  <c r="H90" i="18" s="1"/>
  <c r="F93" i="1"/>
  <c r="E93" i="1" s="1"/>
  <c r="F101" i="1"/>
  <c r="E101" i="1" s="1"/>
  <c r="M106" i="1"/>
  <c r="O106" i="1" s="1"/>
  <c r="P106" i="18" s="1"/>
  <c r="F109" i="1"/>
  <c r="E109" i="1" s="1"/>
  <c r="J114" i="1"/>
  <c r="L114" i="1" s="1"/>
  <c r="N114" i="1" s="1"/>
  <c r="H114" i="18" s="1"/>
  <c r="M114" i="1"/>
  <c r="O114" i="1" s="1"/>
  <c r="P114" i="18" s="1"/>
  <c r="M119" i="1"/>
  <c r="O119" i="1" s="1"/>
  <c r="P119" i="18" s="1"/>
  <c r="M127" i="1"/>
  <c r="O127" i="1" s="1"/>
  <c r="P127" i="18" s="1"/>
  <c r="M135" i="1"/>
  <c r="O135" i="1" s="1"/>
  <c r="P135" i="18" s="1"/>
  <c r="M79" i="1"/>
  <c r="O79" i="1" s="1"/>
  <c r="P79" i="18" s="1"/>
  <c r="K80" i="1"/>
  <c r="F83" i="1"/>
  <c r="E83" i="1" s="1"/>
  <c r="M87" i="1"/>
  <c r="O87" i="1" s="1"/>
  <c r="P87" i="18" s="1"/>
  <c r="K88" i="1"/>
  <c r="F91" i="1"/>
  <c r="E91" i="1" s="1"/>
  <c r="M95" i="1"/>
  <c r="O95" i="1" s="1"/>
  <c r="P95" i="18" s="1"/>
  <c r="K96" i="1"/>
  <c r="F99" i="1"/>
  <c r="E99" i="1" s="1"/>
  <c r="K104" i="1"/>
  <c r="F107" i="1"/>
  <c r="E107" i="1" s="1"/>
  <c r="M111" i="1"/>
  <c r="O111" i="1" s="1"/>
  <c r="P111" i="18" s="1"/>
  <c r="K112" i="1"/>
  <c r="F115" i="1"/>
  <c r="E115" i="1" s="1"/>
  <c r="M125" i="1"/>
  <c r="O125" i="1" s="1"/>
  <c r="P125" i="18" s="1"/>
  <c r="M133" i="1"/>
  <c r="O133" i="1" s="1"/>
  <c r="P133" i="18" s="1"/>
  <c r="M78" i="1"/>
  <c r="O78" i="1" s="1"/>
  <c r="P78" i="18" s="1"/>
  <c r="F81" i="1"/>
  <c r="E81" i="1" s="1"/>
  <c r="M86" i="1"/>
  <c r="O86" i="1" s="1"/>
  <c r="P86" i="18" s="1"/>
  <c r="F89" i="1"/>
  <c r="E89" i="1" s="1"/>
  <c r="J94" i="1"/>
  <c r="L94" i="1" s="1"/>
  <c r="N94" i="1" s="1"/>
  <c r="H94" i="18" s="1"/>
  <c r="M94" i="1"/>
  <c r="O94" i="1" s="1"/>
  <c r="P94" i="18" s="1"/>
  <c r="F97" i="1"/>
  <c r="E97" i="1" s="1"/>
  <c r="M102" i="1"/>
  <c r="O102" i="1" s="1"/>
  <c r="P102" i="18" s="1"/>
  <c r="F105" i="1"/>
  <c r="E105" i="1" s="1"/>
  <c r="J110" i="1"/>
  <c r="L110" i="1" s="1"/>
  <c r="N110" i="1" s="1"/>
  <c r="H110" i="18" s="1"/>
  <c r="M110" i="1"/>
  <c r="O110" i="1" s="1"/>
  <c r="P110" i="18" s="1"/>
  <c r="J113" i="1"/>
  <c r="L113" i="1" s="1"/>
  <c r="N113" i="1" s="1"/>
  <c r="H113" i="18" s="1"/>
  <c r="F113" i="1"/>
  <c r="E113" i="1" s="1"/>
  <c r="M123" i="1"/>
  <c r="O123" i="1" s="1"/>
  <c r="P123" i="18" s="1"/>
  <c r="M131" i="1"/>
  <c r="O131" i="1" s="1"/>
  <c r="P131" i="18" s="1"/>
  <c r="J139" i="1"/>
  <c r="L139" i="1" s="1"/>
  <c r="N139" i="1" s="1"/>
  <c r="H139" i="18" s="1"/>
  <c r="M139" i="1"/>
  <c r="O139" i="1" s="1"/>
  <c r="P139" i="18" s="1"/>
  <c r="K118" i="1"/>
  <c r="K120" i="1"/>
  <c r="K122" i="1"/>
  <c r="K124" i="1"/>
  <c r="K126" i="1"/>
  <c r="K128" i="1"/>
  <c r="K130" i="1"/>
  <c r="K132" i="1"/>
  <c r="K134" i="1"/>
  <c r="K136" i="1"/>
  <c r="K138" i="1"/>
  <c r="M180" i="1"/>
  <c r="O180" i="1" s="1"/>
  <c r="P180" i="18" s="1"/>
  <c r="M184" i="1"/>
  <c r="O141" i="1"/>
  <c r="P141" i="18" s="1"/>
  <c r="O142" i="1"/>
  <c r="P142" i="18" s="1"/>
  <c r="O143" i="1"/>
  <c r="P143" i="18" s="1"/>
  <c r="O144" i="1"/>
  <c r="P144" i="18" s="1"/>
  <c r="O145" i="1"/>
  <c r="P145" i="18" s="1"/>
  <c r="O146" i="1"/>
  <c r="P146" i="18" s="1"/>
  <c r="O147" i="1"/>
  <c r="P147" i="18" s="1"/>
  <c r="O148" i="1"/>
  <c r="P148" i="18" s="1"/>
  <c r="O149" i="1"/>
  <c r="P149" i="18" s="1"/>
  <c r="O150" i="1"/>
  <c r="P150" i="18" s="1"/>
  <c r="O151" i="1"/>
  <c r="P151" i="18" s="1"/>
  <c r="O152" i="1"/>
  <c r="P152" i="18" s="1"/>
  <c r="O153" i="1"/>
  <c r="P153" i="18" s="1"/>
  <c r="O154" i="1"/>
  <c r="P154" i="18" s="1"/>
  <c r="O155" i="1"/>
  <c r="P155" i="18" s="1"/>
  <c r="O156" i="1"/>
  <c r="P156" i="18" s="1"/>
  <c r="O157" i="1"/>
  <c r="P157" i="18" s="1"/>
  <c r="O158" i="1"/>
  <c r="P158" i="18" s="1"/>
  <c r="O159" i="1"/>
  <c r="P159" i="18" s="1"/>
  <c r="O160" i="1"/>
  <c r="P160" i="18" s="1"/>
  <c r="O161" i="1"/>
  <c r="P161" i="18" s="1"/>
  <c r="O162" i="1"/>
  <c r="P162" i="18" s="1"/>
  <c r="O163" i="1"/>
  <c r="P163" i="18" s="1"/>
  <c r="O164" i="1"/>
  <c r="P164" i="18" s="1"/>
  <c r="O165" i="1"/>
  <c r="P165" i="18" s="1"/>
  <c r="O166" i="1"/>
  <c r="P166" i="18" s="1"/>
  <c r="O167" i="1"/>
  <c r="P167" i="18" s="1"/>
  <c r="O168" i="1"/>
  <c r="P168" i="18" s="1"/>
  <c r="O169" i="1"/>
  <c r="P169" i="18" s="1"/>
  <c r="O170" i="1"/>
  <c r="P170" i="18" s="1"/>
  <c r="O171" i="1"/>
  <c r="P171" i="18" s="1"/>
  <c r="O172" i="1"/>
  <c r="P172" i="18" s="1"/>
  <c r="O173" i="1"/>
  <c r="P173" i="18" s="1"/>
  <c r="O174" i="1"/>
  <c r="P174" i="18" s="1"/>
  <c r="O175" i="1"/>
  <c r="P175" i="18" s="1"/>
  <c r="O176" i="1"/>
  <c r="P176" i="18" s="1"/>
  <c r="O177" i="1"/>
  <c r="P177" i="18" s="1"/>
  <c r="O178" i="1"/>
  <c r="P178" i="18" s="1"/>
  <c r="O179" i="1"/>
  <c r="P179" i="18" s="1"/>
  <c r="AG182" i="1"/>
  <c r="M186" i="1"/>
  <c r="O186" i="1" s="1"/>
  <c r="P186" i="18" s="1"/>
  <c r="M188" i="1"/>
  <c r="O188" i="1" s="1"/>
  <c r="P188" i="18" s="1"/>
  <c r="M190" i="1"/>
  <c r="O190" i="1" s="1"/>
  <c r="P190" i="18" s="1"/>
  <c r="M192" i="1"/>
  <c r="O192" i="1" s="1"/>
  <c r="P192" i="18" s="1"/>
  <c r="M194" i="1"/>
  <c r="O194" i="1" s="1"/>
  <c r="P194" i="18" s="1"/>
  <c r="M196" i="1"/>
  <c r="O196" i="1" s="1"/>
  <c r="P196" i="18" s="1"/>
  <c r="M198" i="1"/>
  <c r="O198" i="1" s="1"/>
  <c r="P198" i="18" s="1"/>
  <c r="M200" i="1"/>
  <c r="O200" i="1" s="1"/>
  <c r="P200" i="18" s="1"/>
  <c r="M202" i="1"/>
  <c r="O202" i="1" s="1"/>
  <c r="P202" i="18" s="1"/>
  <c r="M204" i="1"/>
  <c r="O204" i="1" s="1"/>
  <c r="P204" i="18" s="1"/>
  <c r="M206" i="1"/>
  <c r="O206" i="1" s="1"/>
  <c r="P206" i="18" s="1"/>
  <c r="M208" i="1"/>
  <c r="O208" i="1" s="1"/>
  <c r="P208" i="18" s="1"/>
  <c r="M210" i="1"/>
  <c r="O210" i="1" s="1"/>
  <c r="P210" i="18" s="1"/>
  <c r="M212" i="1"/>
  <c r="O212" i="1" s="1"/>
  <c r="P212" i="18" s="1"/>
  <c r="M214" i="1"/>
  <c r="O214" i="1" s="1"/>
  <c r="P214" i="18" s="1"/>
  <c r="M216" i="1"/>
  <c r="O216" i="1" s="1"/>
  <c r="P216" i="18" s="1"/>
  <c r="M218" i="1"/>
  <c r="O218" i="1" s="1"/>
  <c r="P218" i="18" s="1"/>
  <c r="M220" i="1"/>
  <c r="O220" i="1" s="1"/>
  <c r="P220" i="18" s="1"/>
  <c r="J141" i="1"/>
  <c r="L141" i="1" s="1"/>
  <c r="N141" i="1" s="1"/>
  <c r="H141" i="18" s="1"/>
  <c r="J157" i="1"/>
  <c r="L157" i="1" s="1"/>
  <c r="N157" i="1" s="1"/>
  <c r="H157" i="18" s="1"/>
  <c r="J160" i="1"/>
  <c r="L160" i="1" s="1"/>
  <c r="N160" i="1" s="1"/>
  <c r="H160" i="18" s="1"/>
  <c r="J170" i="1"/>
  <c r="L170" i="1" s="1"/>
  <c r="N170" i="1" s="1"/>
  <c r="H170" i="18" s="1"/>
  <c r="M182" i="1"/>
  <c r="O182" i="1" s="1"/>
  <c r="P182" i="18" s="1"/>
  <c r="O184" i="1"/>
  <c r="P184" i="18" s="1"/>
  <c r="AG180" i="1"/>
  <c r="F180" i="1" s="1"/>
  <c r="E180" i="1" s="1"/>
  <c r="M185" i="1"/>
  <c r="O185" i="1" s="1"/>
  <c r="P185" i="18" s="1"/>
  <c r="M187" i="1"/>
  <c r="O187" i="1" s="1"/>
  <c r="P187" i="18" s="1"/>
  <c r="M189" i="1"/>
  <c r="O189" i="1" s="1"/>
  <c r="P189" i="18" s="1"/>
  <c r="M191" i="1"/>
  <c r="O191" i="1" s="1"/>
  <c r="P191" i="18" s="1"/>
  <c r="M193" i="1"/>
  <c r="O193" i="1" s="1"/>
  <c r="P193" i="18" s="1"/>
  <c r="J195" i="1"/>
  <c r="L195" i="1" s="1"/>
  <c r="N195" i="1" s="1"/>
  <c r="H195" i="18" s="1"/>
  <c r="M195" i="1"/>
  <c r="O195" i="1" s="1"/>
  <c r="P195" i="18" s="1"/>
  <c r="J197" i="1"/>
  <c r="L197" i="1" s="1"/>
  <c r="N197" i="1" s="1"/>
  <c r="H197" i="18" s="1"/>
  <c r="M197" i="1"/>
  <c r="O197" i="1" s="1"/>
  <c r="P197" i="18" s="1"/>
  <c r="M199" i="1"/>
  <c r="O199" i="1" s="1"/>
  <c r="P199" i="18" s="1"/>
  <c r="M201" i="1"/>
  <c r="O201" i="1" s="1"/>
  <c r="P201" i="18" s="1"/>
  <c r="M203" i="1"/>
  <c r="O203" i="1" s="1"/>
  <c r="P203" i="18" s="1"/>
  <c r="M205" i="1"/>
  <c r="O205" i="1" s="1"/>
  <c r="P205" i="18" s="1"/>
  <c r="M207" i="1"/>
  <c r="O207" i="1" s="1"/>
  <c r="P207" i="18" s="1"/>
  <c r="M209" i="1"/>
  <c r="O209" i="1" s="1"/>
  <c r="P209" i="18" s="1"/>
  <c r="J211" i="1"/>
  <c r="L211" i="1" s="1"/>
  <c r="N211" i="1" s="1"/>
  <c r="H211" i="18" s="1"/>
  <c r="M211" i="1"/>
  <c r="O211" i="1" s="1"/>
  <c r="P211" i="18" s="1"/>
  <c r="M213" i="1"/>
  <c r="O213" i="1" s="1"/>
  <c r="P213" i="18" s="1"/>
  <c r="M215" i="1"/>
  <c r="O215" i="1" s="1"/>
  <c r="P215" i="18" s="1"/>
  <c r="M217" i="1"/>
  <c r="O217" i="1" s="1"/>
  <c r="P217" i="18" s="1"/>
  <c r="M219" i="1"/>
  <c r="O219" i="1" s="1"/>
  <c r="P219" i="18" s="1"/>
  <c r="J221" i="1"/>
  <c r="L221" i="1" s="1"/>
  <c r="N221" i="1" s="1"/>
  <c r="H221" i="18" s="1"/>
  <c r="M221" i="1"/>
  <c r="O221" i="1" s="1"/>
  <c r="P221" i="18" s="1"/>
  <c r="O181" i="1"/>
  <c r="P181" i="18" s="1"/>
  <c r="O183" i="1"/>
  <c r="P183" i="18" s="1"/>
  <c r="AG184" i="1"/>
  <c r="F184" i="1" s="1"/>
  <c r="E184" i="1" s="1"/>
  <c r="AG186" i="1"/>
  <c r="AG188" i="1"/>
  <c r="F188" i="1" s="1"/>
  <c r="E188" i="1" s="1"/>
  <c r="AG190" i="1"/>
  <c r="AG192" i="1"/>
  <c r="F192" i="1" s="1"/>
  <c r="E192" i="1" s="1"/>
  <c r="AG194" i="1"/>
  <c r="AG196" i="1"/>
  <c r="F196" i="1" s="1"/>
  <c r="E196" i="1" s="1"/>
  <c r="AG198" i="1"/>
  <c r="AG200" i="1"/>
  <c r="F200" i="1" s="1"/>
  <c r="E200" i="1" s="1"/>
  <c r="AG202" i="1"/>
  <c r="AG204" i="1"/>
  <c r="F204" i="1" s="1"/>
  <c r="E204" i="1" s="1"/>
  <c r="AG206" i="1"/>
  <c r="AG208" i="1"/>
  <c r="F208" i="1" s="1"/>
  <c r="E208" i="1" s="1"/>
  <c r="AG210" i="1"/>
  <c r="AG212" i="1"/>
  <c r="F212" i="1" s="1"/>
  <c r="E212" i="1" s="1"/>
  <c r="AG214" i="1"/>
  <c r="AG216" i="1"/>
  <c r="F216" i="1" s="1"/>
  <c r="E216" i="1" s="1"/>
  <c r="AG218" i="1"/>
  <c r="AG220" i="1"/>
  <c r="F220" i="1" s="1"/>
  <c r="E220" i="1" s="1"/>
  <c r="F1083" i="1"/>
  <c r="E1083" i="1" s="1"/>
  <c r="F248" i="1"/>
  <c r="E248" i="1" s="1"/>
  <c r="F256" i="1"/>
  <c r="E256" i="1" s="1"/>
  <c r="F260" i="1"/>
  <c r="E260" i="1" s="1"/>
  <c r="F264" i="1"/>
  <c r="E264" i="1" s="1"/>
  <c r="F1087" i="1"/>
  <c r="E1087" i="1" s="1"/>
  <c r="L500" i="1"/>
  <c r="N500" i="1" s="1"/>
  <c r="H500" i="18" s="1"/>
  <c r="K500" i="1"/>
  <c r="M500" i="1" s="1"/>
  <c r="O500" i="1" s="1"/>
  <c r="P500" i="18" s="1"/>
  <c r="L504" i="1"/>
  <c r="N504" i="1" s="1"/>
  <c r="H504" i="18" s="1"/>
  <c r="K504" i="1"/>
  <c r="M504" i="1" s="1"/>
  <c r="O504" i="1" s="1"/>
  <c r="P504" i="18" s="1"/>
  <c r="L508" i="1"/>
  <c r="N508" i="1" s="1"/>
  <c r="H508" i="18" s="1"/>
  <c r="L512" i="1"/>
  <c r="N512" i="1" s="1"/>
  <c r="H512" i="18" s="1"/>
  <c r="L516" i="1"/>
  <c r="N516" i="1" s="1"/>
  <c r="H516" i="18" s="1"/>
  <c r="K516" i="1"/>
  <c r="M516" i="1" s="1"/>
  <c r="O516" i="1" s="1"/>
  <c r="P516" i="18" s="1"/>
  <c r="L520" i="1"/>
  <c r="N520" i="1" s="1"/>
  <c r="H520" i="18" s="1"/>
  <c r="K520" i="1"/>
  <c r="M520" i="1" s="1"/>
  <c r="O520" i="1" s="1"/>
  <c r="P520" i="18" s="1"/>
  <c r="L524" i="1"/>
  <c r="N524" i="1" s="1"/>
  <c r="H524" i="18" s="1"/>
  <c r="L528" i="1"/>
  <c r="N528" i="1" s="1"/>
  <c r="H528" i="18" s="1"/>
  <c r="L532" i="1"/>
  <c r="N532" i="1" s="1"/>
  <c r="H532" i="18" s="1"/>
  <c r="L536" i="1"/>
  <c r="N536" i="1" s="1"/>
  <c r="H536" i="18" s="1"/>
  <c r="L540" i="1"/>
  <c r="N540" i="1" s="1"/>
  <c r="H540" i="18" s="1"/>
  <c r="K540" i="1"/>
  <c r="M540" i="1" s="1"/>
  <c r="O540" i="1" s="1"/>
  <c r="P540" i="18" s="1"/>
  <c r="L544" i="1"/>
  <c r="N544" i="1" s="1"/>
  <c r="H544" i="18" s="1"/>
  <c r="F1084" i="1"/>
  <c r="E1084" i="1" s="1"/>
  <c r="H41" i="1"/>
  <c r="G41" i="1" s="1"/>
  <c r="F249" i="1"/>
  <c r="E249" i="1" s="1"/>
  <c r="F257" i="1"/>
  <c r="E257" i="1" s="1"/>
  <c r="F273" i="1"/>
  <c r="E273" i="1" s="1"/>
  <c r="L503" i="1"/>
  <c r="N503" i="1" s="1"/>
  <c r="H503" i="18" s="1"/>
  <c r="L507" i="1"/>
  <c r="N507" i="1" s="1"/>
  <c r="H507" i="18" s="1"/>
  <c r="K507" i="1"/>
  <c r="M507" i="1" s="1"/>
  <c r="O507" i="1" s="1"/>
  <c r="P507" i="18" s="1"/>
  <c r="L511" i="1"/>
  <c r="N511" i="1" s="1"/>
  <c r="H511" i="18" s="1"/>
  <c r="K511" i="1"/>
  <c r="M511" i="1" s="1"/>
  <c r="O511" i="1" s="1"/>
  <c r="P511" i="18" s="1"/>
  <c r="L515" i="1"/>
  <c r="N515" i="1" s="1"/>
  <c r="H515" i="18" s="1"/>
  <c r="L519" i="1"/>
  <c r="N519" i="1" s="1"/>
  <c r="H519" i="18" s="1"/>
  <c r="K519" i="1"/>
  <c r="M519" i="1" s="1"/>
  <c r="O519" i="1" s="1"/>
  <c r="P519" i="18" s="1"/>
  <c r="L523" i="1"/>
  <c r="N523" i="1" s="1"/>
  <c r="H523" i="18" s="1"/>
  <c r="L527" i="1"/>
  <c r="N527" i="1" s="1"/>
  <c r="H527" i="18" s="1"/>
  <c r="K527" i="1"/>
  <c r="M527" i="1" s="1"/>
  <c r="O527" i="1" s="1"/>
  <c r="P527" i="18" s="1"/>
  <c r="L531" i="1"/>
  <c r="N531" i="1" s="1"/>
  <c r="H531" i="18" s="1"/>
  <c r="L535" i="1"/>
  <c r="N535" i="1" s="1"/>
  <c r="H535" i="18" s="1"/>
  <c r="K535" i="1"/>
  <c r="M535" i="1" s="1"/>
  <c r="O535" i="1" s="1"/>
  <c r="P535" i="18" s="1"/>
  <c r="L539" i="1"/>
  <c r="N539" i="1" s="1"/>
  <c r="H539" i="18" s="1"/>
  <c r="L543" i="1"/>
  <c r="N543" i="1" s="1"/>
  <c r="H543" i="18" s="1"/>
  <c r="K543" i="1"/>
  <c r="M543" i="1" s="1"/>
  <c r="O543" i="1" s="1"/>
  <c r="P543" i="18" s="1"/>
  <c r="AG1078" i="1"/>
  <c r="F1085" i="1"/>
  <c r="E1085" i="1" s="1"/>
  <c r="H42" i="1"/>
  <c r="G42" i="1" s="1"/>
  <c r="F250" i="1"/>
  <c r="E250" i="1" s="1"/>
  <c r="F254" i="1"/>
  <c r="E254" i="1" s="1"/>
  <c r="F258" i="1"/>
  <c r="E258" i="1" s="1"/>
  <c r="F262" i="1"/>
  <c r="E262" i="1" s="1"/>
  <c r="F266" i="1"/>
  <c r="E266" i="1" s="1"/>
  <c r="F274" i="1"/>
  <c r="E274" i="1" s="1"/>
  <c r="L502" i="1"/>
  <c r="N502" i="1" s="1"/>
  <c r="H502" i="18" s="1"/>
  <c r="L506" i="1"/>
  <c r="N506" i="1" s="1"/>
  <c r="H506" i="18" s="1"/>
  <c r="L510" i="1"/>
  <c r="N510" i="1" s="1"/>
  <c r="H510" i="18" s="1"/>
  <c r="L514" i="1"/>
  <c r="N514" i="1" s="1"/>
  <c r="H514" i="18" s="1"/>
  <c r="L518" i="1"/>
  <c r="N518" i="1" s="1"/>
  <c r="H518" i="18" s="1"/>
  <c r="L522" i="1"/>
  <c r="N522" i="1" s="1"/>
  <c r="H522" i="18" s="1"/>
  <c r="L526" i="1"/>
  <c r="N526" i="1" s="1"/>
  <c r="H526" i="18" s="1"/>
  <c r="L530" i="1"/>
  <c r="N530" i="1" s="1"/>
  <c r="H530" i="18" s="1"/>
  <c r="L534" i="1"/>
  <c r="N534" i="1" s="1"/>
  <c r="H534" i="18" s="1"/>
  <c r="L538" i="1"/>
  <c r="N538" i="1" s="1"/>
  <c r="H538" i="18" s="1"/>
  <c r="L542" i="1"/>
  <c r="N542" i="1" s="1"/>
  <c r="H542" i="18" s="1"/>
  <c r="L545" i="1"/>
  <c r="N545" i="1" s="1"/>
  <c r="H545" i="18" s="1"/>
  <c r="F247" i="1"/>
  <c r="E247" i="1" s="1"/>
  <c r="F255" i="1"/>
  <c r="E255" i="1" s="1"/>
  <c r="F259" i="1"/>
  <c r="E259" i="1" s="1"/>
  <c r="F263" i="1"/>
  <c r="E263" i="1" s="1"/>
  <c r="F267" i="1"/>
  <c r="E267" i="1" s="1"/>
  <c r="F271" i="1"/>
  <c r="E271" i="1" s="1"/>
  <c r="F275" i="1"/>
  <c r="E275" i="1" s="1"/>
  <c r="L501" i="1"/>
  <c r="N501" i="1" s="1"/>
  <c r="H501" i="18" s="1"/>
  <c r="L505" i="1"/>
  <c r="N505" i="1" s="1"/>
  <c r="H505" i="18" s="1"/>
  <c r="L509" i="1"/>
  <c r="N509" i="1" s="1"/>
  <c r="H509" i="18" s="1"/>
  <c r="L513" i="1"/>
  <c r="N513" i="1" s="1"/>
  <c r="H513" i="18" s="1"/>
  <c r="K513" i="1"/>
  <c r="M513" i="1" s="1"/>
  <c r="O513" i="1" s="1"/>
  <c r="P513" i="18" s="1"/>
  <c r="L517" i="1"/>
  <c r="N517" i="1" s="1"/>
  <c r="H517" i="18" s="1"/>
  <c r="L521" i="1"/>
  <c r="N521" i="1" s="1"/>
  <c r="H521" i="18" s="1"/>
  <c r="K521" i="1"/>
  <c r="M521" i="1" s="1"/>
  <c r="O521" i="1" s="1"/>
  <c r="P521" i="18" s="1"/>
  <c r="L525" i="1"/>
  <c r="N525" i="1" s="1"/>
  <c r="H525" i="18" s="1"/>
  <c r="K525" i="1"/>
  <c r="M525" i="1" s="1"/>
  <c r="O525" i="1" s="1"/>
  <c r="P525" i="18" s="1"/>
  <c r="L529" i="1"/>
  <c r="N529" i="1" s="1"/>
  <c r="H529" i="18" s="1"/>
  <c r="L533" i="1"/>
  <c r="N533" i="1" s="1"/>
  <c r="H533" i="18" s="1"/>
  <c r="K533" i="1"/>
  <c r="M533" i="1" s="1"/>
  <c r="O533" i="1" s="1"/>
  <c r="P533" i="18" s="1"/>
  <c r="L537" i="1"/>
  <c r="N537" i="1" s="1"/>
  <c r="H537" i="18" s="1"/>
  <c r="K537" i="1"/>
  <c r="M537" i="1" s="1"/>
  <c r="O537" i="1" s="1"/>
  <c r="P537" i="18" s="1"/>
  <c r="L541" i="1"/>
  <c r="N541" i="1" s="1"/>
  <c r="H541" i="18" s="1"/>
  <c r="K541" i="1"/>
  <c r="M541" i="1" s="1"/>
  <c r="O541" i="1" s="1"/>
  <c r="P541" i="18" s="1"/>
  <c r="N547" i="1"/>
  <c r="H547" i="18" s="1"/>
  <c r="L550" i="1"/>
  <c r="N550" i="1" s="1"/>
  <c r="H550" i="18" s="1"/>
  <c r="N551" i="1"/>
  <c r="H551" i="18" s="1"/>
  <c r="L554" i="1"/>
  <c r="N554" i="1" s="1"/>
  <c r="H554" i="18" s="1"/>
  <c r="N555" i="1"/>
  <c r="H555" i="18" s="1"/>
  <c r="L558" i="1"/>
  <c r="N558" i="1" s="1"/>
  <c r="H558" i="18" s="1"/>
  <c r="N559" i="1"/>
  <c r="H559" i="18" s="1"/>
  <c r="L562" i="1"/>
  <c r="N562" i="1" s="1"/>
  <c r="H562" i="18" s="1"/>
  <c r="N563" i="1"/>
  <c r="H563" i="18" s="1"/>
  <c r="L566" i="1"/>
  <c r="N566" i="1" s="1"/>
  <c r="H566" i="18" s="1"/>
  <c r="N567" i="1"/>
  <c r="H567" i="18" s="1"/>
  <c r="L571" i="1"/>
  <c r="N571" i="1" s="1"/>
  <c r="H571" i="18" s="1"/>
  <c r="L575" i="1"/>
  <c r="N575" i="1" s="1"/>
  <c r="H575" i="18" s="1"/>
  <c r="L579" i="1"/>
  <c r="N579" i="1" s="1"/>
  <c r="H579" i="18" s="1"/>
  <c r="K579" i="1"/>
  <c r="M579" i="1" s="1"/>
  <c r="O579" i="1" s="1"/>
  <c r="P579" i="18" s="1"/>
  <c r="L583" i="1"/>
  <c r="N583" i="1" s="1"/>
  <c r="H583" i="18" s="1"/>
  <c r="L587" i="1"/>
  <c r="N587" i="1" s="1"/>
  <c r="H587" i="18" s="1"/>
  <c r="K587" i="1"/>
  <c r="M587" i="1" s="1"/>
  <c r="O587" i="1" s="1"/>
  <c r="P587" i="18" s="1"/>
  <c r="L568" i="1"/>
  <c r="N568" i="1" s="1"/>
  <c r="H568" i="18" s="1"/>
  <c r="L572" i="1"/>
  <c r="N572" i="1" s="1"/>
  <c r="H572" i="18" s="1"/>
  <c r="L576" i="1"/>
  <c r="N576" i="1" s="1"/>
  <c r="H576" i="18" s="1"/>
  <c r="K576" i="1"/>
  <c r="M576" i="1" s="1"/>
  <c r="O576" i="1" s="1"/>
  <c r="P576" i="18" s="1"/>
  <c r="L580" i="1"/>
  <c r="N580" i="1" s="1"/>
  <c r="H580" i="18" s="1"/>
  <c r="K580" i="1"/>
  <c r="M580" i="1" s="1"/>
  <c r="O580" i="1" s="1"/>
  <c r="P580" i="18" s="1"/>
  <c r="L584" i="1"/>
  <c r="N584" i="1" s="1"/>
  <c r="H584" i="18" s="1"/>
  <c r="K584" i="1"/>
  <c r="M584" i="1" s="1"/>
  <c r="O584" i="1" s="1"/>
  <c r="P584" i="18" s="1"/>
  <c r="L548" i="1"/>
  <c r="N548" i="1" s="1"/>
  <c r="H548" i="18" s="1"/>
  <c r="N549" i="1"/>
  <c r="H549" i="18" s="1"/>
  <c r="L552" i="1"/>
  <c r="N552" i="1" s="1"/>
  <c r="H552" i="18" s="1"/>
  <c r="N553" i="1"/>
  <c r="H553" i="18" s="1"/>
  <c r="L556" i="1"/>
  <c r="N556" i="1" s="1"/>
  <c r="H556" i="18" s="1"/>
  <c r="N557" i="1"/>
  <c r="H557" i="18" s="1"/>
  <c r="K559" i="1"/>
  <c r="M559" i="1" s="1"/>
  <c r="O559" i="1" s="1"/>
  <c r="P559" i="18" s="1"/>
  <c r="L560" i="1"/>
  <c r="N560" i="1" s="1"/>
  <c r="H560" i="18" s="1"/>
  <c r="N561" i="1"/>
  <c r="H561" i="18" s="1"/>
  <c r="K563" i="1"/>
  <c r="M563" i="1" s="1"/>
  <c r="O563" i="1" s="1"/>
  <c r="P563" i="18" s="1"/>
  <c r="L564" i="1"/>
  <c r="N564" i="1" s="1"/>
  <c r="H564" i="18" s="1"/>
  <c r="N565" i="1"/>
  <c r="H565" i="18" s="1"/>
  <c r="L569" i="1"/>
  <c r="N569" i="1" s="1"/>
  <c r="H569" i="18" s="1"/>
  <c r="K569" i="1"/>
  <c r="M569" i="1" s="1"/>
  <c r="O569" i="1" s="1"/>
  <c r="P569" i="18" s="1"/>
  <c r="L573" i="1"/>
  <c r="N573" i="1" s="1"/>
  <c r="H573" i="18" s="1"/>
  <c r="L577" i="1"/>
  <c r="N577" i="1" s="1"/>
  <c r="H577" i="18" s="1"/>
  <c r="K577" i="1"/>
  <c r="M577" i="1" s="1"/>
  <c r="O577" i="1" s="1"/>
  <c r="P577" i="18" s="1"/>
  <c r="L581" i="1"/>
  <c r="N581" i="1" s="1"/>
  <c r="H581" i="18" s="1"/>
  <c r="L585" i="1"/>
  <c r="N585" i="1" s="1"/>
  <c r="H585" i="18" s="1"/>
  <c r="K585" i="1"/>
  <c r="M585" i="1" s="1"/>
  <c r="O585" i="1" s="1"/>
  <c r="P585" i="18" s="1"/>
  <c r="L570" i="1"/>
  <c r="N570" i="1" s="1"/>
  <c r="H570" i="18" s="1"/>
  <c r="K570" i="1"/>
  <c r="M570" i="1" s="1"/>
  <c r="O570" i="1" s="1"/>
  <c r="P570" i="18" s="1"/>
  <c r="L574" i="1"/>
  <c r="N574" i="1" s="1"/>
  <c r="H574" i="18" s="1"/>
  <c r="K574" i="1"/>
  <c r="M574" i="1" s="1"/>
  <c r="O574" i="1" s="1"/>
  <c r="P574" i="18" s="1"/>
  <c r="L578" i="1"/>
  <c r="N578" i="1" s="1"/>
  <c r="H578" i="18" s="1"/>
  <c r="K578" i="1"/>
  <c r="M578" i="1" s="1"/>
  <c r="O578" i="1" s="1"/>
  <c r="P578" i="18" s="1"/>
  <c r="L582" i="1"/>
  <c r="N582" i="1" s="1"/>
  <c r="H582" i="18" s="1"/>
  <c r="K582" i="1"/>
  <c r="M582" i="1" s="1"/>
  <c r="O582" i="1" s="1"/>
  <c r="P582" i="18" s="1"/>
  <c r="L586" i="1"/>
  <c r="N586" i="1" s="1"/>
  <c r="H586" i="18" s="1"/>
  <c r="K586" i="1"/>
  <c r="M586" i="1" s="1"/>
  <c r="O586" i="1" s="1"/>
  <c r="P586" i="18" s="1"/>
  <c r="K589" i="1"/>
  <c r="M589" i="1" s="1"/>
  <c r="O589" i="1" s="1"/>
  <c r="P589" i="18" s="1"/>
  <c r="K590" i="1"/>
  <c r="M590" i="1" s="1"/>
  <c r="O590" i="1" s="1"/>
  <c r="P590" i="18" s="1"/>
  <c r="K593" i="1"/>
  <c r="M593" i="1" s="1"/>
  <c r="O593" i="1" s="1"/>
  <c r="P593" i="18" s="1"/>
  <c r="K598" i="1"/>
  <c r="M598" i="1" s="1"/>
  <c r="O598" i="1" s="1"/>
  <c r="P598" i="18" s="1"/>
  <c r="K603" i="1"/>
  <c r="M603" i="1" s="1"/>
  <c r="O603" i="1" s="1"/>
  <c r="P603" i="18" s="1"/>
  <c r="K605" i="1"/>
  <c r="M605" i="1" s="1"/>
  <c r="O605" i="1" s="1"/>
  <c r="P605" i="18" s="1"/>
  <c r="K606" i="1"/>
  <c r="M606" i="1" s="1"/>
  <c r="O606" i="1" s="1"/>
  <c r="P606" i="18" s="1"/>
  <c r="K613" i="1"/>
  <c r="M613" i="1" s="1"/>
  <c r="O613" i="1" s="1"/>
  <c r="P613" i="18" s="1"/>
  <c r="K614" i="1"/>
  <c r="M614" i="1" s="1"/>
  <c r="O614" i="1" s="1"/>
  <c r="P614" i="18" s="1"/>
  <c r="K618" i="1"/>
  <c r="M618" i="1" s="1"/>
  <c r="O618" i="1" s="1"/>
  <c r="P618" i="18" s="1"/>
  <c r="K619" i="1"/>
  <c r="M619" i="1" s="1"/>
  <c r="O619" i="1" s="1"/>
  <c r="P619" i="18" s="1"/>
  <c r="K622" i="1"/>
  <c r="M622" i="1" s="1"/>
  <c r="O622" i="1" s="1"/>
  <c r="P622" i="18" s="1"/>
  <c r="K624" i="1"/>
  <c r="M624" i="1" s="1"/>
  <c r="O624" i="1" s="1"/>
  <c r="P624" i="18" s="1"/>
  <c r="K625" i="1"/>
  <c r="M625" i="1" s="1"/>
  <c r="O625" i="1" s="1"/>
  <c r="P625" i="18" s="1"/>
  <c r="N629" i="1"/>
  <c r="H629" i="18" s="1"/>
  <c r="N633" i="1"/>
  <c r="H633" i="18" s="1"/>
  <c r="K634" i="1"/>
  <c r="M634" i="1" s="1"/>
  <c r="O634" i="1" s="1"/>
  <c r="P634" i="18" s="1"/>
  <c r="H634" i="1"/>
  <c r="G634" i="1" s="1"/>
  <c r="N637" i="1"/>
  <c r="H637" i="18" s="1"/>
  <c r="N641" i="1"/>
  <c r="H641" i="18" s="1"/>
  <c r="N645" i="1"/>
  <c r="H645" i="18" s="1"/>
  <c r="N649" i="1"/>
  <c r="H649" i="18" s="1"/>
  <c r="N653" i="1"/>
  <c r="H653" i="18" s="1"/>
  <c r="N657" i="1"/>
  <c r="H657" i="18" s="1"/>
  <c r="H658" i="1"/>
  <c r="G658" i="1" s="1"/>
  <c r="N659" i="1"/>
  <c r="H659" i="18" s="1"/>
  <c r="L660" i="1"/>
  <c r="N660" i="1" s="1"/>
  <c r="H660" i="18" s="1"/>
  <c r="N661" i="1"/>
  <c r="H661" i="18" s="1"/>
  <c r="H629" i="1"/>
  <c r="G629" i="1" s="1"/>
  <c r="H633" i="1"/>
  <c r="G633" i="1" s="1"/>
  <c r="H637" i="1"/>
  <c r="G637" i="1" s="1"/>
  <c r="H641" i="1"/>
  <c r="G641" i="1" s="1"/>
  <c r="H657" i="1"/>
  <c r="G657" i="1" s="1"/>
  <c r="AG662" i="1"/>
  <c r="N662" i="1"/>
  <c r="H662" i="18" s="1"/>
  <c r="L665" i="1"/>
  <c r="N665" i="1" s="1"/>
  <c r="H665" i="18" s="1"/>
  <c r="AG666" i="1"/>
  <c r="N666" i="1"/>
  <c r="H666" i="18" s="1"/>
  <c r="L669" i="1"/>
  <c r="N669" i="1" s="1"/>
  <c r="H669" i="18" s="1"/>
  <c r="AG672" i="1"/>
  <c r="H672" i="1" s="1"/>
  <c r="G672" i="1" s="1"/>
  <c r="N672" i="1"/>
  <c r="H672" i="18" s="1"/>
  <c r="L677" i="1"/>
  <c r="N677" i="1" s="1"/>
  <c r="H677" i="18" s="1"/>
  <c r="AG680" i="1"/>
  <c r="N680" i="1"/>
  <c r="H680" i="18" s="1"/>
  <c r="K685" i="1"/>
  <c r="M685" i="1" s="1"/>
  <c r="O685" i="1" s="1"/>
  <c r="P685" i="18" s="1"/>
  <c r="L685" i="1"/>
  <c r="N685" i="1" s="1"/>
  <c r="H685" i="18" s="1"/>
  <c r="N627" i="1"/>
  <c r="H627" i="18" s="1"/>
  <c r="H628" i="1"/>
  <c r="G628" i="1" s="1"/>
  <c r="N631" i="1"/>
  <c r="H631" i="18" s="1"/>
  <c r="N635" i="1"/>
  <c r="H635" i="18" s="1"/>
  <c r="N639" i="1"/>
  <c r="H639" i="18" s="1"/>
  <c r="N643" i="1"/>
  <c r="H643" i="18" s="1"/>
  <c r="N647" i="1"/>
  <c r="H647" i="18" s="1"/>
  <c r="N651" i="1"/>
  <c r="H651" i="18" s="1"/>
  <c r="N655" i="1"/>
  <c r="H655" i="18" s="1"/>
  <c r="H627" i="1"/>
  <c r="G627" i="1" s="1"/>
  <c r="L663" i="1"/>
  <c r="N663" i="1" s="1"/>
  <c r="H663" i="18" s="1"/>
  <c r="AG664" i="1"/>
  <c r="H664" i="1" s="1"/>
  <c r="G664" i="1" s="1"/>
  <c r="N664" i="1"/>
  <c r="H664" i="18" s="1"/>
  <c r="L667" i="1"/>
  <c r="N667" i="1" s="1"/>
  <c r="H667" i="18" s="1"/>
  <c r="AG668" i="1"/>
  <c r="H668" i="1" s="1"/>
  <c r="G668" i="1" s="1"/>
  <c r="N668" i="1"/>
  <c r="H668" i="18" s="1"/>
  <c r="L673" i="1"/>
  <c r="N673" i="1" s="1"/>
  <c r="H673" i="18" s="1"/>
  <c r="AG676" i="1"/>
  <c r="H676" i="1" s="1"/>
  <c r="G676" i="1" s="1"/>
  <c r="N676" i="1"/>
  <c r="H676" i="18" s="1"/>
  <c r="L681" i="1"/>
  <c r="N681" i="1" s="1"/>
  <c r="H681" i="18" s="1"/>
  <c r="AG684" i="1"/>
  <c r="H684" i="1" s="1"/>
  <c r="G684" i="1" s="1"/>
  <c r="N684" i="1"/>
  <c r="H684" i="18" s="1"/>
  <c r="L671" i="1"/>
  <c r="N671" i="1" s="1"/>
  <c r="H671" i="18" s="1"/>
  <c r="L675" i="1"/>
  <c r="N675" i="1" s="1"/>
  <c r="H675" i="18" s="1"/>
  <c r="K678" i="1"/>
  <c r="M678" i="1" s="1"/>
  <c r="O678" i="1" s="1"/>
  <c r="P678" i="18" s="1"/>
  <c r="L679" i="1"/>
  <c r="N679" i="1" s="1"/>
  <c r="H679" i="18" s="1"/>
  <c r="L683" i="1"/>
  <c r="N683" i="1" s="1"/>
  <c r="H683" i="18" s="1"/>
  <c r="L687" i="1"/>
  <c r="N687" i="1" s="1"/>
  <c r="H687" i="18" s="1"/>
  <c r="N688" i="1"/>
  <c r="H688" i="18" s="1"/>
  <c r="L691" i="1"/>
  <c r="N691" i="1" s="1"/>
  <c r="H691" i="18" s="1"/>
  <c r="N692" i="1"/>
  <c r="H692" i="18" s="1"/>
  <c r="K694" i="1"/>
  <c r="M694" i="1" s="1"/>
  <c r="O694" i="1" s="1"/>
  <c r="P694" i="18" s="1"/>
  <c r="L695" i="1"/>
  <c r="N695" i="1" s="1"/>
  <c r="H695" i="18" s="1"/>
  <c r="N696" i="1"/>
  <c r="H696" i="18" s="1"/>
  <c r="N699" i="1"/>
  <c r="H699" i="18" s="1"/>
  <c r="AG699" i="1"/>
  <c r="N703" i="1"/>
  <c r="H703" i="18" s="1"/>
  <c r="AG703" i="1"/>
  <c r="N707" i="1"/>
  <c r="H707" i="18" s="1"/>
  <c r="AG707" i="1"/>
  <c r="N711" i="1"/>
  <c r="H711" i="18" s="1"/>
  <c r="AG711" i="1"/>
  <c r="H696" i="1"/>
  <c r="G696" i="1" s="1"/>
  <c r="N700" i="1"/>
  <c r="H700" i="18" s="1"/>
  <c r="AG700" i="1"/>
  <c r="H700" i="1" s="1"/>
  <c r="G700" i="1" s="1"/>
  <c r="N704" i="1"/>
  <c r="H704" i="18" s="1"/>
  <c r="AG704" i="1"/>
  <c r="H704" i="1" s="1"/>
  <c r="G704" i="1" s="1"/>
  <c r="N708" i="1"/>
  <c r="H708" i="18" s="1"/>
  <c r="AG708" i="1"/>
  <c r="H708" i="1" s="1"/>
  <c r="G708" i="1" s="1"/>
  <c r="N712" i="1"/>
  <c r="H712" i="18" s="1"/>
  <c r="AG712" i="1"/>
  <c r="H712" i="1" s="1"/>
  <c r="G712" i="1" s="1"/>
  <c r="L719" i="1"/>
  <c r="N719" i="1" s="1"/>
  <c r="H719" i="18" s="1"/>
  <c r="H721" i="1"/>
  <c r="G721" i="1" s="1"/>
  <c r="K721" i="1"/>
  <c r="M721" i="1" s="1"/>
  <c r="O721" i="1" s="1"/>
  <c r="P721" i="18" s="1"/>
  <c r="N670" i="1"/>
  <c r="H670" i="18" s="1"/>
  <c r="N674" i="1"/>
  <c r="H674" i="18" s="1"/>
  <c r="N678" i="1"/>
  <c r="H678" i="18" s="1"/>
  <c r="N682" i="1"/>
  <c r="H682" i="18" s="1"/>
  <c r="N686" i="1"/>
  <c r="H686" i="18" s="1"/>
  <c r="K688" i="1"/>
  <c r="M688" i="1" s="1"/>
  <c r="O688" i="1" s="1"/>
  <c r="P688" i="18" s="1"/>
  <c r="L689" i="1"/>
  <c r="N689" i="1" s="1"/>
  <c r="H689" i="18" s="1"/>
  <c r="N690" i="1"/>
  <c r="H690" i="18" s="1"/>
  <c r="K692" i="1"/>
  <c r="M692" i="1" s="1"/>
  <c r="O692" i="1" s="1"/>
  <c r="P692" i="18" s="1"/>
  <c r="L693" i="1"/>
  <c r="N693" i="1" s="1"/>
  <c r="H693" i="18" s="1"/>
  <c r="N694" i="1"/>
  <c r="H694" i="18" s="1"/>
  <c r="K696" i="1"/>
  <c r="M696" i="1" s="1"/>
  <c r="O696" i="1" s="1"/>
  <c r="P696" i="18" s="1"/>
  <c r="N697" i="1"/>
  <c r="H697" i="18" s="1"/>
  <c r="AG697" i="1"/>
  <c r="H697" i="1" s="1"/>
  <c r="G697" i="1" s="1"/>
  <c r="N701" i="1"/>
  <c r="H701" i="18" s="1"/>
  <c r="AG701" i="1"/>
  <c r="H701" i="1" s="1"/>
  <c r="G701" i="1" s="1"/>
  <c r="N705" i="1"/>
  <c r="H705" i="18" s="1"/>
  <c r="AG705" i="1"/>
  <c r="H705" i="1" s="1"/>
  <c r="G705" i="1" s="1"/>
  <c r="N709" i="1"/>
  <c r="H709" i="18" s="1"/>
  <c r="AG709" i="1"/>
  <c r="H709" i="1" s="1"/>
  <c r="G709" i="1" s="1"/>
  <c r="N713" i="1"/>
  <c r="H713" i="18" s="1"/>
  <c r="AG713" i="1"/>
  <c r="H713" i="1" s="1"/>
  <c r="G713" i="1" s="1"/>
  <c r="N698" i="1"/>
  <c r="H698" i="18" s="1"/>
  <c r="AG698" i="1"/>
  <c r="H698" i="1" s="1"/>
  <c r="G698" i="1" s="1"/>
  <c r="K700" i="1"/>
  <c r="M700" i="1" s="1"/>
  <c r="O700" i="1" s="1"/>
  <c r="P700" i="18" s="1"/>
  <c r="N702" i="1"/>
  <c r="H702" i="18" s="1"/>
  <c r="AG702" i="1"/>
  <c r="N706" i="1"/>
  <c r="H706" i="18" s="1"/>
  <c r="AG706" i="1"/>
  <c r="H706" i="1" s="1"/>
  <c r="G706" i="1" s="1"/>
  <c r="N710" i="1"/>
  <c r="H710" i="18" s="1"/>
  <c r="AG710" i="1"/>
  <c r="N714" i="1"/>
  <c r="H714" i="18" s="1"/>
  <c r="N720" i="1"/>
  <c r="H720" i="18" s="1"/>
  <c r="L722" i="1"/>
  <c r="N722" i="1" s="1"/>
  <c r="H722" i="18" s="1"/>
  <c r="N723" i="1"/>
  <c r="H723" i="18" s="1"/>
  <c r="K725" i="1"/>
  <c r="M725" i="1" s="1"/>
  <c r="O725" i="1" s="1"/>
  <c r="P725" i="18" s="1"/>
  <c r="L726" i="1"/>
  <c r="N726" i="1" s="1"/>
  <c r="H726" i="18" s="1"/>
  <c r="N727" i="1"/>
  <c r="H727" i="18" s="1"/>
  <c r="K729" i="1"/>
  <c r="M729" i="1" s="1"/>
  <c r="O729" i="1" s="1"/>
  <c r="P729" i="18" s="1"/>
  <c r="L730" i="1"/>
  <c r="N730" i="1" s="1"/>
  <c r="H730" i="18" s="1"/>
  <c r="N731" i="1"/>
  <c r="H731" i="18" s="1"/>
  <c r="K733" i="1"/>
  <c r="M733" i="1" s="1"/>
  <c r="O733" i="1" s="1"/>
  <c r="P733" i="18" s="1"/>
  <c r="L734" i="1"/>
  <c r="N734" i="1" s="1"/>
  <c r="H734" i="18" s="1"/>
  <c r="N735" i="1"/>
  <c r="H735" i="18" s="1"/>
  <c r="K737" i="1"/>
  <c r="M737" i="1" s="1"/>
  <c r="O737" i="1" s="1"/>
  <c r="P737" i="18" s="1"/>
  <c r="L738" i="1"/>
  <c r="N738" i="1" s="1"/>
  <c r="H738" i="18" s="1"/>
  <c r="N739" i="1"/>
  <c r="H739" i="18" s="1"/>
  <c r="N741" i="1"/>
  <c r="H741" i="18" s="1"/>
  <c r="AG741" i="1"/>
  <c r="M428" i="1"/>
  <c r="O428" i="1" s="1"/>
  <c r="P428" i="18" s="1"/>
  <c r="AG714" i="1"/>
  <c r="AG715" i="1"/>
  <c r="H715" i="1" s="1"/>
  <c r="G715" i="1" s="1"/>
  <c r="AG716" i="1"/>
  <c r="H716" i="1" s="1"/>
  <c r="G716" i="1" s="1"/>
  <c r="AG717" i="1"/>
  <c r="H717" i="1" s="1"/>
  <c r="G717" i="1" s="1"/>
  <c r="K720" i="1"/>
  <c r="M720" i="1" s="1"/>
  <c r="O720" i="1" s="1"/>
  <c r="P720" i="18" s="1"/>
  <c r="L724" i="1"/>
  <c r="N724" i="1" s="1"/>
  <c r="H724" i="18" s="1"/>
  <c r="N725" i="1"/>
  <c r="H725" i="18" s="1"/>
  <c r="L728" i="1"/>
  <c r="N728" i="1" s="1"/>
  <c r="H728" i="18" s="1"/>
  <c r="N729" i="1"/>
  <c r="H729" i="18" s="1"/>
  <c r="L732" i="1"/>
  <c r="N732" i="1" s="1"/>
  <c r="H732" i="18" s="1"/>
  <c r="N733" i="1"/>
  <c r="H733" i="18" s="1"/>
  <c r="L736" i="1"/>
  <c r="N736" i="1" s="1"/>
  <c r="H736" i="18" s="1"/>
  <c r="N737" i="1"/>
  <c r="H737" i="18" s="1"/>
  <c r="N740" i="1"/>
  <c r="H740" i="18" s="1"/>
  <c r="AG740" i="1"/>
  <c r="H740" i="1" s="1"/>
  <c r="G740" i="1" s="1"/>
  <c r="L768" i="1"/>
  <c r="N768" i="1" s="1"/>
  <c r="H768" i="18" s="1"/>
  <c r="AG429" i="1"/>
  <c r="F432" i="1"/>
  <c r="E432" i="1" s="1"/>
  <c r="K433" i="1"/>
  <c r="AG433" i="1"/>
  <c r="M436" i="1"/>
  <c r="O436" i="1" s="1"/>
  <c r="P436" i="18" s="1"/>
  <c r="J437" i="1"/>
  <c r="L437" i="1" s="1"/>
  <c r="N437" i="1" s="1"/>
  <c r="H437" i="18" s="1"/>
  <c r="M437" i="1"/>
  <c r="O437" i="1" s="1"/>
  <c r="P437" i="18" s="1"/>
  <c r="M449" i="1"/>
  <c r="O449" i="1" s="1"/>
  <c r="P449" i="18" s="1"/>
  <c r="M444" i="1"/>
  <c r="O444" i="1" s="1"/>
  <c r="P444" i="18" s="1"/>
  <c r="J445" i="1"/>
  <c r="L445" i="1" s="1"/>
  <c r="N445" i="1" s="1"/>
  <c r="H445" i="18" s="1"/>
  <c r="M445" i="1"/>
  <c r="O445" i="1" s="1"/>
  <c r="P445" i="18" s="1"/>
  <c r="M455" i="1"/>
  <c r="O455" i="1" s="1"/>
  <c r="P455" i="18" s="1"/>
  <c r="M469" i="1"/>
  <c r="O469" i="1" s="1"/>
  <c r="P469" i="18" s="1"/>
  <c r="AG742" i="1"/>
  <c r="H742" i="1" s="1"/>
  <c r="G742" i="1" s="1"/>
  <c r="AG743" i="1"/>
  <c r="H743" i="1" s="1"/>
  <c r="G743" i="1" s="1"/>
  <c r="AG744" i="1"/>
  <c r="H744" i="1" s="1"/>
  <c r="G744" i="1" s="1"/>
  <c r="AG745" i="1"/>
  <c r="AG746" i="1"/>
  <c r="H746" i="1" s="1"/>
  <c r="G746" i="1" s="1"/>
  <c r="AG747" i="1"/>
  <c r="H747" i="1" s="1"/>
  <c r="G747" i="1" s="1"/>
  <c r="AG748" i="1"/>
  <c r="AG749" i="1"/>
  <c r="H749" i="1" s="1"/>
  <c r="G749" i="1" s="1"/>
  <c r="AG750" i="1"/>
  <c r="H750" i="1" s="1"/>
  <c r="G750" i="1" s="1"/>
  <c r="AG751" i="1"/>
  <c r="H751" i="1" s="1"/>
  <c r="G751" i="1" s="1"/>
  <c r="AG752" i="1"/>
  <c r="H752" i="1" s="1"/>
  <c r="G752" i="1" s="1"/>
  <c r="AG753" i="1"/>
  <c r="AG754" i="1"/>
  <c r="H754" i="1" s="1"/>
  <c r="G754" i="1" s="1"/>
  <c r="AG755" i="1"/>
  <c r="H755" i="1" s="1"/>
  <c r="G755" i="1" s="1"/>
  <c r="AG756" i="1"/>
  <c r="AG757" i="1"/>
  <c r="H757" i="1" s="1"/>
  <c r="G757" i="1" s="1"/>
  <c r="AG758" i="1"/>
  <c r="H758" i="1" s="1"/>
  <c r="G758" i="1" s="1"/>
  <c r="AG759" i="1"/>
  <c r="H759" i="1" s="1"/>
  <c r="G759" i="1" s="1"/>
  <c r="AG760" i="1"/>
  <c r="H760" i="1" s="1"/>
  <c r="G760" i="1" s="1"/>
  <c r="AG761" i="1"/>
  <c r="AG762" i="1"/>
  <c r="H762" i="1" s="1"/>
  <c r="G762" i="1" s="1"/>
  <c r="AG763" i="1"/>
  <c r="H763" i="1" s="1"/>
  <c r="G763" i="1" s="1"/>
  <c r="AG764" i="1"/>
  <c r="AG765" i="1"/>
  <c r="H765" i="1" s="1"/>
  <c r="G765" i="1" s="1"/>
  <c r="N767" i="1"/>
  <c r="H767" i="18" s="1"/>
  <c r="F430" i="1"/>
  <c r="E430" i="1" s="1"/>
  <c r="AG431" i="1"/>
  <c r="F434" i="1"/>
  <c r="E434" i="1" s="1"/>
  <c r="O435" i="1"/>
  <c r="P435" i="18" s="1"/>
  <c r="M439" i="1"/>
  <c r="O439" i="1" s="1"/>
  <c r="P439" i="18" s="1"/>
  <c r="J453" i="1"/>
  <c r="L453" i="1" s="1"/>
  <c r="N453" i="1" s="1"/>
  <c r="H453" i="18" s="1"/>
  <c r="M453" i="1"/>
  <c r="O453" i="1" s="1"/>
  <c r="P453" i="18" s="1"/>
  <c r="M463" i="1"/>
  <c r="O463" i="1" s="1"/>
  <c r="P463" i="18" s="1"/>
  <c r="AG435" i="1"/>
  <c r="AG439" i="1"/>
  <c r="F439" i="1" s="1"/>
  <c r="E439" i="1" s="1"/>
  <c r="AG443" i="1"/>
  <c r="F443" i="1" s="1"/>
  <c r="E443" i="1" s="1"/>
  <c r="AG447" i="1"/>
  <c r="F447" i="1" s="1"/>
  <c r="E447" i="1" s="1"/>
  <c r="AG451" i="1"/>
  <c r="O454" i="1"/>
  <c r="P454" i="18" s="1"/>
  <c r="AG454" i="1"/>
  <c r="O464" i="1"/>
  <c r="P464" i="18" s="1"/>
  <c r="AG464" i="1"/>
  <c r="F469" i="1"/>
  <c r="E469" i="1" s="1"/>
  <c r="K470" i="1"/>
  <c r="AG470" i="1"/>
  <c r="N1173" i="1"/>
  <c r="H1173" i="18" s="1"/>
  <c r="AG1173" i="1"/>
  <c r="H1173" i="1" s="1"/>
  <c r="G1173" i="1" s="1"/>
  <c r="F457" i="1"/>
  <c r="E457" i="1" s="1"/>
  <c r="K458" i="1"/>
  <c r="AG458" i="1"/>
  <c r="F458" i="1" s="1"/>
  <c r="E458" i="1" s="1"/>
  <c r="O468" i="1"/>
  <c r="P468" i="18" s="1"/>
  <c r="AG468" i="1"/>
  <c r="J473" i="1"/>
  <c r="L473" i="1" s="1"/>
  <c r="N473" i="1" s="1"/>
  <c r="H473" i="18" s="1"/>
  <c r="L1176" i="1"/>
  <c r="N1176" i="1" s="1"/>
  <c r="H1176" i="18" s="1"/>
  <c r="K1176" i="1"/>
  <c r="M1176" i="1" s="1"/>
  <c r="O1176" i="1" s="1"/>
  <c r="P1176" i="18" s="1"/>
  <c r="K443" i="1"/>
  <c r="K447" i="1"/>
  <c r="K451" i="1"/>
  <c r="F455" i="1"/>
  <c r="E455" i="1" s="1"/>
  <c r="AG456" i="1"/>
  <c r="F461" i="1"/>
  <c r="E461" i="1" s="1"/>
  <c r="AG462" i="1"/>
  <c r="AG472" i="1"/>
  <c r="K1171" i="1"/>
  <c r="M1171" i="1" s="1"/>
  <c r="O1171" i="1" s="1"/>
  <c r="P1171" i="18" s="1"/>
  <c r="AG460" i="1"/>
  <c r="F460" i="1" s="1"/>
  <c r="E460" i="1" s="1"/>
  <c r="F465" i="1"/>
  <c r="E465" i="1" s="1"/>
  <c r="AG466" i="1"/>
  <c r="F466" i="1" s="1"/>
  <c r="E466" i="1" s="1"/>
  <c r="K1177" i="1"/>
  <c r="M1177" i="1" s="1"/>
  <c r="O1177" i="1" s="1"/>
  <c r="P1177" i="18" s="1"/>
  <c r="AG1177" i="1"/>
  <c r="H1177" i="1" s="1"/>
  <c r="G1177" i="1" s="1"/>
  <c r="N1175" i="1"/>
  <c r="H1175" i="18" s="1"/>
  <c r="N1179" i="1"/>
  <c r="H1179" i="18" s="1"/>
  <c r="H244" i="1"/>
  <c r="G244" i="1" s="1"/>
  <c r="H235" i="1"/>
  <c r="G235" i="1" s="1"/>
  <c r="H1171" i="1"/>
  <c r="G1171" i="1" s="1"/>
  <c r="AG1175" i="1"/>
  <c r="H1175" i="1" s="1"/>
  <c r="G1175" i="1" s="1"/>
  <c r="AG1179" i="1"/>
  <c r="H943" i="1"/>
  <c r="G943" i="1" s="1"/>
  <c r="H947" i="1"/>
  <c r="G947" i="1" s="1"/>
  <c r="H46" i="1"/>
  <c r="G46" i="1" s="1"/>
  <c r="H238" i="1"/>
  <c r="G238" i="1" s="1"/>
  <c r="N1177" i="1"/>
  <c r="H1177" i="18" s="1"/>
  <c r="J450" i="1" l="1"/>
  <c r="L450" i="1" s="1"/>
  <c r="N450" i="1" s="1"/>
  <c r="H450" i="18" s="1"/>
  <c r="H764" i="1"/>
  <c r="G764" i="1" s="1"/>
  <c r="H756" i="1"/>
  <c r="G756" i="1" s="1"/>
  <c r="H748" i="1"/>
  <c r="G748" i="1" s="1"/>
  <c r="F433" i="1"/>
  <c r="E433" i="1" s="1"/>
  <c r="H714" i="1"/>
  <c r="G714" i="1" s="1"/>
  <c r="K538" i="1"/>
  <c r="M538" i="1" s="1"/>
  <c r="O538" i="1" s="1"/>
  <c r="P538" i="18" s="1"/>
  <c r="K526" i="1"/>
  <c r="M526" i="1" s="1"/>
  <c r="O526" i="1" s="1"/>
  <c r="P526" i="18" s="1"/>
  <c r="J213" i="1"/>
  <c r="L213" i="1" s="1"/>
  <c r="N213" i="1" s="1"/>
  <c r="H213" i="18" s="1"/>
  <c r="J178" i="1"/>
  <c r="L178" i="1" s="1"/>
  <c r="N178" i="1" s="1"/>
  <c r="H178" i="18" s="1"/>
  <c r="J149" i="1"/>
  <c r="L149" i="1" s="1"/>
  <c r="N149" i="1" s="1"/>
  <c r="H149" i="18" s="1"/>
  <c r="F1026" i="1"/>
  <c r="E1026" i="1" s="1"/>
  <c r="J6" i="1"/>
  <c r="L6" i="1" s="1"/>
  <c r="N6" i="1" s="1"/>
  <c r="H6" i="18" s="1"/>
  <c r="J1136" i="1"/>
  <c r="L1136" i="1" s="1"/>
  <c r="N1136" i="1" s="1"/>
  <c r="H1136" i="18" s="1"/>
  <c r="J1131" i="1"/>
  <c r="L1131" i="1" s="1"/>
  <c r="N1131" i="1" s="1"/>
  <c r="H1131" i="18" s="1"/>
  <c r="H642" i="1"/>
  <c r="G642" i="1" s="1"/>
  <c r="H234" i="1"/>
  <c r="G234" i="1" s="1"/>
  <c r="K550" i="1"/>
  <c r="M550" i="1" s="1"/>
  <c r="O550" i="1" s="1"/>
  <c r="P550" i="18" s="1"/>
  <c r="F205" i="1"/>
  <c r="E205" i="1" s="1"/>
  <c r="F189" i="1"/>
  <c r="E189" i="1" s="1"/>
  <c r="H522" i="1"/>
  <c r="G522" i="1" s="1"/>
  <c r="F1143" i="1"/>
  <c r="E1143" i="1" s="1"/>
  <c r="F3" i="1"/>
  <c r="E3" i="1" s="1"/>
  <c r="F15" i="1"/>
  <c r="E15" i="1" s="1"/>
  <c r="F381" i="1"/>
  <c r="E381" i="1" s="1"/>
  <c r="F5" i="1"/>
  <c r="E5" i="1" s="1"/>
  <c r="F386" i="1"/>
  <c r="E386" i="1" s="1"/>
  <c r="H707" i="1"/>
  <c r="G707" i="1" s="1"/>
  <c r="H699" i="1"/>
  <c r="G699" i="1" s="1"/>
  <c r="K673" i="1"/>
  <c r="M673" i="1" s="1"/>
  <c r="O673" i="1" s="1"/>
  <c r="P673" i="18" s="1"/>
  <c r="H680" i="1"/>
  <c r="G680" i="1" s="1"/>
  <c r="K612" i="1"/>
  <c r="M612" i="1" s="1"/>
  <c r="O612" i="1" s="1"/>
  <c r="P612" i="18" s="1"/>
  <c r="F1078" i="1"/>
  <c r="E1078" i="1" s="1"/>
  <c r="J177" i="1"/>
  <c r="L177" i="1" s="1"/>
  <c r="N177" i="1" s="1"/>
  <c r="H177" i="18" s="1"/>
  <c r="J161" i="1"/>
  <c r="L161" i="1" s="1"/>
  <c r="N161" i="1" s="1"/>
  <c r="H161" i="18" s="1"/>
  <c r="F181" i="1"/>
  <c r="E181" i="1" s="1"/>
  <c r="F51" i="1"/>
  <c r="E51" i="1" s="1"/>
  <c r="J1126" i="1"/>
  <c r="L1126" i="1" s="1"/>
  <c r="N1126" i="1" s="1"/>
  <c r="H1126" i="18" s="1"/>
  <c r="J24" i="1"/>
  <c r="L24" i="1" s="1"/>
  <c r="N24" i="1" s="1"/>
  <c r="H24" i="18" s="1"/>
  <c r="J313" i="1"/>
  <c r="L313" i="1" s="1"/>
  <c r="N313" i="1" s="1"/>
  <c r="H313" i="18" s="1"/>
  <c r="H1180" i="1"/>
  <c r="G1180" i="1" s="1"/>
  <c r="H571" i="1"/>
  <c r="G571" i="1" s="1"/>
  <c r="F286" i="1"/>
  <c r="E286" i="1" s="1"/>
  <c r="J98" i="1"/>
  <c r="L98" i="1" s="1"/>
  <c r="N98" i="1" s="1"/>
  <c r="H98" i="18" s="1"/>
  <c r="H936" i="1"/>
  <c r="G936" i="1" s="1"/>
  <c r="F145" i="1"/>
  <c r="E145" i="1" s="1"/>
  <c r="F406" i="1"/>
  <c r="E406" i="1" s="1"/>
  <c r="F397" i="1"/>
  <c r="E397" i="1" s="1"/>
  <c r="F389" i="1"/>
  <c r="E389" i="1" s="1"/>
  <c r="H741" i="1"/>
  <c r="G741" i="1" s="1"/>
  <c r="H662" i="1"/>
  <c r="G662" i="1" s="1"/>
  <c r="F218" i="1"/>
  <c r="E218" i="1" s="1"/>
  <c r="F210" i="1"/>
  <c r="E210" i="1" s="1"/>
  <c r="F202" i="1"/>
  <c r="E202" i="1" s="1"/>
  <c r="F194" i="1"/>
  <c r="E194" i="1" s="1"/>
  <c r="F186" i="1"/>
  <c r="E186" i="1" s="1"/>
  <c r="J173" i="1"/>
  <c r="L173" i="1" s="1"/>
  <c r="N173" i="1" s="1"/>
  <c r="H173" i="18" s="1"/>
  <c r="F811" i="1"/>
  <c r="E811" i="1" s="1"/>
  <c r="F991" i="1"/>
  <c r="E991" i="1" s="1"/>
  <c r="J137" i="1"/>
  <c r="L137" i="1" s="1"/>
  <c r="N137" i="1" s="1"/>
  <c r="H137" i="18" s="1"/>
  <c r="H933" i="1"/>
  <c r="G933" i="1" s="1"/>
  <c r="H1267" i="1"/>
  <c r="G1267" i="1" s="1"/>
  <c r="F468" i="1"/>
  <c r="E468" i="1" s="1"/>
  <c r="F470" i="1"/>
  <c r="E470" i="1" s="1"/>
  <c r="F451" i="1"/>
  <c r="E451" i="1" s="1"/>
  <c r="J452" i="1"/>
  <c r="L452" i="1" s="1"/>
  <c r="N452" i="1" s="1"/>
  <c r="H452" i="18" s="1"/>
  <c r="J448" i="1"/>
  <c r="L448" i="1" s="1"/>
  <c r="N448" i="1" s="1"/>
  <c r="H448" i="18" s="1"/>
  <c r="K767" i="1"/>
  <c r="M767" i="1" s="1"/>
  <c r="O767" i="1" s="1"/>
  <c r="P767" i="18" s="1"/>
  <c r="K501" i="1"/>
  <c r="M501" i="1" s="1"/>
  <c r="O501" i="1" s="1"/>
  <c r="P501" i="18" s="1"/>
  <c r="F214" i="1"/>
  <c r="E214" i="1" s="1"/>
  <c r="F206" i="1"/>
  <c r="E206" i="1" s="1"/>
  <c r="F198" i="1"/>
  <c r="E198" i="1" s="1"/>
  <c r="F190" i="1"/>
  <c r="E190" i="1" s="1"/>
  <c r="J167" i="1"/>
  <c r="L167" i="1" s="1"/>
  <c r="N167" i="1" s="1"/>
  <c r="H167" i="18" s="1"/>
  <c r="J148" i="1"/>
  <c r="L148" i="1" s="1"/>
  <c r="N148" i="1" s="1"/>
  <c r="H148" i="18" s="1"/>
  <c r="J144" i="1"/>
  <c r="L144" i="1" s="1"/>
  <c r="N144" i="1" s="1"/>
  <c r="H144" i="18" s="1"/>
  <c r="J78" i="1"/>
  <c r="L78" i="1" s="1"/>
  <c r="N78" i="1" s="1"/>
  <c r="H78" i="18" s="1"/>
  <c r="J127" i="1"/>
  <c r="L127" i="1" s="1"/>
  <c r="N127" i="1" s="1"/>
  <c r="H127" i="18" s="1"/>
  <c r="M98" i="1"/>
  <c r="O98" i="1" s="1"/>
  <c r="P98" i="18" s="1"/>
  <c r="F1256" i="1"/>
  <c r="E1256" i="1" s="1"/>
  <c r="J1142" i="1"/>
  <c r="L1142" i="1" s="1"/>
  <c r="N1142" i="1" s="1"/>
  <c r="H1142" i="18" s="1"/>
  <c r="J1110" i="1"/>
  <c r="L1110" i="1" s="1"/>
  <c r="N1110" i="1" s="1"/>
  <c r="H1110" i="18" s="1"/>
  <c r="J388" i="1"/>
  <c r="L388" i="1" s="1"/>
  <c r="N388" i="1" s="1"/>
  <c r="H388" i="18" s="1"/>
  <c r="H602" i="1"/>
  <c r="G602" i="1" s="1"/>
  <c r="H594" i="1"/>
  <c r="G594" i="1" s="1"/>
  <c r="H544" i="1"/>
  <c r="G544" i="1" s="1"/>
  <c r="F191" i="1"/>
  <c r="E191" i="1" s="1"/>
  <c r="F183" i="1"/>
  <c r="E183" i="1" s="1"/>
  <c r="F844" i="1"/>
  <c r="E844" i="1" s="1"/>
  <c r="F1108" i="1"/>
  <c r="E1108" i="1" s="1"/>
  <c r="F404" i="1"/>
  <c r="E404" i="1" s="1"/>
  <c r="F12" i="1"/>
  <c r="E12" i="1" s="1"/>
  <c r="H710" i="1"/>
  <c r="G710" i="1" s="1"/>
  <c r="H702" i="1"/>
  <c r="G702" i="1" s="1"/>
  <c r="H711" i="1"/>
  <c r="G711" i="1" s="1"/>
  <c r="H703" i="1"/>
  <c r="G703" i="1" s="1"/>
  <c r="K682" i="1"/>
  <c r="M682" i="1" s="1"/>
  <c r="O682" i="1" s="1"/>
  <c r="P682" i="18" s="1"/>
  <c r="K588" i="1"/>
  <c r="M588" i="1" s="1"/>
  <c r="O588" i="1" s="1"/>
  <c r="P588" i="18" s="1"/>
  <c r="K509" i="1"/>
  <c r="M509" i="1" s="1"/>
  <c r="O509" i="1" s="1"/>
  <c r="P509" i="18" s="1"/>
  <c r="J219" i="1"/>
  <c r="L219" i="1" s="1"/>
  <c r="N219" i="1" s="1"/>
  <c r="H219" i="18" s="1"/>
  <c r="J203" i="1"/>
  <c r="L203" i="1" s="1"/>
  <c r="N203" i="1" s="1"/>
  <c r="H203" i="18" s="1"/>
  <c r="J179" i="1"/>
  <c r="L179" i="1" s="1"/>
  <c r="N179" i="1" s="1"/>
  <c r="H179" i="18" s="1"/>
  <c r="J155" i="1"/>
  <c r="L155" i="1" s="1"/>
  <c r="N155" i="1" s="1"/>
  <c r="H155" i="18" s="1"/>
  <c r="J147" i="1"/>
  <c r="L147" i="1" s="1"/>
  <c r="N147" i="1" s="1"/>
  <c r="H147" i="18" s="1"/>
  <c r="F182" i="1"/>
  <c r="E182" i="1" s="1"/>
  <c r="F993" i="1"/>
  <c r="E993" i="1" s="1"/>
  <c r="F809" i="1"/>
  <c r="E809" i="1" s="1"/>
  <c r="J32" i="1"/>
  <c r="L32" i="1" s="1"/>
  <c r="N32" i="1" s="1"/>
  <c r="H32" i="18" s="1"/>
  <c r="J316" i="1"/>
  <c r="L316" i="1" s="1"/>
  <c r="N316" i="1" s="1"/>
  <c r="H316" i="18" s="1"/>
  <c r="J1115" i="1"/>
  <c r="L1115" i="1" s="1"/>
  <c r="N1115" i="1" s="1"/>
  <c r="H1115" i="18" s="1"/>
  <c r="H941" i="1"/>
  <c r="G941" i="1" s="1"/>
  <c r="K1170" i="1"/>
  <c r="M1170" i="1" s="1"/>
  <c r="O1170" i="1" s="1"/>
  <c r="P1170" i="18" s="1"/>
  <c r="H1179" i="1"/>
  <c r="G1179" i="1" s="1"/>
  <c r="F454" i="1"/>
  <c r="E454" i="1" s="1"/>
  <c r="H761" i="1"/>
  <c r="G761" i="1" s="1"/>
  <c r="H753" i="1"/>
  <c r="G753" i="1" s="1"/>
  <c r="H745" i="1"/>
  <c r="G745" i="1" s="1"/>
  <c r="H666" i="1"/>
  <c r="G666" i="1" s="1"/>
  <c r="K610" i="1"/>
  <c r="M610" i="1" s="1"/>
  <c r="O610" i="1" s="1"/>
  <c r="P610" i="18" s="1"/>
  <c r="K532" i="1"/>
  <c r="M532" i="1" s="1"/>
  <c r="O532" i="1" s="1"/>
  <c r="P532" i="18" s="1"/>
  <c r="J187" i="1"/>
  <c r="L187" i="1" s="1"/>
  <c r="N187" i="1" s="1"/>
  <c r="H187" i="18" s="1"/>
  <c r="F918" i="1"/>
  <c r="E918" i="1" s="1"/>
  <c r="F880" i="1"/>
  <c r="E880" i="1" s="1"/>
  <c r="J1106" i="1"/>
  <c r="L1106" i="1" s="1"/>
  <c r="N1106" i="1" s="1"/>
  <c r="H1106" i="18" s="1"/>
  <c r="F278" i="1"/>
  <c r="E278" i="1" s="1"/>
  <c r="F1148" i="1"/>
  <c r="E1148" i="1" s="1"/>
  <c r="H232" i="1"/>
  <c r="G232" i="1" s="1"/>
  <c r="H921" i="1"/>
  <c r="G921" i="1" s="1"/>
  <c r="H945" i="1"/>
  <c r="G945" i="1" s="1"/>
  <c r="J91" i="1"/>
  <c r="L91" i="1" s="1"/>
  <c r="N91" i="1" s="1"/>
  <c r="H91" i="18" s="1"/>
  <c r="J93" i="1"/>
  <c r="L93" i="1" s="1"/>
  <c r="N93" i="1" s="1"/>
  <c r="H93" i="18" s="1"/>
  <c r="J1093" i="1"/>
  <c r="L1093" i="1" s="1"/>
  <c r="N1093" i="1" s="1"/>
  <c r="H1093" i="18" s="1"/>
  <c r="K650" i="1"/>
  <c r="M650" i="1" s="1"/>
  <c r="O650" i="1" s="1"/>
  <c r="P650" i="18" s="1"/>
  <c r="J444" i="1"/>
  <c r="L444" i="1" s="1"/>
  <c r="N444" i="1" s="1"/>
  <c r="H444" i="18" s="1"/>
  <c r="J436" i="1"/>
  <c r="L436" i="1" s="1"/>
  <c r="N436" i="1" s="1"/>
  <c r="H436" i="18" s="1"/>
  <c r="K741" i="1"/>
  <c r="M741" i="1" s="1"/>
  <c r="O741" i="1" s="1"/>
  <c r="P741" i="18" s="1"/>
  <c r="K626" i="1"/>
  <c r="M626" i="1" s="1"/>
  <c r="O626" i="1" s="1"/>
  <c r="P626" i="18" s="1"/>
  <c r="K608" i="1"/>
  <c r="M608" i="1" s="1"/>
  <c r="O608" i="1" s="1"/>
  <c r="P608" i="18" s="1"/>
  <c r="K595" i="1"/>
  <c r="M595" i="1" s="1"/>
  <c r="O595" i="1" s="1"/>
  <c r="P595" i="18" s="1"/>
  <c r="K581" i="1"/>
  <c r="M581" i="1" s="1"/>
  <c r="O581" i="1" s="1"/>
  <c r="P581" i="18" s="1"/>
  <c r="K551" i="1"/>
  <c r="M551" i="1" s="1"/>
  <c r="O551" i="1" s="1"/>
  <c r="P551" i="18" s="1"/>
  <c r="K503" i="1"/>
  <c r="M503" i="1" s="1"/>
  <c r="O503" i="1" s="1"/>
  <c r="P503" i="18" s="1"/>
  <c r="J199" i="1"/>
  <c r="L199" i="1" s="1"/>
  <c r="N199" i="1" s="1"/>
  <c r="H199" i="18" s="1"/>
  <c r="J153" i="1"/>
  <c r="L153" i="1" s="1"/>
  <c r="N153" i="1" s="1"/>
  <c r="H153" i="18" s="1"/>
  <c r="J194" i="1"/>
  <c r="L194" i="1" s="1"/>
  <c r="N194" i="1" s="1"/>
  <c r="H194" i="18" s="1"/>
  <c r="J86" i="1"/>
  <c r="L86" i="1" s="1"/>
  <c r="N86" i="1" s="1"/>
  <c r="H86" i="18" s="1"/>
  <c r="J125" i="1"/>
  <c r="L125" i="1" s="1"/>
  <c r="N125" i="1" s="1"/>
  <c r="H125" i="18" s="1"/>
  <c r="M1093" i="1"/>
  <c r="O1093" i="1" s="1"/>
  <c r="P1093" i="18" s="1"/>
  <c r="J419" i="1"/>
  <c r="L419" i="1" s="1"/>
  <c r="N419" i="1" s="1"/>
  <c r="H419" i="18" s="1"/>
  <c r="J421" i="1"/>
  <c r="L421" i="1" s="1"/>
  <c r="N421" i="1" s="1"/>
  <c r="H421" i="18" s="1"/>
  <c r="J382" i="1"/>
  <c r="L382" i="1" s="1"/>
  <c r="N382" i="1" s="1"/>
  <c r="H382" i="18" s="1"/>
  <c r="K719" i="1"/>
  <c r="M719" i="1" s="1"/>
  <c r="O719" i="1" s="1"/>
  <c r="P719" i="18" s="1"/>
  <c r="K702" i="1"/>
  <c r="M702" i="1" s="1"/>
  <c r="O702" i="1" s="1"/>
  <c r="P702" i="18" s="1"/>
  <c r="K686" i="1"/>
  <c r="M686" i="1" s="1"/>
  <c r="O686" i="1" s="1"/>
  <c r="P686" i="18" s="1"/>
  <c r="K670" i="1"/>
  <c r="M670" i="1" s="1"/>
  <c r="O670" i="1" s="1"/>
  <c r="P670" i="18" s="1"/>
  <c r="K681" i="1"/>
  <c r="M681" i="1" s="1"/>
  <c r="O681" i="1" s="1"/>
  <c r="P681" i="18" s="1"/>
  <c r="K601" i="1"/>
  <c r="M601" i="1" s="1"/>
  <c r="O601" i="1" s="1"/>
  <c r="P601" i="18" s="1"/>
  <c r="K567" i="1"/>
  <c r="M567" i="1" s="1"/>
  <c r="O567" i="1" s="1"/>
  <c r="P567" i="18" s="1"/>
  <c r="K583" i="1"/>
  <c r="M583" i="1" s="1"/>
  <c r="O583" i="1" s="1"/>
  <c r="P583" i="18" s="1"/>
  <c r="K575" i="1"/>
  <c r="M575" i="1" s="1"/>
  <c r="O575" i="1" s="1"/>
  <c r="P575" i="18" s="1"/>
  <c r="K524" i="1"/>
  <c r="M524" i="1" s="1"/>
  <c r="O524" i="1" s="1"/>
  <c r="P524" i="18" s="1"/>
  <c r="J207" i="1"/>
  <c r="L207" i="1" s="1"/>
  <c r="N207" i="1" s="1"/>
  <c r="H207" i="18" s="1"/>
  <c r="J163" i="1"/>
  <c r="L163" i="1" s="1"/>
  <c r="N163" i="1" s="1"/>
  <c r="H163" i="18" s="1"/>
  <c r="J159" i="1"/>
  <c r="L159" i="1" s="1"/>
  <c r="N159" i="1" s="1"/>
  <c r="H159" i="18" s="1"/>
  <c r="J131" i="1"/>
  <c r="L131" i="1" s="1"/>
  <c r="N131" i="1" s="1"/>
  <c r="H131" i="18" s="1"/>
  <c r="J135" i="1"/>
  <c r="L135" i="1" s="1"/>
  <c r="N135" i="1" s="1"/>
  <c r="H135" i="18" s="1"/>
  <c r="J121" i="1"/>
  <c r="L121" i="1" s="1"/>
  <c r="N121" i="1" s="1"/>
  <c r="H121" i="18" s="1"/>
  <c r="J1139" i="1"/>
  <c r="L1139" i="1" s="1"/>
  <c r="N1139" i="1" s="1"/>
  <c r="H1139" i="18" s="1"/>
  <c r="J29" i="1"/>
  <c r="L29" i="1" s="1"/>
  <c r="N29" i="1" s="1"/>
  <c r="H29" i="18" s="1"/>
  <c r="J1138" i="1"/>
  <c r="L1138" i="1" s="1"/>
  <c r="N1138" i="1" s="1"/>
  <c r="H1138" i="18" s="1"/>
  <c r="J393" i="1"/>
  <c r="L393" i="1" s="1"/>
  <c r="N393" i="1" s="1"/>
  <c r="H393" i="18" s="1"/>
  <c r="K675" i="1"/>
  <c r="M675" i="1" s="1"/>
  <c r="O675" i="1" s="1"/>
  <c r="P675" i="18" s="1"/>
  <c r="K690" i="1"/>
  <c r="M690" i="1" s="1"/>
  <c r="O690" i="1" s="1"/>
  <c r="P690" i="18" s="1"/>
  <c r="K617" i="1"/>
  <c r="M617" i="1" s="1"/>
  <c r="O617" i="1" s="1"/>
  <c r="P617" i="18" s="1"/>
  <c r="K611" i="1"/>
  <c r="M611" i="1" s="1"/>
  <c r="O611" i="1" s="1"/>
  <c r="P611" i="18" s="1"/>
  <c r="K517" i="1"/>
  <c r="M517" i="1" s="1"/>
  <c r="O517" i="1" s="1"/>
  <c r="P517" i="18" s="1"/>
  <c r="J215" i="1"/>
  <c r="L215" i="1" s="1"/>
  <c r="N215" i="1" s="1"/>
  <c r="H215" i="18" s="1"/>
  <c r="J169" i="1"/>
  <c r="L169" i="1" s="1"/>
  <c r="N169" i="1" s="1"/>
  <c r="H169" i="18" s="1"/>
  <c r="J162" i="1"/>
  <c r="L162" i="1" s="1"/>
  <c r="N162" i="1" s="1"/>
  <c r="H162" i="18" s="1"/>
  <c r="J133" i="1"/>
  <c r="L133" i="1" s="1"/>
  <c r="N133" i="1" s="1"/>
  <c r="H133" i="18" s="1"/>
  <c r="J312" i="1"/>
  <c r="L312" i="1" s="1"/>
  <c r="N312" i="1" s="1"/>
  <c r="H312" i="18" s="1"/>
  <c r="J1122" i="1"/>
  <c r="L1122" i="1" s="1"/>
  <c r="N1122" i="1" s="1"/>
  <c r="H1122" i="18" s="1"/>
  <c r="J1123" i="1"/>
  <c r="L1123" i="1" s="1"/>
  <c r="N1123" i="1" s="1"/>
  <c r="H1123" i="18" s="1"/>
  <c r="J409" i="1"/>
  <c r="L409" i="1" s="1"/>
  <c r="N409" i="1" s="1"/>
  <c r="H409" i="18" s="1"/>
  <c r="J403" i="1"/>
  <c r="L403" i="1" s="1"/>
  <c r="N403" i="1" s="1"/>
  <c r="H403" i="18" s="1"/>
  <c r="J1273" i="1"/>
  <c r="L1273" i="1" s="1"/>
  <c r="N1273" i="1" s="1"/>
  <c r="H1273" i="18" s="1"/>
  <c r="J413" i="1"/>
  <c r="L413" i="1" s="1"/>
  <c r="N413" i="1" s="1"/>
  <c r="H413" i="18" s="1"/>
  <c r="K734" i="1"/>
  <c r="M734" i="1" s="1"/>
  <c r="O734" i="1" s="1"/>
  <c r="P734" i="18" s="1"/>
  <c r="K265" i="2"/>
  <c r="M265" i="2" s="1"/>
  <c r="O265" i="2" s="1"/>
  <c r="K224" i="2"/>
  <c r="M224" i="2" s="1"/>
  <c r="O224" i="2" s="1"/>
  <c r="K145" i="2"/>
  <c r="M145" i="2" s="1"/>
  <c r="O145" i="2" s="1"/>
  <c r="K139" i="2"/>
  <c r="M139" i="2" s="1"/>
  <c r="O139" i="2" s="1"/>
  <c r="K75" i="2"/>
  <c r="M75" i="2" s="1"/>
  <c r="O75" i="2" s="1"/>
  <c r="K194" i="2"/>
  <c r="M194" i="2" s="1"/>
  <c r="O194" i="2" s="1"/>
  <c r="K213" i="2"/>
  <c r="M213" i="2" s="1"/>
  <c r="O213" i="2" s="1"/>
  <c r="K72" i="2"/>
  <c r="M72" i="2" s="1"/>
  <c r="O72" i="2" s="1"/>
  <c r="K219" i="2"/>
  <c r="M219" i="2" s="1"/>
  <c r="O219" i="2" s="1"/>
  <c r="K65" i="2"/>
  <c r="M65" i="2" s="1"/>
  <c r="O65" i="2" s="1"/>
  <c r="K57" i="2"/>
  <c r="M57" i="2" s="1"/>
  <c r="O57" i="2" s="1"/>
  <c r="K119" i="2"/>
  <c r="M119" i="2" s="1"/>
  <c r="O119" i="2" s="1"/>
  <c r="K38" i="2"/>
  <c r="M38" i="2" s="1"/>
  <c r="O38" i="2" s="1"/>
  <c r="K160" i="2"/>
  <c r="M160" i="2" s="1"/>
  <c r="O160" i="2" s="1"/>
  <c r="K261" i="2"/>
  <c r="M261" i="2" s="1"/>
  <c r="O261" i="2" s="1"/>
  <c r="K245" i="2"/>
  <c r="M245" i="2" s="1"/>
  <c r="O245" i="2" s="1"/>
  <c r="K156" i="2"/>
  <c r="M156" i="2" s="1"/>
  <c r="O156" i="2" s="1"/>
  <c r="K137" i="2"/>
  <c r="M137" i="2" s="1"/>
  <c r="O137" i="2" s="1"/>
  <c r="K216" i="2"/>
  <c r="M216" i="2" s="1"/>
  <c r="O216" i="2" s="1"/>
  <c r="K127" i="2"/>
  <c r="M127" i="2" s="1"/>
  <c r="O127" i="2" s="1"/>
  <c r="K195" i="2"/>
  <c r="M195" i="2" s="1"/>
  <c r="O195" i="2" s="1"/>
  <c r="K78" i="2"/>
  <c r="M78" i="2" s="1"/>
  <c r="O78" i="2" s="1"/>
  <c r="K63" i="2"/>
  <c r="M63" i="2" s="1"/>
  <c r="O63" i="2" s="1"/>
  <c r="K52" i="2"/>
  <c r="M52" i="2" s="1"/>
  <c r="O52" i="2" s="1"/>
  <c r="K266" i="2"/>
  <c r="M266" i="2" s="1"/>
  <c r="O266" i="2" s="1"/>
  <c r="K192" i="2"/>
  <c r="M192" i="2" s="1"/>
  <c r="O192" i="2" s="1"/>
  <c r="M29" i="4"/>
  <c r="O29" i="4" s="1"/>
  <c r="J10" i="4"/>
  <c r="L10" i="4" s="1"/>
  <c r="N10" i="4" s="1"/>
  <c r="K61" i="4"/>
  <c r="M61" i="4" s="1"/>
  <c r="O61" i="4" s="1"/>
  <c r="J104" i="4"/>
  <c r="L104" i="4" s="1"/>
  <c r="N104" i="4" s="1"/>
  <c r="J96" i="4"/>
  <c r="L96" i="4" s="1"/>
  <c r="N96" i="4" s="1"/>
  <c r="J106" i="4"/>
  <c r="L106" i="4" s="1"/>
  <c r="N106" i="4" s="1"/>
  <c r="J102" i="4"/>
  <c r="L102" i="4" s="1"/>
  <c r="N102" i="4" s="1"/>
  <c r="J36" i="4"/>
  <c r="L36" i="4" s="1"/>
  <c r="N36" i="4" s="1"/>
  <c r="J37" i="4"/>
  <c r="L37" i="4" s="1"/>
  <c r="N37" i="4" s="1"/>
  <c r="J21" i="4"/>
  <c r="L21" i="4" s="1"/>
  <c r="N21" i="4" s="1"/>
  <c r="J139" i="4"/>
  <c r="L139" i="4" s="1"/>
  <c r="N139" i="4" s="1"/>
  <c r="J127" i="4"/>
  <c r="L127" i="4" s="1"/>
  <c r="N127" i="4" s="1"/>
  <c r="J99" i="4"/>
  <c r="L99" i="4" s="1"/>
  <c r="N99" i="4" s="1"/>
  <c r="J25" i="4"/>
  <c r="L25" i="4" s="1"/>
  <c r="N25" i="4" s="1"/>
  <c r="J131" i="4"/>
  <c r="L131" i="4" s="1"/>
  <c r="N131" i="4" s="1"/>
  <c r="J105" i="4"/>
  <c r="L105" i="4" s="1"/>
  <c r="N105" i="4" s="1"/>
  <c r="J234" i="5"/>
  <c r="L234" i="5" s="1"/>
  <c r="N234" i="5" s="1"/>
  <c r="J47" i="5"/>
  <c r="L47" i="5" s="1"/>
  <c r="N47" i="5" s="1"/>
  <c r="J366" i="5"/>
  <c r="L366" i="5" s="1"/>
  <c r="N366" i="5" s="1"/>
  <c r="J43" i="5"/>
  <c r="L43" i="5" s="1"/>
  <c r="N43" i="5" s="1"/>
  <c r="J360" i="5"/>
  <c r="L360" i="5" s="1"/>
  <c r="N360" i="5" s="1"/>
  <c r="J103" i="5"/>
  <c r="L103" i="5" s="1"/>
  <c r="N103" i="5" s="1"/>
  <c r="J299" i="5"/>
  <c r="L299" i="5" s="1"/>
  <c r="N299" i="5" s="1"/>
  <c r="J291" i="5"/>
  <c r="L291" i="5" s="1"/>
  <c r="N291" i="5" s="1"/>
  <c r="J317" i="5"/>
  <c r="L317" i="5" s="1"/>
  <c r="N317" i="5" s="1"/>
  <c r="J264" i="5"/>
  <c r="L264" i="5" s="1"/>
  <c r="N264" i="5" s="1"/>
  <c r="J226" i="5"/>
  <c r="L226" i="5" s="1"/>
  <c r="N226" i="5" s="1"/>
  <c r="J109" i="5"/>
  <c r="L109" i="5" s="1"/>
  <c r="N109" i="5" s="1"/>
  <c r="J78" i="5"/>
  <c r="L78" i="5" s="1"/>
  <c r="N78" i="5" s="1"/>
  <c r="J262" i="5"/>
  <c r="L262" i="5" s="1"/>
  <c r="N262" i="5" s="1"/>
  <c r="J323" i="5"/>
  <c r="L323" i="5" s="1"/>
  <c r="N323" i="5" s="1"/>
  <c r="F323" i="5"/>
  <c r="E323" i="5" s="1"/>
  <c r="J329" i="5"/>
  <c r="L329" i="5" s="1"/>
  <c r="N329" i="5" s="1"/>
  <c r="F329" i="5"/>
  <c r="E329" i="5" s="1"/>
  <c r="J376" i="5"/>
  <c r="L376" i="5" s="1"/>
  <c r="N376" i="5" s="1"/>
  <c r="J279" i="5"/>
  <c r="L279" i="5" s="1"/>
  <c r="N279" i="5" s="1"/>
  <c r="J350" i="5"/>
  <c r="L350" i="5" s="1"/>
  <c r="N350" i="5" s="1"/>
  <c r="F115" i="5"/>
  <c r="E115" i="5" s="1"/>
  <c r="J86" i="5"/>
  <c r="L86" i="5" s="1"/>
  <c r="N86" i="5" s="1"/>
  <c r="J70" i="5"/>
  <c r="L70" i="5" s="1"/>
  <c r="N70" i="5" s="1"/>
  <c r="J93" i="5"/>
  <c r="L93" i="5" s="1"/>
  <c r="N93" i="5" s="1"/>
  <c r="J81" i="5"/>
  <c r="L81" i="5" s="1"/>
  <c r="N81" i="5" s="1"/>
  <c r="J73" i="5"/>
  <c r="L73" i="5" s="1"/>
  <c r="N73" i="5" s="1"/>
  <c r="J371" i="5"/>
  <c r="L371" i="5" s="1"/>
  <c r="N371" i="5" s="1"/>
  <c r="J359" i="5"/>
  <c r="L359" i="5" s="1"/>
  <c r="N359" i="5" s="1"/>
  <c r="J362" i="5"/>
  <c r="L362" i="5" s="1"/>
  <c r="N362" i="5" s="1"/>
  <c r="J344" i="5"/>
  <c r="L344" i="5" s="1"/>
  <c r="N344" i="5" s="1"/>
  <c r="F333" i="5"/>
  <c r="E333" i="5" s="1"/>
  <c r="J326" i="5"/>
  <c r="L326" i="5" s="1"/>
  <c r="N326" i="5" s="1"/>
  <c r="J281" i="5"/>
  <c r="L281" i="5" s="1"/>
  <c r="N281" i="5" s="1"/>
  <c r="F346" i="5"/>
  <c r="E346" i="5" s="1"/>
  <c r="J293" i="5"/>
  <c r="L293" i="5" s="1"/>
  <c r="N293" i="5" s="1"/>
  <c r="J311" i="5"/>
  <c r="L311" i="5" s="1"/>
  <c r="N311" i="5" s="1"/>
  <c r="J287" i="5"/>
  <c r="L287" i="5" s="1"/>
  <c r="N287" i="5" s="1"/>
  <c r="J256" i="5"/>
  <c r="L256" i="5" s="1"/>
  <c r="N256" i="5" s="1"/>
  <c r="J240" i="5"/>
  <c r="L240" i="5" s="1"/>
  <c r="N240" i="5" s="1"/>
  <c r="J302" i="5"/>
  <c r="L302" i="5" s="1"/>
  <c r="N302" i="5" s="1"/>
  <c r="J268" i="5"/>
  <c r="L268" i="5" s="1"/>
  <c r="N268" i="5" s="1"/>
  <c r="J236" i="5"/>
  <c r="L236" i="5" s="1"/>
  <c r="N236" i="5" s="1"/>
  <c r="J253" i="5"/>
  <c r="L253" i="5" s="1"/>
  <c r="N253" i="5" s="1"/>
  <c r="J325" i="5"/>
  <c r="L325" i="5" s="1"/>
  <c r="N325" i="5" s="1"/>
  <c r="F325" i="5"/>
  <c r="E325" i="5" s="1"/>
  <c r="J111" i="5"/>
  <c r="L111" i="5" s="1"/>
  <c r="N111" i="5" s="1"/>
  <c r="J82" i="5"/>
  <c r="L82" i="5" s="1"/>
  <c r="N82" i="5" s="1"/>
  <c r="J30" i="5"/>
  <c r="L30" i="5" s="1"/>
  <c r="N30" i="5" s="1"/>
  <c r="J354" i="5"/>
  <c r="L354" i="5" s="1"/>
  <c r="N354" i="5" s="1"/>
  <c r="J361" i="5"/>
  <c r="L361" i="5" s="1"/>
  <c r="N361" i="5" s="1"/>
  <c r="J322" i="5"/>
  <c r="L322" i="5" s="1"/>
  <c r="N322" i="5" s="1"/>
  <c r="J313" i="5"/>
  <c r="L313" i="5" s="1"/>
  <c r="N313" i="5" s="1"/>
  <c r="J327" i="5"/>
  <c r="L327" i="5" s="1"/>
  <c r="N327" i="5" s="1"/>
  <c r="F327" i="5"/>
  <c r="E327" i="5" s="1"/>
  <c r="J342" i="5"/>
  <c r="L342" i="5" s="1"/>
  <c r="N342" i="5" s="1"/>
  <c r="J90" i="5"/>
  <c r="L90" i="5" s="1"/>
  <c r="N90" i="5" s="1"/>
  <c r="J74" i="5"/>
  <c r="L74" i="5" s="1"/>
  <c r="N74" i="5" s="1"/>
  <c r="J37" i="5"/>
  <c r="L37" i="5" s="1"/>
  <c r="N37" i="5" s="1"/>
  <c r="J13" i="5"/>
  <c r="L13" i="5" s="1"/>
  <c r="N13" i="5" s="1"/>
  <c r="J5" i="5"/>
  <c r="L5" i="5" s="1"/>
  <c r="N5" i="5" s="1"/>
  <c r="J330" i="5"/>
  <c r="L330" i="5" s="1"/>
  <c r="N330" i="5" s="1"/>
  <c r="J232" i="5"/>
  <c r="L232" i="5" s="1"/>
  <c r="N232" i="5" s="1"/>
  <c r="J238" i="5"/>
  <c r="L238" i="5" s="1"/>
  <c r="N238" i="5" s="1"/>
  <c r="J260" i="5"/>
  <c r="L260" i="5" s="1"/>
  <c r="N260" i="5" s="1"/>
  <c r="J252" i="5"/>
  <c r="L252" i="5" s="1"/>
  <c r="N252" i="5" s="1"/>
  <c r="J334" i="5"/>
  <c r="L334" i="5" s="1"/>
  <c r="N334" i="5" s="1"/>
  <c r="K768" i="1"/>
  <c r="M768" i="1" s="1"/>
  <c r="O768" i="1" s="1"/>
  <c r="P768" i="18" s="1"/>
  <c r="J449" i="1"/>
  <c r="L449" i="1" s="1"/>
  <c r="N449" i="1" s="1"/>
  <c r="H449" i="18" s="1"/>
  <c r="J446" i="1"/>
  <c r="L446" i="1" s="1"/>
  <c r="N446" i="1" s="1"/>
  <c r="H446" i="18" s="1"/>
  <c r="K710" i="1"/>
  <c r="M710" i="1" s="1"/>
  <c r="O710" i="1" s="1"/>
  <c r="P710" i="18" s="1"/>
  <c r="K609" i="1"/>
  <c r="M609" i="1" s="1"/>
  <c r="O609" i="1" s="1"/>
  <c r="P609" i="18" s="1"/>
  <c r="K597" i="1"/>
  <c r="M597" i="1" s="1"/>
  <c r="O597" i="1" s="1"/>
  <c r="P597" i="18" s="1"/>
  <c r="K555" i="1"/>
  <c r="M555" i="1" s="1"/>
  <c r="O555" i="1" s="1"/>
  <c r="P555" i="18" s="1"/>
  <c r="K542" i="1"/>
  <c r="M542" i="1" s="1"/>
  <c r="O542" i="1" s="1"/>
  <c r="P542" i="18" s="1"/>
  <c r="K510" i="1"/>
  <c r="M510" i="1" s="1"/>
  <c r="O510" i="1" s="1"/>
  <c r="P510" i="18" s="1"/>
  <c r="K502" i="1"/>
  <c r="M502" i="1" s="1"/>
  <c r="O502" i="1" s="1"/>
  <c r="P502" i="18" s="1"/>
  <c r="K536" i="1"/>
  <c r="M536" i="1" s="1"/>
  <c r="O536" i="1" s="1"/>
  <c r="P536" i="18" s="1"/>
  <c r="K512" i="1"/>
  <c r="M512" i="1" s="1"/>
  <c r="O512" i="1" s="1"/>
  <c r="P512" i="18" s="1"/>
  <c r="J174" i="1"/>
  <c r="L174" i="1" s="1"/>
  <c r="N174" i="1" s="1"/>
  <c r="H174" i="18" s="1"/>
  <c r="J165" i="1"/>
  <c r="L165" i="1" s="1"/>
  <c r="N165" i="1" s="1"/>
  <c r="H165" i="18" s="1"/>
  <c r="J106" i="1"/>
  <c r="L106" i="1" s="1"/>
  <c r="N106" i="1" s="1"/>
  <c r="H106" i="18" s="1"/>
  <c r="J1128" i="1"/>
  <c r="L1128" i="1" s="1"/>
  <c r="N1128" i="1" s="1"/>
  <c r="H1128" i="18" s="1"/>
  <c r="J1096" i="1"/>
  <c r="L1096" i="1" s="1"/>
  <c r="N1096" i="1" s="1"/>
  <c r="H1096" i="18" s="1"/>
  <c r="J21" i="1"/>
  <c r="L21" i="1" s="1"/>
  <c r="N21" i="1" s="1"/>
  <c r="H21" i="18" s="1"/>
  <c r="J1137" i="1"/>
  <c r="L1137" i="1" s="1"/>
  <c r="N1137" i="1" s="1"/>
  <c r="H1137" i="18" s="1"/>
  <c r="J1134" i="1"/>
  <c r="L1134" i="1" s="1"/>
  <c r="N1134" i="1" s="1"/>
  <c r="H1134" i="18" s="1"/>
  <c r="J320" i="1"/>
  <c r="L320" i="1" s="1"/>
  <c r="N320" i="1" s="1"/>
  <c r="H320" i="18" s="1"/>
  <c r="K718" i="1"/>
  <c r="M718" i="1" s="1"/>
  <c r="O718" i="1" s="1"/>
  <c r="P718" i="18" s="1"/>
  <c r="J140" i="1"/>
  <c r="L140" i="1" s="1"/>
  <c r="N140" i="1" s="1"/>
  <c r="H140" i="18" s="1"/>
  <c r="J461" i="1"/>
  <c r="L461" i="1" s="1"/>
  <c r="N461" i="1" s="1"/>
  <c r="H461" i="18" s="1"/>
  <c r="K566" i="1"/>
  <c r="M566" i="1" s="1"/>
  <c r="O566" i="1" s="1"/>
  <c r="P566" i="18" s="1"/>
  <c r="K738" i="1"/>
  <c r="M738" i="1" s="1"/>
  <c r="O738" i="1" s="1"/>
  <c r="P738" i="18" s="1"/>
  <c r="K546" i="1"/>
  <c r="M546" i="1" s="1"/>
  <c r="O546" i="1" s="1"/>
  <c r="P546" i="18" s="1"/>
  <c r="M438" i="1"/>
  <c r="O438" i="1" s="1"/>
  <c r="P438" i="18" s="1"/>
  <c r="K704" i="1"/>
  <c r="M704" i="1" s="1"/>
  <c r="O704" i="1" s="1"/>
  <c r="P704" i="18" s="1"/>
  <c r="K677" i="1"/>
  <c r="M677" i="1" s="1"/>
  <c r="O677" i="1" s="1"/>
  <c r="P677" i="18" s="1"/>
  <c r="K669" i="1"/>
  <c r="M669" i="1" s="1"/>
  <c r="O669" i="1" s="1"/>
  <c r="P669" i="18" s="1"/>
  <c r="K665" i="1"/>
  <c r="M665" i="1" s="1"/>
  <c r="O665" i="1" s="1"/>
  <c r="P665" i="18" s="1"/>
  <c r="J168" i="1"/>
  <c r="L168" i="1" s="1"/>
  <c r="N168" i="1" s="1"/>
  <c r="H168" i="18" s="1"/>
  <c r="J152" i="1"/>
  <c r="L152" i="1" s="1"/>
  <c r="N152" i="1" s="1"/>
  <c r="H152" i="18" s="1"/>
  <c r="J454" i="1"/>
  <c r="L454" i="1" s="1"/>
  <c r="N454" i="1" s="1"/>
  <c r="H454" i="18" s="1"/>
  <c r="J442" i="1"/>
  <c r="L442" i="1" s="1"/>
  <c r="N442" i="1" s="1"/>
  <c r="H442" i="18" s="1"/>
  <c r="K708" i="1"/>
  <c r="M708" i="1" s="1"/>
  <c r="O708" i="1" s="1"/>
  <c r="P708" i="18" s="1"/>
  <c r="K680" i="1"/>
  <c r="M680" i="1" s="1"/>
  <c r="O680" i="1" s="1"/>
  <c r="P680" i="18" s="1"/>
  <c r="K666" i="1"/>
  <c r="M666" i="1" s="1"/>
  <c r="O666" i="1" s="1"/>
  <c r="P666" i="18" s="1"/>
  <c r="K547" i="1"/>
  <c r="M547" i="1" s="1"/>
  <c r="O547" i="1" s="1"/>
  <c r="P547" i="18" s="1"/>
  <c r="K506" i="1"/>
  <c r="M506" i="1" s="1"/>
  <c r="O506" i="1" s="1"/>
  <c r="P506" i="18" s="1"/>
  <c r="K508" i="1"/>
  <c r="M508" i="1" s="1"/>
  <c r="O508" i="1" s="1"/>
  <c r="P508" i="18" s="1"/>
  <c r="J182" i="1"/>
  <c r="L182" i="1" s="1"/>
  <c r="N182" i="1" s="1"/>
  <c r="H182" i="18" s="1"/>
  <c r="J171" i="1"/>
  <c r="L171" i="1" s="1"/>
  <c r="N171" i="1" s="1"/>
  <c r="H171" i="18" s="1"/>
  <c r="J142" i="1"/>
  <c r="L142" i="1" s="1"/>
  <c r="N142" i="1" s="1"/>
  <c r="H142" i="18" s="1"/>
  <c r="J210" i="1"/>
  <c r="L210" i="1" s="1"/>
  <c r="N210" i="1" s="1"/>
  <c r="H210" i="18" s="1"/>
  <c r="J102" i="1"/>
  <c r="L102" i="1" s="1"/>
  <c r="N102" i="1" s="1"/>
  <c r="H102" i="18" s="1"/>
  <c r="J82" i="1"/>
  <c r="L82" i="1" s="1"/>
  <c r="N82" i="1" s="1"/>
  <c r="H82" i="18" s="1"/>
  <c r="J1145" i="1"/>
  <c r="L1145" i="1" s="1"/>
  <c r="N1145" i="1" s="1"/>
  <c r="H1145" i="18" s="1"/>
  <c r="J1124" i="1"/>
  <c r="L1124" i="1" s="1"/>
  <c r="N1124" i="1" s="1"/>
  <c r="H1124" i="18" s="1"/>
  <c r="J306" i="1"/>
  <c r="L306" i="1" s="1"/>
  <c r="N306" i="1" s="1"/>
  <c r="H306" i="18" s="1"/>
  <c r="J323" i="1"/>
  <c r="L323" i="1" s="1"/>
  <c r="N323" i="1" s="1"/>
  <c r="H323" i="18" s="1"/>
  <c r="J387" i="1"/>
  <c r="L387" i="1" s="1"/>
  <c r="N387" i="1" s="1"/>
  <c r="H387" i="18" s="1"/>
  <c r="J391" i="1"/>
  <c r="L391" i="1" s="1"/>
  <c r="N391" i="1" s="1"/>
  <c r="H391" i="18" s="1"/>
  <c r="K556" i="1"/>
  <c r="M556" i="1" s="1"/>
  <c r="O556" i="1" s="1"/>
  <c r="P556" i="18" s="1"/>
  <c r="K1173" i="1"/>
  <c r="M1173" i="1" s="1"/>
  <c r="O1173" i="1" s="1"/>
  <c r="P1173" i="18" s="1"/>
  <c r="J441" i="1"/>
  <c r="L441" i="1" s="1"/>
  <c r="N441" i="1" s="1"/>
  <c r="H441" i="18" s="1"/>
  <c r="J469" i="1"/>
  <c r="L469" i="1" s="1"/>
  <c r="N469" i="1" s="1"/>
  <c r="H469" i="18" s="1"/>
  <c r="K739" i="1"/>
  <c r="M739" i="1" s="1"/>
  <c r="O739" i="1" s="1"/>
  <c r="P739" i="18" s="1"/>
  <c r="K735" i="1"/>
  <c r="M735" i="1" s="1"/>
  <c r="O735" i="1" s="1"/>
  <c r="P735" i="18" s="1"/>
  <c r="K731" i="1"/>
  <c r="M731" i="1" s="1"/>
  <c r="O731" i="1" s="1"/>
  <c r="P731" i="18" s="1"/>
  <c r="K727" i="1"/>
  <c r="M727" i="1" s="1"/>
  <c r="O727" i="1" s="1"/>
  <c r="P727" i="18" s="1"/>
  <c r="K723" i="1"/>
  <c r="M723" i="1" s="1"/>
  <c r="O723" i="1" s="1"/>
  <c r="P723" i="18" s="1"/>
  <c r="K676" i="1"/>
  <c r="M676" i="1" s="1"/>
  <c r="O676" i="1" s="1"/>
  <c r="P676" i="18" s="1"/>
  <c r="K706" i="1"/>
  <c r="M706" i="1" s="1"/>
  <c r="O706" i="1" s="1"/>
  <c r="P706" i="18" s="1"/>
  <c r="K658" i="1"/>
  <c r="M658" i="1" s="1"/>
  <c r="O658" i="1" s="1"/>
  <c r="P658" i="18" s="1"/>
  <c r="K621" i="1"/>
  <c r="M621" i="1" s="1"/>
  <c r="O621" i="1" s="1"/>
  <c r="P621" i="18" s="1"/>
  <c r="K572" i="1"/>
  <c r="M572" i="1" s="1"/>
  <c r="O572" i="1" s="1"/>
  <c r="P572" i="18" s="1"/>
  <c r="K565" i="1"/>
  <c r="M565" i="1" s="1"/>
  <c r="O565" i="1" s="1"/>
  <c r="P565" i="18" s="1"/>
  <c r="K561" i="1"/>
  <c r="M561" i="1" s="1"/>
  <c r="O561" i="1" s="1"/>
  <c r="P561" i="18" s="1"/>
  <c r="K557" i="1"/>
  <c r="M557" i="1" s="1"/>
  <c r="O557" i="1" s="1"/>
  <c r="P557" i="18" s="1"/>
  <c r="K553" i="1"/>
  <c r="M553" i="1" s="1"/>
  <c r="O553" i="1" s="1"/>
  <c r="P553" i="18" s="1"/>
  <c r="K549" i="1"/>
  <c r="M549" i="1" s="1"/>
  <c r="O549" i="1" s="1"/>
  <c r="P549" i="18" s="1"/>
  <c r="K534" i="1"/>
  <c r="M534" i="1" s="1"/>
  <c r="O534" i="1" s="1"/>
  <c r="P534" i="18" s="1"/>
  <c r="K518" i="1"/>
  <c r="M518" i="1" s="1"/>
  <c r="O518" i="1" s="1"/>
  <c r="P518" i="18" s="1"/>
  <c r="K539" i="1"/>
  <c r="M539" i="1" s="1"/>
  <c r="O539" i="1" s="1"/>
  <c r="P539" i="18" s="1"/>
  <c r="K531" i="1"/>
  <c r="M531" i="1" s="1"/>
  <c r="O531" i="1" s="1"/>
  <c r="P531" i="18" s="1"/>
  <c r="K523" i="1"/>
  <c r="M523" i="1" s="1"/>
  <c r="O523" i="1" s="1"/>
  <c r="P523" i="18" s="1"/>
  <c r="K515" i="1"/>
  <c r="M515" i="1" s="1"/>
  <c r="O515" i="1" s="1"/>
  <c r="P515" i="18" s="1"/>
  <c r="J158" i="1"/>
  <c r="L158" i="1" s="1"/>
  <c r="N158" i="1" s="1"/>
  <c r="H158" i="18" s="1"/>
  <c r="J154" i="1"/>
  <c r="L154" i="1" s="1"/>
  <c r="N154" i="1" s="1"/>
  <c r="H154" i="18" s="1"/>
  <c r="J150" i="1"/>
  <c r="L150" i="1" s="1"/>
  <c r="N150" i="1" s="1"/>
  <c r="H150" i="18" s="1"/>
  <c r="J214" i="1"/>
  <c r="L214" i="1" s="1"/>
  <c r="N214" i="1" s="1"/>
  <c r="H214" i="18" s="1"/>
  <c r="J198" i="1"/>
  <c r="L198" i="1" s="1"/>
  <c r="N198" i="1" s="1"/>
  <c r="H198" i="18" s="1"/>
  <c r="M137" i="1"/>
  <c r="O137" i="1" s="1"/>
  <c r="P137" i="18" s="1"/>
  <c r="J71" i="1"/>
  <c r="L71" i="1" s="1"/>
  <c r="N71" i="1" s="1"/>
  <c r="H71" i="18" s="1"/>
  <c r="J63" i="1"/>
  <c r="L63" i="1" s="1"/>
  <c r="N63" i="1" s="1"/>
  <c r="H63" i="18" s="1"/>
  <c r="J1135" i="1"/>
  <c r="L1135" i="1" s="1"/>
  <c r="N1135" i="1" s="1"/>
  <c r="H1135" i="18" s="1"/>
  <c r="J303" i="1"/>
  <c r="L303" i="1" s="1"/>
  <c r="N303" i="1" s="1"/>
  <c r="H303" i="18" s="1"/>
  <c r="J1099" i="1"/>
  <c r="L1099" i="1" s="1"/>
  <c r="N1099" i="1" s="1"/>
  <c r="H1099" i="18" s="1"/>
  <c r="J1119" i="1"/>
  <c r="L1119" i="1" s="1"/>
  <c r="N1119" i="1" s="1"/>
  <c r="H1119" i="18" s="1"/>
  <c r="J1091" i="1"/>
  <c r="L1091" i="1" s="1"/>
  <c r="N1091" i="1" s="1"/>
  <c r="H1091" i="18" s="1"/>
  <c r="K1172" i="1"/>
  <c r="M1172" i="1" s="1"/>
  <c r="O1172" i="1" s="1"/>
  <c r="P1172" i="18" s="1"/>
  <c r="K693" i="1"/>
  <c r="M693" i="1" s="1"/>
  <c r="O693" i="1" s="1"/>
  <c r="P693" i="18" s="1"/>
  <c r="K689" i="1"/>
  <c r="M689" i="1" s="1"/>
  <c r="O689" i="1" s="1"/>
  <c r="P689" i="18" s="1"/>
  <c r="K679" i="1"/>
  <c r="M679" i="1" s="1"/>
  <c r="O679" i="1" s="1"/>
  <c r="P679" i="18" s="1"/>
  <c r="K724" i="1"/>
  <c r="M724" i="1" s="1"/>
  <c r="O724" i="1" s="1"/>
  <c r="P724" i="18" s="1"/>
  <c r="K1174" i="1"/>
  <c r="M1174" i="1" s="1"/>
  <c r="O1174" i="1" s="1"/>
  <c r="P1174" i="18" s="1"/>
  <c r="K1180" i="1"/>
  <c r="M1180" i="1" s="1"/>
  <c r="O1180" i="1" s="1"/>
  <c r="P1180" i="18" s="1"/>
  <c r="J463" i="1"/>
  <c r="L463" i="1" s="1"/>
  <c r="N463" i="1" s="1"/>
  <c r="H463" i="18" s="1"/>
  <c r="J440" i="1"/>
  <c r="L440" i="1" s="1"/>
  <c r="N440" i="1" s="1"/>
  <c r="H440" i="18" s="1"/>
  <c r="K667" i="1"/>
  <c r="M667" i="1" s="1"/>
  <c r="O667" i="1" s="1"/>
  <c r="P667" i="18" s="1"/>
  <c r="K620" i="1"/>
  <c r="M620" i="1" s="1"/>
  <c r="O620" i="1" s="1"/>
  <c r="P620" i="18" s="1"/>
  <c r="K616" i="1"/>
  <c r="M616" i="1" s="1"/>
  <c r="O616" i="1" s="1"/>
  <c r="P616" i="18" s="1"/>
  <c r="K604" i="1"/>
  <c r="M604" i="1" s="1"/>
  <c r="O604" i="1" s="1"/>
  <c r="P604" i="18" s="1"/>
  <c r="K600" i="1"/>
  <c r="M600" i="1" s="1"/>
  <c r="O600" i="1" s="1"/>
  <c r="P600" i="18" s="1"/>
  <c r="K592" i="1"/>
  <c r="M592" i="1" s="1"/>
  <c r="O592" i="1" s="1"/>
  <c r="P592" i="18" s="1"/>
  <c r="K529" i="1"/>
  <c r="M529" i="1" s="1"/>
  <c r="O529" i="1" s="1"/>
  <c r="P529" i="18" s="1"/>
  <c r="K505" i="1"/>
  <c r="M505" i="1" s="1"/>
  <c r="O505" i="1" s="1"/>
  <c r="P505" i="18" s="1"/>
  <c r="J218" i="1"/>
  <c r="L218" i="1" s="1"/>
  <c r="N218" i="1" s="1"/>
  <c r="H218" i="18" s="1"/>
  <c r="J202" i="1"/>
  <c r="L202" i="1" s="1"/>
  <c r="N202" i="1" s="1"/>
  <c r="H202" i="18" s="1"/>
  <c r="J186" i="1"/>
  <c r="L186" i="1" s="1"/>
  <c r="N186" i="1" s="1"/>
  <c r="H186" i="18" s="1"/>
  <c r="J119" i="1"/>
  <c r="L119" i="1" s="1"/>
  <c r="N119" i="1" s="1"/>
  <c r="H119" i="18" s="1"/>
  <c r="K660" i="1"/>
  <c r="M660" i="1" s="1"/>
  <c r="O660" i="1" s="1"/>
  <c r="P660" i="18" s="1"/>
  <c r="K683" i="1"/>
  <c r="M683" i="1" s="1"/>
  <c r="O683" i="1" s="1"/>
  <c r="P683" i="18" s="1"/>
  <c r="K554" i="1"/>
  <c r="M554" i="1" s="1"/>
  <c r="O554" i="1" s="1"/>
  <c r="P554" i="18" s="1"/>
  <c r="K726" i="1"/>
  <c r="M726" i="1" s="1"/>
  <c r="O726" i="1" s="1"/>
  <c r="P726" i="18" s="1"/>
  <c r="K730" i="1"/>
  <c r="M730" i="1" s="1"/>
  <c r="O730" i="1" s="1"/>
  <c r="P730" i="18" s="1"/>
  <c r="K712" i="1"/>
  <c r="M712" i="1" s="1"/>
  <c r="O712" i="1" s="1"/>
  <c r="P712" i="18" s="1"/>
  <c r="K668" i="1"/>
  <c r="M668" i="1" s="1"/>
  <c r="O668" i="1" s="1"/>
  <c r="P668" i="18" s="1"/>
  <c r="K674" i="1"/>
  <c r="M674" i="1" s="1"/>
  <c r="O674" i="1" s="1"/>
  <c r="P674" i="18" s="1"/>
  <c r="K663" i="1"/>
  <c r="M663" i="1" s="1"/>
  <c r="O663" i="1" s="1"/>
  <c r="P663" i="18" s="1"/>
  <c r="K1179" i="1"/>
  <c r="M1179" i="1" s="1"/>
  <c r="O1179" i="1" s="1"/>
  <c r="P1179" i="18" s="1"/>
  <c r="J457" i="1"/>
  <c r="L457" i="1" s="1"/>
  <c r="N457" i="1" s="1"/>
  <c r="H457" i="18" s="1"/>
  <c r="J466" i="1"/>
  <c r="L466" i="1" s="1"/>
  <c r="N466" i="1" s="1"/>
  <c r="H466" i="18" s="1"/>
  <c r="K684" i="1"/>
  <c r="M684" i="1" s="1"/>
  <c r="O684" i="1" s="1"/>
  <c r="P684" i="18" s="1"/>
  <c r="K664" i="1"/>
  <c r="M664" i="1" s="1"/>
  <c r="O664" i="1" s="1"/>
  <c r="P664" i="18" s="1"/>
  <c r="K698" i="1"/>
  <c r="M698" i="1" s="1"/>
  <c r="O698" i="1" s="1"/>
  <c r="P698" i="18" s="1"/>
  <c r="K642" i="1"/>
  <c r="M642" i="1" s="1"/>
  <c r="O642" i="1" s="1"/>
  <c r="P642" i="18" s="1"/>
  <c r="K623" i="1"/>
  <c r="M623" i="1" s="1"/>
  <c r="O623" i="1" s="1"/>
  <c r="P623" i="18" s="1"/>
  <c r="K615" i="1"/>
  <c r="M615" i="1" s="1"/>
  <c r="O615" i="1" s="1"/>
  <c r="P615" i="18" s="1"/>
  <c r="K607" i="1"/>
  <c r="M607" i="1" s="1"/>
  <c r="O607" i="1" s="1"/>
  <c r="P607" i="18" s="1"/>
  <c r="K599" i="1"/>
  <c r="M599" i="1" s="1"/>
  <c r="O599" i="1" s="1"/>
  <c r="P599" i="18" s="1"/>
  <c r="K591" i="1"/>
  <c r="M591" i="1" s="1"/>
  <c r="O591" i="1" s="1"/>
  <c r="P591" i="18" s="1"/>
  <c r="K568" i="1"/>
  <c r="M568" i="1" s="1"/>
  <c r="O568" i="1" s="1"/>
  <c r="P568" i="18" s="1"/>
  <c r="K545" i="1"/>
  <c r="M545" i="1" s="1"/>
  <c r="O545" i="1" s="1"/>
  <c r="P545" i="18" s="1"/>
  <c r="K530" i="1"/>
  <c r="M530" i="1" s="1"/>
  <c r="O530" i="1" s="1"/>
  <c r="P530" i="18" s="1"/>
  <c r="K514" i="1"/>
  <c r="M514" i="1" s="1"/>
  <c r="O514" i="1" s="1"/>
  <c r="P514" i="18" s="1"/>
  <c r="J217" i="1"/>
  <c r="L217" i="1" s="1"/>
  <c r="N217" i="1" s="1"/>
  <c r="H217" i="18" s="1"/>
  <c r="J209" i="1"/>
  <c r="L209" i="1" s="1"/>
  <c r="N209" i="1" s="1"/>
  <c r="H209" i="18" s="1"/>
  <c r="J201" i="1"/>
  <c r="L201" i="1" s="1"/>
  <c r="N201" i="1" s="1"/>
  <c r="H201" i="18" s="1"/>
  <c r="J193" i="1"/>
  <c r="L193" i="1" s="1"/>
  <c r="N193" i="1" s="1"/>
  <c r="H193" i="18" s="1"/>
  <c r="J185" i="1"/>
  <c r="L185" i="1" s="1"/>
  <c r="N185" i="1" s="1"/>
  <c r="H185" i="18" s="1"/>
  <c r="J172" i="1"/>
  <c r="L172" i="1" s="1"/>
  <c r="N172" i="1" s="1"/>
  <c r="H172" i="18" s="1"/>
  <c r="J164" i="1"/>
  <c r="L164" i="1" s="1"/>
  <c r="N164" i="1" s="1"/>
  <c r="H164" i="18" s="1"/>
  <c r="J156" i="1"/>
  <c r="L156" i="1" s="1"/>
  <c r="N156" i="1" s="1"/>
  <c r="H156" i="18" s="1"/>
  <c r="J206" i="1"/>
  <c r="L206" i="1" s="1"/>
  <c r="N206" i="1" s="1"/>
  <c r="H206" i="18" s="1"/>
  <c r="J190" i="1"/>
  <c r="L190" i="1" s="1"/>
  <c r="N190" i="1" s="1"/>
  <c r="H190" i="18" s="1"/>
  <c r="J97" i="1"/>
  <c r="L97" i="1" s="1"/>
  <c r="N97" i="1" s="1"/>
  <c r="H97" i="18" s="1"/>
  <c r="J81" i="1"/>
  <c r="L81" i="1" s="1"/>
  <c r="N81" i="1" s="1"/>
  <c r="H81" i="18" s="1"/>
  <c r="J107" i="1"/>
  <c r="L107" i="1" s="1"/>
  <c r="N107" i="1" s="1"/>
  <c r="H107" i="18" s="1"/>
  <c r="J109" i="1"/>
  <c r="L109" i="1" s="1"/>
  <c r="N109" i="1" s="1"/>
  <c r="H109" i="18" s="1"/>
  <c r="J75" i="1"/>
  <c r="L75" i="1" s="1"/>
  <c r="N75" i="1" s="1"/>
  <c r="H75" i="18" s="1"/>
  <c r="J67" i="1"/>
  <c r="L67" i="1" s="1"/>
  <c r="N67" i="1" s="1"/>
  <c r="H67" i="18" s="1"/>
  <c r="J59" i="1"/>
  <c r="L59" i="1" s="1"/>
  <c r="N59" i="1" s="1"/>
  <c r="H59" i="18" s="1"/>
  <c r="J8" i="1"/>
  <c r="L8" i="1" s="1"/>
  <c r="N8" i="1" s="1"/>
  <c r="H8" i="18" s="1"/>
  <c r="J4" i="1"/>
  <c r="L4" i="1" s="1"/>
  <c r="N4" i="1" s="1"/>
  <c r="H4" i="18" s="1"/>
  <c r="J1098" i="1"/>
  <c r="L1098" i="1" s="1"/>
  <c r="N1098" i="1" s="1"/>
  <c r="H1098" i="18" s="1"/>
  <c r="J30" i="1"/>
  <c r="L30" i="1" s="1"/>
  <c r="N30" i="1" s="1"/>
  <c r="H30" i="18" s="1"/>
  <c r="J304" i="1"/>
  <c r="L304" i="1" s="1"/>
  <c r="N304" i="1" s="1"/>
  <c r="H304" i="18" s="1"/>
  <c r="J1144" i="1"/>
  <c r="L1144" i="1" s="1"/>
  <c r="N1144" i="1" s="1"/>
  <c r="H1144" i="18" s="1"/>
  <c r="J1100" i="1"/>
  <c r="L1100" i="1" s="1"/>
  <c r="N1100" i="1" s="1"/>
  <c r="H1100" i="18" s="1"/>
  <c r="K691" i="1"/>
  <c r="M691" i="1" s="1"/>
  <c r="O691" i="1" s="1"/>
  <c r="P691" i="18" s="1"/>
  <c r="K687" i="1"/>
  <c r="M687" i="1" s="1"/>
  <c r="O687" i="1" s="1"/>
  <c r="P687" i="18" s="1"/>
  <c r="K671" i="1"/>
  <c r="M671" i="1" s="1"/>
  <c r="O671" i="1" s="1"/>
  <c r="P671" i="18" s="1"/>
  <c r="K732" i="1"/>
  <c r="M732" i="1" s="1"/>
  <c r="O732" i="1" s="1"/>
  <c r="P732" i="18" s="1"/>
  <c r="K722" i="1"/>
  <c r="M722" i="1" s="1"/>
  <c r="O722" i="1" s="1"/>
  <c r="P722" i="18" s="1"/>
  <c r="H157" i="4"/>
  <c r="G157" i="4" s="1"/>
  <c r="K159" i="4"/>
  <c r="M159" i="4" s="1"/>
  <c r="O159" i="4" s="1"/>
  <c r="K165" i="4"/>
  <c r="M165" i="4" s="1"/>
  <c r="O165" i="4" s="1"/>
  <c r="H161" i="4"/>
  <c r="G161" i="4" s="1"/>
  <c r="K163" i="4"/>
  <c r="M163" i="4" s="1"/>
  <c r="O163" i="4" s="1"/>
  <c r="F343" i="5"/>
  <c r="E343" i="5" s="1"/>
  <c r="J343" i="5"/>
  <c r="L343" i="5" s="1"/>
  <c r="N343" i="5" s="1"/>
  <c r="J356" i="5"/>
  <c r="L356" i="5" s="1"/>
  <c r="N356" i="5" s="1"/>
  <c r="J377" i="5"/>
  <c r="L377" i="5" s="1"/>
  <c r="N377" i="5" s="1"/>
  <c r="M377" i="5"/>
  <c r="O377" i="5" s="1"/>
  <c r="J315" i="5"/>
  <c r="L315" i="5" s="1"/>
  <c r="N315" i="5" s="1"/>
  <c r="J309" i="5"/>
  <c r="L309" i="5" s="1"/>
  <c r="N309" i="5" s="1"/>
  <c r="J295" i="5"/>
  <c r="L295" i="5" s="1"/>
  <c r="N295" i="5" s="1"/>
  <c r="J300" i="5"/>
  <c r="L300" i="5" s="1"/>
  <c r="N300" i="5" s="1"/>
  <c r="M300" i="5"/>
  <c r="O300" i="5" s="1"/>
  <c r="J316" i="5"/>
  <c r="L316" i="5" s="1"/>
  <c r="N316" i="5" s="1"/>
  <c r="M316" i="5"/>
  <c r="O316" i="5" s="1"/>
  <c r="J270" i="5"/>
  <c r="L270" i="5" s="1"/>
  <c r="N270" i="5" s="1"/>
  <c r="M235" i="5"/>
  <c r="O235" i="5" s="1"/>
  <c r="J235" i="5"/>
  <c r="L235" i="5" s="1"/>
  <c r="N235" i="5" s="1"/>
  <c r="J297" i="5"/>
  <c r="L297" i="5" s="1"/>
  <c r="N297" i="5" s="1"/>
  <c r="J276" i="5"/>
  <c r="L276" i="5" s="1"/>
  <c r="N276" i="5" s="1"/>
  <c r="M276" i="5"/>
  <c r="O276" i="5" s="1"/>
  <c r="M241" i="5"/>
  <c r="O241" i="5" s="1"/>
  <c r="J241" i="5"/>
  <c r="L241" i="5" s="1"/>
  <c r="N241" i="5" s="1"/>
  <c r="M225" i="5"/>
  <c r="O225" i="5" s="1"/>
  <c r="J225" i="5"/>
  <c r="L225" i="5" s="1"/>
  <c r="N225" i="5" s="1"/>
  <c r="J367" i="5"/>
  <c r="L367" i="5" s="1"/>
  <c r="N367" i="5" s="1"/>
  <c r="M367" i="5"/>
  <c r="O367" i="5" s="1"/>
  <c r="J220" i="5"/>
  <c r="L220" i="5" s="1"/>
  <c r="N220" i="5" s="1"/>
  <c r="F339" i="5"/>
  <c r="E339" i="5" s="1"/>
  <c r="J339" i="5"/>
  <c r="L339" i="5" s="1"/>
  <c r="N339" i="5" s="1"/>
  <c r="J363" i="5"/>
  <c r="L363" i="5" s="1"/>
  <c r="N363" i="5" s="1"/>
  <c r="M363" i="5"/>
  <c r="O363" i="5" s="1"/>
  <c r="J372" i="5"/>
  <c r="L372" i="5" s="1"/>
  <c r="N372" i="5" s="1"/>
  <c r="J368" i="5"/>
  <c r="L368" i="5" s="1"/>
  <c r="N368" i="5" s="1"/>
  <c r="J370" i="5"/>
  <c r="L370" i="5" s="1"/>
  <c r="N370" i="5" s="1"/>
  <c r="J335" i="5"/>
  <c r="L335" i="5" s="1"/>
  <c r="N335" i="5" s="1"/>
  <c r="F335" i="5"/>
  <c r="E335" i="5" s="1"/>
  <c r="J328" i="5"/>
  <c r="L328" i="5" s="1"/>
  <c r="N328" i="5" s="1"/>
  <c r="J324" i="5"/>
  <c r="L324" i="5" s="1"/>
  <c r="N324" i="5" s="1"/>
  <c r="J307" i="5"/>
  <c r="L307" i="5" s="1"/>
  <c r="N307" i="5" s="1"/>
  <c r="J284" i="5"/>
  <c r="L284" i="5" s="1"/>
  <c r="N284" i="5" s="1"/>
  <c r="J282" i="5"/>
  <c r="L282" i="5" s="1"/>
  <c r="N282" i="5" s="1"/>
  <c r="J280" i="5"/>
  <c r="L280" i="5" s="1"/>
  <c r="N280" i="5" s="1"/>
  <c r="J278" i="5"/>
  <c r="L278" i="5" s="1"/>
  <c r="N278" i="5" s="1"/>
  <c r="J301" i="5"/>
  <c r="L301" i="5" s="1"/>
  <c r="N301" i="5" s="1"/>
  <c r="J352" i="5"/>
  <c r="L352" i="5" s="1"/>
  <c r="N352" i="5" s="1"/>
  <c r="J303" i="5"/>
  <c r="L303" i="5" s="1"/>
  <c r="N303" i="5" s="1"/>
  <c r="J272" i="5"/>
  <c r="L272" i="5" s="1"/>
  <c r="N272" i="5" s="1"/>
  <c r="J364" i="5"/>
  <c r="L364" i="5" s="1"/>
  <c r="N364" i="5" s="1"/>
  <c r="J250" i="5"/>
  <c r="L250" i="5" s="1"/>
  <c r="N250" i="5" s="1"/>
  <c r="J254" i="5"/>
  <c r="L254" i="5" s="1"/>
  <c r="N254" i="5" s="1"/>
  <c r="M243" i="5"/>
  <c r="O243" i="5" s="1"/>
  <c r="J243" i="5"/>
  <c r="L243" i="5" s="1"/>
  <c r="N243" i="5" s="1"/>
  <c r="J217" i="5"/>
  <c r="L217" i="5" s="1"/>
  <c r="N217" i="5" s="1"/>
  <c r="M217" i="5"/>
  <c r="O217" i="5" s="1"/>
  <c r="J271" i="5"/>
  <c r="L271" i="5" s="1"/>
  <c r="N271" i="5" s="1"/>
  <c r="M271" i="5"/>
  <c r="O271" i="5" s="1"/>
  <c r="J244" i="5"/>
  <c r="L244" i="5" s="1"/>
  <c r="N244" i="5" s="1"/>
  <c r="J228" i="5"/>
  <c r="L228" i="5" s="1"/>
  <c r="N228" i="5" s="1"/>
  <c r="M227" i="5"/>
  <c r="O227" i="5" s="1"/>
  <c r="J227" i="5"/>
  <c r="L227" i="5" s="1"/>
  <c r="N227" i="5" s="1"/>
  <c r="J255" i="5"/>
  <c r="L255" i="5" s="1"/>
  <c r="N255" i="5" s="1"/>
  <c r="M255" i="5"/>
  <c r="O255" i="5" s="1"/>
  <c r="J308" i="5"/>
  <c r="L308" i="5" s="1"/>
  <c r="N308" i="5" s="1"/>
  <c r="M308" i="5"/>
  <c r="O308" i="5" s="1"/>
  <c r="M251" i="5"/>
  <c r="O251" i="5" s="1"/>
  <c r="J251" i="5"/>
  <c r="L251" i="5" s="1"/>
  <c r="N251" i="5" s="1"/>
  <c r="J292" i="5"/>
  <c r="L292" i="5" s="1"/>
  <c r="N292" i="5" s="1"/>
  <c r="M292" i="5"/>
  <c r="O292" i="5" s="1"/>
  <c r="J277" i="5"/>
  <c r="L277" i="5" s="1"/>
  <c r="N277" i="5" s="1"/>
  <c r="J263" i="5"/>
  <c r="L263" i="5" s="1"/>
  <c r="N263" i="5" s="1"/>
  <c r="M263" i="5"/>
  <c r="O263" i="5" s="1"/>
  <c r="M249" i="5"/>
  <c r="O249" i="5" s="1"/>
  <c r="J249" i="5"/>
  <c r="L249" i="5" s="1"/>
  <c r="N249" i="5" s="1"/>
  <c r="M233" i="5"/>
  <c r="O233" i="5" s="1"/>
  <c r="J233" i="5"/>
  <c r="L233" i="5" s="1"/>
  <c r="N233" i="5" s="1"/>
  <c r="J347" i="5"/>
  <c r="L347" i="5" s="1"/>
  <c r="N347" i="5" s="1"/>
  <c r="F347" i="5"/>
  <c r="E347" i="5" s="1"/>
  <c r="J273" i="5"/>
  <c r="L273" i="5" s="1"/>
  <c r="N273" i="5" s="1"/>
  <c r="M96" i="5"/>
  <c r="O96" i="5" s="1"/>
  <c r="J96" i="5"/>
  <c r="L96" i="5" s="1"/>
  <c r="N96" i="5" s="1"/>
  <c r="J17" i="5"/>
  <c r="L17" i="5" s="1"/>
  <c r="N17" i="5" s="1"/>
  <c r="J113" i="5"/>
  <c r="L113" i="5" s="1"/>
  <c r="N113" i="5" s="1"/>
  <c r="F119" i="5"/>
  <c r="E119" i="5" s="1"/>
  <c r="J119" i="5"/>
  <c r="L119" i="5" s="1"/>
  <c r="N119" i="5" s="1"/>
  <c r="J107" i="5"/>
  <c r="L107" i="5" s="1"/>
  <c r="N107" i="5" s="1"/>
  <c r="M104" i="5"/>
  <c r="O104" i="5" s="1"/>
  <c r="J104" i="5"/>
  <c r="L104" i="5" s="1"/>
  <c r="N104" i="5" s="1"/>
  <c r="J97" i="5"/>
  <c r="L97" i="5" s="1"/>
  <c r="N97" i="5" s="1"/>
  <c r="J120" i="5"/>
  <c r="L120" i="5" s="1"/>
  <c r="N120" i="5" s="1"/>
  <c r="J116" i="5"/>
  <c r="L116" i="5" s="1"/>
  <c r="N116" i="5" s="1"/>
  <c r="J66" i="5"/>
  <c r="L66" i="5" s="1"/>
  <c r="N66" i="5" s="1"/>
  <c r="J62" i="5"/>
  <c r="L62" i="5" s="1"/>
  <c r="N62" i="5" s="1"/>
  <c r="J58" i="5"/>
  <c r="L58" i="5" s="1"/>
  <c r="N58" i="5" s="1"/>
  <c r="J54" i="5"/>
  <c r="L54" i="5" s="1"/>
  <c r="N54" i="5" s="1"/>
  <c r="J50" i="5"/>
  <c r="L50" i="5" s="1"/>
  <c r="N50" i="5" s="1"/>
  <c r="J44" i="5"/>
  <c r="L44" i="5" s="1"/>
  <c r="N44" i="5" s="1"/>
  <c r="M44" i="5"/>
  <c r="O44" i="5" s="1"/>
  <c r="J36" i="5"/>
  <c r="L36" i="5" s="1"/>
  <c r="N36" i="5" s="1"/>
  <c r="M36" i="5"/>
  <c r="O36" i="5" s="1"/>
  <c r="J49" i="5"/>
  <c r="L49" i="5" s="1"/>
  <c r="N49" i="5" s="1"/>
  <c r="J33" i="5"/>
  <c r="L33" i="5" s="1"/>
  <c r="N33" i="5" s="1"/>
  <c r="J48" i="5"/>
  <c r="L48" i="5" s="1"/>
  <c r="N48" i="5" s="1"/>
  <c r="M48" i="5"/>
  <c r="O48" i="5" s="1"/>
  <c r="J40" i="5"/>
  <c r="L40" i="5" s="1"/>
  <c r="N40" i="5" s="1"/>
  <c r="M40" i="5"/>
  <c r="O40" i="5" s="1"/>
  <c r="J32" i="5"/>
  <c r="L32" i="5" s="1"/>
  <c r="N32" i="5" s="1"/>
  <c r="M32" i="5"/>
  <c r="O32" i="5" s="1"/>
  <c r="J29" i="5"/>
  <c r="L29" i="5" s="1"/>
  <c r="N29" i="5" s="1"/>
  <c r="J21" i="5"/>
  <c r="L21" i="5" s="1"/>
  <c r="N21" i="5" s="1"/>
  <c r="J22" i="5"/>
  <c r="L22" i="5" s="1"/>
  <c r="N22" i="5" s="1"/>
  <c r="J24" i="5"/>
  <c r="L24" i="5" s="1"/>
  <c r="N24" i="5" s="1"/>
  <c r="J12" i="5"/>
  <c r="L12" i="5" s="1"/>
  <c r="N12" i="5" s="1"/>
  <c r="J4" i="5"/>
  <c r="L4" i="5" s="1"/>
  <c r="N4" i="5" s="1"/>
  <c r="J27" i="5"/>
  <c r="L27" i="5" s="1"/>
  <c r="N27" i="5" s="1"/>
  <c r="J19" i="5"/>
  <c r="L19" i="5" s="1"/>
  <c r="N19" i="5" s="1"/>
  <c r="J20" i="5"/>
  <c r="L20" i="5" s="1"/>
  <c r="N20" i="5" s="1"/>
  <c r="J10" i="5"/>
  <c r="L10" i="5" s="1"/>
  <c r="N10" i="5" s="1"/>
  <c r="J108" i="5"/>
  <c r="L108" i="5" s="1"/>
  <c r="N108" i="5" s="1"/>
  <c r="M108" i="5"/>
  <c r="O108" i="5" s="1"/>
  <c r="J110" i="5"/>
  <c r="L110" i="5" s="1"/>
  <c r="N110" i="5" s="1"/>
  <c r="M110" i="5"/>
  <c r="O110" i="5" s="1"/>
  <c r="J95" i="5"/>
  <c r="L95" i="5" s="1"/>
  <c r="N95" i="5" s="1"/>
  <c r="J92" i="5"/>
  <c r="L92" i="5" s="1"/>
  <c r="N92" i="5" s="1"/>
  <c r="J88" i="5"/>
  <c r="L88" i="5" s="1"/>
  <c r="N88" i="5" s="1"/>
  <c r="J84" i="5"/>
  <c r="L84" i="5" s="1"/>
  <c r="N84" i="5" s="1"/>
  <c r="J80" i="5"/>
  <c r="L80" i="5" s="1"/>
  <c r="N80" i="5" s="1"/>
  <c r="J76" i="5"/>
  <c r="L76" i="5" s="1"/>
  <c r="N76" i="5" s="1"/>
  <c r="J72" i="5"/>
  <c r="L72" i="5" s="1"/>
  <c r="N72" i="5" s="1"/>
  <c r="J68" i="5"/>
  <c r="L68" i="5" s="1"/>
  <c r="N68" i="5" s="1"/>
  <c r="F121" i="5"/>
  <c r="E121" i="5" s="1"/>
  <c r="J121" i="5"/>
  <c r="L121" i="5" s="1"/>
  <c r="N121" i="5" s="1"/>
  <c r="F117" i="5"/>
  <c r="E117" i="5" s="1"/>
  <c r="J117" i="5"/>
  <c r="L117" i="5" s="1"/>
  <c r="N117" i="5" s="1"/>
  <c r="J122" i="5"/>
  <c r="L122" i="5" s="1"/>
  <c r="N122" i="5" s="1"/>
  <c r="J118" i="5"/>
  <c r="L118" i="5" s="1"/>
  <c r="N118" i="5" s="1"/>
  <c r="J99" i="5"/>
  <c r="L99" i="5" s="1"/>
  <c r="N99" i="5" s="1"/>
  <c r="J64" i="5"/>
  <c r="L64" i="5" s="1"/>
  <c r="N64" i="5" s="1"/>
  <c r="J60" i="5"/>
  <c r="L60" i="5" s="1"/>
  <c r="N60" i="5" s="1"/>
  <c r="J56" i="5"/>
  <c r="L56" i="5" s="1"/>
  <c r="N56" i="5" s="1"/>
  <c r="J52" i="5"/>
  <c r="L52" i="5" s="1"/>
  <c r="N52" i="5" s="1"/>
  <c r="J39" i="5"/>
  <c r="L39" i="5" s="1"/>
  <c r="N39" i="5" s="1"/>
  <c r="J31" i="5"/>
  <c r="L31" i="5" s="1"/>
  <c r="N31" i="5" s="1"/>
  <c r="J41" i="5"/>
  <c r="L41" i="5" s="1"/>
  <c r="N41" i="5" s="1"/>
  <c r="J35" i="5"/>
  <c r="L35" i="5" s="1"/>
  <c r="N35" i="5" s="1"/>
  <c r="J25" i="5"/>
  <c r="L25" i="5" s="1"/>
  <c r="N25" i="5" s="1"/>
  <c r="J26" i="5"/>
  <c r="L26" i="5" s="1"/>
  <c r="N26" i="5" s="1"/>
  <c r="J18" i="5"/>
  <c r="L18" i="5" s="1"/>
  <c r="N18" i="5" s="1"/>
  <c r="J16" i="5"/>
  <c r="L16" i="5" s="1"/>
  <c r="N16" i="5" s="1"/>
  <c r="J8" i="5"/>
  <c r="L8" i="5" s="1"/>
  <c r="N8" i="5" s="1"/>
  <c r="J2" i="5"/>
  <c r="L2" i="5" s="1"/>
  <c r="N2" i="5" s="1"/>
  <c r="J23" i="5"/>
  <c r="L23" i="5" s="1"/>
  <c r="N23" i="5" s="1"/>
  <c r="J28" i="5"/>
  <c r="L28" i="5" s="1"/>
  <c r="N28" i="5" s="1"/>
  <c r="J14" i="5"/>
  <c r="L14" i="5" s="1"/>
  <c r="N14" i="5" s="1"/>
  <c r="J6" i="5"/>
  <c r="L6" i="5" s="1"/>
  <c r="N6" i="5" s="1"/>
  <c r="J93" i="4"/>
  <c r="L93" i="4" s="1"/>
  <c r="N93" i="4" s="1"/>
  <c r="J143" i="4"/>
  <c r="L143" i="4" s="1"/>
  <c r="N143" i="4" s="1"/>
  <c r="J135" i="4"/>
  <c r="L135" i="4" s="1"/>
  <c r="N135" i="4" s="1"/>
  <c r="J122" i="4"/>
  <c r="L122" i="4" s="1"/>
  <c r="N122" i="4" s="1"/>
  <c r="J118" i="4"/>
  <c r="L118" i="4" s="1"/>
  <c r="N118" i="4" s="1"/>
  <c r="J114" i="4"/>
  <c r="L114" i="4" s="1"/>
  <c r="N114" i="4" s="1"/>
  <c r="J110" i="4"/>
  <c r="L110" i="4" s="1"/>
  <c r="N110" i="4" s="1"/>
  <c r="J98" i="4"/>
  <c r="L98" i="4" s="1"/>
  <c r="N98" i="4" s="1"/>
  <c r="J124" i="4"/>
  <c r="L124" i="4" s="1"/>
  <c r="N124" i="4" s="1"/>
  <c r="M124" i="4"/>
  <c r="O124" i="4" s="1"/>
  <c r="J120" i="4"/>
  <c r="L120" i="4" s="1"/>
  <c r="N120" i="4" s="1"/>
  <c r="J116" i="4"/>
  <c r="L116" i="4" s="1"/>
  <c r="N116" i="4" s="1"/>
  <c r="J112" i="4"/>
  <c r="L112" i="4" s="1"/>
  <c r="N112" i="4" s="1"/>
  <c r="J108" i="4"/>
  <c r="L108" i="4" s="1"/>
  <c r="N108" i="4" s="1"/>
  <c r="J103" i="4"/>
  <c r="L103" i="4" s="1"/>
  <c r="N103" i="4" s="1"/>
  <c r="J100" i="4"/>
  <c r="L100" i="4" s="1"/>
  <c r="N100" i="4" s="1"/>
  <c r="J95" i="4"/>
  <c r="L95" i="4" s="1"/>
  <c r="N95" i="4" s="1"/>
  <c r="J101" i="4"/>
  <c r="L101" i="4" s="1"/>
  <c r="N101" i="4" s="1"/>
  <c r="J94" i="4"/>
  <c r="L94" i="4" s="1"/>
  <c r="N94" i="4" s="1"/>
  <c r="J91" i="4"/>
  <c r="L91" i="4" s="1"/>
  <c r="N91" i="4" s="1"/>
  <c r="J141" i="4"/>
  <c r="L141" i="4" s="1"/>
  <c r="N141" i="4" s="1"/>
  <c r="J137" i="4"/>
  <c r="L137" i="4" s="1"/>
  <c r="N137" i="4" s="1"/>
  <c r="J133" i="4"/>
  <c r="L133" i="4" s="1"/>
  <c r="N133" i="4" s="1"/>
  <c r="J129" i="4"/>
  <c r="L129" i="4" s="1"/>
  <c r="N129" i="4" s="1"/>
  <c r="J125" i="4"/>
  <c r="L125" i="4" s="1"/>
  <c r="N125" i="4" s="1"/>
  <c r="J97" i="4"/>
  <c r="L97" i="4" s="1"/>
  <c r="N97" i="4" s="1"/>
  <c r="J92" i="4"/>
  <c r="L92" i="4" s="1"/>
  <c r="N92" i="4" s="1"/>
  <c r="M30" i="4"/>
  <c r="O30" i="4" s="1"/>
  <c r="J30" i="4"/>
  <c r="L30" i="4" s="1"/>
  <c r="N30" i="4" s="1"/>
  <c r="J28" i="4"/>
  <c r="L28" i="4" s="1"/>
  <c r="N28" i="4" s="1"/>
  <c r="M12" i="4"/>
  <c r="O12" i="4" s="1"/>
  <c r="J12" i="4"/>
  <c r="L12" i="4" s="1"/>
  <c r="N12" i="4" s="1"/>
  <c r="J5" i="4"/>
  <c r="L5" i="4" s="1"/>
  <c r="N5" i="4" s="1"/>
  <c r="J14" i="4"/>
  <c r="L14" i="4" s="1"/>
  <c r="N14" i="4" s="1"/>
  <c r="J6" i="4"/>
  <c r="L6" i="4" s="1"/>
  <c r="N6" i="4" s="1"/>
  <c r="M6" i="4"/>
  <c r="O6" i="4" s="1"/>
  <c r="J45" i="4"/>
  <c r="L45" i="4" s="1"/>
  <c r="N45" i="4" s="1"/>
  <c r="M27" i="4"/>
  <c r="O27" i="4" s="1"/>
  <c r="J27" i="4"/>
  <c r="L27" i="4" s="1"/>
  <c r="N27" i="4" s="1"/>
  <c r="M38" i="4"/>
  <c r="O38" i="4" s="1"/>
  <c r="J38" i="4"/>
  <c r="L38" i="4" s="1"/>
  <c r="N38" i="4" s="1"/>
  <c r="M34" i="4"/>
  <c r="O34" i="4" s="1"/>
  <c r="J34" i="4"/>
  <c r="L34" i="4" s="1"/>
  <c r="N34" i="4" s="1"/>
  <c r="J33" i="4"/>
  <c r="L33" i="4" s="1"/>
  <c r="N33" i="4" s="1"/>
  <c r="J41" i="4"/>
  <c r="L41" i="4" s="1"/>
  <c r="N41" i="4" s="1"/>
  <c r="J17" i="4"/>
  <c r="L17" i="4" s="1"/>
  <c r="N17" i="4" s="1"/>
  <c r="J3" i="4"/>
  <c r="L3" i="4" s="1"/>
  <c r="N3" i="4" s="1"/>
  <c r="M42" i="4"/>
  <c r="O42" i="4" s="1"/>
  <c r="J42" i="4"/>
  <c r="L42" i="4" s="1"/>
  <c r="N42" i="4" s="1"/>
  <c r="M23" i="4"/>
  <c r="O23" i="4" s="1"/>
  <c r="J23" i="4"/>
  <c r="L23" i="4" s="1"/>
  <c r="N23" i="4" s="1"/>
  <c r="J44" i="4"/>
  <c r="L44" i="4" s="1"/>
  <c r="N44" i="4" s="1"/>
  <c r="M16" i="4"/>
  <c r="O16" i="4" s="1"/>
  <c r="J16" i="4"/>
  <c r="L16" i="4" s="1"/>
  <c r="N16" i="4" s="1"/>
  <c r="M8" i="4"/>
  <c r="O8" i="4" s="1"/>
  <c r="J8" i="4"/>
  <c r="L8" i="4" s="1"/>
  <c r="N8" i="4" s="1"/>
  <c r="J13" i="4"/>
  <c r="L13" i="4" s="1"/>
  <c r="N13" i="4" s="1"/>
  <c r="J9" i="4"/>
  <c r="L9" i="4" s="1"/>
  <c r="N9" i="4" s="1"/>
  <c r="K121" i="2"/>
  <c r="M121" i="2" s="1"/>
  <c r="O121" i="2" s="1"/>
  <c r="H121" i="2"/>
  <c r="G121" i="2" s="1"/>
  <c r="H120" i="2"/>
  <c r="G120" i="2" s="1"/>
  <c r="K120" i="2"/>
  <c r="M120" i="2" s="1"/>
  <c r="O120" i="2" s="1"/>
  <c r="K227" i="2"/>
  <c r="M227" i="2" s="1"/>
  <c r="O227" i="2" s="1"/>
  <c r="K130" i="2"/>
  <c r="M130" i="2" s="1"/>
  <c r="O130" i="2" s="1"/>
  <c r="K122" i="2"/>
  <c r="M122" i="2" s="1"/>
  <c r="O122" i="2" s="1"/>
  <c r="K114" i="2"/>
  <c r="M114" i="2" s="1"/>
  <c r="O114" i="2" s="1"/>
  <c r="K106" i="2"/>
  <c r="M106" i="2" s="1"/>
  <c r="O106" i="2" s="1"/>
  <c r="K98" i="2"/>
  <c r="M98" i="2" s="1"/>
  <c r="O98" i="2" s="1"/>
  <c r="K231" i="2"/>
  <c r="M231" i="2" s="1"/>
  <c r="O231" i="2" s="1"/>
  <c r="K142" i="2"/>
  <c r="M142" i="2" s="1"/>
  <c r="O142" i="2" s="1"/>
  <c r="K105" i="2"/>
  <c r="M105" i="2" s="1"/>
  <c r="O105" i="2" s="1"/>
  <c r="H105" i="2"/>
  <c r="G105" i="2" s="1"/>
  <c r="H89" i="2"/>
  <c r="G89" i="2" s="1"/>
  <c r="K89" i="2"/>
  <c r="M89" i="2" s="1"/>
  <c r="O89" i="2" s="1"/>
  <c r="K84" i="2"/>
  <c r="M84" i="2" s="1"/>
  <c r="O84" i="2" s="1"/>
  <c r="H84" i="2"/>
  <c r="G84" i="2" s="1"/>
  <c r="K138" i="2"/>
  <c r="M138" i="2" s="1"/>
  <c r="O138" i="2" s="1"/>
  <c r="H125" i="2"/>
  <c r="G125" i="2" s="1"/>
  <c r="K125" i="2"/>
  <c r="M125" i="2" s="1"/>
  <c r="O125" i="2" s="1"/>
  <c r="K111" i="2"/>
  <c r="M111" i="2" s="1"/>
  <c r="O111" i="2" s="1"/>
  <c r="H104" i="2"/>
  <c r="G104" i="2" s="1"/>
  <c r="K104" i="2"/>
  <c r="M104" i="2" s="1"/>
  <c r="O104" i="2" s="1"/>
  <c r="K143" i="2"/>
  <c r="M143" i="2" s="1"/>
  <c r="O143" i="2" s="1"/>
  <c r="K129" i="2"/>
  <c r="M129" i="2" s="1"/>
  <c r="O129" i="2" s="1"/>
  <c r="H129" i="2"/>
  <c r="G129" i="2" s="1"/>
  <c r="K117" i="2"/>
  <c r="M117" i="2" s="1"/>
  <c r="O117" i="2" s="1"/>
  <c r="H117" i="2"/>
  <c r="G117" i="2" s="1"/>
  <c r="K101" i="2"/>
  <c r="M101" i="2" s="1"/>
  <c r="O101" i="2" s="1"/>
  <c r="H101" i="2"/>
  <c r="G101" i="2" s="1"/>
  <c r="K80" i="2"/>
  <c r="M80" i="2" s="1"/>
  <c r="O80" i="2" s="1"/>
  <c r="K66" i="2"/>
  <c r="M66" i="2" s="1"/>
  <c r="O66" i="2" s="1"/>
  <c r="H79" i="2"/>
  <c r="G79" i="2" s="1"/>
  <c r="K79" i="2"/>
  <c r="M79" i="2" s="1"/>
  <c r="O79" i="2" s="1"/>
  <c r="K113" i="2"/>
  <c r="M113" i="2" s="1"/>
  <c r="O113" i="2" s="1"/>
  <c r="H113" i="2"/>
  <c r="G113" i="2" s="1"/>
  <c r="K181" i="2"/>
  <c r="M181" i="2" s="1"/>
  <c r="O181" i="2" s="1"/>
  <c r="K144" i="2"/>
  <c r="M144" i="2" s="1"/>
  <c r="O144" i="2" s="1"/>
  <c r="K215" i="2"/>
  <c r="M215" i="2" s="1"/>
  <c r="O215" i="2" s="1"/>
  <c r="K146" i="2"/>
  <c r="M146" i="2" s="1"/>
  <c r="O146" i="2" s="1"/>
  <c r="K235" i="2"/>
  <c r="M235" i="2" s="1"/>
  <c r="O235" i="2" s="1"/>
  <c r="K134" i="2"/>
  <c r="M134" i="2" s="1"/>
  <c r="O134" i="2" s="1"/>
  <c r="H116" i="2"/>
  <c r="G116" i="2" s="1"/>
  <c r="K116" i="2"/>
  <c r="M116" i="2" s="1"/>
  <c r="O116" i="2" s="1"/>
  <c r="H109" i="2"/>
  <c r="G109" i="2" s="1"/>
  <c r="K109" i="2"/>
  <c r="M109" i="2" s="1"/>
  <c r="O109" i="2" s="1"/>
  <c r="K95" i="2"/>
  <c r="M95" i="2" s="1"/>
  <c r="O95" i="2" s="1"/>
  <c r="K99" i="2"/>
  <c r="M99" i="2" s="1"/>
  <c r="O99" i="2" s="1"/>
  <c r="K81" i="2"/>
  <c r="M81" i="2" s="1"/>
  <c r="O81" i="2" s="1"/>
  <c r="H81" i="2"/>
  <c r="G81" i="2" s="1"/>
  <c r="K135" i="2"/>
  <c r="M135" i="2" s="1"/>
  <c r="O135" i="2" s="1"/>
  <c r="K77" i="2"/>
  <c r="M77" i="2" s="1"/>
  <c r="O77" i="2" s="1"/>
  <c r="H77" i="2"/>
  <c r="G77" i="2" s="1"/>
  <c r="K90" i="2"/>
  <c r="M90" i="2" s="1"/>
  <c r="O90" i="2" s="1"/>
  <c r="H83" i="2"/>
  <c r="G83" i="2" s="1"/>
  <c r="K83" i="2"/>
  <c r="M83" i="2" s="1"/>
  <c r="O83" i="2" s="1"/>
  <c r="K149" i="2"/>
  <c r="M149" i="2" s="1"/>
  <c r="O149" i="2" s="1"/>
  <c r="K126" i="2"/>
  <c r="M126" i="2" s="1"/>
  <c r="O126" i="2" s="1"/>
  <c r="K118" i="2"/>
  <c r="M118" i="2" s="1"/>
  <c r="O118" i="2" s="1"/>
  <c r="K110" i="2"/>
  <c r="M110" i="2" s="1"/>
  <c r="O110" i="2" s="1"/>
  <c r="K102" i="2"/>
  <c r="M102" i="2" s="1"/>
  <c r="O102" i="2" s="1"/>
  <c r="K94" i="2"/>
  <c r="M94" i="2" s="1"/>
  <c r="O94" i="2" s="1"/>
  <c r="H100" i="2"/>
  <c r="G100" i="2" s="1"/>
  <c r="K100" i="2"/>
  <c r="M100" i="2" s="1"/>
  <c r="O100" i="2" s="1"/>
  <c r="H93" i="2"/>
  <c r="G93" i="2" s="1"/>
  <c r="K93" i="2"/>
  <c r="M93" i="2" s="1"/>
  <c r="O93" i="2" s="1"/>
  <c r="K85" i="2"/>
  <c r="M85" i="2" s="1"/>
  <c r="O85" i="2" s="1"/>
  <c r="H85" i="2"/>
  <c r="G85" i="2" s="1"/>
  <c r="K115" i="2"/>
  <c r="M115" i="2" s="1"/>
  <c r="O115" i="2" s="1"/>
  <c r="K97" i="2"/>
  <c r="M97" i="2" s="1"/>
  <c r="O97" i="2" s="1"/>
  <c r="H97" i="2"/>
  <c r="G97" i="2" s="1"/>
  <c r="K103" i="2"/>
  <c r="M103" i="2" s="1"/>
  <c r="O103" i="2" s="1"/>
  <c r="K147" i="2"/>
  <c r="M147" i="2" s="1"/>
  <c r="O147" i="2" s="1"/>
  <c r="K56" i="2"/>
  <c r="M56" i="2" s="1"/>
  <c r="O56" i="2" s="1"/>
  <c r="K91" i="2"/>
  <c r="M91" i="2" s="1"/>
  <c r="O91" i="2" s="1"/>
  <c r="H88" i="2"/>
  <c r="G88" i="2" s="1"/>
  <c r="K88" i="2"/>
  <c r="M88" i="2" s="1"/>
  <c r="O88" i="2" s="1"/>
  <c r="K1175" i="1"/>
  <c r="M1175" i="1" s="1"/>
  <c r="O1175" i="1" s="1"/>
  <c r="P1175" i="18" s="1"/>
  <c r="J465" i="1"/>
  <c r="L465" i="1" s="1"/>
  <c r="N465" i="1" s="1"/>
  <c r="H465" i="18" s="1"/>
  <c r="J459" i="1"/>
  <c r="L459" i="1" s="1"/>
  <c r="N459" i="1" s="1"/>
  <c r="H459" i="18" s="1"/>
  <c r="F472" i="1"/>
  <c r="E472" i="1" s="1"/>
  <c r="J472" i="1"/>
  <c r="L472" i="1" s="1"/>
  <c r="N472" i="1" s="1"/>
  <c r="H472" i="18" s="1"/>
  <c r="F456" i="1"/>
  <c r="E456" i="1" s="1"/>
  <c r="J456" i="1"/>
  <c r="L456" i="1" s="1"/>
  <c r="N456" i="1" s="1"/>
  <c r="H456" i="18" s="1"/>
  <c r="J443" i="1"/>
  <c r="L443" i="1" s="1"/>
  <c r="N443" i="1" s="1"/>
  <c r="H443" i="18" s="1"/>
  <c r="M443" i="1"/>
  <c r="O443" i="1" s="1"/>
  <c r="P443" i="18" s="1"/>
  <c r="J467" i="1"/>
  <c r="L467" i="1" s="1"/>
  <c r="N467" i="1" s="1"/>
  <c r="H467" i="18" s="1"/>
  <c r="F431" i="1"/>
  <c r="E431" i="1" s="1"/>
  <c r="J431" i="1"/>
  <c r="L431" i="1" s="1"/>
  <c r="N431" i="1" s="1"/>
  <c r="H431" i="18" s="1"/>
  <c r="K763" i="1"/>
  <c r="M763" i="1" s="1"/>
  <c r="O763" i="1" s="1"/>
  <c r="P763" i="18" s="1"/>
  <c r="K759" i="1"/>
  <c r="M759" i="1" s="1"/>
  <c r="O759" i="1" s="1"/>
  <c r="P759" i="18" s="1"/>
  <c r="K755" i="1"/>
  <c r="M755" i="1" s="1"/>
  <c r="O755" i="1" s="1"/>
  <c r="P755" i="18" s="1"/>
  <c r="K751" i="1"/>
  <c r="M751" i="1" s="1"/>
  <c r="O751" i="1" s="1"/>
  <c r="P751" i="18" s="1"/>
  <c r="K747" i="1"/>
  <c r="M747" i="1" s="1"/>
  <c r="O747" i="1" s="1"/>
  <c r="P747" i="18" s="1"/>
  <c r="K743" i="1"/>
  <c r="M743" i="1" s="1"/>
  <c r="O743" i="1" s="1"/>
  <c r="P743" i="18" s="1"/>
  <c r="K715" i="1"/>
  <c r="M715" i="1" s="1"/>
  <c r="O715" i="1" s="1"/>
  <c r="P715" i="18" s="1"/>
  <c r="K651" i="1"/>
  <c r="M651" i="1" s="1"/>
  <c r="O651" i="1" s="1"/>
  <c r="P651" i="18" s="1"/>
  <c r="H651" i="1"/>
  <c r="G651" i="1" s="1"/>
  <c r="K635" i="1"/>
  <c r="M635" i="1" s="1"/>
  <c r="O635" i="1" s="1"/>
  <c r="P635" i="18" s="1"/>
  <c r="H635" i="1"/>
  <c r="G635" i="1" s="1"/>
  <c r="K627" i="1"/>
  <c r="M627" i="1" s="1"/>
  <c r="O627" i="1" s="1"/>
  <c r="P627" i="18" s="1"/>
  <c r="K653" i="1"/>
  <c r="M653" i="1" s="1"/>
  <c r="O653" i="1" s="1"/>
  <c r="P653" i="18" s="1"/>
  <c r="K645" i="1"/>
  <c r="M645" i="1" s="1"/>
  <c r="O645" i="1" s="1"/>
  <c r="P645" i="18" s="1"/>
  <c r="K637" i="1"/>
  <c r="M637" i="1" s="1"/>
  <c r="O637" i="1" s="1"/>
  <c r="P637" i="18" s="1"/>
  <c r="K629" i="1"/>
  <c r="M629" i="1" s="1"/>
  <c r="O629" i="1" s="1"/>
  <c r="P629" i="18" s="1"/>
  <c r="K654" i="1"/>
  <c r="M654" i="1" s="1"/>
  <c r="O654" i="1" s="1"/>
  <c r="P654" i="18" s="1"/>
  <c r="K638" i="1"/>
  <c r="M638" i="1" s="1"/>
  <c r="O638" i="1" s="1"/>
  <c r="P638" i="18" s="1"/>
  <c r="J180" i="1"/>
  <c r="L180" i="1" s="1"/>
  <c r="N180" i="1" s="1"/>
  <c r="H180" i="18" s="1"/>
  <c r="J132" i="1"/>
  <c r="L132" i="1" s="1"/>
  <c r="N132" i="1" s="1"/>
  <c r="H132" i="18" s="1"/>
  <c r="M132" i="1"/>
  <c r="O132" i="1" s="1"/>
  <c r="P132" i="18" s="1"/>
  <c r="J124" i="1"/>
  <c r="L124" i="1" s="1"/>
  <c r="N124" i="1" s="1"/>
  <c r="H124" i="18" s="1"/>
  <c r="M124" i="1"/>
  <c r="O124" i="1" s="1"/>
  <c r="P124" i="18" s="1"/>
  <c r="J105" i="1"/>
  <c r="L105" i="1" s="1"/>
  <c r="N105" i="1" s="1"/>
  <c r="H105" i="18" s="1"/>
  <c r="J115" i="1"/>
  <c r="L115" i="1" s="1"/>
  <c r="N115" i="1" s="1"/>
  <c r="H115" i="18" s="1"/>
  <c r="J88" i="1"/>
  <c r="L88" i="1" s="1"/>
  <c r="N88" i="1" s="1"/>
  <c r="H88" i="18" s="1"/>
  <c r="M88" i="1"/>
  <c r="O88" i="1" s="1"/>
  <c r="P88" i="18" s="1"/>
  <c r="J83" i="1"/>
  <c r="L83" i="1" s="1"/>
  <c r="N83" i="1" s="1"/>
  <c r="H83" i="18" s="1"/>
  <c r="J101" i="1"/>
  <c r="L101" i="1" s="1"/>
  <c r="N101" i="1" s="1"/>
  <c r="H101" i="18" s="1"/>
  <c r="J70" i="1"/>
  <c r="L70" i="1" s="1"/>
  <c r="N70" i="1" s="1"/>
  <c r="H70" i="18" s="1"/>
  <c r="J62" i="1"/>
  <c r="L62" i="1" s="1"/>
  <c r="N62" i="1" s="1"/>
  <c r="H62" i="18" s="1"/>
  <c r="J76" i="1"/>
  <c r="L76" i="1" s="1"/>
  <c r="N76" i="1" s="1"/>
  <c r="H76" i="18" s="1"/>
  <c r="J68" i="1"/>
  <c r="L68" i="1" s="1"/>
  <c r="N68" i="1" s="1"/>
  <c r="H68" i="18" s="1"/>
  <c r="J60" i="1"/>
  <c r="L60" i="1" s="1"/>
  <c r="N60" i="1" s="1"/>
  <c r="H60" i="18" s="1"/>
  <c r="J77" i="1"/>
  <c r="L77" i="1" s="1"/>
  <c r="N77" i="1" s="1"/>
  <c r="H77" i="18" s="1"/>
  <c r="J69" i="1"/>
  <c r="L69" i="1" s="1"/>
  <c r="N69" i="1" s="1"/>
  <c r="H69" i="18" s="1"/>
  <c r="J61" i="1"/>
  <c r="L61" i="1" s="1"/>
  <c r="N61" i="1" s="1"/>
  <c r="H61" i="18" s="1"/>
  <c r="K1164" i="1"/>
  <c r="M1164" i="1" s="1"/>
  <c r="O1164" i="1" s="1"/>
  <c r="P1164" i="18" s="1"/>
  <c r="H1164" i="1"/>
  <c r="G1164" i="1" s="1"/>
  <c r="J35" i="1"/>
  <c r="L35" i="1" s="1"/>
  <c r="N35" i="1" s="1"/>
  <c r="H35" i="18" s="1"/>
  <c r="M35" i="1"/>
  <c r="O35" i="1" s="1"/>
  <c r="P35" i="18" s="1"/>
  <c r="J16" i="1"/>
  <c r="L16" i="1" s="1"/>
  <c r="N16" i="1" s="1"/>
  <c r="H16" i="18" s="1"/>
  <c r="M16" i="1"/>
  <c r="O16" i="1" s="1"/>
  <c r="P16" i="18" s="1"/>
  <c r="J328" i="1"/>
  <c r="L328" i="1" s="1"/>
  <c r="N328" i="1" s="1"/>
  <c r="H328" i="18" s="1"/>
  <c r="M328" i="1"/>
  <c r="O328" i="1" s="1"/>
  <c r="P328" i="18" s="1"/>
  <c r="J324" i="1"/>
  <c r="L324" i="1" s="1"/>
  <c r="N324" i="1" s="1"/>
  <c r="H324" i="18" s="1"/>
  <c r="M324" i="1"/>
  <c r="O324" i="1" s="1"/>
  <c r="P324" i="18" s="1"/>
  <c r="J12" i="1"/>
  <c r="L12" i="1" s="1"/>
  <c r="N12" i="1" s="1"/>
  <c r="H12" i="18" s="1"/>
  <c r="M12" i="1"/>
  <c r="O12" i="1" s="1"/>
  <c r="P12" i="18" s="1"/>
  <c r="J321" i="1"/>
  <c r="L321" i="1" s="1"/>
  <c r="N321" i="1" s="1"/>
  <c r="H321" i="18" s="1"/>
  <c r="M321" i="1"/>
  <c r="O321" i="1" s="1"/>
  <c r="P321" i="18" s="1"/>
  <c r="J319" i="1"/>
  <c r="L319" i="1" s="1"/>
  <c r="N319" i="1" s="1"/>
  <c r="H319" i="18" s="1"/>
  <c r="M319" i="1"/>
  <c r="O319" i="1" s="1"/>
  <c r="P319" i="18" s="1"/>
  <c r="J1120" i="1"/>
  <c r="L1120" i="1" s="1"/>
  <c r="N1120" i="1" s="1"/>
  <c r="H1120" i="18" s="1"/>
  <c r="M1120" i="1"/>
  <c r="O1120" i="1" s="1"/>
  <c r="P1120" i="18" s="1"/>
  <c r="J1116" i="1"/>
  <c r="L1116" i="1" s="1"/>
  <c r="N1116" i="1" s="1"/>
  <c r="H1116" i="18" s="1"/>
  <c r="M1116" i="1"/>
  <c r="O1116" i="1" s="1"/>
  <c r="P1116" i="18" s="1"/>
  <c r="J314" i="1"/>
  <c r="L314" i="1" s="1"/>
  <c r="N314" i="1" s="1"/>
  <c r="H314" i="18" s="1"/>
  <c r="M314" i="1"/>
  <c r="O314" i="1" s="1"/>
  <c r="P314" i="18" s="1"/>
  <c r="J7" i="1"/>
  <c r="L7" i="1" s="1"/>
  <c r="N7" i="1" s="1"/>
  <c r="H7" i="18" s="1"/>
  <c r="M7" i="1"/>
  <c r="O7" i="1" s="1"/>
  <c r="P7" i="18" s="1"/>
  <c r="J1105" i="1"/>
  <c r="L1105" i="1" s="1"/>
  <c r="N1105" i="1" s="1"/>
  <c r="H1105" i="18" s="1"/>
  <c r="M1105" i="1"/>
  <c r="O1105" i="1" s="1"/>
  <c r="P1105" i="18" s="1"/>
  <c r="J1102" i="1"/>
  <c r="L1102" i="1" s="1"/>
  <c r="N1102" i="1" s="1"/>
  <c r="H1102" i="18" s="1"/>
  <c r="M1102" i="1"/>
  <c r="O1102" i="1" s="1"/>
  <c r="P1102" i="18" s="1"/>
  <c r="M379" i="1"/>
  <c r="O379" i="1" s="1"/>
  <c r="P379" i="18" s="1"/>
  <c r="J379" i="1"/>
  <c r="L379" i="1" s="1"/>
  <c r="N379" i="1" s="1"/>
  <c r="H379" i="18" s="1"/>
  <c r="J1095" i="1"/>
  <c r="L1095" i="1" s="1"/>
  <c r="N1095" i="1" s="1"/>
  <c r="H1095" i="18" s="1"/>
  <c r="J17" i="1"/>
  <c r="L17" i="1" s="1"/>
  <c r="N17" i="1" s="1"/>
  <c r="H17" i="18" s="1"/>
  <c r="M418" i="1"/>
  <c r="O418" i="1" s="1"/>
  <c r="P418" i="18" s="1"/>
  <c r="J418" i="1"/>
  <c r="L418" i="1" s="1"/>
  <c r="N418" i="1" s="1"/>
  <c r="H418" i="18" s="1"/>
  <c r="J408" i="1"/>
  <c r="L408" i="1" s="1"/>
  <c r="N408" i="1" s="1"/>
  <c r="H408" i="18" s="1"/>
  <c r="M408" i="1"/>
  <c r="O408" i="1" s="1"/>
  <c r="P408" i="18" s="1"/>
  <c r="M384" i="1"/>
  <c r="O384" i="1" s="1"/>
  <c r="P384" i="18" s="1"/>
  <c r="J384" i="1"/>
  <c r="L384" i="1" s="1"/>
  <c r="N384" i="1" s="1"/>
  <c r="H384" i="18" s="1"/>
  <c r="F462" i="1"/>
  <c r="E462" i="1" s="1"/>
  <c r="J462" i="1"/>
  <c r="L462" i="1" s="1"/>
  <c r="N462" i="1" s="1"/>
  <c r="H462" i="18" s="1"/>
  <c r="M458" i="1"/>
  <c r="O458" i="1" s="1"/>
  <c r="P458" i="18" s="1"/>
  <c r="J458" i="1"/>
  <c r="L458" i="1" s="1"/>
  <c r="N458" i="1" s="1"/>
  <c r="H458" i="18" s="1"/>
  <c r="F435" i="1"/>
  <c r="E435" i="1" s="1"/>
  <c r="J435" i="1"/>
  <c r="L435" i="1" s="1"/>
  <c r="N435" i="1" s="1"/>
  <c r="H435" i="18" s="1"/>
  <c r="F429" i="1"/>
  <c r="E429" i="1" s="1"/>
  <c r="J429" i="1"/>
  <c r="L429" i="1" s="1"/>
  <c r="N429" i="1" s="1"/>
  <c r="H429" i="18" s="1"/>
  <c r="K762" i="1"/>
  <c r="M762" i="1" s="1"/>
  <c r="O762" i="1" s="1"/>
  <c r="P762" i="18" s="1"/>
  <c r="K758" i="1"/>
  <c r="M758" i="1" s="1"/>
  <c r="O758" i="1" s="1"/>
  <c r="P758" i="18" s="1"/>
  <c r="K754" i="1"/>
  <c r="M754" i="1" s="1"/>
  <c r="O754" i="1" s="1"/>
  <c r="P754" i="18" s="1"/>
  <c r="K750" i="1"/>
  <c r="M750" i="1" s="1"/>
  <c r="O750" i="1" s="1"/>
  <c r="P750" i="18" s="1"/>
  <c r="K746" i="1"/>
  <c r="M746" i="1" s="1"/>
  <c r="O746" i="1" s="1"/>
  <c r="P746" i="18" s="1"/>
  <c r="K742" i="1"/>
  <c r="M742" i="1" s="1"/>
  <c r="O742" i="1" s="1"/>
  <c r="P742" i="18" s="1"/>
  <c r="J434" i="1"/>
  <c r="L434" i="1" s="1"/>
  <c r="N434" i="1" s="1"/>
  <c r="H434" i="18" s="1"/>
  <c r="J430" i="1"/>
  <c r="L430" i="1" s="1"/>
  <c r="N430" i="1" s="1"/>
  <c r="H430" i="18" s="1"/>
  <c r="K714" i="1"/>
  <c r="M714" i="1" s="1"/>
  <c r="O714" i="1" s="1"/>
  <c r="P714" i="18" s="1"/>
  <c r="K647" i="1"/>
  <c r="M647" i="1" s="1"/>
  <c r="O647" i="1" s="1"/>
  <c r="P647" i="18" s="1"/>
  <c r="H647" i="1"/>
  <c r="G647" i="1" s="1"/>
  <c r="K631" i="1"/>
  <c r="M631" i="1" s="1"/>
  <c r="O631" i="1" s="1"/>
  <c r="P631" i="18" s="1"/>
  <c r="H631" i="1"/>
  <c r="G631" i="1" s="1"/>
  <c r="K652" i="1"/>
  <c r="M652" i="1" s="1"/>
  <c r="O652" i="1" s="1"/>
  <c r="P652" i="18" s="1"/>
  <c r="H652" i="1"/>
  <c r="G652" i="1" s="1"/>
  <c r="K644" i="1"/>
  <c r="M644" i="1" s="1"/>
  <c r="O644" i="1" s="1"/>
  <c r="P644" i="18" s="1"/>
  <c r="H644" i="1"/>
  <c r="G644" i="1" s="1"/>
  <c r="K636" i="1"/>
  <c r="M636" i="1" s="1"/>
  <c r="O636" i="1" s="1"/>
  <c r="P636" i="18" s="1"/>
  <c r="H636" i="1"/>
  <c r="G636" i="1" s="1"/>
  <c r="H661" i="1"/>
  <c r="G661" i="1" s="1"/>
  <c r="K661" i="1"/>
  <c r="M661" i="1" s="1"/>
  <c r="O661" i="1" s="1"/>
  <c r="P661" i="18" s="1"/>
  <c r="J138" i="1"/>
  <c r="L138" i="1" s="1"/>
  <c r="N138" i="1" s="1"/>
  <c r="H138" i="18" s="1"/>
  <c r="M138" i="1"/>
  <c r="O138" i="1" s="1"/>
  <c r="P138" i="18" s="1"/>
  <c r="J130" i="1"/>
  <c r="L130" i="1" s="1"/>
  <c r="N130" i="1" s="1"/>
  <c r="H130" i="18" s="1"/>
  <c r="M130" i="1"/>
  <c r="O130" i="1" s="1"/>
  <c r="P130" i="18" s="1"/>
  <c r="J122" i="1"/>
  <c r="L122" i="1" s="1"/>
  <c r="N122" i="1" s="1"/>
  <c r="H122" i="18" s="1"/>
  <c r="M122" i="1"/>
  <c r="O122" i="1" s="1"/>
  <c r="P122" i="18" s="1"/>
  <c r="J112" i="1"/>
  <c r="L112" i="1" s="1"/>
  <c r="N112" i="1" s="1"/>
  <c r="H112" i="18" s="1"/>
  <c r="M112" i="1"/>
  <c r="O112" i="1" s="1"/>
  <c r="P112" i="18" s="1"/>
  <c r="J80" i="1"/>
  <c r="L80" i="1" s="1"/>
  <c r="N80" i="1" s="1"/>
  <c r="H80" i="18" s="1"/>
  <c r="M80" i="1"/>
  <c r="O80" i="1" s="1"/>
  <c r="P80" i="18" s="1"/>
  <c r="J58" i="1"/>
  <c r="L58" i="1" s="1"/>
  <c r="N58" i="1" s="1"/>
  <c r="H58" i="18" s="1"/>
  <c r="K1168" i="1"/>
  <c r="M1168" i="1" s="1"/>
  <c r="O1168" i="1" s="1"/>
  <c r="P1168" i="18" s="1"/>
  <c r="H1168" i="1"/>
  <c r="G1168" i="1" s="1"/>
  <c r="J34" i="1"/>
  <c r="L34" i="1" s="1"/>
  <c r="N34" i="1" s="1"/>
  <c r="H34" i="18" s="1"/>
  <c r="M34" i="1"/>
  <c r="O34" i="1" s="1"/>
  <c r="P34" i="18" s="1"/>
  <c r="J31" i="1"/>
  <c r="L31" i="1" s="1"/>
  <c r="N31" i="1" s="1"/>
  <c r="H31" i="18" s="1"/>
  <c r="M31" i="1"/>
  <c r="O31" i="1" s="1"/>
  <c r="P31" i="18" s="1"/>
  <c r="J327" i="1"/>
  <c r="L327" i="1" s="1"/>
  <c r="N327" i="1" s="1"/>
  <c r="H327" i="18" s="1"/>
  <c r="M327" i="1"/>
  <c r="O327" i="1" s="1"/>
  <c r="P327" i="18" s="1"/>
  <c r="J1133" i="1"/>
  <c r="L1133" i="1" s="1"/>
  <c r="N1133" i="1" s="1"/>
  <c r="H1133" i="18" s="1"/>
  <c r="M1133" i="1"/>
  <c r="O1133" i="1" s="1"/>
  <c r="P1133" i="18" s="1"/>
  <c r="J322" i="1"/>
  <c r="L322" i="1" s="1"/>
  <c r="N322" i="1" s="1"/>
  <c r="H322" i="18" s="1"/>
  <c r="M322" i="1"/>
  <c r="O322" i="1" s="1"/>
  <c r="P322" i="18" s="1"/>
  <c r="J1127" i="1"/>
  <c r="L1127" i="1" s="1"/>
  <c r="N1127" i="1" s="1"/>
  <c r="H1127" i="18" s="1"/>
  <c r="M1127" i="1"/>
  <c r="O1127" i="1" s="1"/>
  <c r="P1127" i="18" s="1"/>
  <c r="J10" i="1"/>
  <c r="L10" i="1" s="1"/>
  <c r="N10" i="1" s="1"/>
  <c r="H10" i="18" s="1"/>
  <c r="M10" i="1"/>
  <c r="O10" i="1" s="1"/>
  <c r="P10" i="18" s="1"/>
  <c r="J317" i="1"/>
  <c r="L317" i="1" s="1"/>
  <c r="N317" i="1" s="1"/>
  <c r="H317" i="18" s="1"/>
  <c r="M317" i="1"/>
  <c r="O317" i="1" s="1"/>
  <c r="P317" i="18" s="1"/>
  <c r="J22" i="1"/>
  <c r="L22" i="1" s="1"/>
  <c r="N22" i="1" s="1"/>
  <c r="H22" i="18" s="1"/>
  <c r="M22" i="1"/>
  <c r="O22" i="1" s="1"/>
  <c r="P22" i="18" s="1"/>
  <c r="J1112" i="1"/>
  <c r="L1112" i="1" s="1"/>
  <c r="N1112" i="1" s="1"/>
  <c r="H1112" i="18" s="1"/>
  <c r="M1112" i="1"/>
  <c r="O1112" i="1" s="1"/>
  <c r="P1112" i="18" s="1"/>
  <c r="J311" i="1"/>
  <c r="L311" i="1" s="1"/>
  <c r="N311" i="1" s="1"/>
  <c r="H311" i="18" s="1"/>
  <c r="M311" i="1"/>
  <c r="O311" i="1" s="1"/>
  <c r="P311" i="18" s="1"/>
  <c r="J308" i="1"/>
  <c r="L308" i="1" s="1"/>
  <c r="N308" i="1" s="1"/>
  <c r="H308" i="18" s="1"/>
  <c r="M308" i="1"/>
  <c r="O308" i="1" s="1"/>
  <c r="P308" i="18" s="1"/>
  <c r="H1169" i="1"/>
  <c r="G1169" i="1" s="1"/>
  <c r="M420" i="1"/>
  <c r="O420" i="1" s="1"/>
  <c r="P420" i="18" s="1"/>
  <c r="J420" i="1"/>
  <c r="L420" i="1" s="1"/>
  <c r="N420" i="1" s="1"/>
  <c r="H420" i="18" s="1"/>
  <c r="H1165" i="1"/>
  <c r="G1165" i="1" s="1"/>
  <c r="M426" i="1"/>
  <c r="O426" i="1" s="1"/>
  <c r="P426" i="18" s="1"/>
  <c r="J426" i="1"/>
  <c r="L426" i="1" s="1"/>
  <c r="N426" i="1" s="1"/>
  <c r="H426" i="18" s="1"/>
  <c r="M416" i="1"/>
  <c r="O416" i="1" s="1"/>
  <c r="P416" i="18" s="1"/>
  <c r="J416" i="1"/>
  <c r="L416" i="1" s="1"/>
  <c r="N416" i="1" s="1"/>
  <c r="H416" i="18" s="1"/>
  <c r="J20" i="1"/>
  <c r="L20" i="1" s="1"/>
  <c r="N20" i="1" s="1"/>
  <c r="H20" i="18" s="1"/>
  <c r="M20" i="1"/>
  <c r="O20" i="1" s="1"/>
  <c r="P20" i="18" s="1"/>
  <c r="J1094" i="1"/>
  <c r="L1094" i="1" s="1"/>
  <c r="N1094" i="1" s="1"/>
  <c r="H1094" i="18" s="1"/>
  <c r="M1094" i="1"/>
  <c r="O1094" i="1" s="1"/>
  <c r="P1094" i="18" s="1"/>
  <c r="J1089" i="1"/>
  <c r="L1089" i="1" s="1"/>
  <c r="N1089" i="1" s="1"/>
  <c r="H1089" i="18" s="1"/>
  <c r="M1089" i="1"/>
  <c r="O1089" i="1" s="1"/>
  <c r="P1089" i="18" s="1"/>
  <c r="J1271" i="1"/>
  <c r="L1271" i="1" s="1"/>
  <c r="N1271" i="1" s="1"/>
  <c r="H1271" i="18" s="1"/>
  <c r="M1271" i="1"/>
  <c r="O1271" i="1" s="1"/>
  <c r="P1271" i="18" s="1"/>
  <c r="J468" i="1"/>
  <c r="L468" i="1" s="1"/>
  <c r="N468" i="1" s="1"/>
  <c r="H468" i="18" s="1"/>
  <c r="J451" i="1"/>
  <c r="L451" i="1" s="1"/>
  <c r="N451" i="1" s="1"/>
  <c r="H451" i="18" s="1"/>
  <c r="M451" i="1"/>
  <c r="O451" i="1" s="1"/>
  <c r="P451" i="18" s="1"/>
  <c r="J460" i="1"/>
  <c r="L460" i="1" s="1"/>
  <c r="N460" i="1" s="1"/>
  <c r="H460" i="18" s="1"/>
  <c r="M433" i="1"/>
  <c r="O433" i="1" s="1"/>
  <c r="P433" i="18" s="1"/>
  <c r="J433" i="1"/>
  <c r="L433" i="1" s="1"/>
  <c r="N433" i="1" s="1"/>
  <c r="H433" i="18" s="1"/>
  <c r="K765" i="1"/>
  <c r="M765" i="1" s="1"/>
  <c r="O765" i="1" s="1"/>
  <c r="P765" i="18" s="1"/>
  <c r="K761" i="1"/>
  <c r="M761" i="1" s="1"/>
  <c r="O761" i="1" s="1"/>
  <c r="P761" i="18" s="1"/>
  <c r="K757" i="1"/>
  <c r="M757" i="1" s="1"/>
  <c r="O757" i="1" s="1"/>
  <c r="P757" i="18" s="1"/>
  <c r="K753" i="1"/>
  <c r="M753" i="1" s="1"/>
  <c r="O753" i="1" s="1"/>
  <c r="P753" i="18" s="1"/>
  <c r="K749" i="1"/>
  <c r="M749" i="1" s="1"/>
  <c r="O749" i="1" s="1"/>
  <c r="P749" i="18" s="1"/>
  <c r="K745" i="1"/>
  <c r="M745" i="1" s="1"/>
  <c r="O745" i="1" s="1"/>
  <c r="P745" i="18" s="1"/>
  <c r="K740" i="1"/>
  <c r="M740" i="1" s="1"/>
  <c r="O740" i="1" s="1"/>
  <c r="P740" i="18" s="1"/>
  <c r="K711" i="1"/>
  <c r="M711" i="1" s="1"/>
  <c r="O711" i="1" s="1"/>
  <c r="P711" i="18" s="1"/>
  <c r="K707" i="1"/>
  <c r="M707" i="1" s="1"/>
  <c r="O707" i="1" s="1"/>
  <c r="P707" i="18" s="1"/>
  <c r="K703" i="1"/>
  <c r="M703" i="1" s="1"/>
  <c r="O703" i="1" s="1"/>
  <c r="P703" i="18" s="1"/>
  <c r="K699" i="1"/>
  <c r="M699" i="1" s="1"/>
  <c r="O699" i="1" s="1"/>
  <c r="P699" i="18" s="1"/>
  <c r="K672" i="1"/>
  <c r="M672" i="1" s="1"/>
  <c r="O672" i="1" s="1"/>
  <c r="P672" i="18" s="1"/>
  <c r="K717" i="1"/>
  <c r="M717" i="1" s="1"/>
  <c r="O717" i="1" s="1"/>
  <c r="P717" i="18" s="1"/>
  <c r="K713" i="1"/>
  <c r="M713" i="1" s="1"/>
  <c r="O713" i="1" s="1"/>
  <c r="P713" i="18" s="1"/>
  <c r="K709" i="1"/>
  <c r="M709" i="1" s="1"/>
  <c r="O709" i="1" s="1"/>
  <c r="P709" i="18" s="1"/>
  <c r="K705" i="1"/>
  <c r="M705" i="1" s="1"/>
  <c r="O705" i="1" s="1"/>
  <c r="P705" i="18" s="1"/>
  <c r="K701" i="1"/>
  <c r="M701" i="1" s="1"/>
  <c r="O701" i="1" s="1"/>
  <c r="P701" i="18" s="1"/>
  <c r="K697" i="1"/>
  <c r="M697" i="1" s="1"/>
  <c r="O697" i="1" s="1"/>
  <c r="P697" i="18" s="1"/>
  <c r="K662" i="1"/>
  <c r="M662" i="1" s="1"/>
  <c r="O662" i="1" s="1"/>
  <c r="P662" i="18" s="1"/>
  <c r="K643" i="1"/>
  <c r="M643" i="1" s="1"/>
  <c r="O643" i="1" s="1"/>
  <c r="P643" i="18" s="1"/>
  <c r="H643" i="1"/>
  <c r="G643" i="1" s="1"/>
  <c r="K628" i="1"/>
  <c r="M628" i="1" s="1"/>
  <c r="O628" i="1" s="1"/>
  <c r="P628" i="18" s="1"/>
  <c r="K657" i="1"/>
  <c r="M657" i="1" s="1"/>
  <c r="O657" i="1" s="1"/>
  <c r="P657" i="18" s="1"/>
  <c r="K649" i="1"/>
  <c r="M649" i="1" s="1"/>
  <c r="O649" i="1" s="1"/>
  <c r="P649" i="18" s="1"/>
  <c r="K641" i="1"/>
  <c r="M641" i="1" s="1"/>
  <c r="O641" i="1" s="1"/>
  <c r="P641" i="18" s="1"/>
  <c r="K633" i="1"/>
  <c r="M633" i="1" s="1"/>
  <c r="O633" i="1" s="1"/>
  <c r="P633" i="18" s="1"/>
  <c r="K646" i="1"/>
  <c r="M646" i="1" s="1"/>
  <c r="O646" i="1" s="1"/>
  <c r="P646" i="18" s="1"/>
  <c r="K630" i="1"/>
  <c r="M630" i="1" s="1"/>
  <c r="O630" i="1" s="1"/>
  <c r="P630" i="18" s="1"/>
  <c r="J184" i="1"/>
  <c r="L184" i="1" s="1"/>
  <c r="N184" i="1" s="1"/>
  <c r="H184" i="18" s="1"/>
  <c r="J136" i="1"/>
  <c r="L136" i="1" s="1"/>
  <c r="N136" i="1" s="1"/>
  <c r="H136" i="18" s="1"/>
  <c r="M136" i="1"/>
  <c r="O136" i="1" s="1"/>
  <c r="P136" i="18" s="1"/>
  <c r="J128" i="1"/>
  <c r="L128" i="1" s="1"/>
  <c r="N128" i="1" s="1"/>
  <c r="H128" i="18" s="1"/>
  <c r="M128" i="1"/>
  <c r="O128" i="1" s="1"/>
  <c r="P128" i="18" s="1"/>
  <c r="J120" i="1"/>
  <c r="L120" i="1" s="1"/>
  <c r="N120" i="1" s="1"/>
  <c r="H120" i="18" s="1"/>
  <c r="M120" i="1"/>
  <c r="O120" i="1" s="1"/>
  <c r="P120" i="18" s="1"/>
  <c r="J89" i="1"/>
  <c r="L89" i="1" s="1"/>
  <c r="N89" i="1" s="1"/>
  <c r="H89" i="18" s="1"/>
  <c r="J104" i="1"/>
  <c r="L104" i="1" s="1"/>
  <c r="N104" i="1" s="1"/>
  <c r="H104" i="18" s="1"/>
  <c r="M104" i="1"/>
  <c r="O104" i="1" s="1"/>
  <c r="P104" i="18" s="1"/>
  <c r="J99" i="1"/>
  <c r="L99" i="1" s="1"/>
  <c r="N99" i="1" s="1"/>
  <c r="H99" i="18" s="1"/>
  <c r="J117" i="1"/>
  <c r="L117" i="1" s="1"/>
  <c r="N117" i="1" s="1"/>
  <c r="H117" i="18" s="1"/>
  <c r="J85" i="1"/>
  <c r="L85" i="1" s="1"/>
  <c r="N85" i="1" s="1"/>
  <c r="H85" i="18" s="1"/>
  <c r="J111" i="1"/>
  <c r="L111" i="1" s="1"/>
  <c r="N111" i="1" s="1"/>
  <c r="H111" i="18" s="1"/>
  <c r="J103" i="1"/>
  <c r="L103" i="1" s="1"/>
  <c r="N103" i="1" s="1"/>
  <c r="H103" i="18" s="1"/>
  <c r="J95" i="1"/>
  <c r="L95" i="1" s="1"/>
  <c r="N95" i="1" s="1"/>
  <c r="H95" i="18" s="1"/>
  <c r="J87" i="1"/>
  <c r="L87" i="1" s="1"/>
  <c r="N87" i="1" s="1"/>
  <c r="H87" i="18" s="1"/>
  <c r="J79" i="1"/>
  <c r="L79" i="1" s="1"/>
  <c r="N79" i="1" s="1"/>
  <c r="H79" i="18" s="1"/>
  <c r="J74" i="1"/>
  <c r="L74" i="1" s="1"/>
  <c r="N74" i="1" s="1"/>
  <c r="H74" i="18" s="1"/>
  <c r="J66" i="1"/>
  <c r="L66" i="1" s="1"/>
  <c r="N66" i="1" s="1"/>
  <c r="H66" i="18" s="1"/>
  <c r="J72" i="1"/>
  <c r="L72" i="1" s="1"/>
  <c r="N72" i="1" s="1"/>
  <c r="H72" i="18" s="1"/>
  <c r="J64" i="1"/>
  <c r="L64" i="1" s="1"/>
  <c r="N64" i="1" s="1"/>
  <c r="H64" i="18" s="1"/>
  <c r="J73" i="1"/>
  <c r="L73" i="1" s="1"/>
  <c r="N73" i="1" s="1"/>
  <c r="H73" i="18" s="1"/>
  <c r="J65" i="1"/>
  <c r="L65" i="1" s="1"/>
  <c r="N65" i="1" s="1"/>
  <c r="H65" i="18" s="1"/>
  <c r="J33" i="1"/>
  <c r="L33" i="1" s="1"/>
  <c r="N33" i="1" s="1"/>
  <c r="H33" i="18" s="1"/>
  <c r="M33" i="1"/>
  <c r="O33" i="1" s="1"/>
  <c r="P33" i="18" s="1"/>
  <c r="J329" i="1"/>
  <c r="L329" i="1" s="1"/>
  <c r="N329" i="1" s="1"/>
  <c r="H329" i="18" s="1"/>
  <c r="M329" i="1"/>
  <c r="O329" i="1" s="1"/>
  <c r="P329" i="18" s="1"/>
  <c r="J326" i="1"/>
  <c r="L326" i="1" s="1"/>
  <c r="N326" i="1" s="1"/>
  <c r="H326" i="18" s="1"/>
  <c r="M326" i="1"/>
  <c r="O326" i="1" s="1"/>
  <c r="P326" i="18" s="1"/>
  <c r="J1132" i="1"/>
  <c r="L1132" i="1" s="1"/>
  <c r="N1132" i="1" s="1"/>
  <c r="H1132" i="18" s="1"/>
  <c r="M1132" i="1"/>
  <c r="O1132" i="1" s="1"/>
  <c r="P1132" i="18" s="1"/>
  <c r="J1130" i="1"/>
  <c r="L1130" i="1" s="1"/>
  <c r="N1130" i="1" s="1"/>
  <c r="H1130" i="18" s="1"/>
  <c r="M1130" i="1"/>
  <c r="O1130" i="1" s="1"/>
  <c r="P1130" i="18" s="1"/>
  <c r="J27" i="1"/>
  <c r="L27" i="1" s="1"/>
  <c r="N27" i="1" s="1"/>
  <c r="H27" i="18" s="1"/>
  <c r="M27" i="1"/>
  <c r="O27" i="1" s="1"/>
  <c r="P27" i="18" s="1"/>
  <c r="J1121" i="1"/>
  <c r="L1121" i="1" s="1"/>
  <c r="N1121" i="1" s="1"/>
  <c r="H1121" i="18" s="1"/>
  <c r="M1121" i="1"/>
  <c r="O1121" i="1" s="1"/>
  <c r="P1121" i="18" s="1"/>
  <c r="J23" i="1"/>
  <c r="L23" i="1" s="1"/>
  <c r="N23" i="1" s="1"/>
  <c r="H23" i="18" s="1"/>
  <c r="M23" i="1"/>
  <c r="O23" i="1" s="1"/>
  <c r="P23" i="18" s="1"/>
  <c r="J1114" i="1"/>
  <c r="L1114" i="1" s="1"/>
  <c r="N1114" i="1" s="1"/>
  <c r="H1114" i="18" s="1"/>
  <c r="M1114" i="1"/>
  <c r="O1114" i="1" s="1"/>
  <c r="P1114" i="18" s="1"/>
  <c r="J1111" i="1"/>
  <c r="L1111" i="1" s="1"/>
  <c r="N1111" i="1" s="1"/>
  <c r="H1111" i="18" s="1"/>
  <c r="M1111" i="1"/>
  <c r="O1111" i="1" s="1"/>
  <c r="P1111" i="18" s="1"/>
  <c r="J1107" i="1"/>
  <c r="L1107" i="1" s="1"/>
  <c r="N1107" i="1" s="1"/>
  <c r="H1107" i="18" s="1"/>
  <c r="M1107" i="1"/>
  <c r="O1107" i="1" s="1"/>
  <c r="P1107" i="18" s="1"/>
  <c r="J307" i="1"/>
  <c r="L307" i="1" s="1"/>
  <c r="N307" i="1" s="1"/>
  <c r="H307" i="18" s="1"/>
  <c r="M307" i="1"/>
  <c r="O307" i="1" s="1"/>
  <c r="P307" i="18" s="1"/>
  <c r="H1161" i="1"/>
  <c r="G1161" i="1" s="1"/>
  <c r="J1092" i="1"/>
  <c r="L1092" i="1" s="1"/>
  <c r="N1092" i="1" s="1"/>
  <c r="H1092" i="18" s="1"/>
  <c r="H1166" i="1"/>
  <c r="G1166" i="1" s="1"/>
  <c r="J1101" i="1"/>
  <c r="L1101" i="1" s="1"/>
  <c r="N1101" i="1" s="1"/>
  <c r="H1101" i="18" s="1"/>
  <c r="M1101" i="1"/>
  <c r="O1101" i="1" s="1"/>
  <c r="P1101" i="18" s="1"/>
  <c r="J19" i="1"/>
  <c r="L19" i="1" s="1"/>
  <c r="N19" i="1" s="1"/>
  <c r="H19" i="18" s="1"/>
  <c r="M412" i="1"/>
  <c r="O412" i="1" s="1"/>
  <c r="P412" i="18" s="1"/>
  <c r="J412" i="1"/>
  <c r="L412" i="1" s="1"/>
  <c r="N412" i="1" s="1"/>
  <c r="H412" i="18" s="1"/>
  <c r="M424" i="1"/>
  <c r="O424" i="1" s="1"/>
  <c r="P424" i="18" s="1"/>
  <c r="J424" i="1"/>
  <c r="L424" i="1" s="1"/>
  <c r="N424" i="1" s="1"/>
  <c r="H424" i="18" s="1"/>
  <c r="M414" i="1"/>
  <c r="O414" i="1" s="1"/>
  <c r="P414" i="18" s="1"/>
  <c r="J414" i="1"/>
  <c r="L414" i="1" s="1"/>
  <c r="N414" i="1" s="1"/>
  <c r="H414" i="18" s="1"/>
  <c r="H1170" i="1"/>
  <c r="G1170" i="1" s="1"/>
  <c r="M392" i="1"/>
  <c r="O392" i="1" s="1"/>
  <c r="P392" i="18" s="1"/>
  <c r="J392" i="1"/>
  <c r="L392" i="1" s="1"/>
  <c r="N392" i="1" s="1"/>
  <c r="H392" i="18" s="1"/>
  <c r="J447" i="1"/>
  <c r="L447" i="1" s="1"/>
  <c r="N447" i="1" s="1"/>
  <c r="H447" i="18" s="1"/>
  <c r="M447" i="1"/>
  <c r="O447" i="1" s="1"/>
  <c r="P447" i="18" s="1"/>
  <c r="M470" i="1"/>
  <c r="O470" i="1" s="1"/>
  <c r="P470" i="18" s="1"/>
  <c r="J470" i="1"/>
  <c r="L470" i="1" s="1"/>
  <c r="N470" i="1" s="1"/>
  <c r="H470" i="18" s="1"/>
  <c r="F464" i="1"/>
  <c r="E464" i="1" s="1"/>
  <c r="J464" i="1"/>
  <c r="L464" i="1" s="1"/>
  <c r="N464" i="1" s="1"/>
  <c r="H464" i="18" s="1"/>
  <c r="J439" i="1"/>
  <c r="L439" i="1" s="1"/>
  <c r="N439" i="1" s="1"/>
  <c r="H439" i="18" s="1"/>
  <c r="J471" i="1"/>
  <c r="L471" i="1" s="1"/>
  <c r="N471" i="1" s="1"/>
  <c r="H471" i="18" s="1"/>
  <c r="J455" i="1"/>
  <c r="L455" i="1" s="1"/>
  <c r="N455" i="1" s="1"/>
  <c r="H455" i="18" s="1"/>
  <c r="K764" i="1"/>
  <c r="M764" i="1" s="1"/>
  <c r="O764" i="1" s="1"/>
  <c r="P764" i="18" s="1"/>
  <c r="K760" i="1"/>
  <c r="M760" i="1" s="1"/>
  <c r="O760" i="1" s="1"/>
  <c r="P760" i="18" s="1"/>
  <c r="K756" i="1"/>
  <c r="M756" i="1" s="1"/>
  <c r="O756" i="1" s="1"/>
  <c r="P756" i="18" s="1"/>
  <c r="K752" i="1"/>
  <c r="M752" i="1" s="1"/>
  <c r="O752" i="1" s="1"/>
  <c r="P752" i="18" s="1"/>
  <c r="K748" i="1"/>
  <c r="M748" i="1" s="1"/>
  <c r="O748" i="1" s="1"/>
  <c r="P748" i="18" s="1"/>
  <c r="K744" i="1"/>
  <c r="M744" i="1" s="1"/>
  <c r="O744" i="1" s="1"/>
  <c r="P744" i="18" s="1"/>
  <c r="J432" i="1"/>
  <c r="L432" i="1" s="1"/>
  <c r="N432" i="1" s="1"/>
  <c r="H432" i="18" s="1"/>
  <c r="J428" i="1"/>
  <c r="L428" i="1" s="1"/>
  <c r="N428" i="1" s="1"/>
  <c r="H428" i="18" s="1"/>
  <c r="K716" i="1"/>
  <c r="M716" i="1" s="1"/>
  <c r="O716" i="1" s="1"/>
  <c r="P716" i="18" s="1"/>
  <c r="K655" i="1"/>
  <c r="M655" i="1" s="1"/>
  <c r="O655" i="1" s="1"/>
  <c r="P655" i="18" s="1"/>
  <c r="H655" i="1"/>
  <c r="G655" i="1" s="1"/>
  <c r="K639" i="1"/>
  <c r="M639" i="1" s="1"/>
  <c r="O639" i="1" s="1"/>
  <c r="P639" i="18" s="1"/>
  <c r="H639" i="1"/>
  <c r="G639" i="1" s="1"/>
  <c r="K656" i="1"/>
  <c r="M656" i="1" s="1"/>
  <c r="O656" i="1" s="1"/>
  <c r="P656" i="18" s="1"/>
  <c r="H656" i="1"/>
  <c r="G656" i="1" s="1"/>
  <c r="K648" i="1"/>
  <c r="M648" i="1" s="1"/>
  <c r="O648" i="1" s="1"/>
  <c r="P648" i="18" s="1"/>
  <c r="H648" i="1"/>
  <c r="G648" i="1" s="1"/>
  <c r="K640" i="1"/>
  <c r="M640" i="1" s="1"/>
  <c r="O640" i="1" s="1"/>
  <c r="P640" i="18" s="1"/>
  <c r="H640" i="1"/>
  <c r="G640" i="1" s="1"/>
  <c r="K632" i="1"/>
  <c r="M632" i="1" s="1"/>
  <c r="O632" i="1" s="1"/>
  <c r="P632" i="18" s="1"/>
  <c r="H632" i="1"/>
  <c r="G632" i="1" s="1"/>
  <c r="K659" i="1"/>
  <c r="M659" i="1" s="1"/>
  <c r="O659" i="1" s="1"/>
  <c r="P659" i="18" s="1"/>
  <c r="H659" i="1"/>
  <c r="G659" i="1" s="1"/>
  <c r="J220" i="1"/>
  <c r="L220" i="1" s="1"/>
  <c r="N220" i="1" s="1"/>
  <c r="H220" i="18" s="1"/>
  <c r="J216" i="1"/>
  <c r="L216" i="1" s="1"/>
  <c r="N216" i="1" s="1"/>
  <c r="H216" i="18" s="1"/>
  <c r="J212" i="1"/>
  <c r="L212" i="1" s="1"/>
  <c r="N212" i="1" s="1"/>
  <c r="H212" i="18" s="1"/>
  <c r="J208" i="1"/>
  <c r="L208" i="1" s="1"/>
  <c r="N208" i="1" s="1"/>
  <c r="H208" i="18" s="1"/>
  <c r="J204" i="1"/>
  <c r="L204" i="1" s="1"/>
  <c r="N204" i="1" s="1"/>
  <c r="H204" i="18" s="1"/>
  <c r="J200" i="1"/>
  <c r="L200" i="1" s="1"/>
  <c r="N200" i="1" s="1"/>
  <c r="H200" i="18" s="1"/>
  <c r="J196" i="1"/>
  <c r="L196" i="1" s="1"/>
  <c r="N196" i="1" s="1"/>
  <c r="H196" i="18" s="1"/>
  <c r="J192" i="1"/>
  <c r="L192" i="1" s="1"/>
  <c r="N192" i="1" s="1"/>
  <c r="H192" i="18" s="1"/>
  <c r="J188" i="1"/>
  <c r="L188" i="1" s="1"/>
  <c r="N188" i="1" s="1"/>
  <c r="H188" i="18" s="1"/>
  <c r="J134" i="1"/>
  <c r="L134" i="1" s="1"/>
  <c r="N134" i="1" s="1"/>
  <c r="H134" i="18" s="1"/>
  <c r="M134" i="1"/>
  <c r="O134" i="1" s="1"/>
  <c r="P134" i="18" s="1"/>
  <c r="J126" i="1"/>
  <c r="L126" i="1" s="1"/>
  <c r="N126" i="1" s="1"/>
  <c r="H126" i="18" s="1"/>
  <c r="M126" i="1"/>
  <c r="O126" i="1" s="1"/>
  <c r="P126" i="18" s="1"/>
  <c r="J118" i="1"/>
  <c r="L118" i="1" s="1"/>
  <c r="N118" i="1" s="1"/>
  <c r="H118" i="18" s="1"/>
  <c r="M118" i="1"/>
  <c r="O118" i="1" s="1"/>
  <c r="P118" i="18" s="1"/>
  <c r="J96" i="1"/>
  <c r="L96" i="1" s="1"/>
  <c r="N96" i="1" s="1"/>
  <c r="H96" i="18" s="1"/>
  <c r="M96" i="1"/>
  <c r="O96" i="1" s="1"/>
  <c r="P96" i="18" s="1"/>
  <c r="J116" i="1"/>
  <c r="L116" i="1" s="1"/>
  <c r="N116" i="1" s="1"/>
  <c r="H116" i="18" s="1"/>
  <c r="M116" i="1"/>
  <c r="O116" i="1" s="1"/>
  <c r="P116" i="18" s="1"/>
  <c r="J108" i="1"/>
  <c r="L108" i="1" s="1"/>
  <c r="N108" i="1" s="1"/>
  <c r="H108" i="18" s="1"/>
  <c r="M108" i="1"/>
  <c r="O108" i="1" s="1"/>
  <c r="P108" i="18" s="1"/>
  <c r="J100" i="1"/>
  <c r="L100" i="1" s="1"/>
  <c r="N100" i="1" s="1"/>
  <c r="H100" i="18" s="1"/>
  <c r="M100" i="1"/>
  <c r="O100" i="1" s="1"/>
  <c r="P100" i="18" s="1"/>
  <c r="J92" i="1"/>
  <c r="L92" i="1" s="1"/>
  <c r="N92" i="1" s="1"/>
  <c r="H92" i="18" s="1"/>
  <c r="M92" i="1"/>
  <c r="O92" i="1" s="1"/>
  <c r="P92" i="18" s="1"/>
  <c r="J84" i="1"/>
  <c r="L84" i="1" s="1"/>
  <c r="N84" i="1" s="1"/>
  <c r="H84" i="18" s="1"/>
  <c r="M84" i="1"/>
  <c r="O84" i="1" s="1"/>
  <c r="P84" i="18" s="1"/>
  <c r="K1167" i="1"/>
  <c r="M1167" i="1" s="1"/>
  <c r="O1167" i="1" s="1"/>
  <c r="P1167" i="18" s="1"/>
  <c r="H1167" i="1"/>
  <c r="G1167" i="1" s="1"/>
  <c r="K1163" i="1"/>
  <c r="M1163" i="1" s="1"/>
  <c r="O1163" i="1" s="1"/>
  <c r="P1163" i="18" s="1"/>
  <c r="H1163" i="1"/>
  <c r="G1163" i="1" s="1"/>
  <c r="J1146" i="1"/>
  <c r="L1146" i="1" s="1"/>
  <c r="N1146" i="1" s="1"/>
  <c r="H1146" i="18" s="1"/>
  <c r="M1146" i="1"/>
  <c r="O1146" i="1" s="1"/>
  <c r="P1146" i="18" s="1"/>
  <c r="J1141" i="1"/>
  <c r="L1141" i="1" s="1"/>
  <c r="N1141" i="1" s="1"/>
  <c r="H1141" i="18" s="1"/>
  <c r="M1141" i="1"/>
  <c r="O1141" i="1" s="1"/>
  <c r="P1141" i="18" s="1"/>
  <c r="J1140" i="1"/>
  <c r="L1140" i="1" s="1"/>
  <c r="N1140" i="1" s="1"/>
  <c r="H1140" i="18" s="1"/>
  <c r="M1140" i="1"/>
  <c r="O1140" i="1" s="1"/>
  <c r="P1140" i="18" s="1"/>
  <c r="J325" i="1"/>
  <c r="L325" i="1" s="1"/>
  <c r="N325" i="1" s="1"/>
  <c r="H325" i="18" s="1"/>
  <c r="M325" i="1"/>
  <c r="O325" i="1" s="1"/>
  <c r="P325" i="18" s="1"/>
  <c r="J14" i="1"/>
  <c r="L14" i="1" s="1"/>
  <c r="N14" i="1" s="1"/>
  <c r="H14" i="18" s="1"/>
  <c r="M14" i="1"/>
  <c r="O14" i="1" s="1"/>
  <c r="P14" i="18" s="1"/>
  <c r="J1129" i="1"/>
  <c r="L1129" i="1" s="1"/>
  <c r="N1129" i="1" s="1"/>
  <c r="H1129" i="18" s="1"/>
  <c r="M1129" i="1"/>
  <c r="O1129" i="1" s="1"/>
  <c r="P1129" i="18" s="1"/>
  <c r="J1125" i="1"/>
  <c r="L1125" i="1" s="1"/>
  <c r="N1125" i="1" s="1"/>
  <c r="H1125" i="18" s="1"/>
  <c r="M1125" i="1"/>
  <c r="O1125" i="1" s="1"/>
  <c r="P1125" i="18" s="1"/>
  <c r="J26" i="1"/>
  <c r="L26" i="1" s="1"/>
  <c r="N26" i="1" s="1"/>
  <c r="H26" i="18" s="1"/>
  <c r="M26" i="1"/>
  <c r="O26" i="1" s="1"/>
  <c r="P26" i="18" s="1"/>
  <c r="J1118" i="1"/>
  <c r="L1118" i="1" s="1"/>
  <c r="N1118" i="1" s="1"/>
  <c r="H1118" i="18" s="1"/>
  <c r="M1118" i="1"/>
  <c r="O1118" i="1" s="1"/>
  <c r="P1118" i="18" s="1"/>
  <c r="J315" i="1"/>
  <c r="L315" i="1" s="1"/>
  <c r="N315" i="1" s="1"/>
  <c r="H315" i="18" s="1"/>
  <c r="M315" i="1"/>
  <c r="O315" i="1" s="1"/>
  <c r="P315" i="18" s="1"/>
  <c r="J1109" i="1"/>
  <c r="L1109" i="1" s="1"/>
  <c r="N1109" i="1" s="1"/>
  <c r="H1109" i="18" s="1"/>
  <c r="M1109" i="1"/>
  <c r="O1109" i="1" s="1"/>
  <c r="P1109" i="18" s="1"/>
  <c r="J309" i="1"/>
  <c r="L309" i="1" s="1"/>
  <c r="N309" i="1" s="1"/>
  <c r="H309" i="18" s="1"/>
  <c r="M309" i="1"/>
  <c r="O309" i="1" s="1"/>
  <c r="P309" i="18" s="1"/>
  <c r="J1103" i="1"/>
  <c r="L1103" i="1" s="1"/>
  <c r="N1103" i="1" s="1"/>
  <c r="H1103" i="18" s="1"/>
  <c r="M1103" i="1"/>
  <c r="O1103" i="1" s="1"/>
  <c r="P1103" i="18" s="1"/>
  <c r="J2" i="1"/>
  <c r="L2" i="1" s="1"/>
  <c r="N2" i="1" s="1"/>
  <c r="H2" i="18" s="1"/>
  <c r="M2" i="1"/>
  <c r="O2" i="1" s="1"/>
  <c r="P2" i="18" s="1"/>
  <c r="J18" i="1"/>
  <c r="L18" i="1" s="1"/>
  <c r="N18" i="1" s="1"/>
  <c r="H18" i="18" s="1"/>
  <c r="M18" i="1"/>
  <c r="O18" i="1" s="1"/>
  <c r="P18" i="18" s="1"/>
  <c r="M402" i="1"/>
  <c r="O402" i="1" s="1"/>
  <c r="P402" i="18" s="1"/>
  <c r="J402" i="1"/>
  <c r="L402" i="1" s="1"/>
  <c r="N402" i="1" s="1"/>
  <c r="H402" i="18" s="1"/>
  <c r="M422" i="1"/>
  <c r="O422" i="1" s="1"/>
  <c r="P422" i="18" s="1"/>
  <c r="J422" i="1"/>
  <c r="L422" i="1" s="1"/>
  <c r="N422" i="1" s="1"/>
  <c r="H422" i="18" s="1"/>
  <c r="M410" i="1"/>
  <c r="O410" i="1" s="1"/>
  <c r="P410" i="18" s="1"/>
  <c r="J410" i="1"/>
  <c r="L410" i="1" s="1"/>
  <c r="N410" i="1" s="1"/>
  <c r="H410" i="18" s="1"/>
  <c r="H1162" i="1"/>
  <c r="G1162" i="1" s="1"/>
  <c r="M390" i="1"/>
  <c r="O390" i="1" s="1"/>
  <c r="P390" i="18" s="1"/>
  <c r="J390" i="1"/>
  <c r="L390" i="1" s="1"/>
  <c r="N390" i="1" s="1"/>
  <c r="H390" i="18" s="1"/>
  <c r="H1275" i="18" l="1"/>
  <c r="P1275" i="18"/>
</calcChain>
</file>

<file path=xl/sharedStrings.xml><?xml version="1.0" encoding="utf-8"?>
<sst xmlns="http://schemas.openxmlformats.org/spreadsheetml/2006/main" count="26717" uniqueCount="1613">
  <si>
    <t>Compound</t>
  </si>
  <si>
    <t>CAS</t>
  </si>
  <si>
    <t>Material</t>
  </si>
  <si>
    <t>Kma</t>
  </si>
  <si>
    <t>logKma</t>
  </si>
  <si>
    <t>Kmw</t>
  </si>
  <si>
    <t>logKmw</t>
  </si>
  <si>
    <t>DENSITY (g/cm^3)</t>
  </si>
  <si>
    <t>New logKma</t>
  </si>
  <si>
    <t>New logKmw</t>
  </si>
  <si>
    <t>New Kma</t>
  </si>
  <si>
    <t>New Kmw</t>
  </si>
  <si>
    <t>NlogKmaTC</t>
  </si>
  <si>
    <t>NlogKmwTC</t>
  </si>
  <si>
    <t>TempC</t>
  </si>
  <si>
    <t>TempK</t>
  </si>
  <si>
    <t>Reference</t>
  </si>
  <si>
    <t>RatioMeasured</t>
  </si>
  <si>
    <t>SMILES</t>
  </si>
  <si>
    <t>MolarMass</t>
  </si>
  <si>
    <t>logKOA</t>
  </si>
  <si>
    <t>logKOW</t>
  </si>
  <si>
    <t>logKAWasKowminusKoa</t>
  </si>
  <si>
    <t>logKAWfromEPI</t>
  </si>
  <si>
    <t>EstVP</t>
  </si>
  <si>
    <t>SLVP</t>
  </si>
  <si>
    <t>logSLVP</t>
  </si>
  <si>
    <t>logEstVP</t>
  </si>
  <si>
    <t>DU</t>
  </si>
  <si>
    <t>Dhmw</t>
  </si>
  <si>
    <t>Dhaw</t>
  </si>
  <si>
    <t>logKAWatT</t>
  </si>
  <si>
    <t>A</t>
  </si>
  <si>
    <t>B</t>
  </si>
  <si>
    <t>L</t>
  </si>
  <si>
    <t>S</t>
  </si>
  <si>
    <t>V</t>
  </si>
  <si>
    <t>indane</t>
  </si>
  <si>
    <t>000496-11-7</t>
  </si>
  <si>
    <t>carbohydrates</t>
  </si>
  <si>
    <t>(Hung, Lin, Chiou, 2010)</t>
  </si>
  <si>
    <t>Water (Log)</t>
  </si>
  <si>
    <t>cm^3/g</t>
  </si>
  <si>
    <t>C1CC2=CC=CC=C2C1</t>
  </si>
  <si>
    <t>napthalene</t>
  </si>
  <si>
    <t>000091-20-3</t>
  </si>
  <si>
    <t>(Zang and Zhu, 2009)</t>
  </si>
  <si>
    <t>C1=CC=C2C=CC=CC2=C1</t>
  </si>
  <si>
    <t>2,6-dimethylnaphthalene</t>
  </si>
  <si>
    <t>000581-42-0</t>
  </si>
  <si>
    <t>CC1=CC2=C(C=C1)C=C(C=C2)C</t>
  </si>
  <si>
    <t>1,5-dimethylnaphthalne</t>
  </si>
  <si>
    <t>000571-61-9</t>
  </si>
  <si>
    <t>CC1=CC=CC2=C1C=CC=C2C</t>
  </si>
  <si>
    <t>acenaphthene</t>
  </si>
  <si>
    <t>000083-32-9</t>
  </si>
  <si>
    <t>C1CC2=CC=CC3=C2C1=CC=C3</t>
  </si>
  <si>
    <t>fluorene</t>
  </si>
  <si>
    <t>000086-73-7</t>
  </si>
  <si>
    <t>C1C2=CC=CC=C2C3=CC=CC=C31</t>
  </si>
  <si>
    <t>Phenanthrene</t>
  </si>
  <si>
    <t>000085-01-8</t>
  </si>
  <si>
    <t>C1=CC=C2C(=C1)C=CC3=CC=CC=C32</t>
  </si>
  <si>
    <t>Pyrene</t>
  </si>
  <si>
    <t>000129-00-0</t>
  </si>
  <si>
    <t>C1=CC2=C3C(=C1)C=CC4=CC=CC(=C43)C=C2</t>
  </si>
  <si>
    <t>1,1,1-Trichloroethane</t>
  </si>
  <si>
    <t>000071-55-6</t>
  </si>
  <si>
    <t>Cellulose</t>
  </si>
  <si>
    <t>CC(Cl)(Cl)Cl</t>
  </si>
  <si>
    <t>trichloroethylene</t>
  </si>
  <si>
    <t>000079-01-6</t>
  </si>
  <si>
    <t>C(=C(Cl)Cl)Cl</t>
  </si>
  <si>
    <t>carbon tetrachloride</t>
  </si>
  <si>
    <t>000056-23-5</t>
  </si>
  <si>
    <t>C(Cl)(Cl)(Cl)Cl</t>
  </si>
  <si>
    <t>Fluorobenzene</t>
  </si>
  <si>
    <t>000462-06-6</t>
  </si>
  <si>
    <t>C1=CC=C(C=C1)F</t>
  </si>
  <si>
    <t>benzene</t>
  </si>
  <si>
    <t>000071-43-2</t>
  </si>
  <si>
    <t>C1=CC=CC=C1</t>
  </si>
  <si>
    <t>tetrachloroethene</t>
  </si>
  <si>
    <t>000127-18-4</t>
  </si>
  <si>
    <t>C(=C(Cl)Cl)(Cl)Cl</t>
  </si>
  <si>
    <t>Toluene</t>
  </si>
  <si>
    <t>000108-88-3</t>
  </si>
  <si>
    <t>CC1=CC=CC=C1</t>
  </si>
  <si>
    <t>1,1,2,2-tetrachloroethane</t>
  </si>
  <si>
    <t>000079-34-5</t>
  </si>
  <si>
    <t>C(C(Cl)Cl)(Cl)Cl</t>
  </si>
  <si>
    <t>Chlorobenzene</t>
  </si>
  <si>
    <t>000108-90-7</t>
  </si>
  <si>
    <t>C1=CC=C(C=C1)Cl</t>
  </si>
  <si>
    <t>Styrene</t>
  </si>
  <si>
    <t>000100-42-5</t>
  </si>
  <si>
    <t>C=CC1=CC=CC=C1</t>
  </si>
  <si>
    <t>1,2-xylene</t>
  </si>
  <si>
    <t>000095-47-6</t>
  </si>
  <si>
    <t>CC1=CC=CC=C1C</t>
  </si>
  <si>
    <t>1,4-xylene</t>
  </si>
  <si>
    <t>000106-42-3</t>
  </si>
  <si>
    <t>CC1=CC=C(C=C1)C</t>
  </si>
  <si>
    <t>Ethylbenzene</t>
  </si>
  <si>
    <t>000100-41-4</t>
  </si>
  <si>
    <t>CCC1=CC=CC=C1</t>
  </si>
  <si>
    <t>pentachloroethane</t>
  </si>
  <si>
    <t>000076-01-7</t>
  </si>
  <si>
    <t>C(C(Cl)(Cl)Cl)(Cl)Cl</t>
  </si>
  <si>
    <t>1,4-dichlorobenzene</t>
  </si>
  <si>
    <t>000106-46-7</t>
  </si>
  <si>
    <t>C1=CC(=CC=C1Cl)Cl</t>
  </si>
  <si>
    <t>Aniline</t>
  </si>
  <si>
    <t>000062-53-3</t>
  </si>
  <si>
    <t>C1=CC=C(C=C1)N</t>
  </si>
  <si>
    <t>Bromobenzene</t>
  </si>
  <si>
    <t>000108-86-1</t>
  </si>
  <si>
    <t>C1=CC=C(C=C1)Br</t>
  </si>
  <si>
    <t>1,2-dichlorobenzene</t>
  </si>
  <si>
    <t>000095-50-1</t>
  </si>
  <si>
    <t>C1=CC=C(C(=C1)Cl)Cl</t>
  </si>
  <si>
    <t>1,3,5-trimethylbenzene</t>
  </si>
  <si>
    <t>000108-67-8</t>
  </si>
  <si>
    <t>CC1=CC(=CC(=C1)C)C</t>
  </si>
  <si>
    <t>1-ethyl-2-methylbenzene</t>
  </si>
  <si>
    <t>000611-14-3</t>
  </si>
  <si>
    <t>CCC1=CC=CC=C1C</t>
  </si>
  <si>
    <t>2-toluidine</t>
  </si>
  <si>
    <t>000095-53-4</t>
  </si>
  <si>
    <t>CC1=CC=CC=C1N</t>
  </si>
  <si>
    <t>N,N-Dimethylaniline</t>
  </si>
  <si>
    <t>000121-69-7</t>
  </si>
  <si>
    <t>CN(C)C1=CC=CC=C1</t>
  </si>
  <si>
    <t>iodobenzene</t>
  </si>
  <si>
    <t>000591-50-4</t>
  </si>
  <si>
    <t>C1=CC=C(C=C1)I</t>
  </si>
  <si>
    <t>1,2,4,5-tetramethylbenzene</t>
  </si>
  <si>
    <t>000095-93-2</t>
  </si>
  <si>
    <t>CC1=CC(=C(C=C1C)C)C</t>
  </si>
  <si>
    <t>2-Chloroaniline</t>
  </si>
  <si>
    <t>000095-51-2</t>
  </si>
  <si>
    <t>C1=CC=C(C(=C1)N)Cl</t>
  </si>
  <si>
    <t>1,2,3-trichlorobenzene</t>
  </si>
  <si>
    <t>000087-61-6</t>
  </si>
  <si>
    <t>C1=CC(=C(C(=C1)Cl)Cl)Cl</t>
  </si>
  <si>
    <t>1,2,3,4-tetrachlorobenzene</t>
  </si>
  <si>
    <t>000634-66-2</t>
  </si>
  <si>
    <t>C1=CC(=C(C(=C1Cl)Cl)Cl)Cl</t>
  </si>
  <si>
    <t>hexamethylbenzene</t>
  </si>
  <si>
    <t>000087-85-4</t>
  </si>
  <si>
    <t>CC1=C(C(=C(C(=C1C)C)C)C)C</t>
  </si>
  <si>
    <t>Pentachlorobenzene</t>
  </si>
  <si>
    <t>000608-93-5</t>
  </si>
  <si>
    <t>C1=C(C(=C(C(=C1Cl)Cl)Cl)Cl)Cl</t>
  </si>
  <si>
    <t>Dimethylphthalate</t>
  </si>
  <si>
    <t>000131-11-3</t>
  </si>
  <si>
    <t>COC(=O)C1=CC=CC=C1C(=O)OC</t>
  </si>
  <si>
    <t>Biphenyl</t>
  </si>
  <si>
    <t>000092-52-4</t>
  </si>
  <si>
    <t>C1=CC=C(C=C1)C2=CC=CC=C2</t>
  </si>
  <si>
    <t>4-chlorobiphenyl (PCB 3)</t>
  </si>
  <si>
    <t>002051-62-9</t>
  </si>
  <si>
    <t>C1=CC=C(C=C1)C2=CC=C(C=C2)Cl</t>
  </si>
  <si>
    <t>lindane</t>
  </si>
  <si>
    <t>000058-89-9</t>
  </si>
  <si>
    <t>C1(C(C(C(C(C1Cl)Cl)Cl)Cl)Cl)Cl</t>
  </si>
  <si>
    <t>Hexachlorobenzene</t>
  </si>
  <si>
    <t>diethyl phtalate</t>
  </si>
  <si>
    <t>000084-66-2</t>
  </si>
  <si>
    <t>CCOC(=O)C1=CC=CC=C1C(=O)OCC</t>
  </si>
  <si>
    <t>2,4??-dichlorobiphenyl (PCB 7)</t>
  </si>
  <si>
    <t>033284-50-3</t>
  </si>
  <si>
    <t>C1=CC=C(C=C1)C2=C(C=C(C=C2)Cl)Cl</t>
  </si>
  <si>
    <t>4,4??- dichlorobiphenyl (PCB 15)</t>
  </si>
  <si>
    <t>002050-68-2</t>
  </si>
  <si>
    <t>C1=CC(=CC=C1C2=CC=C(C=C2)Cl)Cl</t>
  </si>
  <si>
    <t>2,4,4??- trichlorobiphenyl (PCB 28)</t>
  </si>
  <si>
    <t>007012-37-5</t>
  </si>
  <si>
    <t>C1=CC(=CC=C1C2=C(C=C(C=C2)Cl)Cl)Cl</t>
  </si>
  <si>
    <t>2,2??,5,5??-tetrachlorobiphenyl (PCB 52)</t>
  </si>
  <si>
    <t>035693-99-3</t>
  </si>
  <si>
    <t>C1=CC(=C(C=C1Cl)C2=C(C=CC(=C2)Cl)Cl)Cl</t>
  </si>
  <si>
    <t>heptachlor</t>
  </si>
  <si>
    <t>000076-44-8</t>
  </si>
  <si>
    <t>C1=CC(C2C1C3(C(=C(C2(C3(Cl)Cl)Cl)Cl)Cl)Cl)Cl</t>
  </si>
  <si>
    <t>Dibutyl phtalate</t>
  </si>
  <si>
    <t>001962-75-0</t>
  </si>
  <si>
    <t>CCCCOC(=O)C1=CC=C(C=C1)C(=O)OCCCC</t>
  </si>
  <si>
    <t>2,2??,4,5,5??-pcb (PCB 101)</t>
  </si>
  <si>
    <t>037680-73-2</t>
  </si>
  <si>
    <t>C1=CC(=C(C=C1Cl)C2=CC(=C(C=C2Cl)Cl)Cl)Cl</t>
  </si>
  <si>
    <t>p,p??-DDE</t>
  </si>
  <si>
    <t>000072-55-9</t>
  </si>
  <si>
    <t>C1=CC(=CC=C1C(=C(Cl)Cl)C2=CC=C(C=C2)Cl)Cl</t>
  </si>
  <si>
    <t>chlordane</t>
  </si>
  <si>
    <t>000057-74-9</t>
  </si>
  <si>
    <t>C1C2C(C(C1Cl)Cl)C3(C(=C(C2(C3(Cl)Cl)Cl)Cl)Cl)Cl</t>
  </si>
  <si>
    <t>p,p??-DDT</t>
  </si>
  <si>
    <t>000050-29-3</t>
  </si>
  <si>
    <t>C1=CC(=CC=C1C(C2=CC=C(C=C2)Cl)C(Cl)(Cl)Cl)Cl</t>
  </si>
  <si>
    <t>dieldrin</t>
  </si>
  <si>
    <t>000060-57-1</t>
  </si>
  <si>
    <t>C1C2C3C(C1C4C2O4)C5(C(=C(C3(C5(Cl)Cl)Cl)Cl)Cl)Cl</t>
  </si>
  <si>
    <t>cellulose</t>
  </si>
  <si>
    <t>xxxxxxxxx</t>
  </si>
  <si>
    <t>(Jonker, 2008)</t>
  </si>
  <si>
    <t>dimensionless</t>
  </si>
  <si>
    <t>Anthracene</t>
  </si>
  <si>
    <t>000120-12-7</t>
  </si>
  <si>
    <t>C1=CC=C2C=C3C=CC=CC3=CC2=C1</t>
  </si>
  <si>
    <t>Fluoranthene</t>
  </si>
  <si>
    <t>000206-44-0</t>
  </si>
  <si>
    <t>C1=CC=C2C(=C1)C3=CC=CC4=C3C2=CC=C4</t>
  </si>
  <si>
    <t>Benz[a]anthracene</t>
  </si>
  <si>
    <t>000056-55-3</t>
  </si>
  <si>
    <t>C1=CC=C2C(=C1)C=CC3=CC4=CC=CC=C4C=C32</t>
  </si>
  <si>
    <t>Chrysene</t>
  </si>
  <si>
    <t>000218-01-9</t>
  </si>
  <si>
    <t>C1=CC=C2C(=C1)C=CC3=C2C=CC4=CC=CC=C43</t>
  </si>
  <si>
    <t>Benzo[e]pyrene</t>
  </si>
  <si>
    <t>000192-97-2</t>
  </si>
  <si>
    <t>C1=CC=C2C(=C1)C3=CC=CC4=C3C5=C(C=CC=C25)C=C4</t>
  </si>
  <si>
    <t>Benzo[b]fluoranthene</t>
  </si>
  <si>
    <t>000205-99-2</t>
  </si>
  <si>
    <t>C1=CC=C2C3=C4C(=CC=C3)C5=CC=CC=C5C4=CC2=C1</t>
  </si>
  <si>
    <t>Benzo[k]fluoranthene</t>
  </si>
  <si>
    <t>000207-08-9</t>
  </si>
  <si>
    <t>C1=CC=C2C=C3C4=CC=CC5=C4C(=CC=C5)C3=CC2=C1</t>
  </si>
  <si>
    <t>Benzo[a]pyrene</t>
  </si>
  <si>
    <t>000050-32-8</t>
  </si>
  <si>
    <t>C1=CC=C2C3=C4C(=CC2=C1)C=CC5=C4C(=CC=C5)C=C3</t>
  </si>
  <si>
    <t>Dibenz[ah]anthracene</t>
  </si>
  <si>
    <t>000053-70-3</t>
  </si>
  <si>
    <t>C1=CC=C2C(=C1)C=CC3=CC4=C(C=CC5=CC=CC=C54)C=C32</t>
  </si>
  <si>
    <t>Benzo[ghi]perylene</t>
  </si>
  <si>
    <t>000191-24-2</t>
  </si>
  <si>
    <t>c1cc2ccc3ccc4ccc5cccc6c5c4c3c2c6c1</t>
  </si>
  <si>
    <t>Indeno[123,cd]pyrene</t>
  </si>
  <si>
    <t>000193-39-5</t>
  </si>
  <si>
    <t>c1ccc-2c(c1)-c3ccc4ccc5cccc6c5c4c3c2c6</t>
  </si>
  <si>
    <t>Crystaline PS</t>
  </si>
  <si>
    <t>(Piringer and Baner, 2008)</t>
  </si>
  <si>
    <t>Water</t>
  </si>
  <si>
    <t>2-Methylbutyrate</t>
  </si>
  <si>
    <t>035915-22-1</t>
  </si>
  <si>
    <t>E-P PP</t>
  </si>
  <si>
    <t>CC(C)CC(=O)O</t>
  </si>
  <si>
    <t>Limonene</t>
  </si>
  <si>
    <t>005989-27-5</t>
  </si>
  <si>
    <t>CC1=CCC(CC1)C(=C)C</t>
  </si>
  <si>
    <t>Octanal</t>
  </si>
  <si>
    <t>000124-13-0</t>
  </si>
  <si>
    <t>CCCCCCCC=O</t>
  </si>
  <si>
    <t>Linalool(nonan-2-one)</t>
  </si>
  <si>
    <t>000078-70-6</t>
  </si>
  <si>
    <t>CC(=CCCC(C)(C=C)O)C</t>
  </si>
  <si>
    <t>Neral</t>
  </si>
  <si>
    <t>005392-40-5</t>
  </si>
  <si>
    <t>CC(=CCCC(=CC=O)C)C</t>
  </si>
  <si>
    <t>Gernial</t>
  </si>
  <si>
    <t>000106-26-3</t>
  </si>
  <si>
    <t>000141-27-5</t>
  </si>
  <si>
    <t>Decanal</t>
  </si>
  <si>
    <t>000112-31-2</t>
  </si>
  <si>
    <t>CCCCCCCCCC=O</t>
  </si>
  <si>
    <t>o-xylene</t>
  </si>
  <si>
    <t>Fluting neutral sulfite semichemical pulp + 30% recycled</t>
  </si>
  <si>
    <t>(Nerin and Asensio, 2004)</t>
  </si>
  <si>
    <t>Air</t>
  </si>
  <si>
    <t>Napthalene</t>
  </si>
  <si>
    <t>Dodecane</t>
  </si>
  <si>
    <t>000112-40-3</t>
  </si>
  <si>
    <t>CCCCCCCCCCCC</t>
  </si>
  <si>
    <t>Diphenyl oxide</t>
  </si>
  <si>
    <t>000101-84-8</t>
  </si>
  <si>
    <t>C1=CC=C(C=C1)OC2=CC=CC=C2</t>
  </si>
  <si>
    <t>2,6-Diisopropylnapthalene</t>
  </si>
  <si>
    <t>024157-81-1</t>
  </si>
  <si>
    <t>CC(C)C1=CC2=C(C=C1)C=C(C=C2)C(C)C</t>
  </si>
  <si>
    <t>HDPE</t>
  </si>
  <si>
    <t>(Mueller, Manomanii, Mortimer, MCLACHLAN, 2001)</t>
  </si>
  <si>
    <t>fluoranthene</t>
  </si>
  <si>
    <t>styrene</t>
  </si>
  <si>
    <t>imitation parchment paper</t>
  </si>
  <si>
    <t>(Chong-Xing Huang, Dan-Dan Duan, Meng-Meng Yan, Suang-Fei Wang, 2012)</t>
  </si>
  <si>
    <t>4-Deoxypyridoxine</t>
  </si>
  <si>
    <t>000148-51-6</t>
  </si>
  <si>
    <t>CC1=C(C(=NC=C1CO)C)O</t>
  </si>
  <si>
    <t>Diethyl phthalate</t>
  </si>
  <si>
    <t>Diisobutyl phthalate</t>
  </si>
  <si>
    <t>000084-69-5</t>
  </si>
  <si>
    <t>CC(C)COC(=O)C1=CC=CC=C1C(=O)OCC(C)C</t>
  </si>
  <si>
    <t>bisphenol A</t>
  </si>
  <si>
    <t>000080-05-7</t>
  </si>
  <si>
    <t>CC(C)(C1=CC=C(C=C1)O)C2=CC=C(C=C2)O</t>
  </si>
  <si>
    <t>Dibutyl phthalate</t>
  </si>
  <si>
    <t>000084-74-2</t>
  </si>
  <si>
    <t>CCCCOC(=O)C1=CC=CC=C1C(=O)OCCCC</t>
  </si>
  <si>
    <t>kitchen towel</t>
  </si>
  <si>
    <t>Kraft paper</t>
  </si>
  <si>
    <t>naphthalene</t>
  </si>
  <si>
    <t>LDPE</t>
  </si>
  <si>
    <t>(Smedes, Geertsma, van der Zande, Booij, 2009)</t>
  </si>
  <si>
    <t>pentachlorobenzene</t>
  </si>
  <si>
    <t>(Bao, Xu, Liang, Zeng, 2011)</t>
  </si>
  <si>
    <t>acenaphthylene</t>
  </si>
  <si>
    <t>000208-96-8</t>
  </si>
  <si>
    <t>C1=CC2=C3C(=C1)C=CC3=CC=C2</t>
  </si>
  <si>
    <t>PCB-10</t>
  </si>
  <si>
    <t>033146-45-1</t>
  </si>
  <si>
    <t>C1=CC=C(C=C1)C2=C(C=CC=C2Cl)Cl</t>
  </si>
  <si>
    <t>PCB-14</t>
  </si>
  <si>
    <t>034883-41-5</t>
  </si>
  <si>
    <t>C1=CC=C(C=C1)C2=CC(=CC(=C2)Cl)Cl</t>
  </si>
  <si>
    <t>PCB-4</t>
  </si>
  <si>
    <t>013029-08-8</t>
  </si>
  <si>
    <t>C1=CC=C(C(=C1)C2=CC=CC=C2Cl)Cl</t>
  </si>
  <si>
    <t>(Adams RG, Lohmann R, Fernandez LA, Macfarlane JK, Gschwend PM, 2007)</t>
  </si>
  <si>
    <t>(Fernandez, MacFarlane, Tcaciuc, Gschwend, 2009)</t>
  </si>
  <si>
    <t>PCB-30</t>
  </si>
  <si>
    <t>035693-92-6</t>
  </si>
  <si>
    <t>C1=CC=C(C=C1)C2=C(C=C(C=C2Cl)Cl)Cl</t>
  </si>
  <si>
    <t>PCB-18</t>
  </si>
  <si>
    <t>037680-65-2</t>
  </si>
  <si>
    <t>C1=CC=C(C(=C1)C2=C(C=CC(=C2)Cl)Cl)Cl</t>
  </si>
  <si>
    <t>PCB-31</t>
  </si>
  <si>
    <t>016606-02-3</t>
  </si>
  <si>
    <t>C1=CC(=CC=C1C2=C(C=CC(=C2)Cl)Cl)Cl</t>
  </si>
  <si>
    <t>PCB-28</t>
  </si>
  <si>
    <t>PCB-29</t>
  </si>
  <si>
    <t>015862-07-4</t>
  </si>
  <si>
    <t>C1=CC=C(C=C1)C2=CC(=C(C=C2Cl)Cl)Cl</t>
  </si>
  <si>
    <t>2,7/8-CI2DD (PCDD)</t>
  </si>
  <si>
    <t>033857-26-0</t>
  </si>
  <si>
    <t>C1=CC2=C(C=C1Cl)OC3=C(O2)C=C(C=C3)Cl</t>
  </si>
  <si>
    <t>1-methyl phenanthrene</t>
  </si>
  <si>
    <t>031711-53-2</t>
  </si>
  <si>
    <t>CC1=CC=CC2=C1C3=CC=CC=C3C=C2</t>
  </si>
  <si>
    <t>2-methyl phenanthrene</t>
  </si>
  <si>
    <t>002531-84-2</t>
  </si>
  <si>
    <t>CC1=CC2=C(C=C1)C3=CC=CC=C3C=C2</t>
  </si>
  <si>
    <t>2-methyl anthracene</t>
  </si>
  <si>
    <t>000613-12-7</t>
  </si>
  <si>
    <t>CC1=CC2=CC3=CC=CC=C3C=C2C=C1</t>
  </si>
  <si>
    <t>PCB-21</t>
  </si>
  <si>
    <t>055702-46-0</t>
  </si>
  <si>
    <t>C1=CC=C(C=C1)C2=C(C(=C(C=C2)Cl)Cl)Cl</t>
  </si>
  <si>
    <t>PCB-47</t>
  </si>
  <si>
    <t>002437-79-8</t>
  </si>
  <si>
    <t>C1=CC(=C(C=C1Cl)Cl)C2=C(C=C(C=C2)Cl)Cl</t>
  </si>
  <si>
    <t>PCB-52</t>
  </si>
  <si>
    <t>PCB-49</t>
  </si>
  <si>
    <t>041464-40-8</t>
  </si>
  <si>
    <t>C1=CC(=C(C=C1Cl)Cl)C2=C(C=CC(=C2)Cl)Cl</t>
  </si>
  <si>
    <t>3,6-dimethyl phenanthrene</t>
  </si>
  <si>
    <t>001576-67-6</t>
  </si>
  <si>
    <t>CC1=CC2=C(C=C1)C=CC3=C2C=C(C=C3)C</t>
  </si>
  <si>
    <t>9,10-dimethyl anthracene</t>
  </si>
  <si>
    <t>000781-43-1</t>
  </si>
  <si>
    <t>CC1=C2C=CC=CC2=C(C3=CC=CC=C13)C</t>
  </si>
  <si>
    <t>PCB-50</t>
  </si>
  <si>
    <t>062796-65-0</t>
  </si>
  <si>
    <t>C1=CC=C(C(=C1)C2=C(C=C(C=C2Cl)Cl)Cl)Cl</t>
  </si>
  <si>
    <t>PCB-69</t>
  </si>
  <si>
    <t>060233-24-1</t>
  </si>
  <si>
    <t>C1=CC(=CC(=C1)Cl)C2=C(C=C(C=C2Cl)Cl)Cl</t>
  </si>
  <si>
    <t>PCB-43</t>
  </si>
  <si>
    <t>070362-46-8</t>
  </si>
  <si>
    <t>C1=CC=C(C(=C1)C2=CC(=CC(=C2Cl)Cl)Cl)Cl</t>
  </si>
  <si>
    <t>PCB-66</t>
  </si>
  <si>
    <t>032598-10-0</t>
  </si>
  <si>
    <t>C1=CC(=C(C=C1C2=C(C=C(C=C2)Cl)Cl)Cl)Cl</t>
  </si>
  <si>
    <t>PCB-44</t>
  </si>
  <si>
    <t>041464-39-5</t>
  </si>
  <si>
    <t>C1=CC(=C(C(=C1)Cl)Cl)C2=C(C=CC(=C2)Cl)Cl</t>
  </si>
  <si>
    <t>PCB-55</t>
  </si>
  <si>
    <t>074338-24-2</t>
  </si>
  <si>
    <t>C1=CC(=CC(=C1)Cl)C2=C(C(=C(C=C2)Cl)Cl)Cl</t>
  </si>
  <si>
    <t>PCB-60</t>
  </si>
  <si>
    <t>033025-41-1</t>
  </si>
  <si>
    <t>C1=CC(=CC=C1C2=C(C(=C(C=C2)Cl)Cl)Cl)Cl</t>
  </si>
  <si>
    <t>PCB-78</t>
  </si>
  <si>
    <t>070362-49-1</t>
  </si>
  <si>
    <t>C1=CC(=CC(=C1)Cl)C2=CC(=C(C(=C2)Cl)Cl)Cl</t>
  </si>
  <si>
    <t>PCB-56</t>
  </si>
  <si>
    <t>041464-43-1</t>
  </si>
  <si>
    <t>C1=CC(=C(C(=C1)Cl)Cl)C2=CC(=C(C=C2)Cl)Cl</t>
  </si>
  <si>
    <t>PCB-104</t>
  </si>
  <si>
    <t>056558-16-8</t>
  </si>
  <si>
    <t>C1=CC(=C(C(=C1)Cl)C2=C(C=C(C=C2Cl)Cl)Cl)Cl</t>
  </si>
  <si>
    <t>PCB-99</t>
  </si>
  <si>
    <t>038380-01-7</t>
  </si>
  <si>
    <t>C1=CC(=C(C=C1Cl)Cl)C2=CC(=C(C=C2Cl)Cl)Cl</t>
  </si>
  <si>
    <t>PCB-101</t>
  </si>
  <si>
    <t>o,p'-DDE</t>
  </si>
  <si>
    <t>p,p'-DDE</t>
  </si>
  <si>
    <t>PCB-114</t>
  </si>
  <si>
    <t>074472-37-0</t>
  </si>
  <si>
    <t>C1=CC(=CC=C1C2=CC(=C(C(=C2Cl)Cl)Cl)Cl)Cl</t>
  </si>
  <si>
    <t>PCB-85</t>
  </si>
  <si>
    <t>065510-45-4</t>
  </si>
  <si>
    <t>C1=CC(=C(C=C1Cl)Cl)C2=C(C(=C(C=C2)Cl)Cl)Cl</t>
  </si>
  <si>
    <t>PCB-87</t>
  </si>
  <si>
    <t>038380-02-8</t>
  </si>
  <si>
    <t>C1=CC(=C(C=C1Cl)C2=C(C(=C(C=C2)Cl)Cl)Cl)Cl</t>
  </si>
  <si>
    <t>p,p'-DDD</t>
  </si>
  <si>
    <t>000072-54-8</t>
  </si>
  <si>
    <t>C1=CC(=CC=C1C(C2=CC=C(C=C2)Cl)C(Cl)Cl)Cl</t>
  </si>
  <si>
    <t>o,p'-DDD</t>
  </si>
  <si>
    <t>PCB-109</t>
  </si>
  <si>
    <t>070424-68-9</t>
  </si>
  <si>
    <t>C1=CC(=C(C=C1C2=CC(=CC(=C2Cl)Cl)Cl)Cl)Cl</t>
  </si>
  <si>
    <t>PCB-97</t>
  </si>
  <si>
    <t>041464-51-1</t>
  </si>
  <si>
    <t>C1=CC(=C(C(=C1)Cl)Cl)C2=CC(=C(C=C2Cl)Cl)Cl</t>
  </si>
  <si>
    <t>PCB-110</t>
  </si>
  <si>
    <t>038380-03-9</t>
  </si>
  <si>
    <t>C1=CC(=C(C=C1C2=C(C=CC(=C2Cl)Cl)Cl)Cl)Cl</t>
  </si>
  <si>
    <t>PCB-118</t>
  </si>
  <si>
    <t>031508-00-6</t>
  </si>
  <si>
    <t>C1=CC(=C(C=C1C2=CC(=C(C=C2Cl)Cl)Cl)Cl)Cl</t>
  </si>
  <si>
    <t>PCB-105</t>
  </si>
  <si>
    <t>032598-14-4</t>
  </si>
  <si>
    <t>C1=CC(=C(C=C1C2=C(C(=C(C=C2)Cl)Cl)Cl)Cl)Cl</t>
  </si>
  <si>
    <t>PCB-155</t>
  </si>
  <si>
    <t>033979-03-2</t>
  </si>
  <si>
    <t>C1=C(C=C(C(=C1Cl)C2=C(C=C(C=C2Cl)Cl)Cl)Cl)Cl</t>
  </si>
  <si>
    <t>PCB-151</t>
  </si>
  <si>
    <t>052663-63-5</t>
  </si>
  <si>
    <t>C1=CC(=C(C=C1Cl)C2=C(C(=CC(=C2Cl)Cl)Cl)Cl)Cl</t>
  </si>
  <si>
    <t>p,p'-DDT</t>
  </si>
  <si>
    <t>o,p'-DDT</t>
  </si>
  <si>
    <t>PCB-145</t>
  </si>
  <si>
    <t>074472-40-5</t>
  </si>
  <si>
    <t>C1=CC(=C(C(=C1)Cl)C2=C(C(=C(C=C2Cl)Cl)Cl)Cl)Cl</t>
  </si>
  <si>
    <t>PCB-153</t>
  </si>
  <si>
    <t>035065-27-1</t>
  </si>
  <si>
    <t>C1=C(C(=CC(=C1Cl)Cl)Cl)C2=CC(=C(C=C2Cl)Cl)Cl</t>
  </si>
  <si>
    <t>PCB-146</t>
  </si>
  <si>
    <t>051908-16-8</t>
  </si>
  <si>
    <t>C1=C(C=C(C(=C1Cl)Cl)C2=CC(=C(C=C2Cl)Cl)Cl)Cl</t>
  </si>
  <si>
    <t>PCB-149</t>
  </si>
  <si>
    <t>038380-04-0</t>
  </si>
  <si>
    <t>C1=CC(=C(C(=C1Cl)C2=CC(=C(C=C2Cl)Cl)Cl)Cl)Cl</t>
  </si>
  <si>
    <t>PCB-141</t>
  </si>
  <si>
    <t>052712-04-6</t>
  </si>
  <si>
    <t>C1=CC(=C(C=C1Cl)C2=CC(=C(C(=C2Cl)Cl)Cl)Cl)Cl</t>
  </si>
  <si>
    <t>PCB-143</t>
  </si>
  <si>
    <t>068194-15-0</t>
  </si>
  <si>
    <t>C1=CC(=C(C(=C1)Cl)C2=CC(=C(C(=C2Cl)Cl)Cl)Cl)Cl</t>
  </si>
  <si>
    <t>PCB-137</t>
  </si>
  <si>
    <t>035694-06-5</t>
  </si>
  <si>
    <t>C1=CC(=C(C=C1Cl)Cl)C2=CC(=C(C(=C2Cl)Cl)Cl)Cl</t>
  </si>
  <si>
    <t>benz[a]anthracene</t>
  </si>
  <si>
    <t>d12-benz[a]anthracene</t>
  </si>
  <si>
    <t>001718-53-2</t>
  </si>
  <si>
    <t>PCB-138</t>
  </si>
  <si>
    <t>035065-28-2</t>
  </si>
  <si>
    <t>C1=CC(=C(C(=C1C2=CC(=C(C=C2Cl)Cl)Cl)Cl)Cl)Cl</t>
  </si>
  <si>
    <t>PCB-129</t>
  </si>
  <si>
    <t>055215-18-4</t>
  </si>
  <si>
    <t>C1=CC(=C(C(=C1)Cl)Cl)C2=CC(=C(C(=C2Cl)Cl)Cl)Cl</t>
  </si>
  <si>
    <t>PCB-156</t>
  </si>
  <si>
    <t>038380-08-4</t>
  </si>
  <si>
    <t>C1=CC(=C(C=C1C2=CC(=C(C(=C2Cl)Cl)Cl)Cl)Cl)Cl</t>
  </si>
  <si>
    <t>PCB-128</t>
  </si>
  <si>
    <t>038380-07-3</t>
  </si>
  <si>
    <t>C1=CC(=C(C(=C1C2=C(C(=C(C=C2)Cl)Cl)Cl)Cl)Cl)Cl</t>
  </si>
  <si>
    <t>PCB-185</t>
  </si>
  <si>
    <t>052712-05-7</t>
  </si>
  <si>
    <t>C1=CC(=C(C=C1Cl)C2=C(C(=C(C(=C2Cl)Cl)Cl)Cl)Cl)Cl</t>
  </si>
  <si>
    <t>PCB-187</t>
  </si>
  <si>
    <t>052663-68-0</t>
  </si>
  <si>
    <t>C1=C(C(=CC(=C1Cl)Cl)Cl)C2=C(C(=CC(=C2Cl)Cl)Cl)Cl</t>
  </si>
  <si>
    <t>PCB-180</t>
  </si>
  <si>
    <t>035065-29-3</t>
  </si>
  <si>
    <t>C1=C(C(=CC(=C1Cl)Cl)Cl)C2=CC(=C(C(=C2Cl)Cl)Cl)Cl</t>
  </si>
  <si>
    <t>PCB-170</t>
  </si>
  <si>
    <t>035065-30-6</t>
  </si>
  <si>
    <t>C1=CC(=C(C(=C1C2=CC(=C(C(=C2Cl)Cl)Cl)Cl)Cl)Cl)Cl</t>
  </si>
  <si>
    <t>PCB-204</t>
  </si>
  <si>
    <t>074472-52-9</t>
  </si>
  <si>
    <t>C1=C(C=C(C(=C1Cl)C2=C(C(=C(C(=C2Cl)Cl)Cl)Cl)Cl)Cl)Cl</t>
  </si>
  <si>
    <t>perylene</t>
  </si>
  <si>
    <t>000198-55-0</t>
  </si>
  <si>
    <t>C1=CC2=C3C(=C1)C4=CC=CC5=C4C(=CC=C5)C3=CC=C2</t>
  </si>
  <si>
    <t>benz[b]fluoranthene+benz[k]fluoranthene</t>
  </si>
  <si>
    <t>Benz[a]pyrene</t>
  </si>
  <si>
    <t>Benz[ghi]perylene</t>
  </si>
  <si>
    <t>indeno[1,2,3-cd]pyrene</t>
  </si>
  <si>
    <t>coronene</t>
  </si>
  <si>
    <t>000191-07-1</t>
  </si>
  <si>
    <t>C1=CC2=C3C4=C1C=CC5=C4C6=C(C=C5)C=CC7=C6C3=C(C=C2)C=C7</t>
  </si>
  <si>
    <t>isopentanol</t>
  </si>
  <si>
    <t>000123-51-3</t>
  </si>
  <si>
    <t>CC(C)CCO</t>
  </si>
  <si>
    <t>ethyl butyrate</t>
  </si>
  <si>
    <t>000105-54-4</t>
  </si>
  <si>
    <t>CCCC(=O)OCC</t>
  </si>
  <si>
    <t>Butyl acetate</t>
  </si>
  <si>
    <t>000123-86-4</t>
  </si>
  <si>
    <t>CCCCOC(=O)C</t>
  </si>
  <si>
    <t>cis-3-hexenol</t>
  </si>
  <si>
    <t>000623-37-0</t>
  </si>
  <si>
    <t>CCCC(CC)O</t>
  </si>
  <si>
    <t>trans-2-hexanal</t>
  </si>
  <si>
    <t>006728-26-3</t>
  </si>
  <si>
    <t>CCCC=CC=O</t>
  </si>
  <si>
    <t>Hexanal</t>
  </si>
  <si>
    <t>000066-25-1</t>
  </si>
  <si>
    <t>CCCCCC=O</t>
  </si>
  <si>
    <t>Isopentyl acetate</t>
  </si>
  <si>
    <t>000123-92-2</t>
  </si>
  <si>
    <t>CC(C)CCOC(=O)C</t>
  </si>
  <si>
    <t>Ethyl-2-methyl butyrate</t>
  </si>
  <si>
    <t>007452-79-1</t>
  </si>
  <si>
    <t>CCC(C)C(=O)OCC</t>
  </si>
  <si>
    <t>Isoamylacetate</t>
  </si>
  <si>
    <t>Butyl propanoate</t>
  </si>
  <si>
    <t>000590-01-2</t>
  </si>
  <si>
    <t>CCCCOC(=O)CC</t>
  </si>
  <si>
    <t>n-heptanol</t>
  </si>
  <si>
    <t>000111-70-6</t>
  </si>
  <si>
    <t>CCCCCCCO</t>
  </si>
  <si>
    <t>Hexyl acetate</t>
  </si>
  <si>
    <t>000142-92-7</t>
  </si>
  <si>
    <t>CCCCCCOC(=O)C</t>
  </si>
  <si>
    <t>hexanol</t>
  </si>
  <si>
    <t>000104-76-7</t>
  </si>
  <si>
    <t>CCCCC(CC)CO</t>
  </si>
  <si>
    <t>2-Phenylethylalcohol</t>
  </si>
  <si>
    <t>000060-12-8</t>
  </si>
  <si>
    <t>C1=CC=C(C=C1)CCO</t>
  </si>
  <si>
    <t>Camphor</t>
  </si>
  <si>
    <t>000076-22-2</t>
  </si>
  <si>
    <t>CC1(C2CCC1(C(=O)C2)C)C</t>
  </si>
  <si>
    <t>Citronellol</t>
  </si>
  <si>
    <t>000106-22-9</t>
  </si>
  <si>
    <t>CC(CCC=C(C)C)CCO</t>
  </si>
  <si>
    <t>Menthol</t>
  </si>
  <si>
    <t>000089-78-1</t>
  </si>
  <si>
    <t>CC1CCC(C(C1)O)C(C)C</t>
  </si>
  <si>
    <t>Dimethylbenzylcarbinol</t>
  </si>
  <si>
    <t>000100-86-7</t>
  </si>
  <si>
    <t>CC(C)(CC1=CC=CC=C1)O</t>
  </si>
  <si>
    <t>Eugenol</t>
  </si>
  <si>
    <t>000097-53-0</t>
  </si>
  <si>
    <t>COC1=C(C=CC(=C1)CC=C)O</t>
  </si>
  <si>
    <t>Diphenyloxide</t>
  </si>
  <si>
    <t>Diphenylmethane</t>
  </si>
  <si>
    <t>000101-81-5</t>
  </si>
  <si>
    <t>C1=CC=C(C=C1)CC2=CC=CC=C2</t>
  </si>
  <si>
    <t>Gamma-undelactone</t>
  </si>
  <si>
    <t>000104-67-6</t>
  </si>
  <si>
    <t>CCCCCCCC1CCC(=O)O1</t>
  </si>
  <si>
    <t>Meperidene</t>
  </si>
  <si>
    <t>000057-42-1</t>
  </si>
  <si>
    <t>CCOC(=O)C1(CCN(CC1)C)C2=CC=CC=C2</t>
  </si>
  <si>
    <t>Androst-4-ene3,17-dione</t>
  </si>
  <si>
    <t>000063-05-8</t>
  </si>
  <si>
    <t>CC12CCC(=O)C=C1CCC3C2CCC4(C3CCC4=O)C</t>
  </si>
  <si>
    <t>Testosterone</t>
  </si>
  <si>
    <t>000058-22-0</t>
  </si>
  <si>
    <t>CC12CCC3C(C1CCC2O)CCC4=CC(=O)CCC34C</t>
  </si>
  <si>
    <t>L-methadone</t>
  </si>
  <si>
    <t>000125-58-6</t>
  </si>
  <si>
    <t>CCC(=O)C(CC(C)N(C)C)(C1=CC=CC=C1)C2=CC=CC=C2</t>
  </si>
  <si>
    <t>L-a-Acetyl methadol</t>
  </si>
  <si>
    <t>000509-74-0</t>
  </si>
  <si>
    <t>CCC(C(CC(C)N(C)C)(C1=CC=CC=C1)C2=CC=CC=C2)OC(=O)C</t>
  </si>
  <si>
    <t>Progesterone</t>
  </si>
  <si>
    <t>000057-83-0</t>
  </si>
  <si>
    <t>CC(=O)C1CCC2C1(CCC3C2CCC4=CC(=O)CCC34C)C</t>
  </si>
  <si>
    <t>??-HCH</t>
  </si>
  <si>
    <t>000319-86-8</t>
  </si>
  <si>
    <t>LDPE-26</t>
  </si>
  <si>
    <t>(Hale, Martin, Goss, Arp, Werner, 2010)</t>
  </si>
  <si>
    <t>?ý-HCH</t>
  </si>
  <si>
    <t>000319-85-7</t>
  </si>
  <si>
    <t>?ñ-HCH</t>
  </si>
  <si>
    <t>000319-84-6</t>
  </si>
  <si>
    <t>heptachlor epoxide</t>
  </si>
  <si>
    <t>001024-57-3</t>
  </si>
  <si>
    <t>C12C(C(C3C1O3)Cl)C4(C(=C(C2(C4(Cl)Cl)Cl)Cl)Cl)Cl</t>
  </si>
  <si>
    <t>aldrin</t>
  </si>
  <si>
    <t>000309-00-2</t>
  </si>
  <si>
    <t>C1C2C=CC1C3C2C4(C(=C(C3(C4(Cl)Cl)Cl)Cl)Cl)Cl</t>
  </si>
  <si>
    <t>endrin</t>
  </si>
  <si>
    <t>000072-20-8</t>
  </si>
  <si>
    <t>endosulfan sulphate</t>
  </si>
  <si>
    <t>001031-07-8</t>
  </si>
  <si>
    <t>C1C2C(COS(=O)(=O)O1)C3(C(=C(C2(C3(Cl)Cl)Cl)Cl)Cl)Cl</t>
  </si>
  <si>
    <t>methoxychlor</t>
  </si>
  <si>
    <t>000072-43-5</t>
  </si>
  <si>
    <t>COC1=CC=C(C=C1)C(C2=CC=C(C=C2)OC)C(Cl)(Cl)Cl</t>
  </si>
  <si>
    <t>endrin aldehyde</t>
  </si>
  <si>
    <t>007421-93-4</t>
  </si>
  <si>
    <t>C1C(C2C3C1C4C5(C2(C(C3(C45Cl)Cl)(Cl)Cl)Cl)Cl)C=O</t>
  </si>
  <si>
    <t>endrin ketone</t>
  </si>
  <si>
    <t>053494-70-5</t>
  </si>
  <si>
    <t>C1C2C3C4C1C(=O)C2C5(C3(C(C4(C5Cl)Cl)(Cl)Cl)Cl)Cl</t>
  </si>
  <si>
    <t>endosulfan I</t>
  </si>
  <si>
    <t>000959-98-8</t>
  </si>
  <si>
    <t>C1C2C(COS(=O)O1)C3(C(=C(C2(C3(Cl)Cl)Cl)Cl)Cl)Cl</t>
  </si>
  <si>
    <t>LDPE-51</t>
  </si>
  <si>
    <t>p,p'-DDMU</t>
  </si>
  <si>
    <t>001022-22-6</t>
  </si>
  <si>
    <t>C1=CC(=CC=C1C(=CCl)C2=CC=C(C=C2)Cl)Cl</t>
  </si>
  <si>
    <t>003424-82-6</t>
  </si>
  <si>
    <t>C1=CC=C(C(=C1)C(=C(Cl)Cl)C2=CC=C(C=C2)Cl)Cl</t>
  </si>
  <si>
    <t>4,4-DDE</t>
  </si>
  <si>
    <t>2,4-DDD</t>
  </si>
  <si>
    <t>000053-19-0</t>
  </si>
  <si>
    <t>C1=CC=C(C(=C1)C(C2=CC=C(C=C2)Cl)C(Cl)Cl)Cl</t>
  </si>
  <si>
    <t>2,4-DDT</t>
  </si>
  <si>
    <t>000789-02-6</t>
  </si>
  <si>
    <t>C1=CC=C(C(=C1)C(C2=CC=C(C=C2)Cl)C(Cl)(Cl)Cl)Cl</t>
  </si>
  <si>
    <t>Acetophenone</t>
  </si>
  <si>
    <t>000098-86-2</t>
  </si>
  <si>
    <t>Liquid board triplex</t>
  </si>
  <si>
    <t>(Triantafyllou et al., 2007)</t>
  </si>
  <si>
    <t>CC(=O)C1=CC=CC=C1</t>
  </si>
  <si>
    <t>Benzophenone</t>
  </si>
  <si>
    <t>000119-61-9</t>
  </si>
  <si>
    <t>C1=CC=C(C=C1)C(=O)C2=CC=CC=C2</t>
  </si>
  <si>
    <t>Methyl stearate</t>
  </si>
  <si>
    <t>000112-61-8</t>
  </si>
  <si>
    <t>CCCCCCCCCCCCCCCCCC(=O)OC</t>
  </si>
  <si>
    <t>LLDPE</t>
  </si>
  <si>
    <t>Ethyl hexanoate</t>
  </si>
  <si>
    <t>000123-66-0</t>
  </si>
  <si>
    <t>CCCCCC(=O)OCC</t>
  </si>
  <si>
    <t>n-octanol</t>
  </si>
  <si>
    <t>000111-87-5</t>
  </si>
  <si>
    <t>CCCCCCCCO</t>
  </si>
  <si>
    <t>Ethyl octanoate</t>
  </si>
  <si>
    <t>000106-32-1</t>
  </si>
  <si>
    <t>CCCCCCCC(=O)OCC</t>
  </si>
  <si>
    <t>n-decanol</t>
  </si>
  <si>
    <t>000112-30-1</t>
  </si>
  <si>
    <t>CCCCCCCCCCO</t>
  </si>
  <si>
    <t>n-dodecanol</t>
  </si>
  <si>
    <t>027342-88-7</t>
  </si>
  <si>
    <t>CCCCCCCCCCCCO</t>
  </si>
  <si>
    <t>Nylon 6 (Nylon)</t>
  </si>
  <si>
    <t>hexanal</t>
  </si>
  <si>
    <t>Formaldehyde</t>
  </si>
  <si>
    <t>000050-00-0</t>
  </si>
  <si>
    <t>Particle board ????</t>
  </si>
  <si>
    <t>(Xu and Zhang, 2003)</t>
  </si>
  <si>
    <t>C=O</t>
  </si>
  <si>
    <t>1,2-propanediol</t>
  </si>
  <si>
    <t>000057-55-6</t>
  </si>
  <si>
    <t>CC(CO)O</t>
  </si>
  <si>
    <t>2,2,4-Trimethylpentane</t>
  </si>
  <si>
    <t>000540-84-1</t>
  </si>
  <si>
    <t>CC(C)CC(C)(C)C</t>
  </si>
  <si>
    <t>4-Ethenyl-cyclohexene</t>
  </si>
  <si>
    <t>025168-07-4</t>
  </si>
  <si>
    <t>C=CC1=CCCCC1</t>
  </si>
  <si>
    <t>Ethylenzene and xylenes</t>
  </si>
  <si>
    <t>001330-20-7</t>
  </si>
  <si>
    <t>phenol</t>
  </si>
  <si>
    <t>000108-95-2</t>
  </si>
  <si>
    <t>PDMS</t>
  </si>
  <si>
    <t>(Kwon,Wuetrich,Mayer,Escher, 2007)</t>
  </si>
  <si>
    <t>C1=CC=C(C=C1)O</t>
  </si>
  <si>
    <t>aniline</t>
  </si>
  <si>
    <t>(Leslie, ter Laak, Busser, Kraak, Hermens, 2002)</t>
  </si>
  <si>
    <t>2-chlorophenol</t>
  </si>
  <si>
    <t>000095-57-8</t>
  </si>
  <si>
    <t>C1=CC=C(C(=C1)O)Cl</t>
  </si>
  <si>
    <t>3-chloroaniline</t>
  </si>
  <si>
    <t>000108-42-9</t>
  </si>
  <si>
    <t>C1=CC(=CC(=C1)Cl)N</t>
  </si>
  <si>
    <t>1,3,5-trichlorobenzene</t>
  </si>
  <si>
    <t>000108-70-3</t>
  </si>
  <si>
    <t>C1=C(C=C(C=C1Cl)Cl)Cl</t>
  </si>
  <si>
    <t>1,2,4-trichlorobenzene</t>
  </si>
  <si>
    <t>000120-82-1</t>
  </si>
  <si>
    <t>C1=CC(=C(C=C1Cl)Cl)Cl</t>
  </si>
  <si>
    <t>4-chloro-3-methylphenol</t>
  </si>
  <si>
    <t>000059-50-7</t>
  </si>
  <si>
    <t>CC1=C(C=CC(=C1)O)Cl</t>
  </si>
  <si>
    <t>2-chloroaniline</t>
  </si>
  <si>
    <t>3,4-dimethylaniline</t>
  </si>
  <si>
    <t>000095-64-7</t>
  </si>
  <si>
    <t>CC1=C(C=C(C=C1)N)C</t>
  </si>
  <si>
    <t>2,4,5-trichlorotoluene</t>
  </si>
  <si>
    <t>006639-30-1</t>
  </si>
  <si>
    <t>CC1=CC(=C(C=C1Cl)Cl)Cl</t>
  </si>
  <si>
    <t>3,4-dichloroaniline</t>
  </si>
  <si>
    <t>000095-76-1</t>
  </si>
  <si>
    <t>C1=CC(=C(C=C1N)Cl)Cl</t>
  </si>
  <si>
    <t>2,4-dichloroaniline</t>
  </si>
  <si>
    <t>000554-00-7</t>
  </si>
  <si>
    <t>C1=CC(=C(C=C1Cl)Cl)N</t>
  </si>
  <si>
    <t>(Brown, Akhtar, Akerman, Hampel, Kozin, Villerius, Klamer, 2001)</t>
  </si>
  <si>
    <t>1,2,4,5-tetrachlorobenzene</t>
  </si>
  <si>
    <t>000095-94-3</t>
  </si>
  <si>
    <t>C1=C(C(=CC(=C1Cl)Cl)Cl)Cl</t>
  </si>
  <si>
    <t>1,2,3,5-tetrachlorobenzene</t>
  </si>
  <si>
    <t>000634-90-2</t>
  </si>
  <si>
    <t>C1=C(C=C(C(=C1Cl)Cl)Cl)Cl</t>
  </si>
  <si>
    <t>1,2,3,4-Tetrachlorobenzene</t>
  </si>
  <si>
    <t>2,4,6-trichlorophenol</t>
  </si>
  <si>
    <t>000088-06-2</t>
  </si>
  <si>
    <t>C1=C(C=C(C(=C1Cl)O)Cl)Cl</t>
  </si>
  <si>
    <t>2,4-dichloronitrobenzene</t>
  </si>
  <si>
    <t>000611-06-3</t>
  </si>
  <si>
    <t>C1=CC(=C(C=C1Cl)Cl)[N+](=O)[O-]</t>
  </si>
  <si>
    <t>2,4,5-trichloroaniline</t>
  </si>
  <si>
    <t>000636-30-6</t>
  </si>
  <si>
    <t>C1=C(C(=CC(=C1Cl)Cl)Cl)N</t>
  </si>
  <si>
    <t>(Mayer, Vaes, Hermens, 2000)</t>
  </si>
  <si>
    <t>aldicarb</t>
  </si>
  <si>
    <t>000116-06-3</t>
  </si>
  <si>
    <t>CC(C)(C=NOC(=O)NC)SC</t>
  </si>
  <si>
    <t>2,3,4-trichloronitrobenzene</t>
  </si>
  <si>
    <t>017700-09-3</t>
  </si>
  <si>
    <t>C1=CC(=C(C(=C1[N+](=O)[O-])Cl)Cl)Cl</t>
  </si>
  <si>
    <t>2,3,5,6-tetrachloroaniline</t>
  </si>
  <si>
    <t>003481-20-7</t>
  </si>
  <si>
    <t>C1=C(C(=C(C(=C1Cl)Cl)N)Cl)Cl</t>
  </si>
  <si>
    <t>pentachlorophenol</t>
  </si>
  <si>
    <t>000087-86-5</t>
  </si>
  <si>
    <t>C1(=C(C(=C(C(=C1Cl)Cl)Cl)Cl)Cl)O</t>
  </si>
  <si>
    <t>4,6-dinitro-0-toluene</t>
  </si>
  <si>
    <t>000534-52-1</t>
  </si>
  <si>
    <t>CC1=CC(=CC(=C1O)[N+](=O)[O-])[N+](=O)[O-]</t>
  </si>
  <si>
    <t>(Valor, Perez, Cortada, Apraiz, Molto, Font, 2001)</t>
  </si>
  <si>
    <t>simazine</t>
  </si>
  <si>
    <t>000122-34-9</t>
  </si>
  <si>
    <t>water</t>
  </si>
  <si>
    <t>CCNC1=NC(=NC(=N1)Cl)NCC</t>
  </si>
  <si>
    <t>atrazine</t>
  </si>
  <si>
    <t>001912-24-9</t>
  </si>
  <si>
    <t>CCNC1=NC(=NC(=N1)Cl)NC(C)C</t>
  </si>
  <si>
    <t>(ter Laak, Durjava, Struijs, Hermens, 2005)</t>
  </si>
  <si>
    <t>(Maruya, Zeng, Tsukada, Bay, 2008)</t>
  </si>
  <si>
    <t>(Ouyang , Cai, Zhang, Li, Pawliszyn, 2007)</t>
  </si>
  <si>
    <t>(Witt, Liehr, Borck, Mayer, 2008)</t>
  </si>
  <si>
    <t>acridine</t>
  </si>
  <si>
    <t>000260-94-6</t>
  </si>
  <si>
    <t>C1=CC=C2C(=C1)C=C3C=CC=CC3=N2</t>
  </si>
  <si>
    <t>terbuthylazine</t>
  </si>
  <si>
    <t>005915-41-3</t>
  </si>
  <si>
    <t>CCNC1=NC(=NC(=N1)Cl)NC(C)(C)C</t>
  </si>
  <si>
    <t>propazine</t>
  </si>
  <si>
    <t>000139-40-2</t>
  </si>
  <si>
    <t>CC(C)NC1=NC(=NC(=N1)Cl)NC(C)C</t>
  </si>
  <si>
    <t>carbaryl</t>
  </si>
  <si>
    <t>000063-25-2</t>
  </si>
  <si>
    <t>CNC(=O)OC1=CC=CC2=CC=CC=C21</t>
  </si>
  <si>
    <t>carbofuran</t>
  </si>
  <si>
    <t>001563-66-2</t>
  </si>
  <si>
    <t>CC1(CC2=C(O1)C(=CC=C2)OC(=O)NC)C</t>
  </si>
  <si>
    <t>2-aminofluorene</t>
  </si>
  <si>
    <t>000153-78-6</t>
  </si>
  <si>
    <t>C1C2=CC=CC=C2C3=C1C=C(C=C3)N</t>
  </si>
  <si>
    <t>diuron</t>
  </si>
  <si>
    <t>000330-54-1</t>
  </si>
  <si>
    <t>CN(C)C(=O)NC1=CC(=C(C=C1)Cl)Cl</t>
  </si>
  <si>
    <t>fonofos</t>
  </si>
  <si>
    <t>000944-22-9</t>
  </si>
  <si>
    <t>CCOP(=S)(CC)SC1=CC=CC=C1</t>
  </si>
  <si>
    <t>methyl-parathion</t>
  </si>
  <si>
    <t>000298-00-0</t>
  </si>
  <si>
    <t>COP(=S)(OC)OC1=CC=C(C=C1)[N+](=O)[O-]</t>
  </si>
  <si>
    <t>cyanazine</t>
  </si>
  <si>
    <t>021725-46-2</t>
  </si>
  <si>
    <t>CCNC1=NC(=NC(=N1)Cl)NC(C)(C)C#N</t>
  </si>
  <si>
    <t>PCB-65</t>
  </si>
  <si>
    <t>033284-54-7</t>
  </si>
  <si>
    <t>C1=CC=C(C=C1)C2=C(C(=CC(=C2Cl)Cl)Cl)Cl</t>
  </si>
  <si>
    <t>ametryn</t>
  </si>
  <si>
    <t>000834-12-8</t>
  </si>
  <si>
    <t>CCNC1=NC(=NC(=N1)SC)NC(C)C</t>
  </si>
  <si>
    <t>acridone</t>
  </si>
  <si>
    <t>000578-95-0</t>
  </si>
  <si>
    <t>C1=CC=C2C(=C1)C(=O)C3=CC=CC=C3N2</t>
  </si>
  <si>
    <t>phenitrothion</t>
  </si>
  <si>
    <t>000122-14-5</t>
  </si>
  <si>
    <t>CC1=C(C=CC(=C1)OP(=S)(OC)OC)[N+](=O)[O-]</t>
  </si>
  <si>
    <t>Heptachlor</t>
  </si>
  <si>
    <t>terbutryn</t>
  </si>
  <si>
    <t>000886-50-0</t>
  </si>
  <si>
    <t>CCNC1=NC(=NC(=N1)SC)NC(C)(C)C</t>
  </si>
  <si>
    <t>terbutryne</t>
  </si>
  <si>
    <t>fenthion</t>
  </si>
  <si>
    <t>000055-38-9</t>
  </si>
  <si>
    <t>CC1=C(C=CC(=C1)OP(=S)(OC)OC)SC</t>
  </si>
  <si>
    <t>prometryne</t>
  </si>
  <si>
    <t>007287-19-6</t>
  </si>
  <si>
    <t>CC(C)NC1=NC(=NC(=N1)SC)NC(C)C</t>
  </si>
  <si>
    <t>PCB-112</t>
  </si>
  <si>
    <t>074472-36-9</t>
  </si>
  <si>
    <t>C1=CC(=CC(=C1)Cl)C2=C(C(=CC(=C2Cl)Cl)Cl)Cl</t>
  </si>
  <si>
    <t>parathion</t>
  </si>
  <si>
    <t>000056-38-2</t>
  </si>
  <si>
    <t>CCOP(=S)(OCC)OC1=CC=C(C=C1)[N+](=O)[O-]</t>
  </si>
  <si>
    <t>trietazyne</t>
  </si>
  <si>
    <t>005011-34-7</t>
  </si>
  <si>
    <t>COC1=C(C(=C(C=C1)CN2CCNCC2)OC)OC</t>
  </si>
  <si>
    <t>?ñ-chlordane</t>
  </si>
  <si>
    <t>005103-71-9</t>
  </si>
  <si>
    <t>tetradifon</t>
  </si>
  <si>
    <t>000116-29-0</t>
  </si>
  <si>
    <t>C1=CC(=CC=C1S(=O)(=O)C2=CC(=C(C=C2Cl)Cl)Cl)Cl</t>
  </si>
  <si>
    <t>diazinon</t>
  </si>
  <si>
    <t>000333-41-5</t>
  </si>
  <si>
    <t>CCOP(=S)(OCC)OC1=NC(=NC(=C1)C)C(C)C</t>
  </si>
  <si>
    <t>PCB-154</t>
  </si>
  <si>
    <t>060145-22-4</t>
  </si>
  <si>
    <t>C1=C(C=C(C(=C1Cl)C2=CC(=C(C=C2Cl)Cl)Cl)Cl)Cl</t>
  </si>
  <si>
    <t>chlorpiryphos</t>
  </si>
  <si>
    <t>002921-88-2</t>
  </si>
  <si>
    <t>CCOP(=S)(OCC)OC1=NC(=C(C=C1Cl)Cl)Cl</t>
  </si>
  <si>
    <t>Amobarbital</t>
  </si>
  <si>
    <t>000057-43-2</t>
  </si>
  <si>
    <t>CCC1(C(=O)NC(=O)NC1=O)CCC(C)C</t>
  </si>
  <si>
    <t>tradimephon</t>
  </si>
  <si>
    <t>043121-43-3</t>
  </si>
  <si>
    <t>CC(C)(C)C(=O)C(N1C=NC=N1)OC2=CC=C(C=C2)Cl</t>
  </si>
  <si>
    <t>methyl-trithion</t>
  </si>
  <si>
    <t>000953-17-3</t>
  </si>
  <si>
    <t>COP(=S)(OC)SCSC1=CC=C(C=C1)Cl</t>
  </si>
  <si>
    <t>1-aminopyrene</t>
  </si>
  <si>
    <t>001606-67-3</t>
  </si>
  <si>
    <t>C1=CC2=C3C(=C1)C=CC4=C(C=CC(=C43)C=C2)N</t>
  </si>
  <si>
    <t>phenthoate</t>
  </si>
  <si>
    <t>002597-03-7</t>
  </si>
  <si>
    <t>CCOC(=O)C(C1=CC=CC=C1)SP(=S)(OC)OC</t>
  </si>
  <si>
    <t>quinalphos</t>
  </si>
  <si>
    <t>013593-03-8</t>
  </si>
  <si>
    <t>CCOP(=S)(OCC)OC1=NC2=CC=CC=C2N=C1</t>
  </si>
  <si>
    <t>trans-nonachlor</t>
  </si>
  <si>
    <t>039765-80-5</t>
  </si>
  <si>
    <t>C12C(C(C(C1Cl)Cl)Cl)C3(C(=C(C2(C3(Cl)Cl)Cl)Cl)Cl)Cl</t>
  </si>
  <si>
    <t>triazophos</t>
  </si>
  <si>
    <t>024017-47-8</t>
  </si>
  <si>
    <t>CCOP(=S)(OCC)OC1=NN(C=N1)C2=CC=CC=C2</t>
  </si>
  <si>
    <t>carbophenothion</t>
  </si>
  <si>
    <t>000786-19-6</t>
  </si>
  <si>
    <t>CCOP(=S)(OCC)SCSC1=CC=C(C=C1)Cl</t>
  </si>
  <si>
    <t>endosulfan II</t>
  </si>
  <si>
    <t>033213-65-9</t>
  </si>
  <si>
    <t>Codeine</t>
  </si>
  <si>
    <t>000076-57-3</t>
  </si>
  <si>
    <t>CN1CCC23C4C1CC5=C2C(=C(C=C5)OC)OC3C(C=C4)O</t>
  </si>
  <si>
    <t>ethylazinphos</t>
  </si>
  <si>
    <t>002642-71-9</t>
  </si>
  <si>
    <t>CCOP(=S)(OCC)SCN1C(=O)C2=CC=CC=C2N=N1</t>
  </si>
  <si>
    <t>ethion</t>
  </si>
  <si>
    <t>000563-12-2</t>
  </si>
  <si>
    <t>CCOP(=S)(OCC)SCSP(=S)(OCC)OCC</t>
  </si>
  <si>
    <t>Dibenz[ac]anthracene</t>
  </si>
  <si>
    <t>000215-58-7</t>
  </si>
  <si>
    <t>C1=CC=C2C=C3C4=CC=CC=C4C5=CC=CC=C5C3=CC2=C1</t>
  </si>
  <si>
    <t>Naltrexone</t>
  </si>
  <si>
    <t>000465-65-6</t>
  </si>
  <si>
    <t>C=CCN1CCC23C4C(=O)CCC2(C1CC5=C3C(=C(C=C5)O)O4)O</t>
  </si>
  <si>
    <t>Corticosterone</t>
  </si>
  <si>
    <t>000050-22-6</t>
  </si>
  <si>
    <t>CC12CCC(=O)C=C1CCC3C2C(CC4(C3CCC4C(=O)CO)C)O</t>
  </si>
  <si>
    <t>PDMS fiber coating</t>
  </si>
  <si>
    <t>PDMS glass fiber</t>
  </si>
  <si>
    <t>PET</t>
  </si>
  <si>
    <t>Cyclohexane</t>
  </si>
  <si>
    <t>000110-82-7</t>
  </si>
  <si>
    <t>Plywood</t>
  </si>
  <si>
    <t>(Bodalal et al., 2000)</t>
  </si>
  <si>
    <t>C1CCCCC1</t>
  </si>
  <si>
    <t>Decane</t>
  </si>
  <si>
    <t>001120-28-1</t>
  </si>
  <si>
    <t>CCCCCCCCCCCCCCCCCCCC(=O)OC</t>
  </si>
  <si>
    <t>Hydrocortisone</t>
  </si>
  <si>
    <t>000050-23-7</t>
  </si>
  <si>
    <t>Poly 2-hdroxyethylmethacrylate</t>
  </si>
  <si>
    <t>CC12CCC(=O)C=C1CCC3C2C(CC4(C3CCC4(C(=O)CO)O)C)O</t>
  </si>
  <si>
    <t>Poly 2-hydroxyethylmethacrylate</t>
  </si>
  <si>
    <t>3,17 ?ý- Estradiol</t>
  </si>
  <si>
    <t>000050-28-2</t>
  </si>
  <si>
    <t>CC12CCC3C(C1CCC2O)CCC4=C3C=CC(=C4)O</t>
  </si>
  <si>
    <t>Norethindrone</t>
  </si>
  <si>
    <t>000068-22-4</t>
  </si>
  <si>
    <t>CC12CCC3C(C1CCC2(C#C)O)CCC4=CC(=O)CCC34</t>
  </si>
  <si>
    <t>17-a-hydroxyprogesterone</t>
  </si>
  <si>
    <t>000068-96-2</t>
  </si>
  <si>
    <t>CC(=O)C1(CCC2C1(CCC3C2CCC4=CC(=O)CCC34C)C)O</t>
  </si>
  <si>
    <t>polyacrylate</t>
  </si>
  <si>
    <t>Poly-e-caprolactam-co-w-caprolatone(40/60) (Nylon)</t>
  </si>
  <si>
    <t>Cortisone</t>
  </si>
  <si>
    <t>000053-06-5</t>
  </si>
  <si>
    <t>CC12CCC(=O)C=C1CCC3C2C(=O)CC4(C3CCC4(C(=O)CO)O)C</t>
  </si>
  <si>
    <t>Poly-E-caprolactone (Nylon)</t>
  </si>
  <si>
    <t>3-ketodesogestrel</t>
  </si>
  <si>
    <t>054048-10-1</t>
  </si>
  <si>
    <t>CCC12CC(=C)C3C(C1CCC2(C#C)O)CCC4=CC(=O)CCC34</t>
  </si>
  <si>
    <t>polyethylene</t>
  </si>
  <si>
    <t>(Choi, Cho, Luthy, 2013)</t>
  </si>
  <si>
    <t>1-methylnaphthalene</t>
  </si>
  <si>
    <t>000090-12-0</t>
  </si>
  <si>
    <t>CC1=CC=CC2=CC=CC=C12</t>
  </si>
  <si>
    <t>2-methylnaphthalene</t>
  </si>
  <si>
    <t>000091-57-6</t>
  </si>
  <si>
    <t>CC1=CC2=CC=CC=C2C=C1</t>
  </si>
  <si>
    <t>1,8-dimethylnaphthalene</t>
  </si>
  <si>
    <t>000569-41-5</t>
  </si>
  <si>
    <t>CC1=CC=CC2=C1C(=CC=C2)C</t>
  </si>
  <si>
    <t>1,2-dimethylnaphthalene</t>
  </si>
  <si>
    <t>000573-98-8</t>
  </si>
  <si>
    <t>CC1=C(C2=CC=CC=C2C=C1)C</t>
  </si>
  <si>
    <t>1,4-dimethylnaphthalene</t>
  </si>
  <si>
    <t>000571-58-4</t>
  </si>
  <si>
    <t>CC1=CC=C(C2=CC=CC=C12)C</t>
  </si>
  <si>
    <t>1,3-dimethylnaphthalene</t>
  </si>
  <si>
    <t>000575-41-7</t>
  </si>
  <si>
    <t>CC1=CC2=CC=CC=C2C(=C1)C</t>
  </si>
  <si>
    <t>2,3,5-trimethylnaphthalene</t>
  </si>
  <si>
    <t>002245-38-7</t>
  </si>
  <si>
    <t>CC1=CC=CC2=CC(=C(C=C12)C)C</t>
  </si>
  <si>
    <t>2,3,6-trimethylnaphthalene</t>
  </si>
  <si>
    <t>000829-26-5</t>
  </si>
  <si>
    <t>CC1=CC2=CC(=C(C=C2C=C1)C)C</t>
  </si>
  <si>
    <t>PCB-1</t>
  </si>
  <si>
    <t>002051-60-7</t>
  </si>
  <si>
    <t>C1=CC=C(C=C1)C2=CC=CC=C2Cl</t>
  </si>
  <si>
    <t>PCB-3</t>
  </si>
  <si>
    <t>d10-fluorene</t>
  </si>
  <si>
    <t>081103-79-9</t>
  </si>
  <si>
    <t>1,4,6,7-tetramethylnaphthalene</t>
  </si>
  <si>
    <t>013764-18-6</t>
  </si>
  <si>
    <t>CC1=C2C=C(C(=CC2=C(C=C1)C)C)C</t>
  </si>
  <si>
    <t>PCB-9</t>
  </si>
  <si>
    <t>034883-39-1</t>
  </si>
  <si>
    <t>C1=CC=C(C=C1)C2=C(C=CC(=C2)Cl)Cl</t>
  </si>
  <si>
    <t>PCB-7</t>
  </si>
  <si>
    <t>1-methylfluorene</t>
  </si>
  <si>
    <t>001730-37-6</t>
  </si>
  <si>
    <t>CC1=CC=CC2=C1CC3=CC=CC=C32</t>
  </si>
  <si>
    <t>PCB-6</t>
  </si>
  <si>
    <t>025569-80-6</t>
  </si>
  <si>
    <t>C1=CC=C(C(=C1)C2=CC(=CC=C2)Cl)Cl</t>
  </si>
  <si>
    <t>PCB-8</t>
  </si>
  <si>
    <t>034883-43-7</t>
  </si>
  <si>
    <t>C1=CC=C(C(=C1)C2=CC=C(C=C2)Cl)Cl</t>
  </si>
  <si>
    <t>PCB-13</t>
  </si>
  <si>
    <t>002974-90-5</t>
  </si>
  <si>
    <t>C1=CC(=CC(=C1)Cl)C2=CC=C(C=C2)Cl</t>
  </si>
  <si>
    <t>PCB-15</t>
  </si>
  <si>
    <t>PCB-5</t>
  </si>
  <si>
    <t>016605-91-7</t>
  </si>
  <si>
    <t>C1=CC=C(C=C1)C2=C(C(=CC=C2)Cl)Cl</t>
  </si>
  <si>
    <t>PCB-12</t>
  </si>
  <si>
    <t>002974-92-7</t>
  </si>
  <si>
    <t>C1=CC=C(C=C1)C2=CC(=C(C=C2)Cl)Cl</t>
  </si>
  <si>
    <t>PCB-27</t>
  </si>
  <si>
    <t>038444-76-7</t>
  </si>
  <si>
    <t>C1=CC(=CC(=C1)Cl)C2=C(C=CC=C2Cl)Cl</t>
  </si>
  <si>
    <t>PCB-32</t>
  </si>
  <si>
    <t>038444-77-8</t>
  </si>
  <si>
    <t>C1=CC(=C(C(=C1)Cl)C2=CC=C(C=C2)Cl)Cl</t>
  </si>
  <si>
    <t>PCB-25</t>
  </si>
  <si>
    <t>055712-37-3</t>
  </si>
  <si>
    <t>C1=CC(=CC(=C1)Cl)C2=C(C=C(C=C2)Cl)Cl</t>
  </si>
  <si>
    <t>PCB-17</t>
  </si>
  <si>
    <t>037680-66-3</t>
  </si>
  <si>
    <t>C1=CC=C(C(=C1)C2=C(C=C(C=C2)Cl)Cl)Cl</t>
  </si>
  <si>
    <t>PCB-26</t>
  </si>
  <si>
    <t>038444-81-4</t>
  </si>
  <si>
    <t>C1=CC(=CC(=C1)Cl)C2=C(C=CC(=C2)Cl)Cl</t>
  </si>
  <si>
    <t>PCB-24</t>
  </si>
  <si>
    <t>055702-45-9</t>
  </si>
  <si>
    <t>C1=CC=C(C=C1)C2=C(C=CC(=C2Cl)Cl)Cl</t>
  </si>
  <si>
    <t>2-methylanthracene</t>
  </si>
  <si>
    <t>1-methylphenanthrene</t>
  </si>
  <si>
    <t>000832-69-9</t>
  </si>
  <si>
    <t>CC1=CC=CC2=C1C=CC3=CC=CC=C32</t>
  </si>
  <si>
    <t>2-methylphenanthrene</t>
  </si>
  <si>
    <t>9-methylanthracene</t>
  </si>
  <si>
    <t>000779-02-2</t>
  </si>
  <si>
    <t>CC1=C2C=CC=CC2=CC3=CC=CC=C13</t>
  </si>
  <si>
    <t>PCB-16</t>
  </si>
  <si>
    <t>038444-78-9</t>
  </si>
  <si>
    <t>C1=CC=C(C(=C1)C2=C(C(=CC=C2)Cl)Cl)Cl</t>
  </si>
  <si>
    <t>PCB-22</t>
  </si>
  <si>
    <t>038444-85-8</t>
  </si>
  <si>
    <t>C1=CC(=C(C(=C1)Cl)Cl)C2=CC=C(C=C2)Cl</t>
  </si>
  <si>
    <t>PCB-33</t>
  </si>
  <si>
    <t>038444-86-9</t>
  </si>
  <si>
    <t>C1=CC=C(C(=C1)C2=CC(=C(C=C2)Cl)Cl)Cl</t>
  </si>
  <si>
    <t>PCB-37</t>
  </si>
  <si>
    <t>038444-90-5</t>
  </si>
  <si>
    <t>C1=CC(=CC=C1C2=CC(=C(C=C2)Cl)Cl)Cl</t>
  </si>
  <si>
    <t>PCB-51</t>
  </si>
  <si>
    <t>068194-04-7</t>
  </si>
  <si>
    <t>C1=CC(=C(C(=C1)Cl)C2=C(C=C(C=C2)Cl)Cl)Cl</t>
  </si>
  <si>
    <t>PCB-53</t>
  </si>
  <si>
    <t>041464-41-9</t>
  </si>
  <si>
    <t>C1=CC(=C(C(=C1)Cl)C2=C(C=CC(=C2)Cl)Cl)Cl</t>
  </si>
  <si>
    <t>3,6-dimethylphenanthrene</t>
  </si>
  <si>
    <t>9,10-dimethylanthracene</t>
  </si>
  <si>
    <t>2-ethylanthracene</t>
  </si>
  <si>
    <t>052251-71-5</t>
  </si>
  <si>
    <t>CCC1=CC2=CC3=CC=CC=C3C=C2C=C1</t>
  </si>
  <si>
    <t>PCB-45</t>
  </si>
  <si>
    <t>070362-45-7</t>
  </si>
  <si>
    <t>C1=CC=C(C(=C1)C2=C(C=CC(=C2Cl)Cl)Cl)Cl</t>
  </si>
  <si>
    <t>PCB-64</t>
  </si>
  <si>
    <t>052663-58-8</t>
  </si>
  <si>
    <t>C1=CC(=CC=C1C2=C(C=CC(=C2Cl)Cl)Cl)Cl</t>
  </si>
  <si>
    <t>PCB-48</t>
  </si>
  <si>
    <t>070362-47-9</t>
  </si>
  <si>
    <t>C1=CC=C(C(=C1)C2=CC(=C(C=C2Cl)Cl)Cl)Cl</t>
  </si>
  <si>
    <t>PCB-74</t>
  </si>
  <si>
    <t>032690-93-0</t>
  </si>
  <si>
    <t>C1=CC(=CC=C1C2=CC(=C(C=C2Cl)Cl)Cl)Cl</t>
  </si>
  <si>
    <t>PCB-63</t>
  </si>
  <si>
    <t>074472-34-7</t>
  </si>
  <si>
    <t>C1=CC(=CC=C1C2=CC(=CC(=C2Cl)Cl)Cl)Cl</t>
  </si>
  <si>
    <t>PCB-46</t>
  </si>
  <si>
    <t>041464-47-5</t>
  </si>
  <si>
    <t>C1=CC(=C(C(=C1)Cl)Cl)C2=C(C=CC=C2Cl)Cl</t>
  </si>
  <si>
    <t>PCB-42</t>
  </si>
  <si>
    <t>036559-22-5</t>
  </si>
  <si>
    <t>C1=CC(=C(C(=C1)Cl)Cl)C2=C(C=C(C=C2)Cl)Cl</t>
  </si>
  <si>
    <t>PCB-71</t>
  </si>
  <si>
    <t>041464-46-4</t>
  </si>
  <si>
    <t>C1=CC(=C(C(=C1)Cl)C2=CC(=C(C=C2)Cl)Cl)Cl</t>
  </si>
  <si>
    <t>PCB-70</t>
  </si>
  <si>
    <t>032598-11-1</t>
  </si>
  <si>
    <t>C1=CC(=C(C=C1C2=C(C=CC(=C2)Cl)Cl)Cl)Cl</t>
  </si>
  <si>
    <t>PCB-41</t>
  </si>
  <si>
    <t>052663-59-9</t>
  </si>
  <si>
    <t>C1=CC=C(C(=C1)C2=C(C(=C(C=C2)Cl)Cl)Cl)Cl</t>
  </si>
  <si>
    <t>PCB-76</t>
  </si>
  <si>
    <t>070362-48-0</t>
  </si>
  <si>
    <t>C1=CC=C(C(=C1)C2=CC(=C(C(=C2)Cl)Cl)Cl)Cl</t>
  </si>
  <si>
    <t>PCB-81</t>
  </si>
  <si>
    <t>070362-50-4</t>
  </si>
  <si>
    <t>C1=CC(=CC=C1C2=CC(=C(C(=C2)Cl)Cl)Cl)Cl</t>
  </si>
  <si>
    <t>PCB-40</t>
  </si>
  <si>
    <t>038444-93-8</t>
  </si>
  <si>
    <t>C1=CC(=C(C(=C1)Cl)Cl)C2=C(C(=CC=C2)Cl)Cl</t>
  </si>
  <si>
    <t>PCB-77</t>
  </si>
  <si>
    <t>032598-13-3</t>
  </si>
  <si>
    <t>C1=CC(=C(C=C1C2=CC(=C(C=C2)Cl)Cl)Cl)Cl</t>
  </si>
  <si>
    <t>d10-fluoranthene</t>
  </si>
  <si>
    <t>093951-69-0</t>
  </si>
  <si>
    <t>PCB-100</t>
  </si>
  <si>
    <t>039485-83-1</t>
  </si>
  <si>
    <t>C1=CC(=C(C=C1Cl)Cl)C2=C(C=C(C=C2Cl)Cl)Cl</t>
  </si>
  <si>
    <t>PCB-103</t>
  </si>
  <si>
    <t>060145-21-3</t>
  </si>
  <si>
    <t>C1=CC(=C(C=C1Cl)C2=C(C=C(C=C2Cl)Cl)Cl)Cl</t>
  </si>
  <si>
    <t>PCB-91</t>
  </si>
  <si>
    <t>068194-05-8</t>
  </si>
  <si>
    <t>C1=CC(=C(C=C1Cl)Cl)C2=C(C=CC(=C2Cl)Cl)Cl</t>
  </si>
  <si>
    <t>PCB-96</t>
  </si>
  <si>
    <t>073575-54-9</t>
  </si>
  <si>
    <t>C1=CC(=C(C(=C1)Cl)C2=C(C=CC(=C2Cl)Cl)Cl)Cl</t>
  </si>
  <si>
    <t>PCB-92</t>
  </si>
  <si>
    <t>052663-61-3</t>
  </si>
  <si>
    <t>C1=CC(=C(C=C1Cl)C2=CC(=CC(=C2Cl)Cl)Cl)Cl</t>
  </si>
  <si>
    <t>PCB-95</t>
  </si>
  <si>
    <t>038379-99-6</t>
  </si>
  <si>
    <t>C1=CC(=C(C=C1Cl)C2=C(C=CC(=C2Cl)Cl)Cl)Cl</t>
  </si>
  <si>
    <t>PCB-119</t>
  </si>
  <si>
    <t>056558-17-9</t>
  </si>
  <si>
    <t>C1=CC(=C(C=C1C2=C(C=C(C=C2Cl)Cl)Cl)Cl)Cl</t>
  </si>
  <si>
    <t>PCB-89</t>
  </si>
  <si>
    <t>073575-57-2</t>
  </si>
  <si>
    <t>C1=CC(=C(C(=C1)Cl)C2=C(C(=C(C=C2)Cl)Cl)Cl)Cl</t>
  </si>
  <si>
    <t>PCB-123</t>
  </si>
  <si>
    <t>065510-44-3</t>
  </si>
  <si>
    <t>C1=CC(=C(C=C1Cl)Cl)C2=CC(=C(C(=C2)Cl)Cl)Cl</t>
  </si>
  <si>
    <t>PCB-124</t>
  </si>
  <si>
    <t>070424-70-3</t>
  </si>
  <si>
    <t>C1=CC(=C(C=C1Cl)C2=CC(=C(C(=C2)Cl)Cl)Cl)Cl</t>
  </si>
  <si>
    <t>PCB-84</t>
  </si>
  <si>
    <t>052663-60-2</t>
  </si>
  <si>
    <t>C1=CC(=C(C(=C1)Cl)Cl)C2=C(C=CC(=C2Cl)Cl)Cl</t>
  </si>
  <si>
    <t>PCB-83</t>
  </si>
  <si>
    <t>060145-20-2</t>
  </si>
  <si>
    <t>C1=CC(=C(C(=C1)Cl)Cl)C2=CC(=CC(=C2Cl)Cl)Cl</t>
  </si>
  <si>
    <t>PCB-107</t>
  </si>
  <si>
    <t>1-methylpyrene</t>
  </si>
  <si>
    <t>002381-21-7</t>
  </si>
  <si>
    <t>CC1=C2C=CC3=CC=CC4=C3C2=C(C=C1)C=C4</t>
  </si>
  <si>
    <t>PCB-82</t>
  </si>
  <si>
    <t>052663-62-4</t>
  </si>
  <si>
    <t>C1=CC(=C(C(=C1)Cl)Cl)C2=C(C(=C(C=C2)Cl)Cl)Cl</t>
  </si>
  <si>
    <t>PCB-147</t>
  </si>
  <si>
    <t>068194-13-8</t>
  </si>
  <si>
    <t>C1=CC(=C(C=C1Cl)Cl)C2=C(C(=CC(=C2Cl)Cl)Cl)Cl</t>
  </si>
  <si>
    <t>PCB-144</t>
  </si>
  <si>
    <t>068194-14-9</t>
  </si>
  <si>
    <t>C1=CC(=C(C=C1Cl)C2=C(C(=C(C=C2Cl)Cl)Cl)Cl)Cl</t>
  </si>
  <si>
    <t>PCB-136</t>
  </si>
  <si>
    <t>038411-22-2</t>
  </si>
  <si>
    <t>C1=CC(=C(C(=C1Cl)C2=C(C=CC(=C2Cl)Cl)Cl)Cl)Cl</t>
  </si>
  <si>
    <t>PCB-135</t>
  </si>
  <si>
    <t>052744-13-5</t>
  </si>
  <si>
    <t>C1=CC(=C(C(=C1Cl)C2=CC(=CC(=C2Cl)Cl)Cl)Cl)Cl</t>
  </si>
  <si>
    <t>PCB-134</t>
  </si>
  <si>
    <t>052704-70-8</t>
  </si>
  <si>
    <t>C1=CC(=C(C(=C1)Cl)Cl)C2=C(C(=CC(=C2Cl)Cl)Cl)Cl</t>
  </si>
  <si>
    <t>PCB-163</t>
  </si>
  <si>
    <t>074472-44-9</t>
  </si>
  <si>
    <t>C1=CC(=C(C=C1C2=C(C(=CC(=C2Cl)Cl)Cl)Cl)Cl)Cl</t>
  </si>
  <si>
    <t>PCB-132</t>
  </si>
  <si>
    <t>038380-05-1</t>
  </si>
  <si>
    <t>C1=CC(=C(C(=C1C2=C(C=CC(=C2Cl)Cl)Cl)Cl)Cl)Cl</t>
  </si>
  <si>
    <t>PCB-130</t>
  </si>
  <si>
    <t>052663-66-8</t>
  </si>
  <si>
    <t>C1=CC(=C(C(=C1C2=CC(=CC(=C2Cl)Cl)Cl)Cl)Cl)Cl</t>
  </si>
  <si>
    <t>PCB-131</t>
  </si>
  <si>
    <t>061798-70-7</t>
  </si>
  <si>
    <t>C1=CC(=C(C(=C1)Cl)Cl)C2=C(C(=C(C=C2Cl)Cl)Cl)Cl</t>
  </si>
  <si>
    <t>PCB-158</t>
  </si>
  <si>
    <t>074472-42-7</t>
  </si>
  <si>
    <t>C1=CC(=C(C=C1C2=C(C(=C(C=C2Cl)Cl)Cl)Cl)Cl)Cl</t>
  </si>
  <si>
    <t>PCB-157</t>
  </si>
  <si>
    <t>069782-90-7</t>
  </si>
  <si>
    <t>C1=CC(=C(C(=C1C2=CC(=C(C(=C2)Cl)Cl)Cl)Cl)Cl)Cl</t>
  </si>
  <si>
    <t>PCB-192</t>
  </si>
  <si>
    <t>074472-51-8</t>
  </si>
  <si>
    <t>C1=C(C=C(C=C1Cl)Cl)C2=C(C(=C(C(=C2Cl)Cl)Cl)Cl)Cl</t>
  </si>
  <si>
    <t>PCB-178</t>
  </si>
  <si>
    <t>052663-67-9</t>
  </si>
  <si>
    <t>C1=C(C=C(C(=C1Cl)Cl)C2=C(C(=CC(=C2Cl)Cl)Cl)Cl)Cl</t>
  </si>
  <si>
    <t>PCB-182</t>
  </si>
  <si>
    <t>060145-23-5</t>
  </si>
  <si>
    <t>C1=C(C=C(C(=C1Cl)C2=CC(=C(C(=C2Cl)Cl)Cl)Cl)Cl)Cl</t>
  </si>
  <si>
    <t>6-methylchrysene</t>
  </si>
  <si>
    <t>001705-85-7</t>
  </si>
  <si>
    <t>CC1=CC2=C(C=CC3=CC=CC=C32)C4=CC=CC=C14</t>
  </si>
  <si>
    <t>7-methylbenz[a]anthracene</t>
  </si>
  <si>
    <t>002541-69-7</t>
  </si>
  <si>
    <t>CC1=C2C=CC3=CC=CC=C3C2=CC4=CC=CC=C14</t>
  </si>
  <si>
    <t>PCB-176</t>
  </si>
  <si>
    <t>052663-65-7</t>
  </si>
  <si>
    <t>C1=CC(=C(C(=C1Cl)C2=C(C(=C(C=C2Cl)Cl)Cl)Cl)Cl)Cl</t>
  </si>
  <si>
    <t>PCB-183</t>
  </si>
  <si>
    <t>052663-69-1</t>
  </si>
  <si>
    <t>C1=C(C(=CC(=C1Cl)Cl)Cl)C2=C(C(=C(C=C2Cl)Cl)Cl)Cl</t>
  </si>
  <si>
    <t>PCB-172</t>
  </si>
  <si>
    <t>052663-74-8</t>
  </si>
  <si>
    <t>C1=C(C=C(C(=C1Cl)Cl)C2=CC(=C(C(=C2Cl)Cl)Cl)Cl)Cl</t>
  </si>
  <si>
    <t>PCB-174</t>
  </si>
  <si>
    <t>038411-25-5</t>
  </si>
  <si>
    <t>C1=CC(=C(C(=C1Cl)C2=CC(=C(C(=C2Cl)Cl)Cl)Cl)Cl)Cl</t>
  </si>
  <si>
    <t>PCB-177</t>
  </si>
  <si>
    <t>052663-70-4</t>
  </si>
  <si>
    <t>C1=CC(=C(C(=C1C2=C(C(=CC(=C2Cl)Cl)Cl)Cl)Cl)Cl)Cl</t>
  </si>
  <si>
    <t>PCB-190</t>
  </si>
  <si>
    <t>041411-64-7</t>
  </si>
  <si>
    <t>C1=CC(=C(C=C1C2=C(C(=C(C(=C2Cl)Cl)Cl)Cl)Cl)Cl)Cl</t>
  </si>
  <si>
    <t>PCB-171</t>
  </si>
  <si>
    <t>052663-71-5</t>
  </si>
  <si>
    <t>C1=CC(=C(C(=C1C2=C(C(=C(C=C2Cl)Cl)Cl)Cl)Cl)Cl)Cl</t>
  </si>
  <si>
    <t>7,12-dimethylbenz[a]anthracene</t>
  </si>
  <si>
    <t>000057-97-6</t>
  </si>
  <si>
    <t>CC1=C2C=CC3=CC=CC=C3C2=C(C4=CC=CC=C14)C</t>
  </si>
  <si>
    <t>PCB-202</t>
  </si>
  <si>
    <t>002136-99-4</t>
  </si>
  <si>
    <t>C1=C(C(=C(C(=C1Cl)Cl)C2=C(C(=CC(=C2Cl)Cl)Cl)Cl)Cl)Cl</t>
  </si>
  <si>
    <t>PCB-203</t>
  </si>
  <si>
    <t>052663-76-0</t>
  </si>
  <si>
    <t>C1=C(C(=CC(=C1Cl)Cl)Cl)C2=C(C(=C(C(=C2Cl)Cl)Cl)Cl)Cl</t>
  </si>
  <si>
    <t>PCB-201</t>
  </si>
  <si>
    <t>040186-71-8</t>
  </si>
  <si>
    <t>C1=C(C(=C(C(=C1Cl)Cl)Cl)C2=C(C(=CC(=C2Cl)Cl)Cl)Cl)Cl</t>
  </si>
  <si>
    <t>PCB-200</t>
  </si>
  <si>
    <t>052663-73-7</t>
  </si>
  <si>
    <t>C1=CC(=C(C(=C1Cl)C2=C(C(=C(C(=C2Cl)Cl)Cl)Cl)Cl)Cl)Cl</t>
  </si>
  <si>
    <t>PCB-199</t>
  </si>
  <si>
    <t>052663-75-9</t>
  </si>
  <si>
    <t>C1=C(C(=C(C(=C1Cl)Cl)Cl)Cl)C2=C(C(=CC(=C2Cl)Cl)Cl)Cl</t>
  </si>
  <si>
    <t>PCB-197</t>
  </si>
  <si>
    <t>033091-17-7</t>
  </si>
  <si>
    <t>C1=C(C(=C(C(=C1Cl)Cl)Cl)C2=C(C(=C(C=C2Cl)Cl)Cl)Cl)Cl</t>
  </si>
  <si>
    <t>PCB-194</t>
  </si>
  <si>
    <t>035694-08-7</t>
  </si>
  <si>
    <t>C1=C(C(=C(C(=C1Cl)Cl)Cl)Cl)C2=CC(=C(C(=C2Cl)Cl)Cl)Cl</t>
  </si>
  <si>
    <t>PCB-205</t>
  </si>
  <si>
    <t>074472-53-0</t>
  </si>
  <si>
    <t>C1=C(C=C(C(=C1Cl)Cl)Cl)C2=C(C(=C(C(=C2Cl)Cl)Cl)Cl)Cl</t>
  </si>
  <si>
    <t>PCB-195</t>
  </si>
  <si>
    <t>052663-78-2</t>
  </si>
  <si>
    <t>C1=CC(=C(C(=C1C2=C(C(=C(C(=C2Cl)Cl)Cl)Cl)Cl)Cl)Cl)Cl</t>
  </si>
  <si>
    <t>d12-perylene</t>
  </si>
  <si>
    <t>001520-96-3</t>
  </si>
  <si>
    <t>PCB-208</t>
  </si>
  <si>
    <t>052663-77-1</t>
  </si>
  <si>
    <t>C1=C(C(=C(C(=C1Cl)Cl)C2=C(C(=C(C(=C2Cl)Cl)Cl)Cl)Cl)Cl)Cl</t>
  </si>
  <si>
    <t>PCB-207</t>
  </si>
  <si>
    <t>052663-79-3</t>
  </si>
  <si>
    <t>C1=C(C(=C(C(=C1Cl)Cl)Cl)C2=C(C(=C(C(=C2Cl)Cl)Cl)Cl)Cl)Cl</t>
  </si>
  <si>
    <t>PCB-206</t>
  </si>
  <si>
    <t>040186-72-9</t>
  </si>
  <si>
    <t>C1=C(C(=C(C(=C1Cl)Cl)Cl)Cl)C2=C(C(=C(C(=C2Cl)Cl)Cl)Cl)Cl</t>
  </si>
  <si>
    <t>(Hale SE, Tomaszewski JE, Luthy RG, Werner D, 2009)</t>
  </si>
  <si>
    <t>Polyethylene-co-vinylacetate</t>
  </si>
  <si>
    <t>Polyurethane carpet backing material</t>
  </si>
  <si>
    <t>Nonane</t>
  </si>
  <si>
    <t>000111-84-2</t>
  </si>
  <si>
    <t>CCCCCCCCC</t>
  </si>
  <si>
    <t>000124-18-5</t>
  </si>
  <si>
    <t>CCCCCCCCCC</t>
  </si>
  <si>
    <t>Undecane</t>
  </si>
  <si>
    <t>001120-21-4</t>
  </si>
  <si>
    <t>CCCCCCCCCCC</t>
  </si>
  <si>
    <t>trichloromethane</t>
  </si>
  <si>
    <t>000067-66-3</t>
  </si>
  <si>
    <t>POM</t>
  </si>
  <si>
    <t>(Endo, Hale, Goss, Arp 2011)</t>
  </si>
  <si>
    <t>C(Cl)(Cl)Cl</t>
  </si>
  <si>
    <t>trichloroethene</t>
  </si>
  <si>
    <t>1-heptyne</t>
  </si>
  <si>
    <t>000628-71-7</t>
  </si>
  <si>
    <t>CCCCCC#C</t>
  </si>
  <si>
    <t>n-heptane</t>
  </si>
  <si>
    <t>000142-82-5</t>
  </si>
  <si>
    <t>CCCCCCC</t>
  </si>
  <si>
    <t>2,2,4-trimethylpentane</t>
  </si>
  <si>
    <t>cyCloheptane</t>
  </si>
  <si>
    <t>000291-64-5</t>
  </si>
  <si>
    <t>C1CCCCCC1</t>
  </si>
  <si>
    <t>n-octane</t>
  </si>
  <si>
    <t>000111-65-9</t>
  </si>
  <si>
    <t>CCCCCCCC</t>
  </si>
  <si>
    <t>2,5-dimethylpyrazine</t>
  </si>
  <si>
    <t>000123-32-0</t>
  </si>
  <si>
    <t>CC1=CN=C(C=N1)C</t>
  </si>
  <si>
    <t>cyClooctane</t>
  </si>
  <si>
    <t>000292-64-8</t>
  </si>
  <si>
    <t>C1CCCCCCC1</t>
  </si>
  <si>
    <t>2-butoxyethanol</t>
  </si>
  <si>
    <t>000111-76-2</t>
  </si>
  <si>
    <t>CCCCOCCO</t>
  </si>
  <si>
    <t>1-heptanol</t>
  </si>
  <si>
    <t>di-n-butyl ether</t>
  </si>
  <si>
    <t>000142-96-1</t>
  </si>
  <si>
    <t>CCCCOCCCC</t>
  </si>
  <si>
    <t>1-nonane</t>
  </si>
  <si>
    <t>000124-11-8</t>
  </si>
  <si>
    <t>CCCCCCCC=C</t>
  </si>
  <si>
    <t>n-nonane</t>
  </si>
  <si>
    <t>3-ethyl-3-hexanol</t>
  </si>
  <si>
    <t>000597-76-2</t>
  </si>
  <si>
    <t>CCCC(CC)(CC)O</t>
  </si>
  <si>
    <t>2-octanone</t>
  </si>
  <si>
    <t>000111-13-7</t>
  </si>
  <si>
    <t>CCCCCCC(=O)C</t>
  </si>
  <si>
    <t>2-methylaniline</t>
  </si>
  <si>
    <t>2-nitrotoluene</t>
  </si>
  <si>
    <t>000088-72-2</t>
  </si>
  <si>
    <t>CC1=CC=CC=C1[N+](=O)[O-]</t>
  </si>
  <si>
    <t>4-chlorobenzyl alcohol</t>
  </si>
  <si>
    <t>000873-76-7</t>
  </si>
  <si>
    <t>C1=CC(=CC=C1CO)Cl</t>
  </si>
  <si>
    <t>2-nonanone</t>
  </si>
  <si>
    <t>000821-55-6</t>
  </si>
  <si>
    <t>CCCCCCCC(=O)C</t>
  </si>
  <si>
    <t>ethyl benzoate</t>
  </si>
  <si>
    <t>000093-89-0</t>
  </si>
  <si>
    <t>CCOC(=O)C1=CC=CC=C1</t>
  </si>
  <si>
    <t>di-n-pentyl ether</t>
  </si>
  <si>
    <t>000693-65-2</t>
  </si>
  <si>
    <t>CCCCCOCCCCC</t>
  </si>
  <si>
    <t>1,4-dibromobenzene</t>
  </si>
  <si>
    <t>000106-37-6</t>
  </si>
  <si>
    <t>C1=CC(=CC=C1Br)Br</t>
  </si>
  <si>
    <t>4-nitroanisole</t>
  </si>
  <si>
    <t>000100-17-4</t>
  </si>
  <si>
    <t>COC1=CC=C(C=C1)[N+](=O)[O-]</t>
  </si>
  <si>
    <t>2-decanone</t>
  </si>
  <si>
    <t>000693-54-9</t>
  </si>
  <si>
    <t>CCCCCCCCC(=O)C</t>
  </si>
  <si>
    <t>4-iodophenol</t>
  </si>
  <si>
    <t>000540-38-5</t>
  </si>
  <si>
    <t>C1=CC(=CC=C1O)I</t>
  </si>
  <si>
    <t>acetanilide</t>
  </si>
  <si>
    <t>000103-84-4</t>
  </si>
  <si>
    <t>CC(=O)NC1=CC=CC=C1</t>
  </si>
  <si>
    <t>methyl phenyl sulfoxide</t>
  </si>
  <si>
    <t>001193-82-4</t>
  </si>
  <si>
    <t>CS(=O)C1=CC=CC=C1</t>
  </si>
  <si>
    <t>valerophenone</t>
  </si>
  <si>
    <t>001009-14-9</t>
  </si>
  <si>
    <t>CCCCC(=O)C1=CC=CC=C1</t>
  </si>
  <si>
    <t>1-naphthol</t>
  </si>
  <si>
    <t>000090-15-3</t>
  </si>
  <si>
    <t>C1=CC=C2C(=C1)C=CC=C2O</t>
  </si>
  <si>
    <t>2,4-dinitritotoluene</t>
  </si>
  <si>
    <t>000121-14-2</t>
  </si>
  <si>
    <t>CC1=C(C=C(C=C1)[N+](=O)[O-])[N+](=O)[O-]</t>
  </si>
  <si>
    <t>2-phenylphenol</t>
  </si>
  <si>
    <t>000090-43-7</t>
  </si>
  <si>
    <t>C1=CC=C(C=C1)C2=CC=CC=C2O</t>
  </si>
  <si>
    <t>benzophenone</t>
  </si>
  <si>
    <t>caffeine</t>
  </si>
  <si>
    <t>000058-08-2</t>
  </si>
  <si>
    <t>CN1C=NC2=C1C(=O)N(C(=O)N2C)C</t>
  </si>
  <si>
    <t>carbazole</t>
  </si>
  <si>
    <t>000086-74-8</t>
  </si>
  <si>
    <t>C1=CC=C2C(=C1)C3=CC=CC=C3N2</t>
  </si>
  <si>
    <t>2,4,6-trinitrotoluene</t>
  </si>
  <si>
    <t>000118-96-7</t>
  </si>
  <si>
    <t>CC1=C(C=C(C=C1[N+](=O)[O-])[N+](=O)[O-])[N+](=O)[O-]</t>
  </si>
  <si>
    <t>di-n-propyl phthalate</t>
  </si>
  <si>
    <t>000131-16-8</t>
  </si>
  <si>
    <t>CCCOC(=O)C1=CC=CC=C1C(=O)OCCC</t>
  </si>
  <si>
    <t>tri-n-butyl phosphate</t>
  </si>
  <si>
    <t>000126-73-8</t>
  </si>
  <si>
    <t>CCCCOP(=O)(OCCCC)OCCCC</t>
  </si>
  <si>
    <t>4,4'-DDE</t>
  </si>
  <si>
    <t>diazepam</t>
  </si>
  <si>
    <t>000439-14-5</t>
  </si>
  <si>
    <t>CN1C(=O)CN=C(C2=C1C=CC(=C2)Cl)C3=CC=CC=C3</t>
  </si>
  <si>
    <t>estrone</t>
  </si>
  <si>
    <t>000053-16-7</t>
  </si>
  <si>
    <t>CC12CCC3C(C1CCC2=O)CCC4=C3C=CC(=C4)O</t>
  </si>
  <si>
    <t>Ethyl acetate</t>
  </si>
  <si>
    <t>000141-78-6</t>
  </si>
  <si>
    <t>PS</t>
  </si>
  <si>
    <t>CCOC(=O)C</t>
  </si>
  <si>
    <t>D-limonene</t>
  </si>
  <si>
    <t>Methanol</t>
  </si>
  <si>
    <t>000067-56-1</t>
  </si>
  <si>
    <t>PUFF</t>
  </si>
  <si>
    <t>(Kamprad and Goss, 2007)</t>
  </si>
  <si>
    <t>Air (Log)</t>
  </si>
  <si>
    <t>CO</t>
  </si>
  <si>
    <t>Acetonitrile</t>
  </si>
  <si>
    <t>000075-05-8</t>
  </si>
  <si>
    <t>CC#N</t>
  </si>
  <si>
    <t>Nitromethane</t>
  </si>
  <si>
    <t>000075-52-5</t>
  </si>
  <si>
    <t>C[N+](=O)[O-]</t>
  </si>
  <si>
    <t>Dichloromethane</t>
  </si>
  <si>
    <t>000075-09-2</t>
  </si>
  <si>
    <t>C(Cl)Cl</t>
  </si>
  <si>
    <t>Ethanol</t>
  </si>
  <si>
    <t>000064-17-5</t>
  </si>
  <si>
    <t>CCO</t>
  </si>
  <si>
    <t>Methyl acetate</t>
  </si>
  <si>
    <t>000079-20-9</t>
  </si>
  <si>
    <t>CC(=O)OC</t>
  </si>
  <si>
    <t>2-Propanone</t>
  </si>
  <si>
    <t>000067-64-1</t>
  </si>
  <si>
    <t>CC(=O)C</t>
  </si>
  <si>
    <t>1-Propanol</t>
  </si>
  <si>
    <t>000071-23-8</t>
  </si>
  <si>
    <t>CCCO</t>
  </si>
  <si>
    <t>Diethyl ether</t>
  </si>
  <si>
    <t>000060-29-7</t>
  </si>
  <si>
    <t>CCOCC</t>
  </si>
  <si>
    <t>Trichloromethane</t>
  </si>
  <si>
    <t>1,2-Dichloroethane</t>
  </si>
  <si>
    <t>000107-06-2</t>
  </si>
  <si>
    <t>C(CCl)Cl</t>
  </si>
  <si>
    <t>2-Butanone</t>
  </si>
  <si>
    <t>000078-93-3</t>
  </si>
  <si>
    <t>CCC(=O)C</t>
  </si>
  <si>
    <t>Butyronitrile</t>
  </si>
  <si>
    <t>000109-74-0</t>
  </si>
  <si>
    <t>CCCC#N</t>
  </si>
  <si>
    <t>1-Nitropropane</t>
  </si>
  <si>
    <t>000108-03-2</t>
  </si>
  <si>
    <t>CCC[N+](=O)[O-]</t>
  </si>
  <si>
    <t>Trichloroethene</t>
  </si>
  <si>
    <t>Tetrachloromethane</t>
  </si>
  <si>
    <t>1-Butanol</t>
  </si>
  <si>
    <t>000071-36-3</t>
  </si>
  <si>
    <t>CCCCO</t>
  </si>
  <si>
    <t>Methyl tert-butyl ether</t>
  </si>
  <si>
    <t>000628-28-4</t>
  </si>
  <si>
    <t>CCCCOC</t>
  </si>
  <si>
    <t>Methy tert-butyl ether</t>
  </si>
  <si>
    <t>1,4-Dioxane</t>
  </si>
  <si>
    <t>000123-91-1</t>
  </si>
  <si>
    <t>C1COCCO1</t>
  </si>
  <si>
    <t>3-Methylbutan-2-one</t>
  </si>
  <si>
    <t>000625-28-5</t>
  </si>
  <si>
    <t>CC(C)CC#N</t>
  </si>
  <si>
    <t>Propyl acetate</t>
  </si>
  <si>
    <t>000109-60-4</t>
  </si>
  <si>
    <t>CCCOC(=O)C</t>
  </si>
  <si>
    <t>N, N-Dimethylformamide</t>
  </si>
  <si>
    <t>000068-12-2</t>
  </si>
  <si>
    <t>CN(C)C=O</t>
  </si>
  <si>
    <t>Diisopropyl ether</t>
  </si>
  <si>
    <t>000108-20-3</t>
  </si>
  <si>
    <t>CC(C)OC(C)C</t>
  </si>
  <si>
    <t>2-Pentanone</t>
  </si>
  <si>
    <t>000107-87-9</t>
  </si>
  <si>
    <t>CCCC(=O)C</t>
  </si>
  <si>
    <t>Benzene</t>
  </si>
  <si>
    <t>1-Iodopropane</t>
  </si>
  <si>
    <t>000107-08-4</t>
  </si>
  <si>
    <t>CCCI</t>
  </si>
  <si>
    <t>Pyridine</t>
  </si>
  <si>
    <t>000110-86-1</t>
  </si>
  <si>
    <t>C1=CC=NC=C1</t>
  </si>
  <si>
    <t>1-Pentanol</t>
  </si>
  <si>
    <t>000071-41-0</t>
  </si>
  <si>
    <t>CCCCCO</t>
  </si>
  <si>
    <t>1-Heptyne</t>
  </si>
  <si>
    <t>Dipropyl ether</t>
  </si>
  <si>
    <t>000111-43-3</t>
  </si>
  <si>
    <t>CCCOCCC</t>
  </si>
  <si>
    <t>Heptane</t>
  </si>
  <si>
    <t>n-Butyl acetate</t>
  </si>
  <si>
    <t>4-Fluorotoluene</t>
  </si>
  <si>
    <t>000352-32-9</t>
  </si>
  <si>
    <t>CC1=CC=C(C=C1)F</t>
  </si>
  <si>
    <t>1,1,1,2-Tetrachloroethane</t>
  </si>
  <si>
    <t>000630-20-6</t>
  </si>
  <si>
    <t>C(C(Cl)(Cl)Cl)Cl</t>
  </si>
  <si>
    <t>2-Hexanone</t>
  </si>
  <si>
    <t>000591-78-6</t>
  </si>
  <si>
    <t>CCCCC(=O)C</t>
  </si>
  <si>
    <t>1-Bromopentane</t>
  </si>
  <si>
    <t>000110-53-2</t>
  </si>
  <si>
    <t>CCCCCBr</t>
  </si>
  <si>
    <t>2 Methylpyrazine</t>
  </si>
  <si>
    <t>000109-08-0</t>
  </si>
  <si>
    <t>CC1=NC=CN=C1</t>
  </si>
  <si>
    <t>Cycloheptane</t>
  </si>
  <si>
    <t>Hexan-1-ol</t>
  </si>
  <si>
    <t>025917-35-5</t>
  </si>
  <si>
    <t>CCCCCCO</t>
  </si>
  <si>
    <t>1-Octyne</t>
  </si>
  <si>
    <t>000629-05-0</t>
  </si>
  <si>
    <t>CCCCCCC#C</t>
  </si>
  <si>
    <t>1-Octene</t>
  </si>
  <si>
    <t>000111-66-0</t>
  </si>
  <si>
    <t>CCCCCCC=C</t>
  </si>
  <si>
    <t>Octane</t>
  </si>
  <si>
    <t>Phenol</t>
  </si>
  <si>
    <t>Anisole</t>
  </si>
  <si>
    <t>000100-66-3</t>
  </si>
  <si>
    <t>COC1=CC=CC=C1</t>
  </si>
  <si>
    <t>n-Pentyl acetate</t>
  </si>
  <si>
    <t>000628-63-7</t>
  </si>
  <si>
    <t>CCCCCOC(=O)C</t>
  </si>
  <si>
    <t>2-Heptanone</t>
  </si>
  <si>
    <t>000110-43-0</t>
  </si>
  <si>
    <t>CCCCCC(=O)C</t>
  </si>
  <si>
    <t>2,4-Dimethylpyridine</t>
  </si>
  <si>
    <t>000108-47-4</t>
  </si>
  <si>
    <t>CC1=CC(=NC=C1)C</t>
  </si>
  <si>
    <t>2,4-Dimethyl pyridine</t>
  </si>
  <si>
    <t>Dibutyl ether</t>
  </si>
  <si>
    <t>1,3-Dichlorobenzene</t>
  </si>
  <si>
    <t>000541-73-1</t>
  </si>
  <si>
    <t>C1=CC(=CC(=C1)Cl)Cl</t>
  </si>
  <si>
    <t>1-Nonene</t>
  </si>
  <si>
    <t>Benzonitrile</t>
  </si>
  <si>
    <t>000100-47-0</t>
  </si>
  <si>
    <t>C1=CC=C(C=C1)C#N</t>
  </si>
  <si>
    <t>2-Methylphenol</t>
  </si>
  <si>
    <t>000095-48-7</t>
  </si>
  <si>
    <t>CC1=CC=CC=C1O</t>
  </si>
  <si>
    <t>3-Methylphenol</t>
  </si>
  <si>
    <t>000108-39-4</t>
  </si>
  <si>
    <t>CC1=CC(=CC=C1)O</t>
  </si>
  <si>
    <t>4-Methylphenol</t>
  </si>
  <si>
    <t>000106-44-5</t>
  </si>
  <si>
    <t>CC1=CC=C(C=C1)O</t>
  </si>
  <si>
    <t>Benzaldehyde</t>
  </si>
  <si>
    <t>000100-52-7</t>
  </si>
  <si>
    <t>C1=CC=C(C=C1)C=O</t>
  </si>
  <si>
    <t>Benzyl alcohol</t>
  </si>
  <si>
    <t>000100-51-6</t>
  </si>
  <si>
    <t>C1=CC=C(C=C1)CO</t>
  </si>
  <si>
    <t>Benzofuran</t>
  </si>
  <si>
    <t>000271-89-6</t>
  </si>
  <si>
    <t>C1=CC=C2C(=C1)C=CO2</t>
  </si>
  <si>
    <t>n-Propylbenzene</t>
  </si>
  <si>
    <t>000103-65-1</t>
  </si>
  <si>
    <t>CCCC1=CC=CC=C1</t>
  </si>
  <si>
    <t>Nitrobenzene</t>
  </si>
  <si>
    <t>000098-95-3</t>
  </si>
  <si>
    <t>C1=CC=C(C=C1)[N+](=O)[O-]</t>
  </si>
  <si>
    <t>2-Chlorophenol</t>
  </si>
  <si>
    <t>Indane</t>
  </si>
  <si>
    <t>056573-11-6</t>
  </si>
  <si>
    <t>1,2,4-Trichlorobenzene</t>
  </si>
  <si>
    <t>2-Nitrotoluene</t>
  </si>
  <si>
    <t>Butylbenzene</t>
  </si>
  <si>
    <t>000104-51-8</t>
  </si>
  <si>
    <t>CCCCC1=CC=CC=C1</t>
  </si>
  <si>
    <t>Butyl benzene</t>
  </si>
  <si>
    <t>Benzyl acetate</t>
  </si>
  <si>
    <t>000140-11-4</t>
  </si>
  <si>
    <t>CC(=O)OCC1=CC=CC=C1</t>
  </si>
  <si>
    <t>2,6-Dichlorophenol</t>
  </si>
  <si>
    <t>000087-65-0</t>
  </si>
  <si>
    <t>C1=CC(=C(C(=C1)Cl)O)Cl</t>
  </si>
  <si>
    <t>2,6-Dimethylaniline</t>
  </si>
  <si>
    <t>000087-62-7</t>
  </si>
  <si>
    <t>CC1=C(C(=CC=C1)C)N</t>
  </si>
  <si>
    <t>Dipentyl ether</t>
  </si>
  <si>
    <t>2,3-Dichlorophenol</t>
  </si>
  <si>
    <t>000576-24-9</t>
  </si>
  <si>
    <t>C1=CC(=C(C(=C1)Cl)Cl)O</t>
  </si>
  <si>
    <t>Naphthalene</t>
  </si>
  <si>
    <t>n-Pentylbenzene</t>
  </si>
  <si>
    <t>000538-68-1</t>
  </si>
  <si>
    <t>CCCCCC1=CC=CC=C1</t>
  </si>
  <si>
    <t>1-Methylnaphthalene</t>
  </si>
  <si>
    <t>n-Hexylbenzene</t>
  </si>
  <si>
    <t>001077-16-3</t>
  </si>
  <si>
    <t>CCCCCCC1=CC=CC=C1</t>
  </si>
  <si>
    <t>Tridecane</t>
  </si>
  <si>
    <t>000629-50-5</t>
  </si>
  <si>
    <t>CCCCCCCCCCCCC</t>
  </si>
  <si>
    <t>Azobenzene</t>
  </si>
  <si>
    <t>000103-33-3</t>
  </si>
  <si>
    <t>C1=CC=C(C=C1)N=NC2=CC=CC=C2</t>
  </si>
  <si>
    <t>Hexane</t>
  </si>
  <si>
    <t>000118-74-1</t>
  </si>
  <si>
    <t>C1(=C(C(=C(C(=C1Cl)Cl)Cl)Cl)Cl)Cl</t>
  </si>
  <si>
    <t>Acenaphthene</t>
  </si>
  <si>
    <t>Tetradecane</t>
  </si>
  <si>
    <t>000629-59-4</t>
  </si>
  <si>
    <t>CCCCCCCCCCCCCC</t>
  </si>
  <si>
    <t>Dibenzofuran</t>
  </si>
  <si>
    <t>000132-64-9</t>
  </si>
  <si>
    <t>C1=CC=C2C(=C1)C3=CC=CC=C3O2</t>
  </si>
  <si>
    <t>2,5-Dichlorobiphenyl</t>
  </si>
  <si>
    <t>2,2' -Dichlorobiphenyl</t>
  </si>
  <si>
    <t>2,4,6-Trinitotoluene</t>
  </si>
  <si>
    <t>2,4,5-Trichlorobiphenyl</t>
  </si>
  <si>
    <t>Heptan-1-ol</t>
  </si>
  <si>
    <t>053535-33-4</t>
  </si>
  <si>
    <t>C1=C(NC=N1)CC2C(=O)NC(=O)N2</t>
  </si>
  <si>
    <t>Starch</t>
  </si>
  <si>
    <t>tetrachloroethane</t>
  </si>
  <si>
    <t>Testliner: 100% recycled</t>
  </si>
  <si>
    <t>Vinyl floor tile</t>
  </si>
  <si>
    <t>000613-29-6</t>
  </si>
  <si>
    <t>CCCCN(CCCC)C1=CC=CC=C1</t>
  </si>
  <si>
    <t>n-Butanol</t>
  </si>
  <si>
    <t>004712-38-3</t>
  </si>
  <si>
    <t>Vinyl flooring</t>
  </si>
  <si>
    <t>(Cox et al., 2001)</t>
  </si>
  <si>
    <t>n-Decane</t>
  </si>
  <si>
    <t>n-Dodecane</t>
  </si>
  <si>
    <t>n-Tetradecane</t>
  </si>
  <si>
    <t>n-Pentadecane</t>
  </si>
  <si>
    <t>000629-62-9</t>
  </si>
  <si>
    <t>CCCCCCCCCCCCCCC</t>
  </si>
  <si>
    <t>white cardboard</t>
  </si>
  <si>
    <t>Number</t>
  </si>
  <si>
    <t>Dimensions Initially</t>
  </si>
  <si>
    <t>sp or pp</t>
  </si>
  <si>
    <t>MA or MW</t>
  </si>
  <si>
    <t>bulk material</t>
  </si>
  <si>
    <t>PP</t>
  </si>
  <si>
    <t>SP</t>
  </si>
  <si>
    <t>MW</t>
  </si>
  <si>
    <t>MA</t>
  </si>
  <si>
    <t>p,p,-DDE</t>
  </si>
  <si>
    <t>polyurethane</t>
  </si>
  <si>
    <t>p,p,-DDT</t>
  </si>
  <si>
    <t>polydimethylsiloxane</t>
  </si>
  <si>
    <t>p,p,-DDD</t>
  </si>
  <si>
    <t>Material MODELED</t>
  </si>
  <si>
    <t>polyoxymethylene</t>
  </si>
  <si>
    <t>nylon</t>
  </si>
  <si>
    <t>no outliers in this model</t>
  </si>
  <si>
    <t>--------------</t>
  </si>
  <si>
    <t>Intercept</t>
  </si>
  <si>
    <t>X Variable 1</t>
  </si>
  <si>
    <t>X Variable 2</t>
  </si>
  <si>
    <t>X Variable 3</t>
  </si>
  <si>
    <t>X Variable 4</t>
  </si>
  <si>
    <t>X Variable 5</t>
  </si>
  <si>
    <t>a</t>
  </si>
  <si>
    <t>b</t>
  </si>
  <si>
    <t>l</t>
  </si>
  <si>
    <t>s</t>
  </si>
  <si>
    <t>v</t>
  </si>
  <si>
    <t>c</t>
  </si>
  <si>
    <t>KMAppLFER</t>
  </si>
  <si>
    <t>KMWppLFER</t>
  </si>
  <si>
    <t>RMSE_KMAppLFER</t>
  </si>
  <si>
    <t>RMSE_KMWppLFER</t>
  </si>
  <si>
    <t>Intercept KMA_spLFER</t>
  </si>
  <si>
    <t>Intercept KMW_spLFER</t>
  </si>
  <si>
    <t>RMSE_KMAspLFER</t>
  </si>
  <si>
    <t>RMSE_KMWspLFER</t>
  </si>
  <si>
    <t>a factor of</t>
  </si>
  <si>
    <t>or a factor of</t>
  </si>
  <si>
    <t>RMSE_"unfitted"_spLFER_MA</t>
  </si>
  <si>
    <t>RMSE_KMA_ppLFER</t>
  </si>
  <si>
    <t>RMSE_KMW_ppLFER</t>
  </si>
  <si>
    <t>spLFER Model</t>
  </si>
  <si>
    <t>Parameter</t>
  </si>
  <si>
    <t>95% Confidence Interval</t>
  </si>
  <si>
    <t>bulk</t>
  </si>
  <si>
    <t>Slope</t>
  </si>
  <si>
    <t>Upper</t>
  </si>
  <si>
    <t>Lower</t>
  </si>
  <si>
    <t>Slope within 95% C.I</t>
  </si>
  <si>
    <t>NO</t>
  </si>
  <si>
    <t>YES</t>
  </si>
  <si>
    <t>Percentage of models within 95% C.I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</si>
</sst>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555555"/>
      <name val="Arial"/>
      <family val="2"/>
    </font>
    <font>
      <b/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2" fontId="1" fillId="0" borderId="0" xfId="0" applyNumberFormat="1" applyFont="1"/>
    <xf numFmtId="0" fontId="2" fillId="2" borderId="0" xfId="0" applyFont="1" applyFill="1"/>
    <xf numFmtId="0" fontId="1" fillId="0" borderId="0" xfId="0" applyFont="1" applyFill="1"/>
    <xf numFmtId="0" fontId="1" fillId="3" borderId="0" xfId="0" applyFont="1" applyFill="1"/>
    <xf numFmtId="0" fontId="1" fillId="0" borderId="0" xfId="0" applyFont="1" applyAlignment="1"/>
    <xf numFmtId="11" fontId="0" fillId="0" borderId="0" xfId="0" applyNumberFormat="1"/>
    <xf numFmtId="2" fontId="0" fillId="0" borderId="0" xfId="0" applyNumberFormat="1"/>
    <xf numFmtId="0" fontId="0" fillId="0" borderId="0" xfId="0" applyAlignment="1"/>
    <xf numFmtId="0" fontId="3" fillId="0" borderId="0" xfId="0" applyFont="1"/>
    <xf numFmtId="164" fontId="0" fillId="0" borderId="0" xfId="0" applyNumberFormat="1"/>
    <xf numFmtId="0" fontId="0" fillId="0" borderId="0" xfId="0" quotePrefix="1"/>
    <xf numFmtId="0" fontId="0" fillId="0" borderId="0" xfId="0" applyFill="1" applyBorder="1" applyAlignment="1"/>
    <xf numFmtId="0" fontId="0" fillId="0" borderId="1" xfId="0" applyFill="1" applyBorder="1" applyAlignment="1"/>
    <xf numFmtId="0" fontId="2" fillId="4" borderId="0" xfId="0" applyFont="1" applyFill="1"/>
    <xf numFmtId="0" fontId="2" fillId="3" borderId="0" xfId="0" applyFont="1" applyFill="1"/>
    <xf numFmtId="0" fontId="1" fillId="4" borderId="0" xfId="0" applyFont="1" applyFill="1"/>
    <xf numFmtId="0" fontId="2" fillId="0" borderId="0" xfId="0" applyFont="1" applyFill="1"/>
    <xf numFmtId="11" fontId="1" fillId="0" borderId="0" xfId="0" applyNumberFormat="1" applyFont="1"/>
    <xf numFmtId="0" fontId="4" fillId="0" borderId="0" xfId="0" applyFont="1"/>
    <xf numFmtId="1" fontId="0" fillId="0" borderId="0" xfId="0" applyNumberFormat="1"/>
    <xf numFmtId="0" fontId="1" fillId="0" borderId="2" xfId="0" applyFont="1" applyBorder="1"/>
    <xf numFmtId="0" fontId="2" fillId="4" borderId="2" xfId="0" applyFont="1" applyFill="1" applyBorder="1"/>
    <xf numFmtId="0" fontId="0" fillId="5" borderId="2" xfId="0" applyFill="1" applyBorder="1"/>
    <xf numFmtId="0" fontId="0" fillId="0" borderId="2" xfId="0" applyBorder="1"/>
    <xf numFmtId="0" fontId="1" fillId="3" borderId="2" xfId="0" applyFont="1" applyFill="1" applyBorder="1"/>
    <xf numFmtId="0" fontId="1" fillId="5" borderId="0" xfId="0" applyFont="1" applyFill="1" applyBorder="1"/>
    <xf numFmtId="0" fontId="1" fillId="6" borderId="0" xfId="0" applyFont="1" applyFill="1" applyAlignment="1">
      <alignment horizontal="center" vertical="center" wrapText="1"/>
    </xf>
    <xf numFmtId="2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'bulk material'!$W$2:$W$1274</c:f>
              <c:numCache>
                <c:formatCode>General</c:formatCode>
                <c:ptCount val="1273"/>
                <c:pt idx="0">
                  <c:v>7.2220000000000004</c:v>
                </c:pt>
                <c:pt idx="1">
                  <c:v>7.8970000000000002</c:v>
                </c:pt>
                <c:pt idx="2">
                  <c:v>8.3689999999999998</c:v>
                </c:pt>
                <c:pt idx="3">
                  <c:v>7.4950000000000001</c:v>
                </c:pt>
                <c:pt idx="4">
                  <c:v>8.1769999999999996</c:v>
                </c:pt>
                <c:pt idx="5">
                  <c:v>8.4060000000000006</c:v>
                </c:pt>
                <c:pt idx="6">
                  <c:v>8.6010000000000009</c:v>
                </c:pt>
                <c:pt idx="7">
                  <c:v>8.1929999999999996</c:v>
                </c:pt>
                <c:pt idx="8">
                  <c:v>9.1890000000000001</c:v>
                </c:pt>
                <c:pt idx="9">
                  <c:v>10.417</c:v>
                </c:pt>
                <c:pt idx="10">
                  <c:v>9.0690000000000008</c:v>
                </c:pt>
                <c:pt idx="11">
                  <c:v>9.0690000000000008</c:v>
                </c:pt>
                <c:pt idx="12">
                  <c:v>9.48</c:v>
                </c:pt>
                <c:pt idx="13">
                  <c:v>11.351000000000001</c:v>
                </c:pt>
                <c:pt idx="14">
                  <c:v>10.076000000000001</c:v>
                </c:pt>
                <c:pt idx="15">
                  <c:v>6.7119999999999997</c:v>
                </c:pt>
                <c:pt idx="16">
                  <c:v>6.0439999999999996</c:v>
                </c:pt>
                <c:pt idx="17">
                  <c:v>6.585</c:v>
                </c:pt>
                <c:pt idx="18">
                  <c:v>7.2220000000000004</c:v>
                </c:pt>
                <c:pt idx="19">
                  <c:v>8.6010000000000009</c:v>
                </c:pt>
                <c:pt idx="20">
                  <c:v>8.1929999999999996</c:v>
                </c:pt>
                <c:pt idx="21">
                  <c:v>9.2789999999999999</c:v>
                </c:pt>
                <c:pt idx="22">
                  <c:v>9.2789999999999999</c:v>
                </c:pt>
                <c:pt idx="23">
                  <c:v>9.5890000000000004</c:v>
                </c:pt>
                <c:pt idx="24">
                  <c:v>9.5890000000000004</c:v>
                </c:pt>
                <c:pt idx="25">
                  <c:v>10.378</c:v>
                </c:pt>
                <c:pt idx="26">
                  <c:v>10.378</c:v>
                </c:pt>
                <c:pt idx="27">
                  <c:v>9.48</c:v>
                </c:pt>
                <c:pt idx="28">
                  <c:v>9.0690000000000008</c:v>
                </c:pt>
                <c:pt idx="29">
                  <c:v>10.351000000000001</c:v>
                </c:pt>
                <c:pt idx="30">
                  <c:v>10.731999999999999</c:v>
                </c:pt>
                <c:pt idx="31">
                  <c:v>11.779</c:v>
                </c:pt>
                <c:pt idx="32">
                  <c:v>11.547000000000001</c:v>
                </c:pt>
                <c:pt idx="33">
                  <c:v>11.971</c:v>
                </c:pt>
                <c:pt idx="34">
                  <c:v>2.6520000000000001</c:v>
                </c:pt>
                <c:pt idx="35">
                  <c:v>3.6419999999999999</c:v>
                </c:pt>
                <c:pt idx="36">
                  <c:v>9.2289999999999992</c:v>
                </c:pt>
                <c:pt idx="37">
                  <c:v>3.2959999999999998</c:v>
                </c:pt>
                <c:pt idx="38">
                  <c:v>3.5070000000000001</c:v>
                </c:pt>
                <c:pt idx="39">
                  <c:v>2.6869999999999998</c:v>
                </c:pt>
                <c:pt idx="40">
                  <c:v>3.843</c:v>
                </c:pt>
                <c:pt idx="41">
                  <c:v>3.6419999999999999</c:v>
                </c:pt>
                <c:pt idx="42">
                  <c:v>2.6869999999999998</c:v>
                </c:pt>
                <c:pt idx="43">
                  <c:v>3.843</c:v>
                </c:pt>
                <c:pt idx="44">
                  <c:v>6.8369999999999997</c:v>
                </c:pt>
                <c:pt idx="45">
                  <c:v>5.0449999999999999</c:v>
                </c:pt>
                <c:pt idx="46">
                  <c:v>6.585</c:v>
                </c:pt>
                <c:pt idx="47">
                  <c:v>7.2220000000000004</c:v>
                </c:pt>
                <c:pt idx="48">
                  <c:v>7.093</c:v>
                </c:pt>
                <c:pt idx="49">
                  <c:v>7.093</c:v>
                </c:pt>
                <c:pt idx="50">
                  <c:v>8.9610000000000003</c:v>
                </c:pt>
                <c:pt idx="51">
                  <c:v>8.7569999999999997</c:v>
                </c:pt>
                <c:pt idx="52">
                  <c:v>8.843</c:v>
                </c:pt>
                <c:pt idx="53">
                  <c:v>8.6010000000000009</c:v>
                </c:pt>
                <c:pt idx="54">
                  <c:v>8.1929999999999996</c:v>
                </c:pt>
                <c:pt idx="55">
                  <c:v>11.231999999999999</c:v>
                </c:pt>
                <c:pt idx="56">
                  <c:v>5.0449999999999999</c:v>
                </c:pt>
                <c:pt idx="57">
                  <c:v>5.5469999999999997</c:v>
                </c:pt>
                <c:pt idx="58">
                  <c:v>5.5339999999999998</c:v>
                </c:pt>
                <c:pt idx="59">
                  <c:v>6.2240000000000002</c:v>
                </c:pt>
                <c:pt idx="60">
                  <c:v>5.8920000000000003</c:v>
                </c:pt>
                <c:pt idx="61">
                  <c:v>6.1719999999999997</c:v>
                </c:pt>
                <c:pt idx="62">
                  <c:v>6.0330000000000004</c:v>
                </c:pt>
                <c:pt idx="63">
                  <c:v>5.8920000000000003</c:v>
                </c:pt>
                <c:pt idx="64">
                  <c:v>6.0439999999999996</c:v>
                </c:pt>
                <c:pt idx="65">
                  <c:v>6.3490000000000002</c:v>
                </c:pt>
                <c:pt idx="66">
                  <c:v>6.2690000000000001</c:v>
                </c:pt>
                <c:pt idx="67">
                  <c:v>6.1719999999999997</c:v>
                </c:pt>
                <c:pt idx="68">
                  <c:v>6.24</c:v>
                </c:pt>
                <c:pt idx="69">
                  <c:v>6.585</c:v>
                </c:pt>
                <c:pt idx="70">
                  <c:v>6.585</c:v>
                </c:pt>
                <c:pt idx="71">
                  <c:v>6.8559999999999999</c:v>
                </c:pt>
                <c:pt idx="72">
                  <c:v>7.0069999999999997</c:v>
                </c:pt>
                <c:pt idx="73">
                  <c:v>7.0410000000000004</c:v>
                </c:pt>
                <c:pt idx="74">
                  <c:v>7.101</c:v>
                </c:pt>
                <c:pt idx="75">
                  <c:v>7.5439999999999996</c:v>
                </c:pt>
                <c:pt idx="76">
                  <c:v>7.0270000000000001</c:v>
                </c:pt>
                <c:pt idx="77">
                  <c:v>7.0110000000000001</c:v>
                </c:pt>
                <c:pt idx="78">
                  <c:v>7.117</c:v>
                </c:pt>
                <c:pt idx="79">
                  <c:v>7.1820000000000004</c:v>
                </c:pt>
                <c:pt idx="80">
                  <c:v>7.32</c:v>
                </c:pt>
                <c:pt idx="81">
                  <c:v>7.0469999999999997</c:v>
                </c:pt>
                <c:pt idx="82">
                  <c:v>7.532</c:v>
                </c:pt>
                <c:pt idx="83">
                  <c:v>7.2220000000000004</c:v>
                </c:pt>
                <c:pt idx="84">
                  <c:v>7.093</c:v>
                </c:pt>
                <c:pt idx="85">
                  <c:v>7.5410000000000004</c:v>
                </c:pt>
                <c:pt idx="86">
                  <c:v>7.8529999999999998</c:v>
                </c:pt>
                <c:pt idx="87">
                  <c:v>7.8369999999999997</c:v>
                </c:pt>
                <c:pt idx="88">
                  <c:v>7.8529999999999998</c:v>
                </c:pt>
                <c:pt idx="89">
                  <c:v>7.923</c:v>
                </c:pt>
                <c:pt idx="90">
                  <c:v>7.8470000000000004</c:v>
                </c:pt>
                <c:pt idx="91">
                  <c:v>7.7069999999999999</c:v>
                </c:pt>
                <c:pt idx="92">
                  <c:v>7.8</c:v>
                </c:pt>
                <c:pt idx="93">
                  <c:v>7.7160000000000002</c:v>
                </c:pt>
                <c:pt idx="94">
                  <c:v>7.8970000000000002</c:v>
                </c:pt>
                <c:pt idx="95">
                  <c:v>6.5860000000000003</c:v>
                </c:pt>
                <c:pt idx="96">
                  <c:v>7.7759999999999998</c:v>
                </c:pt>
                <c:pt idx="97">
                  <c:v>7.4950000000000001</c:v>
                </c:pt>
                <c:pt idx="98">
                  <c:v>7.87</c:v>
                </c:pt>
                <c:pt idx="99">
                  <c:v>8.0229999999999997</c:v>
                </c:pt>
                <c:pt idx="100">
                  <c:v>7.3970000000000002</c:v>
                </c:pt>
                <c:pt idx="101">
                  <c:v>7.6619999999999999</c:v>
                </c:pt>
                <c:pt idx="102">
                  <c:v>8.0540000000000003</c:v>
                </c:pt>
                <c:pt idx="103">
                  <c:v>8.2880000000000003</c:v>
                </c:pt>
                <c:pt idx="104">
                  <c:v>8.5820000000000007</c:v>
                </c:pt>
                <c:pt idx="105">
                  <c:v>8.4</c:v>
                </c:pt>
                <c:pt idx="106">
                  <c:v>8.468</c:v>
                </c:pt>
                <c:pt idx="107">
                  <c:v>8.1769999999999996</c:v>
                </c:pt>
                <c:pt idx="108">
                  <c:v>8.2859999999999996</c:v>
                </c:pt>
                <c:pt idx="109">
                  <c:v>8.0329999999999995</c:v>
                </c:pt>
                <c:pt idx="110">
                  <c:v>8.2829999999999995</c:v>
                </c:pt>
                <c:pt idx="111">
                  <c:v>8.5129999999999999</c:v>
                </c:pt>
                <c:pt idx="112">
                  <c:v>8.4060000000000006</c:v>
                </c:pt>
                <c:pt idx="113">
                  <c:v>8.6319999999999997</c:v>
                </c:pt>
                <c:pt idx="114">
                  <c:v>8.5820000000000007</c:v>
                </c:pt>
                <c:pt idx="115">
                  <c:v>8.6319999999999997</c:v>
                </c:pt>
                <c:pt idx="116">
                  <c:v>8.6319999999999997</c:v>
                </c:pt>
                <c:pt idx="117">
                  <c:v>9.0579999999999998</c:v>
                </c:pt>
                <c:pt idx="118">
                  <c:v>8.6319999999999997</c:v>
                </c:pt>
                <c:pt idx="119">
                  <c:v>8.6319999999999997</c:v>
                </c:pt>
                <c:pt idx="120">
                  <c:v>8.5820000000000007</c:v>
                </c:pt>
                <c:pt idx="121">
                  <c:v>8.6319999999999997</c:v>
                </c:pt>
                <c:pt idx="122">
                  <c:v>8.6189999999999998</c:v>
                </c:pt>
                <c:pt idx="123">
                  <c:v>8.0519999999999996</c:v>
                </c:pt>
                <c:pt idx="124">
                  <c:v>8.6180000000000003</c:v>
                </c:pt>
                <c:pt idx="125">
                  <c:v>8.3520000000000003</c:v>
                </c:pt>
                <c:pt idx="126">
                  <c:v>8.6319999999999997</c:v>
                </c:pt>
                <c:pt idx="127">
                  <c:v>8.1319999999999997</c:v>
                </c:pt>
                <c:pt idx="128">
                  <c:v>8.6319999999999997</c:v>
                </c:pt>
                <c:pt idx="129">
                  <c:v>8.5679999999999996</c:v>
                </c:pt>
                <c:pt idx="130">
                  <c:v>8.6319999999999997</c:v>
                </c:pt>
                <c:pt idx="131">
                  <c:v>10.045</c:v>
                </c:pt>
                <c:pt idx="132">
                  <c:v>8.6010000000000009</c:v>
                </c:pt>
                <c:pt idx="133">
                  <c:v>8.6010000000000009</c:v>
                </c:pt>
                <c:pt idx="134">
                  <c:v>8.1929999999999996</c:v>
                </c:pt>
                <c:pt idx="135">
                  <c:v>9.4030000000000005</c:v>
                </c:pt>
                <c:pt idx="136">
                  <c:v>9.4030000000000005</c:v>
                </c:pt>
                <c:pt idx="137">
                  <c:v>9.4030000000000005</c:v>
                </c:pt>
                <c:pt idx="138">
                  <c:v>9.7059999999999995</c:v>
                </c:pt>
                <c:pt idx="139">
                  <c:v>9.4030000000000005</c:v>
                </c:pt>
                <c:pt idx="140">
                  <c:v>9.2129999999999992</c:v>
                </c:pt>
                <c:pt idx="141">
                  <c:v>8.859</c:v>
                </c:pt>
                <c:pt idx="142">
                  <c:v>9.234</c:v>
                </c:pt>
                <c:pt idx="143">
                  <c:v>9.4030000000000005</c:v>
                </c:pt>
                <c:pt idx="144">
                  <c:v>9.4990000000000006</c:v>
                </c:pt>
                <c:pt idx="145">
                  <c:v>9.3689999999999998</c:v>
                </c:pt>
                <c:pt idx="146">
                  <c:v>9.4030000000000005</c:v>
                </c:pt>
                <c:pt idx="147">
                  <c:v>9.1790000000000003</c:v>
                </c:pt>
                <c:pt idx="148">
                  <c:v>9.4030000000000005</c:v>
                </c:pt>
                <c:pt idx="149">
                  <c:v>9.4030000000000005</c:v>
                </c:pt>
                <c:pt idx="150">
                  <c:v>8.4629999999999992</c:v>
                </c:pt>
                <c:pt idx="151">
                  <c:v>9.4030000000000005</c:v>
                </c:pt>
                <c:pt idx="152">
                  <c:v>8.6430000000000007</c:v>
                </c:pt>
                <c:pt idx="153">
                  <c:v>9.1890000000000001</c:v>
                </c:pt>
                <c:pt idx="154">
                  <c:v>9.4030000000000005</c:v>
                </c:pt>
                <c:pt idx="155">
                  <c:v>9.0489999999999995</c:v>
                </c:pt>
                <c:pt idx="156">
                  <c:v>8.907</c:v>
                </c:pt>
                <c:pt idx="157">
                  <c:v>9.4030000000000005</c:v>
                </c:pt>
                <c:pt idx="158">
                  <c:v>8.7270000000000003</c:v>
                </c:pt>
                <c:pt idx="159">
                  <c:v>8.5389999999999997</c:v>
                </c:pt>
                <c:pt idx="160">
                  <c:v>10.301</c:v>
                </c:pt>
                <c:pt idx="161">
                  <c:v>10.238</c:v>
                </c:pt>
                <c:pt idx="162">
                  <c:v>10.173</c:v>
                </c:pt>
                <c:pt idx="163">
                  <c:v>9.5640000000000001</c:v>
                </c:pt>
                <c:pt idx="164">
                  <c:v>9.7899999999999991</c:v>
                </c:pt>
                <c:pt idx="165">
                  <c:v>8.5289999999999999</c:v>
                </c:pt>
                <c:pt idx="166">
                  <c:v>10.111000000000001</c:v>
                </c:pt>
                <c:pt idx="167">
                  <c:v>10.776999999999999</c:v>
                </c:pt>
                <c:pt idx="168">
                  <c:v>10.217000000000001</c:v>
                </c:pt>
                <c:pt idx="169">
                  <c:v>9.9930000000000003</c:v>
                </c:pt>
                <c:pt idx="170">
                  <c:v>9.9480000000000004</c:v>
                </c:pt>
                <c:pt idx="171">
                  <c:v>10.412000000000001</c:v>
                </c:pt>
                <c:pt idx="172">
                  <c:v>9.0690000000000008</c:v>
                </c:pt>
                <c:pt idx="173">
                  <c:v>9.48</c:v>
                </c:pt>
                <c:pt idx="174">
                  <c:v>9.7850000000000001</c:v>
                </c:pt>
                <c:pt idx="175">
                  <c:v>10.506</c:v>
                </c:pt>
                <c:pt idx="176">
                  <c:v>10.210000000000001</c:v>
                </c:pt>
                <c:pt idx="177">
                  <c:v>10.047000000000001</c:v>
                </c:pt>
                <c:pt idx="178">
                  <c:v>10.173</c:v>
                </c:pt>
                <c:pt idx="179">
                  <c:v>9.8330000000000002</c:v>
                </c:pt>
                <c:pt idx="180">
                  <c:v>10.585000000000001</c:v>
                </c:pt>
                <c:pt idx="181">
                  <c:v>10.153</c:v>
                </c:pt>
                <c:pt idx="182">
                  <c:v>11.114000000000001</c:v>
                </c:pt>
                <c:pt idx="183">
                  <c:v>10.952999999999999</c:v>
                </c:pt>
                <c:pt idx="184">
                  <c:v>11.297000000000001</c:v>
                </c:pt>
                <c:pt idx="185">
                  <c:v>10.952999999999999</c:v>
                </c:pt>
                <c:pt idx="186">
                  <c:v>10.952999999999999</c:v>
                </c:pt>
                <c:pt idx="187">
                  <c:v>9.7159999999999993</c:v>
                </c:pt>
                <c:pt idx="188">
                  <c:v>9.7159999999999993</c:v>
                </c:pt>
                <c:pt idx="189">
                  <c:v>10.952999999999999</c:v>
                </c:pt>
                <c:pt idx="190">
                  <c:v>10.952999999999999</c:v>
                </c:pt>
                <c:pt idx="191">
                  <c:v>12.545</c:v>
                </c:pt>
                <c:pt idx="192">
                  <c:v>11.512</c:v>
                </c:pt>
                <c:pt idx="193">
                  <c:v>11.657999999999999</c:v>
                </c:pt>
                <c:pt idx="194">
                  <c:v>10.952999999999999</c:v>
                </c:pt>
                <c:pt idx="195">
                  <c:v>10.952999999999999</c:v>
                </c:pt>
                <c:pt idx="196">
                  <c:v>10.132</c:v>
                </c:pt>
                <c:pt idx="197">
                  <c:v>11.704000000000001</c:v>
                </c:pt>
                <c:pt idx="198">
                  <c:v>9.6129999999999995</c:v>
                </c:pt>
                <c:pt idx="199">
                  <c:v>10.863</c:v>
                </c:pt>
                <c:pt idx="200">
                  <c:v>11.723000000000001</c:v>
                </c:pt>
                <c:pt idx="201">
                  <c:v>12.068</c:v>
                </c:pt>
                <c:pt idx="202">
                  <c:v>11.723000000000001</c:v>
                </c:pt>
                <c:pt idx="203">
                  <c:v>12.298</c:v>
                </c:pt>
                <c:pt idx="204">
                  <c:v>11.723000000000001</c:v>
                </c:pt>
                <c:pt idx="205">
                  <c:v>12.068</c:v>
                </c:pt>
                <c:pt idx="206">
                  <c:v>11.723000000000001</c:v>
                </c:pt>
                <c:pt idx="207">
                  <c:v>12.257</c:v>
                </c:pt>
                <c:pt idx="208">
                  <c:v>10.076000000000001</c:v>
                </c:pt>
                <c:pt idx="209">
                  <c:v>10.076000000000001</c:v>
                </c:pt>
                <c:pt idx="210">
                  <c:v>11.351000000000001</c:v>
                </c:pt>
                <c:pt idx="211">
                  <c:v>10.351000000000001</c:v>
                </c:pt>
                <c:pt idx="212">
                  <c:v>10.859</c:v>
                </c:pt>
                <c:pt idx="213">
                  <c:v>10.731999999999999</c:v>
                </c:pt>
                <c:pt idx="214">
                  <c:v>11.103</c:v>
                </c:pt>
                <c:pt idx="215">
                  <c:v>12.503</c:v>
                </c:pt>
                <c:pt idx="216">
                  <c:v>12.083</c:v>
                </c:pt>
                <c:pt idx="217">
                  <c:v>11.779</c:v>
                </c:pt>
                <c:pt idx="218">
                  <c:v>11.971</c:v>
                </c:pt>
                <c:pt idx="219">
                  <c:v>11.547000000000001</c:v>
                </c:pt>
                <c:pt idx="220">
                  <c:v>3.899</c:v>
                </c:pt>
                <c:pt idx="221">
                  <c:v>12.331</c:v>
                </c:pt>
                <c:pt idx="222">
                  <c:v>7.0229999999999997</c:v>
                </c:pt>
                <c:pt idx="223">
                  <c:v>8.4120000000000008</c:v>
                </c:pt>
                <c:pt idx="224">
                  <c:v>12.747</c:v>
                </c:pt>
                <c:pt idx="225">
                  <c:v>8.6310000000000002</c:v>
                </c:pt>
                <c:pt idx="226">
                  <c:v>3.899</c:v>
                </c:pt>
                <c:pt idx="227">
                  <c:v>12.331</c:v>
                </c:pt>
                <c:pt idx="228">
                  <c:v>7.0229999999999997</c:v>
                </c:pt>
                <c:pt idx="229">
                  <c:v>8.4120000000000008</c:v>
                </c:pt>
                <c:pt idx="230">
                  <c:v>12.747</c:v>
                </c:pt>
                <c:pt idx="231">
                  <c:v>8.6310000000000002</c:v>
                </c:pt>
                <c:pt idx="232">
                  <c:v>3.899</c:v>
                </c:pt>
                <c:pt idx="233">
                  <c:v>12.331</c:v>
                </c:pt>
                <c:pt idx="234">
                  <c:v>7.0229999999999997</c:v>
                </c:pt>
                <c:pt idx="235">
                  <c:v>8.4120000000000008</c:v>
                </c:pt>
                <c:pt idx="236">
                  <c:v>12.747</c:v>
                </c:pt>
                <c:pt idx="237">
                  <c:v>8.6310000000000002</c:v>
                </c:pt>
                <c:pt idx="238">
                  <c:v>4.3230000000000004</c:v>
                </c:pt>
                <c:pt idx="239">
                  <c:v>3.2959999999999998</c:v>
                </c:pt>
                <c:pt idx="240">
                  <c:v>6.3259999999999996</c:v>
                </c:pt>
                <c:pt idx="241">
                  <c:v>2.6869999999999998</c:v>
                </c:pt>
                <c:pt idx="242">
                  <c:v>3.5760000000000001</c:v>
                </c:pt>
                <c:pt idx="243">
                  <c:v>4.625</c:v>
                </c:pt>
                <c:pt idx="244">
                  <c:v>4.9980000000000002</c:v>
                </c:pt>
                <c:pt idx="245">
                  <c:v>2.794</c:v>
                </c:pt>
                <c:pt idx="246">
                  <c:v>2.8149999999999999</c:v>
                </c:pt>
                <c:pt idx="247">
                  <c:v>3.54</c:v>
                </c:pt>
                <c:pt idx="248">
                  <c:v>2.5489999999999999</c:v>
                </c:pt>
                <c:pt idx="249">
                  <c:v>2.7469999999999999</c:v>
                </c:pt>
                <c:pt idx="250">
                  <c:v>1.996</c:v>
                </c:pt>
                <c:pt idx="251">
                  <c:v>3.42</c:v>
                </c:pt>
                <c:pt idx="252">
                  <c:v>3.0619999999999998</c:v>
                </c:pt>
                <c:pt idx="253">
                  <c:v>6.3259999999999996</c:v>
                </c:pt>
                <c:pt idx="254">
                  <c:v>4.468</c:v>
                </c:pt>
                <c:pt idx="255">
                  <c:v>3.1850000000000001</c:v>
                </c:pt>
                <c:pt idx="256">
                  <c:v>5.0140000000000002</c:v>
                </c:pt>
                <c:pt idx="257">
                  <c:v>5.734</c:v>
                </c:pt>
                <c:pt idx="258">
                  <c:v>3.82</c:v>
                </c:pt>
                <c:pt idx="259">
                  <c:v>3.6360000000000001</c:v>
                </c:pt>
                <c:pt idx="260">
                  <c:v>3.5070000000000001</c:v>
                </c:pt>
                <c:pt idx="261">
                  <c:v>5.5869999999999997</c:v>
                </c:pt>
                <c:pt idx="262">
                  <c:v>4.484</c:v>
                </c:pt>
                <c:pt idx="263">
                  <c:v>5.4119999999999999</c:v>
                </c:pt>
                <c:pt idx="264">
                  <c:v>5.5919999999999996</c:v>
                </c:pt>
                <c:pt idx="265">
                  <c:v>7.1420000000000003</c:v>
                </c:pt>
                <c:pt idx="266">
                  <c:v>4.9640000000000004</c:v>
                </c:pt>
                <c:pt idx="267">
                  <c:v>5.1630000000000003</c:v>
                </c:pt>
                <c:pt idx="268">
                  <c:v>4.468</c:v>
                </c:pt>
                <c:pt idx="269">
                  <c:v>5.2279999999999998</c:v>
                </c:pt>
                <c:pt idx="270">
                  <c:v>6.3179999999999996</c:v>
                </c:pt>
                <c:pt idx="271">
                  <c:v>5.5620000000000003</c:v>
                </c:pt>
                <c:pt idx="272">
                  <c:v>8.1850000000000005</c:v>
                </c:pt>
                <c:pt idx="273">
                  <c:v>7.758</c:v>
                </c:pt>
                <c:pt idx="274">
                  <c:v>6.9420000000000002</c:v>
                </c:pt>
                <c:pt idx="275">
                  <c:v>6.1769999999999996</c:v>
                </c:pt>
                <c:pt idx="276">
                  <c:v>8.4600000000000009</c:v>
                </c:pt>
                <c:pt idx="277">
                  <c:v>7.6360000000000001</c:v>
                </c:pt>
                <c:pt idx="278">
                  <c:v>7.8170000000000002</c:v>
                </c:pt>
                <c:pt idx="279">
                  <c:v>7.8170000000000002</c:v>
                </c:pt>
                <c:pt idx="280">
                  <c:v>7.8170000000000002</c:v>
                </c:pt>
                <c:pt idx="281">
                  <c:v>7.8170000000000002</c:v>
                </c:pt>
                <c:pt idx="282">
                  <c:v>7.4569999999999999</c:v>
                </c:pt>
                <c:pt idx="283">
                  <c:v>7.2809999999999997</c:v>
                </c:pt>
                <c:pt idx="284">
                  <c:v>8.7650000000000006</c:v>
                </c:pt>
                <c:pt idx="285">
                  <c:v>8.1150000000000002</c:v>
                </c:pt>
                <c:pt idx="286">
                  <c:v>7.67</c:v>
                </c:pt>
                <c:pt idx="287">
                  <c:v>8.0530000000000008</c:v>
                </c:pt>
                <c:pt idx="288">
                  <c:v>8.2390000000000008</c:v>
                </c:pt>
                <c:pt idx="289">
                  <c:v>12.747</c:v>
                </c:pt>
                <c:pt idx="290">
                  <c:v>7.39</c:v>
                </c:pt>
                <c:pt idx="291">
                  <c:v>9.2789999999999999</c:v>
                </c:pt>
                <c:pt idx="292">
                  <c:v>8.0459999999999994</c:v>
                </c:pt>
                <c:pt idx="293">
                  <c:v>7.8609999999999998</c:v>
                </c:pt>
                <c:pt idx="294">
                  <c:v>10.378</c:v>
                </c:pt>
                <c:pt idx="295">
                  <c:v>8.5879999999999992</c:v>
                </c:pt>
                <c:pt idx="296">
                  <c:v>8.5879999999999992</c:v>
                </c:pt>
                <c:pt idx="297">
                  <c:v>9.6470000000000002</c:v>
                </c:pt>
                <c:pt idx="298">
                  <c:v>10.939</c:v>
                </c:pt>
                <c:pt idx="299">
                  <c:v>6.4059999999999997</c:v>
                </c:pt>
                <c:pt idx="300">
                  <c:v>6.4059999999999997</c:v>
                </c:pt>
                <c:pt idx="301">
                  <c:v>7.093</c:v>
                </c:pt>
                <c:pt idx="302">
                  <c:v>7.2220000000000004</c:v>
                </c:pt>
                <c:pt idx="303">
                  <c:v>7.5410000000000004</c:v>
                </c:pt>
                <c:pt idx="304">
                  <c:v>7.7069999999999999</c:v>
                </c:pt>
                <c:pt idx="305">
                  <c:v>7.7759999999999998</c:v>
                </c:pt>
                <c:pt idx="306">
                  <c:v>6.5860000000000003</c:v>
                </c:pt>
                <c:pt idx="307">
                  <c:v>8.1769999999999996</c:v>
                </c:pt>
                <c:pt idx="308">
                  <c:v>8.0329999999999995</c:v>
                </c:pt>
                <c:pt idx="309">
                  <c:v>8.2829999999999995</c:v>
                </c:pt>
                <c:pt idx="310">
                  <c:v>8.6319999999999997</c:v>
                </c:pt>
                <c:pt idx="311">
                  <c:v>8.1319999999999997</c:v>
                </c:pt>
                <c:pt idx="312">
                  <c:v>8.1929999999999996</c:v>
                </c:pt>
                <c:pt idx="313">
                  <c:v>8.6010000000000009</c:v>
                </c:pt>
                <c:pt idx="314">
                  <c:v>9.234</c:v>
                </c:pt>
                <c:pt idx="315">
                  <c:v>9.4030000000000005</c:v>
                </c:pt>
                <c:pt idx="316">
                  <c:v>9.4030000000000005</c:v>
                </c:pt>
                <c:pt idx="317">
                  <c:v>8.7270000000000003</c:v>
                </c:pt>
                <c:pt idx="318">
                  <c:v>10.776999999999999</c:v>
                </c:pt>
                <c:pt idx="319">
                  <c:v>10.111000000000001</c:v>
                </c:pt>
                <c:pt idx="320">
                  <c:v>9.0690000000000008</c:v>
                </c:pt>
                <c:pt idx="321">
                  <c:v>9.48</c:v>
                </c:pt>
                <c:pt idx="322">
                  <c:v>10.246</c:v>
                </c:pt>
                <c:pt idx="323">
                  <c:v>10.585000000000001</c:v>
                </c:pt>
                <c:pt idx="324">
                  <c:v>11.114000000000001</c:v>
                </c:pt>
                <c:pt idx="325">
                  <c:v>11.657999999999999</c:v>
                </c:pt>
                <c:pt idx="326">
                  <c:v>11.704000000000001</c:v>
                </c:pt>
                <c:pt idx="327">
                  <c:v>10.351000000000001</c:v>
                </c:pt>
                <c:pt idx="328">
                  <c:v>10.731999999999999</c:v>
                </c:pt>
                <c:pt idx="329">
                  <c:v>10.859</c:v>
                </c:pt>
                <c:pt idx="330">
                  <c:v>8.1989999999999998</c:v>
                </c:pt>
                <c:pt idx="331">
                  <c:v>9.2789999999999999</c:v>
                </c:pt>
                <c:pt idx="332">
                  <c:v>9.2789999999999999</c:v>
                </c:pt>
                <c:pt idx="333">
                  <c:v>9.5890000000000004</c:v>
                </c:pt>
                <c:pt idx="334">
                  <c:v>9.5890000000000004</c:v>
                </c:pt>
                <c:pt idx="335">
                  <c:v>10.378</c:v>
                </c:pt>
                <c:pt idx="336">
                  <c:v>10.378</c:v>
                </c:pt>
                <c:pt idx="337">
                  <c:v>7.8170000000000002</c:v>
                </c:pt>
                <c:pt idx="338">
                  <c:v>7.8170000000000002</c:v>
                </c:pt>
                <c:pt idx="339">
                  <c:v>7.8170000000000002</c:v>
                </c:pt>
                <c:pt idx="340">
                  <c:v>7.8170000000000002</c:v>
                </c:pt>
                <c:pt idx="341">
                  <c:v>7.2220000000000004</c:v>
                </c:pt>
                <c:pt idx="342">
                  <c:v>7.093</c:v>
                </c:pt>
                <c:pt idx="343">
                  <c:v>7.39</c:v>
                </c:pt>
                <c:pt idx="344">
                  <c:v>8.1929999999999996</c:v>
                </c:pt>
                <c:pt idx="345">
                  <c:v>8.0459999999999994</c:v>
                </c:pt>
                <c:pt idx="346">
                  <c:v>7.8609999999999998</c:v>
                </c:pt>
                <c:pt idx="347">
                  <c:v>8.5879999999999992</c:v>
                </c:pt>
                <c:pt idx="348">
                  <c:v>8.5879999999999992</c:v>
                </c:pt>
                <c:pt idx="349">
                  <c:v>8.5370000000000008</c:v>
                </c:pt>
                <c:pt idx="350">
                  <c:v>10.161</c:v>
                </c:pt>
                <c:pt idx="351">
                  <c:v>8.5670000000000002</c:v>
                </c:pt>
                <c:pt idx="352">
                  <c:v>10.023</c:v>
                </c:pt>
                <c:pt idx="353">
                  <c:v>6.4059999999999997</c:v>
                </c:pt>
                <c:pt idx="354">
                  <c:v>7.8170000000000002</c:v>
                </c:pt>
                <c:pt idx="355">
                  <c:v>7.8170000000000002</c:v>
                </c:pt>
                <c:pt idx="356">
                  <c:v>7.8170000000000002</c:v>
                </c:pt>
                <c:pt idx="357">
                  <c:v>7.8170000000000002</c:v>
                </c:pt>
                <c:pt idx="358">
                  <c:v>7.2220000000000004</c:v>
                </c:pt>
                <c:pt idx="359">
                  <c:v>7.093</c:v>
                </c:pt>
                <c:pt idx="360">
                  <c:v>8.1989999999999998</c:v>
                </c:pt>
                <c:pt idx="361">
                  <c:v>7.39</c:v>
                </c:pt>
                <c:pt idx="362">
                  <c:v>8.1929999999999996</c:v>
                </c:pt>
                <c:pt idx="363">
                  <c:v>9.1210000000000004</c:v>
                </c:pt>
                <c:pt idx="364">
                  <c:v>9.2789999999999999</c:v>
                </c:pt>
                <c:pt idx="365">
                  <c:v>8.0459999999999994</c:v>
                </c:pt>
                <c:pt idx="366">
                  <c:v>9.5890000000000004</c:v>
                </c:pt>
                <c:pt idx="367">
                  <c:v>9.3460000000000001</c:v>
                </c:pt>
                <c:pt idx="368">
                  <c:v>7.8609999999999998</c:v>
                </c:pt>
                <c:pt idx="369">
                  <c:v>10.378</c:v>
                </c:pt>
                <c:pt idx="370">
                  <c:v>10.308999999999999</c:v>
                </c:pt>
                <c:pt idx="371">
                  <c:v>8.5879999999999992</c:v>
                </c:pt>
                <c:pt idx="372">
                  <c:v>8.5879999999999992</c:v>
                </c:pt>
                <c:pt idx="373">
                  <c:v>8.5370000000000008</c:v>
                </c:pt>
                <c:pt idx="374">
                  <c:v>10.161</c:v>
                </c:pt>
                <c:pt idx="375">
                  <c:v>8.5670000000000002</c:v>
                </c:pt>
                <c:pt idx="376">
                  <c:v>10.023</c:v>
                </c:pt>
                <c:pt idx="377">
                  <c:v>5.2649999999999997</c:v>
                </c:pt>
                <c:pt idx="378">
                  <c:v>5.8920000000000003</c:v>
                </c:pt>
                <c:pt idx="379">
                  <c:v>6.2240000000000002</c:v>
                </c:pt>
                <c:pt idx="380">
                  <c:v>2.6429999999999998</c:v>
                </c:pt>
                <c:pt idx="381">
                  <c:v>2.8149999999999999</c:v>
                </c:pt>
                <c:pt idx="382">
                  <c:v>2.778</c:v>
                </c:pt>
                <c:pt idx="383">
                  <c:v>2.863</c:v>
                </c:pt>
                <c:pt idx="384">
                  <c:v>2.774</c:v>
                </c:pt>
                <c:pt idx="385">
                  <c:v>3.54</c:v>
                </c:pt>
                <c:pt idx="386">
                  <c:v>3.2959999999999998</c:v>
                </c:pt>
                <c:pt idx="387">
                  <c:v>4.2140000000000004</c:v>
                </c:pt>
                <c:pt idx="388">
                  <c:v>3.7360000000000002</c:v>
                </c:pt>
                <c:pt idx="389">
                  <c:v>3.899</c:v>
                </c:pt>
                <c:pt idx="390">
                  <c:v>3.8340000000000001</c:v>
                </c:pt>
                <c:pt idx="391">
                  <c:v>3.7</c:v>
                </c:pt>
                <c:pt idx="392">
                  <c:v>3.6419999999999999</c:v>
                </c:pt>
                <c:pt idx="393">
                  <c:v>4.3209999999999997</c:v>
                </c:pt>
                <c:pt idx="394">
                  <c:v>4.4459999999999997</c:v>
                </c:pt>
                <c:pt idx="395">
                  <c:v>4.9829999999999997</c:v>
                </c:pt>
                <c:pt idx="396">
                  <c:v>3.9860000000000002</c:v>
                </c:pt>
                <c:pt idx="397">
                  <c:v>4.5350000000000001</c:v>
                </c:pt>
                <c:pt idx="398">
                  <c:v>3.8650000000000002</c:v>
                </c:pt>
                <c:pt idx="399">
                  <c:v>4.1760000000000002</c:v>
                </c:pt>
                <c:pt idx="400">
                  <c:v>5.4119999999999999</c:v>
                </c:pt>
                <c:pt idx="401">
                  <c:v>4.944</c:v>
                </c:pt>
                <c:pt idx="402">
                  <c:v>4.7160000000000002</c:v>
                </c:pt>
                <c:pt idx="403">
                  <c:v>4.4859999999999998</c:v>
                </c:pt>
                <c:pt idx="404">
                  <c:v>5.5570000000000004</c:v>
                </c:pt>
                <c:pt idx="405">
                  <c:v>5.3419999999999996</c:v>
                </c:pt>
                <c:pt idx="406">
                  <c:v>6.1079999999999997</c:v>
                </c:pt>
                <c:pt idx="407">
                  <c:v>6.6059999999999999</c:v>
                </c:pt>
                <c:pt idx="408">
                  <c:v>6.7119999999999997</c:v>
                </c:pt>
                <c:pt idx="409">
                  <c:v>6.694</c:v>
                </c:pt>
                <c:pt idx="410">
                  <c:v>5.91</c:v>
                </c:pt>
                <c:pt idx="411">
                  <c:v>6.24</c:v>
                </c:pt>
                <c:pt idx="412">
                  <c:v>7.8170000000000002</c:v>
                </c:pt>
                <c:pt idx="413">
                  <c:v>7.8170000000000002</c:v>
                </c:pt>
                <c:pt idx="414">
                  <c:v>7.0229999999999997</c:v>
                </c:pt>
                <c:pt idx="415">
                  <c:v>7.101</c:v>
                </c:pt>
                <c:pt idx="416">
                  <c:v>7.32</c:v>
                </c:pt>
                <c:pt idx="417">
                  <c:v>7.7069999999999999</c:v>
                </c:pt>
                <c:pt idx="418">
                  <c:v>8.1769999999999996</c:v>
                </c:pt>
                <c:pt idx="419">
                  <c:v>7.39</c:v>
                </c:pt>
                <c:pt idx="420">
                  <c:v>9.8320000000000007</c:v>
                </c:pt>
                <c:pt idx="421">
                  <c:v>9.234</c:v>
                </c:pt>
                <c:pt idx="422">
                  <c:v>9.2789999999999999</c:v>
                </c:pt>
                <c:pt idx="423">
                  <c:v>8.9220000000000006</c:v>
                </c:pt>
                <c:pt idx="424">
                  <c:v>10.378</c:v>
                </c:pt>
                <c:pt idx="425">
                  <c:v>8.5879999999999992</c:v>
                </c:pt>
                <c:pt idx="426">
                  <c:v>2.6429999999999998</c:v>
                </c:pt>
                <c:pt idx="427">
                  <c:v>2.8149999999999999</c:v>
                </c:pt>
                <c:pt idx="428">
                  <c:v>2.778</c:v>
                </c:pt>
                <c:pt idx="429">
                  <c:v>2.863</c:v>
                </c:pt>
                <c:pt idx="430">
                  <c:v>2.774</c:v>
                </c:pt>
                <c:pt idx="431">
                  <c:v>3.54</c:v>
                </c:pt>
                <c:pt idx="432">
                  <c:v>3.2959999999999998</c:v>
                </c:pt>
                <c:pt idx="433">
                  <c:v>4.2140000000000004</c:v>
                </c:pt>
                <c:pt idx="434">
                  <c:v>3.7360000000000002</c:v>
                </c:pt>
                <c:pt idx="435">
                  <c:v>3.899</c:v>
                </c:pt>
                <c:pt idx="436">
                  <c:v>3.8340000000000001</c:v>
                </c:pt>
                <c:pt idx="437">
                  <c:v>3.7</c:v>
                </c:pt>
                <c:pt idx="438">
                  <c:v>3.6419999999999999</c:v>
                </c:pt>
                <c:pt idx="439">
                  <c:v>4.3209999999999997</c:v>
                </c:pt>
                <c:pt idx="440">
                  <c:v>4.4459999999999997</c:v>
                </c:pt>
                <c:pt idx="441">
                  <c:v>4.9829999999999997</c:v>
                </c:pt>
                <c:pt idx="442">
                  <c:v>3.9860000000000002</c:v>
                </c:pt>
                <c:pt idx="443">
                  <c:v>4.5350000000000001</c:v>
                </c:pt>
                <c:pt idx="444">
                  <c:v>3.8650000000000002</c:v>
                </c:pt>
                <c:pt idx="445">
                  <c:v>4.1760000000000002</c:v>
                </c:pt>
                <c:pt idx="446">
                  <c:v>5.4119999999999999</c:v>
                </c:pt>
                <c:pt idx="447">
                  <c:v>4.944</c:v>
                </c:pt>
                <c:pt idx="448">
                  <c:v>4.7160000000000002</c:v>
                </c:pt>
                <c:pt idx="449">
                  <c:v>4.4859999999999998</c:v>
                </c:pt>
                <c:pt idx="450">
                  <c:v>5.5570000000000004</c:v>
                </c:pt>
                <c:pt idx="451">
                  <c:v>5.3419999999999996</c:v>
                </c:pt>
                <c:pt idx="452">
                  <c:v>6.1079999999999997</c:v>
                </c:pt>
                <c:pt idx="453">
                  <c:v>6.6059999999999999</c:v>
                </c:pt>
                <c:pt idx="454">
                  <c:v>6.7119999999999997</c:v>
                </c:pt>
                <c:pt idx="455">
                  <c:v>6.694</c:v>
                </c:pt>
                <c:pt idx="456">
                  <c:v>5.91</c:v>
                </c:pt>
                <c:pt idx="457">
                  <c:v>6.24</c:v>
                </c:pt>
                <c:pt idx="458">
                  <c:v>7.8170000000000002</c:v>
                </c:pt>
                <c:pt idx="459">
                  <c:v>7.8170000000000002</c:v>
                </c:pt>
                <c:pt idx="460">
                  <c:v>7.0229999999999997</c:v>
                </c:pt>
                <c:pt idx="461">
                  <c:v>7.101</c:v>
                </c:pt>
                <c:pt idx="462">
                  <c:v>7.32</c:v>
                </c:pt>
                <c:pt idx="463">
                  <c:v>7.7069999999999999</c:v>
                </c:pt>
                <c:pt idx="464">
                  <c:v>8.1769999999999996</c:v>
                </c:pt>
                <c:pt idx="465">
                  <c:v>7.39</c:v>
                </c:pt>
                <c:pt idx="466">
                  <c:v>9.8320000000000007</c:v>
                </c:pt>
                <c:pt idx="467">
                  <c:v>9.234</c:v>
                </c:pt>
                <c:pt idx="468">
                  <c:v>9.2789999999999999</c:v>
                </c:pt>
                <c:pt idx="469">
                  <c:v>8.9220000000000006</c:v>
                </c:pt>
                <c:pt idx="470">
                  <c:v>10.378</c:v>
                </c:pt>
                <c:pt idx="471">
                  <c:v>8.5879999999999992</c:v>
                </c:pt>
                <c:pt idx="472">
                  <c:v>7.2220000000000004</c:v>
                </c:pt>
                <c:pt idx="473">
                  <c:v>7.093</c:v>
                </c:pt>
                <c:pt idx="474">
                  <c:v>8.6010000000000009</c:v>
                </c:pt>
                <c:pt idx="475">
                  <c:v>8.1929999999999996</c:v>
                </c:pt>
                <c:pt idx="476">
                  <c:v>9.0690000000000008</c:v>
                </c:pt>
                <c:pt idx="477">
                  <c:v>9.48</c:v>
                </c:pt>
                <c:pt idx="478">
                  <c:v>11.351000000000001</c:v>
                </c:pt>
                <c:pt idx="479">
                  <c:v>10.351000000000001</c:v>
                </c:pt>
                <c:pt idx="480">
                  <c:v>10.731999999999999</c:v>
                </c:pt>
                <c:pt idx="481">
                  <c:v>10.859</c:v>
                </c:pt>
                <c:pt idx="482">
                  <c:v>11.779</c:v>
                </c:pt>
                <c:pt idx="483">
                  <c:v>11.971</c:v>
                </c:pt>
                <c:pt idx="484">
                  <c:v>11.547000000000001</c:v>
                </c:pt>
                <c:pt idx="485">
                  <c:v>7.2220000000000004</c:v>
                </c:pt>
                <c:pt idx="486">
                  <c:v>7.093</c:v>
                </c:pt>
                <c:pt idx="487">
                  <c:v>8.6010000000000009</c:v>
                </c:pt>
                <c:pt idx="488">
                  <c:v>8.1929999999999996</c:v>
                </c:pt>
                <c:pt idx="489">
                  <c:v>9.48</c:v>
                </c:pt>
                <c:pt idx="490">
                  <c:v>9.0690000000000008</c:v>
                </c:pt>
                <c:pt idx="491">
                  <c:v>11.351000000000001</c:v>
                </c:pt>
                <c:pt idx="492">
                  <c:v>10.351000000000001</c:v>
                </c:pt>
                <c:pt idx="493">
                  <c:v>10.859</c:v>
                </c:pt>
                <c:pt idx="494">
                  <c:v>10.731999999999999</c:v>
                </c:pt>
                <c:pt idx="495">
                  <c:v>11.779</c:v>
                </c:pt>
                <c:pt idx="496">
                  <c:v>11.971</c:v>
                </c:pt>
                <c:pt idx="497">
                  <c:v>11.547000000000001</c:v>
                </c:pt>
                <c:pt idx="498">
                  <c:v>2.96</c:v>
                </c:pt>
                <c:pt idx="499">
                  <c:v>2.96</c:v>
                </c:pt>
                <c:pt idx="500">
                  <c:v>2.5110000000000001</c:v>
                </c:pt>
                <c:pt idx="501">
                  <c:v>2.5110000000000001</c:v>
                </c:pt>
                <c:pt idx="502">
                  <c:v>2.5110000000000001</c:v>
                </c:pt>
                <c:pt idx="503">
                  <c:v>2.5110000000000001</c:v>
                </c:pt>
                <c:pt idx="504">
                  <c:v>2.5819999999999999</c:v>
                </c:pt>
                <c:pt idx="505">
                  <c:v>2.5819999999999999</c:v>
                </c:pt>
                <c:pt idx="506">
                  <c:v>2.5819999999999999</c:v>
                </c:pt>
                <c:pt idx="507">
                  <c:v>2.5819999999999999</c:v>
                </c:pt>
                <c:pt idx="508">
                  <c:v>2.1269999999999998</c:v>
                </c:pt>
                <c:pt idx="509">
                  <c:v>2.1269999999999998</c:v>
                </c:pt>
                <c:pt idx="510">
                  <c:v>3.379</c:v>
                </c:pt>
                <c:pt idx="511">
                  <c:v>3.379</c:v>
                </c:pt>
                <c:pt idx="512">
                  <c:v>3.379</c:v>
                </c:pt>
                <c:pt idx="513">
                  <c:v>2.508</c:v>
                </c:pt>
                <c:pt idx="514">
                  <c:v>2.508</c:v>
                </c:pt>
                <c:pt idx="515">
                  <c:v>2.6040000000000001</c:v>
                </c:pt>
                <c:pt idx="516">
                  <c:v>2.6040000000000001</c:v>
                </c:pt>
                <c:pt idx="517">
                  <c:v>3.7690000000000001</c:v>
                </c:pt>
                <c:pt idx="518">
                  <c:v>3.7690000000000001</c:v>
                </c:pt>
                <c:pt idx="519">
                  <c:v>3.7690000000000001</c:v>
                </c:pt>
                <c:pt idx="520">
                  <c:v>3.7690000000000001</c:v>
                </c:pt>
                <c:pt idx="521">
                  <c:v>2.1890000000000001</c:v>
                </c:pt>
                <c:pt idx="522">
                  <c:v>2.1890000000000001</c:v>
                </c:pt>
                <c:pt idx="523">
                  <c:v>2.794</c:v>
                </c:pt>
                <c:pt idx="524">
                  <c:v>2.794</c:v>
                </c:pt>
                <c:pt idx="525">
                  <c:v>2.794</c:v>
                </c:pt>
                <c:pt idx="526">
                  <c:v>2.794</c:v>
                </c:pt>
                <c:pt idx="527">
                  <c:v>2.7970000000000002</c:v>
                </c:pt>
                <c:pt idx="528">
                  <c:v>2.7970000000000002</c:v>
                </c:pt>
                <c:pt idx="529">
                  <c:v>2.7970000000000002</c:v>
                </c:pt>
                <c:pt idx="530">
                  <c:v>2.7970000000000002</c:v>
                </c:pt>
                <c:pt idx="531">
                  <c:v>2.9910000000000001</c:v>
                </c:pt>
                <c:pt idx="532">
                  <c:v>2.9910000000000001</c:v>
                </c:pt>
                <c:pt idx="533">
                  <c:v>2.9910000000000001</c:v>
                </c:pt>
                <c:pt idx="534">
                  <c:v>2.6429999999999998</c:v>
                </c:pt>
                <c:pt idx="535">
                  <c:v>2.6429999999999998</c:v>
                </c:pt>
                <c:pt idx="536">
                  <c:v>2.6429999999999998</c:v>
                </c:pt>
                <c:pt idx="537">
                  <c:v>2.923</c:v>
                </c:pt>
                <c:pt idx="538">
                  <c:v>2.923</c:v>
                </c:pt>
                <c:pt idx="539">
                  <c:v>2.923</c:v>
                </c:pt>
                <c:pt idx="540">
                  <c:v>2.923</c:v>
                </c:pt>
                <c:pt idx="541">
                  <c:v>3.2</c:v>
                </c:pt>
                <c:pt idx="542">
                  <c:v>3.2</c:v>
                </c:pt>
                <c:pt idx="543">
                  <c:v>3.2</c:v>
                </c:pt>
                <c:pt idx="544">
                  <c:v>3.2</c:v>
                </c:pt>
                <c:pt idx="545">
                  <c:v>3.319</c:v>
                </c:pt>
                <c:pt idx="546">
                  <c:v>3.319</c:v>
                </c:pt>
                <c:pt idx="547">
                  <c:v>3.319</c:v>
                </c:pt>
                <c:pt idx="548">
                  <c:v>3.319</c:v>
                </c:pt>
                <c:pt idx="549">
                  <c:v>2.8149999999999999</c:v>
                </c:pt>
                <c:pt idx="550">
                  <c:v>2.8149999999999999</c:v>
                </c:pt>
                <c:pt idx="551">
                  <c:v>2.8149999999999999</c:v>
                </c:pt>
                <c:pt idx="552">
                  <c:v>2.8149999999999999</c:v>
                </c:pt>
                <c:pt idx="553">
                  <c:v>2.778</c:v>
                </c:pt>
                <c:pt idx="554">
                  <c:v>2.778</c:v>
                </c:pt>
                <c:pt idx="555">
                  <c:v>2.778</c:v>
                </c:pt>
                <c:pt idx="556">
                  <c:v>4.3230000000000004</c:v>
                </c:pt>
                <c:pt idx="557">
                  <c:v>4.3230000000000004</c:v>
                </c:pt>
                <c:pt idx="558">
                  <c:v>4.3230000000000004</c:v>
                </c:pt>
                <c:pt idx="559">
                  <c:v>4.3230000000000004</c:v>
                </c:pt>
                <c:pt idx="560">
                  <c:v>2.7959999999999998</c:v>
                </c:pt>
                <c:pt idx="561">
                  <c:v>2.7959999999999998</c:v>
                </c:pt>
                <c:pt idx="562">
                  <c:v>3.4369999999999998</c:v>
                </c:pt>
                <c:pt idx="563">
                  <c:v>3.4369999999999998</c:v>
                </c:pt>
                <c:pt idx="564">
                  <c:v>3.4369999999999998</c:v>
                </c:pt>
                <c:pt idx="565">
                  <c:v>3.4369999999999998</c:v>
                </c:pt>
                <c:pt idx="566">
                  <c:v>3.6040000000000001</c:v>
                </c:pt>
                <c:pt idx="567">
                  <c:v>3.6040000000000001</c:v>
                </c:pt>
                <c:pt idx="568">
                  <c:v>3.6040000000000001</c:v>
                </c:pt>
                <c:pt idx="569">
                  <c:v>3.6040000000000001</c:v>
                </c:pt>
                <c:pt idx="570">
                  <c:v>3.29</c:v>
                </c:pt>
                <c:pt idx="571">
                  <c:v>3.29</c:v>
                </c:pt>
                <c:pt idx="572">
                  <c:v>3.29</c:v>
                </c:pt>
                <c:pt idx="573">
                  <c:v>3.29</c:v>
                </c:pt>
                <c:pt idx="574">
                  <c:v>4.51</c:v>
                </c:pt>
                <c:pt idx="575">
                  <c:v>4.51</c:v>
                </c:pt>
                <c:pt idx="576">
                  <c:v>2.5</c:v>
                </c:pt>
                <c:pt idx="577">
                  <c:v>2.5</c:v>
                </c:pt>
                <c:pt idx="578">
                  <c:v>2.863</c:v>
                </c:pt>
                <c:pt idx="579">
                  <c:v>2.863</c:v>
                </c:pt>
                <c:pt idx="580">
                  <c:v>2.863</c:v>
                </c:pt>
                <c:pt idx="581">
                  <c:v>2.863</c:v>
                </c:pt>
                <c:pt idx="582">
                  <c:v>3.3759999999999999</c:v>
                </c:pt>
                <c:pt idx="583">
                  <c:v>3.3759999999999999</c:v>
                </c:pt>
                <c:pt idx="584">
                  <c:v>3.3759999999999999</c:v>
                </c:pt>
                <c:pt idx="585">
                  <c:v>3.3759999999999999</c:v>
                </c:pt>
                <c:pt idx="586">
                  <c:v>2.774</c:v>
                </c:pt>
                <c:pt idx="587">
                  <c:v>2.774</c:v>
                </c:pt>
                <c:pt idx="588">
                  <c:v>2.774</c:v>
                </c:pt>
                <c:pt idx="589">
                  <c:v>2.774</c:v>
                </c:pt>
                <c:pt idx="590">
                  <c:v>3.004</c:v>
                </c:pt>
                <c:pt idx="591">
                  <c:v>3.004</c:v>
                </c:pt>
                <c:pt idx="592">
                  <c:v>3.004</c:v>
                </c:pt>
                <c:pt idx="593">
                  <c:v>3.004</c:v>
                </c:pt>
                <c:pt idx="594">
                  <c:v>3.9969999999999999</c:v>
                </c:pt>
                <c:pt idx="595">
                  <c:v>3.9969999999999999</c:v>
                </c:pt>
                <c:pt idx="596">
                  <c:v>3.9969999999999999</c:v>
                </c:pt>
                <c:pt idx="597">
                  <c:v>4.7850000000000001</c:v>
                </c:pt>
                <c:pt idx="598">
                  <c:v>4.7850000000000001</c:v>
                </c:pt>
                <c:pt idx="599">
                  <c:v>4.7850000000000001</c:v>
                </c:pt>
                <c:pt idx="600">
                  <c:v>4.7850000000000001</c:v>
                </c:pt>
                <c:pt idx="601">
                  <c:v>2.5489999999999999</c:v>
                </c:pt>
                <c:pt idx="602">
                  <c:v>2.5489999999999999</c:v>
                </c:pt>
                <c:pt idx="603">
                  <c:v>2.5489999999999999</c:v>
                </c:pt>
                <c:pt idx="604">
                  <c:v>2.5489999999999999</c:v>
                </c:pt>
                <c:pt idx="605">
                  <c:v>3.0760000000000001</c:v>
                </c:pt>
                <c:pt idx="606">
                  <c:v>3.0760000000000001</c:v>
                </c:pt>
                <c:pt idx="607">
                  <c:v>3.0760000000000001</c:v>
                </c:pt>
                <c:pt idx="608">
                  <c:v>2.7469999999999999</c:v>
                </c:pt>
                <c:pt idx="609">
                  <c:v>2.7469999999999999</c:v>
                </c:pt>
                <c:pt idx="610">
                  <c:v>3.72</c:v>
                </c:pt>
                <c:pt idx="611">
                  <c:v>3.72</c:v>
                </c:pt>
                <c:pt idx="612">
                  <c:v>3.1269999999999998</c:v>
                </c:pt>
                <c:pt idx="613">
                  <c:v>3.1269999999999998</c:v>
                </c:pt>
                <c:pt idx="614">
                  <c:v>3.1269999999999998</c:v>
                </c:pt>
                <c:pt idx="615">
                  <c:v>3.2959999999999998</c:v>
                </c:pt>
                <c:pt idx="616">
                  <c:v>3.2959999999999998</c:v>
                </c:pt>
                <c:pt idx="617">
                  <c:v>3.2959999999999998</c:v>
                </c:pt>
                <c:pt idx="618">
                  <c:v>3.2959999999999998</c:v>
                </c:pt>
                <c:pt idx="619">
                  <c:v>3.9209999999999998</c:v>
                </c:pt>
                <c:pt idx="620">
                  <c:v>3.9209999999999998</c:v>
                </c:pt>
                <c:pt idx="621">
                  <c:v>3.9209999999999998</c:v>
                </c:pt>
                <c:pt idx="622">
                  <c:v>3.9209999999999998</c:v>
                </c:pt>
                <c:pt idx="623">
                  <c:v>3.7989999999999999</c:v>
                </c:pt>
                <c:pt idx="624">
                  <c:v>3.7989999999999999</c:v>
                </c:pt>
                <c:pt idx="625">
                  <c:v>3.464</c:v>
                </c:pt>
                <c:pt idx="626">
                  <c:v>3.464</c:v>
                </c:pt>
                <c:pt idx="627">
                  <c:v>3.464</c:v>
                </c:pt>
                <c:pt idx="628">
                  <c:v>3.464</c:v>
                </c:pt>
                <c:pt idx="629">
                  <c:v>4.2560000000000002</c:v>
                </c:pt>
                <c:pt idx="630">
                  <c:v>4.2560000000000002</c:v>
                </c:pt>
                <c:pt idx="631">
                  <c:v>4.2560000000000002</c:v>
                </c:pt>
                <c:pt idx="632">
                  <c:v>3.42</c:v>
                </c:pt>
                <c:pt idx="633">
                  <c:v>3.42</c:v>
                </c:pt>
                <c:pt idx="634">
                  <c:v>3.42</c:v>
                </c:pt>
                <c:pt idx="635">
                  <c:v>3.42</c:v>
                </c:pt>
                <c:pt idx="636">
                  <c:v>5.1849999999999996</c:v>
                </c:pt>
                <c:pt idx="637">
                  <c:v>5.1849999999999996</c:v>
                </c:pt>
                <c:pt idx="638">
                  <c:v>2.9740000000000002</c:v>
                </c:pt>
                <c:pt idx="639">
                  <c:v>2.9740000000000002</c:v>
                </c:pt>
                <c:pt idx="640">
                  <c:v>2.9740000000000002</c:v>
                </c:pt>
                <c:pt idx="641">
                  <c:v>2.9740000000000002</c:v>
                </c:pt>
                <c:pt idx="642">
                  <c:v>3.7360000000000002</c:v>
                </c:pt>
                <c:pt idx="643">
                  <c:v>3.7360000000000002</c:v>
                </c:pt>
                <c:pt idx="644">
                  <c:v>3.7360000000000002</c:v>
                </c:pt>
                <c:pt idx="645">
                  <c:v>3.7360000000000002</c:v>
                </c:pt>
                <c:pt idx="646">
                  <c:v>3.161</c:v>
                </c:pt>
                <c:pt idx="647">
                  <c:v>3.161</c:v>
                </c:pt>
                <c:pt idx="648">
                  <c:v>3.161</c:v>
                </c:pt>
                <c:pt idx="649">
                  <c:v>3.161</c:v>
                </c:pt>
                <c:pt idx="650">
                  <c:v>3.0619999999999998</c:v>
                </c:pt>
                <c:pt idx="651">
                  <c:v>3.0619999999999998</c:v>
                </c:pt>
                <c:pt idx="652">
                  <c:v>3.0619999999999998</c:v>
                </c:pt>
                <c:pt idx="653">
                  <c:v>6.3259999999999996</c:v>
                </c:pt>
                <c:pt idx="654">
                  <c:v>3.8140000000000001</c:v>
                </c:pt>
                <c:pt idx="655">
                  <c:v>3.8140000000000001</c:v>
                </c:pt>
                <c:pt idx="656">
                  <c:v>3.8140000000000001</c:v>
                </c:pt>
                <c:pt idx="657">
                  <c:v>4.0999999999999996</c:v>
                </c:pt>
                <c:pt idx="658">
                  <c:v>4.0999999999999996</c:v>
                </c:pt>
                <c:pt idx="659">
                  <c:v>3.899</c:v>
                </c:pt>
                <c:pt idx="660">
                  <c:v>3.899</c:v>
                </c:pt>
                <c:pt idx="661">
                  <c:v>3.899</c:v>
                </c:pt>
                <c:pt idx="662">
                  <c:v>3.6419999999999999</c:v>
                </c:pt>
                <c:pt idx="663">
                  <c:v>3.6419999999999999</c:v>
                </c:pt>
                <c:pt idx="664">
                  <c:v>3.6419999999999999</c:v>
                </c:pt>
                <c:pt idx="665">
                  <c:v>3.6419999999999999</c:v>
                </c:pt>
                <c:pt idx="666">
                  <c:v>4.141</c:v>
                </c:pt>
                <c:pt idx="667">
                  <c:v>5.46</c:v>
                </c:pt>
                <c:pt idx="668">
                  <c:v>5.46</c:v>
                </c:pt>
                <c:pt idx="669">
                  <c:v>5.46</c:v>
                </c:pt>
                <c:pt idx="670">
                  <c:v>3.82</c:v>
                </c:pt>
                <c:pt idx="671">
                  <c:v>3.82</c:v>
                </c:pt>
                <c:pt idx="672">
                  <c:v>3.82</c:v>
                </c:pt>
                <c:pt idx="673">
                  <c:v>4.4989999999999997</c:v>
                </c:pt>
                <c:pt idx="674">
                  <c:v>4.4989999999999997</c:v>
                </c:pt>
                <c:pt idx="675">
                  <c:v>4.4989999999999997</c:v>
                </c:pt>
                <c:pt idx="676">
                  <c:v>4.9829999999999997</c:v>
                </c:pt>
                <c:pt idx="677">
                  <c:v>4.9829999999999997</c:v>
                </c:pt>
                <c:pt idx="678">
                  <c:v>3.9860000000000002</c:v>
                </c:pt>
                <c:pt idx="679">
                  <c:v>3.9860000000000002</c:v>
                </c:pt>
                <c:pt idx="680">
                  <c:v>3.9860000000000002</c:v>
                </c:pt>
                <c:pt idx="681">
                  <c:v>3.9860000000000002</c:v>
                </c:pt>
                <c:pt idx="682">
                  <c:v>3.6360000000000001</c:v>
                </c:pt>
                <c:pt idx="683">
                  <c:v>3.6360000000000001</c:v>
                </c:pt>
                <c:pt idx="684">
                  <c:v>3.6360000000000001</c:v>
                </c:pt>
                <c:pt idx="685">
                  <c:v>3.6360000000000001</c:v>
                </c:pt>
                <c:pt idx="686">
                  <c:v>4.2320000000000002</c:v>
                </c:pt>
                <c:pt idx="687">
                  <c:v>4.2320000000000002</c:v>
                </c:pt>
                <c:pt idx="688">
                  <c:v>4.2320000000000002</c:v>
                </c:pt>
                <c:pt idx="689">
                  <c:v>3.5070000000000001</c:v>
                </c:pt>
                <c:pt idx="690">
                  <c:v>3.5070000000000001</c:v>
                </c:pt>
                <c:pt idx="691">
                  <c:v>3.5070000000000001</c:v>
                </c:pt>
                <c:pt idx="692">
                  <c:v>3.5070000000000001</c:v>
                </c:pt>
                <c:pt idx="693">
                  <c:v>6.2590000000000003</c:v>
                </c:pt>
                <c:pt idx="694">
                  <c:v>6.4160000000000004</c:v>
                </c:pt>
                <c:pt idx="695">
                  <c:v>6.3280000000000003</c:v>
                </c:pt>
                <c:pt idx="696">
                  <c:v>4.4420000000000002</c:v>
                </c:pt>
                <c:pt idx="697">
                  <c:v>4.4420000000000002</c:v>
                </c:pt>
                <c:pt idx="698">
                  <c:v>4.4420000000000002</c:v>
                </c:pt>
                <c:pt idx="699">
                  <c:v>5.9610000000000003</c:v>
                </c:pt>
                <c:pt idx="700">
                  <c:v>4.3380000000000001</c:v>
                </c:pt>
                <c:pt idx="701">
                  <c:v>4.3380000000000001</c:v>
                </c:pt>
                <c:pt idx="702">
                  <c:v>4.3380000000000001</c:v>
                </c:pt>
                <c:pt idx="703">
                  <c:v>4.0570000000000004</c:v>
                </c:pt>
                <c:pt idx="704">
                  <c:v>4.0570000000000004</c:v>
                </c:pt>
                <c:pt idx="705">
                  <c:v>4.0570000000000004</c:v>
                </c:pt>
                <c:pt idx="706">
                  <c:v>4.8579999999999997</c:v>
                </c:pt>
                <c:pt idx="707">
                  <c:v>4.8579999999999997</c:v>
                </c:pt>
                <c:pt idx="708">
                  <c:v>5.4889999999999999</c:v>
                </c:pt>
                <c:pt idx="709">
                  <c:v>5.4889999999999999</c:v>
                </c:pt>
                <c:pt idx="710">
                  <c:v>4.9509999999999996</c:v>
                </c:pt>
                <c:pt idx="711">
                  <c:v>4.944</c:v>
                </c:pt>
                <c:pt idx="712">
                  <c:v>4.944</c:v>
                </c:pt>
                <c:pt idx="713">
                  <c:v>5.2649999999999997</c:v>
                </c:pt>
                <c:pt idx="714">
                  <c:v>5.2649999999999997</c:v>
                </c:pt>
                <c:pt idx="715">
                  <c:v>5.2649999999999997</c:v>
                </c:pt>
                <c:pt idx="716">
                  <c:v>2.6869999999999998</c:v>
                </c:pt>
                <c:pt idx="717">
                  <c:v>2.6869999999999998</c:v>
                </c:pt>
                <c:pt idx="718">
                  <c:v>2.6869999999999998</c:v>
                </c:pt>
                <c:pt idx="719">
                  <c:v>2.6869999999999998</c:v>
                </c:pt>
                <c:pt idx="720">
                  <c:v>5.2560000000000002</c:v>
                </c:pt>
                <c:pt idx="721">
                  <c:v>5.2560000000000002</c:v>
                </c:pt>
                <c:pt idx="722">
                  <c:v>5.5570000000000004</c:v>
                </c:pt>
                <c:pt idx="723">
                  <c:v>5.5919999999999996</c:v>
                </c:pt>
                <c:pt idx="724">
                  <c:v>4.5670000000000002</c:v>
                </c:pt>
                <c:pt idx="725">
                  <c:v>4.5670000000000002</c:v>
                </c:pt>
                <c:pt idx="726">
                  <c:v>4.5670000000000002</c:v>
                </c:pt>
                <c:pt idx="727">
                  <c:v>5.2949999999999999</c:v>
                </c:pt>
                <c:pt idx="728">
                  <c:v>6.7119999999999997</c:v>
                </c:pt>
                <c:pt idx="729">
                  <c:v>5.827</c:v>
                </c:pt>
                <c:pt idx="730">
                  <c:v>4.468</c:v>
                </c:pt>
                <c:pt idx="731">
                  <c:v>4.468</c:v>
                </c:pt>
                <c:pt idx="732">
                  <c:v>4.468</c:v>
                </c:pt>
                <c:pt idx="733">
                  <c:v>7.74</c:v>
                </c:pt>
                <c:pt idx="734">
                  <c:v>3.843</c:v>
                </c:pt>
                <c:pt idx="735">
                  <c:v>3.843</c:v>
                </c:pt>
                <c:pt idx="736">
                  <c:v>3.843</c:v>
                </c:pt>
                <c:pt idx="737">
                  <c:v>5.0449999999999999</c:v>
                </c:pt>
                <c:pt idx="738">
                  <c:v>5.0449999999999999</c:v>
                </c:pt>
                <c:pt idx="739">
                  <c:v>4.8840000000000003</c:v>
                </c:pt>
                <c:pt idx="740">
                  <c:v>6.1079999999999997</c:v>
                </c:pt>
                <c:pt idx="741">
                  <c:v>3.5760000000000001</c:v>
                </c:pt>
                <c:pt idx="742">
                  <c:v>3.5760000000000001</c:v>
                </c:pt>
                <c:pt idx="743">
                  <c:v>3.5760000000000001</c:v>
                </c:pt>
                <c:pt idx="744">
                  <c:v>5.5469999999999997</c:v>
                </c:pt>
                <c:pt idx="745">
                  <c:v>5.452</c:v>
                </c:pt>
                <c:pt idx="746">
                  <c:v>6.7119999999999997</c:v>
                </c:pt>
                <c:pt idx="747">
                  <c:v>6.694</c:v>
                </c:pt>
                <c:pt idx="748">
                  <c:v>4.6589999999999998</c:v>
                </c:pt>
                <c:pt idx="749">
                  <c:v>4.6589999999999998</c:v>
                </c:pt>
                <c:pt idx="750">
                  <c:v>5.91</c:v>
                </c:pt>
                <c:pt idx="751">
                  <c:v>5.91</c:v>
                </c:pt>
                <c:pt idx="752">
                  <c:v>7.0780000000000003</c:v>
                </c:pt>
                <c:pt idx="753">
                  <c:v>6.8879999999999999</c:v>
                </c:pt>
                <c:pt idx="754">
                  <c:v>6.8879999999999999</c:v>
                </c:pt>
                <c:pt idx="755">
                  <c:v>6.0439999999999996</c:v>
                </c:pt>
                <c:pt idx="756">
                  <c:v>4.625</c:v>
                </c:pt>
                <c:pt idx="757">
                  <c:v>4.625</c:v>
                </c:pt>
                <c:pt idx="758">
                  <c:v>6.8250000000000002</c:v>
                </c:pt>
                <c:pt idx="759">
                  <c:v>7.8170000000000002</c:v>
                </c:pt>
                <c:pt idx="760">
                  <c:v>7.0410000000000004</c:v>
                </c:pt>
                <c:pt idx="761">
                  <c:v>7.0270000000000001</c:v>
                </c:pt>
                <c:pt idx="762">
                  <c:v>7.2220000000000004</c:v>
                </c:pt>
                <c:pt idx="763">
                  <c:v>7.093</c:v>
                </c:pt>
                <c:pt idx="764">
                  <c:v>7.67</c:v>
                </c:pt>
                <c:pt idx="765">
                  <c:v>7.8970000000000002</c:v>
                </c:pt>
                <c:pt idx="766">
                  <c:v>10.37</c:v>
                </c:pt>
                <c:pt idx="767">
                  <c:v>6.3259999999999996</c:v>
                </c:pt>
                <c:pt idx="768">
                  <c:v>4.4459999999999997</c:v>
                </c:pt>
                <c:pt idx="769">
                  <c:v>4.4459999999999997</c:v>
                </c:pt>
                <c:pt idx="770">
                  <c:v>4.9829999999999997</c:v>
                </c:pt>
                <c:pt idx="771">
                  <c:v>4.5350000000000001</c:v>
                </c:pt>
                <c:pt idx="772">
                  <c:v>4.5350000000000001</c:v>
                </c:pt>
                <c:pt idx="773">
                  <c:v>5.4889999999999999</c:v>
                </c:pt>
                <c:pt idx="774">
                  <c:v>6.2679999999999998</c:v>
                </c:pt>
                <c:pt idx="775">
                  <c:v>5.3019999999999996</c:v>
                </c:pt>
                <c:pt idx="776">
                  <c:v>5.3019999999999996</c:v>
                </c:pt>
                <c:pt idx="777">
                  <c:v>5.3019999999999996</c:v>
                </c:pt>
                <c:pt idx="778">
                  <c:v>5.2560000000000002</c:v>
                </c:pt>
                <c:pt idx="779">
                  <c:v>5.2560000000000002</c:v>
                </c:pt>
                <c:pt idx="780">
                  <c:v>5.2560000000000002</c:v>
                </c:pt>
                <c:pt idx="781">
                  <c:v>5.5570000000000004</c:v>
                </c:pt>
                <c:pt idx="782">
                  <c:v>5.3419999999999996</c:v>
                </c:pt>
                <c:pt idx="783">
                  <c:v>5.3419999999999996</c:v>
                </c:pt>
                <c:pt idx="784">
                  <c:v>5.3419999999999996</c:v>
                </c:pt>
                <c:pt idx="785">
                  <c:v>5.9589999999999996</c:v>
                </c:pt>
                <c:pt idx="786">
                  <c:v>5.7720000000000002</c:v>
                </c:pt>
                <c:pt idx="787">
                  <c:v>5.7720000000000002</c:v>
                </c:pt>
                <c:pt idx="788">
                  <c:v>5.9139999999999997</c:v>
                </c:pt>
                <c:pt idx="789">
                  <c:v>7.1470000000000002</c:v>
                </c:pt>
                <c:pt idx="790">
                  <c:v>5.0449999999999999</c:v>
                </c:pt>
                <c:pt idx="791">
                  <c:v>5.0449999999999999</c:v>
                </c:pt>
                <c:pt idx="792">
                  <c:v>6.0279999999999996</c:v>
                </c:pt>
                <c:pt idx="793">
                  <c:v>6.0279999999999996</c:v>
                </c:pt>
                <c:pt idx="794">
                  <c:v>5.75</c:v>
                </c:pt>
                <c:pt idx="795">
                  <c:v>5.75</c:v>
                </c:pt>
                <c:pt idx="796">
                  <c:v>7.6630000000000003</c:v>
                </c:pt>
                <c:pt idx="797">
                  <c:v>6.7119999999999997</c:v>
                </c:pt>
                <c:pt idx="798">
                  <c:v>6.7119999999999997</c:v>
                </c:pt>
                <c:pt idx="799">
                  <c:v>8.36</c:v>
                </c:pt>
                <c:pt idx="800">
                  <c:v>6.0439999999999996</c:v>
                </c:pt>
                <c:pt idx="801">
                  <c:v>8.73</c:v>
                </c:pt>
                <c:pt idx="802">
                  <c:v>11.119</c:v>
                </c:pt>
                <c:pt idx="803">
                  <c:v>6.3719999999999999</c:v>
                </c:pt>
                <c:pt idx="804">
                  <c:v>7.8170000000000002</c:v>
                </c:pt>
                <c:pt idx="805">
                  <c:v>7.8170000000000002</c:v>
                </c:pt>
                <c:pt idx="806">
                  <c:v>7.2220000000000004</c:v>
                </c:pt>
                <c:pt idx="807">
                  <c:v>7.2220000000000004</c:v>
                </c:pt>
                <c:pt idx="808">
                  <c:v>7.093</c:v>
                </c:pt>
                <c:pt idx="809">
                  <c:v>7.093</c:v>
                </c:pt>
                <c:pt idx="810">
                  <c:v>9.234</c:v>
                </c:pt>
                <c:pt idx="811">
                  <c:v>9.218</c:v>
                </c:pt>
                <c:pt idx="812">
                  <c:v>10.366</c:v>
                </c:pt>
                <c:pt idx="813">
                  <c:v>9.7959999999999994</c:v>
                </c:pt>
                <c:pt idx="814">
                  <c:v>8.6010000000000009</c:v>
                </c:pt>
                <c:pt idx="815">
                  <c:v>8.1929999999999996</c:v>
                </c:pt>
                <c:pt idx="816">
                  <c:v>8.6010000000000009</c:v>
                </c:pt>
                <c:pt idx="817">
                  <c:v>8.1929999999999996</c:v>
                </c:pt>
                <c:pt idx="818">
                  <c:v>9.48</c:v>
                </c:pt>
                <c:pt idx="819">
                  <c:v>9.48</c:v>
                </c:pt>
                <c:pt idx="820">
                  <c:v>9.0690000000000008</c:v>
                </c:pt>
                <c:pt idx="821">
                  <c:v>9.0690000000000008</c:v>
                </c:pt>
                <c:pt idx="822">
                  <c:v>10.076000000000001</c:v>
                </c:pt>
                <c:pt idx="823">
                  <c:v>10.859</c:v>
                </c:pt>
                <c:pt idx="824">
                  <c:v>10.859</c:v>
                </c:pt>
                <c:pt idx="825">
                  <c:v>11.109</c:v>
                </c:pt>
                <c:pt idx="826">
                  <c:v>11.779</c:v>
                </c:pt>
                <c:pt idx="827">
                  <c:v>11.971</c:v>
                </c:pt>
                <c:pt idx="828">
                  <c:v>4.5350000000000001</c:v>
                </c:pt>
                <c:pt idx="829">
                  <c:v>7.0990000000000002</c:v>
                </c:pt>
                <c:pt idx="830">
                  <c:v>5.3419999999999996</c:v>
                </c:pt>
                <c:pt idx="831">
                  <c:v>6.1079999999999997</c:v>
                </c:pt>
                <c:pt idx="832">
                  <c:v>6.39</c:v>
                </c:pt>
                <c:pt idx="833">
                  <c:v>7.9489999999999998</c:v>
                </c:pt>
                <c:pt idx="834">
                  <c:v>6.7119999999999997</c:v>
                </c:pt>
                <c:pt idx="835">
                  <c:v>7.0609999999999999</c:v>
                </c:pt>
                <c:pt idx="836">
                  <c:v>8.73</c:v>
                </c:pt>
                <c:pt idx="837">
                  <c:v>7.8170000000000002</c:v>
                </c:pt>
                <c:pt idx="838">
                  <c:v>7.2220000000000004</c:v>
                </c:pt>
                <c:pt idx="839">
                  <c:v>7.2220000000000004</c:v>
                </c:pt>
                <c:pt idx="840">
                  <c:v>7.2220000000000004</c:v>
                </c:pt>
                <c:pt idx="841">
                  <c:v>8.1769999999999996</c:v>
                </c:pt>
                <c:pt idx="842">
                  <c:v>8.1769999999999996</c:v>
                </c:pt>
                <c:pt idx="843">
                  <c:v>8.1769999999999996</c:v>
                </c:pt>
                <c:pt idx="844">
                  <c:v>8.6010000000000009</c:v>
                </c:pt>
                <c:pt idx="845">
                  <c:v>8.6010000000000009</c:v>
                </c:pt>
                <c:pt idx="846">
                  <c:v>8.6010000000000009</c:v>
                </c:pt>
                <c:pt idx="847">
                  <c:v>9.2789999999999999</c:v>
                </c:pt>
                <c:pt idx="848">
                  <c:v>9.2789999999999999</c:v>
                </c:pt>
                <c:pt idx="849">
                  <c:v>9.2789999999999999</c:v>
                </c:pt>
                <c:pt idx="850">
                  <c:v>8.0459999999999994</c:v>
                </c:pt>
                <c:pt idx="851">
                  <c:v>8.0459999999999994</c:v>
                </c:pt>
                <c:pt idx="852">
                  <c:v>8.0459999999999994</c:v>
                </c:pt>
                <c:pt idx="853">
                  <c:v>9.5890000000000004</c:v>
                </c:pt>
                <c:pt idx="854">
                  <c:v>9.5890000000000004</c:v>
                </c:pt>
                <c:pt idx="855">
                  <c:v>9.5890000000000004</c:v>
                </c:pt>
                <c:pt idx="856">
                  <c:v>8.9220000000000006</c:v>
                </c:pt>
                <c:pt idx="857">
                  <c:v>8.9220000000000006</c:v>
                </c:pt>
                <c:pt idx="858">
                  <c:v>8.9220000000000006</c:v>
                </c:pt>
                <c:pt idx="859">
                  <c:v>10.378</c:v>
                </c:pt>
                <c:pt idx="860">
                  <c:v>10.378</c:v>
                </c:pt>
                <c:pt idx="861">
                  <c:v>10.378</c:v>
                </c:pt>
                <c:pt idx="862">
                  <c:v>10.776999999999999</c:v>
                </c:pt>
                <c:pt idx="863">
                  <c:v>10.776999999999999</c:v>
                </c:pt>
                <c:pt idx="864">
                  <c:v>10.776999999999999</c:v>
                </c:pt>
                <c:pt idx="865">
                  <c:v>9.3439999999999994</c:v>
                </c:pt>
                <c:pt idx="866">
                  <c:v>9.3439999999999994</c:v>
                </c:pt>
                <c:pt idx="867">
                  <c:v>9.3439999999999994</c:v>
                </c:pt>
                <c:pt idx="868">
                  <c:v>11.657999999999999</c:v>
                </c:pt>
                <c:pt idx="869">
                  <c:v>11.657999999999999</c:v>
                </c:pt>
                <c:pt idx="870">
                  <c:v>11.657999999999999</c:v>
                </c:pt>
                <c:pt idx="871">
                  <c:v>10.859</c:v>
                </c:pt>
                <c:pt idx="872">
                  <c:v>10.859</c:v>
                </c:pt>
                <c:pt idx="873">
                  <c:v>6.7119999999999997</c:v>
                </c:pt>
                <c:pt idx="874">
                  <c:v>6.7119999999999997</c:v>
                </c:pt>
                <c:pt idx="875">
                  <c:v>7.8170000000000002</c:v>
                </c:pt>
                <c:pt idx="876">
                  <c:v>7.8170000000000002</c:v>
                </c:pt>
                <c:pt idx="877">
                  <c:v>7.2220000000000004</c:v>
                </c:pt>
                <c:pt idx="878">
                  <c:v>8.1769999999999996</c:v>
                </c:pt>
                <c:pt idx="879">
                  <c:v>8.1769999999999996</c:v>
                </c:pt>
                <c:pt idx="880">
                  <c:v>8.3759999999999994</c:v>
                </c:pt>
                <c:pt idx="881">
                  <c:v>8.3759999999999994</c:v>
                </c:pt>
                <c:pt idx="882">
                  <c:v>8.6010000000000009</c:v>
                </c:pt>
                <c:pt idx="883">
                  <c:v>8.6010000000000009</c:v>
                </c:pt>
                <c:pt idx="884">
                  <c:v>9.234</c:v>
                </c:pt>
                <c:pt idx="885">
                  <c:v>9.234</c:v>
                </c:pt>
                <c:pt idx="886">
                  <c:v>9.4030000000000005</c:v>
                </c:pt>
                <c:pt idx="887">
                  <c:v>9.4030000000000005</c:v>
                </c:pt>
                <c:pt idx="888">
                  <c:v>9.2789999999999999</c:v>
                </c:pt>
                <c:pt idx="889">
                  <c:v>9.2789999999999999</c:v>
                </c:pt>
                <c:pt idx="890">
                  <c:v>9.0489999999999995</c:v>
                </c:pt>
                <c:pt idx="891">
                  <c:v>9.0489999999999995</c:v>
                </c:pt>
                <c:pt idx="892">
                  <c:v>8.7270000000000003</c:v>
                </c:pt>
                <c:pt idx="893">
                  <c:v>8.7270000000000003</c:v>
                </c:pt>
                <c:pt idx="894">
                  <c:v>8.5389999999999997</c:v>
                </c:pt>
                <c:pt idx="895">
                  <c:v>8.5389999999999997</c:v>
                </c:pt>
                <c:pt idx="896">
                  <c:v>10.173</c:v>
                </c:pt>
                <c:pt idx="897">
                  <c:v>10.173</c:v>
                </c:pt>
                <c:pt idx="898">
                  <c:v>10.776999999999999</c:v>
                </c:pt>
                <c:pt idx="899">
                  <c:v>10.776999999999999</c:v>
                </c:pt>
                <c:pt idx="900">
                  <c:v>10.506</c:v>
                </c:pt>
                <c:pt idx="901">
                  <c:v>10.506</c:v>
                </c:pt>
                <c:pt idx="902">
                  <c:v>9.8330000000000002</c:v>
                </c:pt>
                <c:pt idx="903">
                  <c:v>9.8330000000000002</c:v>
                </c:pt>
                <c:pt idx="904">
                  <c:v>11.657999999999999</c:v>
                </c:pt>
                <c:pt idx="905">
                  <c:v>11.657999999999999</c:v>
                </c:pt>
                <c:pt idx="906">
                  <c:v>5.0449999999999999</c:v>
                </c:pt>
                <c:pt idx="907">
                  <c:v>6.0439999999999996</c:v>
                </c:pt>
                <c:pt idx="908">
                  <c:v>6.585</c:v>
                </c:pt>
                <c:pt idx="909">
                  <c:v>8.1929999999999996</c:v>
                </c:pt>
                <c:pt idx="910">
                  <c:v>8.6010000000000009</c:v>
                </c:pt>
                <c:pt idx="911">
                  <c:v>9.0690000000000008</c:v>
                </c:pt>
                <c:pt idx="912">
                  <c:v>9.48</c:v>
                </c:pt>
                <c:pt idx="913">
                  <c:v>5.0449999999999999</c:v>
                </c:pt>
                <c:pt idx="914">
                  <c:v>6.0439999999999996</c:v>
                </c:pt>
                <c:pt idx="915">
                  <c:v>6.585</c:v>
                </c:pt>
                <c:pt idx="916">
                  <c:v>8.6010000000000009</c:v>
                </c:pt>
                <c:pt idx="917">
                  <c:v>8.1929999999999996</c:v>
                </c:pt>
                <c:pt idx="918">
                  <c:v>3.8340000000000001</c:v>
                </c:pt>
                <c:pt idx="919">
                  <c:v>3.8340000000000001</c:v>
                </c:pt>
                <c:pt idx="920">
                  <c:v>3.8340000000000001</c:v>
                </c:pt>
                <c:pt idx="921">
                  <c:v>5.0449999999999999</c:v>
                </c:pt>
                <c:pt idx="922">
                  <c:v>5.0449999999999999</c:v>
                </c:pt>
                <c:pt idx="923">
                  <c:v>3.5760000000000001</c:v>
                </c:pt>
                <c:pt idx="924">
                  <c:v>3.5760000000000001</c:v>
                </c:pt>
                <c:pt idx="925">
                  <c:v>6.1529999999999996</c:v>
                </c:pt>
                <c:pt idx="926">
                  <c:v>6.1529999999999996</c:v>
                </c:pt>
                <c:pt idx="927">
                  <c:v>7.17</c:v>
                </c:pt>
                <c:pt idx="928">
                  <c:v>7.17</c:v>
                </c:pt>
                <c:pt idx="929">
                  <c:v>3.8340000000000001</c:v>
                </c:pt>
                <c:pt idx="930">
                  <c:v>3.8340000000000001</c:v>
                </c:pt>
                <c:pt idx="931">
                  <c:v>3.8340000000000001</c:v>
                </c:pt>
                <c:pt idx="932">
                  <c:v>5.0449999999999999</c:v>
                </c:pt>
                <c:pt idx="933">
                  <c:v>5.0449999999999999</c:v>
                </c:pt>
                <c:pt idx="934">
                  <c:v>3.5760000000000001</c:v>
                </c:pt>
                <c:pt idx="935">
                  <c:v>3.5760000000000001</c:v>
                </c:pt>
                <c:pt idx="936">
                  <c:v>6.1529999999999996</c:v>
                </c:pt>
                <c:pt idx="937">
                  <c:v>6.1529999999999996</c:v>
                </c:pt>
                <c:pt idx="938">
                  <c:v>7.17</c:v>
                </c:pt>
                <c:pt idx="939">
                  <c:v>7.17</c:v>
                </c:pt>
                <c:pt idx="940">
                  <c:v>3.8340000000000001</c:v>
                </c:pt>
                <c:pt idx="941">
                  <c:v>3.8340000000000001</c:v>
                </c:pt>
                <c:pt idx="942">
                  <c:v>3.8340000000000001</c:v>
                </c:pt>
                <c:pt idx="943">
                  <c:v>5.0449999999999999</c:v>
                </c:pt>
                <c:pt idx="944">
                  <c:v>5.0449999999999999</c:v>
                </c:pt>
                <c:pt idx="945">
                  <c:v>3.5760000000000001</c:v>
                </c:pt>
                <c:pt idx="946">
                  <c:v>3.5760000000000001</c:v>
                </c:pt>
                <c:pt idx="947">
                  <c:v>6.1529999999999996</c:v>
                </c:pt>
                <c:pt idx="948">
                  <c:v>6.1529999999999996</c:v>
                </c:pt>
                <c:pt idx="949">
                  <c:v>7.17</c:v>
                </c:pt>
                <c:pt idx="950">
                  <c:v>7.093</c:v>
                </c:pt>
                <c:pt idx="951">
                  <c:v>8.1929999999999996</c:v>
                </c:pt>
                <c:pt idx="952">
                  <c:v>5.0449999999999999</c:v>
                </c:pt>
                <c:pt idx="953">
                  <c:v>6.0439999999999996</c:v>
                </c:pt>
                <c:pt idx="954">
                  <c:v>6.585</c:v>
                </c:pt>
                <c:pt idx="955">
                  <c:v>7.093</c:v>
                </c:pt>
                <c:pt idx="956">
                  <c:v>8.1929999999999996</c:v>
                </c:pt>
                <c:pt idx="957">
                  <c:v>3.899</c:v>
                </c:pt>
                <c:pt idx="958">
                  <c:v>3.899</c:v>
                </c:pt>
                <c:pt idx="959">
                  <c:v>3.899</c:v>
                </c:pt>
                <c:pt idx="960">
                  <c:v>5.6280000000000001</c:v>
                </c:pt>
                <c:pt idx="961">
                  <c:v>4.2649999999999997</c:v>
                </c:pt>
                <c:pt idx="962">
                  <c:v>4.4569999999999999</c:v>
                </c:pt>
                <c:pt idx="963">
                  <c:v>6.0259999999999998</c:v>
                </c:pt>
                <c:pt idx="964">
                  <c:v>5.2629999999999999</c:v>
                </c:pt>
                <c:pt idx="965">
                  <c:v>5.2629999999999999</c:v>
                </c:pt>
                <c:pt idx="966">
                  <c:v>5.2629999999999999</c:v>
                </c:pt>
                <c:pt idx="967">
                  <c:v>4.8929999999999998</c:v>
                </c:pt>
                <c:pt idx="968">
                  <c:v>4.399</c:v>
                </c:pt>
                <c:pt idx="969">
                  <c:v>3.637</c:v>
                </c:pt>
                <c:pt idx="970">
                  <c:v>3.72</c:v>
                </c:pt>
                <c:pt idx="971">
                  <c:v>4.4340000000000002</c:v>
                </c:pt>
                <c:pt idx="972">
                  <c:v>4.2789999999999999</c:v>
                </c:pt>
                <c:pt idx="973">
                  <c:v>3.84</c:v>
                </c:pt>
                <c:pt idx="974">
                  <c:v>3.87</c:v>
                </c:pt>
                <c:pt idx="975">
                  <c:v>3.9119999999999999</c:v>
                </c:pt>
                <c:pt idx="976">
                  <c:v>3.87</c:v>
                </c:pt>
                <c:pt idx="977">
                  <c:v>4.0250000000000004</c:v>
                </c:pt>
                <c:pt idx="978">
                  <c:v>5.734</c:v>
                </c:pt>
                <c:pt idx="979">
                  <c:v>4.4939999999999998</c:v>
                </c:pt>
                <c:pt idx="980">
                  <c:v>5.6950000000000003</c:v>
                </c:pt>
                <c:pt idx="981">
                  <c:v>4.2649999999999997</c:v>
                </c:pt>
                <c:pt idx="982">
                  <c:v>6.34</c:v>
                </c:pt>
                <c:pt idx="983">
                  <c:v>5.22</c:v>
                </c:pt>
                <c:pt idx="984">
                  <c:v>6.5439999999999996</c:v>
                </c:pt>
                <c:pt idx="985">
                  <c:v>6.3970000000000002</c:v>
                </c:pt>
                <c:pt idx="986">
                  <c:v>7.1219999999999999</c:v>
                </c:pt>
                <c:pt idx="987">
                  <c:v>6.36</c:v>
                </c:pt>
                <c:pt idx="988">
                  <c:v>6.1529999999999996</c:v>
                </c:pt>
                <c:pt idx="989">
                  <c:v>6.4180000000000001</c:v>
                </c:pt>
                <c:pt idx="990">
                  <c:v>4.5759999999999996</c:v>
                </c:pt>
                <c:pt idx="991">
                  <c:v>9.1259999999999994</c:v>
                </c:pt>
                <c:pt idx="992">
                  <c:v>8.5730000000000004</c:v>
                </c:pt>
                <c:pt idx="993">
                  <c:v>10.161</c:v>
                </c:pt>
                <c:pt idx="994">
                  <c:v>11.622</c:v>
                </c:pt>
                <c:pt idx="995">
                  <c:v>11.167</c:v>
                </c:pt>
                <c:pt idx="996">
                  <c:v>9.4459999999999997</c:v>
                </c:pt>
                <c:pt idx="997">
                  <c:v>4.399</c:v>
                </c:pt>
                <c:pt idx="998">
                  <c:v>3.637</c:v>
                </c:pt>
                <c:pt idx="999">
                  <c:v>3.72</c:v>
                </c:pt>
                <c:pt idx="1000">
                  <c:v>3.637</c:v>
                </c:pt>
                <c:pt idx="1001">
                  <c:v>4.2789999999999999</c:v>
                </c:pt>
                <c:pt idx="1002">
                  <c:v>3.84</c:v>
                </c:pt>
                <c:pt idx="1003">
                  <c:v>3.87</c:v>
                </c:pt>
                <c:pt idx="1004">
                  <c:v>3.9119999999999999</c:v>
                </c:pt>
                <c:pt idx="1005">
                  <c:v>4.0250000000000004</c:v>
                </c:pt>
                <c:pt idx="1006">
                  <c:v>4.359</c:v>
                </c:pt>
                <c:pt idx="1007">
                  <c:v>4.4939999999999998</c:v>
                </c:pt>
                <c:pt idx="1008">
                  <c:v>5.6950000000000003</c:v>
                </c:pt>
                <c:pt idx="1009">
                  <c:v>5.6950000000000003</c:v>
                </c:pt>
                <c:pt idx="1010">
                  <c:v>5.9989999999999997</c:v>
                </c:pt>
                <c:pt idx="1011">
                  <c:v>5.0949999999999998</c:v>
                </c:pt>
                <c:pt idx="1012">
                  <c:v>7.4530000000000003</c:v>
                </c:pt>
                <c:pt idx="1013">
                  <c:v>8.1720000000000006</c:v>
                </c:pt>
                <c:pt idx="1014">
                  <c:v>4.399</c:v>
                </c:pt>
                <c:pt idx="1015">
                  <c:v>3.637</c:v>
                </c:pt>
                <c:pt idx="1016">
                  <c:v>3.72</c:v>
                </c:pt>
                <c:pt idx="1017">
                  <c:v>4.2789999999999999</c:v>
                </c:pt>
                <c:pt idx="1018">
                  <c:v>3.84</c:v>
                </c:pt>
                <c:pt idx="1019">
                  <c:v>3.9119999999999999</c:v>
                </c:pt>
                <c:pt idx="1020">
                  <c:v>3.87</c:v>
                </c:pt>
                <c:pt idx="1021">
                  <c:v>4.0250000000000004</c:v>
                </c:pt>
                <c:pt idx="1022">
                  <c:v>4.4939999999999998</c:v>
                </c:pt>
                <c:pt idx="1023">
                  <c:v>5.6950000000000003</c:v>
                </c:pt>
                <c:pt idx="1024">
                  <c:v>9.1259999999999994</c:v>
                </c:pt>
                <c:pt idx="1025">
                  <c:v>12.532</c:v>
                </c:pt>
                <c:pt idx="1026">
                  <c:v>8.5730000000000004</c:v>
                </c:pt>
                <c:pt idx="1027">
                  <c:v>10.161</c:v>
                </c:pt>
                <c:pt idx="1028">
                  <c:v>11.622</c:v>
                </c:pt>
                <c:pt idx="1029">
                  <c:v>12.699</c:v>
                </c:pt>
                <c:pt idx="1030">
                  <c:v>9.4459999999999997</c:v>
                </c:pt>
                <c:pt idx="1031">
                  <c:v>18.748000000000001</c:v>
                </c:pt>
                <c:pt idx="1032">
                  <c:v>9.76</c:v>
                </c:pt>
                <c:pt idx="1033">
                  <c:v>4.399</c:v>
                </c:pt>
                <c:pt idx="1034">
                  <c:v>3.637</c:v>
                </c:pt>
                <c:pt idx="1035">
                  <c:v>3.72</c:v>
                </c:pt>
                <c:pt idx="1036">
                  <c:v>4.2789999999999999</c:v>
                </c:pt>
                <c:pt idx="1037">
                  <c:v>3.84</c:v>
                </c:pt>
                <c:pt idx="1038">
                  <c:v>3.9119999999999999</c:v>
                </c:pt>
                <c:pt idx="1039">
                  <c:v>3.87</c:v>
                </c:pt>
                <c:pt idx="1040">
                  <c:v>4.0250000000000004</c:v>
                </c:pt>
                <c:pt idx="1041">
                  <c:v>4.4939999999999998</c:v>
                </c:pt>
                <c:pt idx="1042">
                  <c:v>5.6950000000000003</c:v>
                </c:pt>
                <c:pt idx="1043">
                  <c:v>7.2370000000000001</c:v>
                </c:pt>
                <c:pt idx="1044">
                  <c:v>8.5730000000000004</c:v>
                </c:pt>
                <c:pt idx="1045">
                  <c:v>12.837</c:v>
                </c:pt>
                <c:pt idx="1046">
                  <c:v>10.161</c:v>
                </c:pt>
                <c:pt idx="1047">
                  <c:v>10.595000000000001</c:v>
                </c:pt>
                <c:pt idx="1048">
                  <c:v>12.699</c:v>
                </c:pt>
                <c:pt idx="1049">
                  <c:v>9.5540000000000003</c:v>
                </c:pt>
                <c:pt idx="1050">
                  <c:v>9.4459999999999997</c:v>
                </c:pt>
                <c:pt idx="1051">
                  <c:v>18.748000000000001</c:v>
                </c:pt>
                <c:pt idx="1052">
                  <c:v>9.1259999999999994</c:v>
                </c:pt>
                <c:pt idx="1053">
                  <c:v>12.532</c:v>
                </c:pt>
                <c:pt idx="1054">
                  <c:v>8.5730000000000004</c:v>
                </c:pt>
                <c:pt idx="1055">
                  <c:v>10.161</c:v>
                </c:pt>
                <c:pt idx="1056">
                  <c:v>11.622</c:v>
                </c:pt>
                <c:pt idx="1057">
                  <c:v>12.699</c:v>
                </c:pt>
                <c:pt idx="1058">
                  <c:v>9.4459999999999997</c:v>
                </c:pt>
                <c:pt idx="1059">
                  <c:v>18.748000000000001</c:v>
                </c:pt>
                <c:pt idx="1060">
                  <c:v>9.76</c:v>
                </c:pt>
                <c:pt idx="1061">
                  <c:v>9.0779999999999994</c:v>
                </c:pt>
                <c:pt idx="1062">
                  <c:v>9.1259999999999994</c:v>
                </c:pt>
                <c:pt idx="1063">
                  <c:v>12.532</c:v>
                </c:pt>
                <c:pt idx="1064">
                  <c:v>8.5730000000000004</c:v>
                </c:pt>
                <c:pt idx="1065">
                  <c:v>10.161</c:v>
                </c:pt>
                <c:pt idx="1066">
                  <c:v>11.622</c:v>
                </c:pt>
                <c:pt idx="1067">
                  <c:v>12.699</c:v>
                </c:pt>
                <c:pt idx="1068">
                  <c:v>9.4459999999999997</c:v>
                </c:pt>
                <c:pt idx="1069">
                  <c:v>10.595000000000001</c:v>
                </c:pt>
                <c:pt idx="1070">
                  <c:v>18.748000000000001</c:v>
                </c:pt>
                <c:pt idx="1071">
                  <c:v>9.76</c:v>
                </c:pt>
                <c:pt idx="1072">
                  <c:v>9.0779999999999994</c:v>
                </c:pt>
                <c:pt idx="1073">
                  <c:v>9.1259999999999994</c:v>
                </c:pt>
                <c:pt idx="1074">
                  <c:v>12.532</c:v>
                </c:pt>
                <c:pt idx="1075">
                  <c:v>8.5730000000000004</c:v>
                </c:pt>
                <c:pt idx="1076">
                  <c:v>10.161</c:v>
                </c:pt>
                <c:pt idx="1077">
                  <c:v>11.622</c:v>
                </c:pt>
                <c:pt idx="1078">
                  <c:v>12.699</c:v>
                </c:pt>
                <c:pt idx="1079">
                  <c:v>9.4459999999999997</c:v>
                </c:pt>
                <c:pt idx="1080">
                  <c:v>10.595000000000001</c:v>
                </c:pt>
                <c:pt idx="1081">
                  <c:v>18.748000000000001</c:v>
                </c:pt>
                <c:pt idx="1082">
                  <c:v>9.76</c:v>
                </c:pt>
                <c:pt idx="1083">
                  <c:v>9.0779999999999994</c:v>
                </c:pt>
                <c:pt idx="1084">
                  <c:v>2.9910000000000001</c:v>
                </c:pt>
                <c:pt idx="1085">
                  <c:v>3.2959999999999998</c:v>
                </c:pt>
                <c:pt idx="1086">
                  <c:v>4.2649999999999997</c:v>
                </c:pt>
                <c:pt idx="1087">
                  <c:v>5.0449999999999999</c:v>
                </c:pt>
                <c:pt idx="1088">
                  <c:v>6.2720000000000002</c:v>
                </c:pt>
                <c:pt idx="1089">
                  <c:v>6.0439999999999996</c:v>
                </c:pt>
                <c:pt idx="1090">
                  <c:v>7.8170000000000002</c:v>
                </c:pt>
                <c:pt idx="1091">
                  <c:v>6.585</c:v>
                </c:pt>
                <c:pt idx="1092">
                  <c:v>7.0069999999999997</c:v>
                </c:pt>
                <c:pt idx="1093">
                  <c:v>7.4560000000000004</c:v>
                </c:pt>
                <c:pt idx="1094">
                  <c:v>7.0270000000000001</c:v>
                </c:pt>
                <c:pt idx="1095">
                  <c:v>7.2220000000000004</c:v>
                </c:pt>
                <c:pt idx="1096">
                  <c:v>7.093</c:v>
                </c:pt>
                <c:pt idx="1097">
                  <c:v>6.875</c:v>
                </c:pt>
                <c:pt idx="1098">
                  <c:v>7.5410000000000004</c:v>
                </c:pt>
                <c:pt idx="1099">
                  <c:v>7.8</c:v>
                </c:pt>
                <c:pt idx="1100">
                  <c:v>7.7069999999999999</c:v>
                </c:pt>
                <c:pt idx="1101">
                  <c:v>7.8970000000000002</c:v>
                </c:pt>
                <c:pt idx="1102">
                  <c:v>8.0229999999999997</c:v>
                </c:pt>
                <c:pt idx="1103">
                  <c:v>8.4</c:v>
                </c:pt>
                <c:pt idx="1104">
                  <c:v>8.1769999999999996</c:v>
                </c:pt>
                <c:pt idx="1105">
                  <c:v>8.2859999999999996</c:v>
                </c:pt>
                <c:pt idx="1106">
                  <c:v>8.6319999999999997</c:v>
                </c:pt>
                <c:pt idx="1107">
                  <c:v>8.6189999999999998</c:v>
                </c:pt>
                <c:pt idx="1108">
                  <c:v>8.0519999999999996</c:v>
                </c:pt>
                <c:pt idx="1109">
                  <c:v>8.6319999999999997</c:v>
                </c:pt>
                <c:pt idx="1110">
                  <c:v>8.6319999999999997</c:v>
                </c:pt>
                <c:pt idx="1111">
                  <c:v>8.6319999999999997</c:v>
                </c:pt>
                <c:pt idx="1112">
                  <c:v>8.6010000000000009</c:v>
                </c:pt>
                <c:pt idx="1113">
                  <c:v>8.1929999999999996</c:v>
                </c:pt>
                <c:pt idx="1114">
                  <c:v>9.4030000000000005</c:v>
                </c:pt>
                <c:pt idx="1115">
                  <c:v>9.7059999999999995</c:v>
                </c:pt>
                <c:pt idx="1116">
                  <c:v>9.234</c:v>
                </c:pt>
                <c:pt idx="1117">
                  <c:v>9.1790000000000003</c:v>
                </c:pt>
                <c:pt idx="1118">
                  <c:v>9.3689999999999998</c:v>
                </c:pt>
                <c:pt idx="1119">
                  <c:v>9.1890000000000001</c:v>
                </c:pt>
                <c:pt idx="1120">
                  <c:v>8.6430000000000007</c:v>
                </c:pt>
                <c:pt idx="1121">
                  <c:v>9.0489999999999995</c:v>
                </c:pt>
                <c:pt idx="1122">
                  <c:v>8.7270000000000003</c:v>
                </c:pt>
                <c:pt idx="1123">
                  <c:v>8.5389999999999997</c:v>
                </c:pt>
                <c:pt idx="1124">
                  <c:v>10.238</c:v>
                </c:pt>
                <c:pt idx="1125">
                  <c:v>10.173</c:v>
                </c:pt>
                <c:pt idx="1126">
                  <c:v>8.5289999999999999</c:v>
                </c:pt>
                <c:pt idx="1127">
                  <c:v>10.217000000000001</c:v>
                </c:pt>
                <c:pt idx="1128">
                  <c:v>10.776999999999999</c:v>
                </c:pt>
                <c:pt idx="1129">
                  <c:v>9.9930000000000003</c:v>
                </c:pt>
                <c:pt idx="1130">
                  <c:v>9.0690000000000008</c:v>
                </c:pt>
                <c:pt idx="1131">
                  <c:v>9.48</c:v>
                </c:pt>
                <c:pt idx="1132">
                  <c:v>10.506</c:v>
                </c:pt>
                <c:pt idx="1133">
                  <c:v>9.8330000000000002</c:v>
                </c:pt>
                <c:pt idx="1134">
                  <c:v>10.585000000000001</c:v>
                </c:pt>
                <c:pt idx="1135">
                  <c:v>10.952999999999999</c:v>
                </c:pt>
                <c:pt idx="1136">
                  <c:v>11.657999999999999</c:v>
                </c:pt>
                <c:pt idx="1137">
                  <c:v>11.704000000000001</c:v>
                </c:pt>
                <c:pt idx="1138">
                  <c:v>11.723000000000001</c:v>
                </c:pt>
                <c:pt idx="1139">
                  <c:v>10.731999999999999</c:v>
                </c:pt>
                <c:pt idx="1140">
                  <c:v>10.859</c:v>
                </c:pt>
                <c:pt idx="1141">
                  <c:v>11.779</c:v>
                </c:pt>
                <c:pt idx="1142">
                  <c:v>11.971</c:v>
                </c:pt>
                <c:pt idx="1143">
                  <c:v>11.547000000000001</c:v>
                </c:pt>
                <c:pt idx="1144">
                  <c:v>13.702</c:v>
                </c:pt>
                <c:pt idx="1145">
                  <c:v>7.2220000000000004</c:v>
                </c:pt>
                <c:pt idx="1146">
                  <c:v>7.2220000000000004</c:v>
                </c:pt>
                <c:pt idx="1147">
                  <c:v>8.6010000000000009</c:v>
                </c:pt>
                <c:pt idx="1148">
                  <c:v>8.1929999999999996</c:v>
                </c:pt>
                <c:pt idx="1149">
                  <c:v>8.6010000000000009</c:v>
                </c:pt>
                <c:pt idx="1150">
                  <c:v>8.1929999999999996</c:v>
                </c:pt>
                <c:pt idx="1151">
                  <c:v>9.0690000000000008</c:v>
                </c:pt>
                <c:pt idx="1152">
                  <c:v>9.0690000000000008</c:v>
                </c:pt>
                <c:pt idx="1153">
                  <c:v>10.351000000000001</c:v>
                </c:pt>
                <c:pt idx="1154">
                  <c:v>10.351000000000001</c:v>
                </c:pt>
                <c:pt idx="1155">
                  <c:v>10.731999999999999</c:v>
                </c:pt>
                <c:pt idx="1156">
                  <c:v>11.779</c:v>
                </c:pt>
                <c:pt idx="1157">
                  <c:v>11.971</c:v>
                </c:pt>
                <c:pt idx="1158">
                  <c:v>11.971</c:v>
                </c:pt>
                <c:pt idx="1159">
                  <c:v>4.9509999999999996</c:v>
                </c:pt>
                <c:pt idx="1160">
                  <c:v>4.9509999999999996</c:v>
                </c:pt>
                <c:pt idx="1161">
                  <c:v>5.0449999999999999</c:v>
                </c:pt>
                <c:pt idx="1162">
                  <c:v>5.0449999999999999</c:v>
                </c:pt>
                <c:pt idx="1163">
                  <c:v>7.2809999999999997</c:v>
                </c:pt>
                <c:pt idx="1164">
                  <c:v>7.2809999999999997</c:v>
                </c:pt>
                <c:pt idx="1165">
                  <c:v>8.6310000000000002</c:v>
                </c:pt>
                <c:pt idx="1166">
                  <c:v>8.6310000000000002</c:v>
                </c:pt>
                <c:pt idx="1167">
                  <c:v>8.5259999999999998</c:v>
                </c:pt>
                <c:pt idx="1168">
                  <c:v>8.5259999999999998</c:v>
                </c:pt>
                <c:pt idx="1169">
                  <c:v>4.9509999999999996</c:v>
                </c:pt>
                <c:pt idx="1170">
                  <c:v>4.9509999999999996</c:v>
                </c:pt>
                <c:pt idx="1171">
                  <c:v>5.0449999999999999</c:v>
                </c:pt>
                <c:pt idx="1172">
                  <c:v>5.0449999999999999</c:v>
                </c:pt>
                <c:pt idx="1173">
                  <c:v>7.2809999999999997</c:v>
                </c:pt>
                <c:pt idx="1174">
                  <c:v>7.2809999999999997</c:v>
                </c:pt>
                <c:pt idx="1175">
                  <c:v>8.6310000000000002</c:v>
                </c:pt>
                <c:pt idx="1176">
                  <c:v>8.6310000000000002</c:v>
                </c:pt>
                <c:pt idx="1177">
                  <c:v>8.5259999999999998</c:v>
                </c:pt>
                <c:pt idx="1178">
                  <c:v>8.5259999999999998</c:v>
                </c:pt>
                <c:pt idx="1179">
                  <c:v>7.8170000000000002</c:v>
                </c:pt>
                <c:pt idx="1180">
                  <c:v>7.8170000000000002</c:v>
                </c:pt>
                <c:pt idx="1181">
                  <c:v>7.8170000000000002</c:v>
                </c:pt>
                <c:pt idx="1182">
                  <c:v>7.8170000000000002</c:v>
                </c:pt>
                <c:pt idx="1183">
                  <c:v>9.5939999999999994</c:v>
                </c:pt>
                <c:pt idx="1184">
                  <c:v>9.6259999999999994</c:v>
                </c:pt>
                <c:pt idx="1185">
                  <c:v>9.0280000000000005</c:v>
                </c:pt>
                <c:pt idx="1186">
                  <c:v>9.6560000000000006</c:v>
                </c:pt>
                <c:pt idx="1187">
                  <c:v>7.4850000000000003</c:v>
                </c:pt>
                <c:pt idx="1188">
                  <c:v>8.2479999999999993</c:v>
                </c:pt>
                <c:pt idx="1189">
                  <c:v>12.199</c:v>
                </c:pt>
                <c:pt idx="1190">
                  <c:v>9.9830000000000005</c:v>
                </c:pt>
                <c:pt idx="1191">
                  <c:v>7.72</c:v>
                </c:pt>
                <c:pt idx="1192">
                  <c:v>7.39</c:v>
                </c:pt>
                <c:pt idx="1193">
                  <c:v>7.39</c:v>
                </c:pt>
                <c:pt idx="1194">
                  <c:v>9.7959999999999994</c:v>
                </c:pt>
                <c:pt idx="1195">
                  <c:v>8.3140000000000001</c:v>
                </c:pt>
                <c:pt idx="1196">
                  <c:v>9.8230000000000004</c:v>
                </c:pt>
                <c:pt idx="1197">
                  <c:v>9.2789999999999999</c:v>
                </c:pt>
                <c:pt idx="1198">
                  <c:v>9.2789999999999999</c:v>
                </c:pt>
                <c:pt idx="1199">
                  <c:v>9.5890000000000004</c:v>
                </c:pt>
                <c:pt idx="1200">
                  <c:v>9.5890000000000004</c:v>
                </c:pt>
                <c:pt idx="1201">
                  <c:v>8.7439999999999998</c:v>
                </c:pt>
                <c:pt idx="1202">
                  <c:v>7.8609999999999998</c:v>
                </c:pt>
                <c:pt idx="1203">
                  <c:v>7.8609999999999998</c:v>
                </c:pt>
                <c:pt idx="1204">
                  <c:v>12.112</c:v>
                </c:pt>
                <c:pt idx="1205">
                  <c:v>11.84</c:v>
                </c:pt>
                <c:pt idx="1206">
                  <c:v>9.1449999999999996</c:v>
                </c:pt>
                <c:pt idx="1207">
                  <c:v>8.8819999999999997</c:v>
                </c:pt>
                <c:pt idx="1208">
                  <c:v>10.378</c:v>
                </c:pt>
                <c:pt idx="1209">
                  <c:v>10.378</c:v>
                </c:pt>
                <c:pt idx="1210">
                  <c:v>8.5879999999999992</c:v>
                </c:pt>
                <c:pt idx="1211">
                  <c:v>8.5879999999999992</c:v>
                </c:pt>
                <c:pt idx="1212">
                  <c:v>8.5879999999999992</c:v>
                </c:pt>
                <c:pt idx="1213">
                  <c:v>8.5879999999999992</c:v>
                </c:pt>
                <c:pt idx="1214">
                  <c:v>11.249000000000001</c:v>
                </c:pt>
                <c:pt idx="1215">
                  <c:v>10.208</c:v>
                </c:pt>
                <c:pt idx="1216">
                  <c:v>10.161</c:v>
                </c:pt>
                <c:pt idx="1217">
                  <c:v>10.161</c:v>
                </c:pt>
                <c:pt idx="1218">
                  <c:v>10.34</c:v>
                </c:pt>
                <c:pt idx="1219">
                  <c:v>10.162000000000001</c:v>
                </c:pt>
                <c:pt idx="1220">
                  <c:v>9.0440000000000005</c:v>
                </c:pt>
                <c:pt idx="1221">
                  <c:v>10.385999999999999</c:v>
                </c:pt>
                <c:pt idx="1222">
                  <c:v>6.4059999999999997</c:v>
                </c:pt>
                <c:pt idx="1223">
                  <c:v>6.4059999999999997</c:v>
                </c:pt>
                <c:pt idx="1224">
                  <c:v>6.4059999999999997</c:v>
                </c:pt>
                <c:pt idx="1225">
                  <c:v>6.4059999999999997</c:v>
                </c:pt>
                <c:pt idx="1226">
                  <c:v>8.7910000000000004</c:v>
                </c:pt>
                <c:pt idx="1227">
                  <c:v>9.8800000000000008</c:v>
                </c:pt>
                <c:pt idx="1228">
                  <c:v>9.5939999999999994</c:v>
                </c:pt>
                <c:pt idx="1229">
                  <c:v>9.6259999999999994</c:v>
                </c:pt>
                <c:pt idx="1230">
                  <c:v>9.0280000000000005</c:v>
                </c:pt>
                <c:pt idx="1231">
                  <c:v>9.6560000000000006</c:v>
                </c:pt>
                <c:pt idx="1232">
                  <c:v>7.4850000000000003</c:v>
                </c:pt>
                <c:pt idx="1233">
                  <c:v>8.2479999999999993</c:v>
                </c:pt>
                <c:pt idx="1234">
                  <c:v>12.199</c:v>
                </c:pt>
                <c:pt idx="1235">
                  <c:v>9.9830000000000005</c:v>
                </c:pt>
                <c:pt idx="1236">
                  <c:v>7.72</c:v>
                </c:pt>
                <c:pt idx="1237">
                  <c:v>9.7959999999999994</c:v>
                </c:pt>
                <c:pt idx="1238">
                  <c:v>8.3140000000000001</c:v>
                </c:pt>
                <c:pt idx="1239">
                  <c:v>9.8230000000000004</c:v>
                </c:pt>
                <c:pt idx="1240">
                  <c:v>8.7439999999999998</c:v>
                </c:pt>
                <c:pt idx="1241">
                  <c:v>12.112</c:v>
                </c:pt>
                <c:pt idx="1242">
                  <c:v>11.84</c:v>
                </c:pt>
                <c:pt idx="1243">
                  <c:v>9.1449999999999996</c:v>
                </c:pt>
                <c:pt idx="1244">
                  <c:v>8.8819999999999997</c:v>
                </c:pt>
                <c:pt idx="1245">
                  <c:v>11.249000000000001</c:v>
                </c:pt>
                <c:pt idx="1246">
                  <c:v>10.208</c:v>
                </c:pt>
                <c:pt idx="1247">
                  <c:v>10.34</c:v>
                </c:pt>
                <c:pt idx="1248">
                  <c:v>10.162000000000001</c:v>
                </c:pt>
                <c:pt idx="1249">
                  <c:v>9.0440000000000005</c:v>
                </c:pt>
                <c:pt idx="1250">
                  <c:v>10.385999999999999</c:v>
                </c:pt>
                <c:pt idx="1251">
                  <c:v>8.7910000000000004</c:v>
                </c:pt>
                <c:pt idx="1252">
                  <c:v>9.8800000000000008</c:v>
                </c:pt>
                <c:pt idx="1253">
                  <c:v>7.2220000000000004</c:v>
                </c:pt>
                <c:pt idx="1254">
                  <c:v>7.093</c:v>
                </c:pt>
                <c:pt idx="1255">
                  <c:v>8.6010000000000009</c:v>
                </c:pt>
                <c:pt idx="1256">
                  <c:v>8.1929999999999996</c:v>
                </c:pt>
                <c:pt idx="1257">
                  <c:v>9.48</c:v>
                </c:pt>
                <c:pt idx="1258">
                  <c:v>9.0690000000000008</c:v>
                </c:pt>
                <c:pt idx="1259">
                  <c:v>10.859</c:v>
                </c:pt>
                <c:pt idx="1260">
                  <c:v>10.351000000000001</c:v>
                </c:pt>
                <c:pt idx="1261">
                  <c:v>10.731999999999999</c:v>
                </c:pt>
                <c:pt idx="1262">
                  <c:v>5.2110000000000003</c:v>
                </c:pt>
                <c:pt idx="1263">
                  <c:v>5.3579999999999997</c:v>
                </c:pt>
                <c:pt idx="1264">
                  <c:v>1.996</c:v>
                </c:pt>
                <c:pt idx="1265">
                  <c:v>3.0750000000000002</c:v>
                </c:pt>
                <c:pt idx="1266">
                  <c:v>3.899</c:v>
                </c:pt>
                <c:pt idx="1267">
                  <c:v>3.8340000000000001</c:v>
                </c:pt>
                <c:pt idx="1268">
                  <c:v>5.0449999999999999</c:v>
                </c:pt>
                <c:pt idx="1269">
                  <c:v>6.0439999999999996</c:v>
                </c:pt>
                <c:pt idx="1270">
                  <c:v>6.585</c:v>
                </c:pt>
                <c:pt idx="1271">
                  <c:v>7.2220000000000004</c:v>
                </c:pt>
                <c:pt idx="1272">
                  <c:v>8.1929999999999996</c:v>
                </c:pt>
              </c:numCache>
            </c:numRef>
          </c:xVal>
          <c:yVal>
            <c:numRef>
              <c:f>'bulk material'!$N$2:$N$1274</c:f>
              <c:numCache>
                <c:formatCode>0.00E+00</c:formatCode>
                <c:ptCount val="1273"/>
                <c:pt idx="0">
                  <c:v>7.1475918918315884</c:v>
                </c:pt>
                <c:pt idx="1">
                  <c:v>7.2825918918315864</c:v>
                </c:pt>
                <c:pt idx="2">
                  <c:v>8.2145918918315868</c:v>
                </c:pt>
                <c:pt idx="3">
                  <c:v>7.380591891831588</c:v>
                </c:pt>
                <c:pt idx="4">
                  <c:v>7.2244757135100919</c:v>
                </c:pt>
                <c:pt idx="5">
                  <c:v>7.641591891831589</c:v>
                </c:pt>
                <c:pt idx="6">
                  <c:v>8.5465918918315893</c:v>
                </c:pt>
                <c:pt idx="7">
                  <c:v>8.2385918918315877</c:v>
                </c:pt>
                <c:pt idx="8">
                  <c:v>8.4845918918315864</c:v>
                </c:pt>
                <c:pt idx="9">
                  <c:v>9.5725918918315873</c:v>
                </c:pt>
                <c:pt idx="10">
                  <c:v>9.2245918918315901</c:v>
                </c:pt>
                <c:pt idx="11">
                  <c:v>9.2245918918315901</c:v>
                </c:pt>
                <c:pt idx="12">
                  <c:v>9.6355918918315915</c:v>
                </c:pt>
                <c:pt idx="13">
                  <c:v>11.416591891831589</c:v>
                </c:pt>
                <c:pt idx="14">
                  <c:v>10.441591891831589</c:v>
                </c:pt>
                <c:pt idx="15">
                  <c:v>6.3334858838401313</c:v>
                </c:pt>
                <c:pt idx="16">
                  <c:v>6.1554858838401296</c:v>
                </c:pt>
                <c:pt idx="17">
                  <c:v>7.0864858838401306</c:v>
                </c:pt>
                <c:pt idx="18">
                  <c:v>7.6634858838401323</c:v>
                </c:pt>
                <c:pt idx="19">
                  <c:v>8.6124858838401313</c:v>
                </c:pt>
                <c:pt idx="20">
                  <c:v>8.3444858838401288</c:v>
                </c:pt>
                <c:pt idx="21">
                  <c:v>9.2304858838401298</c:v>
                </c:pt>
                <c:pt idx="22">
                  <c:v>9.4904858838401314</c:v>
                </c:pt>
                <c:pt idx="23">
                  <c:v>8.8104858838401299</c:v>
                </c:pt>
                <c:pt idx="24">
                  <c:v>9.0004858838401312</c:v>
                </c:pt>
                <c:pt idx="25">
                  <c:v>9.4194858838401299</c:v>
                </c:pt>
                <c:pt idx="26">
                  <c:v>9.5994858838401296</c:v>
                </c:pt>
                <c:pt idx="27">
                  <c:v>9.6714858838401305</c:v>
                </c:pt>
                <c:pt idx="28">
                  <c:v>9.3504858838401343</c:v>
                </c:pt>
                <c:pt idx="29">
                  <c:v>10.58248588384013</c:v>
                </c:pt>
                <c:pt idx="30">
                  <c:v>11.193485883840131</c:v>
                </c:pt>
                <c:pt idx="31">
                  <c:v>12.290485883840132</c:v>
                </c:pt>
                <c:pt idx="32">
                  <c:v>11.898485883840131</c:v>
                </c:pt>
                <c:pt idx="33">
                  <c:v>12.642485883840131</c:v>
                </c:pt>
                <c:pt idx="34">
                  <c:v>2.4985338937586983</c:v>
                </c:pt>
                <c:pt idx="35">
                  <c:v>3.1613455040992489</c:v>
                </c:pt>
                <c:pt idx="36">
                  <c:v>3.7323220326185789</c:v>
                </c:pt>
                <c:pt idx="37">
                  <c:v>3.7416980682473442</c:v>
                </c:pt>
                <c:pt idx="38">
                  <c:v>3.7368108831341988</c:v>
                </c:pt>
                <c:pt idx="39">
                  <c:v>4.1022475821560969</c:v>
                </c:pt>
                <c:pt idx="40">
                  <c:v>4.3178601757998329</c:v>
                </c:pt>
                <c:pt idx="41">
                  <c:v>3.2298028847551006</c:v>
                </c:pt>
                <c:pt idx="42">
                  <c:v>4.0518380786784958</c:v>
                </c:pt>
                <c:pt idx="43">
                  <c:v>4.3571355388325879</c:v>
                </c:pt>
                <c:pt idx="44">
                  <c:v>3.2444583955182029</c:v>
                </c:pt>
                <c:pt idx="45">
                  <c:v>5.9567294150121946</c:v>
                </c:pt>
                <c:pt idx="46">
                  <c:v>6.7167294150121961</c:v>
                </c:pt>
                <c:pt idx="47">
                  <c:v>7.1937294150121973</c:v>
                </c:pt>
                <c:pt idx="48">
                  <c:v>7.2947294150121955</c:v>
                </c:pt>
                <c:pt idx="49">
                  <c:v>7.3447294150121971</c:v>
                </c:pt>
                <c:pt idx="50">
                  <c:v>8.9327294150121972</c:v>
                </c:pt>
                <c:pt idx="51">
                  <c:v>8.5987294150121976</c:v>
                </c:pt>
                <c:pt idx="52">
                  <c:v>12.054729415012195</c:v>
                </c:pt>
                <c:pt idx="53">
                  <c:v>8.3327294150121958</c:v>
                </c:pt>
                <c:pt idx="54">
                  <c:v>7.9947294150121957</c:v>
                </c:pt>
                <c:pt idx="55">
                  <c:v>10.603729415012195</c:v>
                </c:pt>
                <c:pt idx="56">
                  <c:v>5.1333090091742637</c:v>
                </c:pt>
                <c:pt idx="57">
                  <c:v>5.1353090091742635</c:v>
                </c:pt>
                <c:pt idx="58">
                  <c:v>5.1523090091742629</c:v>
                </c:pt>
                <c:pt idx="59">
                  <c:v>5.6823090091742632</c:v>
                </c:pt>
                <c:pt idx="60">
                  <c:v>5.3803090091742645</c:v>
                </c:pt>
                <c:pt idx="61">
                  <c:v>5.7303090091742641</c:v>
                </c:pt>
                <c:pt idx="62">
                  <c:v>5.6313090091742639</c:v>
                </c:pt>
                <c:pt idx="63">
                  <c:v>5.5103090091742644</c:v>
                </c:pt>
                <c:pt idx="64">
                  <c:v>5.4523090091742619</c:v>
                </c:pt>
                <c:pt idx="65">
                  <c:v>5.7573090091742642</c:v>
                </c:pt>
                <c:pt idx="66">
                  <c:v>5.7973090091742643</c:v>
                </c:pt>
                <c:pt idx="67">
                  <c:v>5.6703090091742618</c:v>
                </c:pt>
                <c:pt idx="68">
                  <c:v>6.078309009174264</c:v>
                </c:pt>
                <c:pt idx="69">
                  <c:v>6.153309009174265</c:v>
                </c:pt>
                <c:pt idx="70">
                  <c:v>6.2633090091742645</c:v>
                </c:pt>
                <c:pt idx="71">
                  <c:v>6.1443090091742638</c:v>
                </c:pt>
                <c:pt idx="72">
                  <c:v>6.1253090091742637</c:v>
                </c:pt>
                <c:pt idx="73">
                  <c:v>6.5893090091742659</c:v>
                </c:pt>
                <c:pt idx="74">
                  <c:v>6.6493090091742646</c:v>
                </c:pt>
                <c:pt idx="75">
                  <c:v>7.1623090091742654</c:v>
                </c:pt>
                <c:pt idx="76">
                  <c:v>6.1453090091742641</c:v>
                </c:pt>
                <c:pt idx="77">
                  <c:v>6.3993090091742637</c:v>
                </c:pt>
                <c:pt idx="78">
                  <c:v>6.695309009174264</c:v>
                </c:pt>
                <c:pt idx="79">
                  <c:v>6.8703090091742647</c:v>
                </c:pt>
                <c:pt idx="80">
                  <c:v>7.2483090091742639</c:v>
                </c:pt>
                <c:pt idx="81">
                  <c:v>6.6253090091742646</c:v>
                </c:pt>
                <c:pt idx="82">
                  <c:v>7.2203090091742652</c:v>
                </c:pt>
                <c:pt idx="83">
                  <c:v>6.9403090091742641</c:v>
                </c:pt>
                <c:pt idx="84">
                  <c:v>6.9213090091742648</c:v>
                </c:pt>
                <c:pt idx="85">
                  <c:v>6.719309009174264</c:v>
                </c:pt>
                <c:pt idx="86">
                  <c:v>7.0413090091742632</c:v>
                </c:pt>
                <c:pt idx="87">
                  <c:v>7.1053090091742623</c:v>
                </c:pt>
                <c:pt idx="88">
                  <c:v>7.1413090091742628</c:v>
                </c:pt>
                <c:pt idx="89">
                  <c:v>7.211309009174264</c:v>
                </c:pt>
                <c:pt idx="90">
                  <c:v>7.3553090091742623</c:v>
                </c:pt>
                <c:pt idx="91">
                  <c:v>7.3053090091742634</c:v>
                </c:pt>
                <c:pt idx="92">
                  <c:v>7.3983090091742634</c:v>
                </c:pt>
                <c:pt idx="93">
                  <c:v>6.8943090091742638</c:v>
                </c:pt>
                <c:pt idx="94">
                  <c:v>7.4653090091742653</c:v>
                </c:pt>
                <c:pt idx="95">
                  <c:v>6.374309009174266</c:v>
                </c:pt>
                <c:pt idx="96">
                  <c:v>7.5643090091742646</c:v>
                </c:pt>
                <c:pt idx="97">
                  <c:v>7.3033090091742636</c:v>
                </c:pt>
                <c:pt idx="98">
                  <c:v>7.8083090091742653</c:v>
                </c:pt>
                <c:pt idx="99">
                  <c:v>7.5213090091742636</c:v>
                </c:pt>
                <c:pt idx="100">
                  <c:v>6.4553090091742638</c:v>
                </c:pt>
                <c:pt idx="101">
                  <c:v>7.1303090091742636</c:v>
                </c:pt>
                <c:pt idx="102">
                  <c:v>7.5523090091742642</c:v>
                </c:pt>
                <c:pt idx="103">
                  <c:v>8.056309009174262</c:v>
                </c:pt>
                <c:pt idx="104">
                  <c:v>7.6303090091742645</c:v>
                </c:pt>
                <c:pt idx="105">
                  <c:v>7.6983090091742641</c:v>
                </c:pt>
                <c:pt idx="106">
                  <c:v>7.3163090091742644</c:v>
                </c:pt>
                <c:pt idx="107">
                  <c:v>7.2953090091742627</c:v>
                </c:pt>
                <c:pt idx="108">
                  <c:v>7.4043090091742618</c:v>
                </c:pt>
                <c:pt idx="109">
                  <c:v>7.6813090091742628</c:v>
                </c:pt>
                <c:pt idx="110">
                  <c:v>8.0713090091742625</c:v>
                </c:pt>
                <c:pt idx="111">
                  <c:v>8.4113090091742642</c:v>
                </c:pt>
                <c:pt idx="112">
                  <c:v>7.7343090091742654</c:v>
                </c:pt>
                <c:pt idx="113">
                  <c:v>7.5003090091742637</c:v>
                </c:pt>
                <c:pt idx="114">
                  <c:v>7.8103090091742651</c:v>
                </c:pt>
                <c:pt idx="115">
                  <c:v>7.8703090091742638</c:v>
                </c:pt>
                <c:pt idx="116">
                  <c:v>7.9303090091742634</c:v>
                </c:pt>
                <c:pt idx="117">
                  <c:v>8.3563090091742627</c:v>
                </c:pt>
                <c:pt idx="118">
                  <c:v>8.0903090091742644</c:v>
                </c:pt>
                <c:pt idx="119">
                  <c:v>7.4203090091742636</c:v>
                </c:pt>
                <c:pt idx="120">
                  <c:v>7.6103090091742649</c:v>
                </c:pt>
                <c:pt idx="121">
                  <c:v>7.7503090091742628</c:v>
                </c:pt>
                <c:pt idx="122">
                  <c:v>8.2473090091742645</c:v>
                </c:pt>
                <c:pt idx="123">
                  <c:v>7.110309009174264</c:v>
                </c:pt>
                <c:pt idx="124">
                  <c:v>8.0663090091742671</c:v>
                </c:pt>
                <c:pt idx="125">
                  <c:v>7.5103090091742652</c:v>
                </c:pt>
                <c:pt idx="126">
                  <c:v>8.0803090091742646</c:v>
                </c:pt>
                <c:pt idx="127">
                  <c:v>7.6103090091742649</c:v>
                </c:pt>
                <c:pt idx="128">
                  <c:v>8.2703090091742641</c:v>
                </c:pt>
                <c:pt idx="129">
                  <c:v>7.4763090091742637</c:v>
                </c:pt>
                <c:pt idx="130">
                  <c:v>7.980309009174265</c:v>
                </c:pt>
                <c:pt idx="131">
                  <c:v>9.5233090091742643</c:v>
                </c:pt>
                <c:pt idx="132">
                  <c:v>8.3393090091742632</c:v>
                </c:pt>
                <c:pt idx="133">
                  <c:v>8.4493090091742644</c:v>
                </c:pt>
                <c:pt idx="134">
                  <c:v>8.181309009174262</c:v>
                </c:pt>
                <c:pt idx="135">
                  <c:v>8.3213090091742643</c:v>
                </c:pt>
                <c:pt idx="136">
                  <c:v>8.7413090091742642</c:v>
                </c:pt>
                <c:pt idx="137">
                  <c:v>8.4013090091742626</c:v>
                </c:pt>
                <c:pt idx="138">
                  <c:v>8.9343090091742621</c:v>
                </c:pt>
                <c:pt idx="139">
                  <c:v>9.8413090091742639</c:v>
                </c:pt>
                <c:pt idx="140">
                  <c:v>8.0413090091742632</c:v>
                </c:pt>
                <c:pt idx="141">
                  <c:v>7.8473090091742632</c:v>
                </c:pt>
                <c:pt idx="142">
                  <c:v>8.4723090091742641</c:v>
                </c:pt>
                <c:pt idx="143">
                  <c:v>8.6513090091742644</c:v>
                </c:pt>
                <c:pt idx="144">
                  <c:v>8.4773090091742613</c:v>
                </c:pt>
                <c:pt idx="145">
                  <c:v>8.4973090091742627</c:v>
                </c:pt>
                <c:pt idx="146">
                  <c:v>8.5313090091742652</c:v>
                </c:pt>
                <c:pt idx="147">
                  <c:v>8.4273090091742642</c:v>
                </c:pt>
                <c:pt idx="148">
                  <c:v>8.9613090091742649</c:v>
                </c:pt>
                <c:pt idx="149">
                  <c:v>9.0413090091742614</c:v>
                </c:pt>
                <c:pt idx="150">
                  <c:v>7.2913090091742614</c:v>
                </c:pt>
                <c:pt idx="151">
                  <c:v>8.4513090091742633</c:v>
                </c:pt>
                <c:pt idx="152">
                  <c:v>7.7613090091742647</c:v>
                </c:pt>
                <c:pt idx="153">
                  <c:v>8.3273090091742645</c:v>
                </c:pt>
                <c:pt idx="154">
                  <c:v>8.5713090091742643</c:v>
                </c:pt>
                <c:pt idx="155">
                  <c:v>8.517309009174264</c:v>
                </c:pt>
                <c:pt idx="156">
                  <c:v>8.8653090091742648</c:v>
                </c:pt>
                <c:pt idx="157">
                  <c:v>8.371309009174265</c:v>
                </c:pt>
                <c:pt idx="158">
                  <c:v>8.2153090091742644</c:v>
                </c:pt>
                <c:pt idx="159">
                  <c:v>7.5073090091742625</c:v>
                </c:pt>
                <c:pt idx="160">
                  <c:v>9.2993090091742641</c:v>
                </c:pt>
                <c:pt idx="161">
                  <c:v>9.1663090091742614</c:v>
                </c:pt>
                <c:pt idx="162">
                  <c:v>9.1713090091742639</c:v>
                </c:pt>
                <c:pt idx="163">
                  <c:v>8.2023090091742645</c:v>
                </c:pt>
                <c:pt idx="164">
                  <c:v>8.6483090091742625</c:v>
                </c:pt>
                <c:pt idx="165">
                  <c:v>7.4473090091742646</c:v>
                </c:pt>
                <c:pt idx="166">
                  <c:v>9.3293090091742634</c:v>
                </c:pt>
                <c:pt idx="167">
                  <c:v>9.995309009174262</c:v>
                </c:pt>
                <c:pt idx="168">
                  <c:v>9.5853090091742619</c:v>
                </c:pt>
                <c:pt idx="169">
                  <c:v>9.381309009174263</c:v>
                </c:pt>
                <c:pt idx="170">
                  <c:v>8.8863090091742638</c:v>
                </c:pt>
                <c:pt idx="171">
                  <c:v>9.4503090091742656</c:v>
                </c:pt>
                <c:pt idx="172">
                  <c:v>9.0073090091742642</c:v>
                </c:pt>
                <c:pt idx="173">
                  <c:v>9.4983090091742657</c:v>
                </c:pt>
                <c:pt idx="174">
                  <c:v>8.4933090091742649</c:v>
                </c:pt>
                <c:pt idx="175">
                  <c:v>9.5743090091742644</c:v>
                </c:pt>
                <c:pt idx="176">
                  <c:v>9.5983090091742636</c:v>
                </c:pt>
                <c:pt idx="177">
                  <c:v>8.6553090091742639</c:v>
                </c:pt>
                <c:pt idx="178">
                  <c:v>9.251309009174264</c:v>
                </c:pt>
                <c:pt idx="179">
                  <c:v>8.7613090091742656</c:v>
                </c:pt>
                <c:pt idx="180">
                  <c:v>9.5133090091742663</c:v>
                </c:pt>
                <c:pt idx="181">
                  <c:v>10.031309009174263</c:v>
                </c:pt>
                <c:pt idx="182">
                  <c:v>9.8523090091742649</c:v>
                </c:pt>
                <c:pt idx="183">
                  <c:v>9.8113090091742645</c:v>
                </c:pt>
                <c:pt idx="184">
                  <c:v>10.045309009174266</c:v>
                </c:pt>
                <c:pt idx="185">
                  <c:v>9.8313090091742659</c:v>
                </c:pt>
                <c:pt idx="186">
                  <c:v>9.8313090091742659</c:v>
                </c:pt>
                <c:pt idx="187">
                  <c:v>9.6143090091742636</c:v>
                </c:pt>
                <c:pt idx="188">
                  <c:v>9.6843090091742621</c:v>
                </c:pt>
                <c:pt idx="189">
                  <c:v>9.6913090091742635</c:v>
                </c:pt>
                <c:pt idx="190">
                  <c:v>9.8513090091742637</c:v>
                </c:pt>
                <c:pt idx="191">
                  <c:v>10.813309009174267</c:v>
                </c:pt>
                <c:pt idx="192">
                  <c:v>10.310309009174265</c:v>
                </c:pt>
                <c:pt idx="193">
                  <c:v>10.616309009174264</c:v>
                </c:pt>
                <c:pt idx="194">
                  <c:v>9.7813090091742652</c:v>
                </c:pt>
                <c:pt idx="195">
                  <c:v>9.7613090091742638</c:v>
                </c:pt>
                <c:pt idx="196">
                  <c:v>8.6503090091742632</c:v>
                </c:pt>
                <c:pt idx="197">
                  <c:v>10.512309009174265</c:v>
                </c:pt>
                <c:pt idx="198">
                  <c:v>9.251309009174264</c:v>
                </c:pt>
                <c:pt idx="199">
                  <c:v>9.1013090091742672</c:v>
                </c:pt>
                <c:pt idx="200">
                  <c:v>10.231309009174264</c:v>
                </c:pt>
                <c:pt idx="201">
                  <c:v>10.636309009174266</c:v>
                </c:pt>
                <c:pt idx="202">
                  <c:v>10.311309009174266</c:v>
                </c:pt>
                <c:pt idx="203">
                  <c:v>10.246309009174267</c:v>
                </c:pt>
                <c:pt idx="204">
                  <c:v>9.6413090091742664</c:v>
                </c:pt>
                <c:pt idx="205">
                  <c:v>10.596309009174263</c:v>
                </c:pt>
                <c:pt idx="206">
                  <c:v>9.991309009174266</c:v>
                </c:pt>
                <c:pt idx="207">
                  <c:v>10.755309009174264</c:v>
                </c:pt>
                <c:pt idx="208">
                  <c:v>9.8943090091742647</c:v>
                </c:pt>
                <c:pt idx="209">
                  <c:v>9.9143090091742643</c:v>
                </c:pt>
                <c:pt idx="210">
                  <c:v>11.309309009174264</c:v>
                </c:pt>
                <c:pt idx="211">
                  <c:v>10.329309009174265</c:v>
                </c:pt>
                <c:pt idx="212">
                  <c:v>10.917309009174263</c:v>
                </c:pt>
                <c:pt idx="213">
                  <c:v>10.810309009174265</c:v>
                </c:pt>
                <c:pt idx="214">
                  <c:v>8.6213090091742632</c:v>
                </c:pt>
                <c:pt idx="215">
                  <c:v>9.8413090091742657</c:v>
                </c:pt>
                <c:pt idx="216">
                  <c:v>10.111309009174265</c:v>
                </c:pt>
                <c:pt idx="217">
                  <c:v>11.407309009174265</c:v>
                </c:pt>
                <c:pt idx="218">
                  <c:v>11.529309009174264</c:v>
                </c:pt>
                <c:pt idx="219">
                  <c:v>11.375309009174266</c:v>
                </c:pt>
                <c:pt idx="220">
                  <c:v>2.5301996982030821</c:v>
                </c:pt>
                <c:pt idx="221">
                  <c:v>3.0618293072946989</c:v>
                </c:pt>
                <c:pt idx="222">
                  <c:v>2.8055008581584002</c:v>
                </c:pt>
                <c:pt idx="223">
                  <c:v>2.8407332346118066</c:v>
                </c:pt>
                <c:pt idx="224">
                  <c:v>3.0909630765957314</c:v>
                </c:pt>
                <c:pt idx="225">
                  <c:v>2.965201701025912</c:v>
                </c:pt>
                <c:pt idx="226">
                  <c:v>2.5514499979728753</c:v>
                </c:pt>
                <c:pt idx="227">
                  <c:v>2.9304395947667001</c:v>
                </c:pt>
                <c:pt idx="228">
                  <c:v>2.7581546219673903</c:v>
                </c:pt>
                <c:pt idx="229">
                  <c:v>2.7419390777291985</c:v>
                </c:pt>
                <c:pt idx="230">
                  <c:v>3.0461047872460387</c:v>
                </c:pt>
                <c:pt idx="231">
                  <c:v>2.7745169657285498</c:v>
                </c:pt>
                <c:pt idx="232">
                  <c:v>2.5599066250361124</c:v>
                </c:pt>
                <c:pt idx="233">
                  <c:v>2.9698816437465001</c:v>
                </c:pt>
                <c:pt idx="234">
                  <c:v>2.7442929831226763</c:v>
                </c:pt>
                <c:pt idx="235">
                  <c:v>2.7291647896927702</c:v>
                </c:pt>
                <c:pt idx="236">
                  <c:v>3.1818435879447726</c:v>
                </c:pt>
                <c:pt idx="237">
                  <c:v>2.823474229170301</c:v>
                </c:pt>
                <c:pt idx="238">
                  <c:v>2.7692557787273802</c:v>
                </c:pt>
                <c:pt idx="239">
                  <c:v>2.8685146392366443</c:v>
                </c:pt>
                <c:pt idx="240">
                  <c:v>4.9103749058236321</c:v>
                </c:pt>
                <c:pt idx="241">
                  <c:v>3.3202683452146378</c:v>
                </c:pt>
                <c:pt idx="242">
                  <c:v>4.0466070868261941</c:v>
                </c:pt>
                <c:pt idx="243">
                  <c:v>4.867319617917361</c:v>
                </c:pt>
                <c:pt idx="244">
                  <c:v>5.3974318323560704</c:v>
                </c:pt>
                <c:pt idx="245">
                  <c:v>2.9640000000000004</c:v>
                </c:pt>
                <c:pt idx="246">
                  <c:v>2.4550000000000001</c:v>
                </c:pt>
                <c:pt idx="247">
                  <c:v>3.15</c:v>
                </c:pt>
                <c:pt idx="248">
                  <c:v>1.9690000000000003</c:v>
                </c:pt>
                <c:pt idx="249">
                  <c:v>2.0169999999999995</c:v>
                </c:pt>
                <c:pt idx="250">
                  <c:v>0.60600000000000043</c:v>
                </c:pt>
                <c:pt idx="251">
                  <c:v>1.9300000000000004</c:v>
                </c:pt>
                <c:pt idx="252">
                  <c:v>2.3120000000000007</c:v>
                </c:pt>
                <c:pt idx="253">
                  <c:v>5.5960000000000019</c:v>
                </c:pt>
                <c:pt idx="254">
                  <c:v>3.0980000000000003</c:v>
                </c:pt>
                <c:pt idx="255">
                  <c:v>1.5549999999999999</c:v>
                </c:pt>
                <c:pt idx="256">
                  <c:v>4.0640000000000009</c:v>
                </c:pt>
                <c:pt idx="257">
                  <c:v>4.4640000000000004</c:v>
                </c:pt>
                <c:pt idx="258">
                  <c:v>2.4900000000000007</c:v>
                </c:pt>
                <c:pt idx="259">
                  <c:v>2.6760000000000006</c:v>
                </c:pt>
                <c:pt idx="260">
                  <c:v>2.8470000000000004</c:v>
                </c:pt>
                <c:pt idx="261">
                  <c:v>3.6970000000000005</c:v>
                </c:pt>
                <c:pt idx="262">
                  <c:v>3.8639999999999999</c:v>
                </c:pt>
                <c:pt idx="263">
                  <c:v>4.742</c:v>
                </c:pt>
                <c:pt idx="264">
                  <c:v>5.3520000000000012</c:v>
                </c:pt>
                <c:pt idx="265">
                  <c:v>6.5120000000000022</c:v>
                </c:pt>
                <c:pt idx="266">
                  <c:v>4.2840000000000016</c:v>
                </c:pt>
                <c:pt idx="267">
                  <c:v>4.8230000000000013</c:v>
                </c:pt>
                <c:pt idx="268">
                  <c:v>3.0080000000000005</c:v>
                </c:pt>
                <c:pt idx="269">
                  <c:v>4.6280000000000001</c:v>
                </c:pt>
                <c:pt idx="270">
                  <c:v>6.4980000000000002</c:v>
                </c:pt>
                <c:pt idx="271">
                  <c:v>4.9320000000000013</c:v>
                </c:pt>
                <c:pt idx="272">
                  <c:v>7.7750000000000021</c:v>
                </c:pt>
                <c:pt idx="273">
                  <c:v>6.8580000000000014</c:v>
                </c:pt>
                <c:pt idx="274">
                  <c:v>6.2820000000000018</c:v>
                </c:pt>
                <c:pt idx="275">
                  <c:v>5.5170000000000012</c:v>
                </c:pt>
                <c:pt idx="276">
                  <c:v>8.2200000000000024</c:v>
                </c:pt>
                <c:pt idx="277">
                  <c:v>7.9760000000000009</c:v>
                </c:pt>
                <c:pt idx="278">
                  <c:v>7.3370000000000006</c:v>
                </c:pt>
                <c:pt idx="279">
                  <c:v>7.3370000000000006</c:v>
                </c:pt>
                <c:pt idx="280">
                  <c:v>7.3570000000000011</c:v>
                </c:pt>
                <c:pt idx="281">
                  <c:v>7.4170000000000007</c:v>
                </c:pt>
                <c:pt idx="282">
                  <c:v>6.9170000000000016</c:v>
                </c:pt>
                <c:pt idx="283">
                  <c:v>6.8610000000000015</c:v>
                </c:pt>
                <c:pt idx="284">
                  <c:v>8.4550000000000001</c:v>
                </c:pt>
                <c:pt idx="285">
                  <c:v>8.3150000000000031</c:v>
                </c:pt>
                <c:pt idx="286">
                  <c:v>8.620000000000001</c:v>
                </c:pt>
                <c:pt idx="287">
                  <c:v>7.1430000000000007</c:v>
                </c:pt>
                <c:pt idx="288">
                  <c:v>6.2890000000000015</c:v>
                </c:pt>
                <c:pt idx="289">
                  <c:v>11.737</c:v>
                </c:pt>
                <c:pt idx="290">
                  <c:v>6.4099999999999993</c:v>
                </c:pt>
                <c:pt idx="291">
                  <c:v>8.7190000000000012</c:v>
                </c:pt>
                <c:pt idx="292">
                  <c:v>7.3960000000000008</c:v>
                </c:pt>
                <c:pt idx="293">
                  <c:v>6.4510000000000014</c:v>
                </c:pt>
                <c:pt idx="294">
                  <c:v>9.2480000000000029</c:v>
                </c:pt>
                <c:pt idx="295">
                  <c:v>6.8580000000000005</c:v>
                </c:pt>
                <c:pt idx="296">
                  <c:v>7.0279999999999996</c:v>
                </c:pt>
                <c:pt idx="297">
                  <c:v>8.7669999999999995</c:v>
                </c:pt>
                <c:pt idx="298">
                  <c:v>10.229000000000003</c:v>
                </c:pt>
                <c:pt idx="299">
                  <c:v>6.5759999999999996</c:v>
                </c:pt>
                <c:pt idx="300">
                  <c:v>7.0960000000000001</c:v>
                </c:pt>
                <c:pt idx="301">
                  <c:v>7.0544858838401305</c:v>
                </c:pt>
                <c:pt idx="302">
                  <c:v>7.183485883840131</c:v>
                </c:pt>
                <c:pt idx="303">
                  <c:v>6.7624858838401298</c:v>
                </c:pt>
                <c:pt idx="304">
                  <c:v>7.4284858838401302</c:v>
                </c:pt>
                <c:pt idx="305">
                  <c:v>7.5974858838401307</c:v>
                </c:pt>
                <c:pt idx="306">
                  <c:v>6.7074858838401301</c:v>
                </c:pt>
                <c:pt idx="307">
                  <c:v>7.3484858838401292</c:v>
                </c:pt>
                <c:pt idx="308">
                  <c:v>7.8044858838401288</c:v>
                </c:pt>
                <c:pt idx="309">
                  <c:v>8.1544858838401293</c:v>
                </c:pt>
                <c:pt idx="310">
                  <c:v>7.8034858838401302</c:v>
                </c:pt>
                <c:pt idx="311">
                  <c:v>7.7034858838401306</c:v>
                </c:pt>
                <c:pt idx="312">
                  <c:v>7.9744858838401314</c:v>
                </c:pt>
                <c:pt idx="313">
                  <c:v>8.5824858838401319</c:v>
                </c:pt>
                <c:pt idx="314">
                  <c:v>8.465485883840131</c:v>
                </c:pt>
                <c:pt idx="315">
                  <c:v>8.8344858838401308</c:v>
                </c:pt>
                <c:pt idx="316">
                  <c:v>8.5344858838401301</c:v>
                </c:pt>
                <c:pt idx="317">
                  <c:v>8.058485883840131</c:v>
                </c:pt>
                <c:pt idx="318">
                  <c:v>9.568485883840129</c:v>
                </c:pt>
                <c:pt idx="319">
                  <c:v>9.1024858838401315</c:v>
                </c:pt>
                <c:pt idx="320">
                  <c:v>9.0604858838401316</c:v>
                </c:pt>
                <c:pt idx="321">
                  <c:v>9.4714858838401312</c:v>
                </c:pt>
                <c:pt idx="322">
                  <c:v>9.2374858838401313</c:v>
                </c:pt>
                <c:pt idx="323">
                  <c:v>9.476485883840132</c:v>
                </c:pt>
                <c:pt idx="324">
                  <c:v>9.955485883840133</c:v>
                </c:pt>
                <c:pt idx="325">
                  <c:v>10.39948588384013</c:v>
                </c:pt>
                <c:pt idx="326">
                  <c:v>10.345485883840132</c:v>
                </c:pt>
                <c:pt idx="327">
                  <c:v>10.552485883840131</c:v>
                </c:pt>
                <c:pt idx="328">
                  <c:v>10.933485883840129</c:v>
                </c:pt>
                <c:pt idx="329">
                  <c:v>11.160485883840133</c:v>
                </c:pt>
                <c:pt idx="330">
                  <c:v>8.1166980564945757</c:v>
                </c:pt>
                <c:pt idx="331">
                  <c:v>9.4366980564945759</c:v>
                </c:pt>
                <c:pt idx="332">
                  <c:v>9.5966980564945743</c:v>
                </c:pt>
                <c:pt idx="333">
                  <c:v>9.0866980564945763</c:v>
                </c:pt>
                <c:pt idx="334">
                  <c:v>9.1366980564945734</c:v>
                </c:pt>
                <c:pt idx="335">
                  <c:v>9.7156980564945759</c:v>
                </c:pt>
                <c:pt idx="336">
                  <c:v>9.8956980564945756</c:v>
                </c:pt>
                <c:pt idx="337">
                  <c:v>5.816826060620329</c:v>
                </c:pt>
                <c:pt idx="338">
                  <c:v>6.1268260606203286</c:v>
                </c:pt>
                <c:pt idx="339">
                  <c:v>6.236826060620329</c:v>
                </c:pt>
                <c:pt idx="340">
                  <c:v>6.4168260606203287</c:v>
                </c:pt>
                <c:pt idx="341">
                  <c:v>7.1018260606203301</c:v>
                </c:pt>
                <c:pt idx="342">
                  <c:v>7.1328260606203298</c:v>
                </c:pt>
                <c:pt idx="343">
                  <c:v>6.8098260606203276</c:v>
                </c:pt>
                <c:pt idx="344">
                  <c:v>8.332826060620329</c:v>
                </c:pt>
                <c:pt idx="345">
                  <c:v>7.7858260606203284</c:v>
                </c:pt>
                <c:pt idx="346">
                  <c:v>6.5708260606203286</c:v>
                </c:pt>
                <c:pt idx="347">
                  <c:v>7.6478260606203277</c:v>
                </c:pt>
                <c:pt idx="348">
                  <c:v>7.9478260606203284</c:v>
                </c:pt>
                <c:pt idx="349">
                  <c:v>7.8768260606203278</c:v>
                </c:pt>
                <c:pt idx="350">
                  <c:v>8.9408260606203296</c:v>
                </c:pt>
                <c:pt idx="351">
                  <c:v>6.5868260606203277</c:v>
                </c:pt>
                <c:pt idx="352">
                  <c:v>9.1028260606203286</c:v>
                </c:pt>
                <c:pt idx="353">
                  <c:v>7.4458260606203277</c:v>
                </c:pt>
                <c:pt idx="354">
                  <c:v>5.6368260606203284</c:v>
                </c:pt>
                <c:pt idx="355">
                  <c:v>5.8568260606203291</c:v>
                </c:pt>
                <c:pt idx="356">
                  <c:v>6.236826060620329</c:v>
                </c:pt>
                <c:pt idx="357">
                  <c:v>6.4168260606203287</c:v>
                </c:pt>
                <c:pt idx="358">
                  <c:v>7.06182606062033</c:v>
                </c:pt>
                <c:pt idx="359">
                  <c:v>7.0628260606203286</c:v>
                </c:pt>
                <c:pt idx="360">
                  <c:v>8.1288260606203266</c:v>
                </c:pt>
                <c:pt idx="361">
                  <c:v>6.6498260606203274</c:v>
                </c:pt>
                <c:pt idx="362">
                  <c:v>8.2828260606203283</c:v>
                </c:pt>
                <c:pt idx="363">
                  <c:v>8.8008260606203308</c:v>
                </c:pt>
                <c:pt idx="364">
                  <c:v>9.1088260606203288</c:v>
                </c:pt>
                <c:pt idx="365">
                  <c:v>7.5758260606203285</c:v>
                </c:pt>
                <c:pt idx="366">
                  <c:v>8.6688260606203276</c:v>
                </c:pt>
                <c:pt idx="367">
                  <c:v>8.475826060620328</c:v>
                </c:pt>
                <c:pt idx="368">
                  <c:v>6.3408260606203291</c:v>
                </c:pt>
                <c:pt idx="369">
                  <c:v>9.2378260606203302</c:v>
                </c:pt>
                <c:pt idx="370">
                  <c:v>9.3388260606203275</c:v>
                </c:pt>
                <c:pt idx="371">
                  <c:v>7.4878260606203266</c:v>
                </c:pt>
                <c:pt idx="372">
                  <c:v>7.7078260606203273</c:v>
                </c:pt>
                <c:pt idx="373">
                  <c:v>7.7668260606203283</c:v>
                </c:pt>
                <c:pt idx="374">
                  <c:v>8.7808260606203277</c:v>
                </c:pt>
                <c:pt idx="375">
                  <c:v>6.3868260606203284</c:v>
                </c:pt>
                <c:pt idx="376">
                  <c:v>9.002826060620329</c:v>
                </c:pt>
                <c:pt idx="377">
                  <c:v>2.4910912590556809</c:v>
                </c:pt>
                <c:pt idx="378">
                  <c:v>3.0780912590556828</c:v>
                </c:pt>
                <c:pt idx="379">
                  <c:v>3.4400912590556816</c:v>
                </c:pt>
                <c:pt idx="380">
                  <c:v>5.81912590556809E-2</c:v>
                </c:pt>
                <c:pt idx="381">
                  <c:v>0.55049125905568097</c:v>
                </c:pt>
                <c:pt idx="382">
                  <c:v>0.73409125905568151</c:v>
                </c:pt>
                <c:pt idx="383">
                  <c:v>0.66909125905568123</c:v>
                </c:pt>
                <c:pt idx="384">
                  <c:v>0.7310912590556814</c:v>
                </c:pt>
                <c:pt idx="385">
                  <c:v>1.3260912590556815</c:v>
                </c:pt>
                <c:pt idx="386">
                  <c:v>1.0430912590556811</c:v>
                </c:pt>
                <c:pt idx="387">
                  <c:v>2.1085912590556823</c:v>
                </c:pt>
                <c:pt idx="388">
                  <c:v>1.6220912590556815</c:v>
                </c:pt>
                <c:pt idx="389">
                  <c:v>1.5540912590556815</c:v>
                </c:pt>
                <c:pt idx="390">
                  <c:v>1.3700912590556817</c:v>
                </c:pt>
                <c:pt idx="391">
                  <c:v>1.2860912590556817</c:v>
                </c:pt>
                <c:pt idx="392">
                  <c:v>1.2470912590556815</c:v>
                </c:pt>
                <c:pt idx="393">
                  <c:v>1.6970912590556815</c:v>
                </c:pt>
                <c:pt idx="394">
                  <c:v>2.0320912590556812</c:v>
                </c:pt>
                <c:pt idx="395">
                  <c:v>4.0185912590556816</c:v>
                </c:pt>
                <c:pt idx="396">
                  <c:v>1.7020912590556816</c:v>
                </c:pt>
                <c:pt idx="397">
                  <c:v>2.0610912590556816</c:v>
                </c:pt>
                <c:pt idx="398">
                  <c:v>1.1110912590556814</c:v>
                </c:pt>
                <c:pt idx="399">
                  <c:v>1.5120912590556814</c:v>
                </c:pt>
                <c:pt idx="400">
                  <c:v>3.8490912590556823</c:v>
                </c:pt>
                <c:pt idx="401">
                  <c:v>3.2400912590556818</c:v>
                </c:pt>
                <c:pt idx="402">
                  <c:v>2.3030912590556816</c:v>
                </c:pt>
                <c:pt idx="403">
                  <c:v>1.5920912590556815</c:v>
                </c:pt>
                <c:pt idx="404">
                  <c:v>4.1530912590556825</c:v>
                </c:pt>
                <c:pt idx="405">
                  <c:v>2.6580912590556811</c:v>
                </c:pt>
                <c:pt idx="406">
                  <c:v>3.1540912590556816</c:v>
                </c:pt>
                <c:pt idx="407">
                  <c:v>3.0420912590556815</c:v>
                </c:pt>
                <c:pt idx="408">
                  <c:v>3.5680912590556821</c:v>
                </c:pt>
                <c:pt idx="409">
                  <c:v>4.8730912590556832</c:v>
                </c:pt>
                <c:pt idx="410">
                  <c:v>3.3560912590556824</c:v>
                </c:pt>
                <c:pt idx="411">
                  <c:v>3.5260912590556819</c:v>
                </c:pt>
                <c:pt idx="412">
                  <c:v>4.7430912590556815</c:v>
                </c:pt>
                <c:pt idx="413">
                  <c:v>5.963091259055683</c:v>
                </c:pt>
                <c:pt idx="414">
                  <c:v>4.3880912590556802</c:v>
                </c:pt>
                <c:pt idx="415">
                  <c:v>4.2070912590556819</c:v>
                </c:pt>
                <c:pt idx="416">
                  <c:v>4.5460912590556832</c:v>
                </c:pt>
                <c:pt idx="417">
                  <c:v>4.4430912590556817</c:v>
                </c:pt>
                <c:pt idx="418">
                  <c:v>4.3730912590556823</c:v>
                </c:pt>
                <c:pt idx="419">
                  <c:v>4.0760912590556808</c:v>
                </c:pt>
                <c:pt idx="420">
                  <c:v>6.5480912590556821</c:v>
                </c:pt>
                <c:pt idx="421">
                  <c:v>5.3400912590556819</c:v>
                </c:pt>
                <c:pt idx="422">
                  <c:v>6.1150912590556832</c:v>
                </c:pt>
                <c:pt idx="423">
                  <c:v>5.3280912590556824</c:v>
                </c:pt>
                <c:pt idx="424">
                  <c:v>6.6040912590556831</c:v>
                </c:pt>
                <c:pt idx="425">
                  <c:v>5.3740912590556809</c:v>
                </c:pt>
                <c:pt idx="426">
                  <c:v>4.7591259055680964E-2</c:v>
                </c:pt>
                <c:pt idx="427">
                  <c:v>0.60029125905568093</c:v>
                </c:pt>
                <c:pt idx="428">
                  <c:v>0.74409125905568141</c:v>
                </c:pt>
                <c:pt idx="429">
                  <c:v>0.71809125905568127</c:v>
                </c:pt>
                <c:pt idx="430">
                  <c:v>0.73809125905568129</c:v>
                </c:pt>
                <c:pt idx="431">
                  <c:v>1.3760912590556811</c:v>
                </c:pt>
                <c:pt idx="432">
                  <c:v>1.0530912590556811</c:v>
                </c:pt>
                <c:pt idx="433">
                  <c:v>2.2414912590556817</c:v>
                </c:pt>
                <c:pt idx="434">
                  <c:v>1.6220912590556815</c:v>
                </c:pt>
                <c:pt idx="435">
                  <c:v>1.5850912590556814</c:v>
                </c:pt>
                <c:pt idx="436">
                  <c:v>1.3790912590556816</c:v>
                </c:pt>
                <c:pt idx="437">
                  <c:v>1.3160912590556819</c:v>
                </c:pt>
                <c:pt idx="438">
                  <c:v>1.2470912590556815</c:v>
                </c:pt>
                <c:pt idx="439">
                  <c:v>1.6970912590556815</c:v>
                </c:pt>
                <c:pt idx="440">
                  <c:v>2.0520912590556821</c:v>
                </c:pt>
                <c:pt idx="441">
                  <c:v>4.0185912590556816</c:v>
                </c:pt>
                <c:pt idx="442">
                  <c:v>1.7620912590556816</c:v>
                </c:pt>
                <c:pt idx="443">
                  <c:v>2.1110912590556823</c:v>
                </c:pt>
                <c:pt idx="444">
                  <c:v>1.1210912590556816</c:v>
                </c:pt>
                <c:pt idx="445">
                  <c:v>1.5520912590556815</c:v>
                </c:pt>
                <c:pt idx="446">
                  <c:v>4.0890912590556816</c:v>
                </c:pt>
                <c:pt idx="447">
                  <c:v>3.1910912590556819</c:v>
                </c:pt>
                <c:pt idx="448">
                  <c:v>2.3120912590556815</c:v>
                </c:pt>
                <c:pt idx="449">
                  <c:v>1.6120912590556815</c:v>
                </c:pt>
                <c:pt idx="450">
                  <c:v>4.2120912590556827</c:v>
                </c:pt>
                <c:pt idx="451">
                  <c:v>2.6980912590556811</c:v>
                </c:pt>
                <c:pt idx="452">
                  <c:v>3.1440912590556813</c:v>
                </c:pt>
                <c:pt idx="453">
                  <c:v>3.1120912590556813</c:v>
                </c:pt>
                <c:pt idx="454">
                  <c:v>3.5980912590556819</c:v>
                </c:pt>
                <c:pt idx="455">
                  <c:v>4.9000912590556815</c:v>
                </c:pt>
                <c:pt idx="456">
                  <c:v>3.3860912590556826</c:v>
                </c:pt>
                <c:pt idx="457">
                  <c:v>3.456091259055682</c:v>
                </c:pt>
                <c:pt idx="458">
                  <c:v>4.7730912590556827</c:v>
                </c:pt>
                <c:pt idx="459">
                  <c:v>5.9230912590556812</c:v>
                </c:pt>
                <c:pt idx="460">
                  <c:v>4.4784912590556818</c:v>
                </c:pt>
                <c:pt idx="461">
                  <c:v>4.3070912590556816</c:v>
                </c:pt>
                <c:pt idx="462">
                  <c:v>4.5060912590556814</c:v>
                </c:pt>
                <c:pt idx="463">
                  <c:v>4.4230912590556812</c:v>
                </c:pt>
                <c:pt idx="464">
                  <c:v>4.4230912590556812</c:v>
                </c:pt>
                <c:pt idx="465">
                  <c:v>4.0660912590556819</c:v>
                </c:pt>
                <c:pt idx="466">
                  <c:v>6.4280912590556829</c:v>
                </c:pt>
                <c:pt idx="467">
                  <c:v>5.4400912590556816</c:v>
                </c:pt>
                <c:pt idx="468">
                  <c:v>6.0750912590556831</c:v>
                </c:pt>
                <c:pt idx="469">
                  <c:v>5.2880912590556832</c:v>
                </c:pt>
                <c:pt idx="470">
                  <c:v>6.6840912590556822</c:v>
                </c:pt>
                <c:pt idx="471">
                  <c:v>5.3440912590556815</c:v>
                </c:pt>
                <c:pt idx="472">
                  <c:v>5.1020000000000021</c:v>
                </c:pt>
                <c:pt idx="473">
                  <c:v>5.0830000000000011</c:v>
                </c:pt>
                <c:pt idx="474">
                  <c:v>5.9910000000000014</c:v>
                </c:pt>
                <c:pt idx="475">
                  <c:v>5.6530000000000005</c:v>
                </c:pt>
                <c:pt idx="476">
                  <c:v>6.6590000000000025</c:v>
                </c:pt>
                <c:pt idx="477">
                  <c:v>7.1100000000000012</c:v>
                </c:pt>
                <c:pt idx="478">
                  <c:v>8.9810000000000034</c:v>
                </c:pt>
                <c:pt idx="479">
                  <c:v>8.001000000000003</c:v>
                </c:pt>
                <c:pt idx="480">
                  <c:v>8.4720000000000013</c:v>
                </c:pt>
                <c:pt idx="481">
                  <c:v>8.6790000000000003</c:v>
                </c:pt>
                <c:pt idx="482">
                  <c:v>9.4990000000000023</c:v>
                </c:pt>
                <c:pt idx="483">
                  <c:v>9.6910000000000007</c:v>
                </c:pt>
                <c:pt idx="484">
                  <c:v>9.3170000000000002</c:v>
                </c:pt>
                <c:pt idx="485">
                  <c:v>6.73182606062033</c:v>
                </c:pt>
                <c:pt idx="486">
                  <c:v>6.6328260606203289</c:v>
                </c:pt>
                <c:pt idx="487">
                  <c:v>7.9308260606203271</c:v>
                </c:pt>
                <c:pt idx="488">
                  <c:v>7.5928260606203279</c:v>
                </c:pt>
                <c:pt idx="489">
                  <c:v>8.7098260606203315</c:v>
                </c:pt>
                <c:pt idx="490">
                  <c:v>8.3788260606203302</c:v>
                </c:pt>
                <c:pt idx="491">
                  <c:v>10.41082606062033</c:v>
                </c:pt>
                <c:pt idx="492">
                  <c:v>9.5108260606203299</c:v>
                </c:pt>
                <c:pt idx="493">
                  <c:v>10.048826060620328</c:v>
                </c:pt>
                <c:pt idx="494">
                  <c:v>9.9318260606203275</c:v>
                </c:pt>
                <c:pt idx="495">
                  <c:v>10.658826060620328</c:v>
                </c:pt>
                <c:pt idx="496">
                  <c:v>10.940826060620328</c:v>
                </c:pt>
                <c:pt idx="497">
                  <c:v>10.546826060620329</c:v>
                </c:pt>
                <c:pt idx="498">
                  <c:v>1.2080907209085221</c:v>
                </c:pt>
                <c:pt idx="499">
                  <c:v>1.3021955756010217</c:v>
                </c:pt>
                <c:pt idx="500">
                  <c:v>1.2938437336717779</c:v>
                </c:pt>
                <c:pt idx="501">
                  <c:v>1.3081144625515084</c:v>
                </c:pt>
                <c:pt idx="502">
                  <c:v>1.4302937613298168</c:v>
                </c:pt>
                <c:pt idx="503">
                  <c:v>1.4359002354397634</c:v>
                </c:pt>
                <c:pt idx="504">
                  <c:v>1.6455918153987246</c:v>
                </c:pt>
                <c:pt idx="505">
                  <c:v>1.6498896889107988</c:v>
                </c:pt>
                <c:pt idx="506">
                  <c:v>1.732784682882333</c:v>
                </c:pt>
                <c:pt idx="507">
                  <c:v>1.7756607352198175</c:v>
                </c:pt>
                <c:pt idx="508">
                  <c:v>1.0412818007265632</c:v>
                </c:pt>
                <c:pt idx="509">
                  <c:v>1.1408662263511729</c:v>
                </c:pt>
                <c:pt idx="510">
                  <c:v>1.339809699211211</c:v>
                </c:pt>
                <c:pt idx="511">
                  <c:v>1.3745442631934963</c:v>
                </c:pt>
                <c:pt idx="512">
                  <c:v>1.3745958441986759</c:v>
                </c:pt>
                <c:pt idx="513">
                  <c:v>0.89458943129836488</c:v>
                </c:pt>
                <c:pt idx="514">
                  <c:v>1.0265016610356816</c:v>
                </c:pt>
                <c:pt idx="515">
                  <c:v>0.85622580722298514</c:v>
                </c:pt>
                <c:pt idx="516">
                  <c:v>1.184971543287985</c:v>
                </c:pt>
                <c:pt idx="517">
                  <c:v>1.7003986131933</c:v>
                </c:pt>
                <c:pt idx="518">
                  <c:v>1.7071735948482099</c:v>
                </c:pt>
                <c:pt idx="519">
                  <c:v>1.7121049323479751</c:v>
                </c:pt>
                <c:pt idx="520">
                  <c:v>1.7535148561249525</c:v>
                </c:pt>
                <c:pt idx="521">
                  <c:v>0.39579640372566471</c:v>
                </c:pt>
                <c:pt idx="522">
                  <c:v>0.48667176474002449</c:v>
                </c:pt>
                <c:pt idx="523">
                  <c:v>1.3446030706281926</c:v>
                </c:pt>
                <c:pt idx="524">
                  <c:v>1.388475843824438</c:v>
                </c:pt>
                <c:pt idx="525">
                  <c:v>1.4424781524826116</c:v>
                </c:pt>
                <c:pt idx="526">
                  <c:v>1.4682095539313351</c:v>
                </c:pt>
                <c:pt idx="527">
                  <c:v>1.5011298571445901</c:v>
                </c:pt>
                <c:pt idx="528">
                  <c:v>1.5084378862184322</c:v>
                </c:pt>
                <c:pt idx="529">
                  <c:v>1.6151610849135387</c:v>
                </c:pt>
                <c:pt idx="530">
                  <c:v>1.6973641245613305</c:v>
                </c:pt>
                <c:pt idx="531">
                  <c:v>1.1049968783383541</c:v>
                </c:pt>
                <c:pt idx="532">
                  <c:v>1.2548219702969905</c:v>
                </c:pt>
                <c:pt idx="533">
                  <c:v>1.2641842180074374</c:v>
                </c:pt>
                <c:pt idx="534">
                  <c:v>1.0016386551237146</c:v>
                </c:pt>
                <c:pt idx="535">
                  <c:v>1.0286114777184718</c:v>
                </c:pt>
                <c:pt idx="536">
                  <c:v>1.1215471563011201</c:v>
                </c:pt>
                <c:pt idx="537">
                  <c:v>1.1444274543284694</c:v>
                </c:pt>
                <c:pt idx="538">
                  <c:v>1.3570959872975039</c:v>
                </c:pt>
                <c:pt idx="539">
                  <c:v>1.3661249767630195</c:v>
                </c:pt>
                <c:pt idx="540">
                  <c:v>1.4953544187218177</c:v>
                </c:pt>
                <c:pt idx="541">
                  <c:v>1.6786755792545802</c:v>
                </c:pt>
                <c:pt idx="542">
                  <c:v>1.8087847434662341</c:v>
                </c:pt>
                <c:pt idx="543">
                  <c:v>1.8779775213935546</c:v>
                </c:pt>
                <c:pt idx="544">
                  <c:v>1.9429540855283769</c:v>
                </c:pt>
                <c:pt idx="545">
                  <c:v>1.9634371613375736</c:v>
                </c:pt>
                <c:pt idx="546">
                  <c:v>2.053033653726291</c:v>
                </c:pt>
                <c:pt idx="547">
                  <c:v>2.1199143777260718</c:v>
                </c:pt>
                <c:pt idx="548">
                  <c:v>2.2164341141171922</c:v>
                </c:pt>
                <c:pt idx="549">
                  <c:v>1.4580568213538605</c:v>
                </c:pt>
                <c:pt idx="550">
                  <c:v>1.461311374230543</c:v>
                </c:pt>
                <c:pt idx="551">
                  <c:v>1.4978379033510356</c:v>
                </c:pt>
                <c:pt idx="552">
                  <c:v>1.651995976636665</c:v>
                </c:pt>
                <c:pt idx="553">
                  <c:v>0.99988308049631325</c:v>
                </c:pt>
                <c:pt idx="554">
                  <c:v>1.0802530539934445</c:v>
                </c:pt>
                <c:pt idx="555">
                  <c:v>1.1675306532560503</c:v>
                </c:pt>
                <c:pt idx="556">
                  <c:v>2.0738284258007615</c:v>
                </c:pt>
                <c:pt idx="557">
                  <c:v>2.1126636775438477</c:v>
                </c:pt>
                <c:pt idx="558">
                  <c:v>2.1620184453970777</c:v>
                </c:pt>
                <c:pt idx="559">
                  <c:v>2.1790732740145149</c:v>
                </c:pt>
                <c:pt idx="560">
                  <c:v>0.37429873220167348</c:v>
                </c:pt>
                <c:pt idx="561">
                  <c:v>0.60612413291830181</c:v>
                </c:pt>
                <c:pt idx="562">
                  <c:v>1.5842486381650671</c:v>
                </c:pt>
                <c:pt idx="563">
                  <c:v>1.6842229221473368</c:v>
                </c:pt>
                <c:pt idx="564">
                  <c:v>1.7849001135092899</c:v>
                </c:pt>
                <c:pt idx="565">
                  <c:v>1.8376408062796206</c:v>
                </c:pt>
                <c:pt idx="566">
                  <c:v>1.1441160509773058</c:v>
                </c:pt>
                <c:pt idx="567">
                  <c:v>1.3923988478293996</c:v>
                </c:pt>
                <c:pt idx="568">
                  <c:v>1.5727149795690951</c:v>
                </c:pt>
                <c:pt idx="569">
                  <c:v>1.6076005290131392</c:v>
                </c:pt>
                <c:pt idx="570">
                  <c:v>1.4528819646906472</c:v>
                </c:pt>
                <c:pt idx="571">
                  <c:v>1.54550085059095</c:v>
                </c:pt>
                <c:pt idx="572">
                  <c:v>1.5595581248777277</c:v>
                </c:pt>
                <c:pt idx="573">
                  <c:v>1.8651278000960088</c:v>
                </c:pt>
                <c:pt idx="574">
                  <c:v>2.8989338659346626</c:v>
                </c:pt>
                <c:pt idx="575">
                  <c:v>2.9161272410715142</c:v>
                </c:pt>
                <c:pt idx="576">
                  <c:v>0.55599481966073028</c:v>
                </c:pt>
                <c:pt idx="577">
                  <c:v>0.56453818100853459</c:v>
                </c:pt>
                <c:pt idx="578">
                  <c:v>1.3306827218590527</c:v>
                </c:pt>
                <c:pt idx="579">
                  <c:v>1.3888559867451686</c:v>
                </c:pt>
                <c:pt idx="580">
                  <c:v>1.4388880886114468</c:v>
                </c:pt>
                <c:pt idx="581">
                  <c:v>1.6876106086517015</c:v>
                </c:pt>
                <c:pt idx="582">
                  <c:v>1.4725396825302997</c:v>
                </c:pt>
                <c:pt idx="583">
                  <c:v>1.4858209066369894</c:v>
                </c:pt>
                <c:pt idx="584">
                  <c:v>1.6507247196964274</c:v>
                </c:pt>
                <c:pt idx="585">
                  <c:v>1.7870029110613921</c:v>
                </c:pt>
                <c:pt idx="586">
                  <c:v>1.2053688913670446</c:v>
                </c:pt>
                <c:pt idx="587">
                  <c:v>1.244474113958475</c:v>
                </c:pt>
                <c:pt idx="588">
                  <c:v>1.402916291945155</c:v>
                </c:pt>
                <c:pt idx="589">
                  <c:v>1.6319385496079193</c:v>
                </c:pt>
                <c:pt idx="590">
                  <c:v>1.3471290873870976</c:v>
                </c:pt>
                <c:pt idx="591">
                  <c:v>1.4115295150825811</c:v>
                </c:pt>
                <c:pt idx="592">
                  <c:v>1.525082724444855</c:v>
                </c:pt>
                <c:pt idx="593">
                  <c:v>1.7118609540198022</c:v>
                </c:pt>
                <c:pt idx="594">
                  <c:v>2.0174077862403266</c:v>
                </c:pt>
                <c:pt idx="595">
                  <c:v>2.1729585530435012</c:v>
                </c:pt>
                <c:pt idx="596">
                  <c:v>2.2748869122157238</c:v>
                </c:pt>
                <c:pt idx="597">
                  <c:v>2.5262464262537638</c:v>
                </c:pt>
                <c:pt idx="598">
                  <c:v>2.5779179462734709</c:v>
                </c:pt>
                <c:pt idx="599">
                  <c:v>2.5809739509623042</c:v>
                </c:pt>
                <c:pt idx="600">
                  <c:v>2.5910176401205378</c:v>
                </c:pt>
                <c:pt idx="601">
                  <c:v>1.3417026643347782</c:v>
                </c:pt>
                <c:pt idx="602">
                  <c:v>1.3572529236509838</c:v>
                </c:pt>
                <c:pt idx="603">
                  <c:v>1.4194946752030559</c:v>
                </c:pt>
                <c:pt idx="604">
                  <c:v>1.6668057063933774</c:v>
                </c:pt>
                <c:pt idx="605">
                  <c:v>0.98574713408905312</c:v>
                </c:pt>
                <c:pt idx="606">
                  <c:v>1.023471081802831</c:v>
                </c:pt>
                <c:pt idx="607">
                  <c:v>1.1557099735553515</c:v>
                </c:pt>
                <c:pt idx="608">
                  <c:v>0.74861698906655982</c:v>
                </c:pt>
                <c:pt idx="609">
                  <c:v>0.86013823039529103</c:v>
                </c:pt>
                <c:pt idx="610">
                  <c:v>1.9799959886397085</c:v>
                </c:pt>
                <c:pt idx="611">
                  <c:v>2.0604919207895183</c:v>
                </c:pt>
                <c:pt idx="612">
                  <c:v>1.7671735948482097</c:v>
                </c:pt>
                <c:pt idx="613">
                  <c:v>1.852104932347975</c:v>
                </c:pt>
                <c:pt idx="614">
                  <c:v>2.0735148561249521</c:v>
                </c:pt>
                <c:pt idx="615">
                  <c:v>1.6074375680421342</c:v>
                </c:pt>
                <c:pt idx="616">
                  <c:v>1.6505917149895599</c:v>
                </c:pt>
                <c:pt idx="617">
                  <c:v>1.75811417499337</c:v>
                </c:pt>
                <c:pt idx="618">
                  <c:v>1.8949536252139498</c:v>
                </c:pt>
                <c:pt idx="619">
                  <c:v>2.2393399539746808</c:v>
                </c:pt>
                <c:pt idx="620">
                  <c:v>2.2473873680163798</c:v>
                </c:pt>
                <c:pt idx="621">
                  <c:v>2.3064509514125096</c:v>
                </c:pt>
                <c:pt idx="622">
                  <c:v>2.5147938514419961</c:v>
                </c:pt>
                <c:pt idx="623">
                  <c:v>1.9789668353655459</c:v>
                </c:pt>
                <c:pt idx="624">
                  <c:v>2.0988377246980314</c:v>
                </c:pt>
                <c:pt idx="625">
                  <c:v>1.7685217548616345</c:v>
                </c:pt>
                <c:pt idx="626">
                  <c:v>1.8182792286128844</c:v>
                </c:pt>
                <c:pt idx="627">
                  <c:v>1.9325846388511685</c:v>
                </c:pt>
                <c:pt idx="628">
                  <c:v>1.988579384376689</c:v>
                </c:pt>
                <c:pt idx="629">
                  <c:v>2.3280871580999678</c:v>
                </c:pt>
                <c:pt idx="630">
                  <c:v>2.3883342516561581</c:v>
                </c:pt>
                <c:pt idx="631">
                  <c:v>2.4760410582194923</c:v>
                </c:pt>
                <c:pt idx="632">
                  <c:v>1.3010535950486459</c:v>
                </c:pt>
                <c:pt idx="633">
                  <c:v>1.3865611442821721</c:v>
                </c:pt>
                <c:pt idx="634">
                  <c:v>1.6498725681546078</c:v>
                </c:pt>
                <c:pt idx="635">
                  <c:v>1.6899266946565381</c:v>
                </c:pt>
                <c:pt idx="636">
                  <c:v>2.9091148887747531</c:v>
                </c:pt>
                <c:pt idx="637">
                  <c:v>2.9805430877185382</c:v>
                </c:pt>
                <c:pt idx="638">
                  <c:v>1.7402546720388741</c:v>
                </c:pt>
                <c:pt idx="639">
                  <c:v>1.7666588385250761</c:v>
                </c:pt>
                <c:pt idx="640">
                  <c:v>1.8066783649216402</c:v>
                </c:pt>
                <c:pt idx="641">
                  <c:v>1.9390860120144171</c:v>
                </c:pt>
                <c:pt idx="642">
                  <c:v>2.1373873680163804</c:v>
                </c:pt>
                <c:pt idx="643">
                  <c:v>2.206450951412509</c:v>
                </c:pt>
                <c:pt idx="644">
                  <c:v>2.249339953974681</c:v>
                </c:pt>
                <c:pt idx="645">
                  <c:v>2.3347938514419959</c:v>
                </c:pt>
                <c:pt idx="646">
                  <c:v>1.2660263389599753</c:v>
                </c:pt>
                <c:pt idx="647">
                  <c:v>1.3412619551702796</c:v>
                </c:pt>
                <c:pt idx="648">
                  <c:v>1.5070068847645144</c:v>
                </c:pt>
                <c:pt idx="649">
                  <c:v>1.6274673149683838</c:v>
                </c:pt>
                <c:pt idx="650">
                  <c:v>1.1511369037743719</c:v>
                </c:pt>
                <c:pt idx="651">
                  <c:v>1.3358338945646098</c:v>
                </c:pt>
                <c:pt idx="652">
                  <c:v>1.4236714685923697</c:v>
                </c:pt>
                <c:pt idx="653">
                  <c:v>4.2987614927599251</c:v>
                </c:pt>
                <c:pt idx="654">
                  <c:v>2.5558803898834808</c:v>
                </c:pt>
                <c:pt idx="655">
                  <c:v>2.6531900550800858</c:v>
                </c:pt>
                <c:pt idx="656">
                  <c:v>2.7302861879076792</c:v>
                </c:pt>
                <c:pt idx="657">
                  <c:v>2.3940339787995479</c:v>
                </c:pt>
                <c:pt idx="658">
                  <c:v>2.5816426576904559</c:v>
                </c:pt>
                <c:pt idx="659">
                  <c:v>2.323014750644143</c:v>
                </c:pt>
                <c:pt idx="660">
                  <c:v>2.3962951806929143</c:v>
                </c:pt>
                <c:pt idx="661">
                  <c:v>2.5049103232337329</c:v>
                </c:pt>
                <c:pt idx="662">
                  <c:v>1.9621992094290219</c:v>
                </c:pt>
                <c:pt idx="663">
                  <c:v>2.0241912191472746</c:v>
                </c:pt>
                <c:pt idx="664">
                  <c:v>2.0941336694380595</c:v>
                </c:pt>
                <c:pt idx="665">
                  <c:v>2.2132159376162148</c:v>
                </c:pt>
                <c:pt idx="666">
                  <c:v>2.4891809490553447</c:v>
                </c:pt>
                <c:pt idx="667">
                  <c:v>2.7018757026925768</c:v>
                </c:pt>
                <c:pt idx="668">
                  <c:v>2.7282633029459982</c:v>
                </c:pt>
                <c:pt idx="669">
                  <c:v>2.8542469503065604</c:v>
                </c:pt>
                <c:pt idx="670">
                  <c:v>1.784382201273307</c:v>
                </c:pt>
                <c:pt idx="671">
                  <c:v>1.8912794977790981</c:v>
                </c:pt>
                <c:pt idx="672">
                  <c:v>2.0829218002893799</c:v>
                </c:pt>
                <c:pt idx="673">
                  <c:v>2.8366962469347836</c:v>
                </c:pt>
                <c:pt idx="674">
                  <c:v>2.9026135340363139</c:v>
                </c:pt>
                <c:pt idx="675">
                  <c:v>3.0036530025886816</c:v>
                </c:pt>
                <c:pt idx="676">
                  <c:v>3.6399330363437259</c:v>
                </c:pt>
                <c:pt idx="677">
                  <c:v>3.7022249743681219</c:v>
                </c:pt>
                <c:pt idx="678">
                  <c:v>2.472853779394721</c:v>
                </c:pt>
                <c:pt idx="679">
                  <c:v>2.6622804524261032</c:v>
                </c:pt>
                <c:pt idx="680">
                  <c:v>2.6700683895549688</c:v>
                </c:pt>
                <c:pt idx="681">
                  <c:v>2.7391952499780419</c:v>
                </c:pt>
                <c:pt idx="682">
                  <c:v>1.6688218099404044</c:v>
                </c:pt>
                <c:pt idx="683">
                  <c:v>1.7566999563314369</c:v>
                </c:pt>
                <c:pt idx="684">
                  <c:v>1.8697276463933472</c:v>
                </c:pt>
                <c:pt idx="685">
                  <c:v>2.0165008217712499</c:v>
                </c:pt>
                <c:pt idx="686">
                  <c:v>3.2491870579189772</c:v>
                </c:pt>
                <c:pt idx="687">
                  <c:v>3.354591874665092</c:v>
                </c:pt>
                <c:pt idx="688">
                  <c:v>3.465419819115644</c:v>
                </c:pt>
                <c:pt idx="689">
                  <c:v>1.6143099272759234</c:v>
                </c:pt>
                <c:pt idx="690">
                  <c:v>1.7109188596021203</c:v>
                </c:pt>
                <c:pt idx="691">
                  <c:v>1.8351054239953661</c:v>
                </c:pt>
                <c:pt idx="692">
                  <c:v>2.0112180920201475</c:v>
                </c:pt>
                <c:pt idx="693">
                  <c:v>4.4229968751032809</c:v>
                </c:pt>
                <c:pt idx="694">
                  <c:v>4.672154006309575</c:v>
                </c:pt>
                <c:pt idx="695">
                  <c:v>4.6314987853695246</c:v>
                </c:pt>
                <c:pt idx="696">
                  <c:v>3.0282096874015036</c:v>
                </c:pt>
                <c:pt idx="697">
                  <c:v>3.0945796839031767</c:v>
                </c:pt>
                <c:pt idx="698">
                  <c:v>3.1211067461926203</c:v>
                </c:pt>
                <c:pt idx="699">
                  <c:v>4.3028032963434875</c:v>
                </c:pt>
                <c:pt idx="700">
                  <c:v>3.051199435167681</c:v>
                </c:pt>
                <c:pt idx="701">
                  <c:v>3.1683766343408406</c:v>
                </c:pt>
                <c:pt idx="702">
                  <c:v>3.3657966814748983</c:v>
                </c:pt>
                <c:pt idx="703">
                  <c:v>2.3566301385718238</c:v>
                </c:pt>
                <c:pt idx="704">
                  <c:v>2.4459228668671815</c:v>
                </c:pt>
                <c:pt idx="705">
                  <c:v>2.5846787372882969</c:v>
                </c:pt>
                <c:pt idx="706">
                  <c:v>3.7647393150135784</c:v>
                </c:pt>
                <c:pt idx="707">
                  <c:v>3.8703171315236053</c:v>
                </c:pt>
                <c:pt idx="708">
                  <c:v>3.7231970793817921</c:v>
                </c:pt>
                <c:pt idx="709">
                  <c:v>3.8398869410690524</c:v>
                </c:pt>
                <c:pt idx="710">
                  <c:v>3.6290479323701952</c:v>
                </c:pt>
                <c:pt idx="711">
                  <c:v>3.3016566638649865</c:v>
                </c:pt>
                <c:pt idx="712">
                  <c:v>3.4267753158866703</c:v>
                </c:pt>
                <c:pt idx="713">
                  <c:v>2.7949873901654549</c:v>
                </c:pt>
                <c:pt idx="714">
                  <c:v>2.9028345058120171</c:v>
                </c:pt>
                <c:pt idx="715">
                  <c:v>3.0622282873857705</c:v>
                </c:pt>
                <c:pt idx="716">
                  <c:v>2.027969154129579</c:v>
                </c:pt>
                <c:pt idx="717">
                  <c:v>2.1355491929337669</c:v>
                </c:pt>
                <c:pt idx="718">
                  <c:v>2.2548822602811311</c:v>
                </c:pt>
                <c:pt idx="719">
                  <c:v>2.5255197188218603</c:v>
                </c:pt>
                <c:pt idx="720">
                  <c:v>3.6349422036892682</c:v>
                </c:pt>
                <c:pt idx="721">
                  <c:v>3.7302763941640142</c:v>
                </c:pt>
                <c:pt idx="722">
                  <c:v>4.2137735903270581</c:v>
                </c:pt>
                <c:pt idx="723">
                  <c:v>4.0140077638123977</c:v>
                </c:pt>
                <c:pt idx="724">
                  <c:v>2.8021477464031812</c:v>
                </c:pt>
                <c:pt idx="725">
                  <c:v>2.8889337924536713</c:v>
                </c:pt>
                <c:pt idx="726">
                  <c:v>3.0041786353437554</c:v>
                </c:pt>
                <c:pt idx="727">
                  <c:v>3.911856528311322</c:v>
                </c:pt>
                <c:pt idx="728">
                  <c:v>4.7490687221247256</c:v>
                </c:pt>
                <c:pt idx="729">
                  <c:v>4.1514104413516053</c:v>
                </c:pt>
                <c:pt idx="730">
                  <c:v>2.6267689506210874</c:v>
                </c:pt>
                <c:pt idx="731">
                  <c:v>2.7257779451059205</c:v>
                </c:pt>
                <c:pt idx="732">
                  <c:v>2.8212528644030082</c:v>
                </c:pt>
                <c:pt idx="733">
                  <c:v>4.848215274752012</c:v>
                </c:pt>
                <c:pt idx="734">
                  <c:v>2.5726544519331336</c:v>
                </c:pt>
                <c:pt idx="735">
                  <c:v>2.7236801274030809</c:v>
                </c:pt>
                <c:pt idx="736">
                  <c:v>3.0243211818724931</c:v>
                </c:pt>
                <c:pt idx="737">
                  <c:v>3.7589697223056753</c:v>
                </c:pt>
                <c:pt idx="738">
                  <c:v>3.8349700823748956</c:v>
                </c:pt>
                <c:pt idx="739">
                  <c:v>3.3962313962612733</c:v>
                </c:pt>
                <c:pt idx="740">
                  <c:v>4.5092565189793561</c:v>
                </c:pt>
                <c:pt idx="741">
                  <c:v>2.9868982516271916</c:v>
                </c:pt>
                <c:pt idx="742">
                  <c:v>3.1120480600157432</c:v>
                </c:pt>
                <c:pt idx="743">
                  <c:v>3.3163582257322495</c:v>
                </c:pt>
                <c:pt idx="744">
                  <c:v>4.3590856001770364</c:v>
                </c:pt>
                <c:pt idx="745">
                  <c:v>3.8305668118584819</c:v>
                </c:pt>
                <c:pt idx="746">
                  <c:v>5.1929930943876279</c:v>
                </c:pt>
                <c:pt idx="747">
                  <c:v>5.5577623952251729</c:v>
                </c:pt>
                <c:pt idx="748">
                  <c:v>3.5220599306616047</c:v>
                </c:pt>
                <c:pt idx="749">
                  <c:v>3.6788908928165607</c:v>
                </c:pt>
                <c:pt idx="750">
                  <c:v>4.6379350121414999</c:v>
                </c:pt>
                <c:pt idx="751">
                  <c:v>4.794774345793078</c:v>
                </c:pt>
                <c:pt idx="752">
                  <c:v>5.9043742564708808</c:v>
                </c:pt>
                <c:pt idx="753">
                  <c:v>5.5149926097814939E-2</c:v>
                </c:pt>
                <c:pt idx="754">
                  <c:v>0.75844509446996167</c:v>
                </c:pt>
                <c:pt idx="755">
                  <c:v>5.1053439307307</c:v>
                </c:pt>
                <c:pt idx="756">
                  <c:v>4.0063628415165198</c:v>
                </c:pt>
                <c:pt idx="757">
                  <c:v>4.1886875552368918</c:v>
                </c:pt>
                <c:pt idx="758">
                  <c:v>5.5232735546164387</c:v>
                </c:pt>
                <c:pt idx="759">
                  <c:v>5.9937115947996498</c:v>
                </c:pt>
                <c:pt idx="760">
                  <c:v>5.6964721078157323</c:v>
                </c:pt>
                <c:pt idx="761">
                  <c:v>5.586564736148345</c:v>
                </c:pt>
                <c:pt idx="762">
                  <c:v>6.4248000044505931</c:v>
                </c:pt>
                <c:pt idx="763">
                  <c:v>6.4709098153028064</c:v>
                </c:pt>
                <c:pt idx="764">
                  <c:v>7.9960047186914407</c:v>
                </c:pt>
                <c:pt idx="765">
                  <c:v>6.1753069686550148</c:v>
                </c:pt>
                <c:pt idx="766">
                  <c:v>5.7204433771145693</c:v>
                </c:pt>
                <c:pt idx="767">
                  <c:v>4.2860000000000014</c:v>
                </c:pt>
                <c:pt idx="768">
                  <c:v>4.0760000000000014</c:v>
                </c:pt>
                <c:pt idx="769">
                  <c:v>4.1160000000000005</c:v>
                </c:pt>
                <c:pt idx="770">
                  <c:v>3.9130000000000003</c:v>
                </c:pt>
                <c:pt idx="771">
                  <c:v>4.0650000000000013</c:v>
                </c:pt>
                <c:pt idx="772">
                  <c:v>4.1750000000000016</c:v>
                </c:pt>
                <c:pt idx="773">
                  <c:v>3.8890000000000007</c:v>
                </c:pt>
                <c:pt idx="774">
                  <c:v>5.3780000000000019</c:v>
                </c:pt>
                <c:pt idx="775">
                  <c:v>4.7319999999999993</c:v>
                </c:pt>
                <c:pt idx="776">
                  <c:v>4.9820000000000002</c:v>
                </c:pt>
                <c:pt idx="777">
                  <c:v>5.0420000000000007</c:v>
                </c:pt>
                <c:pt idx="778">
                  <c:v>4.6560000000000015</c:v>
                </c:pt>
                <c:pt idx="779">
                  <c:v>4.7860000000000014</c:v>
                </c:pt>
                <c:pt idx="780">
                  <c:v>4.8360000000000012</c:v>
                </c:pt>
                <c:pt idx="781">
                  <c:v>4.8770000000000016</c:v>
                </c:pt>
                <c:pt idx="782">
                  <c:v>4.7419999999999991</c:v>
                </c:pt>
                <c:pt idx="783">
                  <c:v>4.831999999999999</c:v>
                </c:pt>
                <c:pt idx="784">
                  <c:v>4.8720000000000008</c:v>
                </c:pt>
                <c:pt idx="785">
                  <c:v>4.859</c:v>
                </c:pt>
                <c:pt idx="786">
                  <c:v>5.4220000000000015</c:v>
                </c:pt>
                <c:pt idx="787">
                  <c:v>5.5120000000000005</c:v>
                </c:pt>
                <c:pt idx="788">
                  <c:v>4.9340000000000002</c:v>
                </c:pt>
                <c:pt idx="789">
                  <c:v>6.4670000000000005</c:v>
                </c:pt>
                <c:pt idx="790">
                  <c:v>4.625</c:v>
                </c:pt>
                <c:pt idx="791">
                  <c:v>4.7250000000000014</c:v>
                </c:pt>
                <c:pt idx="792">
                  <c:v>5.4879999999999995</c:v>
                </c:pt>
                <c:pt idx="793">
                  <c:v>5.597999999999999</c:v>
                </c:pt>
                <c:pt idx="794">
                  <c:v>5.3000000000000007</c:v>
                </c:pt>
                <c:pt idx="795">
                  <c:v>5.4200000000000008</c:v>
                </c:pt>
                <c:pt idx="796">
                  <c:v>5.9430000000000005</c:v>
                </c:pt>
                <c:pt idx="797">
                  <c:v>6.0520000000000005</c:v>
                </c:pt>
                <c:pt idx="798">
                  <c:v>6.1820000000000013</c:v>
                </c:pt>
                <c:pt idx="799">
                  <c:v>7.3500000000000005</c:v>
                </c:pt>
                <c:pt idx="800">
                  <c:v>5.3540000000000001</c:v>
                </c:pt>
                <c:pt idx="801">
                  <c:v>8.3300000000000018</c:v>
                </c:pt>
                <c:pt idx="802">
                  <c:v>9.0290000000000017</c:v>
                </c:pt>
                <c:pt idx="803">
                  <c:v>5.3320000000000007</c:v>
                </c:pt>
                <c:pt idx="804">
                  <c:v>8.4670000000000005</c:v>
                </c:pt>
                <c:pt idx="805">
                  <c:v>8.6769999999999996</c:v>
                </c:pt>
                <c:pt idx="806">
                  <c:v>6.6120000000000028</c:v>
                </c:pt>
                <c:pt idx="807">
                  <c:v>6.7420000000000009</c:v>
                </c:pt>
                <c:pt idx="808">
                  <c:v>6.6730000000000018</c:v>
                </c:pt>
                <c:pt idx="809">
                  <c:v>6.7230000000000016</c:v>
                </c:pt>
                <c:pt idx="810">
                  <c:v>7.974000000000002</c:v>
                </c:pt>
                <c:pt idx="811">
                  <c:v>7.6880000000000015</c:v>
                </c:pt>
                <c:pt idx="812">
                  <c:v>8.7960000000000029</c:v>
                </c:pt>
                <c:pt idx="813">
                  <c:v>8.6860000000000017</c:v>
                </c:pt>
                <c:pt idx="814">
                  <c:v>7.8810000000000011</c:v>
                </c:pt>
                <c:pt idx="815">
                  <c:v>7.5330000000000004</c:v>
                </c:pt>
                <c:pt idx="816">
                  <c:v>7.9910000000000023</c:v>
                </c:pt>
                <c:pt idx="817">
                  <c:v>7.623000000000002</c:v>
                </c:pt>
                <c:pt idx="818">
                  <c:v>8.7000000000000028</c:v>
                </c:pt>
                <c:pt idx="819">
                  <c:v>8.7700000000000014</c:v>
                </c:pt>
                <c:pt idx="820">
                  <c:v>8.3990000000000027</c:v>
                </c:pt>
                <c:pt idx="821">
                  <c:v>8.4490000000000016</c:v>
                </c:pt>
                <c:pt idx="822">
                  <c:v>8.9460000000000015</c:v>
                </c:pt>
                <c:pt idx="823">
                  <c:v>9.8389999999999986</c:v>
                </c:pt>
                <c:pt idx="824">
                  <c:v>10.109000000000002</c:v>
                </c:pt>
                <c:pt idx="825">
                  <c:v>9.8190000000000008</c:v>
                </c:pt>
                <c:pt idx="826">
                  <c:v>10.549000000000001</c:v>
                </c:pt>
                <c:pt idx="827">
                  <c:v>10.631</c:v>
                </c:pt>
                <c:pt idx="828">
                  <c:v>3.4768040644860316</c:v>
                </c:pt>
                <c:pt idx="829">
                  <c:v>6.2608040644860319</c:v>
                </c:pt>
                <c:pt idx="830">
                  <c:v>4.5638040644860309</c:v>
                </c:pt>
                <c:pt idx="831">
                  <c:v>5.4498040644860302</c:v>
                </c:pt>
                <c:pt idx="832">
                  <c:v>5.3018040644860314</c:v>
                </c:pt>
                <c:pt idx="833">
                  <c:v>7.0408040644860339</c:v>
                </c:pt>
                <c:pt idx="834">
                  <c:v>5.9238040644860313</c:v>
                </c:pt>
                <c:pt idx="835">
                  <c:v>6.0128040644860317</c:v>
                </c:pt>
                <c:pt idx="836">
                  <c:v>8.3018040644860314</c:v>
                </c:pt>
                <c:pt idx="837">
                  <c:v>8.4088040644860342</c:v>
                </c:pt>
                <c:pt idx="838">
                  <c:v>6.7956878861645373</c:v>
                </c:pt>
                <c:pt idx="839">
                  <c:v>6.9956878861645366</c:v>
                </c:pt>
                <c:pt idx="840">
                  <c:v>7.2156878861645373</c:v>
                </c:pt>
                <c:pt idx="841">
                  <c:v>7.3806878861645355</c:v>
                </c:pt>
                <c:pt idx="842">
                  <c:v>7.5206878861645361</c:v>
                </c:pt>
                <c:pt idx="843">
                  <c:v>7.5706878861645359</c:v>
                </c:pt>
                <c:pt idx="844">
                  <c:v>7.9546878861645371</c:v>
                </c:pt>
                <c:pt idx="845">
                  <c:v>8.2446878861645398</c:v>
                </c:pt>
                <c:pt idx="846">
                  <c:v>8.3846878861645386</c:v>
                </c:pt>
                <c:pt idx="847">
                  <c:v>9.4726878861645361</c:v>
                </c:pt>
                <c:pt idx="848">
                  <c:v>9.5726878861645375</c:v>
                </c:pt>
                <c:pt idx="849">
                  <c:v>9.8026878861645379</c:v>
                </c:pt>
                <c:pt idx="850">
                  <c:v>7.9896878861645355</c:v>
                </c:pt>
                <c:pt idx="851">
                  <c:v>8.1496878861645357</c:v>
                </c:pt>
                <c:pt idx="852">
                  <c:v>8.2096878861645344</c:v>
                </c:pt>
                <c:pt idx="853">
                  <c:v>9.7826878861645366</c:v>
                </c:pt>
                <c:pt idx="854">
                  <c:v>9.8526878861645368</c:v>
                </c:pt>
                <c:pt idx="855">
                  <c:v>10.402687886164538</c:v>
                </c:pt>
                <c:pt idx="856">
                  <c:v>8.0556878861645362</c:v>
                </c:pt>
                <c:pt idx="857">
                  <c:v>8.2756878861645369</c:v>
                </c:pt>
                <c:pt idx="858">
                  <c:v>8.3456878861645372</c:v>
                </c:pt>
                <c:pt idx="859">
                  <c:v>9.371687886164537</c:v>
                </c:pt>
                <c:pt idx="860">
                  <c:v>9.4416878861645355</c:v>
                </c:pt>
                <c:pt idx="861">
                  <c:v>9.6716878861645359</c:v>
                </c:pt>
                <c:pt idx="862">
                  <c:v>9.6306878861645355</c:v>
                </c:pt>
                <c:pt idx="863">
                  <c:v>9.7706878861645343</c:v>
                </c:pt>
                <c:pt idx="864">
                  <c:v>9.8606878861645342</c:v>
                </c:pt>
                <c:pt idx="865">
                  <c:v>8.6076878861645358</c:v>
                </c:pt>
                <c:pt idx="866">
                  <c:v>8.8676878861645356</c:v>
                </c:pt>
                <c:pt idx="867">
                  <c:v>9.0676878861645349</c:v>
                </c:pt>
                <c:pt idx="868">
                  <c:v>9.7816878861645371</c:v>
                </c:pt>
                <c:pt idx="869">
                  <c:v>9.951687886164537</c:v>
                </c:pt>
                <c:pt idx="870">
                  <c:v>10.171687886164536</c:v>
                </c:pt>
                <c:pt idx="871">
                  <c:v>10.592687886164537</c:v>
                </c:pt>
                <c:pt idx="872">
                  <c:v>10.832687886164537</c:v>
                </c:pt>
                <c:pt idx="873">
                  <c:v>5.7619999999999996</c:v>
                </c:pt>
                <c:pt idx="874">
                  <c:v>5.7720000000000002</c:v>
                </c:pt>
                <c:pt idx="875">
                  <c:v>8.3070000000000022</c:v>
                </c:pt>
                <c:pt idx="876">
                  <c:v>8.327</c:v>
                </c:pt>
                <c:pt idx="877">
                  <c:v>6.3520000000000021</c:v>
                </c:pt>
                <c:pt idx="878">
                  <c:v>7.1370000000000005</c:v>
                </c:pt>
                <c:pt idx="879">
                  <c:v>7.2169999999999996</c:v>
                </c:pt>
                <c:pt idx="880">
                  <c:v>7.3360000000000003</c:v>
                </c:pt>
                <c:pt idx="881">
                  <c:v>7.3860000000000001</c:v>
                </c:pt>
                <c:pt idx="882">
                  <c:v>7.7610000000000019</c:v>
                </c:pt>
                <c:pt idx="883">
                  <c:v>7.9310000000000009</c:v>
                </c:pt>
                <c:pt idx="884">
                  <c:v>7.8340000000000014</c:v>
                </c:pt>
                <c:pt idx="885">
                  <c:v>7.9640000000000004</c:v>
                </c:pt>
                <c:pt idx="886">
                  <c:v>7.9930000000000021</c:v>
                </c:pt>
                <c:pt idx="887">
                  <c:v>8.1329999999999991</c:v>
                </c:pt>
                <c:pt idx="888">
                  <c:v>9.0690000000000026</c:v>
                </c:pt>
                <c:pt idx="889">
                  <c:v>9.1590000000000025</c:v>
                </c:pt>
                <c:pt idx="890">
                  <c:v>7.9189999999999996</c:v>
                </c:pt>
                <c:pt idx="891">
                  <c:v>7.9389999999999992</c:v>
                </c:pt>
                <c:pt idx="892">
                  <c:v>7.4370000000000003</c:v>
                </c:pt>
                <c:pt idx="893">
                  <c:v>7.6369999999999996</c:v>
                </c:pt>
                <c:pt idx="894">
                  <c:v>6.7590000000000003</c:v>
                </c:pt>
                <c:pt idx="895">
                  <c:v>6.9489999999999998</c:v>
                </c:pt>
                <c:pt idx="896">
                  <c:v>8.343</c:v>
                </c:pt>
                <c:pt idx="897">
                  <c:v>8.7230000000000025</c:v>
                </c:pt>
                <c:pt idx="898">
                  <c:v>8.8870000000000005</c:v>
                </c:pt>
                <c:pt idx="899">
                  <c:v>9.3170000000000002</c:v>
                </c:pt>
                <c:pt idx="900">
                  <c:v>8.5760000000000023</c:v>
                </c:pt>
                <c:pt idx="901">
                  <c:v>9.0860000000000003</c:v>
                </c:pt>
                <c:pt idx="902">
                  <c:v>8.1030000000000015</c:v>
                </c:pt>
                <c:pt idx="903">
                  <c:v>8.4930000000000003</c:v>
                </c:pt>
                <c:pt idx="904">
                  <c:v>9.2280000000000015</c:v>
                </c:pt>
                <c:pt idx="905">
                  <c:v>9.7880000000000003</c:v>
                </c:pt>
                <c:pt idx="906">
                  <c:v>5.8648924910859286</c:v>
                </c:pt>
                <c:pt idx="907">
                  <c:v>6.3138924910859284</c:v>
                </c:pt>
                <c:pt idx="908">
                  <c:v>6.7548924910859292</c:v>
                </c:pt>
                <c:pt idx="909">
                  <c:v>8.1528924910859271</c:v>
                </c:pt>
                <c:pt idx="910">
                  <c:v>8.6108924910859308</c:v>
                </c:pt>
                <c:pt idx="911">
                  <c:v>9.3488924910859303</c:v>
                </c:pt>
                <c:pt idx="912">
                  <c:v>10.169892491085932</c:v>
                </c:pt>
                <c:pt idx="913">
                  <c:v>4.7948924910859292</c:v>
                </c:pt>
                <c:pt idx="914">
                  <c:v>5.9038924910859283</c:v>
                </c:pt>
                <c:pt idx="915">
                  <c:v>6.3348924910859301</c:v>
                </c:pt>
                <c:pt idx="916">
                  <c:v>8.2408924910859298</c:v>
                </c:pt>
                <c:pt idx="917">
                  <c:v>7.9328924910859291</c:v>
                </c:pt>
                <c:pt idx="918">
                  <c:v>2.9383888304135555</c:v>
                </c:pt>
                <c:pt idx="919">
                  <c:v>3.0063719602469225</c:v>
                </c:pt>
                <c:pt idx="920">
                  <c:v>3.2746233710870021</c:v>
                </c:pt>
                <c:pt idx="921">
                  <c:v>3.7145237800547717</c:v>
                </c:pt>
                <c:pt idx="922">
                  <c:v>4.027488220223197</c:v>
                </c:pt>
                <c:pt idx="923">
                  <c:v>2.7558072805709961</c:v>
                </c:pt>
                <c:pt idx="924">
                  <c:v>3.0112772970019011</c:v>
                </c:pt>
                <c:pt idx="925">
                  <c:v>3.861810652952713</c:v>
                </c:pt>
                <c:pt idx="926">
                  <c:v>4.6786027263776866</c:v>
                </c:pt>
                <c:pt idx="927">
                  <c:v>3.7336082928786216</c:v>
                </c:pt>
                <c:pt idx="928">
                  <c:v>4.92605998535746</c:v>
                </c:pt>
                <c:pt idx="929">
                  <c:v>1.7469235144894804</c:v>
                </c:pt>
                <c:pt idx="930">
                  <c:v>2.5316365377666092</c:v>
                </c:pt>
                <c:pt idx="931">
                  <c:v>2.820289518335561</c:v>
                </c:pt>
                <c:pt idx="932">
                  <c:v>3.1358476072812893</c:v>
                </c:pt>
                <c:pt idx="933">
                  <c:v>3.7402465090448498</c:v>
                </c:pt>
                <c:pt idx="934">
                  <c:v>2.7682392483156066</c:v>
                </c:pt>
                <c:pt idx="935">
                  <c:v>3.0468530553283766</c:v>
                </c:pt>
                <c:pt idx="936">
                  <c:v>3.4704344137830638</c:v>
                </c:pt>
                <c:pt idx="937">
                  <c:v>3.8492989535466609</c:v>
                </c:pt>
                <c:pt idx="938">
                  <c:v>3.0857908109899839</c:v>
                </c:pt>
                <c:pt idx="939">
                  <c:v>4.468243885833183</c:v>
                </c:pt>
                <c:pt idx="940">
                  <c:v>2.7135752819106251</c:v>
                </c:pt>
                <c:pt idx="941">
                  <c:v>2.9963807773912423</c:v>
                </c:pt>
                <c:pt idx="942">
                  <c:v>3.079821148311717</c:v>
                </c:pt>
                <c:pt idx="943">
                  <c:v>3.8985503663613548</c:v>
                </c:pt>
                <c:pt idx="944">
                  <c:v>4.337758872622091</c:v>
                </c:pt>
                <c:pt idx="945">
                  <c:v>2.8651492613236629</c:v>
                </c:pt>
                <c:pt idx="946">
                  <c:v>4.9239296099554029</c:v>
                </c:pt>
                <c:pt idx="947">
                  <c:v>3.4594390294816004</c:v>
                </c:pt>
                <c:pt idx="948">
                  <c:v>4.1345346820274109</c:v>
                </c:pt>
                <c:pt idx="949">
                  <c:v>4.1065160498155908</c:v>
                </c:pt>
                <c:pt idx="950">
                  <c:v>6.8630000000000013</c:v>
                </c:pt>
                <c:pt idx="951">
                  <c:v>7.6630000000000011</c:v>
                </c:pt>
                <c:pt idx="952">
                  <c:v>5.2149999999999999</c:v>
                </c:pt>
                <c:pt idx="953">
                  <c:v>5.4339999999999993</c:v>
                </c:pt>
                <c:pt idx="954">
                  <c:v>6.2150000000000007</c:v>
                </c:pt>
                <c:pt idx="955">
                  <c:v>6.8630000000000013</c:v>
                </c:pt>
                <c:pt idx="956">
                  <c:v>7.6630000000000011</c:v>
                </c:pt>
                <c:pt idx="957">
                  <c:v>-2.8221267992919019</c:v>
                </c:pt>
                <c:pt idx="958">
                  <c:v>-2.727053956723748</c:v>
                </c:pt>
                <c:pt idx="959">
                  <c:v>-2.6404959875510832</c:v>
                </c:pt>
                <c:pt idx="960">
                  <c:v>5.7136938246468434</c:v>
                </c:pt>
                <c:pt idx="961">
                  <c:v>4.1299922939024514</c:v>
                </c:pt>
                <c:pt idx="962">
                  <c:v>3.7008513834311905</c:v>
                </c:pt>
                <c:pt idx="963">
                  <c:v>3.7717248159707966</c:v>
                </c:pt>
                <c:pt idx="964">
                  <c:v>3.5205814212104722</c:v>
                </c:pt>
                <c:pt idx="965">
                  <c:v>3.5600899624941462</c:v>
                </c:pt>
                <c:pt idx="966">
                  <c:v>3.5600899624941462</c:v>
                </c:pt>
                <c:pt idx="967">
                  <c:v>4.3905183992248453</c:v>
                </c:pt>
                <c:pt idx="968">
                  <c:v>2.9171512503836441</c:v>
                </c:pt>
                <c:pt idx="969">
                  <c:v>2.1487278360175934</c:v>
                </c:pt>
                <c:pt idx="970">
                  <c:v>2.2679400086720385</c:v>
                </c:pt>
                <c:pt idx="971">
                  <c:v>2.226201826042423</c:v>
                </c:pt>
                <c:pt idx="972">
                  <c:v>3.7634579892269193</c:v>
                </c:pt>
                <c:pt idx="973">
                  <c:v>2.6082017240669959</c:v>
                </c:pt>
                <c:pt idx="974">
                  <c:v>2.3342758696007899</c:v>
                </c:pt>
                <c:pt idx="975">
                  <c:v>2.4581799739838881</c:v>
                </c:pt>
                <c:pt idx="976">
                  <c:v>2.5879303956038608</c:v>
                </c:pt>
                <c:pt idx="977">
                  <c:v>2.5300980400142574</c:v>
                </c:pt>
                <c:pt idx="978">
                  <c:v>3.6518078688204603</c:v>
                </c:pt>
                <c:pt idx="979">
                  <c:v>3.0584516808262165</c:v>
                </c:pt>
                <c:pt idx="980">
                  <c:v>2.5670599913279633</c:v>
                </c:pt>
                <c:pt idx="981">
                  <c:v>3.1829637557653241</c:v>
                </c:pt>
                <c:pt idx="982">
                  <c:v>4.373471482781345</c:v>
                </c:pt>
                <c:pt idx="983">
                  <c:v>4.5279703414622281</c:v>
                </c:pt>
                <c:pt idx="984">
                  <c:v>4.3299071808984548</c:v>
                </c:pt>
                <c:pt idx="985">
                  <c:v>4.3629071808984552</c:v>
                </c:pt>
                <c:pt idx="986">
                  <c:v>4.7056878861645357</c:v>
                </c:pt>
                <c:pt idx="987">
                  <c:v>4.3526578905005548</c:v>
                </c:pt>
                <c:pt idx="988">
                  <c:v>5.2820239236295983</c:v>
                </c:pt>
                <c:pt idx="989">
                  <c:v>5.8765327461730461</c:v>
                </c:pt>
                <c:pt idx="990">
                  <c:v>3.0837559305148101</c:v>
                </c:pt>
                <c:pt idx="991">
                  <c:v>6.725959890797033</c:v>
                </c:pt>
                <c:pt idx="992">
                  <c:v>6.039019172055613</c:v>
                </c:pt>
                <c:pt idx="993">
                  <c:v>7.0563213317020006</c:v>
                </c:pt>
                <c:pt idx="994">
                  <c:v>10.035622623021746</c:v>
                </c:pt>
                <c:pt idx="995">
                  <c:v>8.1793546710007803</c:v>
                </c:pt>
                <c:pt idx="996">
                  <c:v>7.3587930249052933</c:v>
                </c:pt>
                <c:pt idx="997">
                  <c:v>2.7410599913279632</c:v>
                </c:pt>
                <c:pt idx="998">
                  <c:v>1.9911199826559249</c:v>
                </c:pt>
                <c:pt idx="999">
                  <c:v>2.1004489213782747</c:v>
                </c:pt>
                <c:pt idx="1000">
                  <c:v>2.2877351426855457</c:v>
                </c:pt>
                <c:pt idx="1001">
                  <c:v>3.7708820073061262</c:v>
                </c:pt>
                <c:pt idx="1002">
                  <c:v>2.2160912590556823</c:v>
                </c:pt>
                <c:pt idx="1003">
                  <c:v>2.166302500767288</c:v>
                </c:pt>
                <c:pt idx="1004">
                  <c:v>2.3680033436347996</c:v>
                </c:pt>
                <c:pt idx="1005">
                  <c:v>2.3082492903979013</c:v>
                </c:pt>
                <c:pt idx="1006">
                  <c:v>0.76491731967600873</c:v>
                </c:pt>
                <c:pt idx="1007">
                  <c:v>2.942753600952829</c:v>
                </c:pt>
                <c:pt idx="1008">
                  <c:v>2.4421212547196625</c:v>
                </c:pt>
                <c:pt idx="1009">
                  <c:v>3.5823332625259865</c:v>
                </c:pt>
                <c:pt idx="1010">
                  <c:v>2.2488260606203281</c:v>
                </c:pt>
                <c:pt idx="1011">
                  <c:v>1.5903387284344777</c:v>
                </c:pt>
                <c:pt idx="1012">
                  <c:v>2.868954096298566</c:v>
                </c:pt>
                <c:pt idx="1013">
                  <c:v>3.6604831475747521</c:v>
                </c:pt>
                <c:pt idx="1014">
                  <c:v>2.6161212547196628</c:v>
                </c:pt>
                <c:pt idx="1015">
                  <c:v>1.4859700043360191</c:v>
                </c:pt>
                <c:pt idx="1016">
                  <c:v>1.648151250383644</c:v>
                </c:pt>
                <c:pt idx="1017">
                  <c:v>2.6990000000000003</c:v>
                </c:pt>
                <c:pt idx="1018">
                  <c:v>2.244119982655925</c:v>
                </c:pt>
                <c:pt idx="1019">
                  <c:v>1.3509700043360193</c:v>
                </c:pt>
                <c:pt idx="1020">
                  <c:v>1.3881512503836444</c:v>
                </c:pt>
                <c:pt idx="1021">
                  <c:v>1.7263926851582261</c:v>
                </c:pt>
                <c:pt idx="1022">
                  <c:v>1.9650299956639814</c:v>
                </c:pt>
                <c:pt idx="1023">
                  <c:v>2.8680899869919445</c:v>
                </c:pt>
                <c:pt idx="1024">
                  <c:v>7.1856006177638836</c:v>
                </c:pt>
                <c:pt idx="1025">
                  <c:v>9.3675671847761279</c:v>
                </c:pt>
                <c:pt idx="1026">
                  <c:v>6.7226143148246784</c:v>
                </c:pt>
                <c:pt idx="1027">
                  <c:v>8.4516477247713517</c:v>
                </c:pt>
                <c:pt idx="1028">
                  <c:v>10.599592564741569</c:v>
                </c:pt>
                <c:pt idx="1029">
                  <c:v>9.9572333346721091</c:v>
                </c:pt>
                <c:pt idx="1030">
                  <c:v>7.764142977005104</c:v>
                </c:pt>
                <c:pt idx="1031">
                  <c:v>17.035203339008127</c:v>
                </c:pt>
                <c:pt idx="1032">
                  <c:v>7.3894036024330898</c:v>
                </c:pt>
                <c:pt idx="1033">
                  <c:v>2.6161212547196628</c:v>
                </c:pt>
                <c:pt idx="1034">
                  <c:v>1.5651512503836438</c:v>
                </c:pt>
                <c:pt idx="1035">
                  <c:v>1.715098040014257</c:v>
                </c:pt>
                <c:pt idx="1036">
                  <c:v>2.653242509439325</c:v>
                </c:pt>
                <c:pt idx="1037">
                  <c:v>2.0813926851582254</c:v>
                </c:pt>
                <c:pt idx="1038">
                  <c:v>1.1291212547196627</c:v>
                </c:pt>
                <c:pt idx="1039">
                  <c:v>1.3089700043360195</c:v>
                </c:pt>
                <c:pt idx="1040">
                  <c:v>1.7989433523068377</c:v>
                </c:pt>
                <c:pt idx="1041">
                  <c:v>2.2437835966168103</c:v>
                </c:pt>
                <c:pt idx="1042">
                  <c:v>2.4421212547196625</c:v>
                </c:pt>
                <c:pt idx="1043">
                  <c:v>6.9126551001970062</c:v>
                </c:pt>
                <c:pt idx="1044">
                  <c:v>7.4745588768687368</c:v>
                </c:pt>
                <c:pt idx="1045">
                  <c:v>11.009264602399826</c:v>
                </c:pt>
                <c:pt idx="1046">
                  <c:v>8.6457123548389347</c:v>
                </c:pt>
                <c:pt idx="1047">
                  <c:v>9.3143893760522758</c:v>
                </c:pt>
                <c:pt idx="1048">
                  <c:v>12.358838297430552</c:v>
                </c:pt>
                <c:pt idx="1049">
                  <c:v>8.2573694284140924</c:v>
                </c:pt>
                <c:pt idx="1050">
                  <c:v>7.7508810463372679</c:v>
                </c:pt>
                <c:pt idx="1051">
                  <c:v>19.068831516471974</c:v>
                </c:pt>
                <c:pt idx="1052">
                  <c:v>8.1064193717162567</c:v>
                </c:pt>
                <c:pt idx="1053">
                  <c:v>12.385741153704714</c:v>
                </c:pt>
                <c:pt idx="1054">
                  <c:v>8.0390191720556139</c:v>
                </c:pt>
                <c:pt idx="1055">
                  <c:v>9.4454874160665323</c:v>
                </c:pt>
                <c:pt idx="1056">
                  <c:v>11.211713882077428</c:v>
                </c:pt>
                <c:pt idx="1057">
                  <c:v>12.699931843376302</c:v>
                </c:pt>
                <c:pt idx="1058">
                  <c:v>8.8577752802519267</c:v>
                </c:pt>
                <c:pt idx="1059">
                  <c:v>19.607759921169841</c:v>
                </c:pt>
                <c:pt idx="1060">
                  <c:v>9.514533111933499</c:v>
                </c:pt>
                <c:pt idx="1061">
                  <c:v>8.7109305460060913</c:v>
                </c:pt>
                <c:pt idx="1062">
                  <c:v>7.6460330746402834</c:v>
                </c:pt>
                <c:pt idx="1063">
                  <c:v>11.835624029868287</c:v>
                </c:pt>
                <c:pt idx="1064">
                  <c:v>7.6310510277712504</c:v>
                </c:pt>
                <c:pt idx="1065">
                  <c:v>8.885625104533025</c:v>
                </c:pt>
                <c:pt idx="1066">
                  <c:v>10.955777825306605</c:v>
                </c:pt>
                <c:pt idx="1067">
                  <c:v>11.79650893610596</c:v>
                </c:pt>
                <c:pt idx="1068">
                  <c:v>8.7372013490460763</c:v>
                </c:pt>
                <c:pt idx="1069">
                  <c:v>8.9233997751854215</c:v>
                </c:pt>
                <c:pt idx="1070">
                  <c:v>19.246622560405552</c:v>
                </c:pt>
                <c:pt idx="1071">
                  <c:v>8.9626709394767587</c:v>
                </c:pt>
                <c:pt idx="1072">
                  <c:v>7.9686154517447711</c:v>
                </c:pt>
                <c:pt idx="1073">
                  <c:v>7.9402947076217663</c:v>
                </c:pt>
                <c:pt idx="1074">
                  <c:v>11.668132942574523</c:v>
                </c:pt>
                <c:pt idx="1075">
                  <c:v>7.8591349239827935</c:v>
                </c:pt>
                <c:pt idx="1076">
                  <c:v>8.9727752802519252</c:v>
                </c:pt>
                <c:pt idx="1077">
                  <c:v>11.208385938728501</c:v>
                </c:pt>
                <c:pt idx="1078">
                  <c:v>11.584321331702002</c:v>
                </c:pt>
                <c:pt idx="1079">
                  <c:v>8.8498063505806481</c:v>
                </c:pt>
                <c:pt idx="1080">
                  <c:v>9.27344185287782</c:v>
                </c:pt>
                <c:pt idx="1081">
                  <c:v>18.92474242576845</c:v>
                </c:pt>
                <c:pt idx="1082">
                  <c:v>8.6250740278411566</c:v>
                </c:pt>
                <c:pt idx="1083">
                  <c:v>7.3652874464301741</c:v>
                </c:pt>
                <c:pt idx="1084">
                  <c:v>2.4334414871173649</c:v>
                </c:pt>
                <c:pt idx="1085">
                  <c:v>3.6827778731564793</c:v>
                </c:pt>
                <c:pt idx="1086">
                  <c:v>3.1662580622624716</c:v>
                </c:pt>
                <c:pt idx="1087">
                  <c:v>4.7086138879658836</c:v>
                </c:pt>
                <c:pt idx="1088">
                  <c:v>5.5156138879658831</c:v>
                </c:pt>
                <c:pt idx="1089">
                  <c:v>5.5376138879658834</c:v>
                </c:pt>
                <c:pt idx="1090">
                  <c:v>9.010613887965885</c:v>
                </c:pt>
                <c:pt idx="1091">
                  <c:v>6.3586138879658849</c:v>
                </c:pt>
                <c:pt idx="1092">
                  <c:v>6.2106138879658834</c:v>
                </c:pt>
                <c:pt idx="1093">
                  <c:v>7.4196138879658857</c:v>
                </c:pt>
                <c:pt idx="1094">
                  <c:v>6.1906138879658847</c:v>
                </c:pt>
                <c:pt idx="1095">
                  <c:v>7.1156138879658855</c:v>
                </c:pt>
                <c:pt idx="1096">
                  <c:v>7.0966138879658844</c:v>
                </c:pt>
                <c:pt idx="1097">
                  <c:v>6.3386138879658835</c:v>
                </c:pt>
                <c:pt idx="1098">
                  <c:v>6.7746138879658853</c:v>
                </c:pt>
                <c:pt idx="1099">
                  <c:v>7.4336138879658833</c:v>
                </c:pt>
                <c:pt idx="1100">
                  <c:v>7.4406138879658839</c:v>
                </c:pt>
                <c:pt idx="1101">
                  <c:v>7.5406138879658835</c:v>
                </c:pt>
                <c:pt idx="1102">
                  <c:v>7.5766138879658822</c:v>
                </c:pt>
                <c:pt idx="1103">
                  <c:v>7.7036138879658838</c:v>
                </c:pt>
                <c:pt idx="1104">
                  <c:v>7.4106138879658845</c:v>
                </c:pt>
                <c:pt idx="1105">
                  <c:v>7.6396138879658828</c:v>
                </c:pt>
                <c:pt idx="1106">
                  <c:v>7.8356138879658843</c:v>
                </c:pt>
                <c:pt idx="1107">
                  <c:v>8.2526138879658824</c:v>
                </c:pt>
                <c:pt idx="1108">
                  <c:v>7.2156138879658851</c:v>
                </c:pt>
                <c:pt idx="1109">
                  <c:v>8.135613887965885</c:v>
                </c:pt>
                <c:pt idx="1110">
                  <c:v>8.3456138879658841</c:v>
                </c:pt>
                <c:pt idx="1111">
                  <c:v>8.2156138879658851</c:v>
                </c:pt>
                <c:pt idx="1112">
                  <c:v>8.624613887965884</c:v>
                </c:pt>
                <c:pt idx="1113">
                  <c:v>8.3866138879658827</c:v>
                </c:pt>
                <c:pt idx="1114">
                  <c:v>8.446613887965885</c:v>
                </c:pt>
                <c:pt idx="1115">
                  <c:v>9.129613887965883</c:v>
                </c:pt>
                <c:pt idx="1116">
                  <c:v>8.4576138879658842</c:v>
                </c:pt>
                <c:pt idx="1117">
                  <c:v>8.3626138879658818</c:v>
                </c:pt>
                <c:pt idx="1118">
                  <c:v>8.5926138879658822</c:v>
                </c:pt>
                <c:pt idx="1119">
                  <c:v>8.3326138879658842</c:v>
                </c:pt>
                <c:pt idx="1120">
                  <c:v>7.8466138879658844</c:v>
                </c:pt>
                <c:pt idx="1121">
                  <c:v>8.6226138879658834</c:v>
                </c:pt>
                <c:pt idx="1122">
                  <c:v>8.2106138879658843</c:v>
                </c:pt>
                <c:pt idx="1123">
                  <c:v>7.8226138879658844</c:v>
                </c:pt>
                <c:pt idx="1124">
                  <c:v>9.1916138879658824</c:v>
                </c:pt>
                <c:pt idx="1125">
                  <c:v>9.0966138879658835</c:v>
                </c:pt>
                <c:pt idx="1126">
                  <c:v>7.5226138879658846</c:v>
                </c:pt>
                <c:pt idx="1127">
                  <c:v>9.3606138879658829</c:v>
                </c:pt>
                <c:pt idx="1128">
                  <c:v>9.9906138879658819</c:v>
                </c:pt>
                <c:pt idx="1129">
                  <c:v>9.326613887965884</c:v>
                </c:pt>
                <c:pt idx="1130">
                  <c:v>9.3026138879658866</c:v>
                </c:pt>
                <c:pt idx="1131">
                  <c:v>9.7636138879658869</c:v>
                </c:pt>
                <c:pt idx="1132">
                  <c:v>9.7296138879658844</c:v>
                </c:pt>
                <c:pt idx="1133">
                  <c:v>9.1966138879658832</c:v>
                </c:pt>
                <c:pt idx="1134">
                  <c:v>9.7286138879658868</c:v>
                </c:pt>
                <c:pt idx="1135">
                  <c:v>9.7166138879658845</c:v>
                </c:pt>
                <c:pt idx="1136">
                  <c:v>10.651613887965883</c:v>
                </c:pt>
                <c:pt idx="1137">
                  <c:v>10.707613887965888</c:v>
                </c:pt>
                <c:pt idx="1138">
                  <c:v>10.606613887965885</c:v>
                </c:pt>
                <c:pt idx="1139">
                  <c:v>11.305613887965885</c:v>
                </c:pt>
                <c:pt idx="1140">
                  <c:v>11.522613887965885</c:v>
                </c:pt>
                <c:pt idx="1141">
                  <c:v>12.422613887965884</c:v>
                </c:pt>
                <c:pt idx="1142">
                  <c:v>12.564613887965885</c:v>
                </c:pt>
                <c:pt idx="1143">
                  <c:v>12.270613887965887</c:v>
                </c:pt>
                <c:pt idx="1144">
                  <c:v>14.285613887965884</c:v>
                </c:pt>
                <c:pt idx="1145">
                  <c:v>6.649698056494576</c:v>
                </c:pt>
                <c:pt idx="1146">
                  <c:v>6.779698056494575</c:v>
                </c:pt>
                <c:pt idx="1147">
                  <c:v>7.8986980564945748</c:v>
                </c:pt>
                <c:pt idx="1148">
                  <c:v>7.5306980564945745</c:v>
                </c:pt>
                <c:pt idx="1149">
                  <c:v>8.1186980564945781</c:v>
                </c:pt>
                <c:pt idx="1150">
                  <c:v>7.7206980564945749</c:v>
                </c:pt>
                <c:pt idx="1151">
                  <c:v>8.1866980564945759</c:v>
                </c:pt>
                <c:pt idx="1152">
                  <c:v>8.516698056494576</c:v>
                </c:pt>
                <c:pt idx="1153">
                  <c:v>9.058698056494574</c:v>
                </c:pt>
                <c:pt idx="1154">
                  <c:v>9.5686980564945756</c:v>
                </c:pt>
                <c:pt idx="1155">
                  <c:v>9.9596980564945738</c:v>
                </c:pt>
                <c:pt idx="1156">
                  <c:v>9.9566980564945755</c:v>
                </c:pt>
                <c:pt idx="1157">
                  <c:v>10.708698056494573</c:v>
                </c:pt>
                <c:pt idx="1158">
                  <c:v>10.708698056494573</c:v>
                </c:pt>
                <c:pt idx="1159">
                  <c:v>3.5196945158099084</c:v>
                </c:pt>
                <c:pt idx="1160">
                  <c:v>4.1340401189804332</c:v>
                </c:pt>
                <c:pt idx="1161">
                  <c:v>3.0647717983889349</c:v>
                </c:pt>
                <c:pt idx="1162">
                  <c:v>3.8894656217002295</c:v>
                </c:pt>
                <c:pt idx="1163">
                  <c:v>4.1471345210649657</c:v>
                </c:pt>
                <c:pt idx="1164">
                  <c:v>5.0032016242493977</c:v>
                </c:pt>
                <c:pt idx="1165">
                  <c:v>4.9366447059809246</c:v>
                </c:pt>
                <c:pt idx="1166">
                  <c:v>6.0747586540398935</c:v>
                </c:pt>
                <c:pt idx="1167">
                  <c:v>5.1379419255241032</c:v>
                </c:pt>
                <c:pt idx="1168">
                  <c:v>6.0516997590789874</c:v>
                </c:pt>
                <c:pt idx="1169">
                  <c:v>3.9086295589222444</c:v>
                </c:pt>
                <c:pt idx="1170">
                  <c:v>4.4743515190265359</c:v>
                </c:pt>
                <c:pt idx="1171">
                  <c:v>3.3708055255577918</c:v>
                </c:pt>
                <c:pt idx="1172">
                  <c:v>4.0611713334257704</c:v>
                </c:pt>
                <c:pt idx="1173">
                  <c:v>3.9963098816941685</c:v>
                </c:pt>
                <c:pt idx="1174">
                  <c:v>4.9650111248936373</c:v>
                </c:pt>
                <c:pt idx="1175">
                  <c:v>4.8465073639162926</c:v>
                </c:pt>
                <c:pt idx="1176">
                  <c:v>6.072827242589991</c:v>
                </c:pt>
                <c:pt idx="1177">
                  <c:v>4.8859675638192464</c:v>
                </c:pt>
                <c:pt idx="1178">
                  <c:v>5.9248614263009642</c:v>
                </c:pt>
                <c:pt idx="1179">
                  <c:v>6.2646980564945753</c:v>
                </c:pt>
                <c:pt idx="1180">
                  <c:v>6.7546980564945747</c:v>
                </c:pt>
                <c:pt idx="1181">
                  <c:v>6.7746980564945751</c:v>
                </c:pt>
                <c:pt idx="1182">
                  <c:v>6.9046980564945759</c:v>
                </c:pt>
                <c:pt idx="1183">
                  <c:v>8.3208793025421972</c:v>
                </c:pt>
                <c:pt idx="1184">
                  <c:v>8.3160960543935296</c:v>
                </c:pt>
                <c:pt idx="1185">
                  <c:v>7.831003921759347</c:v>
                </c:pt>
                <c:pt idx="1186">
                  <c:v>8.1357959144302932</c:v>
                </c:pt>
                <c:pt idx="1187">
                  <c:v>6.5263777537857681</c:v>
                </c:pt>
                <c:pt idx="1188">
                  <c:v>7.6979864008776318</c:v>
                </c:pt>
                <c:pt idx="1189">
                  <c:v>10.338758047822537</c:v>
                </c:pt>
                <c:pt idx="1190">
                  <c:v>8.7400818341797866</c:v>
                </c:pt>
                <c:pt idx="1191">
                  <c:v>6.9966147567722308</c:v>
                </c:pt>
                <c:pt idx="1192">
                  <c:v>5.2509954962542098</c:v>
                </c:pt>
                <c:pt idx="1193">
                  <c:v>5.3865839238543849</c:v>
                </c:pt>
                <c:pt idx="1194">
                  <c:v>8.8730386059481567</c:v>
                </c:pt>
                <c:pt idx="1195">
                  <c:v>7.3495125676564159</c:v>
                </c:pt>
                <c:pt idx="1196">
                  <c:v>8.5556714044653912</c:v>
                </c:pt>
                <c:pt idx="1197">
                  <c:v>6.3515940166020588</c:v>
                </c:pt>
                <c:pt idx="1198">
                  <c:v>6.7569344099060844</c:v>
                </c:pt>
                <c:pt idx="1199">
                  <c:v>6.5477349951157073</c:v>
                </c:pt>
                <c:pt idx="1200">
                  <c:v>7.4641889436656319</c:v>
                </c:pt>
                <c:pt idx="1201">
                  <c:v>7.8020607459888174</c:v>
                </c:pt>
                <c:pt idx="1202">
                  <c:v>4.7816788784177717</c:v>
                </c:pt>
                <c:pt idx="1203">
                  <c:v>5.1740084282056351</c:v>
                </c:pt>
                <c:pt idx="1204">
                  <c:v>13.898913913904721</c:v>
                </c:pt>
                <c:pt idx="1205">
                  <c:v>10.026387326442322</c:v>
                </c:pt>
                <c:pt idx="1206">
                  <c:v>8.1020753825707139</c:v>
                </c:pt>
                <c:pt idx="1207">
                  <c:v>7.1196409565173413</c:v>
                </c:pt>
                <c:pt idx="1208">
                  <c:v>6.0336380651666115</c:v>
                </c:pt>
                <c:pt idx="1209">
                  <c:v>6.9610084282056359</c:v>
                </c:pt>
                <c:pt idx="1210">
                  <c:v>6.5367209090786975</c:v>
                </c:pt>
                <c:pt idx="1211">
                  <c:v>6.5367209090786975</c:v>
                </c:pt>
                <c:pt idx="1212">
                  <c:v>6.9719524522843539</c:v>
                </c:pt>
                <c:pt idx="1213">
                  <c:v>7.747800503549378</c:v>
                </c:pt>
                <c:pt idx="1214">
                  <c:v>10.697142171334693</c:v>
                </c:pt>
                <c:pt idx="1215">
                  <c:v>9.2286673473689831</c:v>
                </c:pt>
                <c:pt idx="1216">
                  <c:v>7.1319841235150321</c:v>
                </c:pt>
                <c:pt idx="1217">
                  <c:v>7.9418185776703929</c:v>
                </c:pt>
                <c:pt idx="1218">
                  <c:v>9.8606976498606151</c:v>
                </c:pt>
                <c:pt idx="1219">
                  <c:v>10.091904333933593</c:v>
                </c:pt>
                <c:pt idx="1220">
                  <c:v>7.6561965077381426</c:v>
                </c:pt>
                <c:pt idx="1221">
                  <c:v>8.1610153912427492</c:v>
                </c:pt>
                <c:pt idx="1222">
                  <c:v>5.3619380218064228</c:v>
                </c:pt>
                <c:pt idx="1223">
                  <c:v>6.2629022361649813</c:v>
                </c:pt>
                <c:pt idx="1224">
                  <c:v>6.7497864851752416</c:v>
                </c:pt>
                <c:pt idx="1225">
                  <c:v>7.3980551821506033</c:v>
                </c:pt>
                <c:pt idx="1226">
                  <c:v>7.2631965077381437</c:v>
                </c:pt>
                <c:pt idx="1227">
                  <c:v>8.0531793221951684</c:v>
                </c:pt>
                <c:pt idx="1228">
                  <c:v>9.3023958968481857</c:v>
                </c:pt>
                <c:pt idx="1229">
                  <c:v>9.2375134224750077</c:v>
                </c:pt>
                <c:pt idx="1230">
                  <c:v>8.7093305725788142</c:v>
                </c:pt>
                <c:pt idx="1231">
                  <c:v>9.0139264095496685</c:v>
                </c:pt>
                <c:pt idx="1232">
                  <c:v>7.4176298838902284</c:v>
                </c:pt>
                <c:pt idx="1233">
                  <c:v>8.6734505723275479</c:v>
                </c:pt>
                <c:pt idx="1234">
                  <c:v>11.753731395793356</c:v>
                </c:pt>
                <c:pt idx="1235">
                  <c:v>9.4478906991993146</c:v>
                </c:pt>
                <c:pt idx="1236">
                  <c:v>8.5962911634132784</c:v>
                </c:pt>
                <c:pt idx="1237">
                  <c:v>9.5822277754658636</c:v>
                </c:pt>
                <c:pt idx="1238">
                  <c:v>8.6409072482588716</c:v>
                </c:pt>
                <c:pt idx="1239">
                  <c:v>9.2506139195183668</c:v>
                </c:pt>
                <c:pt idx="1240">
                  <c:v>8.3017478286072226</c:v>
                </c:pt>
                <c:pt idx="1241">
                  <c:v>14.645641233433631</c:v>
                </c:pt>
                <c:pt idx="1242">
                  <c:v>10.179869203186939</c:v>
                </c:pt>
                <c:pt idx="1243">
                  <c:v>8.0832064513459212</c:v>
                </c:pt>
                <c:pt idx="1244">
                  <c:v>7.3274190331801883</c:v>
                </c:pt>
                <c:pt idx="1245">
                  <c:v>11.425996068610107</c:v>
                </c:pt>
                <c:pt idx="1246">
                  <c:v>8.923126834346176</c:v>
                </c:pt>
                <c:pt idx="1247">
                  <c:v>10.535746153206667</c:v>
                </c:pt>
                <c:pt idx="1248">
                  <c:v>10.916721233946204</c:v>
                </c:pt>
                <c:pt idx="1249">
                  <c:v>8.8529958530921977</c:v>
                </c:pt>
                <c:pt idx="1250">
                  <c:v>8.0517442868898552</c:v>
                </c:pt>
                <c:pt idx="1251">
                  <c:v>8.459674748100193</c:v>
                </c:pt>
                <c:pt idx="1252">
                  <c:v>7.8472990802786864</c:v>
                </c:pt>
                <c:pt idx="1253">
                  <c:v>7.0163321308125717</c:v>
                </c:pt>
                <c:pt idx="1254">
                  <c:v>7.0173321308125738</c:v>
                </c:pt>
                <c:pt idx="1255">
                  <c:v>8.3853321308125732</c:v>
                </c:pt>
                <c:pt idx="1256">
                  <c:v>8.0773321308125734</c:v>
                </c:pt>
                <c:pt idx="1257">
                  <c:v>9.3743321308125722</c:v>
                </c:pt>
                <c:pt idx="1258">
                  <c:v>9.0433321308125745</c:v>
                </c:pt>
                <c:pt idx="1259">
                  <c:v>10.053332130812571</c:v>
                </c:pt>
                <c:pt idx="1260">
                  <c:v>9.9653321308125733</c:v>
                </c:pt>
                <c:pt idx="1261">
                  <c:v>10.566332130812571</c:v>
                </c:pt>
                <c:pt idx="1262">
                  <c:v>4.0150634788774209</c:v>
                </c:pt>
                <c:pt idx="1263">
                  <c:v>5.1822753866766416</c:v>
                </c:pt>
                <c:pt idx="1264">
                  <c:v>4.7247539970627566</c:v>
                </c:pt>
                <c:pt idx="1265">
                  <c:v>3.1747384618409185</c:v>
                </c:pt>
                <c:pt idx="1266">
                  <c:v>3.5679146980028058</c:v>
                </c:pt>
                <c:pt idx="1267">
                  <c:v>3.325902121278407</c:v>
                </c:pt>
                <c:pt idx="1268">
                  <c:v>3.8010912590556813</c:v>
                </c:pt>
                <c:pt idx="1269">
                  <c:v>4.4200912590556811</c:v>
                </c:pt>
                <c:pt idx="1270">
                  <c:v>5.3110912590556811</c:v>
                </c:pt>
                <c:pt idx="1271">
                  <c:v>6.088091259055683</c:v>
                </c:pt>
                <c:pt idx="1272">
                  <c:v>7.1490912590556821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108672"/>
        <c:axId val="26809996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linear"/>
                  <c:dispRSqr val="1"/>
                  <c:dispEq val="1"/>
                  <c:trendlineLbl>
                    <c:layout>
                      <c:manualLayout>
                        <c:x val="-0.32076006124234469"/>
                        <c:y val="-4.2564887722368036E-2"/>
                      </c:manualLayout>
                    </c:layout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>
                      <c:ext uri="{02D57815-91ED-43cb-92C2-25804820EDAC}">
                        <c15:formulaRef>
                          <c15:sqref>'bulk material'!$X$2:$X$1274</c15:sqref>
                        </c15:formulaRef>
                      </c:ext>
                    </c:extLst>
                    <c:numCache>
                      <c:formatCode>General</c:formatCode>
                      <c:ptCount val="1273"/>
                      <c:pt idx="0">
                        <c:v>4.3499999999999996</c:v>
                      </c:pt>
                      <c:pt idx="1">
                        <c:v>5.69</c:v>
                      </c:pt>
                      <c:pt idx="2">
                        <c:v>5.63</c:v>
                      </c:pt>
                      <c:pt idx="3">
                        <c:v>4.8899999999999997</c:v>
                      </c:pt>
                      <c:pt idx="4">
                        <c:v>6.34</c:v>
                      </c:pt>
                      <c:pt idx="5">
                        <c:v>6.34</c:v>
                      </c:pt>
                      <c:pt idx="6">
                        <c:v>4.93</c:v>
                      </c:pt>
                      <c:pt idx="7">
                        <c:v>4.93</c:v>
                      </c:pt>
                      <c:pt idx="8">
                        <c:v>6.98</c:v>
                      </c:pt>
                      <c:pt idx="9">
                        <c:v>7.62</c:v>
                      </c:pt>
                      <c:pt idx="10">
                        <c:v>5.52</c:v>
                      </c:pt>
                      <c:pt idx="11">
                        <c:v>5.52</c:v>
                      </c:pt>
                      <c:pt idx="12">
                        <c:v>5.52</c:v>
                      </c:pt>
                      <c:pt idx="13">
                        <c:v>6.11</c:v>
                      </c:pt>
                      <c:pt idx="14">
                        <c:v>6.11</c:v>
                      </c:pt>
                      <c:pt idx="15">
                        <c:v>5.22</c:v>
                      </c:pt>
                      <c:pt idx="16">
                        <c:v>4.1500000000000004</c:v>
                      </c:pt>
                      <c:pt idx="17">
                        <c:v>4.0199999999999996</c:v>
                      </c:pt>
                      <c:pt idx="18">
                        <c:v>4.3499999999999996</c:v>
                      </c:pt>
                      <c:pt idx="19">
                        <c:v>4.93</c:v>
                      </c:pt>
                      <c:pt idx="20">
                        <c:v>4.93</c:v>
                      </c:pt>
                      <c:pt idx="21">
                        <c:v>6</c:v>
                      </c:pt>
                      <c:pt idx="22">
                        <c:v>6</c:v>
                      </c:pt>
                      <c:pt idx="23">
                        <c:v>5.87</c:v>
                      </c:pt>
                      <c:pt idx="24">
                        <c:v>5.87</c:v>
                      </c:pt>
                      <c:pt idx="25">
                        <c:v>6.79</c:v>
                      </c:pt>
                      <c:pt idx="26">
                        <c:v>6.79</c:v>
                      </c:pt>
                      <c:pt idx="27">
                        <c:v>5.52</c:v>
                      </c:pt>
                      <c:pt idx="28">
                        <c:v>5.52</c:v>
                      </c:pt>
                      <c:pt idx="29">
                        <c:v>6.11</c:v>
                      </c:pt>
                      <c:pt idx="30">
                        <c:v>6.11</c:v>
                      </c:pt>
                      <c:pt idx="31">
                        <c:v>6.7</c:v>
                      </c:pt>
                      <c:pt idx="32">
                        <c:v>6.7</c:v>
                      </c:pt>
                      <c:pt idx="33">
                        <c:v>6.7</c:v>
                      </c:pt>
                      <c:pt idx="34">
                        <c:v>3.18</c:v>
                      </c:pt>
                      <c:pt idx="35">
                        <c:v>3.03</c:v>
                      </c:pt>
                      <c:pt idx="36">
                        <c:v>9.2100000000000009</c:v>
                      </c:pt>
                      <c:pt idx="37">
                        <c:v>2.54</c:v>
                      </c:pt>
                      <c:pt idx="38">
                        <c:v>4.76</c:v>
                      </c:pt>
                      <c:pt idx="39">
                        <c:v>5.25</c:v>
                      </c:pt>
                      <c:pt idx="40">
                        <c:v>5.74</c:v>
                      </c:pt>
                      <c:pt idx="41">
                        <c:v>3.03</c:v>
                      </c:pt>
                      <c:pt idx="42">
                        <c:v>5.25</c:v>
                      </c:pt>
                      <c:pt idx="43">
                        <c:v>5.74</c:v>
                      </c:pt>
                      <c:pt idx="44">
                        <c:v>5.12</c:v>
                      </c:pt>
                      <c:pt idx="45">
                        <c:v>3.17</c:v>
                      </c:pt>
                      <c:pt idx="46">
                        <c:v>4.0199999999999996</c:v>
                      </c:pt>
                      <c:pt idx="47">
                        <c:v>4.3499999999999996</c:v>
                      </c:pt>
                      <c:pt idx="48">
                        <c:v>4.3499999999999996</c:v>
                      </c:pt>
                      <c:pt idx="49">
                        <c:v>4.3499999999999996</c:v>
                      </c:pt>
                      <c:pt idx="50">
                        <c:v>3.32</c:v>
                      </c:pt>
                      <c:pt idx="51">
                        <c:v>3.1</c:v>
                      </c:pt>
                      <c:pt idx="52">
                        <c:v>1.69</c:v>
                      </c:pt>
                      <c:pt idx="53">
                        <c:v>4.93</c:v>
                      </c:pt>
                      <c:pt idx="54">
                        <c:v>4.93</c:v>
                      </c:pt>
                      <c:pt idx="55">
                        <c:v>4.0199999999999996</c:v>
                      </c:pt>
                      <c:pt idx="56">
                        <c:v>3.17</c:v>
                      </c:pt>
                      <c:pt idx="57">
                        <c:v>3.72</c:v>
                      </c:pt>
                      <c:pt idx="58">
                        <c:v>3.72</c:v>
                      </c:pt>
                      <c:pt idx="59">
                        <c:v>4.26</c:v>
                      </c:pt>
                      <c:pt idx="60">
                        <c:v>4.26</c:v>
                      </c:pt>
                      <c:pt idx="61">
                        <c:v>4.26</c:v>
                      </c:pt>
                      <c:pt idx="62">
                        <c:v>4.26</c:v>
                      </c:pt>
                      <c:pt idx="63">
                        <c:v>4.26</c:v>
                      </c:pt>
                      <c:pt idx="64">
                        <c:v>4.1500000000000004</c:v>
                      </c:pt>
                      <c:pt idx="65">
                        <c:v>4.8099999999999996</c:v>
                      </c:pt>
                      <c:pt idx="66">
                        <c:v>4.8099999999999996</c:v>
                      </c:pt>
                      <c:pt idx="67">
                        <c:v>4.4000000000000004</c:v>
                      </c:pt>
                      <c:pt idx="68">
                        <c:v>4.4000000000000004</c:v>
                      </c:pt>
                      <c:pt idx="69">
                        <c:v>4.0199999999999996</c:v>
                      </c:pt>
                      <c:pt idx="70">
                        <c:v>4.0199999999999996</c:v>
                      </c:pt>
                      <c:pt idx="71">
                        <c:v>5.36</c:v>
                      </c:pt>
                      <c:pt idx="72">
                        <c:v>5.05</c:v>
                      </c:pt>
                      <c:pt idx="73">
                        <c:v>5.05</c:v>
                      </c:pt>
                      <c:pt idx="74">
                        <c:v>5.05</c:v>
                      </c:pt>
                      <c:pt idx="75">
                        <c:v>4.5599999999999996</c:v>
                      </c:pt>
                      <c:pt idx="76">
                        <c:v>5.05</c:v>
                      </c:pt>
                      <c:pt idx="77">
                        <c:v>5.05</c:v>
                      </c:pt>
                      <c:pt idx="78">
                        <c:v>5.05</c:v>
                      </c:pt>
                      <c:pt idx="79">
                        <c:v>5.05</c:v>
                      </c:pt>
                      <c:pt idx="80">
                        <c:v>5.05</c:v>
                      </c:pt>
                      <c:pt idx="81">
                        <c:v>5.05</c:v>
                      </c:pt>
                      <c:pt idx="82">
                        <c:v>5.05</c:v>
                      </c:pt>
                      <c:pt idx="83">
                        <c:v>4.3499999999999996</c:v>
                      </c:pt>
                      <c:pt idx="84">
                        <c:v>4.3499999999999996</c:v>
                      </c:pt>
                      <c:pt idx="85">
                        <c:v>5.69</c:v>
                      </c:pt>
                      <c:pt idx="86">
                        <c:v>5.69</c:v>
                      </c:pt>
                      <c:pt idx="87">
                        <c:v>5.69</c:v>
                      </c:pt>
                      <c:pt idx="88">
                        <c:v>5.69</c:v>
                      </c:pt>
                      <c:pt idx="89">
                        <c:v>5.69</c:v>
                      </c:pt>
                      <c:pt idx="90">
                        <c:v>5.69</c:v>
                      </c:pt>
                      <c:pt idx="91">
                        <c:v>5.69</c:v>
                      </c:pt>
                      <c:pt idx="92">
                        <c:v>5.69</c:v>
                      </c:pt>
                      <c:pt idx="93">
                        <c:v>5.69</c:v>
                      </c:pt>
                      <c:pt idx="94">
                        <c:v>5.69</c:v>
                      </c:pt>
                      <c:pt idx="95">
                        <c:v>4.8899999999999997</c:v>
                      </c:pt>
                      <c:pt idx="96">
                        <c:v>4.8899999999999997</c:v>
                      </c:pt>
                      <c:pt idx="97">
                        <c:v>4.8899999999999997</c:v>
                      </c:pt>
                      <c:pt idx="98">
                        <c:v>4.8899999999999997</c:v>
                      </c:pt>
                      <c:pt idx="99">
                        <c:v>5.69</c:v>
                      </c:pt>
                      <c:pt idx="100">
                        <c:v>5.69</c:v>
                      </c:pt>
                      <c:pt idx="101">
                        <c:v>5.69</c:v>
                      </c:pt>
                      <c:pt idx="102">
                        <c:v>5.69</c:v>
                      </c:pt>
                      <c:pt idx="103">
                        <c:v>5.69</c:v>
                      </c:pt>
                      <c:pt idx="104">
                        <c:v>6.34</c:v>
                      </c:pt>
                      <c:pt idx="105">
                        <c:v>6.34</c:v>
                      </c:pt>
                      <c:pt idx="106">
                        <c:v>6.34</c:v>
                      </c:pt>
                      <c:pt idx="107">
                        <c:v>6.34</c:v>
                      </c:pt>
                      <c:pt idx="108">
                        <c:v>6.34</c:v>
                      </c:pt>
                      <c:pt idx="109">
                        <c:v>5.44</c:v>
                      </c:pt>
                      <c:pt idx="110">
                        <c:v>5.44</c:v>
                      </c:pt>
                      <c:pt idx="111">
                        <c:v>5.38</c:v>
                      </c:pt>
                      <c:pt idx="112">
                        <c:v>6.34</c:v>
                      </c:pt>
                      <c:pt idx="113">
                        <c:v>6.34</c:v>
                      </c:pt>
                      <c:pt idx="114">
                        <c:v>6.34</c:v>
                      </c:pt>
                      <c:pt idx="115">
                        <c:v>6.34</c:v>
                      </c:pt>
                      <c:pt idx="116">
                        <c:v>6.34</c:v>
                      </c:pt>
                      <c:pt idx="117">
                        <c:v>6.34</c:v>
                      </c:pt>
                      <c:pt idx="118">
                        <c:v>6.34</c:v>
                      </c:pt>
                      <c:pt idx="119">
                        <c:v>6.34</c:v>
                      </c:pt>
                      <c:pt idx="120">
                        <c:v>6.34</c:v>
                      </c:pt>
                      <c:pt idx="121">
                        <c:v>6.34</c:v>
                      </c:pt>
                      <c:pt idx="122">
                        <c:v>6.34</c:v>
                      </c:pt>
                      <c:pt idx="123">
                        <c:v>6.34</c:v>
                      </c:pt>
                      <c:pt idx="124">
                        <c:v>6.34</c:v>
                      </c:pt>
                      <c:pt idx="125">
                        <c:v>6.34</c:v>
                      </c:pt>
                      <c:pt idx="126">
                        <c:v>6.34</c:v>
                      </c:pt>
                      <c:pt idx="127">
                        <c:v>6.34</c:v>
                      </c:pt>
                      <c:pt idx="128">
                        <c:v>6.34</c:v>
                      </c:pt>
                      <c:pt idx="129">
                        <c:v>6.34</c:v>
                      </c:pt>
                      <c:pt idx="130">
                        <c:v>6.34</c:v>
                      </c:pt>
                      <c:pt idx="131">
                        <c:v>6.34</c:v>
                      </c:pt>
                      <c:pt idx="132">
                        <c:v>4.93</c:v>
                      </c:pt>
                      <c:pt idx="133">
                        <c:v>4.93</c:v>
                      </c:pt>
                      <c:pt idx="134">
                        <c:v>4.93</c:v>
                      </c:pt>
                      <c:pt idx="135">
                        <c:v>6.98</c:v>
                      </c:pt>
                      <c:pt idx="136">
                        <c:v>6.98</c:v>
                      </c:pt>
                      <c:pt idx="137">
                        <c:v>6.98</c:v>
                      </c:pt>
                      <c:pt idx="138">
                        <c:v>6.98</c:v>
                      </c:pt>
                      <c:pt idx="139">
                        <c:v>6.98</c:v>
                      </c:pt>
                      <c:pt idx="140">
                        <c:v>6.98</c:v>
                      </c:pt>
                      <c:pt idx="141">
                        <c:v>6.98</c:v>
                      </c:pt>
                      <c:pt idx="142">
                        <c:v>6.98</c:v>
                      </c:pt>
                      <c:pt idx="143">
                        <c:v>6.98</c:v>
                      </c:pt>
                      <c:pt idx="144">
                        <c:v>6.98</c:v>
                      </c:pt>
                      <c:pt idx="145">
                        <c:v>6.98</c:v>
                      </c:pt>
                      <c:pt idx="146">
                        <c:v>6.98</c:v>
                      </c:pt>
                      <c:pt idx="147">
                        <c:v>6.98</c:v>
                      </c:pt>
                      <c:pt idx="148">
                        <c:v>6.98</c:v>
                      </c:pt>
                      <c:pt idx="149">
                        <c:v>6.98</c:v>
                      </c:pt>
                      <c:pt idx="150">
                        <c:v>6.98</c:v>
                      </c:pt>
                      <c:pt idx="151">
                        <c:v>6.98</c:v>
                      </c:pt>
                      <c:pt idx="152">
                        <c:v>6.98</c:v>
                      </c:pt>
                      <c:pt idx="153">
                        <c:v>6.98</c:v>
                      </c:pt>
                      <c:pt idx="154">
                        <c:v>6.98</c:v>
                      </c:pt>
                      <c:pt idx="155">
                        <c:v>6.98</c:v>
                      </c:pt>
                      <c:pt idx="156">
                        <c:v>5.48</c:v>
                      </c:pt>
                      <c:pt idx="157">
                        <c:v>6.98</c:v>
                      </c:pt>
                      <c:pt idx="158">
                        <c:v>6.98</c:v>
                      </c:pt>
                      <c:pt idx="159">
                        <c:v>7.62</c:v>
                      </c:pt>
                      <c:pt idx="160">
                        <c:v>7.62</c:v>
                      </c:pt>
                      <c:pt idx="161">
                        <c:v>7.62</c:v>
                      </c:pt>
                      <c:pt idx="162">
                        <c:v>7.62</c:v>
                      </c:pt>
                      <c:pt idx="163">
                        <c:v>7.62</c:v>
                      </c:pt>
                      <c:pt idx="164">
                        <c:v>7.62</c:v>
                      </c:pt>
                      <c:pt idx="165">
                        <c:v>7.62</c:v>
                      </c:pt>
                      <c:pt idx="166">
                        <c:v>7.62</c:v>
                      </c:pt>
                      <c:pt idx="167">
                        <c:v>7.62</c:v>
                      </c:pt>
                      <c:pt idx="168">
                        <c:v>7.62</c:v>
                      </c:pt>
                      <c:pt idx="169">
                        <c:v>7.62</c:v>
                      </c:pt>
                      <c:pt idx="170">
                        <c:v>7.62</c:v>
                      </c:pt>
                      <c:pt idx="171">
                        <c:v>7.62</c:v>
                      </c:pt>
                      <c:pt idx="172">
                        <c:v>5.52</c:v>
                      </c:pt>
                      <c:pt idx="173">
                        <c:v>5.52</c:v>
                      </c:pt>
                      <c:pt idx="174">
                        <c:v>7.62</c:v>
                      </c:pt>
                      <c:pt idx="175">
                        <c:v>7.62</c:v>
                      </c:pt>
                      <c:pt idx="176">
                        <c:v>7.62</c:v>
                      </c:pt>
                      <c:pt idx="177">
                        <c:v>7.62</c:v>
                      </c:pt>
                      <c:pt idx="178">
                        <c:v>7.62</c:v>
                      </c:pt>
                      <c:pt idx="179">
                        <c:v>7.62</c:v>
                      </c:pt>
                      <c:pt idx="180">
                        <c:v>7.62</c:v>
                      </c:pt>
                      <c:pt idx="181">
                        <c:v>7.62</c:v>
                      </c:pt>
                      <c:pt idx="182">
                        <c:v>8.27</c:v>
                      </c:pt>
                      <c:pt idx="183">
                        <c:v>8.27</c:v>
                      </c:pt>
                      <c:pt idx="184">
                        <c:v>8.27</c:v>
                      </c:pt>
                      <c:pt idx="185">
                        <c:v>8.27</c:v>
                      </c:pt>
                      <c:pt idx="186">
                        <c:v>8.27</c:v>
                      </c:pt>
                      <c:pt idx="187">
                        <c:v>6.07</c:v>
                      </c:pt>
                      <c:pt idx="188">
                        <c:v>6.07</c:v>
                      </c:pt>
                      <c:pt idx="189">
                        <c:v>8.27</c:v>
                      </c:pt>
                      <c:pt idx="190">
                        <c:v>8.27</c:v>
                      </c:pt>
                      <c:pt idx="191">
                        <c:v>8.27</c:v>
                      </c:pt>
                      <c:pt idx="192">
                        <c:v>8.27</c:v>
                      </c:pt>
                      <c:pt idx="193">
                        <c:v>8.27</c:v>
                      </c:pt>
                      <c:pt idx="194">
                        <c:v>8.27</c:v>
                      </c:pt>
                      <c:pt idx="195">
                        <c:v>8.27</c:v>
                      </c:pt>
                      <c:pt idx="196">
                        <c:v>8.27</c:v>
                      </c:pt>
                      <c:pt idx="197">
                        <c:v>8.27</c:v>
                      </c:pt>
                      <c:pt idx="198">
                        <c:v>6.62</c:v>
                      </c:pt>
                      <c:pt idx="199">
                        <c:v>8.91</c:v>
                      </c:pt>
                      <c:pt idx="200">
                        <c:v>8.91</c:v>
                      </c:pt>
                      <c:pt idx="201">
                        <c:v>8.91</c:v>
                      </c:pt>
                      <c:pt idx="202">
                        <c:v>8.91</c:v>
                      </c:pt>
                      <c:pt idx="203">
                        <c:v>8.91</c:v>
                      </c:pt>
                      <c:pt idx="204">
                        <c:v>8.91</c:v>
                      </c:pt>
                      <c:pt idx="205">
                        <c:v>8.91</c:v>
                      </c:pt>
                      <c:pt idx="206">
                        <c:v>8.91</c:v>
                      </c:pt>
                      <c:pt idx="207">
                        <c:v>8.91</c:v>
                      </c:pt>
                      <c:pt idx="208">
                        <c:v>6.11</c:v>
                      </c:pt>
                      <c:pt idx="209">
                        <c:v>6.11</c:v>
                      </c:pt>
                      <c:pt idx="210">
                        <c:v>6.11</c:v>
                      </c:pt>
                      <c:pt idx="211">
                        <c:v>6.11</c:v>
                      </c:pt>
                      <c:pt idx="212">
                        <c:v>6.11</c:v>
                      </c:pt>
                      <c:pt idx="213">
                        <c:v>6.11</c:v>
                      </c:pt>
                      <c:pt idx="214">
                        <c:v>9.56</c:v>
                      </c:pt>
                      <c:pt idx="215">
                        <c:v>9.56</c:v>
                      </c:pt>
                      <c:pt idx="216">
                        <c:v>9.56</c:v>
                      </c:pt>
                      <c:pt idx="217">
                        <c:v>6.7</c:v>
                      </c:pt>
                      <c:pt idx="218">
                        <c:v>6.7</c:v>
                      </c:pt>
                      <c:pt idx="219">
                        <c:v>6.7</c:v>
                      </c:pt>
                      <c:pt idx="220">
                        <c:v>2.89</c:v>
                      </c:pt>
                      <c:pt idx="221">
                        <c:v>0.5</c:v>
                      </c:pt>
                      <c:pt idx="222">
                        <c:v>2.65</c:v>
                      </c:pt>
                      <c:pt idx="223">
                        <c:v>4.46</c:v>
                      </c:pt>
                      <c:pt idx="224">
                        <c:v>3.64</c:v>
                      </c:pt>
                      <c:pt idx="225">
                        <c:v>4.6100000000000003</c:v>
                      </c:pt>
                      <c:pt idx="226">
                        <c:v>2.89</c:v>
                      </c:pt>
                      <c:pt idx="227">
                        <c:v>0.5</c:v>
                      </c:pt>
                      <c:pt idx="228">
                        <c:v>2.65</c:v>
                      </c:pt>
                      <c:pt idx="229">
                        <c:v>4.46</c:v>
                      </c:pt>
                      <c:pt idx="230">
                        <c:v>3.64</c:v>
                      </c:pt>
                      <c:pt idx="231">
                        <c:v>4.6100000000000003</c:v>
                      </c:pt>
                      <c:pt idx="232">
                        <c:v>2.89</c:v>
                      </c:pt>
                      <c:pt idx="233">
                        <c:v>0.5</c:v>
                      </c:pt>
                      <c:pt idx="234">
                        <c:v>2.65</c:v>
                      </c:pt>
                      <c:pt idx="235">
                        <c:v>4.46</c:v>
                      </c:pt>
                      <c:pt idx="236">
                        <c:v>3.64</c:v>
                      </c:pt>
                      <c:pt idx="237">
                        <c:v>4.6100000000000003</c:v>
                      </c:pt>
                      <c:pt idx="238">
                        <c:v>0.84</c:v>
                      </c:pt>
                      <c:pt idx="239">
                        <c:v>2.54</c:v>
                      </c:pt>
                      <c:pt idx="240">
                        <c:v>1.51</c:v>
                      </c:pt>
                      <c:pt idx="241">
                        <c:v>5.25</c:v>
                      </c:pt>
                      <c:pt idx="242">
                        <c:v>6.23</c:v>
                      </c:pt>
                      <c:pt idx="243">
                        <c:v>7.22</c:v>
                      </c:pt>
                      <c:pt idx="244">
                        <c:v>7.71</c:v>
                      </c:pt>
                      <c:pt idx="245">
                        <c:v>1.52</c:v>
                      </c:pt>
                      <c:pt idx="246">
                        <c:v>2.4700000000000002</c:v>
                      </c:pt>
                      <c:pt idx="247">
                        <c:v>2.97</c:v>
                      </c:pt>
                      <c:pt idx="248">
                        <c:v>3.01</c:v>
                      </c:pt>
                      <c:pt idx="249">
                        <c:v>3.78</c:v>
                      </c:pt>
                      <c:pt idx="250">
                        <c:v>4.09</c:v>
                      </c:pt>
                      <c:pt idx="251">
                        <c:v>3.67</c:v>
                      </c:pt>
                      <c:pt idx="252">
                        <c:v>4.2699999999999996</c:v>
                      </c:pt>
                      <c:pt idx="253">
                        <c:v>1.51</c:v>
                      </c:pt>
                      <c:pt idx="254">
                        <c:v>1.03</c:v>
                      </c:pt>
                      <c:pt idx="255">
                        <c:v>4.16</c:v>
                      </c:pt>
                      <c:pt idx="256">
                        <c:v>0.56999999999999995</c:v>
                      </c:pt>
                      <c:pt idx="257">
                        <c:v>2.31</c:v>
                      </c:pt>
                      <c:pt idx="258">
                        <c:v>3.01</c:v>
                      </c:pt>
                      <c:pt idx="259">
                        <c:v>4.62</c:v>
                      </c:pt>
                      <c:pt idx="260">
                        <c:v>4.76</c:v>
                      </c:pt>
                      <c:pt idx="261">
                        <c:v>2.69</c:v>
                      </c:pt>
                      <c:pt idx="262">
                        <c:v>2.2200000000000002</c:v>
                      </c:pt>
                      <c:pt idx="263">
                        <c:v>1.62</c:v>
                      </c:pt>
                      <c:pt idx="264">
                        <c:v>2.36</c:v>
                      </c:pt>
                      <c:pt idx="265">
                        <c:v>1.72</c:v>
                      </c:pt>
                      <c:pt idx="266">
                        <c:v>2.71</c:v>
                      </c:pt>
                      <c:pt idx="267">
                        <c:v>2.3199999999999998</c:v>
                      </c:pt>
                      <c:pt idx="268">
                        <c:v>4</c:v>
                      </c:pt>
                      <c:pt idx="269">
                        <c:v>3.77</c:v>
                      </c:pt>
                      <c:pt idx="270">
                        <c:v>1.89</c:v>
                      </c:pt>
                      <c:pt idx="271">
                        <c:v>3.2</c:v>
                      </c:pt>
                      <c:pt idx="272">
                        <c:v>2.68</c:v>
                      </c:pt>
                      <c:pt idx="273">
                        <c:v>1.1000000000000001</c:v>
                      </c:pt>
                      <c:pt idx="274">
                        <c:v>0.43</c:v>
                      </c:pt>
                      <c:pt idx="275">
                        <c:v>3.15</c:v>
                      </c:pt>
                      <c:pt idx="276">
                        <c:v>2.69</c:v>
                      </c:pt>
                      <c:pt idx="277">
                        <c:v>2.1800000000000002</c:v>
                      </c:pt>
                      <c:pt idx="278">
                        <c:v>4.26</c:v>
                      </c:pt>
                      <c:pt idx="279">
                        <c:v>4.26</c:v>
                      </c:pt>
                      <c:pt idx="280">
                        <c:v>4.26</c:v>
                      </c:pt>
                      <c:pt idx="281">
                        <c:v>4.26</c:v>
                      </c:pt>
                      <c:pt idx="282">
                        <c:v>3.28</c:v>
                      </c:pt>
                      <c:pt idx="283">
                        <c:v>3.15</c:v>
                      </c:pt>
                      <c:pt idx="284">
                        <c:v>0.16</c:v>
                      </c:pt>
                      <c:pt idx="285">
                        <c:v>3.29</c:v>
                      </c:pt>
                      <c:pt idx="286">
                        <c:v>1.99</c:v>
                      </c:pt>
                      <c:pt idx="287">
                        <c:v>3.63</c:v>
                      </c:pt>
                      <c:pt idx="288">
                        <c:v>3.82</c:v>
                      </c:pt>
                      <c:pt idx="289">
                        <c:v>3.64</c:v>
                      </c:pt>
                      <c:pt idx="290">
                        <c:v>5.86</c:v>
                      </c:pt>
                      <c:pt idx="291">
                        <c:v>6</c:v>
                      </c:pt>
                      <c:pt idx="292">
                        <c:v>4.5599999999999996</c:v>
                      </c:pt>
                      <c:pt idx="293">
                        <c:v>6.06</c:v>
                      </c:pt>
                      <c:pt idx="294">
                        <c:v>6.79</c:v>
                      </c:pt>
                      <c:pt idx="295">
                        <c:v>5.45</c:v>
                      </c:pt>
                      <c:pt idx="296">
                        <c:v>5.45</c:v>
                      </c:pt>
                      <c:pt idx="297">
                        <c:v>2.7</c:v>
                      </c:pt>
                      <c:pt idx="298">
                        <c:v>3.43</c:v>
                      </c:pt>
                      <c:pt idx="299">
                        <c:v>3.5</c:v>
                      </c:pt>
                      <c:pt idx="300">
                        <c:v>3.5</c:v>
                      </c:pt>
                      <c:pt idx="301">
                        <c:v>4.3499999999999996</c:v>
                      </c:pt>
                      <c:pt idx="302">
                        <c:v>4.3499999999999996</c:v>
                      </c:pt>
                      <c:pt idx="303">
                        <c:v>5.69</c:v>
                      </c:pt>
                      <c:pt idx="304">
                        <c:v>5.69</c:v>
                      </c:pt>
                      <c:pt idx="305">
                        <c:v>4.8899999999999997</c:v>
                      </c:pt>
                      <c:pt idx="306">
                        <c:v>4.8899999999999997</c:v>
                      </c:pt>
                      <c:pt idx="307">
                        <c:v>6.34</c:v>
                      </c:pt>
                      <c:pt idx="308">
                        <c:v>5.44</c:v>
                      </c:pt>
                      <c:pt idx="309">
                        <c:v>5.44</c:v>
                      </c:pt>
                      <c:pt idx="310">
                        <c:v>6.34</c:v>
                      </c:pt>
                      <c:pt idx="311">
                        <c:v>6.34</c:v>
                      </c:pt>
                      <c:pt idx="312">
                        <c:v>4.93</c:v>
                      </c:pt>
                      <c:pt idx="313">
                        <c:v>4.93</c:v>
                      </c:pt>
                      <c:pt idx="314">
                        <c:v>6.98</c:v>
                      </c:pt>
                      <c:pt idx="315">
                        <c:v>6.98</c:v>
                      </c:pt>
                      <c:pt idx="316">
                        <c:v>6.98</c:v>
                      </c:pt>
                      <c:pt idx="317">
                        <c:v>6.98</c:v>
                      </c:pt>
                      <c:pt idx="318">
                        <c:v>7.62</c:v>
                      </c:pt>
                      <c:pt idx="319">
                        <c:v>7.62</c:v>
                      </c:pt>
                      <c:pt idx="320">
                        <c:v>5.52</c:v>
                      </c:pt>
                      <c:pt idx="321">
                        <c:v>5.52</c:v>
                      </c:pt>
                      <c:pt idx="322">
                        <c:v>7.62</c:v>
                      </c:pt>
                      <c:pt idx="323">
                        <c:v>7.62</c:v>
                      </c:pt>
                      <c:pt idx="324">
                        <c:v>8.27</c:v>
                      </c:pt>
                      <c:pt idx="325">
                        <c:v>8.27</c:v>
                      </c:pt>
                      <c:pt idx="326">
                        <c:v>8.27</c:v>
                      </c:pt>
                      <c:pt idx="327">
                        <c:v>6.11</c:v>
                      </c:pt>
                      <c:pt idx="328">
                        <c:v>6.11</c:v>
                      </c:pt>
                      <c:pt idx="329">
                        <c:v>6.11</c:v>
                      </c:pt>
                      <c:pt idx="330">
                        <c:v>5.5</c:v>
                      </c:pt>
                      <c:pt idx="331">
                        <c:v>6</c:v>
                      </c:pt>
                      <c:pt idx="332">
                        <c:v>6</c:v>
                      </c:pt>
                      <c:pt idx="333">
                        <c:v>5.87</c:v>
                      </c:pt>
                      <c:pt idx="334">
                        <c:v>5.87</c:v>
                      </c:pt>
                      <c:pt idx="335">
                        <c:v>6.79</c:v>
                      </c:pt>
                      <c:pt idx="336">
                        <c:v>6.79</c:v>
                      </c:pt>
                      <c:pt idx="337">
                        <c:v>4.26</c:v>
                      </c:pt>
                      <c:pt idx="338">
                        <c:v>4.26</c:v>
                      </c:pt>
                      <c:pt idx="339">
                        <c:v>4.26</c:v>
                      </c:pt>
                      <c:pt idx="340">
                        <c:v>4.26</c:v>
                      </c:pt>
                      <c:pt idx="341">
                        <c:v>4.3499999999999996</c:v>
                      </c:pt>
                      <c:pt idx="342">
                        <c:v>4.3499999999999996</c:v>
                      </c:pt>
                      <c:pt idx="343">
                        <c:v>5.86</c:v>
                      </c:pt>
                      <c:pt idx="344">
                        <c:v>4.93</c:v>
                      </c:pt>
                      <c:pt idx="345">
                        <c:v>4.5599999999999996</c:v>
                      </c:pt>
                      <c:pt idx="346">
                        <c:v>6.06</c:v>
                      </c:pt>
                      <c:pt idx="347">
                        <c:v>5.45</c:v>
                      </c:pt>
                      <c:pt idx="348">
                        <c:v>5.45</c:v>
                      </c:pt>
                      <c:pt idx="349">
                        <c:v>3.64</c:v>
                      </c:pt>
                      <c:pt idx="350">
                        <c:v>5.67</c:v>
                      </c:pt>
                      <c:pt idx="351">
                        <c:v>4.8</c:v>
                      </c:pt>
                      <c:pt idx="352">
                        <c:v>3.94</c:v>
                      </c:pt>
                      <c:pt idx="353">
                        <c:v>3.5</c:v>
                      </c:pt>
                      <c:pt idx="354">
                        <c:v>4.26</c:v>
                      </c:pt>
                      <c:pt idx="355">
                        <c:v>4.26</c:v>
                      </c:pt>
                      <c:pt idx="356">
                        <c:v>4.26</c:v>
                      </c:pt>
                      <c:pt idx="357">
                        <c:v>4.26</c:v>
                      </c:pt>
                      <c:pt idx="358">
                        <c:v>4.3499999999999996</c:v>
                      </c:pt>
                      <c:pt idx="359">
                        <c:v>4.3499999999999996</c:v>
                      </c:pt>
                      <c:pt idx="360">
                        <c:v>5.5</c:v>
                      </c:pt>
                      <c:pt idx="361">
                        <c:v>5.86</c:v>
                      </c:pt>
                      <c:pt idx="362">
                        <c:v>4.93</c:v>
                      </c:pt>
                      <c:pt idx="363">
                        <c:v>6</c:v>
                      </c:pt>
                      <c:pt idx="364">
                        <c:v>6</c:v>
                      </c:pt>
                      <c:pt idx="365">
                        <c:v>4.5599999999999996</c:v>
                      </c:pt>
                      <c:pt idx="366">
                        <c:v>5.87</c:v>
                      </c:pt>
                      <c:pt idx="367">
                        <c:v>5.87</c:v>
                      </c:pt>
                      <c:pt idx="368">
                        <c:v>6.06</c:v>
                      </c:pt>
                      <c:pt idx="369">
                        <c:v>6.79</c:v>
                      </c:pt>
                      <c:pt idx="370">
                        <c:v>6.79</c:v>
                      </c:pt>
                      <c:pt idx="371">
                        <c:v>5.45</c:v>
                      </c:pt>
                      <c:pt idx="372">
                        <c:v>5.45</c:v>
                      </c:pt>
                      <c:pt idx="373">
                        <c:v>3.64</c:v>
                      </c:pt>
                      <c:pt idx="374">
                        <c:v>5.67</c:v>
                      </c:pt>
                      <c:pt idx="375">
                        <c:v>4.8</c:v>
                      </c:pt>
                      <c:pt idx="376">
                        <c:v>3.94</c:v>
                      </c:pt>
                      <c:pt idx="377">
                        <c:v>3.47</c:v>
                      </c:pt>
                      <c:pt idx="378">
                        <c:v>4.26</c:v>
                      </c:pt>
                      <c:pt idx="379">
                        <c:v>4.26</c:v>
                      </c:pt>
                      <c:pt idx="380">
                        <c:v>2.68</c:v>
                      </c:pt>
                      <c:pt idx="381">
                        <c:v>2.4700000000000002</c:v>
                      </c:pt>
                      <c:pt idx="382">
                        <c:v>2.44</c:v>
                      </c:pt>
                      <c:pt idx="383">
                        <c:v>2.19</c:v>
                      </c:pt>
                      <c:pt idx="384">
                        <c:v>1.99</c:v>
                      </c:pt>
                      <c:pt idx="385">
                        <c:v>2.97</c:v>
                      </c:pt>
                      <c:pt idx="386">
                        <c:v>2.54</c:v>
                      </c:pt>
                      <c:pt idx="387">
                        <c:v>2.19</c:v>
                      </c:pt>
                      <c:pt idx="388">
                        <c:v>2.64</c:v>
                      </c:pt>
                      <c:pt idx="389">
                        <c:v>2.89</c:v>
                      </c:pt>
                      <c:pt idx="390">
                        <c:v>3.09</c:v>
                      </c:pt>
                      <c:pt idx="391">
                        <c:v>3.09</c:v>
                      </c:pt>
                      <c:pt idx="392">
                        <c:v>3.03</c:v>
                      </c:pt>
                      <c:pt idx="393">
                        <c:v>3.11</c:v>
                      </c:pt>
                      <c:pt idx="394">
                        <c:v>3.28</c:v>
                      </c:pt>
                      <c:pt idx="395">
                        <c:v>1.08</c:v>
                      </c:pt>
                      <c:pt idx="396">
                        <c:v>2.88</c:v>
                      </c:pt>
                      <c:pt idx="397">
                        <c:v>3.28</c:v>
                      </c:pt>
                      <c:pt idx="398">
                        <c:v>3.63</c:v>
                      </c:pt>
                      <c:pt idx="399">
                        <c:v>3.58</c:v>
                      </c:pt>
                      <c:pt idx="400">
                        <c:v>1.62</c:v>
                      </c:pt>
                      <c:pt idx="401">
                        <c:v>2.17</c:v>
                      </c:pt>
                      <c:pt idx="402">
                        <c:v>3.16</c:v>
                      </c:pt>
                      <c:pt idx="403">
                        <c:v>4.18</c:v>
                      </c:pt>
                      <c:pt idx="404">
                        <c:v>1.72</c:v>
                      </c:pt>
                      <c:pt idx="405">
                        <c:v>3.93</c:v>
                      </c:pt>
                      <c:pt idx="406">
                        <c:v>4.57</c:v>
                      </c:pt>
                      <c:pt idx="407">
                        <c:v>5.28</c:v>
                      </c:pt>
                      <c:pt idx="408">
                        <c:v>5.22</c:v>
                      </c:pt>
                      <c:pt idx="409">
                        <c:v>1.66</c:v>
                      </c:pt>
                      <c:pt idx="410">
                        <c:v>3.76</c:v>
                      </c:pt>
                      <c:pt idx="411">
                        <c:v>4.4000000000000004</c:v>
                      </c:pt>
                      <c:pt idx="412">
                        <c:v>4.26</c:v>
                      </c:pt>
                      <c:pt idx="413">
                        <c:v>4.26</c:v>
                      </c:pt>
                      <c:pt idx="414">
                        <c:v>2.65</c:v>
                      </c:pt>
                      <c:pt idx="415">
                        <c:v>5.05</c:v>
                      </c:pt>
                      <c:pt idx="416">
                        <c:v>5.05</c:v>
                      </c:pt>
                      <c:pt idx="417">
                        <c:v>5.69</c:v>
                      </c:pt>
                      <c:pt idx="418">
                        <c:v>6.34</c:v>
                      </c:pt>
                      <c:pt idx="419">
                        <c:v>5.86</c:v>
                      </c:pt>
                      <c:pt idx="420">
                        <c:v>4.6100000000000003</c:v>
                      </c:pt>
                      <c:pt idx="421">
                        <c:v>6.98</c:v>
                      </c:pt>
                      <c:pt idx="422">
                        <c:v>6</c:v>
                      </c:pt>
                      <c:pt idx="423">
                        <c:v>6.26</c:v>
                      </c:pt>
                      <c:pt idx="424">
                        <c:v>6.79</c:v>
                      </c:pt>
                      <c:pt idx="425">
                        <c:v>5.45</c:v>
                      </c:pt>
                      <c:pt idx="426">
                        <c:v>2.68</c:v>
                      </c:pt>
                      <c:pt idx="427">
                        <c:v>2.4700000000000002</c:v>
                      </c:pt>
                      <c:pt idx="428">
                        <c:v>2.44</c:v>
                      </c:pt>
                      <c:pt idx="429">
                        <c:v>2.19</c:v>
                      </c:pt>
                      <c:pt idx="430">
                        <c:v>1.99</c:v>
                      </c:pt>
                      <c:pt idx="431">
                        <c:v>2.97</c:v>
                      </c:pt>
                      <c:pt idx="432">
                        <c:v>2.54</c:v>
                      </c:pt>
                      <c:pt idx="433">
                        <c:v>2.19</c:v>
                      </c:pt>
                      <c:pt idx="434">
                        <c:v>2.64</c:v>
                      </c:pt>
                      <c:pt idx="435">
                        <c:v>2.89</c:v>
                      </c:pt>
                      <c:pt idx="436">
                        <c:v>3.09</c:v>
                      </c:pt>
                      <c:pt idx="437">
                        <c:v>3.09</c:v>
                      </c:pt>
                      <c:pt idx="438">
                        <c:v>3.03</c:v>
                      </c:pt>
                      <c:pt idx="439">
                        <c:v>3.11</c:v>
                      </c:pt>
                      <c:pt idx="440">
                        <c:v>3.28</c:v>
                      </c:pt>
                      <c:pt idx="441">
                        <c:v>1.08</c:v>
                      </c:pt>
                      <c:pt idx="442">
                        <c:v>2.88</c:v>
                      </c:pt>
                      <c:pt idx="443">
                        <c:v>3.28</c:v>
                      </c:pt>
                      <c:pt idx="444">
                        <c:v>3.63</c:v>
                      </c:pt>
                      <c:pt idx="445">
                        <c:v>3.58</c:v>
                      </c:pt>
                      <c:pt idx="446">
                        <c:v>1.62</c:v>
                      </c:pt>
                      <c:pt idx="447">
                        <c:v>2.17</c:v>
                      </c:pt>
                      <c:pt idx="448">
                        <c:v>3.16</c:v>
                      </c:pt>
                      <c:pt idx="449">
                        <c:v>4.18</c:v>
                      </c:pt>
                      <c:pt idx="450">
                        <c:v>1.72</c:v>
                      </c:pt>
                      <c:pt idx="451">
                        <c:v>3.93</c:v>
                      </c:pt>
                      <c:pt idx="452">
                        <c:v>4.57</c:v>
                      </c:pt>
                      <c:pt idx="453">
                        <c:v>5.28</c:v>
                      </c:pt>
                      <c:pt idx="454">
                        <c:v>5.22</c:v>
                      </c:pt>
                      <c:pt idx="455">
                        <c:v>1.66</c:v>
                      </c:pt>
                      <c:pt idx="456">
                        <c:v>3.76</c:v>
                      </c:pt>
                      <c:pt idx="457">
                        <c:v>4.4000000000000004</c:v>
                      </c:pt>
                      <c:pt idx="458">
                        <c:v>4.26</c:v>
                      </c:pt>
                      <c:pt idx="459">
                        <c:v>4.26</c:v>
                      </c:pt>
                      <c:pt idx="460">
                        <c:v>2.65</c:v>
                      </c:pt>
                      <c:pt idx="461">
                        <c:v>5.05</c:v>
                      </c:pt>
                      <c:pt idx="462">
                        <c:v>5.05</c:v>
                      </c:pt>
                      <c:pt idx="463">
                        <c:v>5.69</c:v>
                      </c:pt>
                      <c:pt idx="464">
                        <c:v>6.34</c:v>
                      </c:pt>
                      <c:pt idx="465">
                        <c:v>5.86</c:v>
                      </c:pt>
                      <c:pt idx="466">
                        <c:v>4.6100000000000003</c:v>
                      </c:pt>
                      <c:pt idx="467">
                        <c:v>6.98</c:v>
                      </c:pt>
                      <c:pt idx="468">
                        <c:v>6</c:v>
                      </c:pt>
                      <c:pt idx="469">
                        <c:v>6.26</c:v>
                      </c:pt>
                      <c:pt idx="470">
                        <c:v>6.79</c:v>
                      </c:pt>
                      <c:pt idx="471">
                        <c:v>5.45</c:v>
                      </c:pt>
                      <c:pt idx="472">
                        <c:v>4.3499999999999996</c:v>
                      </c:pt>
                      <c:pt idx="473">
                        <c:v>4.3499999999999996</c:v>
                      </c:pt>
                      <c:pt idx="474">
                        <c:v>4.93</c:v>
                      </c:pt>
                      <c:pt idx="475">
                        <c:v>4.93</c:v>
                      </c:pt>
                      <c:pt idx="476">
                        <c:v>5.52</c:v>
                      </c:pt>
                      <c:pt idx="477">
                        <c:v>5.52</c:v>
                      </c:pt>
                      <c:pt idx="478">
                        <c:v>6.11</c:v>
                      </c:pt>
                      <c:pt idx="479">
                        <c:v>6.11</c:v>
                      </c:pt>
                      <c:pt idx="480">
                        <c:v>6.11</c:v>
                      </c:pt>
                      <c:pt idx="481">
                        <c:v>6.11</c:v>
                      </c:pt>
                      <c:pt idx="482">
                        <c:v>6.7</c:v>
                      </c:pt>
                      <c:pt idx="483">
                        <c:v>6.7</c:v>
                      </c:pt>
                      <c:pt idx="484">
                        <c:v>6.7</c:v>
                      </c:pt>
                      <c:pt idx="485">
                        <c:v>4.3499999999999996</c:v>
                      </c:pt>
                      <c:pt idx="486">
                        <c:v>4.3499999999999996</c:v>
                      </c:pt>
                      <c:pt idx="487">
                        <c:v>4.93</c:v>
                      </c:pt>
                      <c:pt idx="488">
                        <c:v>4.93</c:v>
                      </c:pt>
                      <c:pt idx="489">
                        <c:v>5.52</c:v>
                      </c:pt>
                      <c:pt idx="490">
                        <c:v>5.52</c:v>
                      </c:pt>
                      <c:pt idx="491">
                        <c:v>6.11</c:v>
                      </c:pt>
                      <c:pt idx="492">
                        <c:v>6.11</c:v>
                      </c:pt>
                      <c:pt idx="493">
                        <c:v>6.11</c:v>
                      </c:pt>
                      <c:pt idx="494">
                        <c:v>6.11</c:v>
                      </c:pt>
                      <c:pt idx="495">
                        <c:v>6.7</c:v>
                      </c:pt>
                      <c:pt idx="496">
                        <c:v>6.7</c:v>
                      </c:pt>
                      <c:pt idx="497">
                        <c:v>6.7</c:v>
                      </c:pt>
                      <c:pt idx="498">
                        <c:v>-0.63</c:v>
                      </c:pt>
                      <c:pt idx="499">
                        <c:v>-0.63</c:v>
                      </c:pt>
                      <c:pt idx="500">
                        <c:v>-0.15</c:v>
                      </c:pt>
                      <c:pt idx="501">
                        <c:v>-0.15</c:v>
                      </c:pt>
                      <c:pt idx="502">
                        <c:v>-0.15</c:v>
                      </c:pt>
                      <c:pt idx="503">
                        <c:v>-0.15</c:v>
                      </c:pt>
                      <c:pt idx="504">
                        <c:v>-0.04</c:v>
                      </c:pt>
                      <c:pt idx="505">
                        <c:v>-0.04</c:v>
                      </c:pt>
                      <c:pt idx="506">
                        <c:v>-0.04</c:v>
                      </c:pt>
                      <c:pt idx="507">
                        <c:v>-0.04</c:v>
                      </c:pt>
                      <c:pt idx="508">
                        <c:v>1.34</c:v>
                      </c:pt>
                      <c:pt idx="509">
                        <c:v>1.34</c:v>
                      </c:pt>
                      <c:pt idx="510">
                        <c:v>-0.14000000000000001</c:v>
                      </c:pt>
                      <c:pt idx="511">
                        <c:v>-0.14000000000000001</c:v>
                      </c:pt>
                      <c:pt idx="512">
                        <c:v>-0.14000000000000001</c:v>
                      </c:pt>
                      <c:pt idx="513">
                        <c:v>0.37</c:v>
                      </c:pt>
                      <c:pt idx="514">
                        <c:v>0.37</c:v>
                      </c:pt>
                      <c:pt idx="515">
                        <c:v>-0.24</c:v>
                      </c:pt>
                      <c:pt idx="516">
                        <c:v>-0.24</c:v>
                      </c:pt>
                      <c:pt idx="517">
                        <c:v>0.35</c:v>
                      </c:pt>
                      <c:pt idx="518">
                        <c:v>0.35</c:v>
                      </c:pt>
                      <c:pt idx="519">
                        <c:v>0.35</c:v>
                      </c:pt>
                      <c:pt idx="520">
                        <c:v>0.35</c:v>
                      </c:pt>
                      <c:pt idx="521">
                        <c:v>1.05</c:v>
                      </c:pt>
                      <c:pt idx="522">
                        <c:v>1.05</c:v>
                      </c:pt>
                      <c:pt idx="523">
                        <c:v>1.52</c:v>
                      </c:pt>
                      <c:pt idx="524">
                        <c:v>1.52</c:v>
                      </c:pt>
                      <c:pt idx="525">
                        <c:v>1.52</c:v>
                      </c:pt>
                      <c:pt idx="526">
                        <c:v>1.52</c:v>
                      </c:pt>
                      <c:pt idx="527">
                        <c:v>1.83</c:v>
                      </c:pt>
                      <c:pt idx="528">
                        <c:v>1.83</c:v>
                      </c:pt>
                      <c:pt idx="529">
                        <c:v>1.83</c:v>
                      </c:pt>
                      <c:pt idx="530">
                        <c:v>1.83</c:v>
                      </c:pt>
                      <c:pt idx="531">
                        <c:v>0.86</c:v>
                      </c:pt>
                      <c:pt idx="532">
                        <c:v>0.86</c:v>
                      </c:pt>
                      <c:pt idx="533">
                        <c:v>0.86</c:v>
                      </c:pt>
                      <c:pt idx="534">
                        <c:v>2.68</c:v>
                      </c:pt>
                      <c:pt idx="535">
                        <c:v>2.68</c:v>
                      </c:pt>
                      <c:pt idx="536">
                        <c:v>2.68</c:v>
                      </c:pt>
                      <c:pt idx="537">
                        <c:v>0.26</c:v>
                      </c:pt>
                      <c:pt idx="538">
                        <c:v>0.26</c:v>
                      </c:pt>
                      <c:pt idx="539">
                        <c:v>0.26</c:v>
                      </c:pt>
                      <c:pt idx="540">
                        <c:v>0.26</c:v>
                      </c:pt>
                      <c:pt idx="541">
                        <c:v>0.84</c:v>
                      </c:pt>
                      <c:pt idx="542">
                        <c:v>0.84</c:v>
                      </c:pt>
                      <c:pt idx="543">
                        <c:v>0.84</c:v>
                      </c:pt>
                      <c:pt idx="544">
                        <c:v>0.84</c:v>
                      </c:pt>
                      <c:pt idx="545">
                        <c:v>0.95</c:v>
                      </c:pt>
                      <c:pt idx="546">
                        <c:v>0.95</c:v>
                      </c:pt>
                      <c:pt idx="547">
                        <c:v>0.95</c:v>
                      </c:pt>
                      <c:pt idx="548">
                        <c:v>0.95</c:v>
                      </c:pt>
                      <c:pt idx="549">
                        <c:v>2.4700000000000002</c:v>
                      </c:pt>
                      <c:pt idx="550">
                        <c:v>2.4700000000000002</c:v>
                      </c:pt>
                      <c:pt idx="551">
                        <c:v>2.4700000000000002</c:v>
                      </c:pt>
                      <c:pt idx="552">
                        <c:v>2.4700000000000002</c:v>
                      </c:pt>
                      <c:pt idx="553">
                        <c:v>2.44</c:v>
                      </c:pt>
                      <c:pt idx="554">
                        <c:v>2.44</c:v>
                      </c:pt>
                      <c:pt idx="555">
                        <c:v>2.44</c:v>
                      </c:pt>
                      <c:pt idx="556">
                        <c:v>0.84</c:v>
                      </c:pt>
                      <c:pt idx="557">
                        <c:v>0.84</c:v>
                      </c:pt>
                      <c:pt idx="558">
                        <c:v>0.84</c:v>
                      </c:pt>
                      <c:pt idx="559">
                        <c:v>0.84</c:v>
                      </c:pt>
                      <c:pt idx="560">
                        <c:v>1.54</c:v>
                      </c:pt>
                      <c:pt idx="561">
                        <c:v>1.54</c:v>
                      </c:pt>
                      <c:pt idx="562">
                        <c:v>-0.32</c:v>
                      </c:pt>
                      <c:pt idx="563">
                        <c:v>-0.32</c:v>
                      </c:pt>
                      <c:pt idx="564">
                        <c:v>-0.32</c:v>
                      </c:pt>
                      <c:pt idx="565">
                        <c:v>-0.32</c:v>
                      </c:pt>
                      <c:pt idx="566">
                        <c:v>1.25</c:v>
                      </c:pt>
                      <c:pt idx="567">
                        <c:v>1.25</c:v>
                      </c:pt>
                      <c:pt idx="568">
                        <c:v>1.25</c:v>
                      </c:pt>
                      <c:pt idx="569">
                        <c:v>1.25</c:v>
                      </c:pt>
                      <c:pt idx="570">
                        <c:v>1.36</c:v>
                      </c:pt>
                      <c:pt idx="571">
                        <c:v>1.36</c:v>
                      </c:pt>
                      <c:pt idx="572">
                        <c:v>1.36</c:v>
                      </c:pt>
                      <c:pt idx="573">
                        <c:v>1.36</c:v>
                      </c:pt>
                      <c:pt idx="574">
                        <c:v>-0.93</c:v>
                      </c:pt>
                      <c:pt idx="575">
                        <c:v>-0.93</c:v>
                      </c:pt>
                      <c:pt idx="576">
                        <c:v>1.88</c:v>
                      </c:pt>
                      <c:pt idx="577">
                        <c:v>1.88</c:v>
                      </c:pt>
                      <c:pt idx="578">
                        <c:v>2.19</c:v>
                      </c:pt>
                      <c:pt idx="579">
                        <c:v>2.19</c:v>
                      </c:pt>
                      <c:pt idx="580">
                        <c:v>2.19</c:v>
                      </c:pt>
                      <c:pt idx="581">
                        <c:v>2.19</c:v>
                      </c:pt>
                      <c:pt idx="582">
                        <c:v>0.75</c:v>
                      </c:pt>
                      <c:pt idx="583">
                        <c:v>0.75</c:v>
                      </c:pt>
                      <c:pt idx="584">
                        <c:v>0.75</c:v>
                      </c:pt>
                      <c:pt idx="585">
                        <c:v>0.75</c:v>
                      </c:pt>
                      <c:pt idx="586">
                        <c:v>1.99</c:v>
                      </c:pt>
                      <c:pt idx="587">
                        <c:v>1.99</c:v>
                      </c:pt>
                      <c:pt idx="588">
                        <c:v>1.99</c:v>
                      </c:pt>
                      <c:pt idx="589">
                        <c:v>1.99</c:v>
                      </c:pt>
                      <c:pt idx="590">
                        <c:v>2.57</c:v>
                      </c:pt>
                      <c:pt idx="591">
                        <c:v>2.57</c:v>
                      </c:pt>
                      <c:pt idx="592">
                        <c:v>2.57</c:v>
                      </c:pt>
                      <c:pt idx="593">
                        <c:v>2.57</c:v>
                      </c:pt>
                      <c:pt idx="594">
                        <c:v>0.8</c:v>
                      </c:pt>
                      <c:pt idx="595">
                        <c:v>0.8</c:v>
                      </c:pt>
                      <c:pt idx="596">
                        <c:v>0.8</c:v>
                      </c:pt>
                      <c:pt idx="597">
                        <c:v>1.33</c:v>
                      </c:pt>
                      <c:pt idx="598">
                        <c:v>1.33</c:v>
                      </c:pt>
                      <c:pt idx="599">
                        <c:v>1.33</c:v>
                      </c:pt>
                      <c:pt idx="600">
                        <c:v>1.33</c:v>
                      </c:pt>
                      <c:pt idx="601">
                        <c:v>3.01</c:v>
                      </c:pt>
                      <c:pt idx="602">
                        <c:v>3.01</c:v>
                      </c:pt>
                      <c:pt idx="603">
                        <c:v>3.01</c:v>
                      </c:pt>
                      <c:pt idx="604">
                        <c:v>3.01</c:v>
                      </c:pt>
                      <c:pt idx="605">
                        <c:v>2.0299999999999998</c:v>
                      </c:pt>
                      <c:pt idx="606">
                        <c:v>2.0299999999999998</c:v>
                      </c:pt>
                      <c:pt idx="607">
                        <c:v>2.0299999999999998</c:v>
                      </c:pt>
                      <c:pt idx="608">
                        <c:v>3.78</c:v>
                      </c:pt>
                      <c:pt idx="609">
                        <c:v>3.78</c:v>
                      </c:pt>
                      <c:pt idx="610">
                        <c:v>1.85</c:v>
                      </c:pt>
                      <c:pt idx="611">
                        <c:v>1.85</c:v>
                      </c:pt>
                      <c:pt idx="612">
                        <c:v>2.74</c:v>
                      </c:pt>
                      <c:pt idx="613">
                        <c:v>2.74</c:v>
                      </c:pt>
                      <c:pt idx="614">
                        <c:v>2.74</c:v>
                      </c:pt>
                      <c:pt idx="615">
                        <c:v>2.54</c:v>
                      </c:pt>
                      <c:pt idx="616">
                        <c:v>2.54</c:v>
                      </c:pt>
                      <c:pt idx="617">
                        <c:v>2.54</c:v>
                      </c:pt>
                      <c:pt idx="618">
                        <c:v>2.54</c:v>
                      </c:pt>
                      <c:pt idx="619">
                        <c:v>2.93</c:v>
                      </c:pt>
                      <c:pt idx="620">
                        <c:v>2.93</c:v>
                      </c:pt>
                      <c:pt idx="621">
                        <c:v>2.93</c:v>
                      </c:pt>
                      <c:pt idx="622">
                        <c:v>2.93</c:v>
                      </c:pt>
                      <c:pt idx="623">
                        <c:v>1.24</c:v>
                      </c:pt>
                      <c:pt idx="624">
                        <c:v>1.24</c:v>
                      </c:pt>
                      <c:pt idx="625">
                        <c:v>3.14</c:v>
                      </c:pt>
                      <c:pt idx="626">
                        <c:v>3.14</c:v>
                      </c:pt>
                      <c:pt idx="627">
                        <c:v>3.14</c:v>
                      </c:pt>
                      <c:pt idx="628">
                        <c:v>3.14</c:v>
                      </c:pt>
                      <c:pt idx="629">
                        <c:v>0.49</c:v>
                      </c:pt>
                      <c:pt idx="630">
                        <c:v>0.49</c:v>
                      </c:pt>
                      <c:pt idx="631">
                        <c:v>0.49</c:v>
                      </c:pt>
                      <c:pt idx="632">
                        <c:v>3.67</c:v>
                      </c:pt>
                      <c:pt idx="633">
                        <c:v>3.67</c:v>
                      </c:pt>
                      <c:pt idx="634">
                        <c:v>3.67</c:v>
                      </c:pt>
                      <c:pt idx="635">
                        <c:v>3.67</c:v>
                      </c:pt>
                      <c:pt idx="636">
                        <c:v>1.82</c:v>
                      </c:pt>
                      <c:pt idx="637">
                        <c:v>1.82</c:v>
                      </c:pt>
                      <c:pt idx="638">
                        <c:v>3.5</c:v>
                      </c:pt>
                      <c:pt idx="639">
                        <c:v>3.5</c:v>
                      </c:pt>
                      <c:pt idx="640">
                        <c:v>3.5</c:v>
                      </c:pt>
                      <c:pt idx="641">
                        <c:v>3.5</c:v>
                      </c:pt>
                      <c:pt idx="642">
                        <c:v>2.64</c:v>
                      </c:pt>
                      <c:pt idx="643">
                        <c:v>2.64</c:v>
                      </c:pt>
                      <c:pt idx="644">
                        <c:v>2.64</c:v>
                      </c:pt>
                      <c:pt idx="645">
                        <c:v>2.64</c:v>
                      </c:pt>
                      <c:pt idx="646">
                        <c:v>4.13</c:v>
                      </c:pt>
                      <c:pt idx="647">
                        <c:v>4.13</c:v>
                      </c:pt>
                      <c:pt idx="648">
                        <c:v>4.13</c:v>
                      </c:pt>
                      <c:pt idx="649">
                        <c:v>4.13</c:v>
                      </c:pt>
                      <c:pt idx="650">
                        <c:v>4.2699999999999996</c:v>
                      </c:pt>
                      <c:pt idx="651">
                        <c:v>4.2699999999999996</c:v>
                      </c:pt>
                      <c:pt idx="652">
                        <c:v>4.2699999999999996</c:v>
                      </c:pt>
                      <c:pt idx="653">
                        <c:v>1.51</c:v>
                      </c:pt>
                      <c:pt idx="654">
                        <c:v>2.0699999999999998</c:v>
                      </c:pt>
                      <c:pt idx="655">
                        <c:v>2.0699999999999998</c:v>
                      </c:pt>
                      <c:pt idx="656">
                        <c:v>2.0699999999999998</c:v>
                      </c:pt>
                      <c:pt idx="657">
                        <c:v>2.34</c:v>
                      </c:pt>
                      <c:pt idx="658">
                        <c:v>2.34</c:v>
                      </c:pt>
                      <c:pt idx="659">
                        <c:v>2.89</c:v>
                      </c:pt>
                      <c:pt idx="660">
                        <c:v>2.89</c:v>
                      </c:pt>
                      <c:pt idx="661">
                        <c:v>2.89</c:v>
                      </c:pt>
                      <c:pt idx="662">
                        <c:v>3.03</c:v>
                      </c:pt>
                      <c:pt idx="663">
                        <c:v>3.03</c:v>
                      </c:pt>
                      <c:pt idx="664">
                        <c:v>3.03</c:v>
                      </c:pt>
                      <c:pt idx="665">
                        <c:v>3.03</c:v>
                      </c:pt>
                      <c:pt idx="666">
                        <c:v>1.73</c:v>
                      </c:pt>
                      <c:pt idx="667">
                        <c:v>1.9</c:v>
                      </c:pt>
                      <c:pt idx="668">
                        <c:v>1.9</c:v>
                      </c:pt>
                      <c:pt idx="669">
                        <c:v>1.9</c:v>
                      </c:pt>
                      <c:pt idx="670">
                        <c:v>3.01</c:v>
                      </c:pt>
                      <c:pt idx="671">
                        <c:v>3.01</c:v>
                      </c:pt>
                      <c:pt idx="672">
                        <c:v>3.01</c:v>
                      </c:pt>
                      <c:pt idx="673">
                        <c:v>3.28</c:v>
                      </c:pt>
                      <c:pt idx="674">
                        <c:v>3.28</c:v>
                      </c:pt>
                      <c:pt idx="675">
                        <c:v>3.28</c:v>
                      </c:pt>
                      <c:pt idx="676">
                        <c:v>1.08</c:v>
                      </c:pt>
                      <c:pt idx="677">
                        <c:v>1.08</c:v>
                      </c:pt>
                      <c:pt idx="678">
                        <c:v>2.88</c:v>
                      </c:pt>
                      <c:pt idx="679">
                        <c:v>2.88</c:v>
                      </c:pt>
                      <c:pt idx="680">
                        <c:v>2.88</c:v>
                      </c:pt>
                      <c:pt idx="681">
                        <c:v>2.88</c:v>
                      </c:pt>
                      <c:pt idx="682">
                        <c:v>4.62</c:v>
                      </c:pt>
                      <c:pt idx="683">
                        <c:v>4.62</c:v>
                      </c:pt>
                      <c:pt idx="684">
                        <c:v>4.62</c:v>
                      </c:pt>
                      <c:pt idx="685">
                        <c:v>4.62</c:v>
                      </c:pt>
                      <c:pt idx="686">
                        <c:v>1.54</c:v>
                      </c:pt>
                      <c:pt idx="687">
                        <c:v>1.54</c:v>
                      </c:pt>
                      <c:pt idx="688">
                        <c:v>1.54</c:v>
                      </c:pt>
                      <c:pt idx="689">
                        <c:v>4.76</c:v>
                      </c:pt>
                      <c:pt idx="690">
                        <c:v>4.76</c:v>
                      </c:pt>
                      <c:pt idx="691">
                        <c:v>4.76</c:v>
                      </c:pt>
                      <c:pt idx="692">
                        <c:v>4.76</c:v>
                      </c:pt>
                      <c:pt idx="693">
                        <c:v>2.06</c:v>
                      </c:pt>
                      <c:pt idx="694">
                        <c:v>2.06</c:v>
                      </c:pt>
                      <c:pt idx="695">
                        <c:v>2.06</c:v>
                      </c:pt>
                      <c:pt idx="696">
                        <c:v>1.71</c:v>
                      </c:pt>
                      <c:pt idx="697">
                        <c:v>1.71</c:v>
                      </c:pt>
                      <c:pt idx="698">
                        <c:v>1.71</c:v>
                      </c:pt>
                      <c:pt idx="699">
                        <c:v>1.08</c:v>
                      </c:pt>
                      <c:pt idx="700">
                        <c:v>2.54</c:v>
                      </c:pt>
                      <c:pt idx="701">
                        <c:v>2.54</c:v>
                      </c:pt>
                      <c:pt idx="702">
                        <c:v>2.54</c:v>
                      </c:pt>
                      <c:pt idx="703">
                        <c:v>3.52</c:v>
                      </c:pt>
                      <c:pt idx="704">
                        <c:v>3.52</c:v>
                      </c:pt>
                      <c:pt idx="705">
                        <c:v>3.52</c:v>
                      </c:pt>
                      <c:pt idx="706">
                        <c:v>1.81</c:v>
                      </c:pt>
                      <c:pt idx="707">
                        <c:v>1.81</c:v>
                      </c:pt>
                      <c:pt idx="708">
                        <c:v>2.16</c:v>
                      </c:pt>
                      <c:pt idx="709">
                        <c:v>2.16</c:v>
                      </c:pt>
                      <c:pt idx="710">
                        <c:v>1.67</c:v>
                      </c:pt>
                      <c:pt idx="711">
                        <c:v>2.17</c:v>
                      </c:pt>
                      <c:pt idx="712">
                        <c:v>2.17</c:v>
                      </c:pt>
                      <c:pt idx="713">
                        <c:v>3.47</c:v>
                      </c:pt>
                      <c:pt idx="714">
                        <c:v>3.47</c:v>
                      </c:pt>
                      <c:pt idx="715">
                        <c:v>3.47</c:v>
                      </c:pt>
                      <c:pt idx="716">
                        <c:v>5.25</c:v>
                      </c:pt>
                      <c:pt idx="717">
                        <c:v>5.25</c:v>
                      </c:pt>
                      <c:pt idx="718">
                        <c:v>5.25</c:v>
                      </c:pt>
                      <c:pt idx="719">
                        <c:v>5.25</c:v>
                      </c:pt>
                      <c:pt idx="720">
                        <c:v>3.93</c:v>
                      </c:pt>
                      <c:pt idx="721">
                        <c:v>3.93</c:v>
                      </c:pt>
                      <c:pt idx="722">
                        <c:v>1.72</c:v>
                      </c:pt>
                      <c:pt idx="723">
                        <c:v>2.36</c:v>
                      </c:pt>
                      <c:pt idx="724">
                        <c:v>4.01</c:v>
                      </c:pt>
                      <c:pt idx="725">
                        <c:v>4.01</c:v>
                      </c:pt>
                      <c:pt idx="726">
                        <c:v>4.01</c:v>
                      </c:pt>
                      <c:pt idx="727">
                        <c:v>2.08</c:v>
                      </c:pt>
                      <c:pt idx="728">
                        <c:v>2.8</c:v>
                      </c:pt>
                      <c:pt idx="729">
                        <c:v>2.17</c:v>
                      </c:pt>
                      <c:pt idx="730">
                        <c:v>4</c:v>
                      </c:pt>
                      <c:pt idx="731">
                        <c:v>4</c:v>
                      </c:pt>
                      <c:pt idx="732">
                        <c:v>4</c:v>
                      </c:pt>
                      <c:pt idx="733">
                        <c:v>2.8</c:v>
                      </c:pt>
                      <c:pt idx="734">
                        <c:v>5.74</c:v>
                      </c:pt>
                      <c:pt idx="735">
                        <c:v>5.74</c:v>
                      </c:pt>
                      <c:pt idx="736">
                        <c:v>5.74</c:v>
                      </c:pt>
                      <c:pt idx="737">
                        <c:v>3.17</c:v>
                      </c:pt>
                      <c:pt idx="738">
                        <c:v>3.17</c:v>
                      </c:pt>
                      <c:pt idx="739">
                        <c:v>4.5</c:v>
                      </c:pt>
                      <c:pt idx="740">
                        <c:v>4.57</c:v>
                      </c:pt>
                      <c:pt idx="741">
                        <c:v>6.23</c:v>
                      </c:pt>
                      <c:pt idx="742">
                        <c:v>6.23</c:v>
                      </c:pt>
                      <c:pt idx="743">
                        <c:v>6.23</c:v>
                      </c:pt>
                      <c:pt idx="744">
                        <c:v>3.72</c:v>
                      </c:pt>
                      <c:pt idx="745">
                        <c:v>5</c:v>
                      </c:pt>
                      <c:pt idx="746">
                        <c:v>5.22</c:v>
                      </c:pt>
                      <c:pt idx="747">
                        <c:v>1.66</c:v>
                      </c:pt>
                      <c:pt idx="748">
                        <c:v>6.73</c:v>
                      </c:pt>
                      <c:pt idx="749">
                        <c:v>6.73</c:v>
                      </c:pt>
                      <c:pt idx="750">
                        <c:v>3.76</c:v>
                      </c:pt>
                      <c:pt idx="751">
                        <c:v>3.76</c:v>
                      </c:pt>
                      <c:pt idx="752">
                        <c:v>4.1100000000000003</c:v>
                      </c:pt>
                      <c:pt idx="753">
                        <c:v>5.86</c:v>
                      </c:pt>
                      <c:pt idx="754">
                        <c:v>5.86</c:v>
                      </c:pt>
                      <c:pt idx="755">
                        <c:v>4.1500000000000004</c:v>
                      </c:pt>
                      <c:pt idx="756">
                        <c:v>7.22</c:v>
                      </c:pt>
                      <c:pt idx="757">
                        <c:v>7.22</c:v>
                      </c:pt>
                      <c:pt idx="758">
                        <c:v>4.05</c:v>
                      </c:pt>
                      <c:pt idx="759">
                        <c:v>4.26</c:v>
                      </c:pt>
                      <c:pt idx="760">
                        <c:v>5.05</c:v>
                      </c:pt>
                      <c:pt idx="761">
                        <c:v>5.05</c:v>
                      </c:pt>
                      <c:pt idx="762">
                        <c:v>4.3499999999999996</c:v>
                      </c:pt>
                      <c:pt idx="763">
                        <c:v>4.3499999999999996</c:v>
                      </c:pt>
                      <c:pt idx="764">
                        <c:v>1.99</c:v>
                      </c:pt>
                      <c:pt idx="765">
                        <c:v>5.69</c:v>
                      </c:pt>
                      <c:pt idx="766">
                        <c:v>-0.95</c:v>
                      </c:pt>
                      <c:pt idx="767">
                        <c:v>1.51</c:v>
                      </c:pt>
                      <c:pt idx="768">
                        <c:v>3.28</c:v>
                      </c:pt>
                      <c:pt idx="769">
                        <c:v>3.28</c:v>
                      </c:pt>
                      <c:pt idx="770">
                        <c:v>1.08</c:v>
                      </c:pt>
                      <c:pt idx="771">
                        <c:v>3.28</c:v>
                      </c:pt>
                      <c:pt idx="772">
                        <c:v>3.28</c:v>
                      </c:pt>
                      <c:pt idx="773">
                        <c:v>2.16</c:v>
                      </c:pt>
                      <c:pt idx="774">
                        <c:v>1.72</c:v>
                      </c:pt>
                      <c:pt idx="775">
                        <c:v>3.93</c:v>
                      </c:pt>
                      <c:pt idx="776">
                        <c:v>3.93</c:v>
                      </c:pt>
                      <c:pt idx="777">
                        <c:v>3.93</c:v>
                      </c:pt>
                      <c:pt idx="778">
                        <c:v>3.93</c:v>
                      </c:pt>
                      <c:pt idx="779">
                        <c:v>3.93</c:v>
                      </c:pt>
                      <c:pt idx="780">
                        <c:v>3.93</c:v>
                      </c:pt>
                      <c:pt idx="781">
                        <c:v>1.72</c:v>
                      </c:pt>
                      <c:pt idx="782">
                        <c:v>3.93</c:v>
                      </c:pt>
                      <c:pt idx="783">
                        <c:v>3.93</c:v>
                      </c:pt>
                      <c:pt idx="784">
                        <c:v>3.93</c:v>
                      </c:pt>
                      <c:pt idx="785">
                        <c:v>2.17</c:v>
                      </c:pt>
                      <c:pt idx="786">
                        <c:v>4.47</c:v>
                      </c:pt>
                      <c:pt idx="787">
                        <c:v>4.47</c:v>
                      </c:pt>
                      <c:pt idx="788">
                        <c:v>2.37</c:v>
                      </c:pt>
                      <c:pt idx="789">
                        <c:v>2.37</c:v>
                      </c:pt>
                      <c:pt idx="790">
                        <c:v>3.17</c:v>
                      </c:pt>
                      <c:pt idx="791">
                        <c:v>3.17</c:v>
                      </c:pt>
                      <c:pt idx="792">
                        <c:v>4.57</c:v>
                      </c:pt>
                      <c:pt idx="793">
                        <c:v>4.57</c:v>
                      </c:pt>
                      <c:pt idx="794">
                        <c:v>4.57</c:v>
                      </c:pt>
                      <c:pt idx="795">
                        <c:v>4.57</c:v>
                      </c:pt>
                      <c:pt idx="796">
                        <c:v>3.45</c:v>
                      </c:pt>
                      <c:pt idx="797">
                        <c:v>5.22</c:v>
                      </c:pt>
                      <c:pt idx="798">
                        <c:v>5.22</c:v>
                      </c:pt>
                      <c:pt idx="799">
                        <c:v>1.36</c:v>
                      </c:pt>
                      <c:pt idx="800">
                        <c:v>4.1500000000000004</c:v>
                      </c:pt>
                      <c:pt idx="801">
                        <c:v>3.65</c:v>
                      </c:pt>
                      <c:pt idx="802">
                        <c:v>4.74</c:v>
                      </c:pt>
                      <c:pt idx="803">
                        <c:v>2.27</c:v>
                      </c:pt>
                      <c:pt idx="804">
                        <c:v>4.26</c:v>
                      </c:pt>
                      <c:pt idx="805">
                        <c:v>4.26</c:v>
                      </c:pt>
                      <c:pt idx="806">
                        <c:v>4.3499999999999996</c:v>
                      </c:pt>
                      <c:pt idx="807">
                        <c:v>4.3499999999999996</c:v>
                      </c:pt>
                      <c:pt idx="808">
                        <c:v>4.3499999999999996</c:v>
                      </c:pt>
                      <c:pt idx="809">
                        <c:v>4.3499999999999996</c:v>
                      </c:pt>
                      <c:pt idx="810">
                        <c:v>2.35</c:v>
                      </c:pt>
                      <c:pt idx="811">
                        <c:v>2.2999999999999998</c:v>
                      </c:pt>
                      <c:pt idx="812">
                        <c:v>2.67</c:v>
                      </c:pt>
                      <c:pt idx="813">
                        <c:v>3.77</c:v>
                      </c:pt>
                      <c:pt idx="814">
                        <c:v>4.93</c:v>
                      </c:pt>
                      <c:pt idx="815">
                        <c:v>4.93</c:v>
                      </c:pt>
                      <c:pt idx="816">
                        <c:v>4.93</c:v>
                      </c:pt>
                      <c:pt idx="817">
                        <c:v>4.93</c:v>
                      </c:pt>
                      <c:pt idx="818">
                        <c:v>5.52</c:v>
                      </c:pt>
                      <c:pt idx="819">
                        <c:v>5.52</c:v>
                      </c:pt>
                      <c:pt idx="820">
                        <c:v>5.52</c:v>
                      </c:pt>
                      <c:pt idx="821">
                        <c:v>5.52</c:v>
                      </c:pt>
                      <c:pt idx="822">
                        <c:v>6.11</c:v>
                      </c:pt>
                      <c:pt idx="823">
                        <c:v>6.11</c:v>
                      </c:pt>
                      <c:pt idx="824">
                        <c:v>6.11</c:v>
                      </c:pt>
                      <c:pt idx="825">
                        <c:v>6.7</c:v>
                      </c:pt>
                      <c:pt idx="826">
                        <c:v>6.7</c:v>
                      </c:pt>
                      <c:pt idx="827">
                        <c:v>6.7</c:v>
                      </c:pt>
                      <c:pt idx="828">
                        <c:v>3.28</c:v>
                      </c:pt>
                      <c:pt idx="829">
                        <c:v>2.7</c:v>
                      </c:pt>
                      <c:pt idx="830">
                        <c:v>3.93</c:v>
                      </c:pt>
                      <c:pt idx="831">
                        <c:v>4.57</c:v>
                      </c:pt>
                      <c:pt idx="832">
                        <c:v>3.1</c:v>
                      </c:pt>
                      <c:pt idx="833">
                        <c:v>3.01</c:v>
                      </c:pt>
                      <c:pt idx="834">
                        <c:v>5.22</c:v>
                      </c:pt>
                      <c:pt idx="835">
                        <c:v>3.74</c:v>
                      </c:pt>
                      <c:pt idx="836">
                        <c:v>3.65</c:v>
                      </c:pt>
                      <c:pt idx="837">
                        <c:v>4.26</c:v>
                      </c:pt>
                      <c:pt idx="838">
                        <c:v>4.3499999999999996</c:v>
                      </c:pt>
                      <c:pt idx="839">
                        <c:v>4.3499999999999996</c:v>
                      </c:pt>
                      <c:pt idx="840">
                        <c:v>4.3499999999999996</c:v>
                      </c:pt>
                      <c:pt idx="841">
                        <c:v>6.34</c:v>
                      </c:pt>
                      <c:pt idx="842">
                        <c:v>6.34</c:v>
                      </c:pt>
                      <c:pt idx="843">
                        <c:v>6.34</c:v>
                      </c:pt>
                      <c:pt idx="844">
                        <c:v>4.93</c:v>
                      </c:pt>
                      <c:pt idx="845">
                        <c:v>4.93</c:v>
                      </c:pt>
                      <c:pt idx="846">
                        <c:v>4.93</c:v>
                      </c:pt>
                      <c:pt idx="847">
                        <c:v>6</c:v>
                      </c:pt>
                      <c:pt idx="848">
                        <c:v>6</c:v>
                      </c:pt>
                      <c:pt idx="849">
                        <c:v>6</c:v>
                      </c:pt>
                      <c:pt idx="850">
                        <c:v>4.5599999999999996</c:v>
                      </c:pt>
                      <c:pt idx="851">
                        <c:v>4.5599999999999996</c:v>
                      </c:pt>
                      <c:pt idx="852">
                        <c:v>4.5599999999999996</c:v>
                      </c:pt>
                      <c:pt idx="853">
                        <c:v>5.87</c:v>
                      </c:pt>
                      <c:pt idx="854">
                        <c:v>5.87</c:v>
                      </c:pt>
                      <c:pt idx="855">
                        <c:v>5.87</c:v>
                      </c:pt>
                      <c:pt idx="856">
                        <c:v>6.26</c:v>
                      </c:pt>
                      <c:pt idx="857">
                        <c:v>6.26</c:v>
                      </c:pt>
                      <c:pt idx="858">
                        <c:v>6.26</c:v>
                      </c:pt>
                      <c:pt idx="859">
                        <c:v>6.79</c:v>
                      </c:pt>
                      <c:pt idx="860">
                        <c:v>6.79</c:v>
                      </c:pt>
                      <c:pt idx="861">
                        <c:v>6.79</c:v>
                      </c:pt>
                      <c:pt idx="862">
                        <c:v>7.62</c:v>
                      </c:pt>
                      <c:pt idx="863">
                        <c:v>7.62</c:v>
                      </c:pt>
                      <c:pt idx="864">
                        <c:v>7.62</c:v>
                      </c:pt>
                      <c:pt idx="865">
                        <c:v>6.44</c:v>
                      </c:pt>
                      <c:pt idx="866">
                        <c:v>6.44</c:v>
                      </c:pt>
                      <c:pt idx="867">
                        <c:v>6.44</c:v>
                      </c:pt>
                      <c:pt idx="868">
                        <c:v>8.27</c:v>
                      </c:pt>
                      <c:pt idx="869">
                        <c:v>8.27</c:v>
                      </c:pt>
                      <c:pt idx="870">
                        <c:v>8.27</c:v>
                      </c:pt>
                      <c:pt idx="871">
                        <c:v>6.11</c:v>
                      </c:pt>
                      <c:pt idx="872">
                        <c:v>6.11</c:v>
                      </c:pt>
                      <c:pt idx="873">
                        <c:v>5.22</c:v>
                      </c:pt>
                      <c:pt idx="874">
                        <c:v>5.22</c:v>
                      </c:pt>
                      <c:pt idx="875">
                        <c:v>4.26</c:v>
                      </c:pt>
                      <c:pt idx="876">
                        <c:v>4.26</c:v>
                      </c:pt>
                      <c:pt idx="877">
                        <c:v>4.3499999999999996</c:v>
                      </c:pt>
                      <c:pt idx="878">
                        <c:v>6.34</c:v>
                      </c:pt>
                      <c:pt idx="879">
                        <c:v>6.34</c:v>
                      </c:pt>
                      <c:pt idx="880">
                        <c:v>6.34</c:v>
                      </c:pt>
                      <c:pt idx="881">
                        <c:v>6.34</c:v>
                      </c:pt>
                      <c:pt idx="882">
                        <c:v>4.93</c:v>
                      </c:pt>
                      <c:pt idx="883">
                        <c:v>4.93</c:v>
                      </c:pt>
                      <c:pt idx="884">
                        <c:v>6.98</c:v>
                      </c:pt>
                      <c:pt idx="885">
                        <c:v>6.98</c:v>
                      </c:pt>
                      <c:pt idx="886">
                        <c:v>6.98</c:v>
                      </c:pt>
                      <c:pt idx="887">
                        <c:v>6.98</c:v>
                      </c:pt>
                      <c:pt idx="888">
                        <c:v>6</c:v>
                      </c:pt>
                      <c:pt idx="889">
                        <c:v>6</c:v>
                      </c:pt>
                      <c:pt idx="890">
                        <c:v>6.98</c:v>
                      </c:pt>
                      <c:pt idx="891">
                        <c:v>6.98</c:v>
                      </c:pt>
                      <c:pt idx="892">
                        <c:v>6.98</c:v>
                      </c:pt>
                      <c:pt idx="893">
                        <c:v>6.98</c:v>
                      </c:pt>
                      <c:pt idx="894">
                        <c:v>7.62</c:v>
                      </c:pt>
                      <c:pt idx="895">
                        <c:v>7.62</c:v>
                      </c:pt>
                      <c:pt idx="896">
                        <c:v>7.62</c:v>
                      </c:pt>
                      <c:pt idx="897">
                        <c:v>7.62</c:v>
                      </c:pt>
                      <c:pt idx="898">
                        <c:v>7.62</c:v>
                      </c:pt>
                      <c:pt idx="899">
                        <c:v>7.62</c:v>
                      </c:pt>
                      <c:pt idx="900">
                        <c:v>7.62</c:v>
                      </c:pt>
                      <c:pt idx="901">
                        <c:v>7.62</c:v>
                      </c:pt>
                      <c:pt idx="902">
                        <c:v>7.62</c:v>
                      </c:pt>
                      <c:pt idx="903">
                        <c:v>7.62</c:v>
                      </c:pt>
                      <c:pt idx="904">
                        <c:v>8.27</c:v>
                      </c:pt>
                      <c:pt idx="905">
                        <c:v>8.27</c:v>
                      </c:pt>
                      <c:pt idx="906">
                        <c:v>3.17</c:v>
                      </c:pt>
                      <c:pt idx="907">
                        <c:v>4.1500000000000004</c:v>
                      </c:pt>
                      <c:pt idx="908">
                        <c:v>4.0199999999999996</c:v>
                      </c:pt>
                      <c:pt idx="909">
                        <c:v>4.93</c:v>
                      </c:pt>
                      <c:pt idx="910">
                        <c:v>4.93</c:v>
                      </c:pt>
                      <c:pt idx="911">
                        <c:v>5.52</c:v>
                      </c:pt>
                      <c:pt idx="912">
                        <c:v>5.52</c:v>
                      </c:pt>
                      <c:pt idx="913">
                        <c:v>3.17</c:v>
                      </c:pt>
                      <c:pt idx="914">
                        <c:v>4.1500000000000004</c:v>
                      </c:pt>
                      <c:pt idx="915">
                        <c:v>4.0199999999999996</c:v>
                      </c:pt>
                      <c:pt idx="916">
                        <c:v>4.93</c:v>
                      </c:pt>
                      <c:pt idx="917">
                        <c:v>4.93</c:v>
                      </c:pt>
                      <c:pt idx="918">
                        <c:v>3.09</c:v>
                      </c:pt>
                      <c:pt idx="919">
                        <c:v>3.09</c:v>
                      </c:pt>
                      <c:pt idx="920">
                        <c:v>3.09</c:v>
                      </c:pt>
                      <c:pt idx="921">
                        <c:v>3.17</c:v>
                      </c:pt>
                      <c:pt idx="922">
                        <c:v>3.17</c:v>
                      </c:pt>
                      <c:pt idx="923">
                        <c:v>6.23</c:v>
                      </c:pt>
                      <c:pt idx="924">
                        <c:v>6.23</c:v>
                      </c:pt>
                      <c:pt idx="925">
                        <c:v>4.05</c:v>
                      </c:pt>
                      <c:pt idx="926">
                        <c:v>4.05</c:v>
                      </c:pt>
                      <c:pt idx="927">
                        <c:v>6.08</c:v>
                      </c:pt>
                      <c:pt idx="928">
                        <c:v>6.08</c:v>
                      </c:pt>
                      <c:pt idx="929">
                        <c:v>3.09</c:v>
                      </c:pt>
                      <c:pt idx="930">
                        <c:v>3.09</c:v>
                      </c:pt>
                      <c:pt idx="931">
                        <c:v>3.09</c:v>
                      </c:pt>
                      <c:pt idx="932">
                        <c:v>3.17</c:v>
                      </c:pt>
                      <c:pt idx="933">
                        <c:v>3.17</c:v>
                      </c:pt>
                      <c:pt idx="934">
                        <c:v>6.23</c:v>
                      </c:pt>
                      <c:pt idx="935">
                        <c:v>6.23</c:v>
                      </c:pt>
                      <c:pt idx="936">
                        <c:v>4.05</c:v>
                      </c:pt>
                      <c:pt idx="937">
                        <c:v>4.05</c:v>
                      </c:pt>
                      <c:pt idx="938">
                        <c:v>6.08</c:v>
                      </c:pt>
                      <c:pt idx="939">
                        <c:v>6.08</c:v>
                      </c:pt>
                      <c:pt idx="940">
                        <c:v>3.09</c:v>
                      </c:pt>
                      <c:pt idx="941">
                        <c:v>3.09</c:v>
                      </c:pt>
                      <c:pt idx="942">
                        <c:v>3.09</c:v>
                      </c:pt>
                      <c:pt idx="943">
                        <c:v>3.17</c:v>
                      </c:pt>
                      <c:pt idx="944">
                        <c:v>3.17</c:v>
                      </c:pt>
                      <c:pt idx="945">
                        <c:v>6.23</c:v>
                      </c:pt>
                      <c:pt idx="946">
                        <c:v>6.23</c:v>
                      </c:pt>
                      <c:pt idx="947">
                        <c:v>4.05</c:v>
                      </c:pt>
                      <c:pt idx="948">
                        <c:v>4.05</c:v>
                      </c:pt>
                      <c:pt idx="949">
                        <c:v>6.08</c:v>
                      </c:pt>
                      <c:pt idx="950">
                        <c:v>4.3499999999999996</c:v>
                      </c:pt>
                      <c:pt idx="951">
                        <c:v>4.93</c:v>
                      </c:pt>
                      <c:pt idx="952">
                        <c:v>3.17</c:v>
                      </c:pt>
                      <c:pt idx="953">
                        <c:v>4.1500000000000004</c:v>
                      </c:pt>
                      <c:pt idx="954">
                        <c:v>4.0199999999999996</c:v>
                      </c:pt>
                      <c:pt idx="955">
                        <c:v>4.3499999999999996</c:v>
                      </c:pt>
                      <c:pt idx="956">
                        <c:v>4.93</c:v>
                      </c:pt>
                      <c:pt idx="957">
                        <c:v>2.89</c:v>
                      </c:pt>
                      <c:pt idx="958">
                        <c:v>2.89</c:v>
                      </c:pt>
                      <c:pt idx="959">
                        <c:v>2.89</c:v>
                      </c:pt>
                      <c:pt idx="960">
                        <c:v>1.49</c:v>
                      </c:pt>
                      <c:pt idx="961">
                        <c:v>4.83</c:v>
                      </c:pt>
                      <c:pt idx="962">
                        <c:v>2.78</c:v>
                      </c:pt>
                      <c:pt idx="963">
                        <c:v>3.38</c:v>
                      </c:pt>
                      <c:pt idx="964">
                        <c:v>3.45</c:v>
                      </c:pt>
                      <c:pt idx="965">
                        <c:v>3.45</c:v>
                      </c:pt>
                      <c:pt idx="966">
                        <c:v>3.45</c:v>
                      </c:pt>
                      <c:pt idx="967">
                        <c:v>3.76</c:v>
                      </c:pt>
                      <c:pt idx="968">
                        <c:v>1.26</c:v>
                      </c:pt>
                      <c:pt idx="969">
                        <c:v>1.85</c:v>
                      </c:pt>
                      <c:pt idx="970">
                        <c:v>1.85</c:v>
                      </c:pt>
                      <c:pt idx="971">
                        <c:v>1.75</c:v>
                      </c:pt>
                      <c:pt idx="972">
                        <c:v>1.58</c:v>
                      </c:pt>
                      <c:pt idx="973">
                        <c:v>1.8</c:v>
                      </c:pt>
                      <c:pt idx="974">
                        <c:v>2.2599999999999998</c:v>
                      </c:pt>
                      <c:pt idx="975">
                        <c:v>2.2599999999999998</c:v>
                      </c:pt>
                      <c:pt idx="976">
                        <c:v>2.2599999999999998</c:v>
                      </c:pt>
                      <c:pt idx="977">
                        <c:v>2.34</c:v>
                      </c:pt>
                      <c:pt idx="978">
                        <c:v>2.31</c:v>
                      </c:pt>
                      <c:pt idx="979">
                        <c:v>2.83</c:v>
                      </c:pt>
                      <c:pt idx="980">
                        <c:v>2.73</c:v>
                      </c:pt>
                      <c:pt idx="981">
                        <c:v>4.83</c:v>
                      </c:pt>
                      <c:pt idx="982">
                        <c:v>1.57</c:v>
                      </c:pt>
                      <c:pt idx="983">
                        <c:v>3.04</c:v>
                      </c:pt>
                      <c:pt idx="984">
                        <c:v>3.56</c:v>
                      </c:pt>
                      <c:pt idx="985">
                        <c:v>3.38</c:v>
                      </c:pt>
                      <c:pt idx="986">
                        <c:v>2.44</c:v>
                      </c:pt>
                      <c:pt idx="987">
                        <c:v>2.73</c:v>
                      </c:pt>
                      <c:pt idx="988">
                        <c:v>4.05</c:v>
                      </c:pt>
                      <c:pt idx="989">
                        <c:v>4.0199999999999996</c:v>
                      </c:pt>
                      <c:pt idx="990">
                        <c:v>3.06</c:v>
                      </c:pt>
                      <c:pt idx="991">
                        <c:v>3.03</c:v>
                      </c:pt>
                      <c:pt idx="992">
                        <c:v>2.76</c:v>
                      </c:pt>
                      <c:pt idx="993">
                        <c:v>3.27</c:v>
                      </c:pt>
                      <c:pt idx="994">
                        <c:v>4.17</c:v>
                      </c:pt>
                      <c:pt idx="995">
                        <c:v>5.17</c:v>
                      </c:pt>
                      <c:pt idx="996">
                        <c:v>3.67</c:v>
                      </c:pt>
                      <c:pt idx="997">
                        <c:v>1.26</c:v>
                      </c:pt>
                      <c:pt idx="998">
                        <c:v>1.85</c:v>
                      </c:pt>
                      <c:pt idx="999">
                        <c:v>1.85</c:v>
                      </c:pt>
                      <c:pt idx="1000">
                        <c:v>1.85</c:v>
                      </c:pt>
                      <c:pt idx="1001">
                        <c:v>1.58</c:v>
                      </c:pt>
                      <c:pt idx="1002">
                        <c:v>1.8</c:v>
                      </c:pt>
                      <c:pt idx="1003">
                        <c:v>2.2599999999999998</c:v>
                      </c:pt>
                      <c:pt idx="1004">
                        <c:v>2.2599999999999998</c:v>
                      </c:pt>
                      <c:pt idx="1005">
                        <c:v>2.34</c:v>
                      </c:pt>
                      <c:pt idx="1006">
                        <c:v>2.83</c:v>
                      </c:pt>
                      <c:pt idx="1007">
                        <c:v>2.83</c:v>
                      </c:pt>
                      <c:pt idx="1008">
                        <c:v>2.73</c:v>
                      </c:pt>
                      <c:pt idx="1009">
                        <c:v>2.73</c:v>
                      </c:pt>
                      <c:pt idx="1010">
                        <c:v>2.81</c:v>
                      </c:pt>
                      <c:pt idx="1011">
                        <c:v>3.81</c:v>
                      </c:pt>
                      <c:pt idx="1012">
                        <c:v>3.79</c:v>
                      </c:pt>
                      <c:pt idx="1013">
                        <c:v>4.7699999999999996</c:v>
                      </c:pt>
                      <c:pt idx="1014">
                        <c:v>1.26</c:v>
                      </c:pt>
                      <c:pt idx="1015">
                        <c:v>1.85</c:v>
                      </c:pt>
                      <c:pt idx="1016">
                        <c:v>1.85</c:v>
                      </c:pt>
                      <c:pt idx="1017">
                        <c:v>1.58</c:v>
                      </c:pt>
                      <c:pt idx="1018">
                        <c:v>1.8</c:v>
                      </c:pt>
                      <c:pt idx="1019">
                        <c:v>2.2599999999999998</c:v>
                      </c:pt>
                      <c:pt idx="1020">
                        <c:v>2.2599999999999998</c:v>
                      </c:pt>
                      <c:pt idx="1021">
                        <c:v>2.34</c:v>
                      </c:pt>
                      <c:pt idx="1022">
                        <c:v>2.83</c:v>
                      </c:pt>
                      <c:pt idx="1023">
                        <c:v>2.73</c:v>
                      </c:pt>
                      <c:pt idx="1024">
                        <c:v>3.03</c:v>
                      </c:pt>
                      <c:pt idx="1025">
                        <c:v>2</c:v>
                      </c:pt>
                      <c:pt idx="1026">
                        <c:v>2.76</c:v>
                      </c:pt>
                      <c:pt idx="1027">
                        <c:v>3.27</c:v>
                      </c:pt>
                      <c:pt idx="1028">
                        <c:v>4.17</c:v>
                      </c:pt>
                      <c:pt idx="1029">
                        <c:v>1.28</c:v>
                      </c:pt>
                      <c:pt idx="1030">
                        <c:v>3.67</c:v>
                      </c:pt>
                      <c:pt idx="1031">
                        <c:v>0.95</c:v>
                      </c:pt>
                      <c:pt idx="1032">
                        <c:v>1.99</c:v>
                      </c:pt>
                      <c:pt idx="1033">
                        <c:v>1.26</c:v>
                      </c:pt>
                      <c:pt idx="1034">
                        <c:v>1.85</c:v>
                      </c:pt>
                      <c:pt idx="1035">
                        <c:v>1.85</c:v>
                      </c:pt>
                      <c:pt idx="1036">
                        <c:v>1.58</c:v>
                      </c:pt>
                      <c:pt idx="1037">
                        <c:v>1.8</c:v>
                      </c:pt>
                      <c:pt idx="1038">
                        <c:v>2.2599999999999998</c:v>
                      </c:pt>
                      <c:pt idx="1039">
                        <c:v>2.2599999999999998</c:v>
                      </c:pt>
                      <c:pt idx="1040">
                        <c:v>2.34</c:v>
                      </c:pt>
                      <c:pt idx="1041">
                        <c:v>2.83</c:v>
                      </c:pt>
                      <c:pt idx="1042">
                        <c:v>2.73</c:v>
                      </c:pt>
                      <c:pt idx="1043">
                        <c:v>1.62</c:v>
                      </c:pt>
                      <c:pt idx="1044">
                        <c:v>2.76</c:v>
                      </c:pt>
                      <c:pt idx="1045">
                        <c:v>3.94</c:v>
                      </c:pt>
                      <c:pt idx="1046">
                        <c:v>3.27</c:v>
                      </c:pt>
                      <c:pt idx="1047">
                        <c:v>2.99</c:v>
                      </c:pt>
                      <c:pt idx="1048">
                        <c:v>1.28</c:v>
                      </c:pt>
                      <c:pt idx="1049">
                        <c:v>3.08</c:v>
                      </c:pt>
                      <c:pt idx="1050">
                        <c:v>3.67</c:v>
                      </c:pt>
                      <c:pt idx="1051">
                        <c:v>0.95</c:v>
                      </c:pt>
                      <c:pt idx="1052">
                        <c:v>3.03</c:v>
                      </c:pt>
                      <c:pt idx="1053">
                        <c:v>2</c:v>
                      </c:pt>
                      <c:pt idx="1054">
                        <c:v>2.76</c:v>
                      </c:pt>
                      <c:pt idx="1055">
                        <c:v>3.27</c:v>
                      </c:pt>
                      <c:pt idx="1056">
                        <c:v>4.17</c:v>
                      </c:pt>
                      <c:pt idx="1057">
                        <c:v>1.28</c:v>
                      </c:pt>
                      <c:pt idx="1058">
                        <c:v>3.67</c:v>
                      </c:pt>
                      <c:pt idx="1059">
                        <c:v>0.95</c:v>
                      </c:pt>
                      <c:pt idx="1060">
                        <c:v>1.99</c:v>
                      </c:pt>
                      <c:pt idx="1061">
                        <c:v>1.81</c:v>
                      </c:pt>
                      <c:pt idx="1062">
                        <c:v>3.03</c:v>
                      </c:pt>
                      <c:pt idx="1063">
                        <c:v>2</c:v>
                      </c:pt>
                      <c:pt idx="1064">
                        <c:v>2.76</c:v>
                      </c:pt>
                      <c:pt idx="1065">
                        <c:v>3.27</c:v>
                      </c:pt>
                      <c:pt idx="1066">
                        <c:v>4.17</c:v>
                      </c:pt>
                      <c:pt idx="1067">
                        <c:v>1.28</c:v>
                      </c:pt>
                      <c:pt idx="1068">
                        <c:v>3.67</c:v>
                      </c:pt>
                      <c:pt idx="1069">
                        <c:v>3.89</c:v>
                      </c:pt>
                      <c:pt idx="1070">
                        <c:v>0.95</c:v>
                      </c:pt>
                      <c:pt idx="1071">
                        <c:v>1.99</c:v>
                      </c:pt>
                      <c:pt idx="1072">
                        <c:v>1.81</c:v>
                      </c:pt>
                      <c:pt idx="1073">
                        <c:v>3.03</c:v>
                      </c:pt>
                      <c:pt idx="1074">
                        <c:v>2</c:v>
                      </c:pt>
                      <c:pt idx="1075">
                        <c:v>2.76</c:v>
                      </c:pt>
                      <c:pt idx="1076">
                        <c:v>3.27</c:v>
                      </c:pt>
                      <c:pt idx="1077">
                        <c:v>4.17</c:v>
                      </c:pt>
                      <c:pt idx="1078">
                        <c:v>1.28</c:v>
                      </c:pt>
                      <c:pt idx="1079">
                        <c:v>3.67</c:v>
                      </c:pt>
                      <c:pt idx="1080">
                        <c:v>3.89</c:v>
                      </c:pt>
                      <c:pt idx="1081">
                        <c:v>0.95</c:v>
                      </c:pt>
                      <c:pt idx="1082">
                        <c:v>1.99</c:v>
                      </c:pt>
                      <c:pt idx="1083">
                        <c:v>1.81</c:v>
                      </c:pt>
                      <c:pt idx="1084">
                        <c:v>0.86</c:v>
                      </c:pt>
                      <c:pt idx="1085">
                        <c:v>2.54</c:v>
                      </c:pt>
                      <c:pt idx="1086">
                        <c:v>4.83</c:v>
                      </c:pt>
                      <c:pt idx="1087">
                        <c:v>3.17</c:v>
                      </c:pt>
                      <c:pt idx="1088">
                        <c:v>3.94</c:v>
                      </c:pt>
                      <c:pt idx="1089">
                        <c:v>4.1500000000000004</c:v>
                      </c:pt>
                      <c:pt idx="1090">
                        <c:v>4.26</c:v>
                      </c:pt>
                      <c:pt idx="1091">
                        <c:v>4.0199999999999996</c:v>
                      </c:pt>
                      <c:pt idx="1092">
                        <c:v>5.05</c:v>
                      </c:pt>
                      <c:pt idx="1093">
                        <c:v>5.05</c:v>
                      </c:pt>
                      <c:pt idx="1094">
                        <c:v>5.05</c:v>
                      </c:pt>
                      <c:pt idx="1095">
                        <c:v>4.3499999999999996</c:v>
                      </c:pt>
                      <c:pt idx="1096">
                        <c:v>4.3499999999999996</c:v>
                      </c:pt>
                      <c:pt idx="1097">
                        <c:v>5.69</c:v>
                      </c:pt>
                      <c:pt idx="1098">
                        <c:v>5.69</c:v>
                      </c:pt>
                      <c:pt idx="1099">
                        <c:v>5.69</c:v>
                      </c:pt>
                      <c:pt idx="1100">
                        <c:v>5.69</c:v>
                      </c:pt>
                      <c:pt idx="1101">
                        <c:v>5.69</c:v>
                      </c:pt>
                      <c:pt idx="1102">
                        <c:v>5.69</c:v>
                      </c:pt>
                      <c:pt idx="1103">
                        <c:v>6.34</c:v>
                      </c:pt>
                      <c:pt idx="1104">
                        <c:v>6.34</c:v>
                      </c:pt>
                      <c:pt idx="1105">
                        <c:v>6.34</c:v>
                      </c:pt>
                      <c:pt idx="1106">
                        <c:v>6.34</c:v>
                      </c:pt>
                      <c:pt idx="1107">
                        <c:v>6.34</c:v>
                      </c:pt>
                      <c:pt idx="1108">
                        <c:v>6.34</c:v>
                      </c:pt>
                      <c:pt idx="1109">
                        <c:v>6.34</c:v>
                      </c:pt>
                      <c:pt idx="1110">
                        <c:v>6.34</c:v>
                      </c:pt>
                      <c:pt idx="1111">
                        <c:v>6.34</c:v>
                      </c:pt>
                      <c:pt idx="1112">
                        <c:v>4.93</c:v>
                      </c:pt>
                      <c:pt idx="1113">
                        <c:v>4.93</c:v>
                      </c:pt>
                      <c:pt idx="1114">
                        <c:v>6.98</c:v>
                      </c:pt>
                      <c:pt idx="1115">
                        <c:v>6.98</c:v>
                      </c:pt>
                      <c:pt idx="1116">
                        <c:v>6.98</c:v>
                      </c:pt>
                      <c:pt idx="1117">
                        <c:v>6.98</c:v>
                      </c:pt>
                      <c:pt idx="1118">
                        <c:v>6.98</c:v>
                      </c:pt>
                      <c:pt idx="1119">
                        <c:v>6.98</c:v>
                      </c:pt>
                      <c:pt idx="1120">
                        <c:v>6.98</c:v>
                      </c:pt>
                      <c:pt idx="1121">
                        <c:v>6.98</c:v>
                      </c:pt>
                      <c:pt idx="1122">
                        <c:v>6.98</c:v>
                      </c:pt>
                      <c:pt idx="1123">
                        <c:v>7.62</c:v>
                      </c:pt>
                      <c:pt idx="1124">
                        <c:v>7.62</c:v>
                      </c:pt>
                      <c:pt idx="1125">
                        <c:v>7.62</c:v>
                      </c:pt>
                      <c:pt idx="1126">
                        <c:v>7.62</c:v>
                      </c:pt>
                      <c:pt idx="1127">
                        <c:v>7.62</c:v>
                      </c:pt>
                      <c:pt idx="1128">
                        <c:v>7.62</c:v>
                      </c:pt>
                      <c:pt idx="1129">
                        <c:v>7.62</c:v>
                      </c:pt>
                      <c:pt idx="1130">
                        <c:v>5.52</c:v>
                      </c:pt>
                      <c:pt idx="1131">
                        <c:v>5.52</c:v>
                      </c:pt>
                      <c:pt idx="1132">
                        <c:v>7.62</c:v>
                      </c:pt>
                      <c:pt idx="1133">
                        <c:v>7.62</c:v>
                      </c:pt>
                      <c:pt idx="1134">
                        <c:v>7.62</c:v>
                      </c:pt>
                      <c:pt idx="1135">
                        <c:v>8.27</c:v>
                      </c:pt>
                      <c:pt idx="1136">
                        <c:v>8.27</c:v>
                      </c:pt>
                      <c:pt idx="1137">
                        <c:v>8.27</c:v>
                      </c:pt>
                      <c:pt idx="1138">
                        <c:v>8.91</c:v>
                      </c:pt>
                      <c:pt idx="1139">
                        <c:v>6.11</c:v>
                      </c:pt>
                      <c:pt idx="1140">
                        <c:v>6.11</c:v>
                      </c:pt>
                      <c:pt idx="1141">
                        <c:v>6.7</c:v>
                      </c:pt>
                      <c:pt idx="1142">
                        <c:v>6.7</c:v>
                      </c:pt>
                      <c:pt idx="1143">
                        <c:v>6.7</c:v>
                      </c:pt>
                      <c:pt idx="1144">
                        <c:v>7.28</c:v>
                      </c:pt>
                      <c:pt idx="1145">
                        <c:v>4.3499999999999996</c:v>
                      </c:pt>
                      <c:pt idx="1146">
                        <c:v>4.3499999999999996</c:v>
                      </c:pt>
                      <c:pt idx="1147">
                        <c:v>4.93</c:v>
                      </c:pt>
                      <c:pt idx="1148">
                        <c:v>4.93</c:v>
                      </c:pt>
                      <c:pt idx="1149">
                        <c:v>4.93</c:v>
                      </c:pt>
                      <c:pt idx="1150">
                        <c:v>4.93</c:v>
                      </c:pt>
                      <c:pt idx="1151">
                        <c:v>5.52</c:v>
                      </c:pt>
                      <c:pt idx="1152">
                        <c:v>5.52</c:v>
                      </c:pt>
                      <c:pt idx="1153">
                        <c:v>6.11</c:v>
                      </c:pt>
                      <c:pt idx="1154">
                        <c:v>6.11</c:v>
                      </c:pt>
                      <c:pt idx="1155">
                        <c:v>6.11</c:v>
                      </c:pt>
                      <c:pt idx="1156">
                        <c:v>6.7</c:v>
                      </c:pt>
                      <c:pt idx="1157">
                        <c:v>6.7</c:v>
                      </c:pt>
                      <c:pt idx="1158">
                        <c:v>6.7</c:v>
                      </c:pt>
                      <c:pt idx="1159">
                        <c:v>1.67</c:v>
                      </c:pt>
                      <c:pt idx="1160">
                        <c:v>1.67</c:v>
                      </c:pt>
                      <c:pt idx="1161">
                        <c:v>3.17</c:v>
                      </c:pt>
                      <c:pt idx="1162">
                        <c:v>3.17</c:v>
                      </c:pt>
                      <c:pt idx="1163">
                        <c:v>3.15</c:v>
                      </c:pt>
                      <c:pt idx="1164">
                        <c:v>3.15</c:v>
                      </c:pt>
                      <c:pt idx="1165">
                        <c:v>4.6100000000000003</c:v>
                      </c:pt>
                      <c:pt idx="1166">
                        <c:v>4.6100000000000003</c:v>
                      </c:pt>
                      <c:pt idx="1167">
                        <c:v>8.23</c:v>
                      </c:pt>
                      <c:pt idx="1168">
                        <c:v>8.23</c:v>
                      </c:pt>
                      <c:pt idx="1169">
                        <c:v>1.67</c:v>
                      </c:pt>
                      <c:pt idx="1170">
                        <c:v>1.67</c:v>
                      </c:pt>
                      <c:pt idx="1171">
                        <c:v>3.17</c:v>
                      </c:pt>
                      <c:pt idx="1172">
                        <c:v>3.17</c:v>
                      </c:pt>
                      <c:pt idx="1173">
                        <c:v>3.15</c:v>
                      </c:pt>
                      <c:pt idx="1174">
                        <c:v>3.15</c:v>
                      </c:pt>
                      <c:pt idx="1175">
                        <c:v>4.6100000000000003</c:v>
                      </c:pt>
                      <c:pt idx="1176">
                        <c:v>4.6100000000000003</c:v>
                      </c:pt>
                      <c:pt idx="1177">
                        <c:v>8.23</c:v>
                      </c:pt>
                      <c:pt idx="1178">
                        <c:v>8.23</c:v>
                      </c:pt>
                      <c:pt idx="1179">
                        <c:v>4.26</c:v>
                      </c:pt>
                      <c:pt idx="1180">
                        <c:v>4.26</c:v>
                      </c:pt>
                      <c:pt idx="1181">
                        <c:v>4.26</c:v>
                      </c:pt>
                      <c:pt idx="1182">
                        <c:v>4.26</c:v>
                      </c:pt>
                      <c:pt idx="1183">
                        <c:v>2.4</c:v>
                      </c:pt>
                      <c:pt idx="1184">
                        <c:v>2.82</c:v>
                      </c:pt>
                      <c:pt idx="1185">
                        <c:v>3.27</c:v>
                      </c:pt>
                      <c:pt idx="1186">
                        <c:v>3.24</c:v>
                      </c:pt>
                      <c:pt idx="1187">
                        <c:v>4.0199999999999996</c:v>
                      </c:pt>
                      <c:pt idx="1188">
                        <c:v>2.75</c:v>
                      </c:pt>
                      <c:pt idx="1189">
                        <c:v>2.5099999999999998</c:v>
                      </c:pt>
                      <c:pt idx="1190">
                        <c:v>3.32</c:v>
                      </c:pt>
                      <c:pt idx="1191">
                        <c:v>3.3</c:v>
                      </c:pt>
                      <c:pt idx="1192">
                        <c:v>5.86</c:v>
                      </c:pt>
                      <c:pt idx="1193">
                        <c:v>5.86</c:v>
                      </c:pt>
                      <c:pt idx="1194">
                        <c:v>3.77</c:v>
                      </c:pt>
                      <c:pt idx="1195">
                        <c:v>4.08</c:v>
                      </c:pt>
                      <c:pt idx="1196">
                        <c:v>3.73</c:v>
                      </c:pt>
                      <c:pt idx="1197">
                        <c:v>6</c:v>
                      </c:pt>
                      <c:pt idx="1198">
                        <c:v>6</c:v>
                      </c:pt>
                      <c:pt idx="1199">
                        <c:v>5.87</c:v>
                      </c:pt>
                      <c:pt idx="1200">
                        <c:v>5.87</c:v>
                      </c:pt>
                      <c:pt idx="1201">
                        <c:v>3.73</c:v>
                      </c:pt>
                      <c:pt idx="1202">
                        <c:v>6.06</c:v>
                      </c:pt>
                      <c:pt idx="1203">
                        <c:v>6.06</c:v>
                      </c:pt>
                      <c:pt idx="1204">
                        <c:v>0.63</c:v>
                      </c:pt>
                      <c:pt idx="1205">
                        <c:v>5.18</c:v>
                      </c:pt>
                      <c:pt idx="1206">
                        <c:v>3.86</c:v>
                      </c:pt>
                      <c:pt idx="1207">
                        <c:v>5.1100000000000003</c:v>
                      </c:pt>
                      <c:pt idx="1208">
                        <c:v>6.79</c:v>
                      </c:pt>
                      <c:pt idx="1209">
                        <c:v>6.79</c:v>
                      </c:pt>
                      <c:pt idx="1210">
                        <c:v>5.45</c:v>
                      </c:pt>
                      <c:pt idx="1211">
                        <c:v>5.45</c:v>
                      </c:pt>
                      <c:pt idx="1212">
                        <c:v>5.45</c:v>
                      </c:pt>
                      <c:pt idx="1213">
                        <c:v>5.45</c:v>
                      </c:pt>
                      <c:pt idx="1214">
                        <c:v>2.94</c:v>
                      </c:pt>
                      <c:pt idx="1215">
                        <c:v>4.46</c:v>
                      </c:pt>
                      <c:pt idx="1216">
                        <c:v>5.67</c:v>
                      </c:pt>
                      <c:pt idx="1217">
                        <c:v>5.67</c:v>
                      </c:pt>
                      <c:pt idx="1218">
                        <c:v>3.47</c:v>
                      </c:pt>
                      <c:pt idx="1219">
                        <c:v>3.04</c:v>
                      </c:pt>
                      <c:pt idx="1220">
                        <c:v>3.37</c:v>
                      </c:pt>
                      <c:pt idx="1221">
                        <c:v>5.44</c:v>
                      </c:pt>
                      <c:pt idx="1222">
                        <c:v>3.5</c:v>
                      </c:pt>
                      <c:pt idx="1223">
                        <c:v>3.5</c:v>
                      </c:pt>
                      <c:pt idx="1224">
                        <c:v>3.5</c:v>
                      </c:pt>
                      <c:pt idx="1225">
                        <c:v>3.5</c:v>
                      </c:pt>
                      <c:pt idx="1226">
                        <c:v>3.51</c:v>
                      </c:pt>
                      <c:pt idx="1227">
                        <c:v>5</c:v>
                      </c:pt>
                      <c:pt idx="1228">
                        <c:v>2.4</c:v>
                      </c:pt>
                      <c:pt idx="1229">
                        <c:v>2.82</c:v>
                      </c:pt>
                      <c:pt idx="1230">
                        <c:v>3.27</c:v>
                      </c:pt>
                      <c:pt idx="1231">
                        <c:v>3.24</c:v>
                      </c:pt>
                      <c:pt idx="1232">
                        <c:v>4.0199999999999996</c:v>
                      </c:pt>
                      <c:pt idx="1233">
                        <c:v>2.75</c:v>
                      </c:pt>
                      <c:pt idx="1234">
                        <c:v>2.5099999999999998</c:v>
                      </c:pt>
                      <c:pt idx="1235">
                        <c:v>3.32</c:v>
                      </c:pt>
                      <c:pt idx="1236">
                        <c:v>3.3</c:v>
                      </c:pt>
                      <c:pt idx="1237">
                        <c:v>3.77</c:v>
                      </c:pt>
                      <c:pt idx="1238">
                        <c:v>4.08</c:v>
                      </c:pt>
                      <c:pt idx="1239">
                        <c:v>3.73</c:v>
                      </c:pt>
                      <c:pt idx="1240">
                        <c:v>3.73</c:v>
                      </c:pt>
                      <c:pt idx="1241">
                        <c:v>0.63</c:v>
                      </c:pt>
                      <c:pt idx="1242">
                        <c:v>5.18</c:v>
                      </c:pt>
                      <c:pt idx="1243">
                        <c:v>3.86</c:v>
                      </c:pt>
                      <c:pt idx="1244">
                        <c:v>5.1100000000000003</c:v>
                      </c:pt>
                      <c:pt idx="1245">
                        <c:v>2.94</c:v>
                      </c:pt>
                      <c:pt idx="1246">
                        <c:v>4.46</c:v>
                      </c:pt>
                      <c:pt idx="1247">
                        <c:v>3.47</c:v>
                      </c:pt>
                      <c:pt idx="1248">
                        <c:v>3.04</c:v>
                      </c:pt>
                      <c:pt idx="1249">
                        <c:v>3.37</c:v>
                      </c:pt>
                      <c:pt idx="1250">
                        <c:v>5.44</c:v>
                      </c:pt>
                      <c:pt idx="1251">
                        <c:v>3.51</c:v>
                      </c:pt>
                      <c:pt idx="1252">
                        <c:v>5</c:v>
                      </c:pt>
                      <c:pt idx="1253">
                        <c:v>4.3499999999999996</c:v>
                      </c:pt>
                      <c:pt idx="1254">
                        <c:v>4.3499999999999996</c:v>
                      </c:pt>
                      <c:pt idx="1255">
                        <c:v>4.93</c:v>
                      </c:pt>
                      <c:pt idx="1256">
                        <c:v>4.93</c:v>
                      </c:pt>
                      <c:pt idx="1257">
                        <c:v>5.52</c:v>
                      </c:pt>
                      <c:pt idx="1258">
                        <c:v>5.52</c:v>
                      </c:pt>
                      <c:pt idx="1259">
                        <c:v>6.11</c:v>
                      </c:pt>
                      <c:pt idx="1260">
                        <c:v>6.11</c:v>
                      </c:pt>
                      <c:pt idx="1261">
                        <c:v>6.11</c:v>
                      </c:pt>
                      <c:pt idx="1262">
                        <c:v>0.35</c:v>
                      </c:pt>
                      <c:pt idx="1263">
                        <c:v>-0.78</c:v>
                      </c:pt>
                      <c:pt idx="1264">
                        <c:v>4.09</c:v>
                      </c:pt>
                      <c:pt idx="1265">
                        <c:v>3.86</c:v>
                      </c:pt>
                      <c:pt idx="1266">
                        <c:v>2.89</c:v>
                      </c:pt>
                      <c:pt idx="1267">
                        <c:v>3.09</c:v>
                      </c:pt>
                      <c:pt idx="1268">
                        <c:v>3.17</c:v>
                      </c:pt>
                      <c:pt idx="1269">
                        <c:v>4.1500000000000004</c:v>
                      </c:pt>
                      <c:pt idx="1270">
                        <c:v>4.0199999999999996</c:v>
                      </c:pt>
                      <c:pt idx="1271">
                        <c:v>4.3499999999999996</c:v>
                      </c:pt>
                      <c:pt idx="1272">
                        <c:v>4.93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'bulk material'!$O$2:$O$1274</c15:sqref>
                        </c15:formulaRef>
                      </c:ext>
                    </c:extLst>
                    <c:numCache>
                      <c:formatCode>0.00E+00</c:formatCode>
                      <c:ptCount val="1273"/>
                      <c:pt idx="0">
                        <c:v>4.2755918918315867</c:v>
                      </c:pt>
                      <c:pt idx="1">
                        <c:v>5.0755918918315874</c:v>
                      </c:pt>
                      <c:pt idx="2">
                        <c:v>5.4755918918315878</c:v>
                      </c:pt>
                      <c:pt idx="3">
                        <c:v>4.7755918918315876</c:v>
                      </c:pt>
                      <c:pt idx="4">
                        <c:v>5.3874757135100921</c:v>
                      </c:pt>
                      <c:pt idx="5">
                        <c:v>5.5755918918315874</c:v>
                      </c:pt>
                      <c:pt idx="6">
                        <c:v>4.8755918918315881</c:v>
                      </c:pt>
                      <c:pt idx="7">
                        <c:v>4.9755918918315869</c:v>
                      </c:pt>
                      <c:pt idx="8">
                        <c:v>6.2755918918315876</c:v>
                      </c:pt>
                      <c:pt idx="9">
                        <c:v>6.7755918918315876</c:v>
                      </c:pt>
                      <c:pt idx="10">
                        <c:v>5.675591891831588</c:v>
                      </c:pt>
                      <c:pt idx="11">
                        <c:v>5.675591891831588</c:v>
                      </c:pt>
                      <c:pt idx="12">
                        <c:v>5.675591891831588</c:v>
                      </c:pt>
                      <c:pt idx="13">
                        <c:v>6.175591891831588</c:v>
                      </c:pt>
                      <c:pt idx="14">
                        <c:v>6.4755918918315878</c:v>
                      </c:pt>
                      <c:pt idx="15">
                        <c:v>4.8414858838401305</c:v>
                      </c:pt>
                      <c:pt idx="16">
                        <c:v>4.2614858838401295</c:v>
                      </c:pt>
                      <c:pt idx="17">
                        <c:v>4.5214858838401302</c:v>
                      </c:pt>
                      <c:pt idx="18">
                        <c:v>4.7914858838401306</c:v>
                      </c:pt>
                      <c:pt idx="19">
                        <c:v>4.9414858838401292</c:v>
                      </c:pt>
                      <c:pt idx="20">
                        <c:v>5.0814858838401298</c:v>
                      </c:pt>
                      <c:pt idx="21">
                        <c:v>5.9514858838401299</c:v>
                      </c:pt>
                      <c:pt idx="22">
                        <c:v>6.2114858838401297</c:v>
                      </c:pt>
                      <c:pt idx="23">
                        <c:v>5.0914858838401296</c:v>
                      </c:pt>
                      <c:pt idx="24">
                        <c:v>5.2814858838401291</c:v>
                      </c:pt>
                      <c:pt idx="25">
                        <c:v>5.8314858838401298</c:v>
                      </c:pt>
                      <c:pt idx="26">
                        <c:v>6.0114858838401304</c:v>
                      </c:pt>
                      <c:pt idx="27">
                        <c:v>5.7114858838401306</c:v>
                      </c:pt>
                      <c:pt idx="28">
                        <c:v>5.8014858838401295</c:v>
                      </c:pt>
                      <c:pt idx="29">
                        <c:v>6.3414858838401296</c:v>
                      </c:pt>
                      <c:pt idx="30">
                        <c:v>6.57148588384013</c:v>
                      </c:pt>
                      <c:pt idx="31">
                        <c:v>7.2114858838401306</c:v>
                      </c:pt>
                      <c:pt idx="32">
                        <c:v>7.0514858838401295</c:v>
                      </c:pt>
                      <c:pt idx="33">
                        <c:v>7.3714858838401298</c:v>
                      </c:pt>
                      <c:pt idx="34">
                        <c:v>3.0265338937586979</c:v>
                      </c:pt>
                      <c:pt idx="35">
                        <c:v>2.5493455040992488</c:v>
                      </c:pt>
                      <c:pt idx="36">
                        <c:v>3.7133220326185801</c:v>
                      </c:pt>
                      <c:pt idx="37">
                        <c:v>2.9856980682473444</c:v>
                      </c:pt>
                      <c:pt idx="38">
                        <c:v>4.9898108831341998</c:v>
                      </c:pt>
                      <c:pt idx="39">
                        <c:v>6.6652475821560975</c:v>
                      </c:pt>
                      <c:pt idx="40">
                        <c:v>6.2148601757998341</c:v>
                      </c:pt>
                      <c:pt idx="41">
                        <c:v>2.6178028847551005</c:v>
                      </c:pt>
                      <c:pt idx="42">
                        <c:v>6.6148380786784964</c:v>
                      </c:pt>
                      <c:pt idx="43">
                        <c:v>6.2541355388325881</c:v>
                      </c:pt>
                      <c:pt idx="44">
                        <c:v>1.5274583955182031</c:v>
                      </c:pt>
                      <c:pt idx="45">
                        <c:v>4.0817294150121946</c:v>
                      </c:pt>
                      <c:pt idx="46">
                        <c:v>4.1517294150121939</c:v>
                      </c:pt>
                      <c:pt idx="47">
                        <c:v>4.3217294150121948</c:v>
                      </c:pt>
                      <c:pt idx="48">
                        <c:v>4.5517294150121943</c:v>
                      </c:pt>
                      <c:pt idx="49">
                        <c:v>4.601729415012195</c:v>
                      </c:pt>
                      <c:pt idx="50">
                        <c:v>3.2917294150121945</c:v>
                      </c:pt>
                      <c:pt idx="51">
                        <c:v>2.9417294150121944</c:v>
                      </c:pt>
                      <c:pt idx="52">
                        <c:v>4.9017294150121948</c:v>
                      </c:pt>
                      <c:pt idx="53">
                        <c:v>4.6617294150121946</c:v>
                      </c:pt>
                      <c:pt idx="54">
                        <c:v>4.7317294150121949</c:v>
                      </c:pt>
                      <c:pt idx="55">
                        <c:v>3.3917294150121946</c:v>
                      </c:pt>
                      <c:pt idx="56">
                        <c:v>3.2583090091742628</c:v>
                      </c:pt>
                      <c:pt idx="57">
                        <c:v>3.3083090091742631</c:v>
                      </c:pt>
                      <c:pt idx="58">
                        <c:v>3.3383090091742633</c:v>
                      </c:pt>
                      <c:pt idx="59">
                        <c:v>3.7183090091742623</c:v>
                      </c:pt>
                      <c:pt idx="60">
                        <c:v>3.748309009174263</c:v>
                      </c:pt>
                      <c:pt idx="61">
                        <c:v>3.8183090091742637</c:v>
                      </c:pt>
                      <c:pt idx="62">
                        <c:v>3.8583090091742629</c:v>
                      </c:pt>
                      <c:pt idx="63">
                        <c:v>3.8783090091742634</c:v>
                      </c:pt>
                      <c:pt idx="64">
                        <c:v>3.5583090091742626</c:v>
                      </c:pt>
                      <c:pt idx="65">
                        <c:v>4.2183090091742637</c:v>
                      </c:pt>
                      <c:pt idx="66">
                        <c:v>4.3383090091742629</c:v>
                      </c:pt>
                      <c:pt idx="67">
                        <c:v>3.8983090091742634</c:v>
                      </c:pt>
                      <c:pt idx="68">
                        <c:v>4.2383090091742632</c:v>
                      </c:pt>
                      <c:pt idx="69">
                        <c:v>3.5883090091742633</c:v>
                      </c:pt>
                      <c:pt idx="70">
                        <c:v>3.6983090091742628</c:v>
                      </c:pt>
                      <c:pt idx="71">
                        <c:v>4.6483090091742634</c:v>
                      </c:pt>
                      <c:pt idx="72">
                        <c:v>4.1683090091742629</c:v>
                      </c:pt>
                      <c:pt idx="73">
                        <c:v>4.5983090091742636</c:v>
                      </c:pt>
                      <c:pt idx="74">
                        <c:v>4.5983090091742636</c:v>
                      </c:pt>
                      <c:pt idx="75">
                        <c:v>4.1783090091742636</c:v>
                      </c:pt>
                      <c:pt idx="76">
                        <c:v>4.1683090091742629</c:v>
                      </c:pt>
                      <c:pt idx="77">
                        <c:v>4.4383090091742625</c:v>
                      </c:pt>
                      <c:pt idx="78">
                        <c:v>4.6283090091742638</c:v>
                      </c:pt>
                      <c:pt idx="79">
                        <c:v>4.7383090091742641</c:v>
                      </c:pt>
                      <c:pt idx="80">
                        <c:v>4.9783090091742626</c:v>
                      </c:pt>
                      <c:pt idx="81">
                        <c:v>4.6283090091742638</c:v>
                      </c:pt>
                      <c:pt idx="82">
                        <c:v>4.7383090091742641</c:v>
                      </c:pt>
                      <c:pt idx="83">
                        <c:v>4.0683090091742633</c:v>
                      </c:pt>
                      <c:pt idx="84">
                        <c:v>4.1783090091742636</c:v>
                      </c:pt>
                      <c:pt idx="85">
                        <c:v>4.8683090091742631</c:v>
                      </c:pt>
                      <c:pt idx="86">
                        <c:v>4.8783090091742629</c:v>
                      </c:pt>
                      <c:pt idx="87">
                        <c:v>4.9583090091742639</c:v>
                      </c:pt>
                      <c:pt idx="88">
                        <c:v>4.9783090091742626</c:v>
                      </c:pt>
                      <c:pt idx="89">
                        <c:v>4.9783090091742626</c:v>
                      </c:pt>
                      <c:pt idx="90">
                        <c:v>5.1983090091742632</c:v>
                      </c:pt>
                      <c:pt idx="91">
                        <c:v>5.2883090091742631</c:v>
                      </c:pt>
                      <c:pt idx="92">
                        <c:v>5.2883090091742631</c:v>
                      </c:pt>
                      <c:pt idx="93">
                        <c:v>4.8683090091742631</c:v>
                      </c:pt>
                      <c:pt idx="94">
                        <c:v>5.2583090091742637</c:v>
                      </c:pt>
                      <c:pt idx="95">
                        <c:v>4.6783090091742636</c:v>
                      </c:pt>
                      <c:pt idx="96">
                        <c:v>4.6783090091742636</c:v>
                      </c:pt>
                      <c:pt idx="97">
                        <c:v>4.6983090091742632</c:v>
                      </c:pt>
                      <c:pt idx="98">
                        <c:v>4.8283090091742631</c:v>
                      </c:pt>
                      <c:pt idx="99">
                        <c:v>5.1883090091742634</c:v>
                      </c:pt>
                      <c:pt idx="100">
                        <c:v>4.748309009174263</c:v>
                      </c:pt>
                      <c:pt idx="101">
                        <c:v>5.1583090091742632</c:v>
                      </c:pt>
                      <c:pt idx="102">
                        <c:v>5.1883090091742634</c:v>
                      </c:pt>
                      <c:pt idx="103">
                        <c:v>5.4583090091742621</c:v>
                      </c:pt>
                      <c:pt idx="104">
                        <c:v>5.3883090091742645</c:v>
                      </c:pt>
                      <c:pt idx="105">
                        <c:v>5.6383090091742636</c:v>
                      </c:pt>
                      <c:pt idx="106">
                        <c:v>5.1883090091742634</c:v>
                      </c:pt>
                      <c:pt idx="107">
                        <c:v>5.4583090091742621</c:v>
                      </c:pt>
                      <c:pt idx="108">
                        <c:v>5.4583090091742621</c:v>
                      </c:pt>
                      <c:pt idx="109">
                        <c:v>5.0883090091742629</c:v>
                      </c:pt>
                      <c:pt idx="110">
                        <c:v>5.2283090091742643</c:v>
                      </c:pt>
                      <c:pt idx="111">
                        <c:v>5.2783090091742642</c:v>
                      </c:pt>
                      <c:pt idx="112">
                        <c:v>5.6683090091742629</c:v>
                      </c:pt>
                      <c:pt idx="113">
                        <c:v>5.208309009174263</c:v>
                      </c:pt>
                      <c:pt idx="114">
                        <c:v>5.5683090091742633</c:v>
                      </c:pt>
                      <c:pt idx="115">
                        <c:v>5.5783090091742631</c:v>
                      </c:pt>
                      <c:pt idx="116">
                        <c:v>5.6383090091742636</c:v>
                      </c:pt>
                      <c:pt idx="117">
                        <c:v>5.6383090091742636</c:v>
                      </c:pt>
                      <c:pt idx="118">
                        <c:v>5.7983090091742628</c:v>
                      </c:pt>
                      <c:pt idx="119">
                        <c:v>5.1283090091742629</c:v>
                      </c:pt>
                      <c:pt idx="120">
                        <c:v>5.3683090091742631</c:v>
                      </c:pt>
                      <c:pt idx="121">
                        <c:v>5.4583090091742621</c:v>
                      </c:pt>
                      <c:pt idx="122">
                        <c:v>5.9683090091742637</c:v>
                      </c:pt>
                      <c:pt idx="123">
                        <c:v>5.3983090091742634</c:v>
                      </c:pt>
                      <c:pt idx="124">
                        <c:v>5.7883090091742631</c:v>
                      </c:pt>
                      <c:pt idx="125">
                        <c:v>5.4983090091742639</c:v>
                      </c:pt>
                      <c:pt idx="126">
                        <c:v>5.7883090091742631</c:v>
                      </c:pt>
                      <c:pt idx="127">
                        <c:v>5.8183090091742642</c:v>
                      </c:pt>
                      <c:pt idx="128">
                        <c:v>5.9783090091742643</c:v>
                      </c:pt>
                      <c:pt idx="129">
                        <c:v>5.248309009174263</c:v>
                      </c:pt>
                      <c:pt idx="130">
                        <c:v>5.6883090091742634</c:v>
                      </c:pt>
                      <c:pt idx="131">
                        <c:v>5.8183090091742642</c:v>
                      </c:pt>
                      <c:pt idx="132">
                        <c:v>4.6683090091742629</c:v>
                      </c:pt>
                      <c:pt idx="133">
                        <c:v>4.7783090091742633</c:v>
                      </c:pt>
                      <c:pt idx="134">
                        <c:v>4.9183090091742621</c:v>
                      </c:pt>
                      <c:pt idx="135">
                        <c:v>5.8983090091742634</c:v>
                      </c:pt>
                      <c:pt idx="136">
                        <c:v>6.3183090091742633</c:v>
                      </c:pt>
                      <c:pt idx="137">
                        <c:v>5.9783090091742643</c:v>
                      </c:pt>
                      <c:pt idx="138">
                        <c:v>6.208309009174263</c:v>
                      </c:pt>
                      <c:pt idx="139">
                        <c:v>7.4183090091742638</c:v>
                      </c:pt>
                      <c:pt idx="140">
                        <c:v>5.8083090091742635</c:v>
                      </c:pt>
                      <c:pt idx="141">
                        <c:v>5.9683090091742637</c:v>
                      </c:pt>
                      <c:pt idx="142">
                        <c:v>6.2183090091742637</c:v>
                      </c:pt>
                      <c:pt idx="143">
                        <c:v>6.2283090091742634</c:v>
                      </c:pt>
                      <c:pt idx="144">
                        <c:v>5.958309009174263</c:v>
                      </c:pt>
                      <c:pt idx="145">
                        <c:v>6.1083090091742633</c:v>
                      </c:pt>
                      <c:pt idx="146">
                        <c:v>6.1083090091742633</c:v>
                      </c:pt>
                      <c:pt idx="147">
                        <c:v>6.2283090091742634</c:v>
                      </c:pt>
                      <c:pt idx="148">
                        <c:v>6.5383090091742631</c:v>
                      </c:pt>
                      <c:pt idx="149">
                        <c:v>6.618309009174264</c:v>
                      </c:pt>
                      <c:pt idx="150">
                        <c:v>5.8083090091742635</c:v>
                      </c:pt>
                      <c:pt idx="151">
                        <c:v>6.0283090091742633</c:v>
                      </c:pt>
                      <c:pt idx="152">
                        <c:v>6.0983090091742644</c:v>
                      </c:pt>
                      <c:pt idx="153">
                        <c:v>6.1183090091742631</c:v>
                      </c:pt>
                      <c:pt idx="154">
                        <c:v>6.1483090091742643</c:v>
                      </c:pt>
                      <c:pt idx="155">
                        <c:v>6.4483090091742632</c:v>
                      </c:pt>
                      <c:pt idx="156">
                        <c:v>5.4383090091742643</c:v>
                      </c:pt>
                      <c:pt idx="157">
                        <c:v>5.9483090091742632</c:v>
                      </c:pt>
                      <c:pt idx="158">
                        <c:v>6.4683090091742645</c:v>
                      </c:pt>
                      <c:pt idx="159">
                        <c:v>6.5883090091742629</c:v>
                      </c:pt>
                      <c:pt idx="160">
                        <c:v>6.618309009174264</c:v>
                      </c:pt>
                      <c:pt idx="161">
                        <c:v>6.5483090091742628</c:v>
                      </c:pt>
                      <c:pt idx="162">
                        <c:v>6.618309009174264</c:v>
                      </c:pt>
                      <c:pt idx="163">
                        <c:v>6.2583090091742646</c:v>
                      </c:pt>
                      <c:pt idx="164">
                        <c:v>6.4783090091742634</c:v>
                      </c:pt>
                      <c:pt idx="165">
                        <c:v>6.5383090091742631</c:v>
                      </c:pt>
                      <c:pt idx="166">
                        <c:v>6.8383090091742638</c:v>
                      </c:pt>
                      <c:pt idx="167">
                        <c:v>6.8383090091742638</c:v>
                      </c:pt>
                      <c:pt idx="168">
                        <c:v>6.9883090091742641</c:v>
                      </c:pt>
                      <c:pt idx="169">
                        <c:v>7.0083090091742637</c:v>
                      </c:pt>
                      <c:pt idx="170">
                        <c:v>6.5583090091742635</c:v>
                      </c:pt>
                      <c:pt idx="171">
                        <c:v>6.6583090091742632</c:v>
                      </c:pt>
                      <c:pt idx="172">
                        <c:v>5.4583090091742621</c:v>
                      </c:pt>
                      <c:pt idx="173">
                        <c:v>5.5383090091742639</c:v>
                      </c:pt>
                      <c:pt idx="174">
                        <c:v>6.3283090091742631</c:v>
                      </c:pt>
                      <c:pt idx="175">
                        <c:v>6.6883090091742643</c:v>
                      </c:pt>
                      <c:pt idx="176">
                        <c:v>7.0083090091742637</c:v>
                      </c:pt>
                      <c:pt idx="177">
                        <c:v>6.2283090091742634</c:v>
                      </c:pt>
                      <c:pt idx="178">
                        <c:v>6.6983090091742632</c:v>
                      </c:pt>
                      <c:pt idx="179">
                        <c:v>6.5483090091742628</c:v>
                      </c:pt>
                      <c:pt idx="180">
                        <c:v>6.5483090091742628</c:v>
                      </c:pt>
                      <c:pt idx="181">
                        <c:v>7.498309009174263</c:v>
                      </c:pt>
                      <c:pt idx="182">
                        <c:v>7.0083090091742637</c:v>
                      </c:pt>
                      <c:pt idx="183">
                        <c:v>7.1283090091742629</c:v>
                      </c:pt>
                      <c:pt idx="184">
                        <c:v>7.0183090091742635</c:v>
                      </c:pt>
                      <c:pt idx="185">
                        <c:v>7.1483090091742643</c:v>
                      </c:pt>
                      <c:pt idx="186">
                        <c:v>7.1483090091742643</c:v>
                      </c:pt>
                      <c:pt idx="187">
                        <c:v>5.9683090091742637</c:v>
                      </c:pt>
                      <c:pt idx="188">
                        <c:v>6.0383090091742639</c:v>
                      </c:pt>
                      <c:pt idx="189">
                        <c:v>7.0083090091742637</c:v>
                      </c:pt>
                      <c:pt idx="190">
                        <c:v>7.1683090091742629</c:v>
                      </c:pt>
                      <c:pt idx="191">
                        <c:v>6.5383090091742631</c:v>
                      </c:pt>
                      <c:pt idx="192">
                        <c:v>7.0683090091742633</c:v>
                      </c:pt>
                      <c:pt idx="193">
                        <c:v>7.2283090091742643</c:v>
                      </c:pt>
                      <c:pt idx="194">
                        <c:v>7.0983090091742644</c:v>
                      </c:pt>
                      <c:pt idx="195">
                        <c:v>7.0783090091742631</c:v>
                      </c:pt>
                      <c:pt idx="196">
                        <c:v>6.7883090091742639</c:v>
                      </c:pt>
                      <c:pt idx="197">
                        <c:v>7.0783090091742631</c:v>
                      </c:pt>
                      <c:pt idx="198">
                        <c:v>6.2583090091742646</c:v>
                      </c:pt>
                      <c:pt idx="199">
                        <c:v>7.1483090091742643</c:v>
                      </c:pt>
                      <c:pt idx="200">
                        <c:v>7.4183090091742638</c:v>
                      </c:pt>
                      <c:pt idx="201">
                        <c:v>7.4783090091742643</c:v>
                      </c:pt>
                      <c:pt idx="202">
                        <c:v>7.498309009174263</c:v>
                      </c:pt>
                      <c:pt idx="203">
                        <c:v>6.8583090091742633</c:v>
                      </c:pt>
                      <c:pt idx="204">
                        <c:v>6.8283090091742631</c:v>
                      </c:pt>
                      <c:pt idx="205">
                        <c:v>7.4383090091742634</c:v>
                      </c:pt>
                      <c:pt idx="206">
                        <c:v>7.1783090091742645</c:v>
                      </c:pt>
                      <c:pt idx="207">
                        <c:v>7.4083090091742632</c:v>
                      </c:pt>
                      <c:pt idx="208">
                        <c:v>5.9283090091742645</c:v>
                      </c:pt>
                      <c:pt idx="209">
                        <c:v>5.9483090091742632</c:v>
                      </c:pt>
                      <c:pt idx="210">
                        <c:v>6.0683090091742633</c:v>
                      </c:pt>
                      <c:pt idx="211">
                        <c:v>6.0883090091742638</c:v>
                      </c:pt>
                      <c:pt idx="212">
                        <c:v>6.1683090091742629</c:v>
                      </c:pt>
                      <c:pt idx="213">
                        <c:v>6.1883090091742643</c:v>
                      </c:pt>
                      <c:pt idx="214">
                        <c:v>7.0783090091742631</c:v>
                      </c:pt>
                      <c:pt idx="215">
                        <c:v>6.8983090091742643</c:v>
                      </c:pt>
                      <c:pt idx="216">
                        <c:v>7.5883090091742647</c:v>
                      </c:pt>
                      <c:pt idx="217">
                        <c:v>6.3283090091742631</c:v>
                      </c:pt>
                      <c:pt idx="218">
                        <c:v>6.2583090091742646</c:v>
                      </c:pt>
                      <c:pt idx="219">
                        <c:v>6.5283090091742642</c:v>
                      </c:pt>
                      <c:pt idx="220">
                        <c:v>1.5211996982030822</c:v>
                      </c:pt>
                      <c:pt idx="221">
                        <c:v>-8.7691706927053019</c:v>
                      </c:pt>
                      <c:pt idx="222">
                        <c:v>-1.5674991418415993</c:v>
                      </c:pt>
                      <c:pt idx="223">
                        <c:v>-1.1112667653881949</c:v>
                      </c:pt>
                      <c:pt idx="224">
                        <c:v>-6.0160369234042692</c:v>
                      </c:pt>
                      <c:pt idx="225">
                        <c:v>-1.0557982989740888</c:v>
                      </c:pt>
                      <c:pt idx="226">
                        <c:v>1.5424499979728756</c:v>
                      </c:pt>
                      <c:pt idx="227">
                        <c:v>-8.9005604052333016</c:v>
                      </c:pt>
                      <c:pt idx="228">
                        <c:v>-1.6148453780326095</c:v>
                      </c:pt>
                      <c:pt idx="229">
                        <c:v>-1.2100609222708025</c:v>
                      </c:pt>
                      <c:pt idx="230">
                        <c:v>-6.0608952127539615</c:v>
                      </c:pt>
                      <c:pt idx="231">
                        <c:v>-1.246483034271451</c:v>
                      </c:pt>
                      <c:pt idx="232">
                        <c:v>1.5509066250361125</c:v>
                      </c:pt>
                      <c:pt idx="233">
                        <c:v>-8.8611183562535025</c:v>
                      </c:pt>
                      <c:pt idx="234">
                        <c:v>-1.6287070168773232</c:v>
                      </c:pt>
                      <c:pt idx="235">
                        <c:v>-1.2228352103072313</c:v>
                      </c:pt>
                      <c:pt idx="236">
                        <c:v>-5.9251564120552276</c:v>
                      </c:pt>
                      <c:pt idx="237">
                        <c:v>-1.1975257708296998</c:v>
                      </c:pt>
                      <c:pt idx="238">
                        <c:v>-0.71374422127262049</c:v>
                      </c:pt>
                      <c:pt idx="239">
                        <c:v>2.1125146392366445</c:v>
                      </c:pt>
                      <c:pt idx="240">
                        <c:v>9.4374905823632282E-2</c:v>
                      </c:pt>
                      <c:pt idx="241">
                        <c:v>5.8832683452146384</c:v>
                      </c:pt>
                      <c:pt idx="242">
                        <c:v>6.7006070868261949</c:v>
                      </c:pt>
                      <c:pt idx="243">
                        <c:v>7.4623196179173608</c:v>
                      </c:pt>
                      <c:pt idx="244">
                        <c:v>8.109431832356071</c:v>
                      </c:pt>
                      <c:pt idx="245">
                        <c:v>1.6900000000000002</c:v>
                      </c:pt>
                      <c:pt idx="246">
                        <c:v>2.1100000000000003</c:v>
                      </c:pt>
                      <c:pt idx="247">
                        <c:v>2.5800000000000005</c:v>
                      </c:pt>
                      <c:pt idx="248">
                        <c:v>2.4300000000000002</c:v>
                      </c:pt>
                      <c:pt idx="249">
                        <c:v>3.0500000000000003</c:v>
                      </c:pt>
                      <c:pt idx="250">
                        <c:v>2.7</c:v>
                      </c:pt>
                      <c:pt idx="251">
                        <c:v>2.1800000000000002</c:v>
                      </c:pt>
                      <c:pt idx="252">
                        <c:v>3.52</c:v>
                      </c:pt>
                      <c:pt idx="253">
                        <c:v>0.78000000000000014</c:v>
                      </c:pt>
                      <c:pt idx="254">
                        <c:v>-0.34</c:v>
                      </c:pt>
                      <c:pt idx="255">
                        <c:v>2.5299999999999998</c:v>
                      </c:pt>
                      <c:pt idx="256">
                        <c:v>-0.38000000000000006</c:v>
                      </c:pt>
                      <c:pt idx="257">
                        <c:v>1.04</c:v>
                      </c:pt>
                      <c:pt idx="258">
                        <c:v>1.6800000000000002</c:v>
                      </c:pt>
                      <c:pt idx="259">
                        <c:v>3.66</c:v>
                      </c:pt>
                      <c:pt idx="260">
                        <c:v>4.0999999999999996</c:v>
                      </c:pt>
                      <c:pt idx="261">
                        <c:v>0.80000000000000016</c:v>
                      </c:pt>
                      <c:pt idx="262">
                        <c:v>1.6000000000000003</c:v>
                      </c:pt>
                      <c:pt idx="263">
                        <c:v>0.95000000000000007</c:v>
                      </c:pt>
                      <c:pt idx="264">
                        <c:v>2.1200000000000006</c:v>
                      </c:pt>
                      <c:pt idx="265">
                        <c:v>1.0900000000000001</c:v>
                      </c:pt>
                      <c:pt idx="266">
                        <c:v>2.0300000000000002</c:v>
                      </c:pt>
                      <c:pt idx="267">
                        <c:v>1.9800000000000002</c:v>
                      </c:pt>
                      <c:pt idx="268">
                        <c:v>2.54</c:v>
                      </c:pt>
                      <c:pt idx="269">
                        <c:v>3.1700000000000004</c:v>
                      </c:pt>
                      <c:pt idx="270">
                        <c:v>2.0699999999999998</c:v>
                      </c:pt>
                      <c:pt idx="271">
                        <c:v>2.5700000000000003</c:v>
                      </c:pt>
                      <c:pt idx="272">
                        <c:v>2.2700000000000005</c:v>
                      </c:pt>
                      <c:pt idx="273">
                        <c:v>0.20000000000000004</c:v>
                      </c:pt>
                      <c:pt idx="274">
                        <c:v>-0.23000000000000004</c:v>
                      </c:pt>
                      <c:pt idx="275">
                        <c:v>2.4900000000000007</c:v>
                      </c:pt>
                      <c:pt idx="276">
                        <c:v>2.4500000000000002</c:v>
                      </c:pt>
                      <c:pt idx="277">
                        <c:v>2.5200000000000005</c:v>
                      </c:pt>
                      <c:pt idx="278">
                        <c:v>3.7800000000000007</c:v>
                      </c:pt>
                      <c:pt idx="279">
                        <c:v>3.7800000000000007</c:v>
                      </c:pt>
                      <c:pt idx="280">
                        <c:v>3.8000000000000003</c:v>
                      </c:pt>
                      <c:pt idx="281">
                        <c:v>3.8600000000000003</c:v>
                      </c:pt>
                      <c:pt idx="282">
                        <c:v>2.7400000000000007</c:v>
                      </c:pt>
                      <c:pt idx="283">
                        <c:v>2.7300000000000004</c:v>
                      </c:pt>
                      <c:pt idx="284">
                        <c:v>-0.15</c:v>
                      </c:pt>
                      <c:pt idx="285">
                        <c:v>3.49</c:v>
                      </c:pt>
                      <c:pt idx="286">
                        <c:v>2.94</c:v>
                      </c:pt>
                      <c:pt idx="287">
                        <c:v>2.72</c:v>
                      </c:pt>
                      <c:pt idx="288">
                        <c:v>1.8700000000000003</c:v>
                      </c:pt>
                      <c:pt idx="289">
                        <c:v>2.6300000000000003</c:v>
                      </c:pt>
                      <c:pt idx="290">
                        <c:v>4.8800000000000008</c:v>
                      </c:pt>
                      <c:pt idx="291">
                        <c:v>5.44</c:v>
                      </c:pt>
                      <c:pt idx="292">
                        <c:v>3.9100000000000006</c:v>
                      </c:pt>
                      <c:pt idx="293">
                        <c:v>4.6500000000000004</c:v>
                      </c:pt>
                      <c:pt idx="294">
                        <c:v>5.66</c:v>
                      </c:pt>
                      <c:pt idx="295">
                        <c:v>3.7200000000000006</c:v>
                      </c:pt>
                      <c:pt idx="296">
                        <c:v>3.890000000000001</c:v>
                      </c:pt>
                      <c:pt idx="297">
                        <c:v>1.82</c:v>
                      </c:pt>
                      <c:pt idx="298">
                        <c:v>2.72</c:v>
                      </c:pt>
                      <c:pt idx="299">
                        <c:v>3.6700000000000004</c:v>
                      </c:pt>
                      <c:pt idx="300">
                        <c:v>4.1900000000000013</c:v>
                      </c:pt>
                      <c:pt idx="301">
                        <c:v>4.3114858838401293</c:v>
                      </c:pt>
                      <c:pt idx="302">
                        <c:v>4.3114858838401293</c:v>
                      </c:pt>
                      <c:pt idx="303">
                        <c:v>4.9114858838401299</c:v>
                      </c:pt>
                      <c:pt idx="304">
                        <c:v>5.4114858838401299</c:v>
                      </c:pt>
                      <c:pt idx="305">
                        <c:v>4.7114858838401297</c:v>
                      </c:pt>
                      <c:pt idx="306">
                        <c:v>5.0114858838401295</c:v>
                      </c:pt>
                      <c:pt idx="307">
                        <c:v>5.5114858838401295</c:v>
                      </c:pt>
                      <c:pt idx="308">
                        <c:v>5.2114858838401297</c:v>
                      </c:pt>
                      <c:pt idx="309">
                        <c:v>5.3114858838401293</c:v>
                      </c:pt>
                      <c:pt idx="310">
                        <c:v>5.5114858838401295</c:v>
                      </c:pt>
                      <c:pt idx="311">
                        <c:v>5.9114858838401299</c:v>
                      </c:pt>
                      <c:pt idx="312">
                        <c:v>4.7114858838401297</c:v>
                      </c:pt>
                      <c:pt idx="313">
                        <c:v>4.9114858838401299</c:v>
                      </c:pt>
                      <c:pt idx="314">
                        <c:v>6.2114858838401297</c:v>
                      </c:pt>
                      <c:pt idx="315">
                        <c:v>6.4114858838401307</c:v>
                      </c:pt>
                      <c:pt idx="316">
                        <c:v>6.1114858838401291</c:v>
                      </c:pt>
                      <c:pt idx="317">
                        <c:v>6.3114858838401293</c:v>
                      </c:pt>
                      <c:pt idx="318">
                        <c:v>6.4114858838401307</c:v>
                      </c:pt>
                      <c:pt idx="319">
                        <c:v>6.6114858838401309</c:v>
                      </c:pt>
                      <c:pt idx="320">
                        <c:v>5.5114858838401295</c:v>
                      </c:pt>
                      <c:pt idx="321">
                        <c:v>5.5114858838401295</c:v>
                      </c:pt>
                      <c:pt idx="322">
                        <c:v>6.6114858838401309</c:v>
                      </c:pt>
                      <c:pt idx="323">
                        <c:v>6.5114858838401304</c:v>
                      </c:pt>
                      <c:pt idx="324">
                        <c:v>7.1114858838401291</c:v>
                      </c:pt>
                      <c:pt idx="325">
                        <c:v>7.0114858838401295</c:v>
                      </c:pt>
                      <c:pt idx="326">
                        <c:v>6.9114858838401299</c:v>
                      </c:pt>
                      <c:pt idx="327">
                        <c:v>6.3114858838401293</c:v>
                      </c:pt>
                      <c:pt idx="328">
                        <c:v>6.3114858838401293</c:v>
                      </c:pt>
                      <c:pt idx="329">
                        <c:v>6.4114858838401307</c:v>
                      </c:pt>
                      <c:pt idx="330">
                        <c:v>5.417698056494574</c:v>
                      </c:pt>
                      <c:pt idx="331">
                        <c:v>6.1576980564945742</c:v>
                      </c:pt>
                      <c:pt idx="332">
                        <c:v>6.3176980564945735</c:v>
                      </c:pt>
                      <c:pt idx="333">
                        <c:v>5.3676980564945742</c:v>
                      </c:pt>
                      <c:pt idx="334">
                        <c:v>5.417698056494574</c:v>
                      </c:pt>
                      <c:pt idx="335">
                        <c:v>6.127698056494574</c:v>
                      </c:pt>
                      <c:pt idx="336">
                        <c:v>6.3076980564945737</c:v>
                      </c:pt>
                      <c:pt idx="337">
                        <c:v>2.2598260606203278</c:v>
                      </c:pt>
                      <c:pt idx="338">
                        <c:v>2.5698260606203274</c:v>
                      </c:pt>
                      <c:pt idx="339">
                        <c:v>2.6798260606203277</c:v>
                      </c:pt>
                      <c:pt idx="340">
                        <c:v>2.8598260606203274</c:v>
                      </c:pt>
                      <c:pt idx="341">
                        <c:v>4.2298260606203275</c:v>
                      </c:pt>
                      <c:pt idx="342">
                        <c:v>4.3898260606203277</c:v>
                      </c:pt>
                      <c:pt idx="343">
                        <c:v>5.2798260606203273</c:v>
                      </c:pt>
                      <c:pt idx="344">
                        <c:v>5.0698260606203274</c:v>
                      </c:pt>
                      <c:pt idx="345">
                        <c:v>4.2998260606203287</c:v>
                      </c:pt>
                      <c:pt idx="346">
                        <c:v>4.7698260606203275</c:v>
                      </c:pt>
                      <c:pt idx="347">
                        <c:v>4.5098260606203286</c:v>
                      </c:pt>
                      <c:pt idx="348">
                        <c:v>4.8098260606203276</c:v>
                      </c:pt>
                      <c:pt idx="349">
                        <c:v>2.9798260606203275</c:v>
                      </c:pt>
                      <c:pt idx="350">
                        <c:v>4.4498260606203273</c:v>
                      </c:pt>
                      <c:pt idx="351">
                        <c:v>2.8198260606203274</c:v>
                      </c:pt>
                      <c:pt idx="352">
                        <c:v>3.0198260606203275</c:v>
                      </c:pt>
                      <c:pt idx="353">
                        <c:v>4.539826060620328</c:v>
                      </c:pt>
                      <c:pt idx="354">
                        <c:v>2.0798260606203276</c:v>
                      </c:pt>
                      <c:pt idx="355">
                        <c:v>2.2998260606203278</c:v>
                      </c:pt>
                      <c:pt idx="356">
                        <c:v>2.6798260606203277</c:v>
                      </c:pt>
                      <c:pt idx="357">
                        <c:v>2.8598260606203274</c:v>
                      </c:pt>
                      <c:pt idx="358">
                        <c:v>4.1898260606203284</c:v>
                      </c:pt>
                      <c:pt idx="359">
                        <c:v>4.3198260606203274</c:v>
                      </c:pt>
                      <c:pt idx="360">
                        <c:v>5.4298260606203286</c:v>
                      </c:pt>
                      <c:pt idx="361">
                        <c:v>5.1198260606203272</c:v>
                      </c:pt>
                      <c:pt idx="362">
                        <c:v>5.0198260606203275</c:v>
                      </c:pt>
                      <c:pt idx="363">
                        <c:v>5.6798260606203277</c:v>
                      </c:pt>
                      <c:pt idx="364">
                        <c:v>5.8298260606203272</c:v>
                      </c:pt>
                      <c:pt idx="365">
                        <c:v>4.0898260606203278</c:v>
                      </c:pt>
                      <c:pt idx="366">
                        <c:v>4.9498260606203273</c:v>
                      </c:pt>
                      <c:pt idx="367">
                        <c:v>4.9998260606203289</c:v>
                      </c:pt>
                      <c:pt idx="368">
                        <c:v>4.539826060620328</c:v>
                      </c:pt>
                      <c:pt idx="369">
                        <c:v>5.6498260606203283</c:v>
                      </c:pt>
                      <c:pt idx="370">
                        <c:v>5.8198260606203274</c:v>
                      </c:pt>
                      <c:pt idx="371">
                        <c:v>4.3498260606203285</c:v>
                      </c:pt>
                      <c:pt idx="372">
                        <c:v>4.5698260606203283</c:v>
                      </c:pt>
                      <c:pt idx="373">
                        <c:v>2.8698260606203276</c:v>
                      </c:pt>
                      <c:pt idx="374">
                        <c:v>4.289826060620328</c:v>
                      </c:pt>
                      <c:pt idx="375">
                        <c:v>2.6198260606203276</c:v>
                      </c:pt>
                      <c:pt idx="376">
                        <c:v>2.9198260606203275</c:v>
                      </c:pt>
                      <c:pt idx="377">
                        <c:v>0.69609125905568137</c:v>
                      </c:pt>
                      <c:pt idx="378">
                        <c:v>1.4460912590556814</c:v>
                      </c:pt>
                      <c:pt idx="379">
                        <c:v>1.4760912590556816</c:v>
                      </c:pt>
                      <c:pt idx="380">
                        <c:v>9.5191259055681238E-2</c:v>
                      </c:pt>
                      <c:pt idx="381">
                        <c:v>0.20549125905568116</c:v>
                      </c:pt>
                      <c:pt idx="382">
                        <c:v>0.39609125905568132</c:v>
                      </c:pt>
                      <c:pt idx="383">
                        <c:v>-3.9087409443187889E-3</c:v>
                      </c:pt>
                      <c:pt idx="384">
                        <c:v>-5.2908740944318799E-2</c:v>
                      </c:pt>
                      <c:pt idx="385">
                        <c:v>0.75609125905568131</c:v>
                      </c:pt>
                      <c:pt idx="386">
                        <c:v>0.28709125905568122</c:v>
                      </c:pt>
                      <c:pt idx="387">
                        <c:v>8.4591259055681323E-2</c:v>
                      </c:pt>
                      <c:pt idx="388">
                        <c:v>0.52609125905568122</c:v>
                      </c:pt>
                      <c:pt idx="389">
                        <c:v>0.54509125905568145</c:v>
                      </c:pt>
                      <c:pt idx="390">
                        <c:v>0.62609125905568142</c:v>
                      </c:pt>
                      <c:pt idx="391">
                        <c:v>0.67609125905568135</c:v>
                      </c:pt>
                      <c:pt idx="392">
                        <c:v>0.63509125905568131</c:v>
                      </c:pt>
                      <c:pt idx="393">
                        <c:v>0.48609125905568129</c:v>
                      </c:pt>
                      <c:pt idx="394">
                        <c:v>0.86609125905568141</c:v>
                      </c:pt>
                      <c:pt idx="395">
                        <c:v>0.11559125905568125</c:v>
                      </c:pt>
                      <c:pt idx="396">
                        <c:v>0.59609125905568128</c:v>
                      </c:pt>
                      <c:pt idx="397">
                        <c:v>0.80609125905568135</c:v>
                      </c:pt>
                      <c:pt idx="398">
                        <c:v>0.8760912590556813</c:v>
                      </c:pt>
                      <c:pt idx="399">
                        <c:v>0.91609125905568134</c:v>
                      </c:pt>
                      <c:pt idx="400">
                        <c:v>5.7091259055681222E-2</c:v>
                      </c:pt>
                      <c:pt idx="401">
                        <c:v>0.46609125905568127</c:v>
                      </c:pt>
                      <c:pt idx="402">
                        <c:v>0.7470912590556813</c:v>
                      </c:pt>
                      <c:pt idx="403">
                        <c:v>1.2860912590556817</c:v>
                      </c:pt>
                      <c:pt idx="404">
                        <c:v>0.31609125905568131</c:v>
                      </c:pt>
                      <c:pt idx="405">
                        <c:v>1.2460912590556816</c:v>
                      </c:pt>
                      <c:pt idx="406">
                        <c:v>1.6160912590556815</c:v>
                      </c:pt>
                      <c:pt idx="407">
                        <c:v>1.7160912590556816</c:v>
                      </c:pt>
                      <c:pt idx="408">
                        <c:v>2.0760912590556821</c:v>
                      </c:pt>
                      <c:pt idx="409">
                        <c:v>-0.16090874094431881</c:v>
                      </c:pt>
                      <c:pt idx="410">
                        <c:v>1.2060912590556814</c:v>
                      </c:pt>
                      <c:pt idx="411">
                        <c:v>1.6860912590556814</c:v>
                      </c:pt>
                      <c:pt idx="412">
                        <c:v>1.1860912590556814</c:v>
                      </c:pt>
                      <c:pt idx="413">
                        <c:v>2.4060912590556818</c:v>
                      </c:pt>
                      <c:pt idx="414">
                        <c:v>1.5091259055681155E-2</c:v>
                      </c:pt>
                      <c:pt idx="415">
                        <c:v>2.1560912590556818</c:v>
                      </c:pt>
                      <c:pt idx="416">
                        <c:v>2.2760912590556814</c:v>
                      </c:pt>
                      <c:pt idx="417">
                        <c:v>2.4260912590556822</c:v>
                      </c:pt>
                      <c:pt idx="418">
                        <c:v>2.5360912590556821</c:v>
                      </c:pt>
                      <c:pt idx="419">
                        <c:v>2.5460912590556815</c:v>
                      </c:pt>
                      <c:pt idx="420">
                        <c:v>1.3260912590556815</c:v>
                      </c:pt>
                      <c:pt idx="421">
                        <c:v>3.0860912590556815</c:v>
                      </c:pt>
                      <c:pt idx="422">
                        <c:v>2.8360912590556824</c:v>
                      </c:pt>
                      <c:pt idx="423">
                        <c:v>2.666091259055682</c:v>
                      </c:pt>
                      <c:pt idx="424">
                        <c:v>3.0160912590556817</c:v>
                      </c:pt>
                      <c:pt idx="425">
                        <c:v>2.2360912590556818</c:v>
                      </c:pt>
                      <c:pt idx="426">
                        <c:v>8.4591259055681323E-2</c:v>
                      </c:pt>
                      <c:pt idx="427">
                        <c:v>0.25529125905568123</c:v>
                      </c:pt>
                      <c:pt idx="428">
                        <c:v>0.40609125905568128</c:v>
                      </c:pt>
                      <c:pt idx="429">
                        <c:v>4.5091259055681288E-2</c:v>
                      </c:pt>
                      <c:pt idx="430">
                        <c:v>-4.59087409443188E-2</c:v>
                      </c:pt>
                      <c:pt idx="431">
                        <c:v>0.80609125905568135</c:v>
                      </c:pt>
                      <c:pt idx="432">
                        <c:v>0.29709125905568123</c:v>
                      </c:pt>
                      <c:pt idx="433">
                        <c:v>0.21749125905568123</c:v>
                      </c:pt>
                      <c:pt idx="434">
                        <c:v>0.52609125905568122</c:v>
                      </c:pt>
                      <c:pt idx="435">
                        <c:v>0.57609125905568137</c:v>
                      </c:pt>
                      <c:pt idx="436">
                        <c:v>0.63509125905568131</c:v>
                      </c:pt>
                      <c:pt idx="437">
                        <c:v>0.70609125905568149</c:v>
                      </c:pt>
                      <c:pt idx="438">
                        <c:v>0.63509125905568131</c:v>
                      </c:pt>
                      <c:pt idx="439">
                        <c:v>0.48609125905568129</c:v>
                      </c:pt>
                      <c:pt idx="440">
                        <c:v>0.88609125905568142</c:v>
                      </c:pt>
                      <c:pt idx="441">
                        <c:v>0.11559125905568125</c:v>
                      </c:pt>
                      <c:pt idx="442">
                        <c:v>0.65609125905568144</c:v>
                      </c:pt>
                      <c:pt idx="443">
                        <c:v>0.8560912590556814</c:v>
                      </c:pt>
                      <c:pt idx="444">
                        <c:v>0.88609125905568142</c:v>
                      </c:pt>
                      <c:pt idx="445">
                        <c:v>0.95609125905568138</c:v>
                      </c:pt>
                      <c:pt idx="446">
                        <c:v>0.29709125905568123</c:v>
                      </c:pt>
                      <c:pt idx="447">
                        <c:v>0.41709125905568134</c:v>
                      </c:pt>
                      <c:pt idx="448">
                        <c:v>0.75609125905568131</c:v>
                      </c:pt>
                      <c:pt idx="449">
                        <c:v>1.3060912590556812</c:v>
                      </c:pt>
                      <c:pt idx="450">
                        <c:v>0.3750912590556813</c:v>
                      </c:pt>
                      <c:pt idx="451">
                        <c:v>1.2860912590556817</c:v>
                      </c:pt>
                      <c:pt idx="452">
                        <c:v>1.6060912590556813</c:v>
                      </c:pt>
                      <c:pt idx="453">
                        <c:v>1.7860912590556817</c:v>
                      </c:pt>
                      <c:pt idx="454">
                        <c:v>2.106091259055682</c:v>
                      </c:pt>
                      <c:pt idx="455">
                        <c:v>-0.13390874094431884</c:v>
                      </c:pt>
                      <c:pt idx="456">
                        <c:v>1.2360912590556816</c:v>
                      </c:pt>
                      <c:pt idx="457">
                        <c:v>1.6160912590556815</c:v>
                      </c:pt>
                      <c:pt idx="458">
                        <c:v>1.2160912590556814</c:v>
                      </c:pt>
                      <c:pt idx="459">
                        <c:v>2.3660912590556817</c:v>
                      </c:pt>
                      <c:pt idx="460">
                        <c:v>0.10549125905568119</c:v>
                      </c:pt>
                      <c:pt idx="461">
                        <c:v>2.2560912590556814</c:v>
                      </c:pt>
                      <c:pt idx="462">
                        <c:v>2.2360912590556818</c:v>
                      </c:pt>
                      <c:pt idx="463">
                        <c:v>2.4060912590556818</c:v>
                      </c:pt>
                      <c:pt idx="464">
                        <c:v>2.5860912590556819</c:v>
                      </c:pt>
                      <c:pt idx="465">
                        <c:v>2.5360912590556821</c:v>
                      </c:pt>
                      <c:pt idx="466">
                        <c:v>1.2060912590556814</c:v>
                      </c:pt>
                      <c:pt idx="467">
                        <c:v>3.186091259055682</c:v>
                      </c:pt>
                      <c:pt idx="468">
                        <c:v>2.7960912590556819</c:v>
                      </c:pt>
                      <c:pt idx="469">
                        <c:v>2.6260912590556815</c:v>
                      </c:pt>
                      <c:pt idx="470">
                        <c:v>3.0960912590556817</c:v>
                      </c:pt>
                      <c:pt idx="471">
                        <c:v>2.2060912590556812</c:v>
                      </c:pt>
                      <c:pt idx="472">
                        <c:v>2.23</c:v>
                      </c:pt>
                      <c:pt idx="473">
                        <c:v>2.34</c:v>
                      </c:pt>
                      <c:pt idx="474">
                        <c:v>2.3199999999999998</c:v>
                      </c:pt>
                      <c:pt idx="475">
                        <c:v>2.3900000000000006</c:v>
                      </c:pt>
                      <c:pt idx="476">
                        <c:v>3.1100000000000003</c:v>
                      </c:pt>
                      <c:pt idx="477">
                        <c:v>3.15</c:v>
                      </c:pt>
                      <c:pt idx="478">
                        <c:v>3.7400000000000007</c:v>
                      </c:pt>
                      <c:pt idx="479">
                        <c:v>3.76</c:v>
                      </c:pt>
                      <c:pt idx="480">
                        <c:v>3.85</c:v>
                      </c:pt>
                      <c:pt idx="481">
                        <c:v>3.9300000000000006</c:v>
                      </c:pt>
                      <c:pt idx="482">
                        <c:v>4.42</c:v>
                      </c:pt>
                      <c:pt idx="483">
                        <c:v>4.42</c:v>
                      </c:pt>
                      <c:pt idx="484">
                        <c:v>4.47</c:v>
                      </c:pt>
                      <c:pt idx="485">
                        <c:v>3.8598260606203278</c:v>
                      </c:pt>
                      <c:pt idx="486">
                        <c:v>3.8898260606203277</c:v>
                      </c:pt>
                      <c:pt idx="487">
                        <c:v>4.2598260606203278</c:v>
                      </c:pt>
                      <c:pt idx="488">
                        <c:v>4.3298260606203272</c:v>
                      </c:pt>
                      <c:pt idx="489">
                        <c:v>4.749826060620328</c:v>
                      </c:pt>
                      <c:pt idx="490">
                        <c:v>4.829826060620328</c:v>
                      </c:pt>
                      <c:pt idx="491">
                        <c:v>5.1698260606203288</c:v>
                      </c:pt>
                      <c:pt idx="492">
                        <c:v>5.2698260606203284</c:v>
                      </c:pt>
                      <c:pt idx="493">
                        <c:v>5.2998260606203278</c:v>
                      </c:pt>
                      <c:pt idx="494">
                        <c:v>5.3098260606203276</c:v>
                      </c:pt>
                      <c:pt idx="495">
                        <c:v>5.579826060620328</c:v>
                      </c:pt>
                      <c:pt idx="496">
                        <c:v>5.6698260606203279</c:v>
                      </c:pt>
                      <c:pt idx="497">
                        <c:v>5.6998260606203281</c:v>
                      </c:pt>
                      <c:pt idx="498">
                        <c:v>-2.3819092790914791</c:v>
                      </c:pt>
                      <c:pt idx="499">
                        <c:v>-2.2878044243989795</c:v>
                      </c:pt>
                      <c:pt idx="500">
                        <c:v>-1.3671562663282235</c:v>
                      </c:pt>
                      <c:pt idx="501">
                        <c:v>-1.3528855374484925</c:v>
                      </c:pt>
                      <c:pt idx="502">
                        <c:v>-1.2307062386701837</c:v>
                      </c:pt>
                      <c:pt idx="503">
                        <c:v>-1.2250997645602375</c:v>
                      </c:pt>
                      <c:pt idx="504">
                        <c:v>-0.97640818460127621</c:v>
                      </c:pt>
                      <c:pt idx="505">
                        <c:v>-0.97211031108920165</c:v>
                      </c:pt>
                      <c:pt idx="506">
                        <c:v>-0.88921531711766744</c:v>
                      </c:pt>
                      <c:pt idx="507">
                        <c:v>-0.84633926478018273</c:v>
                      </c:pt>
                      <c:pt idx="508">
                        <c:v>0.25428180072656326</c:v>
                      </c:pt>
                      <c:pt idx="509">
                        <c:v>0.35386622635117287</c:v>
                      </c:pt>
                      <c:pt idx="510">
                        <c:v>-2.1791903007887896</c:v>
                      </c:pt>
                      <c:pt idx="511">
                        <c:v>-2.1444557368065045</c:v>
                      </c:pt>
                      <c:pt idx="512">
                        <c:v>-2.1444041558013249</c:v>
                      </c:pt>
                      <c:pt idx="513">
                        <c:v>-1.2434105687016357</c:v>
                      </c:pt>
                      <c:pt idx="514">
                        <c:v>-1.1114983389643187</c:v>
                      </c:pt>
                      <c:pt idx="515">
                        <c:v>-1.9877741927770154</c:v>
                      </c:pt>
                      <c:pt idx="516">
                        <c:v>-1.6590284567120157</c:v>
                      </c:pt>
                      <c:pt idx="517">
                        <c:v>-1.7186013868067012</c:v>
                      </c:pt>
                      <c:pt idx="518">
                        <c:v>-1.7118264051517909</c:v>
                      </c:pt>
                      <c:pt idx="519">
                        <c:v>-1.7068950676520258</c:v>
                      </c:pt>
                      <c:pt idx="520">
                        <c:v>-1.6654851438750482</c:v>
                      </c:pt>
                      <c:pt idx="521">
                        <c:v>-0.74320359627433585</c:v>
                      </c:pt>
                      <c:pt idx="522">
                        <c:v>-0.65232823525997607</c:v>
                      </c:pt>
                      <c:pt idx="523">
                        <c:v>7.0603070628192668E-2</c:v>
                      </c:pt>
                      <c:pt idx="524">
                        <c:v>0.11447584382443785</c:v>
                      </c:pt>
                      <c:pt idx="525">
                        <c:v>0.168478152482611</c:v>
                      </c:pt>
                      <c:pt idx="526">
                        <c:v>0.19420955393133496</c:v>
                      </c:pt>
                      <c:pt idx="527">
                        <c:v>0.53412985714459005</c:v>
                      </c:pt>
                      <c:pt idx="528">
                        <c:v>0.54143788621843203</c:v>
                      </c:pt>
                      <c:pt idx="529">
                        <c:v>0.64816108491353885</c:v>
                      </c:pt>
                      <c:pt idx="530">
                        <c:v>0.73036412456133071</c:v>
                      </c:pt>
                      <c:pt idx="531">
                        <c:v>-1.0260031216616465</c:v>
                      </c:pt>
                      <c:pt idx="532">
                        <c:v>-0.87617802970300973</c:v>
                      </c:pt>
                      <c:pt idx="533">
                        <c:v>-0.86681578199256282</c:v>
                      </c:pt>
                      <c:pt idx="534">
                        <c:v>1.0386386551237148</c:v>
                      </c:pt>
                      <c:pt idx="535">
                        <c:v>1.0656114777184722</c:v>
                      </c:pt>
                      <c:pt idx="536">
                        <c:v>1.1585471563011205</c:v>
                      </c:pt>
                      <c:pt idx="537">
                        <c:v>-1.5185725456715315</c:v>
                      </c:pt>
                      <c:pt idx="538">
                        <c:v>-1.3059040127024966</c:v>
                      </c:pt>
                      <c:pt idx="539">
                        <c:v>-1.296875023236981</c:v>
                      </c:pt>
                      <c:pt idx="540">
                        <c:v>-1.167645581278183</c:v>
                      </c:pt>
                      <c:pt idx="541">
                        <c:v>-0.68132442074542066</c:v>
                      </c:pt>
                      <c:pt idx="542">
                        <c:v>-0.5512152565337668</c:v>
                      </c:pt>
                      <c:pt idx="543">
                        <c:v>-0.4820224786064462</c:v>
                      </c:pt>
                      <c:pt idx="544">
                        <c:v>-0.4170459144716237</c:v>
                      </c:pt>
                      <c:pt idx="545">
                        <c:v>-0.40556283866242604</c:v>
                      </c:pt>
                      <c:pt idx="546">
                        <c:v>-0.3159663462737089</c:v>
                      </c:pt>
                      <c:pt idx="547">
                        <c:v>-0.249085622273928</c:v>
                      </c:pt>
                      <c:pt idx="548">
                        <c:v>-0.15256588588280717</c:v>
                      </c:pt>
                      <c:pt idx="549">
                        <c:v>1.1130568213538607</c:v>
                      </c:pt>
                      <c:pt idx="550">
                        <c:v>1.1163113742305433</c:v>
                      </c:pt>
                      <c:pt idx="551">
                        <c:v>1.1528379033510361</c:v>
                      </c:pt>
                      <c:pt idx="552">
                        <c:v>1.3069959766366657</c:v>
                      </c:pt>
                      <c:pt idx="553">
                        <c:v>0.66188308049631317</c:v>
                      </c:pt>
                      <c:pt idx="554">
                        <c:v>0.74225305399344421</c:v>
                      </c:pt>
                      <c:pt idx="555">
                        <c:v>0.82953065325605058</c:v>
                      </c:pt>
                      <c:pt idx="556">
                        <c:v>-1.4091715741992406</c:v>
                      </c:pt>
                      <c:pt idx="557">
                        <c:v>-1.3703363224561533</c:v>
                      </c:pt>
                      <c:pt idx="558">
                        <c:v>-1.3209815546029242</c:v>
                      </c:pt>
                      <c:pt idx="559">
                        <c:v>-1.3039267259854865</c:v>
                      </c:pt>
                      <c:pt idx="560">
                        <c:v>-0.88170126779832636</c:v>
                      </c:pt>
                      <c:pt idx="561">
                        <c:v>-0.6498758670816982</c:v>
                      </c:pt>
                      <c:pt idx="562">
                        <c:v>-2.1727513618349326</c:v>
                      </c:pt>
                      <c:pt idx="563">
                        <c:v>-2.0727770778526633</c:v>
                      </c:pt>
                      <c:pt idx="564">
                        <c:v>-1.9720998864907098</c:v>
                      </c:pt>
                      <c:pt idx="565">
                        <c:v>-1.9193591937203791</c:v>
                      </c:pt>
                      <c:pt idx="566">
                        <c:v>-1.2098839490226949</c:v>
                      </c:pt>
                      <c:pt idx="567">
                        <c:v>-0.96160115217060105</c:v>
                      </c:pt>
                      <c:pt idx="568">
                        <c:v>-0.7812850204309052</c:v>
                      </c:pt>
                      <c:pt idx="569">
                        <c:v>-0.74639947098686121</c:v>
                      </c:pt>
                      <c:pt idx="570">
                        <c:v>-0.47711803530935254</c:v>
                      </c:pt>
                      <c:pt idx="571">
                        <c:v>-0.38449914940905006</c:v>
                      </c:pt>
                      <c:pt idx="572">
                        <c:v>-0.37044187512227211</c:v>
                      </c:pt>
                      <c:pt idx="573">
                        <c:v>-6.4872199903991248E-2</c:v>
                      </c:pt>
                      <c:pt idx="574">
                        <c:v>-2.5410661340653382</c:v>
                      </c:pt>
                      <c:pt idx="575">
                        <c:v>-2.5238727589284862</c:v>
                      </c:pt>
                      <c:pt idx="576">
                        <c:v>-6.4005180339269996E-2</c:v>
                      </c:pt>
                      <c:pt idx="577">
                        <c:v>-5.546181899146542E-2</c:v>
                      </c:pt>
                      <c:pt idx="578">
                        <c:v>0.65768272185905252</c:v>
                      </c:pt>
                      <c:pt idx="579">
                        <c:v>0.7158559867451687</c:v>
                      </c:pt>
                      <c:pt idx="580">
                        <c:v>0.76588808861144675</c:v>
                      </c:pt>
                      <c:pt idx="581">
                        <c:v>1.0146106086517013</c:v>
                      </c:pt>
                      <c:pt idx="582">
                        <c:v>-1.1534603174697007</c:v>
                      </c:pt>
                      <c:pt idx="583">
                        <c:v>-1.1401790933630107</c:v>
                      </c:pt>
                      <c:pt idx="584">
                        <c:v>-0.97527528030357302</c:v>
                      </c:pt>
                      <c:pt idx="585">
                        <c:v>-0.83899708893860803</c:v>
                      </c:pt>
                      <c:pt idx="586">
                        <c:v>0.42136889136704453</c:v>
                      </c:pt>
                      <c:pt idx="587">
                        <c:v>0.46047411395847476</c:v>
                      </c:pt>
                      <c:pt idx="588">
                        <c:v>0.61891629194515507</c:v>
                      </c:pt>
                      <c:pt idx="589">
                        <c:v>0.84793854960791937</c:v>
                      </c:pt>
                      <c:pt idx="590">
                        <c:v>0.9131290873870973</c:v>
                      </c:pt>
                      <c:pt idx="591">
                        <c:v>0.97752951508258101</c:v>
                      </c:pt>
                      <c:pt idx="592">
                        <c:v>1.0910827244448549</c:v>
                      </c:pt>
                      <c:pt idx="593">
                        <c:v>1.277860954019802</c:v>
                      </c:pt>
                      <c:pt idx="594">
                        <c:v>-1.1795922137596739</c:v>
                      </c:pt>
                      <c:pt idx="595">
                        <c:v>-1.0240414469564996</c:v>
                      </c:pt>
                      <c:pt idx="596">
                        <c:v>-0.92211308778427692</c:v>
                      </c:pt>
                      <c:pt idx="597">
                        <c:v>-0.92875357374623657</c:v>
                      </c:pt>
                      <c:pt idx="598">
                        <c:v>-0.87708205372652981</c:v>
                      </c:pt>
                      <c:pt idx="599">
                        <c:v>-0.87402604903769643</c:v>
                      </c:pt>
                      <c:pt idx="600">
                        <c:v>-0.86398235987946193</c:v>
                      </c:pt>
                      <c:pt idx="601">
                        <c:v>1.8027026643347781</c:v>
                      </c:pt>
                      <c:pt idx="602">
                        <c:v>1.8182529236509837</c:v>
                      </c:pt>
                      <c:pt idx="603">
                        <c:v>1.880494675203056</c:v>
                      </c:pt>
                      <c:pt idx="604">
                        <c:v>2.127805706393378</c:v>
                      </c:pt>
                      <c:pt idx="605">
                        <c:v>-6.0252865910947487E-2</c:v>
                      </c:pt>
                      <c:pt idx="606">
                        <c:v>-2.2528918197169664E-2</c:v>
                      </c:pt>
                      <c:pt idx="607">
                        <c:v>0.10970997355535117</c:v>
                      </c:pt>
                      <c:pt idx="608">
                        <c:v>1.7816169890665603</c:v>
                      </c:pt>
                      <c:pt idx="609">
                        <c:v>1.8931382303952917</c:v>
                      </c:pt>
                      <c:pt idx="610">
                        <c:v>0.10999598863970828</c:v>
                      </c:pt>
                      <c:pt idx="611">
                        <c:v>0.19049192078951824</c:v>
                      </c:pt>
                      <c:pt idx="612">
                        <c:v>1.3801735948482097</c:v>
                      </c:pt>
                      <c:pt idx="613">
                        <c:v>1.4651049323479757</c:v>
                      </c:pt>
                      <c:pt idx="614">
                        <c:v>1.6865148561249528</c:v>
                      </c:pt>
                      <c:pt idx="615">
                        <c:v>0.85143756804213422</c:v>
                      </c:pt>
                      <c:pt idx="616">
                        <c:v>0.89459171498956003</c:v>
                      </c:pt>
                      <c:pt idx="617">
                        <c:v>1.0021141749933704</c:v>
                      </c:pt>
                      <c:pt idx="618">
                        <c:v>1.1389536252139505</c:v>
                      </c:pt>
                      <c:pt idx="619">
                        <c:v>1.2483399539746811</c:v>
                      </c:pt>
                      <c:pt idx="620">
                        <c:v>1.25638736801638</c:v>
                      </c:pt>
                      <c:pt idx="621">
                        <c:v>1.3154509514125099</c:v>
                      </c:pt>
                      <c:pt idx="622">
                        <c:v>1.5237938514419966</c:v>
                      </c:pt>
                      <c:pt idx="623">
                        <c:v>-0.58003316463445453</c:v>
                      </c:pt>
                      <c:pt idx="624">
                        <c:v>-0.46016227530196852</c:v>
                      </c:pt>
                      <c:pt idx="625">
                        <c:v>1.4445217548616345</c:v>
                      </c:pt>
                      <c:pt idx="626">
                        <c:v>1.4942792286128848</c:v>
                      </c:pt>
                      <c:pt idx="627">
                        <c:v>1.6085846388511686</c:v>
                      </c:pt>
                      <c:pt idx="628">
                        <c:v>1.6645793843766892</c:v>
                      </c:pt>
                      <c:pt idx="629">
                        <c:v>-1.4379128419000322</c:v>
                      </c:pt>
                      <c:pt idx="630">
                        <c:v>-1.3776657483438415</c:v>
                      </c:pt>
                      <c:pt idx="631">
                        <c:v>-1.289958941780508</c:v>
                      </c:pt>
                      <c:pt idx="632">
                        <c:v>1.5510535950486457</c:v>
                      </c:pt>
                      <c:pt idx="633">
                        <c:v>1.6365611442821724</c:v>
                      </c:pt>
                      <c:pt idx="634">
                        <c:v>1.8998725681546083</c:v>
                      </c:pt>
                      <c:pt idx="635">
                        <c:v>1.9399266946565383</c:v>
                      </c:pt>
                      <c:pt idx="636">
                        <c:v>-0.45588511122524661</c:v>
                      </c:pt>
                      <c:pt idx="637">
                        <c:v>-0.38445691228146228</c:v>
                      </c:pt>
                      <c:pt idx="638">
                        <c:v>2.2662546720388739</c:v>
                      </c:pt>
                      <c:pt idx="639">
                        <c:v>2.2926588385250755</c:v>
                      </c:pt>
                      <c:pt idx="640">
                        <c:v>2.33267836492164</c:v>
                      </c:pt>
                      <c:pt idx="641">
                        <c:v>2.4650860120144173</c:v>
                      </c:pt>
                      <c:pt idx="642">
                        <c:v>1.0413873680163797</c:v>
                      </c:pt>
                      <c:pt idx="643">
                        <c:v>1.1104509514125092</c:v>
                      </c:pt>
                      <c:pt idx="644">
                        <c:v>1.1533399539746809</c:v>
                      </c:pt>
                      <c:pt idx="645">
                        <c:v>1.2387938514419958</c:v>
                      </c:pt>
                      <c:pt idx="646">
                        <c:v>2.2350263389599752</c:v>
                      </c:pt>
                      <c:pt idx="647">
                        <c:v>2.310261955170279</c:v>
                      </c:pt>
                      <c:pt idx="648">
                        <c:v>2.476006884764514</c:v>
                      </c:pt>
                      <c:pt idx="649">
                        <c:v>2.5964673149683843</c:v>
                      </c:pt>
                      <c:pt idx="650">
                        <c:v>2.3591369037743721</c:v>
                      </c:pt>
                      <c:pt idx="651">
                        <c:v>2.5438338945646097</c:v>
                      </c:pt>
                      <c:pt idx="652">
                        <c:v>2.6316714685923701</c:v>
                      </c:pt>
                      <c:pt idx="653">
                        <c:v>-0.51723850724007558</c:v>
                      </c:pt>
                      <c:pt idx="654">
                        <c:v>0.81188038988347988</c:v>
                      </c:pt>
                      <c:pt idx="655">
                        <c:v>0.90919005508008532</c:v>
                      </c:pt>
                      <c:pt idx="656">
                        <c:v>0.98628618790767897</c:v>
                      </c:pt>
                      <c:pt idx="657">
                        <c:v>0.63403397879954748</c:v>
                      </c:pt>
                      <c:pt idx="658">
                        <c:v>0.82164265769045575</c:v>
                      </c:pt>
                      <c:pt idx="659">
                        <c:v>1.3140147506441429</c:v>
                      </c:pt>
                      <c:pt idx="660">
                        <c:v>1.3872951806929137</c:v>
                      </c:pt>
                      <c:pt idx="661">
                        <c:v>1.4959103232337327</c:v>
                      </c:pt>
                      <c:pt idx="662">
                        <c:v>1.3501992094290218</c:v>
                      </c:pt>
                      <c:pt idx="663">
                        <c:v>1.4121912191472745</c:v>
                      </c:pt>
                      <c:pt idx="664">
                        <c:v>1.4821336694380594</c:v>
                      </c:pt>
                      <c:pt idx="665">
                        <c:v>1.6012159376162149</c:v>
                      </c:pt>
                      <c:pt idx="666">
                        <c:v>7.8180949055344173E-2</c:v>
                      </c:pt>
                      <c:pt idx="667">
                        <c:v>-0.8581242973074239</c:v>
                      </c:pt>
                      <c:pt idx="668">
                        <c:v>-0.83173669705400255</c:v>
                      </c:pt>
                      <c:pt idx="669">
                        <c:v>-0.70575304969343988</c:v>
                      </c:pt>
                      <c:pt idx="670">
                        <c:v>0.97438220127330666</c:v>
                      </c:pt>
                      <c:pt idx="671">
                        <c:v>1.081279497779098</c:v>
                      </c:pt>
                      <c:pt idx="672">
                        <c:v>1.2729218002893803</c:v>
                      </c:pt>
                      <c:pt idx="673">
                        <c:v>1.6176962469347838</c:v>
                      </c:pt>
                      <c:pt idx="674">
                        <c:v>1.6836135340363139</c:v>
                      </c:pt>
                      <c:pt idx="675">
                        <c:v>1.7846530025886822</c:v>
                      </c:pt>
                      <c:pt idx="676">
                        <c:v>-0.26306696365627491</c:v>
                      </c:pt>
                      <c:pt idx="677">
                        <c:v>-0.20077502563187913</c:v>
                      </c:pt>
                      <c:pt idx="678">
                        <c:v>1.3668537793947204</c:v>
                      </c:pt>
                      <c:pt idx="679">
                        <c:v>1.5562804524261029</c:v>
                      </c:pt>
                      <c:pt idx="680">
                        <c:v>1.5640683895549685</c:v>
                      </c:pt>
                      <c:pt idx="681">
                        <c:v>1.6331952499780416</c:v>
                      </c:pt>
                      <c:pt idx="682">
                        <c:v>2.6528218099404048</c:v>
                      </c:pt>
                      <c:pt idx="683">
                        <c:v>2.7406999563314365</c:v>
                      </c:pt>
                      <c:pt idx="684">
                        <c:v>2.853727646393347</c:v>
                      </c:pt>
                      <c:pt idx="685">
                        <c:v>3.0005008217712499</c:v>
                      </c:pt>
                      <c:pt idx="686">
                        <c:v>0.55718705791897682</c:v>
                      </c:pt>
                      <c:pt idx="687">
                        <c:v>0.66259187466509206</c:v>
                      </c:pt>
                      <c:pt idx="688">
                        <c:v>0.77341981911564361</c:v>
                      </c:pt>
                      <c:pt idx="689">
                        <c:v>2.8673099272759233</c:v>
                      </c:pt>
                      <c:pt idx="690">
                        <c:v>2.9639188596021198</c:v>
                      </c:pt>
                      <c:pt idx="691">
                        <c:v>3.0881054239953656</c:v>
                      </c:pt>
                      <c:pt idx="692">
                        <c:v>3.2642180920201471</c:v>
                      </c:pt>
                      <c:pt idx="693">
                        <c:v>0.22399687510328048</c:v>
                      </c:pt>
                      <c:pt idx="694">
                        <c:v>0.31615400630957508</c:v>
                      </c:pt>
                      <c:pt idx="695">
                        <c:v>0.36349878536952296</c:v>
                      </c:pt>
                      <c:pt idx="696">
                        <c:v>0.29620968740150277</c:v>
                      </c:pt>
                      <c:pt idx="697">
                        <c:v>0.36257968390317624</c:v>
                      </c:pt>
                      <c:pt idx="698">
                        <c:v>0.38910674619261959</c:v>
                      </c:pt>
                      <c:pt idx="699">
                        <c:v>-0.57819670365651366</c:v>
                      </c:pt>
                      <c:pt idx="700">
                        <c:v>1.2531994351676812</c:v>
                      </c:pt>
                      <c:pt idx="701">
                        <c:v>1.370376634340841</c:v>
                      </c:pt>
                      <c:pt idx="702">
                        <c:v>1.5677966814748991</c:v>
                      </c:pt>
                      <c:pt idx="703">
                        <c:v>1.819630138571823</c:v>
                      </c:pt>
                      <c:pt idx="704">
                        <c:v>1.9089228668671816</c:v>
                      </c:pt>
                      <c:pt idx="705">
                        <c:v>2.0476787372882965</c:v>
                      </c:pt>
                      <c:pt idx="706">
                        <c:v>0.71673931501357846</c:v>
                      </c:pt>
                      <c:pt idx="707">
                        <c:v>0.82231713152360542</c:v>
                      </c:pt>
                      <c:pt idx="708">
                        <c:v>0.3941970793817916</c:v>
                      </c:pt>
                      <c:pt idx="709">
                        <c:v>0.51088694106905219</c:v>
                      </c:pt>
                      <c:pt idx="710">
                        <c:v>0.3480479323701956</c:v>
                      </c:pt>
                      <c:pt idx="711">
                        <c:v>0.52765666386498578</c:v>
                      </c:pt>
                      <c:pt idx="712">
                        <c:v>0.65277531588667037</c:v>
                      </c:pt>
                      <c:pt idx="713">
                        <c:v>0.99998739016545568</c:v>
                      </c:pt>
                      <c:pt idx="714">
                        <c:v>1.1078345058120178</c:v>
                      </c:pt>
                      <c:pt idx="715">
                        <c:v>1.2672282873857712</c:v>
                      </c:pt>
                      <c:pt idx="716">
                        <c:v>4.5909691541295796</c:v>
                      </c:pt>
                      <c:pt idx="717">
                        <c:v>4.6985491929337684</c:v>
                      </c:pt>
                      <c:pt idx="718">
                        <c:v>4.8178822602811335</c:v>
                      </c:pt>
                      <c:pt idx="719">
                        <c:v>5.0885197188218614</c:v>
                      </c:pt>
                      <c:pt idx="720">
                        <c:v>2.3089422036892677</c:v>
                      </c:pt>
                      <c:pt idx="721">
                        <c:v>2.4042763941640146</c:v>
                      </c:pt>
                      <c:pt idx="722">
                        <c:v>0.3767735903270571</c:v>
                      </c:pt>
                      <c:pt idx="723">
                        <c:v>0.78200776381239812</c:v>
                      </c:pt>
                      <c:pt idx="724">
                        <c:v>2.2451477464031813</c:v>
                      </c:pt>
                      <c:pt idx="725">
                        <c:v>2.3319337924536714</c:v>
                      </c:pt>
                      <c:pt idx="726">
                        <c:v>2.4471786353437555</c:v>
                      </c:pt>
                      <c:pt idx="727">
                        <c:v>0.6968565283113215</c:v>
                      </c:pt>
                      <c:pt idx="728">
                        <c:v>0.83706872212472549</c:v>
                      </c:pt>
                      <c:pt idx="729">
                        <c:v>0.49441044135160456</c:v>
                      </c:pt>
                      <c:pt idx="730">
                        <c:v>2.1587689506210874</c:v>
                      </c:pt>
                      <c:pt idx="731">
                        <c:v>2.2577779451059206</c:v>
                      </c:pt>
                      <c:pt idx="732">
                        <c:v>2.3532528644030082</c:v>
                      </c:pt>
                      <c:pt idx="733">
                        <c:v>-9.1784725247989724E-2</c:v>
                      </c:pt>
                      <c:pt idx="734">
                        <c:v>4.4696544519331338</c:v>
                      </c:pt>
                      <c:pt idx="735">
                        <c:v>4.6206801274030829</c:v>
                      </c:pt>
                      <c:pt idx="736">
                        <c:v>4.9213211818724947</c:v>
                      </c:pt>
                      <c:pt idx="737">
                        <c:v>1.8839697223056748</c:v>
                      </c:pt>
                      <c:pt idx="738">
                        <c:v>1.9599700823748958</c:v>
                      </c:pt>
                      <c:pt idx="739">
                        <c:v>3.0122313962612735</c:v>
                      </c:pt>
                      <c:pt idx="740">
                        <c:v>2.9712565189793563</c:v>
                      </c:pt>
                      <c:pt idx="741">
                        <c:v>5.6408982516271928</c:v>
                      </c:pt>
                      <c:pt idx="742">
                        <c:v>5.7660480600157449</c:v>
                      </c:pt>
                      <c:pt idx="743">
                        <c:v>5.9703582257322498</c:v>
                      </c:pt>
                      <c:pt idx="744">
                        <c:v>2.5320856001770364</c:v>
                      </c:pt>
                      <c:pt idx="745">
                        <c:v>3.3785668118584828</c:v>
                      </c:pt>
                      <c:pt idx="746">
                        <c:v>3.7009930943876292</c:v>
                      </c:pt>
                      <c:pt idx="747">
                        <c:v>0.52376239522517254</c:v>
                      </c:pt>
                      <c:pt idx="748">
                        <c:v>5.5930599306616067</c:v>
                      </c:pt>
                      <c:pt idx="749">
                        <c:v>5.7498908928165617</c:v>
                      </c:pt>
                      <c:pt idx="750">
                        <c:v>2.4879350121414996</c:v>
                      </c:pt>
                      <c:pt idx="751">
                        <c:v>2.6447743457930768</c:v>
                      </c:pt>
                      <c:pt idx="752">
                        <c:v>2.9363742564708808</c:v>
                      </c:pt>
                      <c:pt idx="753">
                        <c:v>-0.97285007390218503</c:v>
                      </c:pt>
                      <c:pt idx="754">
                        <c:v>-0.26955490553003808</c:v>
                      </c:pt>
                      <c:pt idx="755">
                        <c:v>3.2113439307307012</c:v>
                      </c:pt>
                      <c:pt idx="756">
                        <c:v>6.6013628415165204</c:v>
                      </c:pt>
                      <c:pt idx="757">
                        <c:v>6.7836875552368943</c:v>
                      </c:pt>
                      <c:pt idx="758">
                        <c:v>2.7482735546164383</c:v>
                      </c:pt>
                      <c:pt idx="759">
                        <c:v>2.4367115947996485</c:v>
                      </c:pt>
                      <c:pt idx="760">
                        <c:v>3.7054721078157322</c:v>
                      </c:pt>
                      <c:pt idx="761">
                        <c:v>3.6095647361483456</c:v>
                      </c:pt>
                      <c:pt idx="762">
                        <c:v>3.5528000044505919</c:v>
                      </c:pt>
                      <c:pt idx="763">
                        <c:v>3.7279098153028061</c:v>
                      </c:pt>
                      <c:pt idx="764">
                        <c:v>2.316004718691441</c:v>
                      </c:pt>
                      <c:pt idx="765">
                        <c:v>3.968306968655015</c:v>
                      </c:pt>
                      <c:pt idx="766">
                        <c:v>-5.5995566228854292</c:v>
                      </c:pt>
                      <c:pt idx="767">
                        <c:v>-0.53000000000000014</c:v>
                      </c:pt>
                      <c:pt idx="768">
                        <c:v>2.91</c:v>
                      </c:pt>
                      <c:pt idx="769">
                        <c:v>2.9500000000000006</c:v>
                      </c:pt>
                      <c:pt idx="770">
                        <c:v>9.9999999999999863E-3</c:v>
                      </c:pt>
                      <c:pt idx="771">
                        <c:v>2.8100000000000005</c:v>
                      </c:pt>
                      <c:pt idx="772">
                        <c:v>2.9200000000000004</c:v>
                      </c:pt>
                      <c:pt idx="773">
                        <c:v>0.56000000000000005</c:v>
                      </c:pt>
                      <c:pt idx="774">
                        <c:v>0.83000000000000007</c:v>
                      </c:pt>
                      <c:pt idx="775">
                        <c:v>3.3600000000000003</c:v>
                      </c:pt>
                      <c:pt idx="776">
                        <c:v>3.6100000000000003</c:v>
                      </c:pt>
                      <c:pt idx="777">
                        <c:v>3.6700000000000004</c:v>
                      </c:pt>
                      <c:pt idx="778">
                        <c:v>3.3300000000000005</c:v>
                      </c:pt>
                      <c:pt idx="779">
                        <c:v>3.4600000000000004</c:v>
                      </c:pt>
                      <c:pt idx="780">
                        <c:v>3.5100000000000002</c:v>
                      </c:pt>
                      <c:pt idx="781">
                        <c:v>1.04</c:v>
                      </c:pt>
                      <c:pt idx="782">
                        <c:v>3.3300000000000005</c:v>
                      </c:pt>
                      <c:pt idx="783">
                        <c:v>3.42</c:v>
                      </c:pt>
                      <c:pt idx="784">
                        <c:v>3.4600000000000004</c:v>
                      </c:pt>
                      <c:pt idx="785">
                        <c:v>1.0700000000000003</c:v>
                      </c:pt>
                      <c:pt idx="786">
                        <c:v>4.120000000000001</c:v>
                      </c:pt>
                      <c:pt idx="787">
                        <c:v>4.21</c:v>
                      </c:pt>
                      <c:pt idx="788">
                        <c:v>1.3900000000000001</c:v>
                      </c:pt>
                      <c:pt idx="789">
                        <c:v>1.6900000000000002</c:v>
                      </c:pt>
                      <c:pt idx="790">
                        <c:v>2.75</c:v>
                      </c:pt>
                      <c:pt idx="791">
                        <c:v>2.8500000000000005</c:v>
                      </c:pt>
                      <c:pt idx="792">
                        <c:v>4.03</c:v>
                      </c:pt>
                      <c:pt idx="793">
                        <c:v>4.1399999999999997</c:v>
                      </c:pt>
                      <c:pt idx="794">
                        <c:v>4.120000000000001</c:v>
                      </c:pt>
                      <c:pt idx="795">
                        <c:v>4.2400000000000011</c:v>
                      </c:pt>
                      <c:pt idx="796">
                        <c:v>1.7300000000000002</c:v>
                      </c:pt>
                      <c:pt idx="797">
                        <c:v>4.5600000000000005</c:v>
                      </c:pt>
                      <c:pt idx="798">
                        <c:v>4.6900000000000004</c:v>
                      </c:pt>
                      <c:pt idx="799">
                        <c:v>0.35</c:v>
                      </c:pt>
                      <c:pt idx="800">
                        <c:v>3.4600000000000004</c:v>
                      </c:pt>
                      <c:pt idx="801">
                        <c:v>3.2500000000000004</c:v>
                      </c:pt>
                      <c:pt idx="802">
                        <c:v>2.6500000000000004</c:v>
                      </c:pt>
                      <c:pt idx="803">
                        <c:v>1.2300000000000002</c:v>
                      </c:pt>
                      <c:pt idx="804">
                        <c:v>4.91</c:v>
                      </c:pt>
                      <c:pt idx="805">
                        <c:v>5.12</c:v>
                      </c:pt>
                      <c:pt idx="806">
                        <c:v>3.7400000000000007</c:v>
                      </c:pt>
                      <c:pt idx="807">
                        <c:v>3.87</c:v>
                      </c:pt>
                      <c:pt idx="808">
                        <c:v>3.9300000000000006</c:v>
                      </c:pt>
                      <c:pt idx="809">
                        <c:v>3.9800000000000004</c:v>
                      </c:pt>
                      <c:pt idx="810">
                        <c:v>1.0900000000000001</c:v>
                      </c:pt>
                      <c:pt idx="811">
                        <c:v>0.77</c:v>
                      </c:pt>
                      <c:pt idx="812">
                        <c:v>1.1000000000000003</c:v>
                      </c:pt>
                      <c:pt idx="813">
                        <c:v>2.6600000000000006</c:v>
                      </c:pt>
                      <c:pt idx="814">
                        <c:v>4.21</c:v>
                      </c:pt>
                      <c:pt idx="815">
                        <c:v>4.2699999999999996</c:v>
                      </c:pt>
                      <c:pt idx="816">
                        <c:v>4.32</c:v>
                      </c:pt>
                      <c:pt idx="817">
                        <c:v>4.3600000000000003</c:v>
                      </c:pt>
                      <c:pt idx="818">
                        <c:v>4.74</c:v>
                      </c:pt>
                      <c:pt idx="819">
                        <c:v>4.8100000000000005</c:v>
                      </c:pt>
                      <c:pt idx="820">
                        <c:v>4.8499999999999996</c:v>
                      </c:pt>
                      <c:pt idx="821">
                        <c:v>4.9000000000000004</c:v>
                      </c:pt>
                      <c:pt idx="822">
                        <c:v>4.9800000000000013</c:v>
                      </c:pt>
                      <c:pt idx="823">
                        <c:v>5.0900000000000007</c:v>
                      </c:pt>
                      <c:pt idx="824">
                        <c:v>5.3600000000000012</c:v>
                      </c:pt>
                      <c:pt idx="825">
                        <c:v>5.410000000000001</c:v>
                      </c:pt>
                      <c:pt idx="826">
                        <c:v>5.4700000000000006</c:v>
                      </c:pt>
                      <c:pt idx="827">
                        <c:v>5.3600000000000012</c:v>
                      </c:pt>
                      <c:pt idx="828">
                        <c:v>2.2218040644860308</c:v>
                      </c:pt>
                      <c:pt idx="829">
                        <c:v>1.8618040644860314</c:v>
                      </c:pt>
                      <c:pt idx="830">
                        <c:v>3.1518040644860315</c:v>
                      </c:pt>
                      <c:pt idx="831">
                        <c:v>3.9118040644860312</c:v>
                      </c:pt>
                      <c:pt idx="832">
                        <c:v>2.0118040644860313</c:v>
                      </c:pt>
                      <c:pt idx="833">
                        <c:v>2.1018040644860312</c:v>
                      </c:pt>
                      <c:pt idx="834">
                        <c:v>4.4318040644860313</c:v>
                      </c:pt>
                      <c:pt idx="835">
                        <c:v>2.6918040644860315</c:v>
                      </c:pt>
                      <c:pt idx="836">
                        <c:v>3.2218040644860313</c:v>
                      </c:pt>
                      <c:pt idx="837">
                        <c:v>4.8518040644860312</c:v>
                      </c:pt>
                      <c:pt idx="838">
                        <c:v>3.9236878861645352</c:v>
                      </c:pt>
                      <c:pt idx="839">
                        <c:v>4.123687886164535</c:v>
                      </c:pt>
                      <c:pt idx="840">
                        <c:v>4.3436878861645356</c:v>
                      </c:pt>
                      <c:pt idx="841">
                        <c:v>5.5436878861645358</c:v>
                      </c:pt>
                      <c:pt idx="842">
                        <c:v>5.6836878861645355</c:v>
                      </c:pt>
                      <c:pt idx="843">
                        <c:v>5.7336878861645353</c:v>
                      </c:pt>
                      <c:pt idx="844">
                        <c:v>4.2836878861645351</c:v>
                      </c:pt>
                      <c:pt idx="845">
                        <c:v>4.5736878861645351</c:v>
                      </c:pt>
                      <c:pt idx="846">
                        <c:v>4.7136878861645357</c:v>
                      </c:pt>
                      <c:pt idx="847">
                        <c:v>6.1936878861645361</c:v>
                      </c:pt>
                      <c:pt idx="848">
                        <c:v>6.2936878861645358</c:v>
                      </c:pt>
                      <c:pt idx="849">
                        <c:v>6.5236878861645362</c:v>
                      </c:pt>
                      <c:pt idx="850">
                        <c:v>4.5036878861645357</c:v>
                      </c:pt>
                      <c:pt idx="851">
                        <c:v>4.663687886164535</c:v>
                      </c:pt>
                      <c:pt idx="852">
                        <c:v>4.7236878861645355</c:v>
                      </c:pt>
                      <c:pt idx="853">
                        <c:v>6.0636878861645354</c:v>
                      </c:pt>
                      <c:pt idx="854">
                        <c:v>6.1336878861645356</c:v>
                      </c:pt>
                      <c:pt idx="855">
                        <c:v>6.6836878861645364</c:v>
                      </c:pt>
                      <c:pt idx="856">
                        <c:v>5.3936878861645363</c:v>
                      </c:pt>
                      <c:pt idx="857">
                        <c:v>5.6136878861645361</c:v>
                      </c:pt>
                      <c:pt idx="858">
                        <c:v>5.6836878861645355</c:v>
                      </c:pt>
                      <c:pt idx="859">
                        <c:v>5.7836878861645351</c:v>
                      </c:pt>
                      <c:pt idx="860">
                        <c:v>5.8536878861645354</c:v>
                      </c:pt>
                      <c:pt idx="861">
                        <c:v>6.0836878861645358</c:v>
                      </c:pt>
                      <c:pt idx="862">
                        <c:v>6.4736878861645364</c:v>
                      </c:pt>
                      <c:pt idx="863">
                        <c:v>6.6136878861645352</c:v>
                      </c:pt>
                      <c:pt idx="864">
                        <c:v>6.703687886164535</c:v>
                      </c:pt>
                      <c:pt idx="865">
                        <c:v>5.703687886164535</c:v>
                      </c:pt>
                      <c:pt idx="866">
                        <c:v>5.9636878861645357</c:v>
                      </c:pt>
                      <c:pt idx="867">
                        <c:v>6.163687886164535</c:v>
                      </c:pt>
                      <c:pt idx="868">
                        <c:v>6.3936878861645354</c:v>
                      </c:pt>
                      <c:pt idx="869">
                        <c:v>6.5636878861645354</c:v>
                      </c:pt>
                      <c:pt idx="870">
                        <c:v>6.783687886164536</c:v>
                      </c:pt>
                      <c:pt idx="871">
                        <c:v>5.8436878861645356</c:v>
                      </c:pt>
                      <c:pt idx="872">
                        <c:v>6.0836878861645358</c:v>
                      </c:pt>
                      <c:pt idx="873">
                        <c:v>4.2699999999999996</c:v>
                      </c:pt>
                      <c:pt idx="874">
                        <c:v>4.2800000000000011</c:v>
                      </c:pt>
                      <c:pt idx="875">
                        <c:v>4.75</c:v>
                      </c:pt>
                      <c:pt idx="876">
                        <c:v>4.7700000000000005</c:v>
                      </c:pt>
                      <c:pt idx="877">
                        <c:v>3.48</c:v>
                      </c:pt>
                      <c:pt idx="878">
                        <c:v>5.3000000000000007</c:v>
                      </c:pt>
                      <c:pt idx="879">
                        <c:v>5.38</c:v>
                      </c:pt>
                      <c:pt idx="880">
                        <c:v>5.3000000000000007</c:v>
                      </c:pt>
                      <c:pt idx="881">
                        <c:v>5.3500000000000005</c:v>
                      </c:pt>
                      <c:pt idx="882">
                        <c:v>4.09</c:v>
                      </c:pt>
                      <c:pt idx="883">
                        <c:v>4.26</c:v>
                      </c:pt>
                      <c:pt idx="884">
                        <c:v>5.580000000000001</c:v>
                      </c:pt>
                      <c:pt idx="885">
                        <c:v>5.71</c:v>
                      </c:pt>
                      <c:pt idx="886">
                        <c:v>5.5700000000000012</c:v>
                      </c:pt>
                      <c:pt idx="887">
                        <c:v>5.71</c:v>
                      </c:pt>
                      <c:pt idx="888">
                        <c:v>5.7900000000000009</c:v>
                      </c:pt>
                      <c:pt idx="889">
                        <c:v>5.88</c:v>
                      </c:pt>
                      <c:pt idx="890">
                        <c:v>5.8500000000000005</c:v>
                      </c:pt>
                      <c:pt idx="891">
                        <c:v>5.87</c:v>
                      </c:pt>
                      <c:pt idx="892">
                        <c:v>5.6900000000000013</c:v>
                      </c:pt>
                      <c:pt idx="893">
                        <c:v>5.8900000000000006</c:v>
                      </c:pt>
                      <c:pt idx="894">
                        <c:v>5.8400000000000007</c:v>
                      </c:pt>
                      <c:pt idx="895">
                        <c:v>6.03</c:v>
                      </c:pt>
                      <c:pt idx="896">
                        <c:v>5.7900000000000009</c:v>
                      </c:pt>
                      <c:pt idx="897">
                        <c:v>6.1700000000000008</c:v>
                      </c:pt>
                      <c:pt idx="898">
                        <c:v>5.7300000000000013</c:v>
                      </c:pt>
                      <c:pt idx="899">
                        <c:v>6.160000000000001</c:v>
                      </c:pt>
                      <c:pt idx="900">
                        <c:v>5.6900000000000013</c:v>
                      </c:pt>
                      <c:pt idx="901">
                        <c:v>6.2</c:v>
                      </c:pt>
                      <c:pt idx="902">
                        <c:v>5.8900000000000006</c:v>
                      </c:pt>
                      <c:pt idx="903">
                        <c:v>6.2800000000000011</c:v>
                      </c:pt>
                      <c:pt idx="904">
                        <c:v>5.8400000000000007</c:v>
                      </c:pt>
                      <c:pt idx="905">
                        <c:v>6.4000000000000012</c:v>
                      </c:pt>
                      <c:pt idx="906">
                        <c:v>3.9898924910859281</c:v>
                      </c:pt>
                      <c:pt idx="907">
                        <c:v>4.4198924910859283</c:v>
                      </c:pt>
                      <c:pt idx="908">
                        <c:v>4.1898924910859279</c:v>
                      </c:pt>
                      <c:pt idx="909">
                        <c:v>4.8898924910859281</c:v>
                      </c:pt>
                      <c:pt idx="910">
                        <c:v>4.9398924910859279</c:v>
                      </c:pt>
                      <c:pt idx="911">
                        <c:v>5.7998924910859282</c:v>
                      </c:pt>
                      <c:pt idx="912">
                        <c:v>6.2098924910859292</c:v>
                      </c:pt>
                      <c:pt idx="913">
                        <c:v>2.9198924910859279</c:v>
                      </c:pt>
                      <c:pt idx="914">
                        <c:v>4.0098924910859282</c:v>
                      </c:pt>
                      <c:pt idx="915">
                        <c:v>3.7698924910859284</c:v>
                      </c:pt>
                      <c:pt idx="916">
                        <c:v>4.5698924910859287</c:v>
                      </c:pt>
                      <c:pt idx="917">
                        <c:v>4.6698924910859283</c:v>
                      </c:pt>
                      <c:pt idx="918">
                        <c:v>2.1943888304135557</c:v>
                      </c:pt>
                      <c:pt idx="919">
                        <c:v>2.2623719602469223</c:v>
                      </c:pt>
                      <c:pt idx="920">
                        <c:v>2.5306233710870019</c:v>
                      </c:pt>
                      <c:pt idx="921">
                        <c:v>1.8395237800547712</c:v>
                      </c:pt>
                      <c:pt idx="922">
                        <c:v>2.152488220223197</c:v>
                      </c:pt>
                      <c:pt idx="923">
                        <c:v>5.4098072805709965</c:v>
                      </c:pt>
                      <c:pt idx="924">
                        <c:v>5.6652772970019019</c:v>
                      </c:pt>
                      <c:pt idx="925">
                        <c:v>1.7588106529527141</c:v>
                      </c:pt>
                      <c:pt idx="926">
                        <c:v>2.5756027263776868</c:v>
                      </c:pt>
                      <c:pt idx="927">
                        <c:v>2.6436082928786218</c:v>
                      </c:pt>
                      <c:pt idx="928">
                        <c:v>3.8360599853574611</c:v>
                      </c:pt>
                      <c:pt idx="929">
                        <c:v>1.0029235144894801</c:v>
                      </c:pt>
                      <c:pt idx="930">
                        <c:v>1.7876365377666088</c:v>
                      </c:pt>
                      <c:pt idx="931">
                        <c:v>2.0762895183355612</c:v>
                      </c:pt>
                      <c:pt idx="932">
                        <c:v>1.2608476072812889</c:v>
                      </c:pt>
                      <c:pt idx="933">
                        <c:v>1.8652465090448489</c:v>
                      </c:pt>
                      <c:pt idx="934">
                        <c:v>5.4222392483156083</c:v>
                      </c:pt>
                      <c:pt idx="935">
                        <c:v>5.7008530553283769</c:v>
                      </c:pt>
                      <c:pt idx="936">
                        <c:v>1.3674344137830645</c:v>
                      </c:pt>
                      <c:pt idx="937">
                        <c:v>1.7462989535466615</c:v>
                      </c:pt>
                      <c:pt idx="938">
                        <c:v>1.9957908109899842</c:v>
                      </c:pt>
                      <c:pt idx="939">
                        <c:v>3.378243885833184</c:v>
                      </c:pt>
                      <c:pt idx="940">
                        <c:v>1.9695752819106249</c:v>
                      </c:pt>
                      <c:pt idx="941">
                        <c:v>2.2523807773912421</c:v>
                      </c:pt>
                      <c:pt idx="942">
                        <c:v>2.3358211483117168</c:v>
                      </c:pt>
                      <c:pt idx="943">
                        <c:v>2.0235503663613539</c:v>
                      </c:pt>
                      <c:pt idx="944">
                        <c:v>2.462758872622091</c:v>
                      </c:pt>
                      <c:pt idx="945">
                        <c:v>5.5191492613236646</c:v>
                      </c:pt>
                      <c:pt idx="946">
                        <c:v>7.5779296099554019</c:v>
                      </c:pt>
                      <c:pt idx="947">
                        <c:v>1.3564390294816011</c:v>
                      </c:pt>
                      <c:pt idx="948">
                        <c:v>2.0315346820274112</c:v>
                      </c:pt>
                      <c:pt idx="949">
                        <c:v>3.016516049815591</c:v>
                      </c:pt>
                      <c:pt idx="950">
                        <c:v>4.120000000000001</c:v>
                      </c:pt>
                      <c:pt idx="951">
                        <c:v>4.4000000000000012</c:v>
                      </c:pt>
                      <c:pt idx="952">
                        <c:v>3.34</c:v>
                      </c:pt>
                      <c:pt idx="953">
                        <c:v>3.5400000000000009</c:v>
                      </c:pt>
                      <c:pt idx="954">
                        <c:v>3.6500000000000004</c:v>
                      </c:pt>
                      <c:pt idx="955">
                        <c:v>4.120000000000001</c:v>
                      </c:pt>
                      <c:pt idx="956">
                        <c:v>4.4000000000000012</c:v>
                      </c:pt>
                      <c:pt idx="957">
                        <c:v>-3.8311267992919014</c:v>
                      </c:pt>
                      <c:pt idx="958">
                        <c:v>-3.7360539567237478</c:v>
                      </c:pt>
                      <c:pt idx="959">
                        <c:v>-3.6494959875510831</c:v>
                      </c:pt>
                      <c:pt idx="960">
                        <c:v>1.5756938246468439</c:v>
                      </c:pt>
                      <c:pt idx="961">
                        <c:v>4.6949922939024509</c:v>
                      </c:pt>
                      <c:pt idx="962">
                        <c:v>2.0238513834311895</c:v>
                      </c:pt>
                      <c:pt idx="963">
                        <c:v>1.1257248159707962</c:v>
                      </c:pt>
                      <c:pt idx="964">
                        <c:v>1.7075814212104719</c:v>
                      </c:pt>
                      <c:pt idx="965">
                        <c:v>1.7470899624941452</c:v>
                      </c:pt>
                      <c:pt idx="966">
                        <c:v>1.7470899624941452</c:v>
                      </c:pt>
                      <c:pt idx="967">
                        <c:v>3.2575183992248453</c:v>
                      </c:pt>
                      <c:pt idx="968">
                        <c:v>-0.22184874961635639</c:v>
                      </c:pt>
                      <c:pt idx="969">
                        <c:v>0.36172783601759284</c:v>
                      </c:pt>
                      <c:pt idx="970">
                        <c:v>0.3979400086720376</c:v>
                      </c:pt>
                      <c:pt idx="971">
                        <c:v>-0.45779817395757738</c:v>
                      </c:pt>
                      <c:pt idx="972">
                        <c:v>1.0644579892269186</c:v>
                      </c:pt>
                      <c:pt idx="973">
                        <c:v>0.5682017240669951</c:v>
                      </c:pt>
                      <c:pt idx="974">
                        <c:v>0.72427586960078905</c:v>
                      </c:pt>
                      <c:pt idx="975">
                        <c:v>0.80617997398388719</c:v>
                      </c:pt>
                      <c:pt idx="976">
                        <c:v>0.97793039560386008</c:v>
                      </c:pt>
                      <c:pt idx="977">
                        <c:v>0.84509804001425681</c:v>
                      </c:pt>
                      <c:pt idx="978">
                        <c:v>0.22780786882045995</c:v>
                      </c:pt>
                      <c:pt idx="979">
                        <c:v>1.3944516808262162</c:v>
                      </c:pt>
                      <c:pt idx="980">
                        <c:v>-0.3979400086720376</c:v>
                      </c:pt>
                      <c:pt idx="981">
                        <c:v>3.747963755765324</c:v>
                      </c:pt>
                      <c:pt idx="982">
                        <c:v>-0.39652851721865467</c:v>
                      </c:pt>
                      <c:pt idx="983">
                        <c:v>2.3479703414622279</c:v>
                      </c:pt>
                      <c:pt idx="984">
                        <c:v>1.3459071808984544</c:v>
                      </c:pt>
                      <c:pt idx="985">
                        <c:v>1.3459071808984544</c:v>
                      </c:pt>
                      <c:pt idx="986">
                        <c:v>2.3687886164535123E-2</c:v>
                      </c:pt>
                      <c:pt idx="987">
                        <c:v>0.72265789050055396</c:v>
                      </c:pt>
                      <c:pt idx="988">
                        <c:v>3.1790239236295967</c:v>
                      </c:pt>
                      <c:pt idx="989">
                        <c:v>3.4785327461730451</c:v>
                      </c:pt>
                      <c:pt idx="990">
                        <c:v>1.5677559305148105</c:v>
                      </c:pt>
                      <c:pt idx="991">
                        <c:v>0.6299598907970323</c:v>
                      </c:pt>
                      <c:pt idx="992">
                        <c:v>0.22601917205561114</c:v>
                      </c:pt>
                      <c:pt idx="993">
                        <c:v>0.16532133170199947</c:v>
                      </c:pt>
                      <c:pt idx="994">
                        <c:v>2.5836226230217449</c:v>
                      </c:pt>
                      <c:pt idx="995">
                        <c:v>2.1823546710007795</c:v>
                      </c:pt>
                      <c:pt idx="996">
                        <c:v>1.5827930249052926</c:v>
                      </c:pt>
                      <c:pt idx="997">
                        <c:v>-0.3979400086720376</c:v>
                      </c:pt>
                      <c:pt idx="998">
                        <c:v>0.20411998265592479</c:v>
                      </c:pt>
                      <c:pt idx="999">
                        <c:v>0.23044892137827391</c:v>
                      </c:pt>
                      <c:pt idx="1000">
                        <c:v>0.5007351426855452</c:v>
                      </c:pt>
                      <c:pt idx="1001">
                        <c:v>1.0718820073061255</c:v>
                      </c:pt>
                      <c:pt idx="1002">
                        <c:v>0.17609125905568124</c:v>
                      </c:pt>
                      <c:pt idx="1003">
                        <c:v>0.55630250076728727</c:v>
                      </c:pt>
                      <c:pt idx="1004">
                        <c:v>0.71600334363479923</c:v>
                      </c:pt>
                      <c:pt idx="1005">
                        <c:v>0.62324929039790045</c:v>
                      </c:pt>
                      <c:pt idx="1006">
                        <c:v>-0.76408268032399118</c:v>
                      </c:pt>
                      <c:pt idx="1007">
                        <c:v>1.2787536009528289</c:v>
                      </c:pt>
                      <c:pt idx="1008">
                        <c:v>-0.52287874528033762</c:v>
                      </c:pt>
                      <c:pt idx="1009">
                        <c:v>0.61733326252598553</c:v>
                      </c:pt>
                      <c:pt idx="1010">
                        <c:v>-0.94017393937967231</c:v>
                      </c:pt>
                      <c:pt idx="1011">
                        <c:v>0.3053387284344774</c:v>
                      </c:pt>
                      <c:pt idx="1012">
                        <c:v>-0.79404590370143435</c:v>
                      </c:pt>
                      <c:pt idx="1013">
                        <c:v>0.25848314757475016</c:v>
                      </c:pt>
                      <c:pt idx="1014">
                        <c:v>-0.52287874528033762</c:v>
                      </c:pt>
                      <c:pt idx="1015">
                        <c:v>-0.3010299956639812</c:v>
                      </c:pt>
                      <c:pt idx="1016">
                        <c:v>-0.22184874961635639</c:v>
                      </c:pt>
                      <c:pt idx="1017">
                        <c:v>0</c:v>
                      </c:pt>
                      <c:pt idx="1018">
                        <c:v>0.20411998265592479</c:v>
                      </c:pt>
                      <c:pt idx="1019">
                        <c:v>-0.3010299956639812</c:v>
                      </c:pt>
                      <c:pt idx="1020">
                        <c:v>-0.22184874961635639</c:v>
                      </c:pt>
                      <c:pt idx="1021">
                        <c:v>4.1392685158225077E-2</c:v>
                      </c:pt>
                      <c:pt idx="1022">
                        <c:v>0.3010299956639812</c:v>
                      </c:pt>
                      <c:pt idx="1023">
                        <c:v>-9.6910013008056392E-2</c:v>
                      </c:pt>
                      <c:pt idx="1024">
                        <c:v>1.0896006177638813</c:v>
                      </c:pt>
                      <c:pt idx="1025">
                        <c:v>-1.1644328152238763</c:v>
                      </c:pt>
                      <c:pt idx="1026">
                        <c:v>0.90961431482467581</c:v>
                      </c:pt>
                      <c:pt idx="1027">
                        <c:v>1.5606477247713506</c:v>
                      </c:pt>
                      <c:pt idx="1028">
                        <c:v>3.1475925647415677</c:v>
                      </c:pt>
                      <c:pt idx="1029">
                        <c:v>-1.4617666653278938</c:v>
                      </c:pt>
                      <c:pt idx="1030">
                        <c:v>1.988142977005104</c:v>
                      </c:pt>
                      <c:pt idx="1031">
                        <c:v>-0.76279666099187515</c:v>
                      </c:pt>
                      <c:pt idx="1032">
                        <c:v>-0.3805963975669106</c:v>
                      </c:pt>
                      <c:pt idx="1033">
                        <c:v>-0.52287874528033762</c:v>
                      </c:pt>
                      <c:pt idx="1034">
                        <c:v>-0.22184874961635639</c:v>
                      </c:pt>
                      <c:pt idx="1035">
                        <c:v>-0.15490195998574319</c:v>
                      </c:pt>
                      <c:pt idx="1036">
                        <c:v>-4.5757490560675115E-2</c:v>
                      </c:pt>
                      <c:pt idx="1037">
                        <c:v>4.1392685158225077E-2</c:v>
                      </c:pt>
                      <c:pt idx="1038">
                        <c:v>-0.52287874528033762</c:v>
                      </c:pt>
                      <c:pt idx="1039">
                        <c:v>-0.3010299956639812</c:v>
                      </c:pt>
                      <c:pt idx="1040">
                        <c:v>0.11394335230683679</c:v>
                      </c:pt>
                      <c:pt idx="1041">
                        <c:v>0.57978359661681012</c:v>
                      </c:pt>
                      <c:pt idx="1042">
                        <c:v>-0.52287874528033762</c:v>
                      </c:pt>
                      <c:pt idx="1043">
                        <c:v>1.2956551001970058</c:v>
                      </c:pt>
                      <c:pt idx="1044">
                        <c:v>1.6615588768687348</c:v>
                      </c:pt>
                      <c:pt idx="1045">
                        <c:v>2.1122646023998248</c:v>
                      </c:pt>
                      <c:pt idx="1046">
                        <c:v>1.7547123548389323</c:v>
                      </c:pt>
                      <c:pt idx="1047">
                        <c:v>1.7093893760522754</c:v>
                      </c:pt>
                      <c:pt idx="1048">
                        <c:v>0.93983829743054914</c:v>
                      </c:pt>
                      <c:pt idx="1049">
                        <c:v>1.7833694284140922</c:v>
                      </c:pt>
                      <c:pt idx="1050">
                        <c:v>1.974881046337267</c:v>
                      </c:pt>
                      <c:pt idx="1051">
                        <c:v>1.2708315164719735</c:v>
                      </c:pt>
                      <c:pt idx="1052">
                        <c:v>2.0104193717162562</c:v>
                      </c:pt>
                      <c:pt idx="1053">
                        <c:v>1.8537411537047102</c:v>
                      </c:pt>
                      <c:pt idx="1054">
                        <c:v>2.2260191720556111</c:v>
                      </c:pt>
                      <c:pt idx="1055">
                        <c:v>2.5544874160665318</c:v>
                      </c:pt>
                      <c:pt idx="1056">
                        <c:v>3.7597138820774263</c:v>
                      </c:pt>
                      <c:pt idx="1057">
                        <c:v>1.2809318433762993</c:v>
                      </c:pt>
                      <c:pt idx="1058">
                        <c:v>3.0817752802519243</c:v>
                      </c:pt>
                      <c:pt idx="1059">
                        <c:v>1.8097599211698379</c:v>
                      </c:pt>
                      <c:pt idx="1060">
                        <c:v>1.7445331119334986</c:v>
                      </c:pt>
                      <c:pt idx="1061">
                        <c:v>1.4429305460060908</c:v>
                      </c:pt>
                      <c:pt idx="1062">
                        <c:v>1.5500330746402819</c:v>
                      </c:pt>
                      <c:pt idx="1063">
                        <c:v>1.3036240298682811</c:v>
                      </c:pt>
                      <c:pt idx="1064">
                        <c:v>1.8180510277712472</c:v>
                      </c:pt>
                      <c:pt idx="1065">
                        <c:v>1.9946251045330243</c:v>
                      </c:pt>
                      <c:pt idx="1066">
                        <c:v>3.5037778253066039</c:v>
                      </c:pt>
                      <c:pt idx="1067">
                        <c:v>0.37750893610595726</c:v>
                      </c:pt>
                      <c:pt idx="1068">
                        <c:v>2.9612013490460742</c:v>
                      </c:pt>
                      <c:pt idx="1069">
                        <c:v>2.2183997751854192</c:v>
                      </c:pt>
                      <c:pt idx="1070">
                        <c:v>1.4486225604055492</c:v>
                      </c:pt>
                      <c:pt idx="1071">
                        <c:v>1.1926709394767561</c:v>
                      </c:pt>
                      <c:pt idx="1072">
                        <c:v>0.70061545174477002</c:v>
                      </c:pt>
                      <c:pt idx="1073">
                        <c:v>1.8442947076217644</c:v>
                      </c:pt>
                      <c:pt idx="1074">
                        <c:v>1.1361329425745172</c:v>
                      </c:pt>
                      <c:pt idx="1075">
                        <c:v>2.0461349239827906</c:v>
                      </c:pt>
                      <c:pt idx="1076">
                        <c:v>2.0817752802519243</c:v>
                      </c:pt>
                      <c:pt idx="1077">
                        <c:v>3.7563859387284984</c:v>
                      </c:pt>
                      <c:pt idx="1078">
                        <c:v>0.16532133170199947</c:v>
                      </c:pt>
                      <c:pt idx="1079">
                        <c:v>3.0738063505806492</c:v>
                      </c:pt>
                      <c:pt idx="1080">
                        <c:v>2.5684418528778172</c:v>
                      </c:pt>
                      <c:pt idx="1081">
                        <c:v>1.126742425768448</c:v>
                      </c:pt>
                      <c:pt idx="1082">
                        <c:v>0.85507402784115605</c:v>
                      </c:pt>
                      <c:pt idx="1083">
                        <c:v>9.728744643017212E-2</c:v>
                      </c:pt>
                      <c:pt idx="1084">
                        <c:v>0.30244148711736407</c:v>
                      </c:pt>
                      <c:pt idx="1085">
                        <c:v>2.9267778731564786</c:v>
                      </c:pt>
                      <c:pt idx="1086">
                        <c:v>3.731258062262472</c:v>
                      </c:pt>
                      <c:pt idx="1087">
                        <c:v>2.8336138879658832</c:v>
                      </c:pt>
                      <c:pt idx="1088">
                        <c:v>3.1836138879658833</c:v>
                      </c:pt>
                      <c:pt idx="1089">
                        <c:v>3.6436138879658837</c:v>
                      </c:pt>
                      <c:pt idx="1090">
                        <c:v>5.4536138879658829</c:v>
                      </c:pt>
                      <c:pt idx="1091">
                        <c:v>3.7936138879658841</c:v>
                      </c:pt>
                      <c:pt idx="1092">
                        <c:v>4.2536138879658836</c:v>
                      </c:pt>
                      <c:pt idx="1093">
                        <c:v>5.0136138879658834</c:v>
                      </c:pt>
                      <c:pt idx="1094">
                        <c:v>4.2136138879658835</c:v>
                      </c:pt>
                      <c:pt idx="1095">
                        <c:v>4.2436138879658829</c:v>
                      </c:pt>
                      <c:pt idx="1096">
                        <c:v>4.3536138879658832</c:v>
                      </c:pt>
                      <c:pt idx="1097">
                        <c:v>5.1536138879658839</c:v>
                      </c:pt>
                      <c:pt idx="1098">
                        <c:v>4.9236138879658835</c:v>
                      </c:pt>
                      <c:pt idx="1099">
                        <c:v>5.323613887965883</c:v>
                      </c:pt>
                      <c:pt idx="1100">
                        <c:v>5.4236138879658844</c:v>
                      </c:pt>
                      <c:pt idx="1101">
                        <c:v>5.3336138879658828</c:v>
                      </c:pt>
                      <c:pt idx="1102">
                        <c:v>5.2436138879658829</c:v>
                      </c:pt>
                      <c:pt idx="1103">
                        <c:v>5.6436138879658841</c:v>
                      </c:pt>
                      <c:pt idx="1104">
                        <c:v>5.5736138879658839</c:v>
                      </c:pt>
                      <c:pt idx="1105">
                        <c:v>5.693613887965884</c:v>
                      </c:pt>
                      <c:pt idx="1106">
                        <c:v>5.5436138879658827</c:v>
                      </c:pt>
                      <c:pt idx="1107">
                        <c:v>5.9736138879658833</c:v>
                      </c:pt>
                      <c:pt idx="1108">
                        <c:v>5.5036138879658836</c:v>
                      </c:pt>
                      <c:pt idx="1109">
                        <c:v>5.8436138879658834</c:v>
                      </c:pt>
                      <c:pt idx="1110">
                        <c:v>6.0536138879658834</c:v>
                      </c:pt>
                      <c:pt idx="1111">
                        <c:v>5.9236138879658835</c:v>
                      </c:pt>
                      <c:pt idx="1112">
                        <c:v>4.9536138879658829</c:v>
                      </c:pt>
                      <c:pt idx="1113">
                        <c:v>5.1236138879658837</c:v>
                      </c:pt>
                      <c:pt idx="1114">
                        <c:v>6.023613887965884</c:v>
                      </c:pt>
                      <c:pt idx="1115">
                        <c:v>6.403613887965883</c:v>
                      </c:pt>
                      <c:pt idx="1116">
                        <c:v>6.2036138879658838</c:v>
                      </c:pt>
                      <c:pt idx="1117">
                        <c:v>6.1636138879658828</c:v>
                      </c:pt>
                      <c:pt idx="1118">
                        <c:v>6.2036138879658838</c:v>
                      </c:pt>
                      <c:pt idx="1119">
                        <c:v>6.1236138879658837</c:v>
                      </c:pt>
                      <c:pt idx="1120">
                        <c:v>6.1836138879658842</c:v>
                      </c:pt>
                      <c:pt idx="1121">
                        <c:v>6.5536138879658843</c:v>
                      </c:pt>
                      <c:pt idx="1122">
                        <c:v>6.4636138879658835</c:v>
                      </c:pt>
                      <c:pt idx="1123">
                        <c:v>6.9036138879658839</c:v>
                      </c:pt>
                      <c:pt idx="1124">
                        <c:v>6.5736138879658839</c:v>
                      </c:pt>
                      <c:pt idx="1125">
                        <c:v>6.5436138879658836</c:v>
                      </c:pt>
                      <c:pt idx="1126">
                        <c:v>6.6136138879658839</c:v>
                      </c:pt>
                      <c:pt idx="1127">
                        <c:v>6.7636138879658843</c:v>
                      </c:pt>
                      <c:pt idx="1128">
                        <c:v>6.8336138879658828</c:v>
                      </c:pt>
                      <c:pt idx="1129">
                        <c:v>6.9536138879658838</c:v>
                      </c:pt>
                      <c:pt idx="1130">
                        <c:v>5.7536138879658845</c:v>
                      </c:pt>
                      <c:pt idx="1131">
                        <c:v>5.8036138879658843</c:v>
                      </c:pt>
                      <c:pt idx="1132">
                        <c:v>6.8436138879658852</c:v>
                      </c:pt>
                      <c:pt idx="1133">
                        <c:v>6.983613887965884</c:v>
                      </c:pt>
                      <c:pt idx="1134">
                        <c:v>6.7636138879658843</c:v>
                      </c:pt>
                      <c:pt idx="1135">
                        <c:v>7.0336138879658838</c:v>
                      </c:pt>
                      <c:pt idx="1136">
                        <c:v>7.2636138879658843</c:v>
                      </c:pt>
                      <c:pt idx="1137">
                        <c:v>7.273613887965884</c:v>
                      </c:pt>
                      <c:pt idx="1138">
                        <c:v>7.7936138879658836</c:v>
                      </c:pt>
                      <c:pt idx="1139">
                        <c:v>6.6836138879658851</c:v>
                      </c:pt>
                      <c:pt idx="1140">
                        <c:v>6.773613887965884</c:v>
                      </c:pt>
                      <c:pt idx="1141">
                        <c:v>7.3436138879658834</c:v>
                      </c:pt>
                      <c:pt idx="1142">
                        <c:v>7.2936138879658836</c:v>
                      </c:pt>
                      <c:pt idx="1143">
                        <c:v>7.4236138879658853</c:v>
                      </c:pt>
                      <c:pt idx="1144">
                        <c:v>7.863613887965883</c:v>
                      </c:pt>
                      <c:pt idx="1145">
                        <c:v>3.7776980564945735</c:v>
                      </c:pt>
                      <c:pt idx="1146">
                        <c:v>3.9076980564945738</c:v>
                      </c:pt>
                      <c:pt idx="1147">
                        <c:v>4.2276980564945736</c:v>
                      </c:pt>
                      <c:pt idx="1148">
                        <c:v>4.2676980564945737</c:v>
                      </c:pt>
                      <c:pt idx="1149">
                        <c:v>4.4476980564945743</c:v>
                      </c:pt>
                      <c:pt idx="1150">
                        <c:v>4.4576980564945741</c:v>
                      </c:pt>
                      <c:pt idx="1151">
                        <c:v>4.6376980564945738</c:v>
                      </c:pt>
                      <c:pt idx="1152">
                        <c:v>4.9676980564945739</c:v>
                      </c:pt>
                      <c:pt idx="1153">
                        <c:v>4.8176980564945735</c:v>
                      </c:pt>
                      <c:pt idx="1154">
                        <c:v>5.3276980564945742</c:v>
                      </c:pt>
                      <c:pt idx="1155">
                        <c:v>5.337698056494574</c:v>
                      </c:pt>
                      <c:pt idx="1156">
                        <c:v>4.877698056494574</c:v>
                      </c:pt>
                      <c:pt idx="1157">
                        <c:v>5.4376980564945736</c:v>
                      </c:pt>
                      <c:pt idx="1158">
                        <c:v>5.4376980564945736</c:v>
                      </c:pt>
                      <c:pt idx="1159">
                        <c:v>0.23869451580990889</c:v>
                      </c:pt>
                      <c:pt idx="1160">
                        <c:v>0.85304011898043386</c:v>
                      </c:pt>
                      <c:pt idx="1161">
                        <c:v>1.189771798388934</c:v>
                      </c:pt>
                      <c:pt idx="1162">
                        <c:v>2.0144656217002286</c:v>
                      </c:pt>
                      <c:pt idx="1163">
                        <c:v>1.6134521064965143E-2</c:v>
                      </c:pt>
                      <c:pt idx="1164">
                        <c:v>0.8722016242493964</c:v>
                      </c:pt>
                      <c:pt idx="1165">
                        <c:v>0.91564470598092429</c:v>
                      </c:pt>
                      <c:pt idx="1166">
                        <c:v>2.0537586540398927</c:v>
                      </c:pt>
                      <c:pt idx="1167">
                        <c:v>4.8419419255241039</c:v>
                      </c:pt>
                      <c:pt idx="1168">
                        <c:v>5.7556997590789898</c:v>
                      </c:pt>
                      <c:pt idx="1169">
                        <c:v>0.62762955892224448</c:v>
                      </c:pt>
                      <c:pt idx="1170">
                        <c:v>1.1933515190265362</c:v>
                      </c:pt>
                      <c:pt idx="1171">
                        <c:v>1.4958055255577911</c:v>
                      </c:pt>
                      <c:pt idx="1172">
                        <c:v>2.1861713334257695</c:v>
                      </c:pt>
                      <c:pt idx="1173">
                        <c:v>-0.13469011830583302</c:v>
                      </c:pt>
                      <c:pt idx="1174">
                        <c:v>0.83401112489363594</c:v>
                      </c:pt>
                      <c:pt idx="1175">
                        <c:v>0.82550736391629143</c:v>
                      </c:pt>
                      <c:pt idx="1176">
                        <c:v>2.0518272425899897</c:v>
                      </c:pt>
                      <c:pt idx="1177">
                        <c:v>4.5899675638192479</c:v>
                      </c:pt>
                      <c:pt idx="1178">
                        <c:v>5.6288614263009666</c:v>
                      </c:pt>
                      <c:pt idx="1179">
                        <c:v>2.7076980564945745</c:v>
                      </c:pt>
                      <c:pt idx="1180">
                        <c:v>3.1976980564945738</c:v>
                      </c:pt>
                      <c:pt idx="1181">
                        <c:v>3.2176980564945743</c:v>
                      </c:pt>
                      <c:pt idx="1182">
                        <c:v>3.3476980564945742</c:v>
                      </c:pt>
                      <c:pt idx="1183">
                        <c:v>1.1268793025421986</c:v>
                      </c:pt>
                      <c:pt idx="1184">
                        <c:v>1.5100960543935298</c:v>
                      </c:pt>
                      <c:pt idx="1185">
                        <c:v>2.0730039217593439</c:v>
                      </c:pt>
                      <c:pt idx="1186">
                        <c:v>1.719795914430291</c:v>
                      </c:pt>
                      <c:pt idx="1187">
                        <c:v>3.0613777537857665</c:v>
                      </c:pt>
                      <c:pt idx="1188">
                        <c:v>2.1999864008776302</c:v>
                      </c:pt>
                      <c:pt idx="1189">
                        <c:v>0.6497580478225361</c:v>
                      </c:pt>
                      <c:pt idx="1190">
                        <c:v>2.0770818341797832</c:v>
                      </c:pt>
                      <c:pt idx="1191">
                        <c:v>2.5766147567722286</c:v>
                      </c:pt>
                      <c:pt idx="1192">
                        <c:v>3.7209954962542091</c:v>
                      </c:pt>
                      <c:pt idx="1193">
                        <c:v>3.8565839238543855</c:v>
                      </c:pt>
                      <c:pt idx="1194">
                        <c:v>2.8470386059481556</c:v>
                      </c:pt>
                      <c:pt idx="1195">
                        <c:v>3.1155125676564137</c:v>
                      </c:pt>
                      <c:pt idx="1196">
                        <c:v>2.4626714044653917</c:v>
                      </c:pt>
                      <c:pt idx="1197">
                        <c:v>3.0725940166020589</c:v>
                      </c:pt>
                      <c:pt idx="1198">
                        <c:v>3.477934409906084</c:v>
                      </c:pt>
                      <c:pt idx="1199">
                        <c:v>2.8287349951157057</c:v>
                      </c:pt>
                      <c:pt idx="1200">
                        <c:v>3.7451889436656307</c:v>
                      </c:pt>
                      <c:pt idx="1201">
                        <c:v>2.7880607459888176</c:v>
                      </c:pt>
                      <c:pt idx="1202">
                        <c:v>2.980678878417772</c:v>
                      </c:pt>
                      <c:pt idx="1203">
                        <c:v>3.373008428205635</c:v>
                      </c:pt>
                      <c:pt idx="1204">
                        <c:v>2.4169139139047169</c:v>
                      </c:pt>
                      <c:pt idx="1205">
                        <c:v>3.3663873264423194</c:v>
                      </c:pt>
                      <c:pt idx="1206">
                        <c:v>2.8170753825707124</c:v>
                      </c:pt>
                      <c:pt idx="1207">
                        <c:v>3.3476409565173411</c:v>
                      </c:pt>
                      <c:pt idx="1208">
                        <c:v>2.4456380651666114</c:v>
                      </c:pt>
                      <c:pt idx="1209">
                        <c:v>3.373008428205635</c:v>
                      </c:pt>
                      <c:pt idx="1210">
                        <c:v>3.3987209090786976</c:v>
                      </c:pt>
                      <c:pt idx="1211">
                        <c:v>3.3987209090786976</c:v>
                      </c:pt>
                      <c:pt idx="1212">
                        <c:v>3.8339524522843536</c:v>
                      </c:pt>
                      <c:pt idx="1213">
                        <c:v>4.6098005035493772</c:v>
                      </c:pt>
                      <c:pt idx="1214">
                        <c:v>2.388142171334692</c:v>
                      </c:pt>
                      <c:pt idx="1215">
                        <c:v>3.4806673473689798</c:v>
                      </c:pt>
                      <c:pt idx="1216">
                        <c:v>2.6409841235150311</c:v>
                      </c:pt>
                      <c:pt idx="1217">
                        <c:v>3.4508185776703919</c:v>
                      </c:pt>
                      <c:pt idx="1218">
                        <c:v>2.9906976498606141</c:v>
                      </c:pt>
                      <c:pt idx="1219">
                        <c:v>2.9699043339335902</c:v>
                      </c:pt>
                      <c:pt idx="1220">
                        <c:v>1.9821965077381414</c:v>
                      </c:pt>
                      <c:pt idx="1221">
                        <c:v>3.2150153912427499</c:v>
                      </c:pt>
                      <c:pt idx="1222">
                        <c:v>2.4559380218064235</c:v>
                      </c:pt>
                      <c:pt idx="1223">
                        <c:v>3.3569022361649816</c:v>
                      </c:pt>
                      <c:pt idx="1224">
                        <c:v>3.8437864851752419</c:v>
                      </c:pt>
                      <c:pt idx="1225">
                        <c:v>4.492055182150601</c:v>
                      </c:pt>
                      <c:pt idx="1226">
                        <c:v>1.9821965077381414</c:v>
                      </c:pt>
                      <c:pt idx="1227">
                        <c:v>3.1731793221951681</c:v>
                      </c:pt>
                      <c:pt idx="1228">
                        <c:v>2.1083958968481857</c:v>
                      </c:pt>
                      <c:pt idx="1229">
                        <c:v>2.4315134224750055</c:v>
                      </c:pt>
                      <c:pt idx="1230">
                        <c:v>2.9513305725788115</c:v>
                      </c:pt>
                      <c:pt idx="1231">
                        <c:v>2.5979264095496681</c:v>
                      </c:pt>
                      <c:pt idx="1232">
                        <c:v>3.9526298838902258</c:v>
                      </c:pt>
                      <c:pt idx="1233">
                        <c:v>3.1754505723275472</c:v>
                      </c:pt>
                      <c:pt idx="1234">
                        <c:v>2.0647313957933542</c:v>
                      </c:pt>
                      <c:pt idx="1235">
                        <c:v>2.7848906991993112</c:v>
                      </c:pt>
                      <c:pt idx="1236">
                        <c:v>4.1762911634132784</c:v>
                      </c:pt>
                      <c:pt idx="1237">
                        <c:v>3.5562277754658598</c:v>
                      </c:pt>
                      <c:pt idx="1238">
                        <c:v>4.4069072482588716</c:v>
                      </c:pt>
                      <c:pt idx="1239">
                        <c:v>3.1576139195183672</c:v>
                      </c:pt>
                      <c:pt idx="1240">
                        <c:v>3.2877478286072215</c:v>
                      </c:pt>
                      <c:pt idx="1241">
                        <c:v>3.163641233433629</c:v>
                      </c:pt>
                      <c:pt idx="1242">
                        <c:v>3.5198692031869365</c:v>
                      </c:pt>
                      <c:pt idx="1243">
                        <c:v>2.7982064513459202</c:v>
                      </c:pt>
                      <c:pt idx="1244">
                        <c:v>3.5554190331801867</c:v>
                      </c:pt>
                      <c:pt idx="1245">
                        <c:v>3.1169960686101033</c:v>
                      </c:pt>
                      <c:pt idx="1246">
                        <c:v>3.1751268343461727</c:v>
                      </c:pt>
                      <c:pt idx="1247">
                        <c:v>3.6657461532066664</c:v>
                      </c:pt>
                      <c:pt idx="1248">
                        <c:v>3.7947212339462011</c:v>
                      </c:pt>
                      <c:pt idx="1249">
                        <c:v>3.1789958530921965</c:v>
                      </c:pt>
                      <c:pt idx="1250">
                        <c:v>3.1057442868898555</c:v>
                      </c:pt>
                      <c:pt idx="1251">
                        <c:v>3.1786747481001911</c:v>
                      </c:pt>
                      <c:pt idx="1252">
                        <c:v>2.9672990802786852</c:v>
                      </c:pt>
                      <c:pt idx="1253">
                        <c:v>4.1443321308125718</c:v>
                      </c:pt>
                      <c:pt idx="1254">
                        <c:v>4.2743321308125726</c:v>
                      </c:pt>
                      <c:pt idx="1255">
                        <c:v>4.7143321308125721</c:v>
                      </c:pt>
                      <c:pt idx="1256">
                        <c:v>4.8143321308125726</c:v>
                      </c:pt>
                      <c:pt idx="1257">
                        <c:v>5.4143321308125723</c:v>
                      </c:pt>
                      <c:pt idx="1258">
                        <c:v>5.4943321308125723</c:v>
                      </c:pt>
                      <c:pt idx="1259">
                        <c:v>5.304332130812571</c:v>
                      </c:pt>
                      <c:pt idx="1260">
                        <c:v>5.7243321308125719</c:v>
                      </c:pt>
                      <c:pt idx="1261">
                        <c:v>5.9443321308125725</c:v>
                      </c:pt>
                      <c:pt idx="1262">
                        <c:v>-0.84593652112258011</c:v>
                      </c:pt>
                      <c:pt idx="1263">
                        <c:v>-0.95572461332335867</c:v>
                      </c:pt>
                      <c:pt idx="1264">
                        <c:v>6.8187539970627569</c:v>
                      </c:pt>
                      <c:pt idx="1265">
                        <c:v>3.9597384618409186</c:v>
                      </c:pt>
                      <c:pt idx="1266">
                        <c:v>2.5589146980028059</c:v>
                      </c:pt>
                      <c:pt idx="1267">
                        <c:v>2.5819021212784072</c:v>
                      </c:pt>
                      <c:pt idx="1268">
                        <c:v>1.9260912590556813</c:v>
                      </c:pt>
                      <c:pt idx="1269">
                        <c:v>2.5260912590556814</c:v>
                      </c:pt>
                      <c:pt idx="1270">
                        <c:v>2.7460912590556816</c:v>
                      </c:pt>
                      <c:pt idx="1271">
                        <c:v>3.2160912590556823</c:v>
                      </c:pt>
                      <c:pt idx="1272">
                        <c:v>3.8860912590556818</c:v>
                      </c:pt>
                    </c:numCache>
                  </c:numRef>
                </c:yVal>
                <c:smooth val="0"/>
              </c15:ser>
            </c15:filteredScatterSeries>
          </c:ext>
        </c:extLst>
      </c:scatterChart>
      <c:valAx>
        <c:axId val="26810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099968"/>
        <c:crosses val="autoZero"/>
        <c:crossBetween val="midCat"/>
      </c:valAx>
      <c:valAx>
        <c:axId val="26809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108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3920384951881014E-2"/>
                  <c:y val="-0.1506459609215514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carbohydrates!$W$2:$W$176</c:f>
              <c:numCache>
                <c:formatCode>General</c:formatCode>
                <c:ptCount val="175"/>
                <c:pt idx="0">
                  <c:v>2.6429999999999998</c:v>
                </c:pt>
                <c:pt idx="1">
                  <c:v>2.8149999999999999</c:v>
                </c:pt>
                <c:pt idx="2">
                  <c:v>2.778</c:v>
                </c:pt>
                <c:pt idx="3">
                  <c:v>2.863</c:v>
                </c:pt>
                <c:pt idx="4">
                  <c:v>2.774</c:v>
                </c:pt>
                <c:pt idx="5">
                  <c:v>3.54</c:v>
                </c:pt>
                <c:pt idx="6">
                  <c:v>3.2959999999999998</c:v>
                </c:pt>
                <c:pt idx="7">
                  <c:v>4.2140000000000004</c:v>
                </c:pt>
                <c:pt idx="8">
                  <c:v>3.7360000000000002</c:v>
                </c:pt>
                <c:pt idx="9">
                  <c:v>3.899</c:v>
                </c:pt>
                <c:pt idx="10">
                  <c:v>3.8340000000000001</c:v>
                </c:pt>
                <c:pt idx="11">
                  <c:v>3.7</c:v>
                </c:pt>
                <c:pt idx="12">
                  <c:v>3.6419999999999999</c:v>
                </c:pt>
                <c:pt idx="13">
                  <c:v>4.3209999999999997</c:v>
                </c:pt>
                <c:pt idx="14">
                  <c:v>4.4459999999999997</c:v>
                </c:pt>
                <c:pt idx="15">
                  <c:v>4.9829999999999997</c:v>
                </c:pt>
                <c:pt idx="16">
                  <c:v>3.9860000000000002</c:v>
                </c:pt>
                <c:pt idx="17">
                  <c:v>4.5350000000000001</c:v>
                </c:pt>
                <c:pt idx="18">
                  <c:v>3.8650000000000002</c:v>
                </c:pt>
                <c:pt idx="19">
                  <c:v>4.1760000000000002</c:v>
                </c:pt>
                <c:pt idx="20">
                  <c:v>5.4119999999999999</c:v>
                </c:pt>
                <c:pt idx="21">
                  <c:v>4.944</c:v>
                </c:pt>
                <c:pt idx="22">
                  <c:v>4.7160000000000002</c:v>
                </c:pt>
                <c:pt idx="23">
                  <c:v>4.4859999999999998</c:v>
                </c:pt>
                <c:pt idx="24">
                  <c:v>5.5570000000000004</c:v>
                </c:pt>
                <c:pt idx="25">
                  <c:v>5.3419999999999996</c:v>
                </c:pt>
                <c:pt idx="26">
                  <c:v>6.1079999999999997</c:v>
                </c:pt>
                <c:pt idx="27">
                  <c:v>6.6059999999999999</c:v>
                </c:pt>
                <c:pt idx="28">
                  <c:v>6.7119999999999997</c:v>
                </c:pt>
                <c:pt idx="29">
                  <c:v>6.694</c:v>
                </c:pt>
                <c:pt idx="30">
                  <c:v>5.91</c:v>
                </c:pt>
                <c:pt idx="31">
                  <c:v>6.24</c:v>
                </c:pt>
                <c:pt idx="32">
                  <c:v>7.8170000000000002</c:v>
                </c:pt>
                <c:pt idx="33">
                  <c:v>7.8170000000000002</c:v>
                </c:pt>
                <c:pt idx="34">
                  <c:v>7.0229999999999997</c:v>
                </c:pt>
                <c:pt idx="35">
                  <c:v>7.101</c:v>
                </c:pt>
                <c:pt idx="36">
                  <c:v>7.32</c:v>
                </c:pt>
                <c:pt idx="37">
                  <c:v>7.7069999999999999</c:v>
                </c:pt>
                <c:pt idx="38">
                  <c:v>8.1769999999999996</c:v>
                </c:pt>
                <c:pt idx="39">
                  <c:v>7.39</c:v>
                </c:pt>
                <c:pt idx="40">
                  <c:v>9.8320000000000007</c:v>
                </c:pt>
                <c:pt idx="41">
                  <c:v>9.234</c:v>
                </c:pt>
                <c:pt idx="42">
                  <c:v>9.2789999999999999</c:v>
                </c:pt>
                <c:pt idx="43">
                  <c:v>8.9220000000000006</c:v>
                </c:pt>
                <c:pt idx="44">
                  <c:v>10.378</c:v>
                </c:pt>
                <c:pt idx="45">
                  <c:v>8.5879999999999992</c:v>
                </c:pt>
                <c:pt idx="46">
                  <c:v>3.899</c:v>
                </c:pt>
                <c:pt idx="47">
                  <c:v>12.331</c:v>
                </c:pt>
                <c:pt idx="48">
                  <c:v>7.0229999999999997</c:v>
                </c:pt>
                <c:pt idx="49">
                  <c:v>8.4120000000000008</c:v>
                </c:pt>
                <c:pt idx="50">
                  <c:v>12.747</c:v>
                </c:pt>
                <c:pt idx="51">
                  <c:v>8.6310000000000002</c:v>
                </c:pt>
                <c:pt idx="52">
                  <c:v>2.6520000000000001</c:v>
                </c:pt>
                <c:pt idx="53">
                  <c:v>3.6419999999999999</c:v>
                </c:pt>
                <c:pt idx="54">
                  <c:v>9.2289999999999992</c:v>
                </c:pt>
                <c:pt idx="55">
                  <c:v>4.9509999999999996</c:v>
                </c:pt>
                <c:pt idx="56">
                  <c:v>4.9509999999999996</c:v>
                </c:pt>
                <c:pt idx="57">
                  <c:v>5.0449999999999999</c:v>
                </c:pt>
                <c:pt idx="58">
                  <c:v>5.0449999999999999</c:v>
                </c:pt>
                <c:pt idx="59">
                  <c:v>7.2809999999999997</c:v>
                </c:pt>
                <c:pt idx="60">
                  <c:v>7.2809999999999997</c:v>
                </c:pt>
                <c:pt idx="61">
                  <c:v>8.6310000000000002</c:v>
                </c:pt>
                <c:pt idx="62">
                  <c:v>8.6310000000000002</c:v>
                </c:pt>
                <c:pt idx="63">
                  <c:v>8.5259999999999998</c:v>
                </c:pt>
                <c:pt idx="64">
                  <c:v>8.5259999999999998</c:v>
                </c:pt>
                <c:pt idx="65">
                  <c:v>3.899</c:v>
                </c:pt>
                <c:pt idx="66">
                  <c:v>12.331</c:v>
                </c:pt>
                <c:pt idx="67">
                  <c:v>7.0229999999999997</c:v>
                </c:pt>
                <c:pt idx="68">
                  <c:v>8.4120000000000008</c:v>
                </c:pt>
                <c:pt idx="69">
                  <c:v>12.747</c:v>
                </c:pt>
                <c:pt idx="70">
                  <c:v>8.6310000000000002</c:v>
                </c:pt>
                <c:pt idx="71">
                  <c:v>3.899</c:v>
                </c:pt>
                <c:pt idx="72">
                  <c:v>12.331</c:v>
                </c:pt>
                <c:pt idx="73">
                  <c:v>7.0229999999999997</c:v>
                </c:pt>
                <c:pt idx="74">
                  <c:v>8.4120000000000008</c:v>
                </c:pt>
                <c:pt idx="75">
                  <c:v>12.747</c:v>
                </c:pt>
                <c:pt idx="76">
                  <c:v>8.6310000000000002</c:v>
                </c:pt>
                <c:pt idx="77">
                  <c:v>3.8340000000000001</c:v>
                </c:pt>
                <c:pt idx="78">
                  <c:v>3.8340000000000001</c:v>
                </c:pt>
                <c:pt idx="79">
                  <c:v>3.8340000000000001</c:v>
                </c:pt>
                <c:pt idx="80">
                  <c:v>5.0449999999999999</c:v>
                </c:pt>
                <c:pt idx="81">
                  <c:v>5.0449999999999999</c:v>
                </c:pt>
                <c:pt idx="82">
                  <c:v>3.5760000000000001</c:v>
                </c:pt>
                <c:pt idx="83">
                  <c:v>3.5760000000000001</c:v>
                </c:pt>
                <c:pt idx="84">
                  <c:v>6.1529999999999996</c:v>
                </c:pt>
                <c:pt idx="85">
                  <c:v>6.1529999999999996</c:v>
                </c:pt>
                <c:pt idx="86">
                  <c:v>7.17</c:v>
                </c:pt>
                <c:pt idx="87">
                  <c:v>7.17</c:v>
                </c:pt>
                <c:pt idx="88">
                  <c:v>5.2649999999999997</c:v>
                </c:pt>
                <c:pt idx="89">
                  <c:v>5.0449999999999999</c:v>
                </c:pt>
                <c:pt idx="90">
                  <c:v>5.8920000000000003</c:v>
                </c:pt>
                <c:pt idx="91">
                  <c:v>6.2240000000000002</c:v>
                </c:pt>
                <c:pt idx="92">
                  <c:v>6.0439999999999996</c:v>
                </c:pt>
                <c:pt idx="93">
                  <c:v>6.585</c:v>
                </c:pt>
                <c:pt idx="94">
                  <c:v>7.2220000000000004</c:v>
                </c:pt>
                <c:pt idx="95">
                  <c:v>8.1929999999999996</c:v>
                </c:pt>
                <c:pt idx="96">
                  <c:v>2.6429999999999998</c:v>
                </c:pt>
                <c:pt idx="97">
                  <c:v>2.8149999999999999</c:v>
                </c:pt>
                <c:pt idx="98">
                  <c:v>2.778</c:v>
                </c:pt>
                <c:pt idx="99">
                  <c:v>2.863</c:v>
                </c:pt>
                <c:pt idx="100">
                  <c:v>2.774</c:v>
                </c:pt>
                <c:pt idx="101">
                  <c:v>3.54</c:v>
                </c:pt>
                <c:pt idx="102">
                  <c:v>3.2959999999999998</c:v>
                </c:pt>
                <c:pt idx="103">
                  <c:v>4.2140000000000004</c:v>
                </c:pt>
                <c:pt idx="104">
                  <c:v>3.7360000000000002</c:v>
                </c:pt>
                <c:pt idx="105">
                  <c:v>3.899</c:v>
                </c:pt>
                <c:pt idx="106">
                  <c:v>3.8340000000000001</c:v>
                </c:pt>
                <c:pt idx="107">
                  <c:v>3.7</c:v>
                </c:pt>
                <c:pt idx="108">
                  <c:v>3.6419999999999999</c:v>
                </c:pt>
                <c:pt idx="109">
                  <c:v>4.3209999999999997</c:v>
                </c:pt>
                <c:pt idx="110">
                  <c:v>4.4459999999999997</c:v>
                </c:pt>
                <c:pt idx="111">
                  <c:v>4.9829999999999997</c:v>
                </c:pt>
                <c:pt idx="112">
                  <c:v>3.9860000000000002</c:v>
                </c:pt>
                <c:pt idx="113">
                  <c:v>4.5350000000000001</c:v>
                </c:pt>
                <c:pt idx="114">
                  <c:v>3.8650000000000002</c:v>
                </c:pt>
                <c:pt idx="115">
                  <c:v>4.1760000000000002</c:v>
                </c:pt>
                <c:pt idx="116">
                  <c:v>5.4119999999999999</c:v>
                </c:pt>
                <c:pt idx="117">
                  <c:v>4.944</c:v>
                </c:pt>
                <c:pt idx="118">
                  <c:v>4.7160000000000002</c:v>
                </c:pt>
                <c:pt idx="119">
                  <c:v>4.4859999999999998</c:v>
                </c:pt>
                <c:pt idx="120">
                  <c:v>5.5570000000000004</c:v>
                </c:pt>
                <c:pt idx="121">
                  <c:v>5.3419999999999996</c:v>
                </c:pt>
                <c:pt idx="122">
                  <c:v>6.1079999999999997</c:v>
                </c:pt>
                <c:pt idx="123">
                  <c:v>6.6059999999999999</c:v>
                </c:pt>
                <c:pt idx="124">
                  <c:v>6.7119999999999997</c:v>
                </c:pt>
                <c:pt idx="125">
                  <c:v>6.694</c:v>
                </c:pt>
                <c:pt idx="126">
                  <c:v>5.91</c:v>
                </c:pt>
                <c:pt idx="127">
                  <c:v>6.24</c:v>
                </c:pt>
                <c:pt idx="128">
                  <c:v>7.8170000000000002</c:v>
                </c:pt>
                <c:pt idx="129">
                  <c:v>7.8170000000000002</c:v>
                </c:pt>
                <c:pt idx="130">
                  <c:v>7.0229999999999997</c:v>
                </c:pt>
                <c:pt idx="131">
                  <c:v>7.101</c:v>
                </c:pt>
                <c:pt idx="132">
                  <c:v>7.32</c:v>
                </c:pt>
                <c:pt idx="133">
                  <c:v>7.7069999999999999</c:v>
                </c:pt>
                <c:pt idx="134">
                  <c:v>8.1769999999999996</c:v>
                </c:pt>
                <c:pt idx="135">
                  <c:v>7.39</c:v>
                </c:pt>
                <c:pt idx="136">
                  <c:v>9.8320000000000007</c:v>
                </c:pt>
                <c:pt idx="137">
                  <c:v>9.234</c:v>
                </c:pt>
                <c:pt idx="138">
                  <c:v>9.2789999999999999</c:v>
                </c:pt>
                <c:pt idx="139">
                  <c:v>8.9220000000000006</c:v>
                </c:pt>
                <c:pt idx="140">
                  <c:v>10.378</c:v>
                </c:pt>
                <c:pt idx="141">
                  <c:v>8.5879999999999992</c:v>
                </c:pt>
                <c:pt idx="142">
                  <c:v>7.2220000000000004</c:v>
                </c:pt>
                <c:pt idx="143">
                  <c:v>7.093</c:v>
                </c:pt>
                <c:pt idx="144">
                  <c:v>8.6010000000000009</c:v>
                </c:pt>
                <c:pt idx="145">
                  <c:v>8.1929999999999996</c:v>
                </c:pt>
                <c:pt idx="146">
                  <c:v>9.0690000000000008</c:v>
                </c:pt>
                <c:pt idx="147">
                  <c:v>9.48</c:v>
                </c:pt>
                <c:pt idx="148">
                  <c:v>11.351000000000001</c:v>
                </c:pt>
                <c:pt idx="149">
                  <c:v>10.351000000000001</c:v>
                </c:pt>
                <c:pt idx="150">
                  <c:v>10.731999999999999</c:v>
                </c:pt>
                <c:pt idx="151">
                  <c:v>10.859</c:v>
                </c:pt>
                <c:pt idx="152">
                  <c:v>11.779</c:v>
                </c:pt>
                <c:pt idx="153">
                  <c:v>11.971</c:v>
                </c:pt>
                <c:pt idx="154">
                  <c:v>11.547000000000001</c:v>
                </c:pt>
                <c:pt idx="155">
                  <c:v>4.9509999999999996</c:v>
                </c:pt>
                <c:pt idx="156">
                  <c:v>4.9509999999999996</c:v>
                </c:pt>
                <c:pt idx="157">
                  <c:v>5.0449999999999999</c:v>
                </c:pt>
                <c:pt idx="158">
                  <c:v>5.0449999999999999</c:v>
                </c:pt>
                <c:pt idx="159">
                  <c:v>7.2809999999999997</c:v>
                </c:pt>
                <c:pt idx="160">
                  <c:v>7.2809999999999997</c:v>
                </c:pt>
                <c:pt idx="161">
                  <c:v>8.6310000000000002</c:v>
                </c:pt>
                <c:pt idx="162">
                  <c:v>8.6310000000000002</c:v>
                </c:pt>
                <c:pt idx="163">
                  <c:v>8.5259999999999998</c:v>
                </c:pt>
                <c:pt idx="164">
                  <c:v>8.5259999999999998</c:v>
                </c:pt>
                <c:pt idx="165">
                  <c:v>3.8340000000000001</c:v>
                </c:pt>
                <c:pt idx="166">
                  <c:v>3.8340000000000001</c:v>
                </c:pt>
                <c:pt idx="167">
                  <c:v>3.8340000000000001</c:v>
                </c:pt>
                <c:pt idx="168">
                  <c:v>5.0449999999999999</c:v>
                </c:pt>
                <c:pt idx="169">
                  <c:v>5.0449999999999999</c:v>
                </c:pt>
                <c:pt idx="170">
                  <c:v>3.5760000000000001</c:v>
                </c:pt>
                <c:pt idx="171">
                  <c:v>3.5760000000000001</c:v>
                </c:pt>
                <c:pt idx="172">
                  <c:v>6.1529999999999996</c:v>
                </c:pt>
                <c:pt idx="173">
                  <c:v>6.1529999999999996</c:v>
                </c:pt>
                <c:pt idx="174">
                  <c:v>7.17</c:v>
                </c:pt>
              </c:numCache>
            </c:numRef>
          </c:xVal>
          <c:yVal>
            <c:numRef>
              <c:f>carbohydrates!$N$2:$N$176</c:f>
              <c:numCache>
                <c:formatCode>0.00E+00</c:formatCode>
                <c:ptCount val="175"/>
                <c:pt idx="0">
                  <c:v>4.7591259055680964E-2</c:v>
                </c:pt>
                <c:pt idx="1">
                  <c:v>0.60029125905568093</c:v>
                </c:pt>
                <c:pt idx="2">
                  <c:v>0.74409125905568141</c:v>
                </c:pt>
                <c:pt idx="3">
                  <c:v>0.71809125905568127</c:v>
                </c:pt>
                <c:pt idx="4">
                  <c:v>0.73809125905568129</c:v>
                </c:pt>
                <c:pt idx="5">
                  <c:v>1.3760912590556811</c:v>
                </c:pt>
                <c:pt idx="6">
                  <c:v>1.0530912590556811</c:v>
                </c:pt>
                <c:pt idx="7">
                  <c:v>2.2414912590556817</c:v>
                </c:pt>
                <c:pt idx="8">
                  <c:v>1.6220912590556815</c:v>
                </c:pt>
                <c:pt idx="9">
                  <c:v>1.5850912590556814</c:v>
                </c:pt>
                <c:pt idx="10">
                  <c:v>1.3790912590556816</c:v>
                </c:pt>
                <c:pt idx="11">
                  <c:v>1.3160912590556819</c:v>
                </c:pt>
                <c:pt idx="12">
                  <c:v>1.2470912590556815</c:v>
                </c:pt>
                <c:pt idx="13">
                  <c:v>1.6970912590556815</c:v>
                </c:pt>
                <c:pt idx="14">
                  <c:v>2.0520912590556821</c:v>
                </c:pt>
                <c:pt idx="15">
                  <c:v>4.0185912590556816</c:v>
                </c:pt>
                <c:pt idx="16">
                  <c:v>1.7620912590556816</c:v>
                </c:pt>
                <c:pt idx="17">
                  <c:v>2.1110912590556823</c:v>
                </c:pt>
                <c:pt idx="18">
                  <c:v>1.1210912590556816</c:v>
                </c:pt>
                <c:pt idx="19">
                  <c:v>1.5520912590556815</c:v>
                </c:pt>
                <c:pt idx="20">
                  <c:v>4.0890912590556816</c:v>
                </c:pt>
                <c:pt idx="21">
                  <c:v>3.1910912590556819</c:v>
                </c:pt>
                <c:pt idx="22">
                  <c:v>2.3120912590556815</c:v>
                </c:pt>
                <c:pt idx="23">
                  <c:v>1.6120912590556815</c:v>
                </c:pt>
                <c:pt idx="24">
                  <c:v>4.2120912590556827</c:v>
                </c:pt>
                <c:pt idx="25">
                  <c:v>2.6980912590556811</c:v>
                </c:pt>
                <c:pt idx="26">
                  <c:v>3.1440912590556813</c:v>
                </c:pt>
                <c:pt idx="27">
                  <c:v>3.1120912590556813</c:v>
                </c:pt>
                <c:pt idx="28">
                  <c:v>3.5980912590556819</c:v>
                </c:pt>
                <c:pt idx="29">
                  <c:v>4.9000912590556815</c:v>
                </c:pt>
                <c:pt idx="30">
                  <c:v>3.3860912590556826</c:v>
                </c:pt>
                <c:pt idx="31">
                  <c:v>3.456091259055682</c:v>
                </c:pt>
                <c:pt idx="32">
                  <c:v>4.7730912590556827</c:v>
                </c:pt>
                <c:pt idx="33">
                  <c:v>5.9230912590556812</c:v>
                </c:pt>
                <c:pt idx="34">
                  <c:v>4.4784912590556818</c:v>
                </c:pt>
                <c:pt idx="35">
                  <c:v>4.3070912590556816</c:v>
                </c:pt>
                <c:pt idx="36">
                  <c:v>4.5060912590556814</c:v>
                </c:pt>
                <c:pt idx="37">
                  <c:v>4.4230912590556812</c:v>
                </c:pt>
                <c:pt idx="38">
                  <c:v>4.4230912590556812</c:v>
                </c:pt>
                <c:pt idx="39">
                  <c:v>4.0660912590556819</c:v>
                </c:pt>
                <c:pt idx="40">
                  <c:v>6.4280912590556829</c:v>
                </c:pt>
                <c:pt idx="41">
                  <c:v>5.4400912590556816</c:v>
                </c:pt>
                <c:pt idx="42">
                  <c:v>6.0750912590556831</c:v>
                </c:pt>
                <c:pt idx="43">
                  <c:v>5.2880912590556832</c:v>
                </c:pt>
                <c:pt idx="44">
                  <c:v>6.6840912590556822</c:v>
                </c:pt>
                <c:pt idx="45">
                  <c:v>5.3440912590556815</c:v>
                </c:pt>
                <c:pt idx="46">
                  <c:v>2.5599066250361124</c:v>
                </c:pt>
                <c:pt idx="47">
                  <c:v>2.9698816437465001</c:v>
                </c:pt>
                <c:pt idx="48">
                  <c:v>2.7442929831226763</c:v>
                </c:pt>
                <c:pt idx="49">
                  <c:v>2.7291647896927702</c:v>
                </c:pt>
                <c:pt idx="50">
                  <c:v>3.1818435879447726</c:v>
                </c:pt>
                <c:pt idx="51">
                  <c:v>2.823474229170301</c:v>
                </c:pt>
                <c:pt idx="52">
                  <c:v>2.4985338937586983</c:v>
                </c:pt>
                <c:pt idx="53">
                  <c:v>3.1613455040992489</c:v>
                </c:pt>
                <c:pt idx="54">
                  <c:v>3.7323220326185789</c:v>
                </c:pt>
                <c:pt idx="55">
                  <c:v>3.5196945158099084</c:v>
                </c:pt>
                <c:pt idx="56">
                  <c:v>4.1340401189804332</c:v>
                </c:pt>
                <c:pt idx="57">
                  <c:v>3.0647717983889349</c:v>
                </c:pt>
                <c:pt idx="58">
                  <c:v>3.8894656217002295</c:v>
                </c:pt>
                <c:pt idx="59">
                  <c:v>4.1471345210649657</c:v>
                </c:pt>
                <c:pt idx="60">
                  <c:v>5.0032016242493977</c:v>
                </c:pt>
                <c:pt idx="61">
                  <c:v>4.9366447059809246</c:v>
                </c:pt>
                <c:pt idx="62">
                  <c:v>6.0747586540398935</c:v>
                </c:pt>
                <c:pt idx="63">
                  <c:v>5.1379419255241032</c:v>
                </c:pt>
                <c:pt idx="64">
                  <c:v>6.0516997590789874</c:v>
                </c:pt>
                <c:pt idx="65">
                  <c:v>2.5514499979728753</c:v>
                </c:pt>
                <c:pt idx="66">
                  <c:v>2.9304395947667001</c:v>
                </c:pt>
                <c:pt idx="67">
                  <c:v>2.7581546219673903</c:v>
                </c:pt>
                <c:pt idx="68">
                  <c:v>2.7419390777291985</c:v>
                </c:pt>
                <c:pt idx="69">
                  <c:v>3.0461047872460387</c:v>
                </c:pt>
                <c:pt idx="70">
                  <c:v>2.7745169657285498</c:v>
                </c:pt>
                <c:pt idx="71">
                  <c:v>2.5301996982030821</c:v>
                </c:pt>
                <c:pt idx="72">
                  <c:v>3.0618293072946989</c:v>
                </c:pt>
                <c:pt idx="73">
                  <c:v>2.8055008581584002</c:v>
                </c:pt>
                <c:pt idx="74">
                  <c:v>2.8407332346118066</c:v>
                </c:pt>
                <c:pt idx="75">
                  <c:v>3.0909630765957314</c:v>
                </c:pt>
                <c:pt idx="76">
                  <c:v>2.965201701025912</c:v>
                </c:pt>
                <c:pt idx="77">
                  <c:v>2.9383888304135555</c:v>
                </c:pt>
                <c:pt idx="78">
                  <c:v>3.0063719602469225</c:v>
                </c:pt>
                <c:pt idx="79">
                  <c:v>3.2746233710870021</c:v>
                </c:pt>
                <c:pt idx="80">
                  <c:v>3.7145237800547717</c:v>
                </c:pt>
                <c:pt idx="81">
                  <c:v>4.027488220223197</c:v>
                </c:pt>
                <c:pt idx="82">
                  <c:v>2.7558072805709961</c:v>
                </c:pt>
                <c:pt idx="83">
                  <c:v>3.0112772970019011</c:v>
                </c:pt>
                <c:pt idx="84">
                  <c:v>3.861810652952713</c:v>
                </c:pt>
                <c:pt idx="85">
                  <c:v>4.6786027263776866</c:v>
                </c:pt>
                <c:pt idx="86">
                  <c:v>3.7336082928786216</c:v>
                </c:pt>
                <c:pt idx="87">
                  <c:v>4.92605998535746</c:v>
                </c:pt>
                <c:pt idx="88">
                  <c:v>2.4910912590556809</c:v>
                </c:pt>
                <c:pt idx="89">
                  <c:v>3.8010912590556813</c:v>
                </c:pt>
                <c:pt idx="90">
                  <c:v>3.0780912590556828</c:v>
                </c:pt>
                <c:pt idx="91">
                  <c:v>3.4400912590556816</c:v>
                </c:pt>
                <c:pt idx="92">
                  <c:v>4.4200912590556811</c:v>
                </c:pt>
                <c:pt idx="93">
                  <c:v>5.3110912590556811</c:v>
                </c:pt>
                <c:pt idx="94">
                  <c:v>6.088091259055683</c:v>
                </c:pt>
                <c:pt idx="95">
                  <c:v>7.1490912590556821</c:v>
                </c:pt>
                <c:pt idx="96">
                  <c:v>5.81912590556809E-2</c:v>
                </c:pt>
                <c:pt idx="97">
                  <c:v>0.55049125905568097</c:v>
                </c:pt>
                <c:pt idx="98">
                  <c:v>0.73409125905568151</c:v>
                </c:pt>
                <c:pt idx="99">
                  <c:v>0.66909125905568123</c:v>
                </c:pt>
                <c:pt idx="100">
                  <c:v>0.7310912590556814</c:v>
                </c:pt>
                <c:pt idx="101">
                  <c:v>1.3260912590556815</c:v>
                </c:pt>
                <c:pt idx="102">
                  <c:v>1.0430912590556811</c:v>
                </c:pt>
                <c:pt idx="103">
                  <c:v>2.1085912590556823</c:v>
                </c:pt>
                <c:pt idx="104">
                  <c:v>1.6220912590556815</c:v>
                </c:pt>
                <c:pt idx="105">
                  <c:v>1.5540912590556815</c:v>
                </c:pt>
                <c:pt idx="106">
                  <c:v>1.3700912590556817</c:v>
                </c:pt>
                <c:pt idx="107">
                  <c:v>1.2860912590556817</c:v>
                </c:pt>
                <c:pt idx="108">
                  <c:v>1.2470912590556815</c:v>
                </c:pt>
                <c:pt idx="109">
                  <c:v>1.6970912590556815</c:v>
                </c:pt>
                <c:pt idx="110">
                  <c:v>2.0320912590556812</c:v>
                </c:pt>
                <c:pt idx="111">
                  <c:v>4.0185912590556816</c:v>
                </c:pt>
                <c:pt idx="112">
                  <c:v>1.7020912590556816</c:v>
                </c:pt>
                <c:pt idx="113">
                  <c:v>2.0610912590556816</c:v>
                </c:pt>
                <c:pt idx="114">
                  <c:v>1.1110912590556814</c:v>
                </c:pt>
                <c:pt idx="115">
                  <c:v>1.5120912590556814</c:v>
                </c:pt>
                <c:pt idx="116">
                  <c:v>3.8490912590556823</c:v>
                </c:pt>
                <c:pt idx="117">
                  <c:v>3.2400912590556818</c:v>
                </c:pt>
                <c:pt idx="118">
                  <c:v>2.3030912590556816</c:v>
                </c:pt>
                <c:pt idx="119">
                  <c:v>1.5920912590556815</c:v>
                </c:pt>
                <c:pt idx="120">
                  <c:v>4.1530912590556825</c:v>
                </c:pt>
                <c:pt idx="121">
                  <c:v>2.6580912590556811</c:v>
                </c:pt>
                <c:pt idx="122">
                  <c:v>3.1540912590556816</c:v>
                </c:pt>
                <c:pt idx="123">
                  <c:v>3.0420912590556815</c:v>
                </c:pt>
                <c:pt idx="124">
                  <c:v>3.5680912590556821</c:v>
                </c:pt>
                <c:pt idx="125">
                  <c:v>4.8730912590556832</c:v>
                </c:pt>
                <c:pt idx="126">
                  <c:v>3.3560912590556824</c:v>
                </c:pt>
                <c:pt idx="127">
                  <c:v>3.5260912590556819</c:v>
                </c:pt>
                <c:pt idx="128">
                  <c:v>4.7430912590556815</c:v>
                </c:pt>
                <c:pt idx="129">
                  <c:v>5.963091259055683</c:v>
                </c:pt>
                <c:pt idx="130">
                  <c:v>4.3880912590556802</c:v>
                </c:pt>
                <c:pt idx="131">
                  <c:v>4.2070912590556819</c:v>
                </c:pt>
                <c:pt idx="132">
                  <c:v>4.5460912590556832</c:v>
                </c:pt>
                <c:pt idx="133">
                  <c:v>4.4430912590556817</c:v>
                </c:pt>
                <c:pt idx="134">
                  <c:v>4.3730912590556823</c:v>
                </c:pt>
                <c:pt idx="135">
                  <c:v>4.0760912590556808</c:v>
                </c:pt>
                <c:pt idx="136">
                  <c:v>6.5480912590556821</c:v>
                </c:pt>
                <c:pt idx="137">
                  <c:v>5.3400912590556819</c:v>
                </c:pt>
                <c:pt idx="138">
                  <c:v>6.1150912590556832</c:v>
                </c:pt>
                <c:pt idx="139">
                  <c:v>5.3280912590556824</c:v>
                </c:pt>
                <c:pt idx="140">
                  <c:v>6.6040912590556831</c:v>
                </c:pt>
                <c:pt idx="141">
                  <c:v>5.3740912590556809</c:v>
                </c:pt>
                <c:pt idx="142">
                  <c:v>5.1020000000000021</c:v>
                </c:pt>
                <c:pt idx="143">
                  <c:v>5.0830000000000011</c:v>
                </c:pt>
                <c:pt idx="144">
                  <c:v>5.9910000000000014</c:v>
                </c:pt>
                <c:pt idx="145">
                  <c:v>5.6530000000000005</c:v>
                </c:pt>
                <c:pt idx="146">
                  <c:v>6.6590000000000025</c:v>
                </c:pt>
                <c:pt idx="147">
                  <c:v>7.1100000000000012</c:v>
                </c:pt>
                <c:pt idx="148">
                  <c:v>8.9810000000000034</c:v>
                </c:pt>
                <c:pt idx="149">
                  <c:v>8.001000000000003</c:v>
                </c:pt>
                <c:pt idx="150">
                  <c:v>8.4720000000000013</c:v>
                </c:pt>
                <c:pt idx="151">
                  <c:v>8.6790000000000003</c:v>
                </c:pt>
                <c:pt idx="152">
                  <c:v>9.4990000000000023</c:v>
                </c:pt>
                <c:pt idx="153">
                  <c:v>9.6910000000000007</c:v>
                </c:pt>
                <c:pt idx="154">
                  <c:v>9.3170000000000002</c:v>
                </c:pt>
                <c:pt idx="155">
                  <c:v>3.9086295589222444</c:v>
                </c:pt>
                <c:pt idx="156">
                  <c:v>4.4743515190265359</c:v>
                </c:pt>
                <c:pt idx="157">
                  <c:v>3.3708055255577918</c:v>
                </c:pt>
                <c:pt idx="158">
                  <c:v>4.0611713334257704</c:v>
                </c:pt>
                <c:pt idx="159">
                  <c:v>3.9963098816941685</c:v>
                </c:pt>
                <c:pt idx="160">
                  <c:v>4.9650111248936373</c:v>
                </c:pt>
                <c:pt idx="161">
                  <c:v>4.8465073639162926</c:v>
                </c:pt>
                <c:pt idx="162">
                  <c:v>6.072827242589991</c:v>
                </c:pt>
                <c:pt idx="163">
                  <c:v>4.8859675638192464</c:v>
                </c:pt>
                <c:pt idx="164">
                  <c:v>5.9248614263009642</c:v>
                </c:pt>
                <c:pt idx="165">
                  <c:v>2.7135752819106251</c:v>
                </c:pt>
                <c:pt idx="166">
                  <c:v>2.9963807773912423</c:v>
                </c:pt>
                <c:pt idx="167">
                  <c:v>3.079821148311717</c:v>
                </c:pt>
                <c:pt idx="168">
                  <c:v>3.8985503663613548</c:v>
                </c:pt>
                <c:pt idx="169">
                  <c:v>4.337758872622091</c:v>
                </c:pt>
                <c:pt idx="170">
                  <c:v>2.8651492613236629</c:v>
                </c:pt>
                <c:pt idx="171">
                  <c:v>4.9239296099554029</c:v>
                </c:pt>
                <c:pt idx="172">
                  <c:v>3.4594390294816004</c:v>
                </c:pt>
                <c:pt idx="173">
                  <c:v>4.1345346820274109</c:v>
                </c:pt>
                <c:pt idx="174">
                  <c:v>4.1065160498155908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483202099737533E-2"/>
                  <c:y val="0.4221595217264508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carbohydrates!$X$2:$X$176</c:f>
              <c:numCache>
                <c:formatCode>General</c:formatCode>
                <c:ptCount val="175"/>
                <c:pt idx="0">
                  <c:v>2.68</c:v>
                </c:pt>
                <c:pt idx="1">
                  <c:v>2.4700000000000002</c:v>
                </c:pt>
                <c:pt idx="2">
                  <c:v>2.44</c:v>
                </c:pt>
                <c:pt idx="3">
                  <c:v>2.19</c:v>
                </c:pt>
                <c:pt idx="4">
                  <c:v>1.99</c:v>
                </c:pt>
                <c:pt idx="5">
                  <c:v>2.97</c:v>
                </c:pt>
                <c:pt idx="6">
                  <c:v>2.54</c:v>
                </c:pt>
                <c:pt idx="7">
                  <c:v>2.19</c:v>
                </c:pt>
                <c:pt idx="8">
                  <c:v>2.64</c:v>
                </c:pt>
                <c:pt idx="9">
                  <c:v>2.89</c:v>
                </c:pt>
                <c:pt idx="10">
                  <c:v>3.09</c:v>
                </c:pt>
                <c:pt idx="11">
                  <c:v>3.09</c:v>
                </c:pt>
                <c:pt idx="12">
                  <c:v>3.03</c:v>
                </c:pt>
                <c:pt idx="13">
                  <c:v>3.11</c:v>
                </c:pt>
                <c:pt idx="14">
                  <c:v>3.28</c:v>
                </c:pt>
                <c:pt idx="15">
                  <c:v>1.08</c:v>
                </c:pt>
                <c:pt idx="16">
                  <c:v>2.88</c:v>
                </c:pt>
                <c:pt idx="17">
                  <c:v>3.28</c:v>
                </c:pt>
                <c:pt idx="18">
                  <c:v>3.63</c:v>
                </c:pt>
                <c:pt idx="19">
                  <c:v>3.58</c:v>
                </c:pt>
                <c:pt idx="20">
                  <c:v>1.62</c:v>
                </c:pt>
                <c:pt idx="21">
                  <c:v>2.17</c:v>
                </c:pt>
                <c:pt idx="22">
                  <c:v>3.16</c:v>
                </c:pt>
                <c:pt idx="23">
                  <c:v>4.18</c:v>
                </c:pt>
                <c:pt idx="24">
                  <c:v>1.72</c:v>
                </c:pt>
                <c:pt idx="25">
                  <c:v>3.93</c:v>
                </c:pt>
                <c:pt idx="26">
                  <c:v>4.57</c:v>
                </c:pt>
                <c:pt idx="27">
                  <c:v>5.28</c:v>
                </c:pt>
                <c:pt idx="28">
                  <c:v>5.22</c:v>
                </c:pt>
                <c:pt idx="29">
                  <c:v>1.66</c:v>
                </c:pt>
                <c:pt idx="30">
                  <c:v>3.76</c:v>
                </c:pt>
                <c:pt idx="31">
                  <c:v>4.4000000000000004</c:v>
                </c:pt>
                <c:pt idx="32">
                  <c:v>4.26</c:v>
                </c:pt>
                <c:pt idx="33">
                  <c:v>4.26</c:v>
                </c:pt>
                <c:pt idx="34">
                  <c:v>2.65</c:v>
                </c:pt>
                <c:pt idx="35">
                  <c:v>5.05</c:v>
                </c:pt>
                <c:pt idx="36">
                  <c:v>5.05</c:v>
                </c:pt>
                <c:pt idx="37">
                  <c:v>5.69</c:v>
                </c:pt>
                <c:pt idx="38">
                  <c:v>6.34</c:v>
                </c:pt>
                <c:pt idx="39">
                  <c:v>5.86</c:v>
                </c:pt>
                <c:pt idx="40">
                  <c:v>4.6100000000000003</c:v>
                </c:pt>
                <c:pt idx="41">
                  <c:v>6.98</c:v>
                </c:pt>
                <c:pt idx="42">
                  <c:v>6</c:v>
                </c:pt>
                <c:pt idx="43">
                  <c:v>6.26</c:v>
                </c:pt>
                <c:pt idx="44">
                  <c:v>6.79</c:v>
                </c:pt>
                <c:pt idx="45">
                  <c:v>5.45</c:v>
                </c:pt>
                <c:pt idx="46">
                  <c:v>2.89</c:v>
                </c:pt>
                <c:pt idx="47">
                  <c:v>0.5</c:v>
                </c:pt>
                <c:pt idx="48">
                  <c:v>2.65</c:v>
                </c:pt>
                <c:pt idx="49">
                  <c:v>4.46</c:v>
                </c:pt>
                <c:pt idx="50">
                  <c:v>3.64</c:v>
                </c:pt>
                <c:pt idx="51">
                  <c:v>4.6100000000000003</c:v>
                </c:pt>
                <c:pt idx="52">
                  <c:v>3.18</c:v>
                </c:pt>
                <c:pt idx="53">
                  <c:v>3.03</c:v>
                </c:pt>
                <c:pt idx="54">
                  <c:v>9.2100000000000009</c:v>
                </c:pt>
                <c:pt idx="55">
                  <c:v>1.67</c:v>
                </c:pt>
                <c:pt idx="56">
                  <c:v>1.67</c:v>
                </c:pt>
                <c:pt idx="57">
                  <c:v>3.17</c:v>
                </c:pt>
                <c:pt idx="58">
                  <c:v>3.17</c:v>
                </c:pt>
                <c:pt idx="59">
                  <c:v>3.15</c:v>
                </c:pt>
                <c:pt idx="60">
                  <c:v>3.15</c:v>
                </c:pt>
                <c:pt idx="61">
                  <c:v>4.6100000000000003</c:v>
                </c:pt>
                <c:pt idx="62">
                  <c:v>4.6100000000000003</c:v>
                </c:pt>
                <c:pt idx="63">
                  <c:v>8.23</c:v>
                </c:pt>
                <c:pt idx="64">
                  <c:v>8.23</c:v>
                </c:pt>
                <c:pt idx="65">
                  <c:v>2.89</c:v>
                </c:pt>
                <c:pt idx="66">
                  <c:v>0.5</c:v>
                </c:pt>
                <c:pt idx="67">
                  <c:v>2.65</c:v>
                </c:pt>
                <c:pt idx="68">
                  <c:v>4.46</c:v>
                </c:pt>
                <c:pt idx="69">
                  <c:v>3.64</c:v>
                </c:pt>
                <c:pt idx="70">
                  <c:v>4.6100000000000003</c:v>
                </c:pt>
                <c:pt idx="71">
                  <c:v>2.89</c:v>
                </c:pt>
                <c:pt idx="72">
                  <c:v>0.5</c:v>
                </c:pt>
                <c:pt idx="73">
                  <c:v>2.65</c:v>
                </c:pt>
                <c:pt idx="74">
                  <c:v>4.46</c:v>
                </c:pt>
                <c:pt idx="75">
                  <c:v>3.64</c:v>
                </c:pt>
                <c:pt idx="76">
                  <c:v>4.6100000000000003</c:v>
                </c:pt>
                <c:pt idx="77">
                  <c:v>3.09</c:v>
                </c:pt>
                <c:pt idx="78">
                  <c:v>3.09</c:v>
                </c:pt>
                <c:pt idx="79">
                  <c:v>3.09</c:v>
                </c:pt>
                <c:pt idx="80">
                  <c:v>3.17</c:v>
                </c:pt>
                <c:pt idx="81">
                  <c:v>3.17</c:v>
                </c:pt>
                <c:pt idx="82">
                  <c:v>6.23</c:v>
                </c:pt>
                <c:pt idx="83">
                  <c:v>6.23</c:v>
                </c:pt>
                <c:pt idx="84">
                  <c:v>4.05</c:v>
                </c:pt>
                <c:pt idx="85">
                  <c:v>4.05</c:v>
                </c:pt>
                <c:pt idx="86">
                  <c:v>6.08</c:v>
                </c:pt>
                <c:pt idx="87">
                  <c:v>6.08</c:v>
                </c:pt>
                <c:pt idx="88">
                  <c:v>3.47</c:v>
                </c:pt>
                <c:pt idx="89">
                  <c:v>3.17</c:v>
                </c:pt>
                <c:pt idx="90">
                  <c:v>4.26</c:v>
                </c:pt>
                <c:pt idx="91">
                  <c:v>4.26</c:v>
                </c:pt>
                <c:pt idx="92">
                  <c:v>4.1500000000000004</c:v>
                </c:pt>
                <c:pt idx="93">
                  <c:v>4.0199999999999996</c:v>
                </c:pt>
                <c:pt idx="94">
                  <c:v>4.3499999999999996</c:v>
                </c:pt>
                <c:pt idx="95">
                  <c:v>4.93</c:v>
                </c:pt>
                <c:pt idx="96">
                  <c:v>2.68</c:v>
                </c:pt>
                <c:pt idx="97">
                  <c:v>2.4700000000000002</c:v>
                </c:pt>
                <c:pt idx="98">
                  <c:v>2.44</c:v>
                </c:pt>
                <c:pt idx="99">
                  <c:v>2.19</c:v>
                </c:pt>
                <c:pt idx="100">
                  <c:v>1.99</c:v>
                </c:pt>
                <c:pt idx="101">
                  <c:v>2.97</c:v>
                </c:pt>
                <c:pt idx="102">
                  <c:v>2.54</c:v>
                </c:pt>
                <c:pt idx="103">
                  <c:v>2.19</c:v>
                </c:pt>
                <c:pt idx="104">
                  <c:v>2.64</c:v>
                </c:pt>
                <c:pt idx="105">
                  <c:v>2.89</c:v>
                </c:pt>
                <c:pt idx="106">
                  <c:v>3.09</c:v>
                </c:pt>
                <c:pt idx="107">
                  <c:v>3.09</c:v>
                </c:pt>
                <c:pt idx="108">
                  <c:v>3.03</c:v>
                </c:pt>
                <c:pt idx="109">
                  <c:v>3.11</c:v>
                </c:pt>
                <c:pt idx="110">
                  <c:v>3.28</c:v>
                </c:pt>
                <c:pt idx="111">
                  <c:v>1.08</c:v>
                </c:pt>
                <c:pt idx="112">
                  <c:v>2.88</c:v>
                </c:pt>
                <c:pt idx="113">
                  <c:v>3.28</c:v>
                </c:pt>
                <c:pt idx="114">
                  <c:v>3.63</c:v>
                </c:pt>
                <c:pt idx="115">
                  <c:v>3.58</c:v>
                </c:pt>
                <c:pt idx="116">
                  <c:v>1.62</c:v>
                </c:pt>
                <c:pt idx="117">
                  <c:v>2.17</c:v>
                </c:pt>
                <c:pt idx="118">
                  <c:v>3.16</c:v>
                </c:pt>
                <c:pt idx="119">
                  <c:v>4.18</c:v>
                </c:pt>
                <c:pt idx="120">
                  <c:v>1.72</c:v>
                </c:pt>
                <c:pt idx="121">
                  <c:v>3.93</c:v>
                </c:pt>
                <c:pt idx="122">
                  <c:v>4.57</c:v>
                </c:pt>
                <c:pt idx="123">
                  <c:v>5.28</c:v>
                </c:pt>
                <c:pt idx="124">
                  <c:v>5.22</c:v>
                </c:pt>
                <c:pt idx="125">
                  <c:v>1.66</c:v>
                </c:pt>
                <c:pt idx="126">
                  <c:v>3.76</c:v>
                </c:pt>
                <c:pt idx="127">
                  <c:v>4.4000000000000004</c:v>
                </c:pt>
                <c:pt idx="128">
                  <c:v>4.26</c:v>
                </c:pt>
                <c:pt idx="129">
                  <c:v>4.26</c:v>
                </c:pt>
                <c:pt idx="130">
                  <c:v>2.65</c:v>
                </c:pt>
                <c:pt idx="131">
                  <c:v>5.05</c:v>
                </c:pt>
                <c:pt idx="132">
                  <c:v>5.05</c:v>
                </c:pt>
                <c:pt idx="133">
                  <c:v>5.69</c:v>
                </c:pt>
                <c:pt idx="134">
                  <c:v>6.34</c:v>
                </c:pt>
                <c:pt idx="135">
                  <c:v>5.86</c:v>
                </c:pt>
                <c:pt idx="136">
                  <c:v>4.6100000000000003</c:v>
                </c:pt>
                <c:pt idx="137">
                  <c:v>6.98</c:v>
                </c:pt>
                <c:pt idx="138">
                  <c:v>6</c:v>
                </c:pt>
                <c:pt idx="139">
                  <c:v>6.26</c:v>
                </c:pt>
                <c:pt idx="140">
                  <c:v>6.79</c:v>
                </c:pt>
                <c:pt idx="141">
                  <c:v>5.45</c:v>
                </c:pt>
                <c:pt idx="142">
                  <c:v>4.3499999999999996</c:v>
                </c:pt>
                <c:pt idx="143">
                  <c:v>4.3499999999999996</c:v>
                </c:pt>
                <c:pt idx="144">
                  <c:v>4.93</c:v>
                </c:pt>
                <c:pt idx="145">
                  <c:v>4.93</c:v>
                </c:pt>
                <c:pt idx="146">
                  <c:v>5.52</c:v>
                </c:pt>
                <c:pt idx="147">
                  <c:v>5.52</c:v>
                </c:pt>
                <c:pt idx="148">
                  <c:v>6.11</c:v>
                </c:pt>
                <c:pt idx="149">
                  <c:v>6.11</c:v>
                </c:pt>
                <c:pt idx="150">
                  <c:v>6.11</c:v>
                </c:pt>
                <c:pt idx="151">
                  <c:v>6.11</c:v>
                </c:pt>
                <c:pt idx="152">
                  <c:v>6.7</c:v>
                </c:pt>
                <c:pt idx="153">
                  <c:v>6.7</c:v>
                </c:pt>
                <c:pt idx="154">
                  <c:v>6.7</c:v>
                </c:pt>
                <c:pt idx="155">
                  <c:v>1.67</c:v>
                </c:pt>
                <c:pt idx="156">
                  <c:v>1.67</c:v>
                </c:pt>
                <c:pt idx="157">
                  <c:v>3.17</c:v>
                </c:pt>
                <c:pt idx="158">
                  <c:v>3.17</c:v>
                </c:pt>
                <c:pt idx="159">
                  <c:v>3.15</c:v>
                </c:pt>
                <c:pt idx="160">
                  <c:v>3.15</c:v>
                </c:pt>
                <c:pt idx="161">
                  <c:v>4.6100000000000003</c:v>
                </c:pt>
                <c:pt idx="162">
                  <c:v>4.6100000000000003</c:v>
                </c:pt>
                <c:pt idx="163">
                  <c:v>8.23</c:v>
                </c:pt>
                <c:pt idx="164">
                  <c:v>8.23</c:v>
                </c:pt>
                <c:pt idx="165">
                  <c:v>3.09</c:v>
                </c:pt>
                <c:pt idx="166">
                  <c:v>3.09</c:v>
                </c:pt>
                <c:pt idx="167">
                  <c:v>3.09</c:v>
                </c:pt>
                <c:pt idx="168">
                  <c:v>3.17</c:v>
                </c:pt>
                <c:pt idx="169">
                  <c:v>3.17</c:v>
                </c:pt>
                <c:pt idx="170">
                  <c:v>6.23</c:v>
                </c:pt>
                <c:pt idx="171">
                  <c:v>6.23</c:v>
                </c:pt>
                <c:pt idx="172">
                  <c:v>4.05</c:v>
                </c:pt>
                <c:pt idx="173">
                  <c:v>4.05</c:v>
                </c:pt>
                <c:pt idx="174">
                  <c:v>6.08</c:v>
                </c:pt>
              </c:numCache>
            </c:numRef>
          </c:xVal>
          <c:yVal>
            <c:numRef>
              <c:f>carbohydrates!$O$2:$O$176</c:f>
              <c:numCache>
                <c:formatCode>0.00E+00</c:formatCode>
                <c:ptCount val="175"/>
                <c:pt idx="0">
                  <c:v>8.4591259055681323E-2</c:v>
                </c:pt>
                <c:pt idx="1">
                  <c:v>0.25529125905568123</c:v>
                </c:pt>
                <c:pt idx="2">
                  <c:v>0.40609125905568128</c:v>
                </c:pt>
                <c:pt idx="3">
                  <c:v>4.5091259055681288E-2</c:v>
                </c:pt>
                <c:pt idx="4">
                  <c:v>-4.59087409443188E-2</c:v>
                </c:pt>
                <c:pt idx="5">
                  <c:v>0.80609125905568135</c:v>
                </c:pt>
                <c:pt idx="6">
                  <c:v>0.29709125905568123</c:v>
                </c:pt>
                <c:pt idx="7">
                  <c:v>0.21749125905568123</c:v>
                </c:pt>
                <c:pt idx="8">
                  <c:v>0.52609125905568122</c:v>
                </c:pt>
                <c:pt idx="9">
                  <c:v>0.57609125905568137</c:v>
                </c:pt>
                <c:pt idx="10">
                  <c:v>0.63509125905568131</c:v>
                </c:pt>
                <c:pt idx="11">
                  <c:v>0.70609125905568149</c:v>
                </c:pt>
                <c:pt idx="12">
                  <c:v>0.63509125905568131</c:v>
                </c:pt>
                <c:pt idx="13">
                  <c:v>0.48609125905568129</c:v>
                </c:pt>
                <c:pt idx="14">
                  <c:v>0.88609125905568142</c:v>
                </c:pt>
                <c:pt idx="15">
                  <c:v>0.11559125905568125</c:v>
                </c:pt>
                <c:pt idx="16">
                  <c:v>0.65609125905568144</c:v>
                </c:pt>
                <c:pt idx="17">
                  <c:v>0.8560912590556814</c:v>
                </c:pt>
                <c:pt idx="18">
                  <c:v>0.88609125905568142</c:v>
                </c:pt>
                <c:pt idx="19">
                  <c:v>0.95609125905568138</c:v>
                </c:pt>
                <c:pt idx="20">
                  <c:v>0.29709125905568123</c:v>
                </c:pt>
                <c:pt idx="21">
                  <c:v>0.41709125905568134</c:v>
                </c:pt>
                <c:pt idx="22">
                  <c:v>0.75609125905568131</c:v>
                </c:pt>
                <c:pt idx="23">
                  <c:v>1.3060912590556812</c:v>
                </c:pt>
                <c:pt idx="24">
                  <c:v>0.3750912590556813</c:v>
                </c:pt>
                <c:pt idx="25">
                  <c:v>1.2860912590556817</c:v>
                </c:pt>
                <c:pt idx="26">
                  <c:v>1.6060912590556813</c:v>
                </c:pt>
                <c:pt idx="27">
                  <c:v>1.7860912590556817</c:v>
                </c:pt>
                <c:pt idx="28">
                  <c:v>2.106091259055682</c:v>
                </c:pt>
                <c:pt idx="29">
                  <c:v>-0.13390874094431884</c:v>
                </c:pt>
                <c:pt idx="30">
                  <c:v>1.2360912590556816</c:v>
                </c:pt>
                <c:pt idx="31">
                  <c:v>1.6160912590556815</c:v>
                </c:pt>
                <c:pt idx="32">
                  <c:v>1.2160912590556814</c:v>
                </c:pt>
                <c:pt idx="33">
                  <c:v>2.3660912590556817</c:v>
                </c:pt>
                <c:pt idx="34">
                  <c:v>0.10549125905568119</c:v>
                </c:pt>
                <c:pt idx="35">
                  <c:v>2.2560912590556814</c:v>
                </c:pt>
                <c:pt idx="36">
                  <c:v>2.2360912590556818</c:v>
                </c:pt>
                <c:pt idx="37">
                  <c:v>2.4060912590556818</c:v>
                </c:pt>
                <c:pt idx="38">
                  <c:v>2.5860912590556819</c:v>
                </c:pt>
                <c:pt idx="39">
                  <c:v>2.5360912590556821</c:v>
                </c:pt>
                <c:pt idx="40">
                  <c:v>1.2060912590556814</c:v>
                </c:pt>
                <c:pt idx="41">
                  <c:v>3.186091259055682</c:v>
                </c:pt>
                <c:pt idx="42">
                  <c:v>2.7960912590556819</c:v>
                </c:pt>
                <c:pt idx="43">
                  <c:v>2.6260912590556815</c:v>
                </c:pt>
                <c:pt idx="44">
                  <c:v>3.0960912590556817</c:v>
                </c:pt>
                <c:pt idx="45">
                  <c:v>2.2060912590556812</c:v>
                </c:pt>
                <c:pt idx="46">
                  <c:v>1.5509066250361125</c:v>
                </c:pt>
                <c:pt idx="47">
                  <c:v>-8.8611183562535025</c:v>
                </c:pt>
                <c:pt idx="48">
                  <c:v>-1.6287070168773232</c:v>
                </c:pt>
                <c:pt idx="49">
                  <c:v>-1.2228352103072313</c:v>
                </c:pt>
                <c:pt idx="50">
                  <c:v>-5.9251564120552276</c:v>
                </c:pt>
                <c:pt idx="51">
                  <c:v>-1.1975257708296998</c:v>
                </c:pt>
                <c:pt idx="52">
                  <c:v>3.0265338937586979</c:v>
                </c:pt>
                <c:pt idx="53">
                  <c:v>2.5493455040992488</c:v>
                </c:pt>
                <c:pt idx="54">
                  <c:v>3.7133220326185801</c:v>
                </c:pt>
                <c:pt idx="55">
                  <c:v>0.23869451580990889</c:v>
                </c:pt>
                <c:pt idx="56">
                  <c:v>0.85304011898043386</c:v>
                </c:pt>
                <c:pt idx="57">
                  <c:v>1.189771798388934</c:v>
                </c:pt>
                <c:pt idx="58">
                  <c:v>2.0144656217002286</c:v>
                </c:pt>
                <c:pt idx="59">
                  <c:v>1.6134521064965143E-2</c:v>
                </c:pt>
                <c:pt idx="60">
                  <c:v>0.8722016242493964</c:v>
                </c:pt>
                <c:pt idx="61">
                  <c:v>0.91564470598092429</c:v>
                </c:pt>
                <c:pt idx="62">
                  <c:v>2.0537586540398927</c:v>
                </c:pt>
                <c:pt idx="63">
                  <c:v>4.8419419255241039</c:v>
                </c:pt>
                <c:pt idx="64">
                  <c:v>5.7556997590789898</c:v>
                </c:pt>
                <c:pt idx="65">
                  <c:v>1.5424499979728756</c:v>
                </c:pt>
                <c:pt idx="66">
                  <c:v>-8.9005604052333016</c:v>
                </c:pt>
                <c:pt idx="67">
                  <c:v>-1.6148453780326095</c:v>
                </c:pt>
                <c:pt idx="68">
                  <c:v>-1.2100609222708025</c:v>
                </c:pt>
                <c:pt idx="69">
                  <c:v>-6.0608952127539615</c:v>
                </c:pt>
                <c:pt idx="70">
                  <c:v>-1.246483034271451</c:v>
                </c:pt>
                <c:pt idx="71">
                  <c:v>1.5211996982030822</c:v>
                </c:pt>
                <c:pt idx="72">
                  <c:v>-8.7691706927053019</c:v>
                </c:pt>
                <c:pt idx="73">
                  <c:v>-1.5674991418415993</c:v>
                </c:pt>
                <c:pt idx="74">
                  <c:v>-1.1112667653881949</c:v>
                </c:pt>
                <c:pt idx="75">
                  <c:v>-6.0160369234042692</c:v>
                </c:pt>
                <c:pt idx="76">
                  <c:v>-1.0557982989740888</c:v>
                </c:pt>
                <c:pt idx="77">
                  <c:v>2.1943888304135557</c:v>
                </c:pt>
                <c:pt idx="78">
                  <c:v>2.2623719602469223</c:v>
                </c:pt>
                <c:pt idx="79">
                  <c:v>2.5306233710870019</c:v>
                </c:pt>
                <c:pt idx="80">
                  <c:v>1.8395237800547712</c:v>
                </c:pt>
                <c:pt idx="81">
                  <c:v>2.152488220223197</c:v>
                </c:pt>
                <c:pt idx="82">
                  <c:v>5.4098072805709965</c:v>
                </c:pt>
                <c:pt idx="83">
                  <c:v>5.6652772970019019</c:v>
                </c:pt>
                <c:pt idx="84">
                  <c:v>1.7588106529527141</c:v>
                </c:pt>
                <c:pt idx="85">
                  <c:v>2.5756027263776868</c:v>
                </c:pt>
                <c:pt idx="86">
                  <c:v>2.6436082928786218</c:v>
                </c:pt>
                <c:pt idx="87">
                  <c:v>3.8360599853574611</c:v>
                </c:pt>
                <c:pt idx="88">
                  <c:v>0.69609125905568137</c:v>
                </c:pt>
                <c:pt idx="89">
                  <c:v>1.9260912590556813</c:v>
                </c:pt>
                <c:pt idx="90">
                  <c:v>1.4460912590556814</c:v>
                </c:pt>
                <c:pt idx="91">
                  <c:v>1.4760912590556816</c:v>
                </c:pt>
                <c:pt idx="92">
                  <c:v>2.5260912590556814</c:v>
                </c:pt>
                <c:pt idx="93">
                  <c:v>2.7460912590556816</c:v>
                </c:pt>
                <c:pt idx="94">
                  <c:v>3.2160912590556823</c:v>
                </c:pt>
                <c:pt idx="95">
                  <c:v>3.8860912590556818</c:v>
                </c:pt>
                <c:pt idx="96">
                  <c:v>9.5191259055681238E-2</c:v>
                </c:pt>
                <c:pt idx="97">
                  <c:v>0.20549125905568116</c:v>
                </c:pt>
                <c:pt idx="98">
                  <c:v>0.39609125905568132</c:v>
                </c:pt>
                <c:pt idx="99">
                  <c:v>-3.9087409443187889E-3</c:v>
                </c:pt>
                <c:pt idx="100">
                  <c:v>-5.2908740944318799E-2</c:v>
                </c:pt>
                <c:pt idx="101">
                  <c:v>0.75609125905568131</c:v>
                </c:pt>
                <c:pt idx="102">
                  <c:v>0.28709125905568122</c:v>
                </c:pt>
                <c:pt idx="103">
                  <c:v>8.4591259055681323E-2</c:v>
                </c:pt>
                <c:pt idx="104">
                  <c:v>0.52609125905568122</c:v>
                </c:pt>
                <c:pt idx="105">
                  <c:v>0.54509125905568145</c:v>
                </c:pt>
                <c:pt idx="106">
                  <c:v>0.62609125905568142</c:v>
                </c:pt>
                <c:pt idx="107">
                  <c:v>0.67609125905568135</c:v>
                </c:pt>
                <c:pt idx="108">
                  <c:v>0.63509125905568131</c:v>
                </c:pt>
                <c:pt idx="109">
                  <c:v>0.48609125905568129</c:v>
                </c:pt>
                <c:pt idx="110">
                  <c:v>0.86609125905568141</c:v>
                </c:pt>
                <c:pt idx="111">
                  <c:v>0.11559125905568125</c:v>
                </c:pt>
                <c:pt idx="112">
                  <c:v>0.59609125905568128</c:v>
                </c:pt>
                <c:pt idx="113">
                  <c:v>0.80609125905568135</c:v>
                </c:pt>
                <c:pt idx="114">
                  <c:v>0.8760912590556813</c:v>
                </c:pt>
                <c:pt idx="115">
                  <c:v>0.91609125905568134</c:v>
                </c:pt>
                <c:pt idx="116">
                  <c:v>5.7091259055681222E-2</c:v>
                </c:pt>
                <c:pt idx="117">
                  <c:v>0.46609125905568127</c:v>
                </c:pt>
                <c:pt idx="118">
                  <c:v>0.7470912590556813</c:v>
                </c:pt>
                <c:pt idx="119">
                  <c:v>1.2860912590556817</c:v>
                </c:pt>
                <c:pt idx="120">
                  <c:v>0.31609125905568131</c:v>
                </c:pt>
                <c:pt idx="121">
                  <c:v>1.2460912590556816</c:v>
                </c:pt>
                <c:pt idx="122">
                  <c:v>1.6160912590556815</c:v>
                </c:pt>
                <c:pt idx="123">
                  <c:v>1.7160912590556816</c:v>
                </c:pt>
                <c:pt idx="124">
                  <c:v>2.0760912590556821</c:v>
                </c:pt>
                <c:pt idx="125">
                  <c:v>-0.16090874094431881</c:v>
                </c:pt>
                <c:pt idx="126">
                  <c:v>1.2060912590556814</c:v>
                </c:pt>
                <c:pt idx="127">
                  <c:v>1.6860912590556814</c:v>
                </c:pt>
                <c:pt idx="128">
                  <c:v>1.1860912590556814</c:v>
                </c:pt>
                <c:pt idx="129">
                  <c:v>2.4060912590556818</c:v>
                </c:pt>
                <c:pt idx="130">
                  <c:v>1.5091259055681155E-2</c:v>
                </c:pt>
                <c:pt idx="131">
                  <c:v>2.1560912590556818</c:v>
                </c:pt>
                <c:pt idx="132">
                  <c:v>2.2760912590556814</c:v>
                </c:pt>
                <c:pt idx="133">
                  <c:v>2.4260912590556822</c:v>
                </c:pt>
                <c:pt idx="134">
                  <c:v>2.5360912590556821</c:v>
                </c:pt>
                <c:pt idx="135">
                  <c:v>2.5460912590556815</c:v>
                </c:pt>
                <c:pt idx="136">
                  <c:v>1.3260912590556815</c:v>
                </c:pt>
                <c:pt idx="137">
                  <c:v>3.0860912590556815</c:v>
                </c:pt>
                <c:pt idx="138">
                  <c:v>2.8360912590556824</c:v>
                </c:pt>
                <c:pt idx="139">
                  <c:v>2.666091259055682</c:v>
                </c:pt>
                <c:pt idx="140">
                  <c:v>3.0160912590556817</c:v>
                </c:pt>
                <c:pt idx="141">
                  <c:v>2.2360912590556818</c:v>
                </c:pt>
                <c:pt idx="142">
                  <c:v>2.23</c:v>
                </c:pt>
                <c:pt idx="143">
                  <c:v>2.34</c:v>
                </c:pt>
                <c:pt idx="144">
                  <c:v>2.3199999999999998</c:v>
                </c:pt>
                <c:pt idx="145">
                  <c:v>2.3900000000000006</c:v>
                </c:pt>
                <c:pt idx="146">
                  <c:v>3.1100000000000003</c:v>
                </c:pt>
                <c:pt idx="147">
                  <c:v>3.15</c:v>
                </c:pt>
                <c:pt idx="148">
                  <c:v>3.7400000000000007</c:v>
                </c:pt>
                <c:pt idx="149">
                  <c:v>3.76</c:v>
                </c:pt>
                <c:pt idx="150">
                  <c:v>3.85</c:v>
                </c:pt>
                <c:pt idx="151">
                  <c:v>3.9300000000000006</c:v>
                </c:pt>
                <c:pt idx="152">
                  <c:v>4.42</c:v>
                </c:pt>
                <c:pt idx="153">
                  <c:v>4.42</c:v>
                </c:pt>
                <c:pt idx="154">
                  <c:v>4.47</c:v>
                </c:pt>
                <c:pt idx="155">
                  <c:v>0.62762955892224448</c:v>
                </c:pt>
                <c:pt idx="156">
                  <c:v>1.1933515190265362</c:v>
                </c:pt>
                <c:pt idx="157">
                  <c:v>1.4958055255577911</c:v>
                </c:pt>
                <c:pt idx="158">
                  <c:v>2.1861713334257695</c:v>
                </c:pt>
                <c:pt idx="159">
                  <c:v>-0.13469011830583302</c:v>
                </c:pt>
                <c:pt idx="160">
                  <c:v>0.83401112489363594</c:v>
                </c:pt>
                <c:pt idx="161">
                  <c:v>0.82550736391629143</c:v>
                </c:pt>
                <c:pt idx="162">
                  <c:v>2.0518272425899897</c:v>
                </c:pt>
                <c:pt idx="163">
                  <c:v>4.5899675638192479</c:v>
                </c:pt>
                <c:pt idx="164">
                  <c:v>5.6288614263009666</c:v>
                </c:pt>
                <c:pt idx="165">
                  <c:v>1.9695752819106249</c:v>
                </c:pt>
                <c:pt idx="166">
                  <c:v>2.2523807773912421</c:v>
                </c:pt>
                <c:pt idx="167">
                  <c:v>2.3358211483117168</c:v>
                </c:pt>
                <c:pt idx="168">
                  <c:v>2.0235503663613539</c:v>
                </c:pt>
                <c:pt idx="169">
                  <c:v>2.462758872622091</c:v>
                </c:pt>
                <c:pt idx="170">
                  <c:v>5.5191492613236646</c:v>
                </c:pt>
                <c:pt idx="171">
                  <c:v>7.5779296099554019</c:v>
                </c:pt>
                <c:pt idx="172">
                  <c:v>1.3564390294816011</c:v>
                </c:pt>
                <c:pt idx="173">
                  <c:v>2.0315346820274112</c:v>
                </c:pt>
                <c:pt idx="174">
                  <c:v>3.016516049815591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8103776"/>
        <c:axId val="268097248"/>
      </c:scatterChart>
      <c:valAx>
        <c:axId val="268103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097248"/>
        <c:crosses val="autoZero"/>
        <c:crossBetween val="midCat"/>
      </c:valAx>
      <c:valAx>
        <c:axId val="26809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103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MW ppLFER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'carbohydrates without PAPER'!$BB$2:$BB$159</c:f>
              <c:numCache>
                <c:formatCode>General</c:formatCode>
                <c:ptCount val="158"/>
                <c:pt idx="0">
                  <c:v>0.86535947183480444</c:v>
                </c:pt>
                <c:pt idx="1">
                  <c:v>0.26691621249438491</c:v>
                </c:pt>
                <c:pt idx="2">
                  <c:v>0.77460286424982883</c:v>
                </c:pt>
                <c:pt idx="3">
                  <c:v>0.43336728795397084</c:v>
                </c:pt>
                <c:pt idx="4">
                  <c:v>0.41911228591061384</c:v>
                </c:pt>
                <c:pt idx="5">
                  <c:v>0.43286410811148091</c:v>
                </c:pt>
                <c:pt idx="6">
                  <c:v>0.89461226561134766</c:v>
                </c:pt>
                <c:pt idx="7">
                  <c:v>1.0628814743945156</c:v>
                </c:pt>
                <c:pt idx="8">
                  <c:v>0.74075971351957037</c:v>
                </c:pt>
                <c:pt idx="9">
                  <c:v>0.9207503681650957</c:v>
                </c:pt>
                <c:pt idx="10">
                  <c:v>1.3490802638098136</c:v>
                </c:pt>
                <c:pt idx="11">
                  <c:v>1.3490802638098136</c:v>
                </c:pt>
                <c:pt idx="12">
                  <c:v>1.2371377718331118</c:v>
                </c:pt>
                <c:pt idx="13">
                  <c:v>1.2468054949517648</c:v>
                </c:pt>
                <c:pt idx="14">
                  <c:v>0.93518890995566895</c:v>
                </c:pt>
                <c:pt idx="15">
                  <c:v>-0.4161767277914854</c:v>
                </c:pt>
                <c:pt idx="16">
                  <c:v>0.96952201584477382</c:v>
                </c:pt>
                <c:pt idx="17">
                  <c:v>1.1407788248314845</c:v>
                </c:pt>
                <c:pt idx="18">
                  <c:v>1.8245802435105474</c:v>
                </c:pt>
                <c:pt idx="19">
                  <c:v>1.7197624500522966</c:v>
                </c:pt>
                <c:pt idx="20">
                  <c:v>5.9323251909248351E-2</c:v>
                </c:pt>
                <c:pt idx="21">
                  <c:v>0.21087450054910686</c:v>
                </c:pt>
                <c:pt idx="22">
                  <c:v>1.2007078198092824</c:v>
                </c:pt>
                <c:pt idx="23">
                  <c:v>2.3000802232112805</c:v>
                </c:pt>
                <c:pt idx="24">
                  <c:v>-1.6157616479571091E-2</c:v>
                </c:pt>
                <c:pt idx="25">
                  <c:v>1.6054036732682231</c:v>
                </c:pt>
                <c:pt idx="26">
                  <c:v>1.8865144237454685</c:v>
                </c:pt>
                <c:pt idx="27">
                  <c:v>3.237172899628932</c:v>
                </c:pt>
                <c:pt idx="28">
                  <c:v>2.0665291102422954</c:v>
                </c:pt>
                <c:pt idx="29">
                  <c:v>-0.59923931757739668</c:v>
                </c:pt>
                <c:pt idx="30">
                  <c:v>1.6142001276236617</c:v>
                </c:pt>
                <c:pt idx="31">
                  <c:v>1.9082155954221551</c:v>
                </c:pt>
                <c:pt idx="32">
                  <c:v>1.7213373066899935</c:v>
                </c:pt>
                <c:pt idx="33">
                  <c:v>1.7213373066899935</c:v>
                </c:pt>
                <c:pt idx="34">
                  <c:v>0.1139683748868508</c:v>
                </c:pt>
                <c:pt idx="35">
                  <c:v>2.3300922527481909</c:v>
                </c:pt>
                <c:pt idx="36">
                  <c:v>2.2011991160549398</c:v>
                </c:pt>
                <c:pt idx="37">
                  <c:v>2.623075773380974</c:v>
                </c:pt>
                <c:pt idx="38">
                  <c:v>2.5976894344010435</c:v>
                </c:pt>
                <c:pt idx="39">
                  <c:v>2.7421207091124429</c:v>
                </c:pt>
                <c:pt idx="40">
                  <c:v>1.5040879273652659</c:v>
                </c:pt>
                <c:pt idx="41">
                  <c:v>3.1557903095926374</c:v>
                </c:pt>
                <c:pt idx="42">
                  <c:v>2.8477809360339021</c:v>
                </c:pt>
                <c:pt idx="43">
                  <c:v>3.1595200454679873</c:v>
                </c:pt>
                <c:pt idx="44">
                  <c:v>3.4929341825874385</c:v>
                </c:pt>
                <c:pt idx="45">
                  <c:v>2.8025093441558964</c:v>
                </c:pt>
                <c:pt idx="46">
                  <c:v>1.5040879273652659</c:v>
                </c:pt>
                <c:pt idx="47">
                  <c:v>1.6242261015302433</c:v>
                </c:pt>
                <c:pt idx="48">
                  <c:v>1.2371377718331118</c:v>
                </c:pt>
                <c:pt idx="49">
                  <c:v>5.4503190611279804</c:v>
                </c:pt>
                <c:pt idx="50">
                  <c:v>-0.14646098908747157</c:v>
                </c:pt>
                <c:pt idx="51">
                  <c:v>-0.14646098908747157</c:v>
                </c:pt>
                <c:pt idx="52">
                  <c:v>1.3084729554590351</c:v>
                </c:pt>
                <c:pt idx="53">
                  <c:v>1.3084729554590351</c:v>
                </c:pt>
                <c:pt idx="54">
                  <c:v>0.58601341875585966</c:v>
                </c:pt>
                <c:pt idx="55">
                  <c:v>0.58601341875585966</c:v>
                </c:pt>
                <c:pt idx="56">
                  <c:v>1.5040879273652659</c:v>
                </c:pt>
                <c:pt idx="57">
                  <c:v>1.5040879273652659</c:v>
                </c:pt>
                <c:pt idx="58">
                  <c:v>4.7657752756399052</c:v>
                </c:pt>
                <c:pt idx="59">
                  <c:v>4.7657752756399052</c:v>
                </c:pt>
                <c:pt idx="60">
                  <c:v>1.3490802638098136</c:v>
                </c:pt>
                <c:pt idx="61">
                  <c:v>1.3490802638098136</c:v>
                </c:pt>
                <c:pt idx="62">
                  <c:v>1.3490802638098136</c:v>
                </c:pt>
                <c:pt idx="63">
                  <c:v>1.3084729554590351</c:v>
                </c:pt>
                <c:pt idx="64">
                  <c:v>1.3084729554590351</c:v>
                </c:pt>
                <c:pt idx="65">
                  <c:v>3.6432165463264439</c:v>
                </c:pt>
                <c:pt idx="66">
                  <c:v>3.6432165463264439</c:v>
                </c:pt>
                <c:pt idx="67">
                  <c:v>0.98607041090616487</c:v>
                </c:pt>
                <c:pt idx="68">
                  <c:v>0.98607041090616487</c:v>
                </c:pt>
                <c:pt idx="69">
                  <c:v>3.3844688295382186</c:v>
                </c:pt>
                <c:pt idx="70">
                  <c:v>3.3844688295382186</c:v>
                </c:pt>
                <c:pt idx="71">
                  <c:v>1.7759425701780411</c:v>
                </c:pt>
                <c:pt idx="72">
                  <c:v>1.3084729554590351</c:v>
                </c:pt>
                <c:pt idx="73">
                  <c:v>2.2665976133789534</c:v>
                </c:pt>
                <c:pt idx="74">
                  <c:v>2.2665976133789534</c:v>
                </c:pt>
                <c:pt idx="75">
                  <c:v>2.3227777335046977</c:v>
                </c:pt>
                <c:pt idx="76">
                  <c:v>2.265979365111003</c:v>
                </c:pt>
                <c:pt idx="77">
                  <c:v>2.1962944508862905</c:v>
                </c:pt>
                <c:pt idx="78">
                  <c:v>2.7712640756304672</c:v>
                </c:pt>
                <c:pt idx="79">
                  <c:v>0.86535947183480444</c:v>
                </c:pt>
                <c:pt idx="80">
                  <c:v>0.26691621249438491</c:v>
                </c:pt>
                <c:pt idx="81">
                  <c:v>0.77460286424982883</c:v>
                </c:pt>
                <c:pt idx="82">
                  <c:v>0.43336728795397084</c:v>
                </c:pt>
                <c:pt idx="83">
                  <c:v>0.41911228591061384</c:v>
                </c:pt>
                <c:pt idx="84">
                  <c:v>0.43286410811148091</c:v>
                </c:pt>
                <c:pt idx="85">
                  <c:v>0.89461226561134766</c:v>
                </c:pt>
                <c:pt idx="86">
                  <c:v>1.0628814743945156</c:v>
                </c:pt>
                <c:pt idx="87">
                  <c:v>0.74075971351957037</c:v>
                </c:pt>
                <c:pt idx="88">
                  <c:v>0.9207503681650957</c:v>
                </c:pt>
                <c:pt idx="89">
                  <c:v>1.3490802638098136</c:v>
                </c:pt>
                <c:pt idx="90">
                  <c:v>1.3490802638098136</c:v>
                </c:pt>
                <c:pt idx="91">
                  <c:v>1.2371377718331118</c:v>
                </c:pt>
                <c:pt idx="92">
                  <c:v>1.2468054949517648</c:v>
                </c:pt>
                <c:pt idx="93">
                  <c:v>0.93518890995566895</c:v>
                </c:pt>
                <c:pt idx="94">
                  <c:v>-0.4161767277914854</c:v>
                </c:pt>
                <c:pt idx="95">
                  <c:v>0.96952201584477382</c:v>
                </c:pt>
                <c:pt idx="96">
                  <c:v>1.1407788248314845</c:v>
                </c:pt>
                <c:pt idx="97">
                  <c:v>1.8245802435105474</c:v>
                </c:pt>
                <c:pt idx="98">
                  <c:v>1.7197624500522966</c:v>
                </c:pt>
                <c:pt idx="99">
                  <c:v>5.9323251909248351E-2</c:v>
                </c:pt>
                <c:pt idx="100">
                  <c:v>0.21087450054910686</c:v>
                </c:pt>
                <c:pt idx="101">
                  <c:v>1.2007078198092824</c:v>
                </c:pt>
                <c:pt idx="102">
                  <c:v>2.3000802232112805</c:v>
                </c:pt>
                <c:pt idx="103">
                  <c:v>-1.6157616479571091E-2</c:v>
                </c:pt>
                <c:pt idx="104">
                  <c:v>1.6054036732682231</c:v>
                </c:pt>
                <c:pt idx="105">
                  <c:v>1.8865144237454685</c:v>
                </c:pt>
                <c:pt idx="106">
                  <c:v>3.237172899628932</c:v>
                </c:pt>
                <c:pt idx="107">
                  <c:v>2.0665291102422954</c:v>
                </c:pt>
                <c:pt idx="108">
                  <c:v>-0.59923931757739668</c:v>
                </c:pt>
                <c:pt idx="109">
                  <c:v>1.6142001276236617</c:v>
                </c:pt>
                <c:pt idx="110">
                  <c:v>1.9082155954221551</c:v>
                </c:pt>
                <c:pt idx="111">
                  <c:v>1.7213373066899935</c:v>
                </c:pt>
                <c:pt idx="112">
                  <c:v>1.7213373066899935</c:v>
                </c:pt>
                <c:pt idx="113">
                  <c:v>0.1139683748868508</c:v>
                </c:pt>
                <c:pt idx="114">
                  <c:v>2.3300922527481909</c:v>
                </c:pt>
                <c:pt idx="115">
                  <c:v>2.2011991160549398</c:v>
                </c:pt>
                <c:pt idx="116">
                  <c:v>2.623075773380974</c:v>
                </c:pt>
                <c:pt idx="117">
                  <c:v>2.5976894344010435</c:v>
                </c:pt>
                <c:pt idx="118">
                  <c:v>2.7421207091124429</c:v>
                </c:pt>
                <c:pt idx="119">
                  <c:v>1.5040879273652659</c:v>
                </c:pt>
                <c:pt idx="120">
                  <c:v>3.1557903095926374</c:v>
                </c:pt>
                <c:pt idx="121">
                  <c:v>2.8477809360339021</c:v>
                </c:pt>
                <c:pt idx="122">
                  <c:v>3.1595200454679873</c:v>
                </c:pt>
                <c:pt idx="123">
                  <c:v>3.4929341825874385</c:v>
                </c:pt>
                <c:pt idx="124">
                  <c:v>2.8025093441558964</c:v>
                </c:pt>
                <c:pt idx="125">
                  <c:v>2.1962944508862905</c:v>
                </c:pt>
                <c:pt idx="126">
                  <c:v>2.1962944508862905</c:v>
                </c:pt>
                <c:pt idx="127">
                  <c:v>2.7712640756304672</c:v>
                </c:pt>
                <c:pt idx="128">
                  <c:v>2.7712640756304672</c:v>
                </c:pt>
                <c:pt idx="129">
                  <c:v>3.0780231949608052</c:v>
                </c:pt>
                <c:pt idx="130">
                  <c:v>3.0780231949608052</c:v>
                </c:pt>
                <c:pt idx="131">
                  <c:v>3.652992819704985</c:v>
                </c:pt>
                <c:pt idx="132">
                  <c:v>3.652992819704985</c:v>
                </c:pt>
                <c:pt idx="133">
                  <c:v>3.652992819704985</c:v>
                </c:pt>
                <c:pt idx="134">
                  <c:v>3.652992819704985</c:v>
                </c:pt>
                <c:pt idx="135">
                  <c:v>3.9387199575330518</c:v>
                </c:pt>
                <c:pt idx="136">
                  <c:v>4.2350871429676138</c:v>
                </c:pt>
                <c:pt idx="137">
                  <c:v>4.2350871429676138</c:v>
                </c:pt>
                <c:pt idx="138">
                  <c:v>-0.14646098908747157</c:v>
                </c:pt>
                <c:pt idx="139">
                  <c:v>-0.14646098908747157</c:v>
                </c:pt>
                <c:pt idx="140">
                  <c:v>1.3084729554590351</c:v>
                </c:pt>
                <c:pt idx="141">
                  <c:v>1.3084729554590351</c:v>
                </c:pt>
                <c:pt idx="142">
                  <c:v>0.58601341875585966</c:v>
                </c:pt>
                <c:pt idx="143">
                  <c:v>0.58601341875585966</c:v>
                </c:pt>
                <c:pt idx="144">
                  <c:v>1.5040879273652659</c:v>
                </c:pt>
                <c:pt idx="145">
                  <c:v>1.5040879273652659</c:v>
                </c:pt>
                <c:pt idx="146">
                  <c:v>4.7657752756399052</c:v>
                </c:pt>
                <c:pt idx="147">
                  <c:v>4.7657752756399052</c:v>
                </c:pt>
                <c:pt idx="148">
                  <c:v>1.3490802638098136</c:v>
                </c:pt>
                <c:pt idx="149">
                  <c:v>1.3490802638098136</c:v>
                </c:pt>
                <c:pt idx="150">
                  <c:v>1.3490802638098136</c:v>
                </c:pt>
                <c:pt idx="151">
                  <c:v>1.3084729554590351</c:v>
                </c:pt>
                <c:pt idx="152">
                  <c:v>1.3084729554590351</c:v>
                </c:pt>
                <c:pt idx="153">
                  <c:v>3.6432165463264439</c:v>
                </c:pt>
                <c:pt idx="154">
                  <c:v>3.6432165463264439</c:v>
                </c:pt>
                <c:pt idx="155">
                  <c:v>0.98607041090616487</c:v>
                </c:pt>
                <c:pt idx="156">
                  <c:v>0.98607041090616487</c:v>
                </c:pt>
                <c:pt idx="157">
                  <c:v>3.3844688295382186</c:v>
                </c:pt>
              </c:numCache>
            </c:numRef>
          </c:xVal>
          <c:yVal>
            <c:numRef>
              <c:f>'carbohydrates without PAPER'!$O$2:$O$159</c:f>
              <c:numCache>
                <c:formatCode>0.00E+00</c:formatCode>
                <c:ptCount val="158"/>
                <c:pt idx="0">
                  <c:v>8.4591259055681323E-2</c:v>
                </c:pt>
                <c:pt idx="1">
                  <c:v>0.25529125905568123</c:v>
                </c:pt>
                <c:pt idx="2">
                  <c:v>0.40609125905568128</c:v>
                </c:pt>
                <c:pt idx="3">
                  <c:v>4.5091259055681288E-2</c:v>
                </c:pt>
                <c:pt idx="4">
                  <c:v>-4.59087409443188E-2</c:v>
                </c:pt>
                <c:pt idx="5">
                  <c:v>0.80609125905568135</c:v>
                </c:pt>
                <c:pt idx="6">
                  <c:v>0.29709125905568123</c:v>
                </c:pt>
                <c:pt idx="7">
                  <c:v>0.21749125905568123</c:v>
                </c:pt>
                <c:pt idx="8">
                  <c:v>0.52609125905568122</c:v>
                </c:pt>
                <c:pt idx="9">
                  <c:v>0.57609125905568137</c:v>
                </c:pt>
                <c:pt idx="10">
                  <c:v>0.63509125905568131</c:v>
                </c:pt>
                <c:pt idx="11">
                  <c:v>0.70609125905568149</c:v>
                </c:pt>
                <c:pt idx="12">
                  <c:v>0.63509125905568131</c:v>
                </c:pt>
                <c:pt idx="13">
                  <c:v>0.48609125905568129</c:v>
                </c:pt>
                <c:pt idx="14">
                  <c:v>0.88609125905568142</c:v>
                </c:pt>
                <c:pt idx="15">
                  <c:v>0.11559125905568125</c:v>
                </c:pt>
                <c:pt idx="16">
                  <c:v>0.65609125905568144</c:v>
                </c:pt>
                <c:pt idx="17">
                  <c:v>0.8560912590556814</c:v>
                </c:pt>
                <c:pt idx="18">
                  <c:v>0.88609125905568142</c:v>
                </c:pt>
                <c:pt idx="19">
                  <c:v>0.95609125905568138</c:v>
                </c:pt>
                <c:pt idx="20">
                  <c:v>0.29709125905568123</c:v>
                </c:pt>
                <c:pt idx="21">
                  <c:v>0.41709125905568134</c:v>
                </c:pt>
                <c:pt idx="22">
                  <c:v>0.75609125905568131</c:v>
                </c:pt>
                <c:pt idx="23">
                  <c:v>1.3060912590556812</c:v>
                </c:pt>
                <c:pt idx="24">
                  <c:v>0.3750912590556813</c:v>
                </c:pt>
                <c:pt idx="25">
                  <c:v>1.2860912590556817</c:v>
                </c:pt>
                <c:pt idx="26">
                  <c:v>1.6060912590556813</c:v>
                </c:pt>
                <c:pt idx="27">
                  <c:v>1.7860912590556817</c:v>
                </c:pt>
                <c:pt idx="28">
                  <c:v>2.106091259055682</c:v>
                </c:pt>
                <c:pt idx="29">
                  <c:v>-0.13390874094431884</c:v>
                </c:pt>
                <c:pt idx="30">
                  <c:v>1.2360912590556816</c:v>
                </c:pt>
                <c:pt idx="31">
                  <c:v>1.6160912590556815</c:v>
                </c:pt>
                <c:pt idx="32">
                  <c:v>1.2160912590556814</c:v>
                </c:pt>
                <c:pt idx="33">
                  <c:v>2.3660912590556817</c:v>
                </c:pt>
                <c:pt idx="34">
                  <c:v>0.10549125905568119</c:v>
                </c:pt>
                <c:pt idx="35">
                  <c:v>2.2560912590556814</c:v>
                </c:pt>
                <c:pt idx="36">
                  <c:v>2.2360912590556818</c:v>
                </c:pt>
                <c:pt idx="37">
                  <c:v>2.4060912590556818</c:v>
                </c:pt>
                <c:pt idx="38">
                  <c:v>2.5860912590556819</c:v>
                </c:pt>
                <c:pt idx="39">
                  <c:v>2.5360912590556821</c:v>
                </c:pt>
                <c:pt idx="40">
                  <c:v>1.2060912590556814</c:v>
                </c:pt>
                <c:pt idx="41">
                  <c:v>3.186091259055682</c:v>
                </c:pt>
                <c:pt idx="42">
                  <c:v>2.7960912590556819</c:v>
                </c:pt>
                <c:pt idx="43">
                  <c:v>2.6260912590556815</c:v>
                </c:pt>
                <c:pt idx="44">
                  <c:v>3.0960912590556817</c:v>
                </c:pt>
                <c:pt idx="45">
                  <c:v>2.2060912590556812</c:v>
                </c:pt>
                <c:pt idx="46">
                  <c:v>-1.1975257708296998</c:v>
                </c:pt>
                <c:pt idx="47">
                  <c:v>3.0265338937586979</c:v>
                </c:pt>
                <c:pt idx="48">
                  <c:v>2.5493455040992488</c:v>
                </c:pt>
                <c:pt idx="49">
                  <c:v>3.7133220326185801</c:v>
                </c:pt>
                <c:pt idx="50">
                  <c:v>0.23869451580990889</c:v>
                </c:pt>
                <c:pt idx="51">
                  <c:v>0.85304011898043386</c:v>
                </c:pt>
                <c:pt idx="52">
                  <c:v>1.189771798388934</c:v>
                </c:pt>
                <c:pt idx="53">
                  <c:v>2.0144656217002286</c:v>
                </c:pt>
                <c:pt idx="54">
                  <c:v>1.6134521064965143E-2</c:v>
                </c:pt>
                <c:pt idx="55">
                  <c:v>0.8722016242493964</c:v>
                </c:pt>
                <c:pt idx="56">
                  <c:v>0.91564470598092429</c:v>
                </c:pt>
                <c:pt idx="57">
                  <c:v>2.0537586540398927</c:v>
                </c:pt>
                <c:pt idx="58">
                  <c:v>4.8419419255241039</c:v>
                </c:pt>
                <c:pt idx="59">
                  <c:v>5.7556997590789898</c:v>
                </c:pt>
                <c:pt idx="60">
                  <c:v>2.1943888304135557</c:v>
                </c:pt>
                <c:pt idx="61">
                  <c:v>2.2623719602469223</c:v>
                </c:pt>
                <c:pt idx="62">
                  <c:v>2.5306233710870019</c:v>
                </c:pt>
                <c:pt idx="63">
                  <c:v>1.8395237800547712</c:v>
                </c:pt>
                <c:pt idx="64">
                  <c:v>2.152488220223197</c:v>
                </c:pt>
                <c:pt idx="65">
                  <c:v>5.4098072805709965</c:v>
                </c:pt>
                <c:pt idx="66">
                  <c:v>5.6652772970019019</c:v>
                </c:pt>
                <c:pt idx="67">
                  <c:v>1.7588106529527141</c:v>
                </c:pt>
                <c:pt idx="68">
                  <c:v>2.5756027263776868</c:v>
                </c:pt>
                <c:pt idx="69">
                  <c:v>2.6436082928786218</c:v>
                </c:pt>
                <c:pt idx="70">
                  <c:v>3.8360599853574611</c:v>
                </c:pt>
                <c:pt idx="71">
                  <c:v>0.69609125905568137</c:v>
                </c:pt>
                <c:pt idx="72">
                  <c:v>1.9260912590556813</c:v>
                </c:pt>
                <c:pt idx="73">
                  <c:v>1.4460912590556814</c:v>
                </c:pt>
                <c:pt idx="74">
                  <c:v>1.4760912590556816</c:v>
                </c:pt>
                <c:pt idx="75">
                  <c:v>2.5260912590556814</c:v>
                </c:pt>
                <c:pt idx="76">
                  <c:v>2.7460912590556816</c:v>
                </c:pt>
                <c:pt idx="77">
                  <c:v>3.2160912590556823</c:v>
                </c:pt>
                <c:pt idx="78">
                  <c:v>3.8860912590556818</c:v>
                </c:pt>
                <c:pt idx="79">
                  <c:v>9.5191259055681238E-2</c:v>
                </c:pt>
                <c:pt idx="80">
                  <c:v>0.20549125905568116</c:v>
                </c:pt>
                <c:pt idx="81">
                  <c:v>0.39609125905568132</c:v>
                </c:pt>
                <c:pt idx="82">
                  <c:v>-3.9087409443187889E-3</c:v>
                </c:pt>
                <c:pt idx="83">
                  <c:v>-5.2908740944318799E-2</c:v>
                </c:pt>
                <c:pt idx="84">
                  <c:v>0.75609125905568131</c:v>
                </c:pt>
                <c:pt idx="85">
                  <c:v>0.28709125905568122</c:v>
                </c:pt>
                <c:pt idx="86">
                  <c:v>8.4591259055681323E-2</c:v>
                </c:pt>
                <c:pt idx="87">
                  <c:v>0.52609125905568122</c:v>
                </c:pt>
                <c:pt idx="88">
                  <c:v>0.54509125905568145</c:v>
                </c:pt>
                <c:pt idx="89">
                  <c:v>0.62609125905568142</c:v>
                </c:pt>
                <c:pt idx="90">
                  <c:v>0.67609125905568135</c:v>
                </c:pt>
                <c:pt idx="91">
                  <c:v>0.63509125905568131</c:v>
                </c:pt>
                <c:pt idx="92">
                  <c:v>0.48609125905568129</c:v>
                </c:pt>
                <c:pt idx="93">
                  <c:v>0.86609125905568141</c:v>
                </c:pt>
                <c:pt idx="94">
                  <c:v>0.11559125905568125</c:v>
                </c:pt>
                <c:pt idx="95">
                  <c:v>0.59609125905568128</c:v>
                </c:pt>
                <c:pt idx="96">
                  <c:v>0.80609125905568135</c:v>
                </c:pt>
                <c:pt idx="97">
                  <c:v>0.8760912590556813</c:v>
                </c:pt>
                <c:pt idx="98">
                  <c:v>0.91609125905568134</c:v>
                </c:pt>
                <c:pt idx="99">
                  <c:v>5.7091259055681222E-2</c:v>
                </c:pt>
                <c:pt idx="100">
                  <c:v>0.46609125905568127</c:v>
                </c:pt>
                <c:pt idx="101">
                  <c:v>0.7470912590556813</c:v>
                </c:pt>
                <c:pt idx="102">
                  <c:v>1.2860912590556817</c:v>
                </c:pt>
                <c:pt idx="103">
                  <c:v>0.31609125905568131</c:v>
                </c:pt>
                <c:pt idx="104">
                  <c:v>1.2460912590556816</c:v>
                </c:pt>
                <c:pt idx="105">
                  <c:v>1.6160912590556815</c:v>
                </c:pt>
                <c:pt idx="106">
                  <c:v>1.7160912590556816</c:v>
                </c:pt>
                <c:pt idx="107">
                  <c:v>2.0760912590556821</c:v>
                </c:pt>
                <c:pt idx="108">
                  <c:v>-0.16090874094431881</c:v>
                </c:pt>
                <c:pt idx="109">
                  <c:v>1.2060912590556814</c:v>
                </c:pt>
                <c:pt idx="110">
                  <c:v>1.6860912590556814</c:v>
                </c:pt>
                <c:pt idx="111">
                  <c:v>1.1860912590556814</c:v>
                </c:pt>
                <c:pt idx="112">
                  <c:v>2.4060912590556818</c:v>
                </c:pt>
                <c:pt idx="113">
                  <c:v>1.5091259055681155E-2</c:v>
                </c:pt>
                <c:pt idx="114">
                  <c:v>2.1560912590556818</c:v>
                </c:pt>
                <c:pt idx="115">
                  <c:v>2.2760912590556814</c:v>
                </c:pt>
                <c:pt idx="116">
                  <c:v>2.4260912590556822</c:v>
                </c:pt>
                <c:pt idx="117">
                  <c:v>2.5360912590556821</c:v>
                </c:pt>
                <c:pt idx="118">
                  <c:v>2.5460912590556815</c:v>
                </c:pt>
                <c:pt idx="119">
                  <c:v>1.3260912590556815</c:v>
                </c:pt>
                <c:pt idx="120">
                  <c:v>3.0860912590556815</c:v>
                </c:pt>
                <c:pt idx="121">
                  <c:v>2.8360912590556824</c:v>
                </c:pt>
                <c:pt idx="122">
                  <c:v>2.666091259055682</c:v>
                </c:pt>
                <c:pt idx="123">
                  <c:v>3.0160912590556817</c:v>
                </c:pt>
                <c:pt idx="124">
                  <c:v>2.2360912590556818</c:v>
                </c:pt>
                <c:pt idx="125">
                  <c:v>2.23</c:v>
                </c:pt>
                <c:pt idx="126">
                  <c:v>2.34</c:v>
                </c:pt>
                <c:pt idx="127">
                  <c:v>2.3199999999999998</c:v>
                </c:pt>
                <c:pt idx="128">
                  <c:v>2.3900000000000006</c:v>
                </c:pt>
                <c:pt idx="129">
                  <c:v>3.1100000000000003</c:v>
                </c:pt>
                <c:pt idx="130">
                  <c:v>3.15</c:v>
                </c:pt>
                <c:pt idx="131">
                  <c:v>3.7400000000000007</c:v>
                </c:pt>
                <c:pt idx="132">
                  <c:v>3.76</c:v>
                </c:pt>
                <c:pt idx="133">
                  <c:v>3.85</c:v>
                </c:pt>
                <c:pt idx="134">
                  <c:v>3.9300000000000006</c:v>
                </c:pt>
                <c:pt idx="135">
                  <c:v>4.42</c:v>
                </c:pt>
                <c:pt idx="136">
                  <c:v>4.42</c:v>
                </c:pt>
                <c:pt idx="137">
                  <c:v>4.47</c:v>
                </c:pt>
                <c:pt idx="138">
                  <c:v>0.62762955892224448</c:v>
                </c:pt>
                <c:pt idx="139">
                  <c:v>1.1933515190265362</c:v>
                </c:pt>
                <c:pt idx="140">
                  <c:v>1.4958055255577911</c:v>
                </c:pt>
                <c:pt idx="141">
                  <c:v>2.1861713334257695</c:v>
                </c:pt>
                <c:pt idx="142">
                  <c:v>-0.13469011830583302</c:v>
                </c:pt>
                <c:pt idx="143">
                  <c:v>0.83401112489363594</c:v>
                </c:pt>
                <c:pt idx="144">
                  <c:v>0.82550736391629143</c:v>
                </c:pt>
                <c:pt idx="145">
                  <c:v>2.0518272425899897</c:v>
                </c:pt>
                <c:pt idx="146">
                  <c:v>4.5899675638192479</c:v>
                </c:pt>
                <c:pt idx="147">
                  <c:v>5.6288614263009666</c:v>
                </c:pt>
                <c:pt idx="148">
                  <c:v>1.9695752819106249</c:v>
                </c:pt>
                <c:pt idx="149">
                  <c:v>2.2523807773912421</c:v>
                </c:pt>
                <c:pt idx="150">
                  <c:v>2.3358211483117168</c:v>
                </c:pt>
                <c:pt idx="151">
                  <c:v>2.0235503663613539</c:v>
                </c:pt>
                <c:pt idx="152">
                  <c:v>2.462758872622091</c:v>
                </c:pt>
                <c:pt idx="153">
                  <c:v>5.5191492613236646</c:v>
                </c:pt>
                <c:pt idx="154">
                  <c:v>7.5779296099554019</c:v>
                </c:pt>
                <c:pt idx="155">
                  <c:v>1.3564390294816011</c:v>
                </c:pt>
                <c:pt idx="156">
                  <c:v>2.0315346820274112</c:v>
                </c:pt>
                <c:pt idx="157">
                  <c:v>3.016516049815591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168"/>
        <c:axId val="1378960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1"/>
                      </a:solidFill>
                      <a:prstDash val="sysDot"/>
                    </a:ln>
                    <a:effectLst/>
                  </c:spPr>
                  <c:trendlineType val="linear"/>
                  <c:intercept val="-2.5009999999999999"/>
                  <c:dispRSqr val="1"/>
                  <c:dispEq val="1"/>
                  <c:trendlineLbl>
                    <c:layout>
                      <c:manualLayout>
                        <c:x val="6.9396325459317584E-3"/>
                        <c:y val="-9.9514071157771944E-2"/>
                      </c:manualLayout>
                    </c:layout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>
                      <c:ext uri="{02D57815-91ED-43cb-92C2-25804820EDAC}">
                        <c15:formulaRef>
                          <c15:sqref>'carbohydrates without PAPER'!$W$2:$W$159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2.6429999999999998</c:v>
                      </c:pt>
                      <c:pt idx="1">
                        <c:v>2.8149999999999999</c:v>
                      </c:pt>
                      <c:pt idx="2">
                        <c:v>2.778</c:v>
                      </c:pt>
                      <c:pt idx="3">
                        <c:v>2.863</c:v>
                      </c:pt>
                      <c:pt idx="4">
                        <c:v>2.774</c:v>
                      </c:pt>
                      <c:pt idx="5">
                        <c:v>3.54</c:v>
                      </c:pt>
                      <c:pt idx="6">
                        <c:v>3.2959999999999998</c:v>
                      </c:pt>
                      <c:pt idx="7">
                        <c:v>4.2140000000000004</c:v>
                      </c:pt>
                      <c:pt idx="8">
                        <c:v>3.7360000000000002</c:v>
                      </c:pt>
                      <c:pt idx="9">
                        <c:v>3.899</c:v>
                      </c:pt>
                      <c:pt idx="10">
                        <c:v>3.8340000000000001</c:v>
                      </c:pt>
                      <c:pt idx="11">
                        <c:v>3.7</c:v>
                      </c:pt>
                      <c:pt idx="12">
                        <c:v>3.6419999999999999</c:v>
                      </c:pt>
                      <c:pt idx="13">
                        <c:v>4.3209999999999997</c:v>
                      </c:pt>
                      <c:pt idx="14">
                        <c:v>4.4459999999999997</c:v>
                      </c:pt>
                      <c:pt idx="15">
                        <c:v>4.9829999999999997</c:v>
                      </c:pt>
                      <c:pt idx="16">
                        <c:v>3.9860000000000002</c:v>
                      </c:pt>
                      <c:pt idx="17">
                        <c:v>4.5350000000000001</c:v>
                      </c:pt>
                      <c:pt idx="18">
                        <c:v>3.8650000000000002</c:v>
                      </c:pt>
                      <c:pt idx="19">
                        <c:v>4.1760000000000002</c:v>
                      </c:pt>
                      <c:pt idx="20">
                        <c:v>5.4119999999999999</c:v>
                      </c:pt>
                      <c:pt idx="21">
                        <c:v>4.944</c:v>
                      </c:pt>
                      <c:pt idx="22">
                        <c:v>4.7160000000000002</c:v>
                      </c:pt>
                      <c:pt idx="23">
                        <c:v>4.4859999999999998</c:v>
                      </c:pt>
                      <c:pt idx="24">
                        <c:v>5.5570000000000004</c:v>
                      </c:pt>
                      <c:pt idx="25">
                        <c:v>5.3419999999999996</c:v>
                      </c:pt>
                      <c:pt idx="26">
                        <c:v>6.1079999999999997</c:v>
                      </c:pt>
                      <c:pt idx="27">
                        <c:v>6.6059999999999999</c:v>
                      </c:pt>
                      <c:pt idx="28">
                        <c:v>6.7119999999999997</c:v>
                      </c:pt>
                      <c:pt idx="29">
                        <c:v>6.694</c:v>
                      </c:pt>
                      <c:pt idx="30">
                        <c:v>5.91</c:v>
                      </c:pt>
                      <c:pt idx="31">
                        <c:v>6.24</c:v>
                      </c:pt>
                      <c:pt idx="32">
                        <c:v>7.8170000000000002</c:v>
                      </c:pt>
                      <c:pt idx="33">
                        <c:v>7.8170000000000002</c:v>
                      </c:pt>
                      <c:pt idx="34">
                        <c:v>7.0229999999999997</c:v>
                      </c:pt>
                      <c:pt idx="35">
                        <c:v>7.101</c:v>
                      </c:pt>
                      <c:pt idx="36">
                        <c:v>7.32</c:v>
                      </c:pt>
                      <c:pt idx="37">
                        <c:v>7.7069999999999999</c:v>
                      </c:pt>
                      <c:pt idx="38">
                        <c:v>8.1769999999999996</c:v>
                      </c:pt>
                      <c:pt idx="39">
                        <c:v>7.39</c:v>
                      </c:pt>
                      <c:pt idx="40">
                        <c:v>9.8320000000000007</c:v>
                      </c:pt>
                      <c:pt idx="41">
                        <c:v>9.234</c:v>
                      </c:pt>
                      <c:pt idx="42">
                        <c:v>9.2789999999999999</c:v>
                      </c:pt>
                      <c:pt idx="43">
                        <c:v>8.9220000000000006</c:v>
                      </c:pt>
                      <c:pt idx="44">
                        <c:v>10.378</c:v>
                      </c:pt>
                      <c:pt idx="45">
                        <c:v>8.5879999999999992</c:v>
                      </c:pt>
                      <c:pt idx="46">
                        <c:v>8.6310000000000002</c:v>
                      </c:pt>
                      <c:pt idx="47">
                        <c:v>2.6520000000000001</c:v>
                      </c:pt>
                      <c:pt idx="48">
                        <c:v>3.6419999999999999</c:v>
                      </c:pt>
                      <c:pt idx="49">
                        <c:v>9.2289999999999992</c:v>
                      </c:pt>
                      <c:pt idx="50">
                        <c:v>4.9509999999999996</c:v>
                      </c:pt>
                      <c:pt idx="51">
                        <c:v>4.9509999999999996</c:v>
                      </c:pt>
                      <c:pt idx="52">
                        <c:v>5.0449999999999999</c:v>
                      </c:pt>
                      <c:pt idx="53">
                        <c:v>5.0449999999999999</c:v>
                      </c:pt>
                      <c:pt idx="54">
                        <c:v>7.2809999999999997</c:v>
                      </c:pt>
                      <c:pt idx="55">
                        <c:v>7.2809999999999997</c:v>
                      </c:pt>
                      <c:pt idx="56">
                        <c:v>8.6310000000000002</c:v>
                      </c:pt>
                      <c:pt idx="57">
                        <c:v>8.6310000000000002</c:v>
                      </c:pt>
                      <c:pt idx="58">
                        <c:v>8.5259999999999998</c:v>
                      </c:pt>
                      <c:pt idx="59">
                        <c:v>8.5259999999999998</c:v>
                      </c:pt>
                      <c:pt idx="60">
                        <c:v>3.8340000000000001</c:v>
                      </c:pt>
                      <c:pt idx="61">
                        <c:v>3.8340000000000001</c:v>
                      </c:pt>
                      <c:pt idx="62">
                        <c:v>3.8340000000000001</c:v>
                      </c:pt>
                      <c:pt idx="63">
                        <c:v>5.0449999999999999</c:v>
                      </c:pt>
                      <c:pt idx="64">
                        <c:v>5.0449999999999999</c:v>
                      </c:pt>
                      <c:pt idx="65">
                        <c:v>3.5760000000000001</c:v>
                      </c:pt>
                      <c:pt idx="66">
                        <c:v>3.5760000000000001</c:v>
                      </c:pt>
                      <c:pt idx="67">
                        <c:v>6.1529999999999996</c:v>
                      </c:pt>
                      <c:pt idx="68">
                        <c:v>6.1529999999999996</c:v>
                      </c:pt>
                      <c:pt idx="69">
                        <c:v>7.17</c:v>
                      </c:pt>
                      <c:pt idx="70">
                        <c:v>7.17</c:v>
                      </c:pt>
                      <c:pt idx="71">
                        <c:v>5.2649999999999997</c:v>
                      </c:pt>
                      <c:pt idx="72">
                        <c:v>5.0449999999999999</c:v>
                      </c:pt>
                      <c:pt idx="73">
                        <c:v>5.8920000000000003</c:v>
                      </c:pt>
                      <c:pt idx="74">
                        <c:v>6.2240000000000002</c:v>
                      </c:pt>
                      <c:pt idx="75">
                        <c:v>6.0439999999999996</c:v>
                      </c:pt>
                      <c:pt idx="76">
                        <c:v>6.585</c:v>
                      </c:pt>
                      <c:pt idx="77">
                        <c:v>7.2220000000000004</c:v>
                      </c:pt>
                      <c:pt idx="78">
                        <c:v>8.1929999999999996</c:v>
                      </c:pt>
                      <c:pt idx="79">
                        <c:v>2.6429999999999998</c:v>
                      </c:pt>
                      <c:pt idx="80">
                        <c:v>2.8149999999999999</c:v>
                      </c:pt>
                      <c:pt idx="81">
                        <c:v>2.778</c:v>
                      </c:pt>
                      <c:pt idx="82">
                        <c:v>2.863</c:v>
                      </c:pt>
                      <c:pt idx="83">
                        <c:v>2.774</c:v>
                      </c:pt>
                      <c:pt idx="84">
                        <c:v>3.54</c:v>
                      </c:pt>
                      <c:pt idx="85">
                        <c:v>3.2959999999999998</c:v>
                      </c:pt>
                      <c:pt idx="86">
                        <c:v>4.2140000000000004</c:v>
                      </c:pt>
                      <c:pt idx="87">
                        <c:v>3.7360000000000002</c:v>
                      </c:pt>
                      <c:pt idx="88">
                        <c:v>3.899</c:v>
                      </c:pt>
                      <c:pt idx="89">
                        <c:v>3.8340000000000001</c:v>
                      </c:pt>
                      <c:pt idx="90">
                        <c:v>3.7</c:v>
                      </c:pt>
                      <c:pt idx="91">
                        <c:v>3.6419999999999999</c:v>
                      </c:pt>
                      <c:pt idx="92">
                        <c:v>4.3209999999999997</c:v>
                      </c:pt>
                      <c:pt idx="93">
                        <c:v>4.4459999999999997</c:v>
                      </c:pt>
                      <c:pt idx="94">
                        <c:v>4.9829999999999997</c:v>
                      </c:pt>
                      <c:pt idx="95">
                        <c:v>3.9860000000000002</c:v>
                      </c:pt>
                      <c:pt idx="96">
                        <c:v>4.5350000000000001</c:v>
                      </c:pt>
                      <c:pt idx="97">
                        <c:v>3.8650000000000002</c:v>
                      </c:pt>
                      <c:pt idx="98">
                        <c:v>4.1760000000000002</c:v>
                      </c:pt>
                      <c:pt idx="99">
                        <c:v>5.4119999999999999</c:v>
                      </c:pt>
                      <c:pt idx="100">
                        <c:v>4.944</c:v>
                      </c:pt>
                      <c:pt idx="101">
                        <c:v>4.7160000000000002</c:v>
                      </c:pt>
                      <c:pt idx="102">
                        <c:v>4.4859999999999998</c:v>
                      </c:pt>
                      <c:pt idx="103">
                        <c:v>5.5570000000000004</c:v>
                      </c:pt>
                      <c:pt idx="104">
                        <c:v>5.3419999999999996</c:v>
                      </c:pt>
                      <c:pt idx="105">
                        <c:v>6.1079999999999997</c:v>
                      </c:pt>
                      <c:pt idx="106">
                        <c:v>6.6059999999999999</c:v>
                      </c:pt>
                      <c:pt idx="107">
                        <c:v>6.7119999999999997</c:v>
                      </c:pt>
                      <c:pt idx="108">
                        <c:v>6.694</c:v>
                      </c:pt>
                      <c:pt idx="109">
                        <c:v>5.91</c:v>
                      </c:pt>
                      <c:pt idx="110">
                        <c:v>6.24</c:v>
                      </c:pt>
                      <c:pt idx="111">
                        <c:v>7.8170000000000002</c:v>
                      </c:pt>
                      <c:pt idx="112">
                        <c:v>7.8170000000000002</c:v>
                      </c:pt>
                      <c:pt idx="113">
                        <c:v>7.0229999999999997</c:v>
                      </c:pt>
                      <c:pt idx="114">
                        <c:v>7.101</c:v>
                      </c:pt>
                      <c:pt idx="115">
                        <c:v>7.32</c:v>
                      </c:pt>
                      <c:pt idx="116">
                        <c:v>7.7069999999999999</c:v>
                      </c:pt>
                      <c:pt idx="117">
                        <c:v>8.1769999999999996</c:v>
                      </c:pt>
                      <c:pt idx="118">
                        <c:v>7.39</c:v>
                      </c:pt>
                      <c:pt idx="119">
                        <c:v>9.8320000000000007</c:v>
                      </c:pt>
                      <c:pt idx="120">
                        <c:v>9.234</c:v>
                      </c:pt>
                      <c:pt idx="121">
                        <c:v>9.2789999999999999</c:v>
                      </c:pt>
                      <c:pt idx="122">
                        <c:v>8.9220000000000006</c:v>
                      </c:pt>
                      <c:pt idx="123">
                        <c:v>10.378</c:v>
                      </c:pt>
                      <c:pt idx="124">
                        <c:v>8.5879999999999992</c:v>
                      </c:pt>
                      <c:pt idx="125">
                        <c:v>7.2220000000000004</c:v>
                      </c:pt>
                      <c:pt idx="126">
                        <c:v>7.093</c:v>
                      </c:pt>
                      <c:pt idx="127">
                        <c:v>8.6010000000000009</c:v>
                      </c:pt>
                      <c:pt idx="128">
                        <c:v>8.1929999999999996</c:v>
                      </c:pt>
                      <c:pt idx="129">
                        <c:v>9.0690000000000008</c:v>
                      </c:pt>
                      <c:pt idx="130">
                        <c:v>9.48</c:v>
                      </c:pt>
                      <c:pt idx="131">
                        <c:v>11.351000000000001</c:v>
                      </c:pt>
                      <c:pt idx="132">
                        <c:v>10.351000000000001</c:v>
                      </c:pt>
                      <c:pt idx="133">
                        <c:v>10.731999999999999</c:v>
                      </c:pt>
                      <c:pt idx="134">
                        <c:v>10.859</c:v>
                      </c:pt>
                      <c:pt idx="135">
                        <c:v>11.779</c:v>
                      </c:pt>
                      <c:pt idx="136">
                        <c:v>11.971</c:v>
                      </c:pt>
                      <c:pt idx="137">
                        <c:v>11.547000000000001</c:v>
                      </c:pt>
                      <c:pt idx="138">
                        <c:v>4.9509999999999996</c:v>
                      </c:pt>
                      <c:pt idx="139">
                        <c:v>4.9509999999999996</c:v>
                      </c:pt>
                      <c:pt idx="140">
                        <c:v>5.0449999999999999</c:v>
                      </c:pt>
                      <c:pt idx="141">
                        <c:v>5.0449999999999999</c:v>
                      </c:pt>
                      <c:pt idx="142">
                        <c:v>7.2809999999999997</c:v>
                      </c:pt>
                      <c:pt idx="143">
                        <c:v>7.2809999999999997</c:v>
                      </c:pt>
                      <c:pt idx="144">
                        <c:v>8.6310000000000002</c:v>
                      </c:pt>
                      <c:pt idx="145">
                        <c:v>8.6310000000000002</c:v>
                      </c:pt>
                      <c:pt idx="146">
                        <c:v>8.5259999999999998</c:v>
                      </c:pt>
                      <c:pt idx="147">
                        <c:v>8.5259999999999998</c:v>
                      </c:pt>
                      <c:pt idx="148">
                        <c:v>3.8340000000000001</c:v>
                      </c:pt>
                      <c:pt idx="149">
                        <c:v>3.8340000000000001</c:v>
                      </c:pt>
                      <c:pt idx="150">
                        <c:v>3.8340000000000001</c:v>
                      </c:pt>
                      <c:pt idx="151">
                        <c:v>5.0449999999999999</c:v>
                      </c:pt>
                      <c:pt idx="152">
                        <c:v>5.0449999999999999</c:v>
                      </c:pt>
                      <c:pt idx="153">
                        <c:v>3.5760000000000001</c:v>
                      </c:pt>
                      <c:pt idx="154">
                        <c:v>3.5760000000000001</c:v>
                      </c:pt>
                      <c:pt idx="155">
                        <c:v>6.1529999999999996</c:v>
                      </c:pt>
                      <c:pt idx="156">
                        <c:v>6.1529999999999996</c:v>
                      </c:pt>
                      <c:pt idx="157">
                        <c:v>7.17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'carbohydrates without PAPER'!$N$2:$N$159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4.7591259055680964E-2</c:v>
                      </c:pt>
                      <c:pt idx="1">
                        <c:v>0.60029125905568093</c:v>
                      </c:pt>
                      <c:pt idx="2">
                        <c:v>0.74409125905568141</c:v>
                      </c:pt>
                      <c:pt idx="3">
                        <c:v>0.71809125905568127</c:v>
                      </c:pt>
                      <c:pt idx="4">
                        <c:v>0.73809125905568129</c:v>
                      </c:pt>
                      <c:pt idx="5">
                        <c:v>1.3760912590556811</c:v>
                      </c:pt>
                      <c:pt idx="6">
                        <c:v>1.0530912590556811</c:v>
                      </c:pt>
                      <c:pt idx="7">
                        <c:v>2.2414912590556817</c:v>
                      </c:pt>
                      <c:pt idx="8">
                        <c:v>1.6220912590556815</c:v>
                      </c:pt>
                      <c:pt idx="9">
                        <c:v>1.5850912590556814</c:v>
                      </c:pt>
                      <c:pt idx="10">
                        <c:v>1.3790912590556816</c:v>
                      </c:pt>
                      <c:pt idx="11">
                        <c:v>1.3160912590556819</c:v>
                      </c:pt>
                      <c:pt idx="12">
                        <c:v>1.2470912590556815</c:v>
                      </c:pt>
                      <c:pt idx="13">
                        <c:v>1.6970912590556815</c:v>
                      </c:pt>
                      <c:pt idx="14">
                        <c:v>2.0520912590556821</c:v>
                      </c:pt>
                      <c:pt idx="15">
                        <c:v>4.0185912590556816</c:v>
                      </c:pt>
                      <c:pt idx="16">
                        <c:v>1.7620912590556816</c:v>
                      </c:pt>
                      <c:pt idx="17">
                        <c:v>2.1110912590556823</c:v>
                      </c:pt>
                      <c:pt idx="18">
                        <c:v>1.1210912590556816</c:v>
                      </c:pt>
                      <c:pt idx="19">
                        <c:v>1.5520912590556815</c:v>
                      </c:pt>
                      <c:pt idx="20">
                        <c:v>4.0890912590556816</c:v>
                      </c:pt>
                      <c:pt idx="21">
                        <c:v>3.1910912590556819</c:v>
                      </c:pt>
                      <c:pt idx="22">
                        <c:v>2.3120912590556815</c:v>
                      </c:pt>
                      <c:pt idx="23">
                        <c:v>1.6120912590556815</c:v>
                      </c:pt>
                      <c:pt idx="24">
                        <c:v>4.2120912590556827</c:v>
                      </c:pt>
                      <c:pt idx="25">
                        <c:v>2.6980912590556811</c:v>
                      </c:pt>
                      <c:pt idx="26">
                        <c:v>3.1440912590556813</c:v>
                      </c:pt>
                      <c:pt idx="27">
                        <c:v>3.1120912590556813</c:v>
                      </c:pt>
                      <c:pt idx="28">
                        <c:v>3.5980912590556819</c:v>
                      </c:pt>
                      <c:pt idx="29">
                        <c:v>4.9000912590556815</c:v>
                      </c:pt>
                      <c:pt idx="30">
                        <c:v>3.3860912590556826</c:v>
                      </c:pt>
                      <c:pt idx="31">
                        <c:v>3.456091259055682</c:v>
                      </c:pt>
                      <c:pt idx="32">
                        <c:v>4.7730912590556827</c:v>
                      </c:pt>
                      <c:pt idx="33">
                        <c:v>5.9230912590556812</c:v>
                      </c:pt>
                      <c:pt idx="34">
                        <c:v>4.4784912590556818</c:v>
                      </c:pt>
                      <c:pt idx="35">
                        <c:v>4.3070912590556816</c:v>
                      </c:pt>
                      <c:pt idx="36">
                        <c:v>4.5060912590556814</c:v>
                      </c:pt>
                      <c:pt idx="37">
                        <c:v>4.4230912590556812</c:v>
                      </c:pt>
                      <c:pt idx="38">
                        <c:v>4.4230912590556812</c:v>
                      </c:pt>
                      <c:pt idx="39">
                        <c:v>4.0660912590556819</c:v>
                      </c:pt>
                      <c:pt idx="40">
                        <c:v>6.4280912590556829</c:v>
                      </c:pt>
                      <c:pt idx="41">
                        <c:v>5.4400912590556816</c:v>
                      </c:pt>
                      <c:pt idx="42">
                        <c:v>6.0750912590556831</c:v>
                      </c:pt>
                      <c:pt idx="43">
                        <c:v>5.2880912590556832</c:v>
                      </c:pt>
                      <c:pt idx="44">
                        <c:v>6.6840912590556822</c:v>
                      </c:pt>
                      <c:pt idx="45">
                        <c:v>5.3440912590556815</c:v>
                      </c:pt>
                      <c:pt idx="46">
                        <c:v>2.823474229170301</c:v>
                      </c:pt>
                      <c:pt idx="47">
                        <c:v>2.4985338937586983</c:v>
                      </c:pt>
                      <c:pt idx="48">
                        <c:v>3.1613455040992489</c:v>
                      </c:pt>
                      <c:pt idx="49">
                        <c:v>3.7323220326185789</c:v>
                      </c:pt>
                      <c:pt idx="50">
                        <c:v>3.5196945158099084</c:v>
                      </c:pt>
                      <c:pt idx="51">
                        <c:v>4.1340401189804332</c:v>
                      </c:pt>
                      <c:pt idx="52">
                        <c:v>3.0647717983889349</c:v>
                      </c:pt>
                      <c:pt idx="53">
                        <c:v>3.8894656217002295</c:v>
                      </c:pt>
                      <c:pt idx="54">
                        <c:v>4.1471345210649657</c:v>
                      </c:pt>
                      <c:pt idx="55">
                        <c:v>5.0032016242493977</c:v>
                      </c:pt>
                      <c:pt idx="56">
                        <c:v>4.9366447059809246</c:v>
                      </c:pt>
                      <c:pt idx="57">
                        <c:v>6.0747586540398935</c:v>
                      </c:pt>
                      <c:pt idx="58">
                        <c:v>5.1379419255241032</c:v>
                      </c:pt>
                      <c:pt idx="59">
                        <c:v>6.0516997590789874</c:v>
                      </c:pt>
                      <c:pt idx="60">
                        <c:v>2.9383888304135555</c:v>
                      </c:pt>
                      <c:pt idx="61">
                        <c:v>3.0063719602469225</c:v>
                      </c:pt>
                      <c:pt idx="62">
                        <c:v>3.2746233710870021</c:v>
                      </c:pt>
                      <c:pt idx="63">
                        <c:v>3.7145237800547717</c:v>
                      </c:pt>
                      <c:pt idx="64">
                        <c:v>4.027488220223197</c:v>
                      </c:pt>
                      <c:pt idx="65">
                        <c:v>2.7558072805709961</c:v>
                      </c:pt>
                      <c:pt idx="66">
                        <c:v>3.0112772970019011</c:v>
                      </c:pt>
                      <c:pt idx="67">
                        <c:v>3.861810652952713</c:v>
                      </c:pt>
                      <c:pt idx="68">
                        <c:v>4.6786027263776866</c:v>
                      </c:pt>
                      <c:pt idx="69">
                        <c:v>3.7336082928786216</c:v>
                      </c:pt>
                      <c:pt idx="70">
                        <c:v>4.92605998535746</c:v>
                      </c:pt>
                      <c:pt idx="71">
                        <c:v>2.4910912590556809</c:v>
                      </c:pt>
                      <c:pt idx="72">
                        <c:v>3.8010912590556813</c:v>
                      </c:pt>
                      <c:pt idx="73">
                        <c:v>3.0780912590556828</c:v>
                      </c:pt>
                      <c:pt idx="74">
                        <c:v>3.4400912590556816</c:v>
                      </c:pt>
                      <c:pt idx="75">
                        <c:v>4.4200912590556811</c:v>
                      </c:pt>
                      <c:pt idx="76">
                        <c:v>5.3110912590556811</c:v>
                      </c:pt>
                      <c:pt idx="77">
                        <c:v>6.088091259055683</c:v>
                      </c:pt>
                      <c:pt idx="78">
                        <c:v>7.1490912590556821</c:v>
                      </c:pt>
                      <c:pt idx="79">
                        <c:v>5.81912590556809E-2</c:v>
                      </c:pt>
                      <c:pt idx="80">
                        <c:v>0.55049125905568097</c:v>
                      </c:pt>
                      <c:pt idx="81">
                        <c:v>0.73409125905568151</c:v>
                      </c:pt>
                      <c:pt idx="82">
                        <c:v>0.66909125905568123</c:v>
                      </c:pt>
                      <c:pt idx="83">
                        <c:v>0.7310912590556814</c:v>
                      </c:pt>
                      <c:pt idx="84">
                        <c:v>1.3260912590556815</c:v>
                      </c:pt>
                      <c:pt idx="85">
                        <c:v>1.0430912590556811</c:v>
                      </c:pt>
                      <c:pt idx="86">
                        <c:v>2.1085912590556823</c:v>
                      </c:pt>
                      <c:pt idx="87">
                        <c:v>1.6220912590556815</c:v>
                      </c:pt>
                      <c:pt idx="88">
                        <c:v>1.5540912590556815</c:v>
                      </c:pt>
                      <c:pt idx="89">
                        <c:v>1.3700912590556817</c:v>
                      </c:pt>
                      <c:pt idx="90">
                        <c:v>1.2860912590556817</c:v>
                      </c:pt>
                      <c:pt idx="91">
                        <c:v>1.2470912590556815</c:v>
                      </c:pt>
                      <c:pt idx="92">
                        <c:v>1.6970912590556815</c:v>
                      </c:pt>
                      <c:pt idx="93">
                        <c:v>2.0320912590556812</c:v>
                      </c:pt>
                      <c:pt idx="94">
                        <c:v>4.0185912590556816</c:v>
                      </c:pt>
                      <c:pt idx="95">
                        <c:v>1.7020912590556816</c:v>
                      </c:pt>
                      <c:pt idx="96">
                        <c:v>2.0610912590556816</c:v>
                      </c:pt>
                      <c:pt idx="97">
                        <c:v>1.1110912590556814</c:v>
                      </c:pt>
                      <c:pt idx="98">
                        <c:v>1.5120912590556814</c:v>
                      </c:pt>
                      <c:pt idx="99">
                        <c:v>3.8490912590556823</c:v>
                      </c:pt>
                      <c:pt idx="100">
                        <c:v>3.2400912590556818</c:v>
                      </c:pt>
                      <c:pt idx="101">
                        <c:v>2.3030912590556816</c:v>
                      </c:pt>
                      <c:pt idx="102">
                        <c:v>1.5920912590556815</c:v>
                      </c:pt>
                      <c:pt idx="103">
                        <c:v>4.1530912590556825</c:v>
                      </c:pt>
                      <c:pt idx="104">
                        <c:v>2.6580912590556811</c:v>
                      </c:pt>
                      <c:pt idx="105">
                        <c:v>3.1540912590556816</c:v>
                      </c:pt>
                      <c:pt idx="106">
                        <c:v>3.0420912590556815</c:v>
                      </c:pt>
                      <c:pt idx="107">
                        <c:v>3.5680912590556821</c:v>
                      </c:pt>
                      <c:pt idx="108">
                        <c:v>4.8730912590556832</c:v>
                      </c:pt>
                      <c:pt idx="109">
                        <c:v>3.3560912590556824</c:v>
                      </c:pt>
                      <c:pt idx="110">
                        <c:v>3.5260912590556819</c:v>
                      </c:pt>
                      <c:pt idx="111">
                        <c:v>4.7430912590556815</c:v>
                      </c:pt>
                      <c:pt idx="112">
                        <c:v>5.963091259055683</c:v>
                      </c:pt>
                      <c:pt idx="113">
                        <c:v>4.3880912590556802</c:v>
                      </c:pt>
                      <c:pt idx="114">
                        <c:v>4.2070912590556819</c:v>
                      </c:pt>
                      <c:pt idx="115">
                        <c:v>4.5460912590556832</c:v>
                      </c:pt>
                      <c:pt idx="116">
                        <c:v>4.4430912590556817</c:v>
                      </c:pt>
                      <c:pt idx="117">
                        <c:v>4.3730912590556823</c:v>
                      </c:pt>
                      <c:pt idx="118">
                        <c:v>4.0760912590556808</c:v>
                      </c:pt>
                      <c:pt idx="119">
                        <c:v>6.5480912590556821</c:v>
                      </c:pt>
                      <c:pt idx="120">
                        <c:v>5.3400912590556819</c:v>
                      </c:pt>
                      <c:pt idx="121">
                        <c:v>6.1150912590556832</c:v>
                      </c:pt>
                      <c:pt idx="122">
                        <c:v>5.3280912590556824</c:v>
                      </c:pt>
                      <c:pt idx="123">
                        <c:v>6.6040912590556831</c:v>
                      </c:pt>
                      <c:pt idx="124">
                        <c:v>5.3740912590556809</c:v>
                      </c:pt>
                      <c:pt idx="125">
                        <c:v>5.1020000000000021</c:v>
                      </c:pt>
                      <c:pt idx="126">
                        <c:v>5.0830000000000011</c:v>
                      </c:pt>
                      <c:pt idx="127">
                        <c:v>5.9910000000000014</c:v>
                      </c:pt>
                      <c:pt idx="128">
                        <c:v>5.6530000000000005</c:v>
                      </c:pt>
                      <c:pt idx="129">
                        <c:v>6.6590000000000025</c:v>
                      </c:pt>
                      <c:pt idx="130">
                        <c:v>7.1100000000000012</c:v>
                      </c:pt>
                      <c:pt idx="131">
                        <c:v>8.9810000000000034</c:v>
                      </c:pt>
                      <c:pt idx="132">
                        <c:v>8.001000000000003</c:v>
                      </c:pt>
                      <c:pt idx="133">
                        <c:v>8.4720000000000013</c:v>
                      </c:pt>
                      <c:pt idx="134">
                        <c:v>8.6790000000000003</c:v>
                      </c:pt>
                      <c:pt idx="135">
                        <c:v>9.4990000000000023</c:v>
                      </c:pt>
                      <c:pt idx="136">
                        <c:v>9.6910000000000007</c:v>
                      </c:pt>
                      <c:pt idx="137">
                        <c:v>9.3170000000000002</c:v>
                      </c:pt>
                      <c:pt idx="138">
                        <c:v>3.9086295589222444</c:v>
                      </c:pt>
                      <c:pt idx="139">
                        <c:v>4.4743515190265359</c:v>
                      </c:pt>
                      <c:pt idx="140">
                        <c:v>3.3708055255577918</c:v>
                      </c:pt>
                      <c:pt idx="141">
                        <c:v>4.0611713334257704</c:v>
                      </c:pt>
                      <c:pt idx="142">
                        <c:v>3.9963098816941685</c:v>
                      </c:pt>
                      <c:pt idx="143">
                        <c:v>4.9650111248936373</c:v>
                      </c:pt>
                      <c:pt idx="144">
                        <c:v>4.8465073639162926</c:v>
                      </c:pt>
                      <c:pt idx="145">
                        <c:v>6.072827242589991</c:v>
                      </c:pt>
                      <c:pt idx="146">
                        <c:v>4.8859675638192464</c:v>
                      </c:pt>
                      <c:pt idx="147">
                        <c:v>5.9248614263009642</c:v>
                      </c:pt>
                      <c:pt idx="148">
                        <c:v>2.7135752819106251</c:v>
                      </c:pt>
                      <c:pt idx="149">
                        <c:v>2.9963807773912423</c:v>
                      </c:pt>
                      <c:pt idx="150">
                        <c:v>3.079821148311717</c:v>
                      </c:pt>
                      <c:pt idx="151">
                        <c:v>3.8985503663613548</c:v>
                      </c:pt>
                      <c:pt idx="152">
                        <c:v>4.337758872622091</c:v>
                      </c:pt>
                      <c:pt idx="153">
                        <c:v>2.8651492613236629</c:v>
                      </c:pt>
                      <c:pt idx="154">
                        <c:v>4.9239296099554029</c:v>
                      </c:pt>
                      <c:pt idx="155">
                        <c:v>3.4594390294816004</c:v>
                      </c:pt>
                      <c:pt idx="156">
                        <c:v>4.1345346820274109</c:v>
                      </c:pt>
                      <c:pt idx="157">
                        <c:v>4.1065160498155908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"/>
                <c:order val="1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linear"/>
                  <c:intercept val="-2.5113999999999996"/>
                  <c:dispRSqr val="1"/>
                  <c:dispEq val="1"/>
                  <c:trendlineLbl>
                    <c:layout>
                      <c:manualLayout>
                        <c:x val="4.2390201224846893E-2"/>
                        <c:y val="0.23023366870807815"/>
                      </c:manualLayout>
                    </c:layout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PAPER'!$X$2:$X$159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2.68</c:v>
                      </c:pt>
                      <c:pt idx="1">
                        <c:v>2.4700000000000002</c:v>
                      </c:pt>
                      <c:pt idx="2">
                        <c:v>2.44</c:v>
                      </c:pt>
                      <c:pt idx="3">
                        <c:v>2.19</c:v>
                      </c:pt>
                      <c:pt idx="4">
                        <c:v>1.99</c:v>
                      </c:pt>
                      <c:pt idx="5">
                        <c:v>2.97</c:v>
                      </c:pt>
                      <c:pt idx="6">
                        <c:v>2.54</c:v>
                      </c:pt>
                      <c:pt idx="7">
                        <c:v>2.19</c:v>
                      </c:pt>
                      <c:pt idx="8">
                        <c:v>2.64</c:v>
                      </c:pt>
                      <c:pt idx="9">
                        <c:v>2.89</c:v>
                      </c:pt>
                      <c:pt idx="10">
                        <c:v>3.09</c:v>
                      </c:pt>
                      <c:pt idx="11">
                        <c:v>3.09</c:v>
                      </c:pt>
                      <c:pt idx="12">
                        <c:v>3.03</c:v>
                      </c:pt>
                      <c:pt idx="13">
                        <c:v>3.11</c:v>
                      </c:pt>
                      <c:pt idx="14">
                        <c:v>3.28</c:v>
                      </c:pt>
                      <c:pt idx="15">
                        <c:v>1.08</c:v>
                      </c:pt>
                      <c:pt idx="16">
                        <c:v>2.88</c:v>
                      </c:pt>
                      <c:pt idx="17">
                        <c:v>3.28</c:v>
                      </c:pt>
                      <c:pt idx="18">
                        <c:v>3.63</c:v>
                      </c:pt>
                      <c:pt idx="19">
                        <c:v>3.58</c:v>
                      </c:pt>
                      <c:pt idx="20">
                        <c:v>1.62</c:v>
                      </c:pt>
                      <c:pt idx="21">
                        <c:v>2.17</c:v>
                      </c:pt>
                      <c:pt idx="22">
                        <c:v>3.16</c:v>
                      </c:pt>
                      <c:pt idx="23">
                        <c:v>4.18</c:v>
                      </c:pt>
                      <c:pt idx="24">
                        <c:v>1.72</c:v>
                      </c:pt>
                      <c:pt idx="25">
                        <c:v>3.93</c:v>
                      </c:pt>
                      <c:pt idx="26">
                        <c:v>4.57</c:v>
                      </c:pt>
                      <c:pt idx="27">
                        <c:v>5.28</c:v>
                      </c:pt>
                      <c:pt idx="28">
                        <c:v>5.22</c:v>
                      </c:pt>
                      <c:pt idx="29">
                        <c:v>1.66</c:v>
                      </c:pt>
                      <c:pt idx="30">
                        <c:v>3.76</c:v>
                      </c:pt>
                      <c:pt idx="31">
                        <c:v>4.4000000000000004</c:v>
                      </c:pt>
                      <c:pt idx="32">
                        <c:v>4.26</c:v>
                      </c:pt>
                      <c:pt idx="33">
                        <c:v>4.26</c:v>
                      </c:pt>
                      <c:pt idx="34">
                        <c:v>2.65</c:v>
                      </c:pt>
                      <c:pt idx="35">
                        <c:v>5.05</c:v>
                      </c:pt>
                      <c:pt idx="36">
                        <c:v>5.05</c:v>
                      </c:pt>
                      <c:pt idx="37">
                        <c:v>5.69</c:v>
                      </c:pt>
                      <c:pt idx="38">
                        <c:v>6.34</c:v>
                      </c:pt>
                      <c:pt idx="39">
                        <c:v>5.86</c:v>
                      </c:pt>
                      <c:pt idx="40">
                        <c:v>4.6100000000000003</c:v>
                      </c:pt>
                      <c:pt idx="41">
                        <c:v>6.98</c:v>
                      </c:pt>
                      <c:pt idx="42">
                        <c:v>6</c:v>
                      </c:pt>
                      <c:pt idx="43">
                        <c:v>6.26</c:v>
                      </c:pt>
                      <c:pt idx="44">
                        <c:v>6.79</c:v>
                      </c:pt>
                      <c:pt idx="45">
                        <c:v>5.45</c:v>
                      </c:pt>
                      <c:pt idx="46">
                        <c:v>4.6100000000000003</c:v>
                      </c:pt>
                      <c:pt idx="47">
                        <c:v>3.18</c:v>
                      </c:pt>
                      <c:pt idx="48">
                        <c:v>3.03</c:v>
                      </c:pt>
                      <c:pt idx="49">
                        <c:v>9.2100000000000009</c:v>
                      </c:pt>
                      <c:pt idx="50">
                        <c:v>1.67</c:v>
                      </c:pt>
                      <c:pt idx="51">
                        <c:v>1.67</c:v>
                      </c:pt>
                      <c:pt idx="52">
                        <c:v>3.17</c:v>
                      </c:pt>
                      <c:pt idx="53">
                        <c:v>3.17</c:v>
                      </c:pt>
                      <c:pt idx="54">
                        <c:v>3.15</c:v>
                      </c:pt>
                      <c:pt idx="55">
                        <c:v>3.15</c:v>
                      </c:pt>
                      <c:pt idx="56">
                        <c:v>4.6100000000000003</c:v>
                      </c:pt>
                      <c:pt idx="57">
                        <c:v>4.6100000000000003</c:v>
                      </c:pt>
                      <c:pt idx="58">
                        <c:v>8.23</c:v>
                      </c:pt>
                      <c:pt idx="59">
                        <c:v>8.23</c:v>
                      </c:pt>
                      <c:pt idx="60">
                        <c:v>3.09</c:v>
                      </c:pt>
                      <c:pt idx="61">
                        <c:v>3.09</c:v>
                      </c:pt>
                      <c:pt idx="62">
                        <c:v>3.09</c:v>
                      </c:pt>
                      <c:pt idx="63">
                        <c:v>3.17</c:v>
                      </c:pt>
                      <c:pt idx="64">
                        <c:v>3.17</c:v>
                      </c:pt>
                      <c:pt idx="65">
                        <c:v>6.23</c:v>
                      </c:pt>
                      <c:pt idx="66">
                        <c:v>6.23</c:v>
                      </c:pt>
                      <c:pt idx="67">
                        <c:v>4.05</c:v>
                      </c:pt>
                      <c:pt idx="68">
                        <c:v>4.05</c:v>
                      </c:pt>
                      <c:pt idx="69">
                        <c:v>6.08</c:v>
                      </c:pt>
                      <c:pt idx="70">
                        <c:v>6.08</c:v>
                      </c:pt>
                      <c:pt idx="71">
                        <c:v>3.47</c:v>
                      </c:pt>
                      <c:pt idx="72">
                        <c:v>3.17</c:v>
                      </c:pt>
                      <c:pt idx="73">
                        <c:v>4.26</c:v>
                      </c:pt>
                      <c:pt idx="74">
                        <c:v>4.26</c:v>
                      </c:pt>
                      <c:pt idx="75">
                        <c:v>4.1500000000000004</c:v>
                      </c:pt>
                      <c:pt idx="76">
                        <c:v>4.0199999999999996</c:v>
                      </c:pt>
                      <c:pt idx="77">
                        <c:v>4.3499999999999996</c:v>
                      </c:pt>
                      <c:pt idx="78">
                        <c:v>4.93</c:v>
                      </c:pt>
                      <c:pt idx="79">
                        <c:v>2.68</c:v>
                      </c:pt>
                      <c:pt idx="80">
                        <c:v>2.4700000000000002</c:v>
                      </c:pt>
                      <c:pt idx="81">
                        <c:v>2.44</c:v>
                      </c:pt>
                      <c:pt idx="82">
                        <c:v>2.19</c:v>
                      </c:pt>
                      <c:pt idx="83">
                        <c:v>1.99</c:v>
                      </c:pt>
                      <c:pt idx="84">
                        <c:v>2.97</c:v>
                      </c:pt>
                      <c:pt idx="85">
                        <c:v>2.54</c:v>
                      </c:pt>
                      <c:pt idx="86">
                        <c:v>2.19</c:v>
                      </c:pt>
                      <c:pt idx="87">
                        <c:v>2.64</c:v>
                      </c:pt>
                      <c:pt idx="88">
                        <c:v>2.89</c:v>
                      </c:pt>
                      <c:pt idx="89">
                        <c:v>3.09</c:v>
                      </c:pt>
                      <c:pt idx="90">
                        <c:v>3.09</c:v>
                      </c:pt>
                      <c:pt idx="91">
                        <c:v>3.03</c:v>
                      </c:pt>
                      <c:pt idx="92">
                        <c:v>3.11</c:v>
                      </c:pt>
                      <c:pt idx="93">
                        <c:v>3.28</c:v>
                      </c:pt>
                      <c:pt idx="94">
                        <c:v>1.08</c:v>
                      </c:pt>
                      <c:pt idx="95">
                        <c:v>2.88</c:v>
                      </c:pt>
                      <c:pt idx="96">
                        <c:v>3.28</c:v>
                      </c:pt>
                      <c:pt idx="97">
                        <c:v>3.63</c:v>
                      </c:pt>
                      <c:pt idx="98">
                        <c:v>3.58</c:v>
                      </c:pt>
                      <c:pt idx="99">
                        <c:v>1.62</c:v>
                      </c:pt>
                      <c:pt idx="100">
                        <c:v>2.17</c:v>
                      </c:pt>
                      <c:pt idx="101">
                        <c:v>3.16</c:v>
                      </c:pt>
                      <c:pt idx="102">
                        <c:v>4.18</c:v>
                      </c:pt>
                      <c:pt idx="103">
                        <c:v>1.72</c:v>
                      </c:pt>
                      <c:pt idx="104">
                        <c:v>3.93</c:v>
                      </c:pt>
                      <c:pt idx="105">
                        <c:v>4.57</c:v>
                      </c:pt>
                      <c:pt idx="106">
                        <c:v>5.28</c:v>
                      </c:pt>
                      <c:pt idx="107">
                        <c:v>5.22</c:v>
                      </c:pt>
                      <c:pt idx="108">
                        <c:v>1.66</c:v>
                      </c:pt>
                      <c:pt idx="109">
                        <c:v>3.76</c:v>
                      </c:pt>
                      <c:pt idx="110">
                        <c:v>4.4000000000000004</c:v>
                      </c:pt>
                      <c:pt idx="111">
                        <c:v>4.26</c:v>
                      </c:pt>
                      <c:pt idx="112">
                        <c:v>4.26</c:v>
                      </c:pt>
                      <c:pt idx="113">
                        <c:v>2.65</c:v>
                      </c:pt>
                      <c:pt idx="114">
                        <c:v>5.05</c:v>
                      </c:pt>
                      <c:pt idx="115">
                        <c:v>5.05</c:v>
                      </c:pt>
                      <c:pt idx="116">
                        <c:v>5.69</c:v>
                      </c:pt>
                      <c:pt idx="117">
                        <c:v>6.34</c:v>
                      </c:pt>
                      <c:pt idx="118">
                        <c:v>5.86</c:v>
                      </c:pt>
                      <c:pt idx="119">
                        <c:v>4.6100000000000003</c:v>
                      </c:pt>
                      <c:pt idx="120">
                        <c:v>6.98</c:v>
                      </c:pt>
                      <c:pt idx="121">
                        <c:v>6</c:v>
                      </c:pt>
                      <c:pt idx="122">
                        <c:v>6.26</c:v>
                      </c:pt>
                      <c:pt idx="123">
                        <c:v>6.79</c:v>
                      </c:pt>
                      <c:pt idx="124">
                        <c:v>5.45</c:v>
                      </c:pt>
                      <c:pt idx="125">
                        <c:v>4.3499999999999996</c:v>
                      </c:pt>
                      <c:pt idx="126">
                        <c:v>4.3499999999999996</c:v>
                      </c:pt>
                      <c:pt idx="127">
                        <c:v>4.93</c:v>
                      </c:pt>
                      <c:pt idx="128">
                        <c:v>4.93</c:v>
                      </c:pt>
                      <c:pt idx="129">
                        <c:v>5.52</c:v>
                      </c:pt>
                      <c:pt idx="130">
                        <c:v>5.52</c:v>
                      </c:pt>
                      <c:pt idx="131">
                        <c:v>6.11</c:v>
                      </c:pt>
                      <c:pt idx="132">
                        <c:v>6.11</c:v>
                      </c:pt>
                      <c:pt idx="133">
                        <c:v>6.11</c:v>
                      </c:pt>
                      <c:pt idx="134">
                        <c:v>6.11</c:v>
                      </c:pt>
                      <c:pt idx="135">
                        <c:v>6.7</c:v>
                      </c:pt>
                      <c:pt idx="136">
                        <c:v>6.7</c:v>
                      </c:pt>
                      <c:pt idx="137">
                        <c:v>6.7</c:v>
                      </c:pt>
                      <c:pt idx="138">
                        <c:v>1.67</c:v>
                      </c:pt>
                      <c:pt idx="139">
                        <c:v>1.67</c:v>
                      </c:pt>
                      <c:pt idx="140">
                        <c:v>3.17</c:v>
                      </c:pt>
                      <c:pt idx="141">
                        <c:v>3.17</c:v>
                      </c:pt>
                      <c:pt idx="142">
                        <c:v>3.15</c:v>
                      </c:pt>
                      <c:pt idx="143">
                        <c:v>3.15</c:v>
                      </c:pt>
                      <c:pt idx="144">
                        <c:v>4.6100000000000003</c:v>
                      </c:pt>
                      <c:pt idx="145">
                        <c:v>4.6100000000000003</c:v>
                      </c:pt>
                      <c:pt idx="146">
                        <c:v>8.23</c:v>
                      </c:pt>
                      <c:pt idx="147">
                        <c:v>8.23</c:v>
                      </c:pt>
                      <c:pt idx="148">
                        <c:v>3.09</c:v>
                      </c:pt>
                      <c:pt idx="149">
                        <c:v>3.09</c:v>
                      </c:pt>
                      <c:pt idx="150">
                        <c:v>3.09</c:v>
                      </c:pt>
                      <c:pt idx="151">
                        <c:v>3.17</c:v>
                      </c:pt>
                      <c:pt idx="152">
                        <c:v>3.17</c:v>
                      </c:pt>
                      <c:pt idx="153">
                        <c:v>6.23</c:v>
                      </c:pt>
                      <c:pt idx="154">
                        <c:v>6.23</c:v>
                      </c:pt>
                      <c:pt idx="155">
                        <c:v>4.05</c:v>
                      </c:pt>
                      <c:pt idx="156">
                        <c:v>4.05</c:v>
                      </c:pt>
                      <c:pt idx="157">
                        <c:v>6.08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PAPER'!$O$2:$O$159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8.4591259055681323E-2</c:v>
                      </c:pt>
                      <c:pt idx="1">
                        <c:v>0.25529125905568123</c:v>
                      </c:pt>
                      <c:pt idx="2">
                        <c:v>0.40609125905568128</c:v>
                      </c:pt>
                      <c:pt idx="3">
                        <c:v>4.5091259055681288E-2</c:v>
                      </c:pt>
                      <c:pt idx="4">
                        <c:v>-4.59087409443188E-2</c:v>
                      </c:pt>
                      <c:pt idx="5">
                        <c:v>0.80609125905568135</c:v>
                      </c:pt>
                      <c:pt idx="6">
                        <c:v>0.29709125905568123</c:v>
                      </c:pt>
                      <c:pt idx="7">
                        <c:v>0.21749125905568123</c:v>
                      </c:pt>
                      <c:pt idx="8">
                        <c:v>0.52609125905568122</c:v>
                      </c:pt>
                      <c:pt idx="9">
                        <c:v>0.57609125905568137</c:v>
                      </c:pt>
                      <c:pt idx="10">
                        <c:v>0.63509125905568131</c:v>
                      </c:pt>
                      <c:pt idx="11">
                        <c:v>0.70609125905568149</c:v>
                      </c:pt>
                      <c:pt idx="12">
                        <c:v>0.63509125905568131</c:v>
                      </c:pt>
                      <c:pt idx="13">
                        <c:v>0.48609125905568129</c:v>
                      </c:pt>
                      <c:pt idx="14">
                        <c:v>0.88609125905568142</c:v>
                      </c:pt>
                      <c:pt idx="15">
                        <c:v>0.11559125905568125</c:v>
                      </c:pt>
                      <c:pt idx="16">
                        <c:v>0.65609125905568144</c:v>
                      </c:pt>
                      <c:pt idx="17">
                        <c:v>0.8560912590556814</c:v>
                      </c:pt>
                      <c:pt idx="18">
                        <c:v>0.88609125905568142</c:v>
                      </c:pt>
                      <c:pt idx="19">
                        <c:v>0.95609125905568138</c:v>
                      </c:pt>
                      <c:pt idx="20">
                        <c:v>0.29709125905568123</c:v>
                      </c:pt>
                      <c:pt idx="21">
                        <c:v>0.41709125905568134</c:v>
                      </c:pt>
                      <c:pt idx="22">
                        <c:v>0.75609125905568131</c:v>
                      </c:pt>
                      <c:pt idx="23">
                        <c:v>1.3060912590556812</c:v>
                      </c:pt>
                      <c:pt idx="24">
                        <c:v>0.3750912590556813</c:v>
                      </c:pt>
                      <c:pt idx="25">
                        <c:v>1.2860912590556817</c:v>
                      </c:pt>
                      <c:pt idx="26">
                        <c:v>1.6060912590556813</c:v>
                      </c:pt>
                      <c:pt idx="27">
                        <c:v>1.7860912590556817</c:v>
                      </c:pt>
                      <c:pt idx="28">
                        <c:v>2.106091259055682</c:v>
                      </c:pt>
                      <c:pt idx="29">
                        <c:v>-0.13390874094431884</c:v>
                      </c:pt>
                      <c:pt idx="30">
                        <c:v>1.2360912590556816</c:v>
                      </c:pt>
                      <c:pt idx="31">
                        <c:v>1.6160912590556815</c:v>
                      </c:pt>
                      <c:pt idx="32">
                        <c:v>1.2160912590556814</c:v>
                      </c:pt>
                      <c:pt idx="33">
                        <c:v>2.3660912590556817</c:v>
                      </c:pt>
                      <c:pt idx="34">
                        <c:v>0.10549125905568119</c:v>
                      </c:pt>
                      <c:pt idx="35">
                        <c:v>2.2560912590556814</c:v>
                      </c:pt>
                      <c:pt idx="36">
                        <c:v>2.2360912590556818</c:v>
                      </c:pt>
                      <c:pt idx="37">
                        <c:v>2.4060912590556818</c:v>
                      </c:pt>
                      <c:pt idx="38">
                        <c:v>2.5860912590556819</c:v>
                      </c:pt>
                      <c:pt idx="39">
                        <c:v>2.5360912590556821</c:v>
                      </c:pt>
                      <c:pt idx="40">
                        <c:v>1.2060912590556814</c:v>
                      </c:pt>
                      <c:pt idx="41">
                        <c:v>3.186091259055682</c:v>
                      </c:pt>
                      <c:pt idx="42">
                        <c:v>2.7960912590556819</c:v>
                      </c:pt>
                      <c:pt idx="43">
                        <c:v>2.6260912590556815</c:v>
                      </c:pt>
                      <c:pt idx="44">
                        <c:v>3.0960912590556817</c:v>
                      </c:pt>
                      <c:pt idx="45">
                        <c:v>2.2060912590556812</c:v>
                      </c:pt>
                      <c:pt idx="46">
                        <c:v>-1.1975257708296998</c:v>
                      </c:pt>
                      <c:pt idx="47">
                        <c:v>3.0265338937586979</c:v>
                      </c:pt>
                      <c:pt idx="48">
                        <c:v>2.5493455040992488</c:v>
                      </c:pt>
                      <c:pt idx="49">
                        <c:v>3.7133220326185801</c:v>
                      </c:pt>
                      <c:pt idx="50">
                        <c:v>0.23869451580990889</c:v>
                      </c:pt>
                      <c:pt idx="51">
                        <c:v>0.85304011898043386</c:v>
                      </c:pt>
                      <c:pt idx="52">
                        <c:v>1.189771798388934</c:v>
                      </c:pt>
                      <c:pt idx="53">
                        <c:v>2.0144656217002286</c:v>
                      </c:pt>
                      <c:pt idx="54">
                        <c:v>1.6134521064965143E-2</c:v>
                      </c:pt>
                      <c:pt idx="55">
                        <c:v>0.8722016242493964</c:v>
                      </c:pt>
                      <c:pt idx="56">
                        <c:v>0.91564470598092429</c:v>
                      </c:pt>
                      <c:pt idx="57">
                        <c:v>2.0537586540398927</c:v>
                      </c:pt>
                      <c:pt idx="58">
                        <c:v>4.8419419255241039</c:v>
                      </c:pt>
                      <c:pt idx="59">
                        <c:v>5.7556997590789898</c:v>
                      </c:pt>
                      <c:pt idx="60">
                        <c:v>2.1943888304135557</c:v>
                      </c:pt>
                      <c:pt idx="61">
                        <c:v>2.2623719602469223</c:v>
                      </c:pt>
                      <c:pt idx="62">
                        <c:v>2.5306233710870019</c:v>
                      </c:pt>
                      <c:pt idx="63">
                        <c:v>1.8395237800547712</c:v>
                      </c:pt>
                      <c:pt idx="64">
                        <c:v>2.152488220223197</c:v>
                      </c:pt>
                      <c:pt idx="65">
                        <c:v>5.4098072805709965</c:v>
                      </c:pt>
                      <c:pt idx="66">
                        <c:v>5.6652772970019019</c:v>
                      </c:pt>
                      <c:pt idx="67">
                        <c:v>1.7588106529527141</c:v>
                      </c:pt>
                      <c:pt idx="68">
                        <c:v>2.5756027263776868</c:v>
                      </c:pt>
                      <c:pt idx="69">
                        <c:v>2.6436082928786218</c:v>
                      </c:pt>
                      <c:pt idx="70">
                        <c:v>3.8360599853574611</c:v>
                      </c:pt>
                      <c:pt idx="71">
                        <c:v>0.69609125905568137</c:v>
                      </c:pt>
                      <c:pt idx="72">
                        <c:v>1.9260912590556813</c:v>
                      </c:pt>
                      <c:pt idx="73">
                        <c:v>1.4460912590556814</c:v>
                      </c:pt>
                      <c:pt idx="74">
                        <c:v>1.4760912590556816</c:v>
                      </c:pt>
                      <c:pt idx="75">
                        <c:v>2.5260912590556814</c:v>
                      </c:pt>
                      <c:pt idx="76">
                        <c:v>2.7460912590556816</c:v>
                      </c:pt>
                      <c:pt idx="77">
                        <c:v>3.2160912590556823</c:v>
                      </c:pt>
                      <c:pt idx="78">
                        <c:v>3.8860912590556818</c:v>
                      </c:pt>
                      <c:pt idx="79">
                        <c:v>9.5191259055681238E-2</c:v>
                      </c:pt>
                      <c:pt idx="80">
                        <c:v>0.20549125905568116</c:v>
                      </c:pt>
                      <c:pt idx="81">
                        <c:v>0.39609125905568132</c:v>
                      </c:pt>
                      <c:pt idx="82">
                        <c:v>-3.9087409443187889E-3</c:v>
                      </c:pt>
                      <c:pt idx="83">
                        <c:v>-5.2908740944318799E-2</c:v>
                      </c:pt>
                      <c:pt idx="84">
                        <c:v>0.75609125905568131</c:v>
                      </c:pt>
                      <c:pt idx="85">
                        <c:v>0.28709125905568122</c:v>
                      </c:pt>
                      <c:pt idx="86">
                        <c:v>8.4591259055681323E-2</c:v>
                      </c:pt>
                      <c:pt idx="87">
                        <c:v>0.52609125905568122</c:v>
                      </c:pt>
                      <c:pt idx="88">
                        <c:v>0.54509125905568145</c:v>
                      </c:pt>
                      <c:pt idx="89">
                        <c:v>0.62609125905568142</c:v>
                      </c:pt>
                      <c:pt idx="90">
                        <c:v>0.67609125905568135</c:v>
                      </c:pt>
                      <c:pt idx="91">
                        <c:v>0.63509125905568131</c:v>
                      </c:pt>
                      <c:pt idx="92">
                        <c:v>0.48609125905568129</c:v>
                      </c:pt>
                      <c:pt idx="93">
                        <c:v>0.86609125905568141</c:v>
                      </c:pt>
                      <c:pt idx="94">
                        <c:v>0.11559125905568125</c:v>
                      </c:pt>
                      <c:pt idx="95">
                        <c:v>0.59609125905568128</c:v>
                      </c:pt>
                      <c:pt idx="96">
                        <c:v>0.80609125905568135</c:v>
                      </c:pt>
                      <c:pt idx="97">
                        <c:v>0.8760912590556813</c:v>
                      </c:pt>
                      <c:pt idx="98">
                        <c:v>0.91609125905568134</c:v>
                      </c:pt>
                      <c:pt idx="99">
                        <c:v>5.7091259055681222E-2</c:v>
                      </c:pt>
                      <c:pt idx="100">
                        <c:v>0.46609125905568127</c:v>
                      </c:pt>
                      <c:pt idx="101">
                        <c:v>0.7470912590556813</c:v>
                      </c:pt>
                      <c:pt idx="102">
                        <c:v>1.2860912590556817</c:v>
                      </c:pt>
                      <c:pt idx="103">
                        <c:v>0.31609125905568131</c:v>
                      </c:pt>
                      <c:pt idx="104">
                        <c:v>1.2460912590556816</c:v>
                      </c:pt>
                      <c:pt idx="105">
                        <c:v>1.6160912590556815</c:v>
                      </c:pt>
                      <c:pt idx="106">
                        <c:v>1.7160912590556816</c:v>
                      </c:pt>
                      <c:pt idx="107">
                        <c:v>2.0760912590556821</c:v>
                      </c:pt>
                      <c:pt idx="108">
                        <c:v>-0.16090874094431881</c:v>
                      </c:pt>
                      <c:pt idx="109">
                        <c:v>1.2060912590556814</c:v>
                      </c:pt>
                      <c:pt idx="110">
                        <c:v>1.6860912590556814</c:v>
                      </c:pt>
                      <c:pt idx="111">
                        <c:v>1.1860912590556814</c:v>
                      </c:pt>
                      <c:pt idx="112">
                        <c:v>2.4060912590556818</c:v>
                      </c:pt>
                      <c:pt idx="113">
                        <c:v>1.5091259055681155E-2</c:v>
                      </c:pt>
                      <c:pt idx="114">
                        <c:v>2.1560912590556818</c:v>
                      </c:pt>
                      <c:pt idx="115">
                        <c:v>2.2760912590556814</c:v>
                      </c:pt>
                      <c:pt idx="116">
                        <c:v>2.4260912590556822</c:v>
                      </c:pt>
                      <c:pt idx="117">
                        <c:v>2.5360912590556821</c:v>
                      </c:pt>
                      <c:pt idx="118">
                        <c:v>2.5460912590556815</c:v>
                      </c:pt>
                      <c:pt idx="119">
                        <c:v>1.3260912590556815</c:v>
                      </c:pt>
                      <c:pt idx="120">
                        <c:v>3.0860912590556815</c:v>
                      </c:pt>
                      <c:pt idx="121">
                        <c:v>2.8360912590556824</c:v>
                      </c:pt>
                      <c:pt idx="122">
                        <c:v>2.666091259055682</c:v>
                      </c:pt>
                      <c:pt idx="123">
                        <c:v>3.0160912590556817</c:v>
                      </c:pt>
                      <c:pt idx="124">
                        <c:v>2.2360912590556818</c:v>
                      </c:pt>
                      <c:pt idx="125">
                        <c:v>2.23</c:v>
                      </c:pt>
                      <c:pt idx="126">
                        <c:v>2.34</c:v>
                      </c:pt>
                      <c:pt idx="127">
                        <c:v>2.3199999999999998</c:v>
                      </c:pt>
                      <c:pt idx="128">
                        <c:v>2.3900000000000006</c:v>
                      </c:pt>
                      <c:pt idx="129">
                        <c:v>3.1100000000000003</c:v>
                      </c:pt>
                      <c:pt idx="130">
                        <c:v>3.15</c:v>
                      </c:pt>
                      <c:pt idx="131">
                        <c:v>3.7400000000000007</c:v>
                      </c:pt>
                      <c:pt idx="132">
                        <c:v>3.76</c:v>
                      </c:pt>
                      <c:pt idx="133">
                        <c:v>3.85</c:v>
                      </c:pt>
                      <c:pt idx="134">
                        <c:v>3.9300000000000006</c:v>
                      </c:pt>
                      <c:pt idx="135">
                        <c:v>4.42</c:v>
                      </c:pt>
                      <c:pt idx="136">
                        <c:v>4.42</c:v>
                      </c:pt>
                      <c:pt idx="137">
                        <c:v>4.47</c:v>
                      </c:pt>
                      <c:pt idx="138">
                        <c:v>0.62762955892224448</c:v>
                      </c:pt>
                      <c:pt idx="139">
                        <c:v>1.1933515190265362</c:v>
                      </c:pt>
                      <c:pt idx="140">
                        <c:v>1.4958055255577911</c:v>
                      </c:pt>
                      <c:pt idx="141">
                        <c:v>2.1861713334257695</c:v>
                      </c:pt>
                      <c:pt idx="142">
                        <c:v>-0.13469011830583302</c:v>
                      </c:pt>
                      <c:pt idx="143">
                        <c:v>0.83401112489363594</c:v>
                      </c:pt>
                      <c:pt idx="144">
                        <c:v>0.82550736391629143</c:v>
                      </c:pt>
                      <c:pt idx="145">
                        <c:v>2.0518272425899897</c:v>
                      </c:pt>
                      <c:pt idx="146">
                        <c:v>4.5899675638192479</c:v>
                      </c:pt>
                      <c:pt idx="147">
                        <c:v>5.6288614263009666</c:v>
                      </c:pt>
                      <c:pt idx="148">
                        <c:v>1.9695752819106249</c:v>
                      </c:pt>
                      <c:pt idx="149">
                        <c:v>2.2523807773912421</c:v>
                      </c:pt>
                      <c:pt idx="150">
                        <c:v>2.3358211483117168</c:v>
                      </c:pt>
                      <c:pt idx="151">
                        <c:v>2.0235503663613539</c:v>
                      </c:pt>
                      <c:pt idx="152">
                        <c:v>2.462758872622091</c:v>
                      </c:pt>
                      <c:pt idx="153">
                        <c:v>5.5191492613236646</c:v>
                      </c:pt>
                      <c:pt idx="154">
                        <c:v>7.5779296099554019</c:v>
                      </c:pt>
                      <c:pt idx="155">
                        <c:v>1.3564390294816011</c:v>
                      </c:pt>
                      <c:pt idx="156">
                        <c:v>2.0315346820274112</c:v>
                      </c:pt>
                      <c:pt idx="157">
                        <c:v>3.016516049815591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"/>
                <c:order val="2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1"/>
                  <c:dispEq val="1"/>
                  <c:trendlineLbl>
                    <c:layout>
                      <c:manualLayout>
                        <c:x val="-9.8866447207115959E-2"/>
                        <c:y val="-0.11724782532177662"/>
                      </c:manualLayout>
                    </c:layout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PAPER'!$BA$2:$BA$159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0.68104351655750928</c:v>
                      </c:pt>
                      <c:pt idx="1">
                        <c:v>1.0216893066510389</c:v>
                      </c:pt>
                      <c:pt idx="2">
                        <c:v>0.85345202445092783</c:v>
                      </c:pt>
                      <c:pt idx="3">
                        <c:v>1.3405213295180407</c:v>
                      </c:pt>
                      <c:pt idx="4">
                        <c:v>1.4273545299049029</c:v>
                      </c:pt>
                      <c:pt idx="5">
                        <c:v>1.3169585835199002</c:v>
                      </c:pt>
                      <c:pt idx="6">
                        <c:v>1.6705997057434507</c:v>
                      </c:pt>
                      <c:pt idx="7">
                        <c:v>2.4452041916495348</c:v>
                      </c:pt>
                      <c:pt idx="8">
                        <c:v>1.8366434503009528</c:v>
                      </c:pt>
                      <c:pt idx="9">
                        <c:v>1.979365747298214</c:v>
                      </c:pt>
                      <c:pt idx="10">
                        <c:v>1.9117232938033595</c:v>
                      </c:pt>
                      <c:pt idx="11">
                        <c:v>1.9117232938033595</c:v>
                      </c:pt>
                      <c:pt idx="12">
                        <c:v>1.9201701414940884</c:v>
                      </c:pt>
                      <c:pt idx="13">
                        <c:v>2.4029495315157074</c:v>
                      </c:pt>
                      <c:pt idx="14">
                        <c:v>2.1442739227295675</c:v>
                      </c:pt>
                      <c:pt idx="15">
                        <c:v>3.6378774502283044</c:v>
                      </c:pt>
                      <c:pt idx="16">
                        <c:v>2.3066177757731574</c:v>
                      </c:pt>
                      <c:pt idx="17">
                        <c:v>2.3624024296910839</c:v>
                      </c:pt>
                      <c:pt idx="18">
                        <c:v>2.1549684696419078</c:v>
                      </c:pt>
                      <c:pt idx="19">
                        <c:v>2.1740035045139168</c:v>
                      </c:pt>
                      <c:pt idx="20">
                        <c:v>3.881122626066853</c:v>
                      </c:pt>
                      <c:pt idx="21">
                        <c:v>2.8259371906924446</c:v>
                      </c:pt>
                      <c:pt idx="22">
                        <c:v>2.7980653212682962</c:v>
                      </c:pt>
                      <c:pt idx="23">
                        <c:v>2.3982136454804541</c:v>
                      </c:pt>
                      <c:pt idx="24">
                        <c:v>4.1636364296184363</c:v>
                      </c:pt>
                      <c:pt idx="25">
                        <c:v>2.6829167345735661</c:v>
                      </c:pt>
                      <c:pt idx="26">
                        <c:v>2.9063445947341426</c:v>
                      </c:pt>
                      <c:pt idx="27">
                        <c:v>2.893170596560191</c:v>
                      </c:pt>
                      <c:pt idx="28">
                        <c:v>3.2469777698749898</c:v>
                      </c:pt>
                      <c:pt idx="29">
                        <c:v>4.0526433983207273</c:v>
                      </c:pt>
                      <c:pt idx="30">
                        <c:v>3.8256921707744298</c:v>
                      </c:pt>
                      <c:pt idx="31">
                        <c:v>4.2277267660663362</c:v>
                      </c:pt>
                      <c:pt idx="32">
                        <c:v>4.3081980489804002</c:v>
                      </c:pt>
                      <c:pt idx="33">
                        <c:v>4.3081980489804002</c:v>
                      </c:pt>
                      <c:pt idx="34">
                        <c:v>4.564494044781922</c:v>
                      </c:pt>
                      <c:pt idx="35">
                        <c:v>4.4847119478611397</c:v>
                      </c:pt>
                      <c:pt idx="36">
                        <c:v>4.6488420148120593</c:v>
                      </c:pt>
                      <c:pt idx="37">
                        <c:v>4.905827196606861</c:v>
                      </c:pt>
                      <c:pt idx="38">
                        <c:v>5.2501550435409774</c:v>
                      </c:pt>
                      <c:pt idx="39">
                        <c:v>5.6460035697287125</c:v>
                      </c:pt>
                      <c:pt idx="40">
                        <c:v>5.6139695821822952</c:v>
                      </c:pt>
                      <c:pt idx="41">
                        <c:v>5.6054130774862907</c:v>
                      </c:pt>
                      <c:pt idx="42">
                        <c:v>5.7219043278174375</c:v>
                      </c:pt>
                      <c:pt idx="43">
                        <c:v>6.1956800694506819</c:v>
                      </c:pt>
                      <c:pt idx="44">
                        <c:v>5.836575126926431</c:v>
                      </c:pt>
                      <c:pt idx="45">
                        <c:v>6.783280159391742</c:v>
                      </c:pt>
                      <c:pt idx="46">
                        <c:v>5.6139695821822952</c:v>
                      </c:pt>
                      <c:pt idx="47">
                        <c:v>1.2115569735204026</c:v>
                      </c:pt>
                      <c:pt idx="48">
                        <c:v>1.9201701414940884</c:v>
                      </c:pt>
                      <c:pt idx="49">
                        <c:v>5.4318985970842464</c:v>
                      </c:pt>
                      <c:pt idx="50">
                        <c:v>2.9036828272480619</c:v>
                      </c:pt>
                      <c:pt idx="51">
                        <c:v>2.9036828272480619</c:v>
                      </c:pt>
                      <c:pt idx="52">
                        <c:v>3.2198899591303154</c:v>
                      </c:pt>
                      <c:pt idx="53">
                        <c:v>3.2198899591303154</c:v>
                      </c:pt>
                      <c:pt idx="54">
                        <c:v>4.8533701968313734</c:v>
                      </c:pt>
                      <c:pt idx="55">
                        <c:v>4.8533701968313734</c:v>
                      </c:pt>
                      <c:pt idx="56">
                        <c:v>5.6139695821822952</c:v>
                      </c:pt>
                      <c:pt idx="57">
                        <c:v>5.6139695821822952</c:v>
                      </c:pt>
                      <c:pt idx="58">
                        <c:v>4.9082216222733761</c:v>
                      </c:pt>
                      <c:pt idx="59">
                        <c:v>4.9082216222733761</c:v>
                      </c:pt>
                      <c:pt idx="60">
                        <c:v>1.9117232938033595</c:v>
                      </c:pt>
                      <c:pt idx="61">
                        <c:v>1.9117232938033595</c:v>
                      </c:pt>
                      <c:pt idx="62">
                        <c:v>1.9117232938033595</c:v>
                      </c:pt>
                      <c:pt idx="63">
                        <c:v>3.2198899591303154</c:v>
                      </c:pt>
                      <c:pt idx="64">
                        <c:v>3.2198899591303154</c:v>
                      </c:pt>
                      <c:pt idx="65">
                        <c:v>2.2965639000613147</c:v>
                      </c:pt>
                      <c:pt idx="66">
                        <c:v>2.2965639000613147</c:v>
                      </c:pt>
                      <c:pt idx="67">
                        <c:v>4.119227896300286</c:v>
                      </c:pt>
                      <c:pt idx="68">
                        <c:v>4.119227896300286</c:v>
                      </c:pt>
                      <c:pt idx="69">
                        <c:v>4.5757023603439873</c:v>
                      </c:pt>
                      <c:pt idx="70">
                        <c:v>4.5757023603439873</c:v>
                      </c:pt>
                      <c:pt idx="71">
                        <c:v>2.6376129868746538</c:v>
                      </c:pt>
                      <c:pt idx="72">
                        <c:v>3.2198899591303154</c:v>
                      </c:pt>
                      <c:pt idx="73">
                        <c:v>3.7169684979886903</c:v>
                      </c:pt>
                      <c:pt idx="74">
                        <c:v>3.7169684979886903</c:v>
                      </c:pt>
                      <c:pt idx="75">
                        <c:v>4.1805779803494296</c:v>
                      </c:pt>
                      <c:pt idx="76">
                        <c:v>4.5156075150104495</c:v>
                      </c:pt>
                      <c:pt idx="77">
                        <c:v>5.0560421451191395</c:v>
                      </c:pt>
                      <c:pt idx="78">
                        <c:v>6.2758039322825629</c:v>
                      </c:pt>
                      <c:pt idx="79">
                        <c:v>0.68104351655750928</c:v>
                      </c:pt>
                      <c:pt idx="80">
                        <c:v>1.0216893066510389</c:v>
                      </c:pt>
                      <c:pt idx="81">
                        <c:v>0.85345202445092783</c:v>
                      </c:pt>
                      <c:pt idx="82">
                        <c:v>1.3405213295180407</c:v>
                      </c:pt>
                      <c:pt idx="83">
                        <c:v>1.4273545299049029</c:v>
                      </c:pt>
                      <c:pt idx="84">
                        <c:v>1.3169585835199002</c:v>
                      </c:pt>
                      <c:pt idx="85">
                        <c:v>1.6705997057434507</c:v>
                      </c:pt>
                      <c:pt idx="86">
                        <c:v>2.4452041916495348</c:v>
                      </c:pt>
                      <c:pt idx="87">
                        <c:v>1.8366434503009528</c:v>
                      </c:pt>
                      <c:pt idx="88">
                        <c:v>1.979365747298214</c:v>
                      </c:pt>
                      <c:pt idx="89">
                        <c:v>1.9117232938033595</c:v>
                      </c:pt>
                      <c:pt idx="90">
                        <c:v>1.9117232938033595</c:v>
                      </c:pt>
                      <c:pt idx="91">
                        <c:v>1.9201701414940884</c:v>
                      </c:pt>
                      <c:pt idx="92">
                        <c:v>2.4029495315157074</c:v>
                      </c:pt>
                      <c:pt idx="93">
                        <c:v>2.1442739227295675</c:v>
                      </c:pt>
                      <c:pt idx="94">
                        <c:v>3.6378774502283044</c:v>
                      </c:pt>
                      <c:pt idx="95">
                        <c:v>2.3066177757731574</c:v>
                      </c:pt>
                      <c:pt idx="96">
                        <c:v>2.3624024296910839</c:v>
                      </c:pt>
                      <c:pt idx="97">
                        <c:v>2.1549684696419078</c:v>
                      </c:pt>
                      <c:pt idx="98">
                        <c:v>2.1740035045139168</c:v>
                      </c:pt>
                      <c:pt idx="99">
                        <c:v>3.881122626066853</c:v>
                      </c:pt>
                      <c:pt idx="100">
                        <c:v>2.8259371906924446</c:v>
                      </c:pt>
                      <c:pt idx="101">
                        <c:v>2.7980653212682962</c:v>
                      </c:pt>
                      <c:pt idx="102">
                        <c:v>2.3982136454804541</c:v>
                      </c:pt>
                      <c:pt idx="103">
                        <c:v>4.1636364296184363</c:v>
                      </c:pt>
                      <c:pt idx="104">
                        <c:v>2.6829167345735661</c:v>
                      </c:pt>
                      <c:pt idx="105">
                        <c:v>2.9063445947341426</c:v>
                      </c:pt>
                      <c:pt idx="106">
                        <c:v>2.893170596560191</c:v>
                      </c:pt>
                      <c:pt idx="107">
                        <c:v>3.2469777698749898</c:v>
                      </c:pt>
                      <c:pt idx="108">
                        <c:v>4.0526433983207273</c:v>
                      </c:pt>
                      <c:pt idx="109">
                        <c:v>3.8256921707744298</c:v>
                      </c:pt>
                      <c:pt idx="110">
                        <c:v>4.2277267660663362</c:v>
                      </c:pt>
                      <c:pt idx="111">
                        <c:v>4.3081980489804002</c:v>
                      </c:pt>
                      <c:pt idx="112">
                        <c:v>4.3081980489804002</c:v>
                      </c:pt>
                      <c:pt idx="113">
                        <c:v>4.564494044781922</c:v>
                      </c:pt>
                      <c:pt idx="114">
                        <c:v>4.4847119478611397</c:v>
                      </c:pt>
                      <c:pt idx="115">
                        <c:v>4.6488420148120593</c:v>
                      </c:pt>
                      <c:pt idx="116">
                        <c:v>4.905827196606861</c:v>
                      </c:pt>
                      <c:pt idx="117">
                        <c:v>5.2501550435409774</c:v>
                      </c:pt>
                      <c:pt idx="118">
                        <c:v>5.6460035697287125</c:v>
                      </c:pt>
                      <c:pt idx="119">
                        <c:v>5.6139695821822952</c:v>
                      </c:pt>
                      <c:pt idx="120">
                        <c:v>5.6054130774862907</c:v>
                      </c:pt>
                      <c:pt idx="121">
                        <c:v>5.7219043278174375</c:v>
                      </c:pt>
                      <c:pt idx="122">
                        <c:v>6.1956800694506819</c:v>
                      </c:pt>
                      <c:pt idx="123">
                        <c:v>5.836575126926431</c:v>
                      </c:pt>
                      <c:pt idx="124">
                        <c:v>6.783280159391742</c:v>
                      </c:pt>
                      <c:pt idx="125">
                        <c:v>5.0560421451191395</c:v>
                      </c:pt>
                      <c:pt idx="126">
                        <c:v>5.0560421451191395</c:v>
                      </c:pt>
                      <c:pt idx="127">
                        <c:v>6.2758039322825629</c:v>
                      </c:pt>
                      <c:pt idx="128">
                        <c:v>6.2758039322825629</c:v>
                      </c:pt>
                      <c:pt idx="129">
                        <c:v>6.8625254904728639</c:v>
                      </c:pt>
                      <c:pt idx="130">
                        <c:v>6.8625254904728639</c:v>
                      </c:pt>
                      <c:pt idx="131">
                        <c:v>8.08228727763629</c:v>
                      </c:pt>
                      <c:pt idx="132">
                        <c:v>8.08228727763629</c:v>
                      </c:pt>
                      <c:pt idx="133">
                        <c:v>8.08228727763629</c:v>
                      </c:pt>
                      <c:pt idx="134">
                        <c:v>8.08228727763629</c:v>
                      </c:pt>
                      <c:pt idx="135">
                        <c:v>8.6668872480479493</c:v>
                      </c:pt>
                      <c:pt idx="136">
                        <c:v>9.3126372519809983</c:v>
                      </c:pt>
                      <c:pt idx="137">
                        <c:v>9.3126372519809983</c:v>
                      </c:pt>
                      <c:pt idx="138">
                        <c:v>2.9036828272480619</c:v>
                      </c:pt>
                      <c:pt idx="139">
                        <c:v>2.9036828272480619</c:v>
                      </c:pt>
                      <c:pt idx="140">
                        <c:v>3.2198899591303154</c:v>
                      </c:pt>
                      <c:pt idx="141">
                        <c:v>3.2198899591303154</c:v>
                      </c:pt>
                      <c:pt idx="142">
                        <c:v>4.8533701968313734</c:v>
                      </c:pt>
                      <c:pt idx="143">
                        <c:v>4.8533701968313734</c:v>
                      </c:pt>
                      <c:pt idx="144">
                        <c:v>5.6139695821822952</c:v>
                      </c:pt>
                      <c:pt idx="145">
                        <c:v>5.6139695821822952</c:v>
                      </c:pt>
                      <c:pt idx="146">
                        <c:v>4.9082216222733761</c:v>
                      </c:pt>
                      <c:pt idx="147">
                        <c:v>4.9082216222733761</c:v>
                      </c:pt>
                      <c:pt idx="148">
                        <c:v>1.9117232938033595</c:v>
                      </c:pt>
                      <c:pt idx="149">
                        <c:v>1.9117232938033595</c:v>
                      </c:pt>
                      <c:pt idx="150">
                        <c:v>1.9117232938033595</c:v>
                      </c:pt>
                      <c:pt idx="151">
                        <c:v>3.2198899591303154</c:v>
                      </c:pt>
                      <c:pt idx="152">
                        <c:v>3.2198899591303154</c:v>
                      </c:pt>
                      <c:pt idx="153">
                        <c:v>2.2965639000613147</c:v>
                      </c:pt>
                      <c:pt idx="154">
                        <c:v>2.2965639000613147</c:v>
                      </c:pt>
                      <c:pt idx="155">
                        <c:v>4.119227896300286</c:v>
                      </c:pt>
                      <c:pt idx="156">
                        <c:v>4.119227896300286</c:v>
                      </c:pt>
                      <c:pt idx="157">
                        <c:v>4.5757023603439873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PAPER'!$N$2:$N$159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4.7591259055680964E-2</c:v>
                      </c:pt>
                      <c:pt idx="1">
                        <c:v>0.60029125905568093</c:v>
                      </c:pt>
                      <c:pt idx="2">
                        <c:v>0.74409125905568141</c:v>
                      </c:pt>
                      <c:pt idx="3">
                        <c:v>0.71809125905568127</c:v>
                      </c:pt>
                      <c:pt idx="4">
                        <c:v>0.73809125905568129</c:v>
                      </c:pt>
                      <c:pt idx="5">
                        <c:v>1.3760912590556811</c:v>
                      </c:pt>
                      <c:pt idx="6">
                        <c:v>1.0530912590556811</c:v>
                      </c:pt>
                      <c:pt idx="7">
                        <c:v>2.2414912590556817</c:v>
                      </c:pt>
                      <c:pt idx="8">
                        <c:v>1.6220912590556815</c:v>
                      </c:pt>
                      <c:pt idx="9">
                        <c:v>1.5850912590556814</c:v>
                      </c:pt>
                      <c:pt idx="10">
                        <c:v>1.3790912590556816</c:v>
                      </c:pt>
                      <c:pt idx="11">
                        <c:v>1.3160912590556819</c:v>
                      </c:pt>
                      <c:pt idx="12">
                        <c:v>1.2470912590556815</c:v>
                      </c:pt>
                      <c:pt idx="13">
                        <c:v>1.6970912590556815</c:v>
                      </c:pt>
                      <c:pt idx="14">
                        <c:v>2.0520912590556821</c:v>
                      </c:pt>
                      <c:pt idx="15">
                        <c:v>4.0185912590556816</c:v>
                      </c:pt>
                      <c:pt idx="16">
                        <c:v>1.7620912590556816</c:v>
                      </c:pt>
                      <c:pt idx="17">
                        <c:v>2.1110912590556823</c:v>
                      </c:pt>
                      <c:pt idx="18">
                        <c:v>1.1210912590556816</c:v>
                      </c:pt>
                      <c:pt idx="19">
                        <c:v>1.5520912590556815</c:v>
                      </c:pt>
                      <c:pt idx="20">
                        <c:v>4.0890912590556816</c:v>
                      </c:pt>
                      <c:pt idx="21">
                        <c:v>3.1910912590556819</c:v>
                      </c:pt>
                      <c:pt idx="22">
                        <c:v>2.3120912590556815</c:v>
                      </c:pt>
                      <c:pt idx="23">
                        <c:v>1.6120912590556815</c:v>
                      </c:pt>
                      <c:pt idx="24">
                        <c:v>4.2120912590556827</c:v>
                      </c:pt>
                      <c:pt idx="25">
                        <c:v>2.6980912590556811</c:v>
                      </c:pt>
                      <c:pt idx="26">
                        <c:v>3.1440912590556813</c:v>
                      </c:pt>
                      <c:pt idx="27">
                        <c:v>3.1120912590556813</c:v>
                      </c:pt>
                      <c:pt idx="28">
                        <c:v>3.5980912590556819</c:v>
                      </c:pt>
                      <c:pt idx="29">
                        <c:v>4.9000912590556815</c:v>
                      </c:pt>
                      <c:pt idx="30">
                        <c:v>3.3860912590556826</c:v>
                      </c:pt>
                      <c:pt idx="31">
                        <c:v>3.456091259055682</c:v>
                      </c:pt>
                      <c:pt idx="32">
                        <c:v>4.7730912590556827</c:v>
                      </c:pt>
                      <c:pt idx="33">
                        <c:v>5.9230912590556812</c:v>
                      </c:pt>
                      <c:pt idx="34">
                        <c:v>4.4784912590556818</c:v>
                      </c:pt>
                      <c:pt idx="35">
                        <c:v>4.3070912590556816</c:v>
                      </c:pt>
                      <c:pt idx="36">
                        <c:v>4.5060912590556814</c:v>
                      </c:pt>
                      <c:pt idx="37">
                        <c:v>4.4230912590556812</c:v>
                      </c:pt>
                      <c:pt idx="38">
                        <c:v>4.4230912590556812</c:v>
                      </c:pt>
                      <c:pt idx="39">
                        <c:v>4.0660912590556819</c:v>
                      </c:pt>
                      <c:pt idx="40">
                        <c:v>6.4280912590556829</c:v>
                      </c:pt>
                      <c:pt idx="41">
                        <c:v>5.4400912590556816</c:v>
                      </c:pt>
                      <c:pt idx="42">
                        <c:v>6.0750912590556831</c:v>
                      </c:pt>
                      <c:pt idx="43">
                        <c:v>5.2880912590556832</c:v>
                      </c:pt>
                      <c:pt idx="44">
                        <c:v>6.6840912590556822</c:v>
                      </c:pt>
                      <c:pt idx="45">
                        <c:v>5.3440912590556815</c:v>
                      </c:pt>
                      <c:pt idx="46">
                        <c:v>2.823474229170301</c:v>
                      </c:pt>
                      <c:pt idx="47">
                        <c:v>2.4985338937586983</c:v>
                      </c:pt>
                      <c:pt idx="48">
                        <c:v>3.1613455040992489</c:v>
                      </c:pt>
                      <c:pt idx="49">
                        <c:v>3.7323220326185789</c:v>
                      </c:pt>
                      <c:pt idx="50">
                        <c:v>3.5196945158099084</c:v>
                      </c:pt>
                      <c:pt idx="51">
                        <c:v>4.1340401189804332</c:v>
                      </c:pt>
                      <c:pt idx="52">
                        <c:v>3.0647717983889349</c:v>
                      </c:pt>
                      <c:pt idx="53">
                        <c:v>3.8894656217002295</c:v>
                      </c:pt>
                      <c:pt idx="54">
                        <c:v>4.1471345210649657</c:v>
                      </c:pt>
                      <c:pt idx="55">
                        <c:v>5.0032016242493977</c:v>
                      </c:pt>
                      <c:pt idx="56">
                        <c:v>4.9366447059809246</c:v>
                      </c:pt>
                      <c:pt idx="57">
                        <c:v>6.0747586540398935</c:v>
                      </c:pt>
                      <c:pt idx="58">
                        <c:v>5.1379419255241032</c:v>
                      </c:pt>
                      <c:pt idx="59">
                        <c:v>6.0516997590789874</c:v>
                      </c:pt>
                      <c:pt idx="60">
                        <c:v>2.9383888304135555</c:v>
                      </c:pt>
                      <c:pt idx="61">
                        <c:v>3.0063719602469225</c:v>
                      </c:pt>
                      <c:pt idx="62">
                        <c:v>3.2746233710870021</c:v>
                      </c:pt>
                      <c:pt idx="63">
                        <c:v>3.7145237800547717</c:v>
                      </c:pt>
                      <c:pt idx="64">
                        <c:v>4.027488220223197</c:v>
                      </c:pt>
                      <c:pt idx="65">
                        <c:v>2.7558072805709961</c:v>
                      </c:pt>
                      <c:pt idx="66">
                        <c:v>3.0112772970019011</c:v>
                      </c:pt>
                      <c:pt idx="67">
                        <c:v>3.861810652952713</c:v>
                      </c:pt>
                      <c:pt idx="68">
                        <c:v>4.6786027263776866</c:v>
                      </c:pt>
                      <c:pt idx="69">
                        <c:v>3.7336082928786216</c:v>
                      </c:pt>
                      <c:pt idx="70">
                        <c:v>4.92605998535746</c:v>
                      </c:pt>
                      <c:pt idx="71">
                        <c:v>2.4910912590556809</c:v>
                      </c:pt>
                      <c:pt idx="72">
                        <c:v>3.8010912590556813</c:v>
                      </c:pt>
                      <c:pt idx="73">
                        <c:v>3.0780912590556828</c:v>
                      </c:pt>
                      <c:pt idx="74">
                        <c:v>3.4400912590556816</c:v>
                      </c:pt>
                      <c:pt idx="75">
                        <c:v>4.4200912590556811</c:v>
                      </c:pt>
                      <c:pt idx="76">
                        <c:v>5.3110912590556811</c:v>
                      </c:pt>
                      <c:pt idx="77">
                        <c:v>6.088091259055683</c:v>
                      </c:pt>
                      <c:pt idx="78">
                        <c:v>7.1490912590556821</c:v>
                      </c:pt>
                      <c:pt idx="79">
                        <c:v>5.81912590556809E-2</c:v>
                      </c:pt>
                      <c:pt idx="80">
                        <c:v>0.55049125905568097</c:v>
                      </c:pt>
                      <c:pt idx="81">
                        <c:v>0.73409125905568151</c:v>
                      </c:pt>
                      <c:pt idx="82">
                        <c:v>0.66909125905568123</c:v>
                      </c:pt>
                      <c:pt idx="83">
                        <c:v>0.7310912590556814</c:v>
                      </c:pt>
                      <c:pt idx="84">
                        <c:v>1.3260912590556815</c:v>
                      </c:pt>
                      <c:pt idx="85">
                        <c:v>1.0430912590556811</c:v>
                      </c:pt>
                      <c:pt idx="86">
                        <c:v>2.1085912590556823</c:v>
                      </c:pt>
                      <c:pt idx="87">
                        <c:v>1.6220912590556815</c:v>
                      </c:pt>
                      <c:pt idx="88">
                        <c:v>1.5540912590556815</c:v>
                      </c:pt>
                      <c:pt idx="89">
                        <c:v>1.3700912590556817</c:v>
                      </c:pt>
                      <c:pt idx="90">
                        <c:v>1.2860912590556817</c:v>
                      </c:pt>
                      <c:pt idx="91">
                        <c:v>1.2470912590556815</c:v>
                      </c:pt>
                      <c:pt idx="92">
                        <c:v>1.6970912590556815</c:v>
                      </c:pt>
                      <c:pt idx="93">
                        <c:v>2.0320912590556812</c:v>
                      </c:pt>
                      <c:pt idx="94">
                        <c:v>4.0185912590556816</c:v>
                      </c:pt>
                      <c:pt idx="95">
                        <c:v>1.7020912590556816</c:v>
                      </c:pt>
                      <c:pt idx="96">
                        <c:v>2.0610912590556816</c:v>
                      </c:pt>
                      <c:pt idx="97">
                        <c:v>1.1110912590556814</c:v>
                      </c:pt>
                      <c:pt idx="98">
                        <c:v>1.5120912590556814</c:v>
                      </c:pt>
                      <c:pt idx="99">
                        <c:v>3.8490912590556823</c:v>
                      </c:pt>
                      <c:pt idx="100">
                        <c:v>3.2400912590556818</c:v>
                      </c:pt>
                      <c:pt idx="101">
                        <c:v>2.3030912590556816</c:v>
                      </c:pt>
                      <c:pt idx="102">
                        <c:v>1.5920912590556815</c:v>
                      </c:pt>
                      <c:pt idx="103">
                        <c:v>4.1530912590556825</c:v>
                      </c:pt>
                      <c:pt idx="104">
                        <c:v>2.6580912590556811</c:v>
                      </c:pt>
                      <c:pt idx="105">
                        <c:v>3.1540912590556816</c:v>
                      </c:pt>
                      <c:pt idx="106">
                        <c:v>3.0420912590556815</c:v>
                      </c:pt>
                      <c:pt idx="107">
                        <c:v>3.5680912590556821</c:v>
                      </c:pt>
                      <c:pt idx="108">
                        <c:v>4.8730912590556832</c:v>
                      </c:pt>
                      <c:pt idx="109">
                        <c:v>3.3560912590556824</c:v>
                      </c:pt>
                      <c:pt idx="110">
                        <c:v>3.5260912590556819</c:v>
                      </c:pt>
                      <c:pt idx="111">
                        <c:v>4.7430912590556815</c:v>
                      </c:pt>
                      <c:pt idx="112">
                        <c:v>5.963091259055683</c:v>
                      </c:pt>
                      <c:pt idx="113">
                        <c:v>4.3880912590556802</c:v>
                      </c:pt>
                      <c:pt idx="114">
                        <c:v>4.2070912590556819</c:v>
                      </c:pt>
                      <c:pt idx="115">
                        <c:v>4.5460912590556832</c:v>
                      </c:pt>
                      <c:pt idx="116">
                        <c:v>4.4430912590556817</c:v>
                      </c:pt>
                      <c:pt idx="117">
                        <c:v>4.3730912590556823</c:v>
                      </c:pt>
                      <c:pt idx="118">
                        <c:v>4.0760912590556808</c:v>
                      </c:pt>
                      <c:pt idx="119">
                        <c:v>6.5480912590556821</c:v>
                      </c:pt>
                      <c:pt idx="120">
                        <c:v>5.3400912590556819</c:v>
                      </c:pt>
                      <c:pt idx="121">
                        <c:v>6.1150912590556832</c:v>
                      </c:pt>
                      <c:pt idx="122">
                        <c:v>5.3280912590556824</c:v>
                      </c:pt>
                      <c:pt idx="123">
                        <c:v>6.6040912590556831</c:v>
                      </c:pt>
                      <c:pt idx="124">
                        <c:v>5.3740912590556809</c:v>
                      </c:pt>
                      <c:pt idx="125">
                        <c:v>5.1020000000000021</c:v>
                      </c:pt>
                      <c:pt idx="126">
                        <c:v>5.0830000000000011</c:v>
                      </c:pt>
                      <c:pt idx="127">
                        <c:v>5.9910000000000014</c:v>
                      </c:pt>
                      <c:pt idx="128">
                        <c:v>5.6530000000000005</c:v>
                      </c:pt>
                      <c:pt idx="129">
                        <c:v>6.6590000000000025</c:v>
                      </c:pt>
                      <c:pt idx="130">
                        <c:v>7.1100000000000012</c:v>
                      </c:pt>
                      <c:pt idx="131">
                        <c:v>8.9810000000000034</c:v>
                      </c:pt>
                      <c:pt idx="132">
                        <c:v>8.001000000000003</c:v>
                      </c:pt>
                      <c:pt idx="133">
                        <c:v>8.4720000000000013</c:v>
                      </c:pt>
                      <c:pt idx="134">
                        <c:v>8.6790000000000003</c:v>
                      </c:pt>
                      <c:pt idx="135">
                        <c:v>9.4990000000000023</c:v>
                      </c:pt>
                      <c:pt idx="136">
                        <c:v>9.6910000000000007</c:v>
                      </c:pt>
                      <c:pt idx="137">
                        <c:v>9.3170000000000002</c:v>
                      </c:pt>
                      <c:pt idx="138">
                        <c:v>3.9086295589222444</c:v>
                      </c:pt>
                      <c:pt idx="139">
                        <c:v>4.4743515190265359</c:v>
                      </c:pt>
                      <c:pt idx="140">
                        <c:v>3.3708055255577918</c:v>
                      </c:pt>
                      <c:pt idx="141">
                        <c:v>4.0611713334257704</c:v>
                      </c:pt>
                      <c:pt idx="142">
                        <c:v>3.9963098816941685</c:v>
                      </c:pt>
                      <c:pt idx="143">
                        <c:v>4.9650111248936373</c:v>
                      </c:pt>
                      <c:pt idx="144">
                        <c:v>4.8465073639162926</c:v>
                      </c:pt>
                      <c:pt idx="145">
                        <c:v>6.072827242589991</c:v>
                      </c:pt>
                      <c:pt idx="146">
                        <c:v>4.8859675638192464</c:v>
                      </c:pt>
                      <c:pt idx="147">
                        <c:v>5.9248614263009642</c:v>
                      </c:pt>
                      <c:pt idx="148">
                        <c:v>2.7135752819106251</c:v>
                      </c:pt>
                      <c:pt idx="149">
                        <c:v>2.9963807773912423</c:v>
                      </c:pt>
                      <c:pt idx="150">
                        <c:v>3.079821148311717</c:v>
                      </c:pt>
                      <c:pt idx="151">
                        <c:v>3.8985503663613548</c:v>
                      </c:pt>
                      <c:pt idx="152">
                        <c:v>4.337758872622091</c:v>
                      </c:pt>
                      <c:pt idx="153">
                        <c:v>2.8651492613236629</c:v>
                      </c:pt>
                      <c:pt idx="154">
                        <c:v>4.9239296099554029</c:v>
                      </c:pt>
                      <c:pt idx="155">
                        <c:v>3.4594390294816004</c:v>
                      </c:pt>
                      <c:pt idx="156">
                        <c:v>4.1345346820274109</c:v>
                      </c:pt>
                      <c:pt idx="157">
                        <c:v>4.1065160498155908</c:v>
                      </c:pt>
                    </c:numCache>
                  </c:numRef>
                </c:yVal>
                <c:smooth val="0"/>
              </c15:ser>
            </c15:filteredScatterSeries>
          </c:ext>
        </c:extLst>
      </c:scatterChart>
      <c:valAx>
        <c:axId val="136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960"/>
        <c:crosses val="autoZero"/>
        <c:crossBetween val="midCat"/>
      </c:valAx>
      <c:valAx>
        <c:axId val="1378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9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 ppLFER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8866447207115959E-2"/>
                  <c:y val="-0.117247825321776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'carbohydrates without PAPER'!$BA$2:$BA$159</c:f>
              <c:numCache>
                <c:formatCode>General</c:formatCode>
                <c:ptCount val="158"/>
                <c:pt idx="0">
                  <c:v>0.68104351655750928</c:v>
                </c:pt>
                <c:pt idx="1">
                  <c:v>1.0216893066510389</c:v>
                </c:pt>
                <c:pt idx="2">
                  <c:v>0.85345202445092783</c:v>
                </c:pt>
                <c:pt idx="3">
                  <c:v>1.3405213295180407</c:v>
                </c:pt>
                <c:pt idx="4">
                  <c:v>1.4273545299049029</c:v>
                </c:pt>
                <c:pt idx="5">
                  <c:v>1.3169585835199002</c:v>
                </c:pt>
                <c:pt idx="6">
                  <c:v>1.6705997057434507</c:v>
                </c:pt>
                <c:pt idx="7">
                  <c:v>2.4452041916495348</c:v>
                </c:pt>
                <c:pt idx="8">
                  <c:v>1.8366434503009528</c:v>
                </c:pt>
                <c:pt idx="9">
                  <c:v>1.979365747298214</c:v>
                </c:pt>
                <c:pt idx="10">
                  <c:v>1.9117232938033595</c:v>
                </c:pt>
                <c:pt idx="11">
                  <c:v>1.9117232938033595</c:v>
                </c:pt>
                <c:pt idx="12">
                  <c:v>1.9201701414940884</c:v>
                </c:pt>
                <c:pt idx="13">
                  <c:v>2.4029495315157074</c:v>
                </c:pt>
                <c:pt idx="14">
                  <c:v>2.1442739227295675</c:v>
                </c:pt>
                <c:pt idx="15">
                  <c:v>3.6378774502283044</c:v>
                </c:pt>
                <c:pt idx="16">
                  <c:v>2.3066177757731574</c:v>
                </c:pt>
                <c:pt idx="17">
                  <c:v>2.3624024296910839</c:v>
                </c:pt>
                <c:pt idx="18">
                  <c:v>2.1549684696419078</c:v>
                </c:pt>
                <c:pt idx="19">
                  <c:v>2.1740035045139168</c:v>
                </c:pt>
                <c:pt idx="20">
                  <c:v>3.881122626066853</c:v>
                </c:pt>
                <c:pt idx="21">
                  <c:v>2.8259371906924446</c:v>
                </c:pt>
                <c:pt idx="22">
                  <c:v>2.7980653212682962</c:v>
                </c:pt>
                <c:pt idx="23">
                  <c:v>2.3982136454804541</c:v>
                </c:pt>
                <c:pt idx="24">
                  <c:v>4.1636364296184363</c:v>
                </c:pt>
                <c:pt idx="25">
                  <c:v>2.6829167345735661</c:v>
                </c:pt>
                <c:pt idx="26">
                  <c:v>2.9063445947341426</c:v>
                </c:pt>
                <c:pt idx="27">
                  <c:v>2.893170596560191</c:v>
                </c:pt>
                <c:pt idx="28">
                  <c:v>3.2469777698749898</c:v>
                </c:pt>
                <c:pt idx="29">
                  <c:v>4.0526433983207273</c:v>
                </c:pt>
                <c:pt idx="30">
                  <c:v>3.8256921707744298</c:v>
                </c:pt>
                <c:pt idx="31">
                  <c:v>4.2277267660663362</c:v>
                </c:pt>
                <c:pt idx="32">
                  <c:v>4.3081980489804002</c:v>
                </c:pt>
                <c:pt idx="33">
                  <c:v>4.3081980489804002</c:v>
                </c:pt>
                <c:pt idx="34">
                  <c:v>4.564494044781922</c:v>
                </c:pt>
                <c:pt idx="35">
                  <c:v>4.4847119478611397</c:v>
                </c:pt>
                <c:pt idx="36">
                  <c:v>4.6488420148120593</c:v>
                </c:pt>
                <c:pt idx="37">
                  <c:v>4.905827196606861</c:v>
                </c:pt>
                <c:pt idx="38">
                  <c:v>5.2501550435409774</c:v>
                </c:pt>
                <c:pt idx="39">
                  <c:v>5.6460035697287125</c:v>
                </c:pt>
                <c:pt idx="40">
                  <c:v>5.6139695821822952</c:v>
                </c:pt>
                <c:pt idx="41">
                  <c:v>5.6054130774862907</c:v>
                </c:pt>
                <c:pt idx="42">
                  <c:v>5.7219043278174375</c:v>
                </c:pt>
                <c:pt idx="43">
                  <c:v>6.1956800694506819</c:v>
                </c:pt>
                <c:pt idx="44">
                  <c:v>5.836575126926431</c:v>
                </c:pt>
                <c:pt idx="45">
                  <c:v>6.783280159391742</c:v>
                </c:pt>
                <c:pt idx="46">
                  <c:v>5.6139695821822952</c:v>
                </c:pt>
                <c:pt idx="47">
                  <c:v>1.2115569735204026</c:v>
                </c:pt>
                <c:pt idx="48">
                  <c:v>1.9201701414940884</c:v>
                </c:pt>
                <c:pt idx="49">
                  <c:v>5.4318985970842464</c:v>
                </c:pt>
                <c:pt idx="50">
                  <c:v>2.9036828272480619</c:v>
                </c:pt>
                <c:pt idx="51">
                  <c:v>2.9036828272480619</c:v>
                </c:pt>
                <c:pt idx="52">
                  <c:v>3.2198899591303154</c:v>
                </c:pt>
                <c:pt idx="53">
                  <c:v>3.2198899591303154</c:v>
                </c:pt>
                <c:pt idx="54">
                  <c:v>4.8533701968313734</c:v>
                </c:pt>
                <c:pt idx="55">
                  <c:v>4.8533701968313734</c:v>
                </c:pt>
                <c:pt idx="56">
                  <c:v>5.6139695821822952</c:v>
                </c:pt>
                <c:pt idx="57">
                  <c:v>5.6139695821822952</c:v>
                </c:pt>
                <c:pt idx="58">
                  <c:v>4.9082216222733761</c:v>
                </c:pt>
                <c:pt idx="59">
                  <c:v>4.9082216222733761</c:v>
                </c:pt>
                <c:pt idx="60">
                  <c:v>1.9117232938033595</c:v>
                </c:pt>
                <c:pt idx="61">
                  <c:v>1.9117232938033595</c:v>
                </c:pt>
                <c:pt idx="62">
                  <c:v>1.9117232938033595</c:v>
                </c:pt>
                <c:pt idx="63">
                  <c:v>3.2198899591303154</c:v>
                </c:pt>
                <c:pt idx="64">
                  <c:v>3.2198899591303154</c:v>
                </c:pt>
                <c:pt idx="65">
                  <c:v>2.2965639000613147</c:v>
                </c:pt>
                <c:pt idx="66">
                  <c:v>2.2965639000613147</c:v>
                </c:pt>
                <c:pt idx="67">
                  <c:v>4.119227896300286</c:v>
                </c:pt>
                <c:pt idx="68">
                  <c:v>4.119227896300286</c:v>
                </c:pt>
                <c:pt idx="69">
                  <c:v>4.5757023603439873</c:v>
                </c:pt>
                <c:pt idx="70">
                  <c:v>4.5757023603439873</c:v>
                </c:pt>
                <c:pt idx="71">
                  <c:v>2.6376129868746538</c:v>
                </c:pt>
                <c:pt idx="72">
                  <c:v>3.2198899591303154</c:v>
                </c:pt>
                <c:pt idx="73">
                  <c:v>3.7169684979886903</c:v>
                </c:pt>
                <c:pt idx="74">
                  <c:v>3.7169684979886903</c:v>
                </c:pt>
                <c:pt idx="75">
                  <c:v>4.1805779803494296</c:v>
                </c:pt>
                <c:pt idx="76">
                  <c:v>4.5156075150104495</c:v>
                </c:pt>
                <c:pt idx="77">
                  <c:v>5.0560421451191395</c:v>
                </c:pt>
                <c:pt idx="78">
                  <c:v>6.2758039322825629</c:v>
                </c:pt>
                <c:pt idx="79">
                  <c:v>0.68104351655750928</c:v>
                </c:pt>
                <c:pt idx="80">
                  <c:v>1.0216893066510389</c:v>
                </c:pt>
                <c:pt idx="81">
                  <c:v>0.85345202445092783</c:v>
                </c:pt>
                <c:pt idx="82">
                  <c:v>1.3405213295180407</c:v>
                </c:pt>
                <c:pt idx="83">
                  <c:v>1.4273545299049029</c:v>
                </c:pt>
                <c:pt idx="84">
                  <c:v>1.3169585835199002</c:v>
                </c:pt>
                <c:pt idx="85">
                  <c:v>1.6705997057434507</c:v>
                </c:pt>
                <c:pt idx="86">
                  <c:v>2.4452041916495348</c:v>
                </c:pt>
                <c:pt idx="87">
                  <c:v>1.8366434503009528</c:v>
                </c:pt>
                <c:pt idx="88">
                  <c:v>1.979365747298214</c:v>
                </c:pt>
                <c:pt idx="89">
                  <c:v>1.9117232938033595</c:v>
                </c:pt>
                <c:pt idx="90">
                  <c:v>1.9117232938033595</c:v>
                </c:pt>
                <c:pt idx="91">
                  <c:v>1.9201701414940884</c:v>
                </c:pt>
                <c:pt idx="92">
                  <c:v>2.4029495315157074</c:v>
                </c:pt>
                <c:pt idx="93">
                  <c:v>2.1442739227295675</c:v>
                </c:pt>
                <c:pt idx="94">
                  <c:v>3.6378774502283044</c:v>
                </c:pt>
                <c:pt idx="95">
                  <c:v>2.3066177757731574</c:v>
                </c:pt>
                <c:pt idx="96">
                  <c:v>2.3624024296910839</c:v>
                </c:pt>
                <c:pt idx="97">
                  <c:v>2.1549684696419078</c:v>
                </c:pt>
                <c:pt idx="98">
                  <c:v>2.1740035045139168</c:v>
                </c:pt>
                <c:pt idx="99">
                  <c:v>3.881122626066853</c:v>
                </c:pt>
                <c:pt idx="100">
                  <c:v>2.8259371906924446</c:v>
                </c:pt>
                <c:pt idx="101">
                  <c:v>2.7980653212682962</c:v>
                </c:pt>
                <c:pt idx="102">
                  <c:v>2.3982136454804541</c:v>
                </c:pt>
                <c:pt idx="103">
                  <c:v>4.1636364296184363</c:v>
                </c:pt>
                <c:pt idx="104">
                  <c:v>2.6829167345735661</c:v>
                </c:pt>
                <c:pt idx="105">
                  <c:v>2.9063445947341426</c:v>
                </c:pt>
                <c:pt idx="106">
                  <c:v>2.893170596560191</c:v>
                </c:pt>
                <c:pt idx="107">
                  <c:v>3.2469777698749898</c:v>
                </c:pt>
                <c:pt idx="108">
                  <c:v>4.0526433983207273</c:v>
                </c:pt>
                <c:pt idx="109">
                  <c:v>3.8256921707744298</c:v>
                </c:pt>
                <c:pt idx="110">
                  <c:v>4.2277267660663362</c:v>
                </c:pt>
                <c:pt idx="111">
                  <c:v>4.3081980489804002</c:v>
                </c:pt>
                <c:pt idx="112">
                  <c:v>4.3081980489804002</c:v>
                </c:pt>
                <c:pt idx="113">
                  <c:v>4.564494044781922</c:v>
                </c:pt>
                <c:pt idx="114">
                  <c:v>4.4847119478611397</c:v>
                </c:pt>
                <c:pt idx="115">
                  <c:v>4.6488420148120593</c:v>
                </c:pt>
                <c:pt idx="116">
                  <c:v>4.905827196606861</c:v>
                </c:pt>
                <c:pt idx="117">
                  <c:v>5.2501550435409774</c:v>
                </c:pt>
                <c:pt idx="118">
                  <c:v>5.6460035697287125</c:v>
                </c:pt>
                <c:pt idx="119">
                  <c:v>5.6139695821822952</c:v>
                </c:pt>
                <c:pt idx="120">
                  <c:v>5.6054130774862907</c:v>
                </c:pt>
                <c:pt idx="121">
                  <c:v>5.7219043278174375</c:v>
                </c:pt>
                <c:pt idx="122">
                  <c:v>6.1956800694506819</c:v>
                </c:pt>
                <c:pt idx="123">
                  <c:v>5.836575126926431</c:v>
                </c:pt>
                <c:pt idx="124">
                  <c:v>6.783280159391742</c:v>
                </c:pt>
                <c:pt idx="125">
                  <c:v>5.0560421451191395</c:v>
                </c:pt>
                <c:pt idx="126">
                  <c:v>5.0560421451191395</c:v>
                </c:pt>
                <c:pt idx="127">
                  <c:v>6.2758039322825629</c:v>
                </c:pt>
                <c:pt idx="128">
                  <c:v>6.2758039322825629</c:v>
                </c:pt>
                <c:pt idx="129">
                  <c:v>6.8625254904728639</c:v>
                </c:pt>
                <c:pt idx="130">
                  <c:v>6.8625254904728639</c:v>
                </c:pt>
                <c:pt idx="131">
                  <c:v>8.08228727763629</c:v>
                </c:pt>
                <c:pt idx="132">
                  <c:v>8.08228727763629</c:v>
                </c:pt>
                <c:pt idx="133">
                  <c:v>8.08228727763629</c:v>
                </c:pt>
                <c:pt idx="134">
                  <c:v>8.08228727763629</c:v>
                </c:pt>
                <c:pt idx="135">
                  <c:v>8.6668872480479493</c:v>
                </c:pt>
                <c:pt idx="136">
                  <c:v>9.3126372519809983</c:v>
                </c:pt>
                <c:pt idx="137">
                  <c:v>9.3126372519809983</c:v>
                </c:pt>
                <c:pt idx="138">
                  <c:v>2.9036828272480619</c:v>
                </c:pt>
                <c:pt idx="139">
                  <c:v>2.9036828272480619</c:v>
                </c:pt>
                <c:pt idx="140">
                  <c:v>3.2198899591303154</c:v>
                </c:pt>
                <c:pt idx="141">
                  <c:v>3.2198899591303154</c:v>
                </c:pt>
                <c:pt idx="142">
                  <c:v>4.8533701968313734</c:v>
                </c:pt>
                <c:pt idx="143">
                  <c:v>4.8533701968313734</c:v>
                </c:pt>
                <c:pt idx="144">
                  <c:v>5.6139695821822952</c:v>
                </c:pt>
                <c:pt idx="145">
                  <c:v>5.6139695821822952</c:v>
                </c:pt>
                <c:pt idx="146">
                  <c:v>4.9082216222733761</c:v>
                </c:pt>
                <c:pt idx="147">
                  <c:v>4.9082216222733761</c:v>
                </c:pt>
                <c:pt idx="148">
                  <c:v>1.9117232938033595</c:v>
                </c:pt>
                <c:pt idx="149">
                  <c:v>1.9117232938033595</c:v>
                </c:pt>
                <c:pt idx="150">
                  <c:v>1.9117232938033595</c:v>
                </c:pt>
                <c:pt idx="151">
                  <c:v>3.2198899591303154</c:v>
                </c:pt>
                <c:pt idx="152">
                  <c:v>3.2198899591303154</c:v>
                </c:pt>
                <c:pt idx="153">
                  <c:v>2.2965639000613147</c:v>
                </c:pt>
                <c:pt idx="154">
                  <c:v>2.2965639000613147</c:v>
                </c:pt>
                <c:pt idx="155">
                  <c:v>4.119227896300286</c:v>
                </c:pt>
                <c:pt idx="156">
                  <c:v>4.119227896300286</c:v>
                </c:pt>
                <c:pt idx="157">
                  <c:v>4.5757023603439873</c:v>
                </c:pt>
              </c:numCache>
              <c:extLst xmlns:c15="http://schemas.microsoft.com/office/drawing/2012/chart"/>
            </c:numRef>
          </c:xVal>
          <c:yVal>
            <c:numRef>
              <c:f>'carbohydrates without PAPER'!$N$2:$N$159</c:f>
              <c:numCache>
                <c:formatCode>0.00E+00</c:formatCode>
                <c:ptCount val="158"/>
                <c:pt idx="0">
                  <c:v>4.7591259055680964E-2</c:v>
                </c:pt>
                <c:pt idx="1">
                  <c:v>0.60029125905568093</c:v>
                </c:pt>
                <c:pt idx="2">
                  <c:v>0.74409125905568141</c:v>
                </c:pt>
                <c:pt idx="3">
                  <c:v>0.71809125905568127</c:v>
                </c:pt>
                <c:pt idx="4">
                  <c:v>0.73809125905568129</c:v>
                </c:pt>
                <c:pt idx="5">
                  <c:v>1.3760912590556811</c:v>
                </c:pt>
                <c:pt idx="6">
                  <c:v>1.0530912590556811</c:v>
                </c:pt>
                <c:pt idx="7">
                  <c:v>2.2414912590556817</c:v>
                </c:pt>
                <c:pt idx="8">
                  <c:v>1.6220912590556815</c:v>
                </c:pt>
                <c:pt idx="9">
                  <c:v>1.5850912590556814</c:v>
                </c:pt>
                <c:pt idx="10">
                  <c:v>1.3790912590556816</c:v>
                </c:pt>
                <c:pt idx="11">
                  <c:v>1.3160912590556819</c:v>
                </c:pt>
                <c:pt idx="12">
                  <c:v>1.2470912590556815</c:v>
                </c:pt>
                <c:pt idx="13">
                  <c:v>1.6970912590556815</c:v>
                </c:pt>
                <c:pt idx="14">
                  <c:v>2.0520912590556821</c:v>
                </c:pt>
                <c:pt idx="15">
                  <c:v>4.0185912590556816</c:v>
                </c:pt>
                <c:pt idx="16">
                  <c:v>1.7620912590556816</c:v>
                </c:pt>
                <c:pt idx="17">
                  <c:v>2.1110912590556823</c:v>
                </c:pt>
                <c:pt idx="18">
                  <c:v>1.1210912590556816</c:v>
                </c:pt>
                <c:pt idx="19">
                  <c:v>1.5520912590556815</c:v>
                </c:pt>
                <c:pt idx="20">
                  <c:v>4.0890912590556816</c:v>
                </c:pt>
                <c:pt idx="21">
                  <c:v>3.1910912590556819</c:v>
                </c:pt>
                <c:pt idx="22">
                  <c:v>2.3120912590556815</c:v>
                </c:pt>
                <c:pt idx="23">
                  <c:v>1.6120912590556815</c:v>
                </c:pt>
                <c:pt idx="24">
                  <c:v>4.2120912590556827</c:v>
                </c:pt>
                <c:pt idx="25">
                  <c:v>2.6980912590556811</c:v>
                </c:pt>
                <c:pt idx="26">
                  <c:v>3.1440912590556813</c:v>
                </c:pt>
                <c:pt idx="27">
                  <c:v>3.1120912590556813</c:v>
                </c:pt>
                <c:pt idx="28">
                  <c:v>3.5980912590556819</c:v>
                </c:pt>
                <c:pt idx="29">
                  <c:v>4.9000912590556815</c:v>
                </c:pt>
                <c:pt idx="30">
                  <c:v>3.3860912590556826</c:v>
                </c:pt>
                <c:pt idx="31">
                  <c:v>3.456091259055682</c:v>
                </c:pt>
                <c:pt idx="32">
                  <c:v>4.7730912590556827</c:v>
                </c:pt>
                <c:pt idx="33">
                  <c:v>5.9230912590556812</c:v>
                </c:pt>
                <c:pt idx="34">
                  <c:v>4.4784912590556818</c:v>
                </c:pt>
                <c:pt idx="35">
                  <c:v>4.3070912590556816</c:v>
                </c:pt>
                <c:pt idx="36">
                  <c:v>4.5060912590556814</c:v>
                </c:pt>
                <c:pt idx="37">
                  <c:v>4.4230912590556812</c:v>
                </c:pt>
                <c:pt idx="38">
                  <c:v>4.4230912590556812</c:v>
                </c:pt>
                <c:pt idx="39">
                  <c:v>4.0660912590556819</c:v>
                </c:pt>
                <c:pt idx="40">
                  <c:v>6.4280912590556829</c:v>
                </c:pt>
                <c:pt idx="41">
                  <c:v>5.4400912590556816</c:v>
                </c:pt>
                <c:pt idx="42">
                  <c:v>6.0750912590556831</c:v>
                </c:pt>
                <c:pt idx="43">
                  <c:v>5.2880912590556832</c:v>
                </c:pt>
                <c:pt idx="44">
                  <c:v>6.6840912590556822</c:v>
                </c:pt>
                <c:pt idx="45">
                  <c:v>5.3440912590556815</c:v>
                </c:pt>
                <c:pt idx="46">
                  <c:v>2.823474229170301</c:v>
                </c:pt>
                <c:pt idx="47">
                  <c:v>2.4985338937586983</c:v>
                </c:pt>
                <c:pt idx="48">
                  <c:v>3.1613455040992489</c:v>
                </c:pt>
                <c:pt idx="49">
                  <c:v>3.7323220326185789</c:v>
                </c:pt>
                <c:pt idx="50">
                  <c:v>3.5196945158099084</c:v>
                </c:pt>
                <c:pt idx="51">
                  <c:v>4.1340401189804332</c:v>
                </c:pt>
                <c:pt idx="52">
                  <c:v>3.0647717983889349</c:v>
                </c:pt>
                <c:pt idx="53">
                  <c:v>3.8894656217002295</c:v>
                </c:pt>
                <c:pt idx="54">
                  <c:v>4.1471345210649657</c:v>
                </c:pt>
                <c:pt idx="55">
                  <c:v>5.0032016242493977</c:v>
                </c:pt>
                <c:pt idx="56">
                  <c:v>4.9366447059809246</c:v>
                </c:pt>
                <c:pt idx="57">
                  <c:v>6.0747586540398935</c:v>
                </c:pt>
                <c:pt idx="58">
                  <c:v>5.1379419255241032</c:v>
                </c:pt>
                <c:pt idx="59">
                  <c:v>6.0516997590789874</c:v>
                </c:pt>
                <c:pt idx="60">
                  <c:v>2.9383888304135555</c:v>
                </c:pt>
                <c:pt idx="61">
                  <c:v>3.0063719602469225</c:v>
                </c:pt>
                <c:pt idx="62">
                  <c:v>3.2746233710870021</c:v>
                </c:pt>
                <c:pt idx="63">
                  <c:v>3.7145237800547717</c:v>
                </c:pt>
                <c:pt idx="64">
                  <c:v>4.027488220223197</c:v>
                </c:pt>
                <c:pt idx="65">
                  <c:v>2.7558072805709961</c:v>
                </c:pt>
                <c:pt idx="66">
                  <c:v>3.0112772970019011</c:v>
                </c:pt>
                <c:pt idx="67">
                  <c:v>3.861810652952713</c:v>
                </c:pt>
                <c:pt idx="68">
                  <c:v>4.6786027263776866</c:v>
                </c:pt>
                <c:pt idx="69">
                  <c:v>3.7336082928786216</c:v>
                </c:pt>
                <c:pt idx="70">
                  <c:v>4.92605998535746</c:v>
                </c:pt>
                <c:pt idx="71">
                  <c:v>2.4910912590556809</c:v>
                </c:pt>
                <c:pt idx="72">
                  <c:v>3.8010912590556813</c:v>
                </c:pt>
                <c:pt idx="73">
                  <c:v>3.0780912590556828</c:v>
                </c:pt>
                <c:pt idx="74">
                  <c:v>3.4400912590556816</c:v>
                </c:pt>
                <c:pt idx="75">
                  <c:v>4.4200912590556811</c:v>
                </c:pt>
                <c:pt idx="76">
                  <c:v>5.3110912590556811</c:v>
                </c:pt>
                <c:pt idx="77">
                  <c:v>6.088091259055683</c:v>
                </c:pt>
                <c:pt idx="78">
                  <c:v>7.1490912590556821</c:v>
                </c:pt>
                <c:pt idx="79">
                  <c:v>5.81912590556809E-2</c:v>
                </c:pt>
                <c:pt idx="80">
                  <c:v>0.55049125905568097</c:v>
                </c:pt>
                <c:pt idx="81">
                  <c:v>0.73409125905568151</c:v>
                </c:pt>
                <c:pt idx="82">
                  <c:v>0.66909125905568123</c:v>
                </c:pt>
                <c:pt idx="83">
                  <c:v>0.7310912590556814</c:v>
                </c:pt>
                <c:pt idx="84">
                  <c:v>1.3260912590556815</c:v>
                </c:pt>
                <c:pt idx="85">
                  <c:v>1.0430912590556811</c:v>
                </c:pt>
                <c:pt idx="86">
                  <c:v>2.1085912590556823</c:v>
                </c:pt>
                <c:pt idx="87">
                  <c:v>1.6220912590556815</c:v>
                </c:pt>
                <c:pt idx="88">
                  <c:v>1.5540912590556815</c:v>
                </c:pt>
                <c:pt idx="89">
                  <c:v>1.3700912590556817</c:v>
                </c:pt>
                <c:pt idx="90">
                  <c:v>1.2860912590556817</c:v>
                </c:pt>
                <c:pt idx="91">
                  <c:v>1.2470912590556815</c:v>
                </c:pt>
                <c:pt idx="92">
                  <c:v>1.6970912590556815</c:v>
                </c:pt>
                <c:pt idx="93">
                  <c:v>2.0320912590556812</c:v>
                </c:pt>
                <c:pt idx="94">
                  <c:v>4.0185912590556816</c:v>
                </c:pt>
                <c:pt idx="95">
                  <c:v>1.7020912590556816</c:v>
                </c:pt>
                <c:pt idx="96">
                  <c:v>2.0610912590556816</c:v>
                </c:pt>
                <c:pt idx="97">
                  <c:v>1.1110912590556814</c:v>
                </c:pt>
                <c:pt idx="98">
                  <c:v>1.5120912590556814</c:v>
                </c:pt>
                <c:pt idx="99">
                  <c:v>3.8490912590556823</c:v>
                </c:pt>
                <c:pt idx="100">
                  <c:v>3.2400912590556818</c:v>
                </c:pt>
                <c:pt idx="101">
                  <c:v>2.3030912590556816</c:v>
                </c:pt>
                <c:pt idx="102">
                  <c:v>1.5920912590556815</c:v>
                </c:pt>
                <c:pt idx="103">
                  <c:v>4.1530912590556825</c:v>
                </c:pt>
                <c:pt idx="104">
                  <c:v>2.6580912590556811</c:v>
                </c:pt>
                <c:pt idx="105">
                  <c:v>3.1540912590556816</c:v>
                </c:pt>
                <c:pt idx="106">
                  <c:v>3.0420912590556815</c:v>
                </c:pt>
                <c:pt idx="107">
                  <c:v>3.5680912590556821</c:v>
                </c:pt>
                <c:pt idx="108">
                  <c:v>4.8730912590556832</c:v>
                </c:pt>
                <c:pt idx="109">
                  <c:v>3.3560912590556824</c:v>
                </c:pt>
                <c:pt idx="110">
                  <c:v>3.5260912590556819</c:v>
                </c:pt>
                <c:pt idx="111">
                  <c:v>4.7430912590556815</c:v>
                </c:pt>
                <c:pt idx="112">
                  <c:v>5.963091259055683</c:v>
                </c:pt>
                <c:pt idx="113">
                  <c:v>4.3880912590556802</c:v>
                </c:pt>
                <c:pt idx="114">
                  <c:v>4.2070912590556819</c:v>
                </c:pt>
                <c:pt idx="115">
                  <c:v>4.5460912590556832</c:v>
                </c:pt>
                <c:pt idx="116">
                  <c:v>4.4430912590556817</c:v>
                </c:pt>
                <c:pt idx="117">
                  <c:v>4.3730912590556823</c:v>
                </c:pt>
                <c:pt idx="118">
                  <c:v>4.0760912590556808</c:v>
                </c:pt>
                <c:pt idx="119">
                  <c:v>6.5480912590556821</c:v>
                </c:pt>
                <c:pt idx="120">
                  <c:v>5.3400912590556819</c:v>
                </c:pt>
                <c:pt idx="121">
                  <c:v>6.1150912590556832</c:v>
                </c:pt>
                <c:pt idx="122">
                  <c:v>5.3280912590556824</c:v>
                </c:pt>
                <c:pt idx="123">
                  <c:v>6.6040912590556831</c:v>
                </c:pt>
                <c:pt idx="124">
                  <c:v>5.3740912590556809</c:v>
                </c:pt>
                <c:pt idx="125">
                  <c:v>5.1020000000000021</c:v>
                </c:pt>
                <c:pt idx="126">
                  <c:v>5.0830000000000011</c:v>
                </c:pt>
                <c:pt idx="127">
                  <c:v>5.9910000000000014</c:v>
                </c:pt>
                <c:pt idx="128">
                  <c:v>5.6530000000000005</c:v>
                </c:pt>
                <c:pt idx="129">
                  <c:v>6.6590000000000025</c:v>
                </c:pt>
                <c:pt idx="130">
                  <c:v>7.1100000000000012</c:v>
                </c:pt>
                <c:pt idx="131">
                  <c:v>8.9810000000000034</c:v>
                </c:pt>
                <c:pt idx="132">
                  <c:v>8.001000000000003</c:v>
                </c:pt>
                <c:pt idx="133">
                  <c:v>8.4720000000000013</c:v>
                </c:pt>
                <c:pt idx="134">
                  <c:v>8.6790000000000003</c:v>
                </c:pt>
                <c:pt idx="135">
                  <c:v>9.4990000000000023</c:v>
                </c:pt>
                <c:pt idx="136">
                  <c:v>9.6910000000000007</c:v>
                </c:pt>
                <c:pt idx="137">
                  <c:v>9.3170000000000002</c:v>
                </c:pt>
                <c:pt idx="138">
                  <c:v>3.9086295589222444</c:v>
                </c:pt>
                <c:pt idx="139">
                  <c:v>4.4743515190265359</c:v>
                </c:pt>
                <c:pt idx="140">
                  <c:v>3.3708055255577918</c:v>
                </c:pt>
                <c:pt idx="141">
                  <c:v>4.0611713334257704</c:v>
                </c:pt>
                <c:pt idx="142">
                  <c:v>3.9963098816941685</c:v>
                </c:pt>
                <c:pt idx="143">
                  <c:v>4.9650111248936373</c:v>
                </c:pt>
                <c:pt idx="144">
                  <c:v>4.8465073639162926</c:v>
                </c:pt>
                <c:pt idx="145">
                  <c:v>6.072827242589991</c:v>
                </c:pt>
                <c:pt idx="146">
                  <c:v>4.8859675638192464</c:v>
                </c:pt>
                <c:pt idx="147">
                  <c:v>5.9248614263009642</c:v>
                </c:pt>
                <c:pt idx="148">
                  <c:v>2.7135752819106251</c:v>
                </c:pt>
                <c:pt idx="149">
                  <c:v>2.9963807773912423</c:v>
                </c:pt>
                <c:pt idx="150">
                  <c:v>3.079821148311717</c:v>
                </c:pt>
                <c:pt idx="151">
                  <c:v>3.8985503663613548</c:v>
                </c:pt>
                <c:pt idx="152">
                  <c:v>4.337758872622091</c:v>
                </c:pt>
                <c:pt idx="153">
                  <c:v>2.8651492613236629</c:v>
                </c:pt>
                <c:pt idx="154">
                  <c:v>4.9239296099554029</c:v>
                </c:pt>
                <c:pt idx="155">
                  <c:v>3.4594390294816004</c:v>
                </c:pt>
                <c:pt idx="156">
                  <c:v>4.1345346820274109</c:v>
                </c:pt>
                <c:pt idx="157">
                  <c:v>4.1065160498155908</c:v>
                </c:pt>
              </c:numCache>
              <c:extLst xmlns:c15="http://schemas.microsoft.com/office/drawing/2012/chart"/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21568"/>
        <c:axId val="317931904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1"/>
                      </a:solidFill>
                      <a:prstDash val="sysDot"/>
                    </a:ln>
                    <a:effectLst/>
                  </c:spPr>
                  <c:trendlineType val="linear"/>
                  <c:intercept val="-2.5009999999999999"/>
                  <c:dispRSqr val="1"/>
                  <c:dispEq val="1"/>
                  <c:trendlineLbl>
                    <c:layout>
                      <c:manualLayout>
                        <c:x val="6.9396325459317584E-3"/>
                        <c:y val="-9.9514071157771944E-2"/>
                      </c:manualLayout>
                    </c:layout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>
                      <c:ext uri="{02D57815-91ED-43cb-92C2-25804820EDAC}">
                        <c15:formulaRef>
                          <c15:sqref>'carbohydrates without PAPER'!$W$2:$W$159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2.6429999999999998</c:v>
                      </c:pt>
                      <c:pt idx="1">
                        <c:v>2.8149999999999999</c:v>
                      </c:pt>
                      <c:pt idx="2">
                        <c:v>2.778</c:v>
                      </c:pt>
                      <c:pt idx="3">
                        <c:v>2.863</c:v>
                      </c:pt>
                      <c:pt idx="4">
                        <c:v>2.774</c:v>
                      </c:pt>
                      <c:pt idx="5">
                        <c:v>3.54</c:v>
                      </c:pt>
                      <c:pt idx="6">
                        <c:v>3.2959999999999998</c:v>
                      </c:pt>
                      <c:pt idx="7">
                        <c:v>4.2140000000000004</c:v>
                      </c:pt>
                      <c:pt idx="8">
                        <c:v>3.7360000000000002</c:v>
                      </c:pt>
                      <c:pt idx="9">
                        <c:v>3.899</c:v>
                      </c:pt>
                      <c:pt idx="10">
                        <c:v>3.8340000000000001</c:v>
                      </c:pt>
                      <c:pt idx="11">
                        <c:v>3.7</c:v>
                      </c:pt>
                      <c:pt idx="12">
                        <c:v>3.6419999999999999</c:v>
                      </c:pt>
                      <c:pt idx="13">
                        <c:v>4.3209999999999997</c:v>
                      </c:pt>
                      <c:pt idx="14">
                        <c:v>4.4459999999999997</c:v>
                      </c:pt>
                      <c:pt idx="15">
                        <c:v>4.9829999999999997</c:v>
                      </c:pt>
                      <c:pt idx="16">
                        <c:v>3.9860000000000002</c:v>
                      </c:pt>
                      <c:pt idx="17">
                        <c:v>4.5350000000000001</c:v>
                      </c:pt>
                      <c:pt idx="18">
                        <c:v>3.8650000000000002</c:v>
                      </c:pt>
                      <c:pt idx="19">
                        <c:v>4.1760000000000002</c:v>
                      </c:pt>
                      <c:pt idx="20">
                        <c:v>5.4119999999999999</c:v>
                      </c:pt>
                      <c:pt idx="21">
                        <c:v>4.944</c:v>
                      </c:pt>
                      <c:pt idx="22">
                        <c:v>4.7160000000000002</c:v>
                      </c:pt>
                      <c:pt idx="23">
                        <c:v>4.4859999999999998</c:v>
                      </c:pt>
                      <c:pt idx="24">
                        <c:v>5.5570000000000004</c:v>
                      </c:pt>
                      <c:pt idx="25">
                        <c:v>5.3419999999999996</c:v>
                      </c:pt>
                      <c:pt idx="26">
                        <c:v>6.1079999999999997</c:v>
                      </c:pt>
                      <c:pt idx="27">
                        <c:v>6.6059999999999999</c:v>
                      </c:pt>
                      <c:pt idx="28">
                        <c:v>6.7119999999999997</c:v>
                      </c:pt>
                      <c:pt idx="29">
                        <c:v>6.694</c:v>
                      </c:pt>
                      <c:pt idx="30">
                        <c:v>5.91</c:v>
                      </c:pt>
                      <c:pt idx="31">
                        <c:v>6.24</c:v>
                      </c:pt>
                      <c:pt idx="32">
                        <c:v>7.8170000000000002</c:v>
                      </c:pt>
                      <c:pt idx="33">
                        <c:v>7.8170000000000002</c:v>
                      </c:pt>
                      <c:pt idx="34">
                        <c:v>7.0229999999999997</c:v>
                      </c:pt>
                      <c:pt idx="35">
                        <c:v>7.101</c:v>
                      </c:pt>
                      <c:pt idx="36">
                        <c:v>7.32</c:v>
                      </c:pt>
                      <c:pt idx="37">
                        <c:v>7.7069999999999999</c:v>
                      </c:pt>
                      <c:pt idx="38">
                        <c:v>8.1769999999999996</c:v>
                      </c:pt>
                      <c:pt idx="39">
                        <c:v>7.39</c:v>
                      </c:pt>
                      <c:pt idx="40">
                        <c:v>9.8320000000000007</c:v>
                      </c:pt>
                      <c:pt idx="41">
                        <c:v>9.234</c:v>
                      </c:pt>
                      <c:pt idx="42">
                        <c:v>9.2789999999999999</c:v>
                      </c:pt>
                      <c:pt idx="43">
                        <c:v>8.9220000000000006</c:v>
                      </c:pt>
                      <c:pt idx="44">
                        <c:v>10.378</c:v>
                      </c:pt>
                      <c:pt idx="45">
                        <c:v>8.5879999999999992</c:v>
                      </c:pt>
                      <c:pt idx="46">
                        <c:v>8.6310000000000002</c:v>
                      </c:pt>
                      <c:pt idx="47">
                        <c:v>2.6520000000000001</c:v>
                      </c:pt>
                      <c:pt idx="48">
                        <c:v>3.6419999999999999</c:v>
                      </c:pt>
                      <c:pt idx="49">
                        <c:v>9.2289999999999992</c:v>
                      </c:pt>
                      <c:pt idx="50">
                        <c:v>4.9509999999999996</c:v>
                      </c:pt>
                      <c:pt idx="51">
                        <c:v>4.9509999999999996</c:v>
                      </c:pt>
                      <c:pt idx="52">
                        <c:v>5.0449999999999999</c:v>
                      </c:pt>
                      <c:pt idx="53">
                        <c:v>5.0449999999999999</c:v>
                      </c:pt>
                      <c:pt idx="54">
                        <c:v>7.2809999999999997</c:v>
                      </c:pt>
                      <c:pt idx="55">
                        <c:v>7.2809999999999997</c:v>
                      </c:pt>
                      <c:pt idx="56">
                        <c:v>8.6310000000000002</c:v>
                      </c:pt>
                      <c:pt idx="57">
                        <c:v>8.6310000000000002</c:v>
                      </c:pt>
                      <c:pt idx="58">
                        <c:v>8.5259999999999998</c:v>
                      </c:pt>
                      <c:pt idx="59">
                        <c:v>8.5259999999999998</c:v>
                      </c:pt>
                      <c:pt idx="60">
                        <c:v>3.8340000000000001</c:v>
                      </c:pt>
                      <c:pt idx="61">
                        <c:v>3.8340000000000001</c:v>
                      </c:pt>
                      <c:pt idx="62">
                        <c:v>3.8340000000000001</c:v>
                      </c:pt>
                      <c:pt idx="63">
                        <c:v>5.0449999999999999</c:v>
                      </c:pt>
                      <c:pt idx="64">
                        <c:v>5.0449999999999999</c:v>
                      </c:pt>
                      <c:pt idx="65">
                        <c:v>3.5760000000000001</c:v>
                      </c:pt>
                      <c:pt idx="66">
                        <c:v>3.5760000000000001</c:v>
                      </c:pt>
                      <c:pt idx="67">
                        <c:v>6.1529999999999996</c:v>
                      </c:pt>
                      <c:pt idx="68">
                        <c:v>6.1529999999999996</c:v>
                      </c:pt>
                      <c:pt idx="69">
                        <c:v>7.17</c:v>
                      </c:pt>
                      <c:pt idx="70">
                        <c:v>7.17</c:v>
                      </c:pt>
                      <c:pt idx="71">
                        <c:v>5.2649999999999997</c:v>
                      </c:pt>
                      <c:pt idx="72">
                        <c:v>5.0449999999999999</c:v>
                      </c:pt>
                      <c:pt idx="73">
                        <c:v>5.8920000000000003</c:v>
                      </c:pt>
                      <c:pt idx="74">
                        <c:v>6.2240000000000002</c:v>
                      </c:pt>
                      <c:pt idx="75">
                        <c:v>6.0439999999999996</c:v>
                      </c:pt>
                      <c:pt idx="76">
                        <c:v>6.585</c:v>
                      </c:pt>
                      <c:pt idx="77">
                        <c:v>7.2220000000000004</c:v>
                      </c:pt>
                      <c:pt idx="78">
                        <c:v>8.1929999999999996</c:v>
                      </c:pt>
                      <c:pt idx="79">
                        <c:v>2.6429999999999998</c:v>
                      </c:pt>
                      <c:pt idx="80">
                        <c:v>2.8149999999999999</c:v>
                      </c:pt>
                      <c:pt idx="81">
                        <c:v>2.778</c:v>
                      </c:pt>
                      <c:pt idx="82">
                        <c:v>2.863</c:v>
                      </c:pt>
                      <c:pt idx="83">
                        <c:v>2.774</c:v>
                      </c:pt>
                      <c:pt idx="84">
                        <c:v>3.54</c:v>
                      </c:pt>
                      <c:pt idx="85">
                        <c:v>3.2959999999999998</c:v>
                      </c:pt>
                      <c:pt idx="86">
                        <c:v>4.2140000000000004</c:v>
                      </c:pt>
                      <c:pt idx="87">
                        <c:v>3.7360000000000002</c:v>
                      </c:pt>
                      <c:pt idx="88">
                        <c:v>3.899</c:v>
                      </c:pt>
                      <c:pt idx="89">
                        <c:v>3.8340000000000001</c:v>
                      </c:pt>
                      <c:pt idx="90">
                        <c:v>3.7</c:v>
                      </c:pt>
                      <c:pt idx="91">
                        <c:v>3.6419999999999999</c:v>
                      </c:pt>
                      <c:pt idx="92">
                        <c:v>4.3209999999999997</c:v>
                      </c:pt>
                      <c:pt idx="93">
                        <c:v>4.4459999999999997</c:v>
                      </c:pt>
                      <c:pt idx="94">
                        <c:v>4.9829999999999997</c:v>
                      </c:pt>
                      <c:pt idx="95">
                        <c:v>3.9860000000000002</c:v>
                      </c:pt>
                      <c:pt idx="96">
                        <c:v>4.5350000000000001</c:v>
                      </c:pt>
                      <c:pt idx="97">
                        <c:v>3.8650000000000002</c:v>
                      </c:pt>
                      <c:pt idx="98">
                        <c:v>4.1760000000000002</c:v>
                      </c:pt>
                      <c:pt idx="99">
                        <c:v>5.4119999999999999</c:v>
                      </c:pt>
                      <c:pt idx="100">
                        <c:v>4.944</c:v>
                      </c:pt>
                      <c:pt idx="101">
                        <c:v>4.7160000000000002</c:v>
                      </c:pt>
                      <c:pt idx="102">
                        <c:v>4.4859999999999998</c:v>
                      </c:pt>
                      <c:pt idx="103">
                        <c:v>5.5570000000000004</c:v>
                      </c:pt>
                      <c:pt idx="104">
                        <c:v>5.3419999999999996</c:v>
                      </c:pt>
                      <c:pt idx="105">
                        <c:v>6.1079999999999997</c:v>
                      </c:pt>
                      <c:pt idx="106">
                        <c:v>6.6059999999999999</c:v>
                      </c:pt>
                      <c:pt idx="107">
                        <c:v>6.7119999999999997</c:v>
                      </c:pt>
                      <c:pt idx="108">
                        <c:v>6.694</c:v>
                      </c:pt>
                      <c:pt idx="109">
                        <c:v>5.91</c:v>
                      </c:pt>
                      <c:pt idx="110">
                        <c:v>6.24</c:v>
                      </c:pt>
                      <c:pt idx="111">
                        <c:v>7.8170000000000002</c:v>
                      </c:pt>
                      <c:pt idx="112">
                        <c:v>7.8170000000000002</c:v>
                      </c:pt>
                      <c:pt idx="113">
                        <c:v>7.0229999999999997</c:v>
                      </c:pt>
                      <c:pt idx="114">
                        <c:v>7.101</c:v>
                      </c:pt>
                      <c:pt idx="115">
                        <c:v>7.32</c:v>
                      </c:pt>
                      <c:pt idx="116">
                        <c:v>7.7069999999999999</c:v>
                      </c:pt>
                      <c:pt idx="117">
                        <c:v>8.1769999999999996</c:v>
                      </c:pt>
                      <c:pt idx="118">
                        <c:v>7.39</c:v>
                      </c:pt>
                      <c:pt idx="119">
                        <c:v>9.8320000000000007</c:v>
                      </c:pt>
                      <c:pt idx="120">
                        <c:v>9.234</c:v>
                      </c:pt>
                      <c:pt idx="121">
                        <c:v>9.2789999999999999</c:v>
                      </c:pt>
                      <c:pt idx="122">
                        <c:v>8.9220000000000006</c:v>
                      </c:pt>
                      <c:pt idx="123">
                        <c:v>10.378</c:v>
                      </c:pt>
                      <c:pt idx="124">
                        <c:v>8.5879999999999992</c:v>
                      </c:pt>
                      <c:pt idx="125">
                        <c:v>7.2220000000000004</c:v>
                      </c:pt>
                      <c:pt idx="126">
                        <c:v>7.093</c:v>
                      </c:pt>
                      <c:pt idx="127">
                        <c:v>8.6010000000000009</c:v>
                      </c:pt>
                      <c:pt idx="128">
                        <c:v>8.1929999999999996</c:v>
                      </c:pt>
                      <c:pt idx="129">
                        <c:v>9.0690000000000008</c:v>
                      </c:pt>
                      <c:pt idx="130">
                        <c:v>9.48</c:v>
                      </c:pt>
                      <c:pt idx="131">
                        <c:v>11.351000000000001</c:v>
                      </c:pt>
                      <c:pt idx="132">
                        <c:v>10.351000000000001</c:v>
                      </c:pt>
                      <c:pt idx="133">
                        <c:v>10.731999999999999</c:v>
                      </c:pt>
                      <c:pt idx="134">
                        <c:v>10.859</c:v>
                      </c:pt>
                      <c:pt idx="135">
                        <c:v>11.779</c:v>
                      </c:pt>
                      <c:pt idx="136">
                        <c:v>11.971</c:v>
                      </c:pt>
                      <c:pt idx="137">
                        <c:v>11.547000000000001</c:v>
                      </c:pt>
                      <c:pt idx="138">
                        <c:v>4.9509999999999996</c:v>
                      </c:pt>
                      <c:pt idx="139">
                        <c:v>4.9509999999999996</c:v>
                      </c:pt>
                      <c:pt idx="140">
                        <c:v>5.0449999999999999</c:v>
                      </c:pt>
                      <c:pt idx="141">
                        <c:v>5.0449999999999999</c:v>
                      </c:pt>
                      <c:pt idx="142">
                        <c:v>7.2809999999999997</c:v>
                      </c:pt>
                      <c:pt idx="143">
                        <c:v>7.2809999999999997</c:v>
                      </c:pt>
                      <c:pt idx="144">
                        <c:v>8.6310000000000002</c:v>
                      </c:pt>
                      <c:pt idx="145">
                        <c:v>8.6310000000000002</c:v>
                      </c:pt>
                      <c:pt idx="146">
                        <c:v>8.5259999999999998</c:v>
                      </c:pt>
                      <c:pt idx="147">
                        <c:v>8.5259999999999998</c:v>
                      </c:pt>
                      <c:pt idx="148">
                        <c:v>3.8340000000000001</c:v>
                      </c:pt>
                      <c:pt idx="149">
                        <c:v>3.8340000000000001</c:v>
                      </c:pt>
                      <c:pt idx="150">
                        <c:v>3.8340000000000001</c:v>
                      </c:pt>
                      <c:pt idx="151">
                        <c:v>5.0449999999999999</c:v>
                      </c:pt>
                      <c:pt idx="152">
                        <c:v>5.0449999999999999</c:v>
                      </c:pt>
                      <c:pt idx="153">
                        <c:v>3.5760000000000001</c:v>
                      </c:pt>
                      <c:pt idx="154">
                        <c:v>3.5760000000000001</c:v>
                      </c:pt>
                      <c:pt idx="155">
                        <c:v>6.1529999999999996</c:v>
                      </c:pt>
                      <c:pt idx="156">
                        <c:v>6.1529999999999996</c:v>
                      </c:pt>
                      <c:pt idx="157">
                        <c:v>7.17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'carbohydrates without PAPER'!$N$2:$N$159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4.7591259055680964E-2</c:v>
                      </c:pt>
                      <c:pt idx="1">
                        <c:v>0.60029125905568093</c:v>
                      </c:pt>
                      <c:pt idx="2">
                        <c:v>0.74409125905568141</c:v>
                      </c:pt>
                      <c:pt idx="3">
                        <c:v>0.71809125905568127</c:v>
                      </c:pt>
                      <c:pt idx="4">
                        <c:v>0.73809125905568129</c:v>
                      </c:pt>
                      <c:pt idx="5">
                        <c:v>1.3760912590556811</c:v>
                      </c:pt>
                      <c:pt idx="6">
                        <c:v>1.0530912590556811</c:v>
                      </c:pt>
                      <c:pt idx="7">
                        <c:v>2.2414912590556817</c:v>
                      </c:pt>
                      <c:pt idx="8">
                        <c:v>1.6220912590556815</c:v>
                      </c:pt>
                      <c:pt idx="9">
                        <c:v>1.5850912590556814</c:v>
                      </c:pt>
                      <c:pt idx="10">
                        <c:v>1.3790912590556816</c:v>
                      </c:pt>
                      <c:pt idx="11">
                        <c:v>1.3160912590556819</c:v>
                      </c:pt>
                      <c:pt idx="12">
                        <c:v>1.2470912590556815</c:v>
                      </c:pt>
                      <c:pt idx="13">
                        <c:v>1.6970912590556815</c:v>
                      </c:pt>
                      <c:pt idx="14">
                        <c:v>2.0520912590556821</c:v>
                      </c:pt>
                      <c:pt idx="15">
                        <c:v>4.0185912590556816</c:v>
                      </c:pt>
                      <c:pt idx="16">
                        <c:v>1.7620912590556816</c:v>
                      </c:pt>
                      <c:pt idx="17">
                        <c:v>2.1110912590556823</c:v>
                      </c:pt>
                      <c:pt idx="18">
                        <c:v>1.1210912590556816</c:v>
                      </c:pt>
                      <c:pt idx="19">
                        <c:v>1.5520912590556815</c:v>
                      </c:pt>
                      <c:pt idx="20">
                        <c:v>4.0890912590556816</c:v>
                      </c:pt>
                      <c:pt idx="21">
                        <c:v>3.1910912590556819</c:v>
                      </c:pt>
                      <c:pt idx="22">
                        <c:v>2.3120912590556815</c:v>
                      </c:pt>
                      <c:pt idx="23">
                        <c:v>1.6120912590556815</c:v>
                      </c:pt>
                      <c:pt idx="24">
                        <c:v>4.2120912590556827</c:v>
                      </c:pt>
                      <c:pt idx="25">
                        <c:v>2.6980912590556811</c:v>
                      </c:pt>
                      <c:pt idx="26">
                        <c:v>3.1440912590556813</c:v>
                      </c:pt>
                      <c:pt idx="27">
                        <c:v>3.1120912590556813</c:v>
                      </c:pt>
                      <c:pt idx="28">
                        <c:v>3.5980912590556819</c:v>
                      </c:pt>
                      <c:pt idx="29">
                        <c:v>4.9000912590556815</c:v>
                      </c:pt>
                      <c:pt idx="30">
                        <c:v>3.3860912590556826</c:v>
                      </c:pt>
                      <c:pt idx="31">
                        <c:v>3.456091259055682</c:v>
                      </c:pt>
                      <c:pt idx="32">
                        <c:v>4.7730912590556827</c:v>
                      </c:pt>
                      <c:pt idx="33">
                        <c:v>5.9230912590556812</c:v>
                      </c:pt>
                      <c:pt idx="34">
                        <c:v>4.4784912590556818</c:v>
                      </c:pt>
                      <c:pt idx="35">
                        <c:v>4.3070912590556816</c:v>
                      </c:pt>
                      <c:pt idx="36">
                        <c:v>4.5060912590556814</c:v>
                      </c:pt>
                      <c:pt idx="37">
                        <c:v>4.4230912590556812</c:v>
                      </c:pt>
                      <c:pt idx="38">
                        <c:v>4.4230912590556812</c:v>
                      </c:pt>
                      <c:pt idx="39">
                        <c:v>4.0660912590556819</c:v>
                      </c:pt>
                      <c:pt idx="40">
                        <c:v>6.4280912590556829</c:v>
                      </c:pt>
                      <c:pt idx="41">
                        <c:v>5.4400912590556816</c:v>
                      </c:pt>
                      <c:pt idx="42">
                        <c:v>6.0750912590556831</c:v>
                      </c:pt>
                      <c:pt idx="43">
                        <c:v>5.2880912590556832</c:v>
                      </c:pt>
                      <c:pt idx="44">
                        <c:v>6.6840912590556822</c:v>
                      </c:pt>
                      <c:pt idx="45">
                        <c:v>5.3440912590556815</c:v>
                      </c:pt>
                      <c:pt idx="46">
                        <c:v>2.823474229170301</c:v>
                      </c:pt>
                      <c:pt idx="47">
                        <c:v>2.4985338937586983</c:v>
                      </c:pt>
                      <c:pt idx="48">
                        <c:v>3.1613455040992489</c:v>
                      </c:pt>
                      <c:pt idx="49">
                        <c:v>3.7323220326185789</c:v>
                      </c:pt>
                      <c:pt idx="50">
                        <c:v>3.5196945158099084</c:v>
                      </c:pt>
                      <c:pt idx="51">
                        <c:v>4.1340401189804332</c:v>
                      </c:pt>
                      <c:pt idx="52">
                        <c:v>3.0647717983889349</c:v>
                      </c:pt>
                      <c:pt idx="53">
                        <c:v>3.8894656217002295</c:v>
                      </c:pt>
                      <c:pt idx="54">
                        <c:v>4.1471345210649657</c:v>
                      </c:pt>
                      <c:pt idx="55">
                        <c:v>5.0032016242493977</c:v>
                      </c:pt>
                      <c:pt idx="56">
                        <c:v>4.9366447059809246</c:v>
                      </c:pt>
                      <c:pt idx="57">
                        <c:v>6.0747586540398935</c:v>
                      </c:pt>
                      <c:pt idx="58">
                        <c:v>5.1379419255241032</c:v>
                      </c:pt>
                      <c:pt idx="59">
                        <c:v>6.0516997590789874</c:v>
                      </c:pt>
                      <c:pt idx="60">
                        <c:v>2.9383888304135555</c:v>
                      </c:pt>
                      <c:pt idx="61">
                        <c:v>3.0063719602469225</c:v>
                      </c:pt>
                      <c:pt idx="62">
                        <c:v>3.2746233710870021</c:v>
                      </c:pt>
                      <c:pt idx="63">
                        <c:v>3.7145237800547717</c:v>
                      </c:pt>
                      <c:pt idx="64">
                        <c:v>4.027488220223197</c:v>
                      </c:pt>
                      <c:pt idx="65">
                        <c:v>2.7558072805709961</c:v>
                      </c:pt>
                      <c:pt idx="66">
                        <c:v>3.0112772970019011</c:v>
                      </c:pt>
                      <c:pt idx="67">
                        <c:v>3.861810652952713</c:v>
                      </c:pt>
                      <c:pt idx="68">
                        <c:v>4.6786027263776866</c:v>
                      </c:pt>
                      <c:pt idx="69">
                        <c:v>3.7336082928786216</c:v>
                      </c:pt>
                      <c:pt idx="70">
                        <c:v>4.92605998535746</c:v>
                      </c:pt>
                      <c:pt idx="71">
                        <c:v>2.4910912590556809</c:v>
                      </c:pt>
                      <c:pt idx="72">
                        <c:v>3.8010912590556813</c:v>
                      </c:pt>
                      <c:pt idx="73">
                        <c:v>3.0780912590556828</c:v>
                      </c:pt>
                      <c:pt idx="74">
                        <c:v>3.4400912590556816</c:v>
                      </c:pt>
                      <c:pt idx="75">
                        <c:v>4.4200912590556811</c:v>
                      </c:pt>
                      <c:pt idx="76">
                        <c:v>5.3110912590556811</c:v>
                      </c:pt>
                      <c:pt idx="77">
                        <c:v>6.088091259055683</c:v>
                      </c:pt>
                      <c:pt idx="78">
                        <c:v>7.1490912590556821</c:v>
                      </c:pt>
                      <c:pt idx="79">
                        <c:v>5.81912590556809E-2</c:v>
                      </c:pt>
                      <c:pt idx="80">
                        <c:v>0.55049125905568097</c:v>
                      </c:pt>
                      <c:pt idx="81">
                        <c:v>0.73409125905568151</c:v>
                      </c:pt>
                      <c:pt idx="82">
                        <c:v>0.66909125905568123</c:v>
                      </c:pt>
                      <c:pt idx="83">
                        <c:v>0.7310912590556814</c:v>
                      </c:pt>
                      <c:pt idx="84">
                        <c:v>1.3260912590556815</c:v>
                      </c:pt>
                      <c:pt idx="85">
                        <c:v>1.0430912590556811</c:v>
                      </c:pt>
                      <c:pt idx="86">
                        <c:v>2.1085912590556823</c:v>
                      </c:pt>
                      <c:pt idx="87">
                        <c:v>1.6220912590556815</c:v>
                      </c:pt>
                      <c:pt idx="88">
                        <c:v>1.5540912590556815</c:v>
                      </c:pt>
                      <c:pt idx="89">
                        <c:v>1.3700912590556817</c:v>
                      </c:pt>
                      <c:pt idx="90">
                        <c:v>1.2860912590556817</c:v>
                      </c:pt>
                      <c:pt idx="91">
                        <c:v>1.2470912590556815</c:v>
                      </c:pt>
                      <c:pt idx="92">
                        <c:v>1.6970912590556815</c:v>
                      </c:pt>
                      <c:pt idx="93">
                        <c:v>2.0320912590556812</c:v>
                      </c:pt>
                      <c:pt idx="94">
                        <c:v>4.0185912590556816</c:v>
                      </c:pt>
                      <c:pt idx="95">
                        <c:v>1.7020912590556816</c:v>
                      </c:pt>
                      <c:pt idx="96">
                        <c:v>2.0610912590556816</c:v>
                      </c:pt>
                      <c:pt idx="97">
                        <c:v>1.1110912590556814</c:v>
                      </c:pt>
                      <c:pt idx="98">
                        <c:v>1.5120912590556814</c:v>
                      </c:pt>
                      <c:pt idx="99">
                        <c:v>3.8490912590556823</c:v>
                      </c:pt>
                      <c:pt idx="100">
                        <c:v>3.2400912590556818</c:v>
                      </c:pt>
                      <c:pt idx="101">
                        <c:v>2.3030912590556816</c:v>
                      </c:pt>
                      <c:pt idx="102">
                        <c:v>1.5920912590556815</c:v>
                      </c:pt>
                      <c:pt idx="103">
                        <c:v>4.1530912590556825</c:v>
                      </c:pt>
                      <c:pt idx="104">
                        <c:v>2.6580912590556811</c:v>
                      </c:pt>
                      <c:pt idx="105">
                        <c:v>3.1540912590556816</c:v>
                      </c:pt>
                      <c:pt idx="106">
                        <c:v>3.0420912590556815</c:v>
                      </c:pt>
                      <c:pt idx="107">
                        <c:v>3.5680912590556821</c:v>
                      </c:pt>
                      <c:pt idx="108">
                        <c:v>4.8730912590556832</c:v>
                      </c:pt>
                      <c:pt idx="109">
                        <c:v>3.3560912590556824</c:v>
                      </c:pt>
                      <c:pt idx="110">
                        <c:v>3.5260912590556819</c:v>
                      </c:pt>
                      <c:pt idx="111">
                        <c:v>4.7430912590556815</c:v>
                      </c:pt>
                      <c:pt idx="112">
                        <c:v>5.963091259055683</c:v>
                      </c:pt>
                      <c:pt idx="113">
                        <c:v>4.3880912590556802</c:v>
                      </c:pt>
                      <c:pt idx="114">
                        <c:v>4.2070912590556819</c:v>
                      </c:pt>
                      <c:pt idx="115">
                        <c:v>4.5460912590556832</c:v>
                      </c:pt>
                      <c:pt idx="116">
                        <c:v>4.4430912590556817</c:v>
                      </c:pt>
                      <c:pt idx="117">
                        <c:v>4.3730912590556823</c:v>
                      </c:pt>
                      <c:pt idx="118">
                        <c:v>4.0760912590556808</c:v>
                      </c:pt>
                      <c:pt idx="119">
                        <c:v>6.5480912590556821</c:v>
                      </c:pt>
                      <c:pt idx="120">
                        <c:v>5.3400912590556819</c:v>
                      </c:pt>
                      <c:pt idx="121">
                        <c:v>6.1150912590556832</c:v>
                      </c:pt>
                      <c:pt idx="122">
                        <c:v>5.3280912590556824</c:v>
                      </c:pt>
                      <c:pt idx="123">
                        <c:v>6.6040912590556831</c:v>
                      </c:pt>
                      <c:pt idx="124">
                        <c:v>5.3740912590556809</c:v>
                      </c:pt>
                      <c:pt idx="125">
                        <c:v>5.1020000000000021</c:v>
                      </c:pt>
                      <c:pt idx="126">
                        <c:v>5.0830000000000011</c:v>
                      </c:pt>
                      <c:pt idx="127">
                        <c:v>5.9910000000000014</c:v>
                      </c:pt>
                      <c:pt idx="128">
                        <c:v>5.6530000000000005</c:v>
                      </c:pt>
                      <c:pt idx="129">
                        <c:v>6.6590000000000025</c:v>
                      </c:pt>
                      <c:pt idx="130">
                        <c:v>7.1100000000000012</c:v>
                      </c:pt>
                      <c:pt idx="131">
                        <c:v>8.9810000000000034</c:v>
                      </c:pt>
                      <c:pt idx="132">
                        <c:v>8.001000000000003</c:v>
                      </c:pt>
                      <c:pt idx="133">
                        <c:v>8.4720000000000013</c:v>
                      </c:pt>
                      <c:pt idx="134">
                        <c:v>8.6790000000000003</c:v>
                      </c:pt>
                      <c:pt idx="135">
                        <c:v>9.4990000000000023</c:v>
                      </c:pt>
                      <c:pt idx="136">
                        <c:v>9.6910000000000007</c:v>
                      </c:pt>
                      <c:pt idx="137">
                        <c:v>9.3170000000000002</c:v>
                      </c:pt>
                      <c:pt idx="138">
                        <c:v>3.9086295589222444</c:v>
                      </c:pt>
                      <c:pt idx="139">
                        <c:v>4.4743515190265359</c:v>
                      </c:pt>
                      <c:pt idx="140">
                        <c:v>3.3708055255577918</c:v>
                      </c:pt>
                      <c:pt idx="141">
                        <c:v>4.0611713334257704</c:v>
                      </c:pt>
                      <c:pt idx="142">
                        <c:v>3.9963098816941685</c:v>
                      </c:pt>
                      <c:pt idx="143">
                        <c:v>4.9650111248936373</c:v>
                      </c:pt>
                      <c:pt idx="144">
                        <c:v>4.8465073639162926</c:v>
                      </c:pt>
                      <c:pt idx="145">
                        <c:v>6.072827242589991</c:v>
                      </c:pt>
                      <c:pt idx="146">
                        <c:v>4.8859675638192464</c:v>
                      </c:pt>
                      <c:pt idx="147">
                        <c:v>5.9248614263009642</c:v>
                      </c:pt>
                      <c:pt idx="148">
                        <c:v>2.7135752819106251</c:v>
                      </c:pt>
                      <c:pt idx="149">
                        <c:v>2.9963807773912423</c:v>
                      </c:pt>
                      <c:pt idx="150">
                        <c:v>3.079821148311717</c:v>
                      </c:pt>
                      <c:pt idx="151">
                        <c:v>3.8985503663613548</c:v>
                      </c:pt>
                      <c:pt idx="152">
                        <c:v>4.337758872622091</c:v>
                      </c:pt>
                      <c:pt idx="153">
                        <c:v>2.8651492613236629</c:v>
                      </c:pt>
                      <c:pt idx="154">
                        <c:v>4.9239296099554029</c:v>
                      </c:pt>
                      <c:pt idx="155">
                        <c:v>3.4594390294816004</c:v>
                      </c:pt>
                      <c:pt idx="156">
                        <c:v>4.1345346820274109</c:v>
                      </c:pt>
                      <c:pt idx="157">
                        <c:v>4.1065160498155908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1"/>
                <c:order val="1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linear"/>
                  <c:intercept val="-2.5113999999999996"/>
                  <c:dispRSqr val="1"/>
                  <c:dispEq val="1"/>
                  <c:trendlineLbl>
                    <c:layout>
                      <c:manualLayout>
                        <c:x val="4.2390201224846893E-2"/>
                        <c:y val="0.23023366870807815"/>
                      </c:manualLayout>
                    </c:layout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PAPER'!$X$2:$X$159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2.68</c:v>
                      </c:pt>
                      <c:pt idx="1">
                        <c:v>2.4700000000000002</c:v>
                      </c:pt>
                      <c:pt idx="2">
                        <c:v>2.44</c:v>
                      </c:pt>
                      <c:pt idx="3">
                        <c:v>2.19</c:v>
                      </c:pt>
                      <c:pt idx="4">
                        <c:v>1.99</c:v>
                      </c:pt>
                      <c:pt idx="5">
                        <c:v>2.97</c:v>
                      </c:pt>
                      <c:pt idx="6">
                        <c:v>2.54</c:v>
                      </c:pt>
                      <c:pt idx="7">
                        <c:v>2.19</c:v>
                      </c:pt>
                      <c:pt idx="8">
                        <c:v>2.64</c:v>
                      </c:pt>
                      <c:pt idx="9">
                        <c:v>2.89</c:v>
                      </c:pt>
                      <c:pt idx="10">
                        <c:v>3.09</c:v>
                      </c:pt>
                      <c:pt idx="11">
                        <c:v>3.09</c:v>
                      </c:pt>
                      <c:pt idx="12">
                        <c:v>3.03</c:v>
                      </c:pt>
                      <c:pt idx="13">
                        <c:v>3.11</c:v>
                      </c:pt>
                      <c:pt idx="14">
                        <c:v>3.28</c:v>
                      </c:pt>
                      <c:pt idx="15">
                        <c:v>1.08</c:v>
                      </c:pt>
                      <c:pt idx="16">
                        <c:v>2.88</c:v>
                      </c:pt>
                      <c:pt idx="17">
                        <c:v>3.28</c:v>
                      </c:pt>
                      <c:pt idx="18">
                        <c:v>3.63</c:v>
                      </c:pt>
                      <c:pt idx="19">
                        <c:v>3.58</c:v>
                      </c:pt>
                      <c:pt idx="20">
                        <c:v>1.62</c:v>
                      </c:pt>
                      <c:pt idx="21">
                        <c:v>2.17</c:v>
                      </c:pt>
                      <c:pt idx="22">
                        <c:v>3.16</c:v>
                      </c:pt>
                      <c:pt idx="23">
                        <c:v>4.18</c:v>
                      </c:pt>
                      <c:pt idx="24">
                        <c:v>1.72</c:v>
                      </c:pt>
                      <c:pt idx="25">
                        <c:v>3.93</c:v>
                      </c:pt>
                      <c:pt idx="26">
                        <c:v>4.57</c:v>
                      </c:pt>
                      <c:pt idx="27">
                        <c:v>5.28</c:v>
                      </c:pt>
                      <c:pt idx="28">
                        <c:v>5.22</c:v>
                      </c:pt>
                      <c:pt idx="29">
                        <c:v>1.66</c:v>
                      </c:pt>
                      <c:pt idx="30">
                        <c:v>3.76</c:v>
                      </c:pt>
                      <c:pt idx="31">
                        <c:v>4.4000000000000004</c:v>
                      </c:pt>
                      <c:pt idx="32">
                        <c:v>4.26</c:v>
                      </c:pt>
                      <c:pt idx="33">
                        <c:v>4.26</c:v>
                      </c:pt>
                      <c:pt idx="34">
                        <c:v>2.65</c:v>
                      </c:pt>
                      <c:pt idx="35">
                        <c:v>5.05</c:v>
                      </c:pt>
                      <c:pt idx="36">
                        <c:v>5.05</c:v>
                      </c:pt>
                      <c:pt idx="37">
                        <c:v>5.69</c:v>
                      </c:pt>
                      <c:pt idx="38">
                        <c:v>6.34</c:v>
                      </c:pt>
                      <c:pt idx="39">
                        <c:v>5.86</c:v>
                      </c:pt>
                      <c:pt idx="40">
                        <c:v>4.6100000000000003</c:v>
                      </c:pt>
                      <c:pt idx="41">
                        <c:v>6.98</c:v>
                      </c:pt>
                      <c:pt idx="42">
                        <c:v>6</c:v>
                      </c:pt>
                      <c:pt idx="43">
                        <c:v>6.26</c:v>
                      </c:pt>
                      <c:pt idx="44">
                        <c:v>6.79</c:v>
                      </c:pt>
                      <c:pt idx="45">
                        <c:v>5.45</c:v>
                      </c:pt>
                      <c:pt idx="46">
                        <c:v>4.6100000000000003</c:v>
                      </c:pt>
                      <c:pt idx="47">
                        <c:v>3.18</c:v>
                      </c:pt>
                      <c:pt idx="48">
                        <c:v>3.03</c:v>
                      </c:pt>
                      <c:pt idx="49">
                        <c:v>9.2100000000000009</c:v>
                      </c:pt>
                      <c:pt idx="50">
                        <c:v>1.67</c:v>
                      </c:pt>
                      <c:pt idx="51">
                        <c:v>1.67</c:v>
                      </c:pt>
                      <c:pt idx="52">
                        <c:v>3.17</c:v>
                      </c:pt>
                      <c:pt idx="53">
                        <c:v>3.17</c:v>
                      </c:pt>
                      <c:pt idx="54">
                        <c:v>3.15</c:v>
                      </c:pt>
                      <c:pt idx="55">
                        <c:v>3.15</c:v>
                      </c:pt>
                      <c:pt idx="56">
                        <c:v>4.6100000000000003</c:v>
                      </c:pt>
                      <c:pt idx="57">
                        <c:v>4.6100000000000003</c:v>
                      </c:pt>
                      <c:pt idx="58">
                        <c:v>8.23</c:v>
                      </c:pt>
                      <c:pt idx="59">
                        <c:v>8.23</c:v>
                      </c:pt>
                      <c:pt idx="60">
                        <c:v>3.09</c:v>
                      </c:pt>
                      <c:pt idx="61">
                        <c:v>3.09</c:v>
                      </c:pt>
                      <c:pt idx="62">
                        <c:v>3.09</c:v>
                      </c:pt>
                      <c:pt idx="63">
                        <c:v>3.17</c:v>
                      </c:pt>
                      <c:pt idx="64">
                        <c:v>3.17</c:v>
                      </c:pt>
                      <c:pt idx="65">
                        <c:v>6.23</c:v>
                      </c:pt>
                      <c:pt idx="66">
                        <c:v>6.23</c:v>
                      </c:pt>
                      <c:pt idx="67">
                        <c:v>4.05</c:v>
                      </c:pt>
                      <c:pt idx="68">
                        <c:v>4.05</c:v>
                      </c:pt>
                      <c:pt idx="69">
                        <c:v>6.08</c:v>
                      </c:pt>
                      <c:pt idx="70">
                        <c:v>6.08</c:v>
                      </c:pt>
                      <c:pt idx="71">
                        <c:v>3.47</c:v>
                      </c:pt>
                      <c:pt idx="72">
                        <c:v>3.17</c:v>
                      </c:pt>
                      <c:pt idx="73">
                        <c:v>4.26</c:v>
                      </c:pt>
                      <c:pt idx="74">
                        <c:v>4.26</c:v>
                      </c:pt>
                      <c:pt idx="75">
                        <c:v>4.1500000000000004</c:v>
                      </c:pt>
                      <c:pt idx="76">
                        <c:v>4.0199999999999996</c:v>
                      </c:pt>
                      <c:pt idx="77">
                        <c:v>4.3499999999999996</c:v>
                      </c:pt>
                      <c:pt idx="78">
                        <c:v>4.93</c:v>
                      </c:pt>
                      <c:pt idx="79">
                        <c:v>2.68</c:v>
                      </c:pt>
                      <c:pt idx="80">
                        <c:v>2.4700000000000002</c:v>
                      </c:pt>
                      <c:pt idx="81">
                        <c:v>2.44</c:v>
                      </c:pt>
                      <c:pt idx="82">
                        <c:v>2.19</c:v>
                      </c:pt>
                      <c:pt idx="83">
                        <c:v>1.99</c:v>
                      </c:pt>
                      <c:pt idx="84">
                        <c:v>2.97</c:v>
                      </c:pt>
                      <c:pt idx="85">
                        <c:v>2.54</c:v>
                      </c:pt>
                      <c:pt idx="86">
                        <c:v>2.19</c:v>
                      </c:pt>
                      <c:pt idx="87">
                        <c:v>2.64</c:v>
                      </c:pt>
                      <c:pt idx="88">
                        <c:v>2.89</c:v>
                      </c:pt>
                      <c:pt idx="89">
                        <c:v>3.09</c:v>
                      </c:pt>
                      <c:pt idx="90">
                        <c:v>3.09</c:v>
                      </c:pt>
                      <c:pt idx="91">
                        <c:v>3.03</c:v>
                      </c:pt>
                      <c:pt idx="92">
                        <c:v>3.11</c:v>
                      </c:pt>
                      <c:pt idx="93">
                        <c:v>3.28</c:v>
                      </c:pt>
                      <c:pt idx="94">
                        <c:v>1.08</c:v>
                      </c:pt>
                      <c:pt idx="95">
                        <c:v>2.88</c:v>
                      </c:pt>
                      <c:pt idx="96">
                        <c:v>3.28</c:v>
                      </c:pt>
                      <c:pt idx="97">
                        <c:v>3.63</c:v>
                      </c:pt>
                      <c:pt idx="98">
                        <c:v>3.58</c:v>
                      </c:pt>
                      <c:pt idx="99">
                        <c:v>1.62</c:v>
                      </c:pt>
                      <c:pt idx="100">
                        <c:v>2.17</c:v>
                      </c:pt>
                      <c:pt idx="101">
                        <c:v>3.16</c:v>
                      </c:pt>
                      <c:pt idx="102">
                        <c:v>4.18</c:v>
                      </c:pt>
                      <c:pt idx="103">
                        <c:v>1.72</c:v>
                      </c:pt>
                      <c:pt idx="104">
                        <c:v>3.93</c:v>
                      </c:pt>
                      <c:pt idx="105">
                        <c:v>4.57</c:v>
                      </c:pt>
                      <c:pt idx="106">
                        <c:v>5.28</c:v>
                      </c:pt>
                      <c:pt idx="107">
                        <c:v>5.22</c:v>
                      </c:pt>
                      <c:pt idx="108">
                        <c:v>1.66</c:v>
                      </c:pt>
                      <c:pt idx="109">
                        <c:v>3.76</c:v>
                      </c:pt>
                      <c:pt idx="110">
                        <c:v>4.4000000000000004</c:v>
                      </c:pt>
                      <c:pt idx="111">
                        <c:v>4.26</c:v>
                      </c:pt>
                      <c:pt idx="112">
                        <c:v>4.26</c:v>
                      </c:pt>
                      <c:pt idx="113">
                        <c:v>2.65</c:v>
                      </c:pt>
                      <c:pt idx="114">
                        <c:v>5.05</c:v>
                      </c:pt>
                      <c:pt idx="115">
                        <c:v>5.05</c:v>
                      </c:pt>
                      <c:pt idx="116">
                        <c:v>5.69</c:v>
                      </c:pt>
                      <c:pt idx="117">
                        <c:v>6.34</c:v>
                      </c:pt>
                      <c:pt idx="118">
                        <c:v>5.86</c:v>
                      </c:pt>
                      <c:pt idx="119">
                        <c:v>4.6100000000000003</c:v>
                      </c:pt>
                      <c:pt idx="120">
                        <c:v>6.98</c:v>
                      </c:pt>
                      <c:pt idx="121">
                        <c:v>6</c:v>
                      </c:pt>
                      <c:pt idx="122">
                        <c:v>6.26</c:v>
                      </c:pt>
                      <c:pt idx="123">
                        <c:v>6.79</c:v>
                      </c:pt>
                      <c:pt idx="124">
                        <c:v>5.45</c:v>
                      </c:pt>
                      <c:pt idx="125">
                        <c:v>4.3499999999999996</c:v>
                      </c:pt>
                      <c:pt idx="126">
                        <c:v>4.3499999999999996</c:v>
                      </c:pt>
                      <c:pt idx="127">
                        <c:v>4.93</c:v>
                      </c:pt>
                      <c:pt idx="128">
                        <c:v>4.93</c:v>
                      </c:pt>
                      <c:pt idx="129">
                        <c:v>5.52</c:v>
                      </c:pt>
                      <c:pt idx="130">
                        <c:v>5.52</c:v>
                      </c:pt>
                      <c:pt idx="131">
                        <c:v>6.11</c:v>
                      </c:pt>
                      <c:pt idx="132">
                        <c:v>6.11</c:v>
                      </c:pt>
                      <c:pt idx="133">
                        <c:v>6.11</c:v>
                      </c:pt>
                      <c:pt idx="134">
                        <c:v>6.11</c:v>
                      </c:pt>
                      <c:pt idx="135">
                        <c:v>6.7</c:v>
                      </c:pt>
                      <c:pt idx="136">
                        <c:v>6.7</c:v>
                      </c:pt>
                      <c:pt idx="137">
                        <c:v>6.7</c:v>
                      </c:pt>
                      <c:pt idx="138">
                        <c:v>1.67</c:v>
                      </c:pt>
                      <c:pt idx="139">
                        <c:v>1.67</c:v>
                      </c:pt>
                      <c:pt idx="140">
                        <c:v>3.17</c:v>
                      </c:pt>
                      <c:pt idx="141">
                        <c:v>3.17</c:v>
                      </c:pt>
                      <c:pt idx="142">
                        <c:v>3.15</c:v>
                      </c:pt>
                      <c:pt idx="143">
                        <c:v>3.15</c:v>
                      </c:pt>
                      <c:pt idx="144">
                        <c:v>4.6100000000000003</c:v>
                      </c:pt>
                      <c:pt idx="145">
                        <c:v>4.6100000000000003</c:v>
                      </c:pt>
                      <c:pt idx="146">
                        <c:v>8.23</c:v>
                      </c:pt>
                      <c:pt idx="147">
                        <c:v>8.23</c:v>
                      </c:pt>
                      <c:pt idx="148">
                        <c:v>3.09</c:v>
                      </c:pt>
                      <c:pt idx="149">
                        <c:v>3.09</c:v>
                      </c:pt>
                      <c:pt idx="150">
                        <c:v>3.09</c:v>
                      </c:pt>
                      <c:pt idx="151">
                        <c:v>3.17</c:v>
                      </c:pt>
                      <c:pt idx="152">
                        <c:v>3.17</c:v>
                      </c:pt>
                      <c:pt idx="153">
                        <c:v>6.23</c:v>
                      </c:pt>
                      <c:pt idx="154">
                        <c:v>6.23</c:v>
                      </c:pt>
                      <c:pt idx="155">
                        <c:v>4.05</c:v>
                      </c:pt>
                      <c:pt idx="156">
                        <c:v>4.05</c:v>
                      </c:pt>
                      <c:pt idx="157">
                        <c:v>6.08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PAPER'!$O$2:$O$159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8.4591259055681323E-2</c:v>
                      </c:pt>
                      <c:pt idx="1">
                        <c:v>0.25529125905568123</c:v>
                      </c:pt>
                      <c:pt idx="2">
                        <c:v>0.40609125905568128</c:v>
                      </c:pt>
                      <c:pt idx="3">
                        <c:v>4.5091259055681288E-2</c:v>
                      </c:pt>
                      <c:pt idx="4">
                        <c:v>-4.59087409443188E-2</c:v>
                      </c:pt>
                      <c:pt idx="5">
                        <c:v>0.80609125905568135</c:v>
                      </c:pt>
                      <c:pt idx="6">
                        <c:v>0.29709125905568123</c:v>
                      </c:pt>
                      <c:pt idx="7">
                        <c:v>0.21749125905568123</c:v>
                      </c:pt>
                      <c:pt idx="8">
                        <c:v>0.52609125905568122</c:v>
                      </c:pt>
                      <c:pt idx="9">
                        <c:v>0.57609125905568137</c:v>
                      </c:pt>
                      <c:pt idx="10">
                        <c:v>0.63509125905568131</c:v>
                      </c:pt>
                      <c:pt idx="11">
                        <c:v>0.70609125905568149</c:v>
                      </c:pt>
                      <c:pt idx="12">
                        <c:v>0.63509125905568131</c:v>
                      </c:pt>
                      <c:pt idx="13">
                        <c:v>0.48609125905568129</c:v>
                      </c:pt>
                      <c:pt idx="14">
                        <c:v>0.88609125905568142</c:v>
                      </c:pt>
                      <c:pt idx="15">
                        <c:v>0.11559125905568125</c:v>
                      </c:pt>
                      <c:pt idx="16">
                        <c:v>0.65609125905568144</c:v>
                      </c:pt>
                      <c:pt idx="17">
                        <c:v>0.8560912590556814</c:v>
                      </c:pt>
                      <c:pt idx="18">
                        <c:v>0.88609125905568142</c:v>
                      </c:pt>
                      <c:pt idx="19">
                        <c:v>0.95609125905568138</c:v>
                      </c:pt>
                      <c:pt idx="20">
                        <c:v>0.29709125905568123</c:v>
                      </c:pt>
                      <c:pt idx="21">
                        <c:v>0.41709125905568134</c:v>
                      </c:pt>
                      <c:pt idx="22">
                        <c:v>0.75609125905568131</c:v>
                      </c:pt>
                      <c:pt idx="23">
                        <c:v>1.3060912590556812</c:v>
                      </c:pt>
                      <c:pt idx="24">
                        <c:v>0.3750912590556813</c:v>
                      </c:pt>
                      <c:pt idx="25">
                        <c:v>1.2860912590556817</c:v>
                      </c:pt>
                      <c:pt idx="26">
                        <c:v>1.6060912590556813</c:v>
                      </c:pt>
                      <c:pt idx="27">
                        <c:v>1.7860912590556817</c:v>
                      </c:pt>
                      <c:pt idx="28">
                        <c:v>2.106091259055682</c:v>
                      </c:pt>
                      <c:pt idx="29">
                        <c:v>-0.13390874094431884</c:v>
                      </c:pt>
                      <c:pt idx="30">
                        <c:v>1.2360912590556816</c:v>
                      </c:pt>
                      <c:pt idx="31">
                        <c:v>1.6160912590556815</c:v>
                      </c:pt>
                      <c:pt idx="32">
                        <c:v>1.2160912590556814</c:v>
                      </c:pt>
                      <c:pt idx="33">
                        <c:v>2.3660912590556817</c:v>
                      </c:pt>
                      <c:pt idx="34">
                        <c:v>0.10549125905568119</c:v>
                      </c:pt>
                      <c:pt idx="35">
                        <c:v>2.2560912590556814</c:v>
                      </c:pt>
                      <c:pt idx="36">
                        <c:v>2.2360912590556818</c:v>
                      </c:pt>
                      <c:pt idx="37">
                        <c:v>2.4060912590556818</c:v>
                      </c:pt>
                      <c:pt idx="38">
                        <c:v>2.5860912590556819</c:v>
                      </c:pt>
                      <c:pt idx="39">
                        <c:v>2.5360912590556821</c:v>
                      </c:pt>
                      <c:pt idx="40">
                        <c:v>1.2060912590556814</c:v>
                      </c:pt>
                      <c:pt idx="41">
                        <c:v>3.186091259055682</c:v>
                      </c:pt>
                      <c:pt idx="42">
                        <c:v>2.7960912590556819</c:v>
                      </c:pt>
                      <c:pt idx="43">
                        <c:v>2.6260912590556815</c:v>
                      </c:pt>
                      <c:pt idx="44">
                        <c:v>3.0960912590556817</c:v>
                      </c:pt>
                      <c:pt idx="45">
                        <c:v>2.2060912590556812</c:v>
                      </c:pt>
                      <c:pt idx="46">
                        <c:v>-1.1975257708296998</c:v>
                      </c:pt>
                      <c:pt idx="47">
                        <c:v>3.0265338937586979</c:v>
                      </c:pt>
                      <c:pt idx="48">
                        <c:v>2.5493455040992488</c:v>
                      </c:pt>
                      <c:pt idx="49">
                        <c:v>3.7133220326185801</c:v>
                      </c:pt>
                      <c:pt idx="50">
                        <c:v>0.23869451580990889</c:v>
                      </c:pt>
                      <c:pt idx="51">
                        <c:v>0.85304011898043386</c:v>
                      </c:pt>
                      <c:pt idx="52">
                        <c:v>1.189771798388934</c:v>
                      </c:pt>
                      <c:pt idx="53">
                        <c:v>2.0144656217002286</c:v>
                      </c:pt>
                      <c:pt idx="54">
                        <c:v>1.6134521064965143E-2</c:v>
                      </c:pt>
                      <c:pt idx="55">
                        <c:v>0.8722016242493964</c:v>
                      </c:pt>
                      <c:pt idx="56">
                        <c:v>0.91564470598092429</c:v>
                      </c:pt>
                      <c:pt idx="57">
                        <c:v>2.0537586540398927</c:v>
                      </c:pt>
                      <c:pt idx="58">
                        <c:v>4.8419419255241039</c:v>
                      </c:pt>
                      <c:pt idx="59">
                        <c:v>5.7556997590789898</c:v>
                      </c:pt>
                      <c:pt idx="60">
                        <c:v>2.1943888304135557</c:v>
                      </c:pt>
                      <c:pt idx="61">
                        <c:v>2.2623719602469223</c:v>
                      </c:pt>
                      <c:pt idx="62">
                        <c:v>2.5306233710870019</c:v>
                      </c:pt>
                      <c:pt idx="63">
                        <c:v>1.8395237800547712</c:v>
                      </c:pt>
                      <c:pt idx="64">
                        <c:v>2.152488220223197</c:v>
                      </c:pt>
                      <c:pt idx="65">
                        <c:v>5.4098072805709965</c:v>
                      </c:pt>
                      <c:pt idx="66">
                        <c:v>5.6652772970019019</c:v>
                      </c:pt>
                      <c:pt idx="67">
                        <c:v>1.7588106529527141</c:v>
                      </c:pt>
                      <c:pt idx="68">
                        <c:v>2.5756027263776868</c:v>
                      </c:pt>
                      <c:pt idx="69">
                        <c:v>2.6436082928786218</c:v>
                      </c:pt>
                      <c:pt idx="70">
                        <c:v>3.8360599853574611</c:v>
                      </c:pt>
                      <c:pt idx="71">
                        <c:v>0.69609125905568137</c:v>
                      </c:pt>
                      <c:pt idx="72">
                        <c:v>1.9260912590556813</c:v>
                      </c:pt>
                      <c:pt idx="73">
                        <c:v>1.4460912590556814</c:v>
                      </c:pt>
                      <c:pt idx="74">
                        <c:v>1.4760912590556816</c:v>
                      </c:pt>
                      <c:pt idx="75">
                        <c:v>2.5260912590556814</c:v>
                      </c:pt>
                      <c:pt idx="76">
                        <c:v>2.7460912590556816</c:v>
                      </c:pt>
                      <c:pt idx="77">
                        <c:v>3.2160912590556823</c:v>
                      </c:pt>
                      <c:pt idx="78">
                        <c:v>3.8860912590556818</c:v>
                      </c:pt>
                      <c:pt idx="79">
                        <c:v>9.5191259055681238E-2</c:v>
                      </c:pt>
                      <c:pt idx="80">
                        <c:v>0.20549125905568116</c:v>
                      </c:pt>
                      <c:pt idx="81">
                        <c:v>0.39609125905568132</c:v>
                      </c:pt>
                      <c:pt idx="82">
                        <c:v>-3.9087409443187889E-3</c:v>
                      </c:pt>
                      <c:pt idx="83">
                        <c:v>-5.2908740944318799E-2</c:v>
                      </c:pt>
                      <c:pt idx="84">
                        <c:v>0.75609125905568131</c:v>
                      </c:pt>
                      <c:pt idx="85">
                        <c:v>0.28709125905568122</c:v>
                      </c:pt>
                      <c:pt idx="86">
                        <c:v>8.4591259055681323E-2</c:v>
                      </c:pt>
                      <c:pt idx="87">
                        <c:v>0.52609125905568122</c:v>
                      </c:pt>
                      <c:pt idx="88">
                        <c:v>0.54509125905568145</c:v>
                      </c:pt>
                      <c:pt idx="89">
                        <c:v>0.62609125905568142</c:v>
                      </c:pt>
                      <c:pt idx="90">
                        <c:v>0.67609125905568135</c:v>
                      </c:pt>
                      <c:pt idx="91">
                        <c:v>0.63509125905568131</c:v>
                      </c:pt>
                      <c:pt idx="92">
                        <c:v>0.48609125905568129</c:v>
                      </c:pt>
                      <c:pt idx="93">
                        <c:v>0.86609125905568141</c:v>
                      </c:pt>
                      <c:pt idx="94">
                        <c:v>0.11559125905568125</c:v>
                      </c:pt>
                      <c:pt idx="95">
                        <c:v>0.59609125905568128</c:v>
                      </c:pt>
                      <c:pt idx="96">
                        <c:v>0.80609125905568135</c:v>
                      </c:pt>
                      <c:pt idx="97">
                        <c:v>0.8760912590556813</c:v>
                      </c:pt>
                      <c:pt idx="98">
                        <c:v>0.91609125905568134</c:v>
                      </c:pt>
                      <c:pt idx="99">
                        <c:v>5.7091259055681222E-2</c:v>
                      </c:pt>
                      <c:pt idx="100">
                        <c:v>0.46609125905568127</c:v>
                      </c:pt>
                      <c:pt idx="101">
                        <c:v>0.7470912590556813</c:v>
                      </c:pt>
                      <c:pt idx="102">
                        <c:v>1.2860912590556817</c:v>
                      </c:pt>
                      <c:pt idx="103">
                        <c:v>0.31609125905568131</c:v>
                      </c:pt>
                      <c:pt idx="104">
                        <c:v>1.2460912590556816</c:v>
                      </c:pt>
                      <c:pt idx="105">
                        <c:v>1.6160912590556815</c:v>
                      </c:pt>
                      <c:pt idx="106">
                        <c:v>1.7160912590556816</c:v>
                      </c:pt>
                      <c:pt idx="107">
                        <c:v>2.0760912590556821</c:v>
                      </c:pt>
                      <c:pt idx="108">
                        <c:v>-0.16090874094431881</c:v>
                      </c:pt>
                      <c:pt idx="109">
                        <c:v>1.2060912590556814</c:v>
                      </c:pt>
                      <c:pt idx="110">
                        <c:v>1.6860912590556814</c:v>
                      </c:pt>
                      <c:pt idx="111">
                        <c:v>1.1860912590556814</c:v>
                      </c:pt>
                      <c:pt idx="112">
                        <c:v>2.4060912590556818</c:v>
                      </c:pt>
                      <c:pt idx="113">
                        <c:v>1.5091259055681155E-2</c:v>
                      </c:pt>
                      <c:pt idx="114">
                        <c:v>2.1560912590556818</c:v>
                      </c:pt>
                      <c:pt idx="115">
                        <c:v>2.2760912590556814</c:v>
                      </c:pt>
                      <c:pt idx="116">
                        <c:v>2.4260912590556822</c:v>
                      </c:pt>
                      <c:pt idx="117">
                        <c:v>2.5360912590556821</c:v>
                      </c:pt>
                      <c:pt idx="118">
                        <c:v>2.5460912590556815</c:v>
                      </c:pt>
                      <c:pt idx="119">
                        <c:v>1.3260912590556815</c:v>
                      </c:pt>
                      <c:pt idx="120">
                        <c:v>3.0860912590556815</c:v>
                      </c:pt>
                      <c:pt idx="121">
                        <c:v>2.8360912590556824</c:v>
                      </c:pt>
                      <c:pt idx="122">
                        <c:v>2.666091259055682</c:v>
                      </c:pt>
                      <c:pt idx="123">
                        <c:v>3.0160912590556817</c:v>
                      </c:pt>
                      <c:pt idx="124">
                        <c:v>2.2360912590556818</c:v>
                      </c:pt>
                      <c:pt idx="125">
                        <c:v>2.23</c:v>
                      </c:pt>
                      <c:pt idx="126">
                        <c:v>2.34</c:v>
                      </c:pt>
                      <c:pt idx="127">
                        <c:v>2.3199999999999998</c:v>
                      </c:pt>
                      <c:pt idx="128">
                        <c:v>2.3900000000000006</c:v>
                      </c:pt>
                      <c:pt idx="129">
                        <c:v>3.1100000000000003</c:v>
                      </c:pt>
                      <c:pt idx="130">
                        <c:v>3.15</c:v>
                      </c:pt>
                      <c:pt idx="131">
                        <c:v>3.7400000000000007</c:v>
                      </c:pt>
                      <c:pt idx="132">
                        <c:v>3.76</c:v>
                      </c:pt>
                      <c:pt idx="133">
                        <c:v>3.85</c:v>
                      </c:pt>
                      <c:pt idx="134">
                        <c:v>3.9300000000000006</c:v>
                      </c:pt>
                      <c:pt idx="135">
                        <c:v>4.42</c:v>
                      </c:pt>
                      <c:pt idx="136">
                        <c:v>4.42</c:v>
                      </c:pt>
                      <c:pt idx="137">
                        <c:v>4.47</c:v>
                      </c:pt>
                      <c:pt idx="138">
                        <c:v>0.62762955892224448</c:v>
                      </c:pt>
                      <c:pt idx="139">
                        <c:v>1.1933515190265362</c:v>
                      </c:pt>
                      <c:pt idx="140">
                        <c:v>1.4958055255577911</c:v>
                      </c:pt>
                      <c:pt idx="141">
                        <c:v>2.1861713334257695</c:v>
                      </c:pt>
                      <c:pt idx="142">
                        <c:v>-0.13469011830583302</c:v>
                      </c:pt>
                      <c:pt idx="143">
                        <c:v>0.83401112489363594</c:v>
                      </c:pt>
                      <c:pt idx="144">
                        <c:v>0.82550736391629143</c:v>
                      </c:pt>
                      <c:pt idx="145">
                        <c:v>2.0518272425899897</c:v>
                      </c:pt>
                      <c:pt idx="146">
                        <c:v>4.5899675638192479</c:v>
                      </c:pt>
                      <c:pt idx="147">
                        <c:v>5.6288614263009666</c:v>
                      </c:pt>
                      <c:pt idx="148">
                        <c:v>1.9695752819106249</c:v>
                      </c:pt>
                      <c:pt idx="149">
                        <c:v>2.2523807773912421</c:v>
                      </c:pt>
                      <c:pt idx="150">
                        <c:v>2.3358211483117168</c:v>
                      </c:pt>
                      <c:pt idx="151">
                        <c:v>2.0235503663613539</c:v>
                      </c:pt>
                      <c:pt idx="152">
                        <c:v>2.462758872622091</c:v>
                      </c:pt>
                      <c:pt idx="153">
                        <c:v>5.5191492613236646</c:v>
                      </c:pt>
                      <c:pt idx="154">
                        <c:v>7.5779296099554019</c:v>
                      </c:pt>
                      <c:pt idx="155">
                        <c:v>1.3564390294816011</c:v>
                      </c:pt>
                      <c:pt idx="156">
                        <c:v>2.0315346820274112</c:v>
                      </c:pt>
                      <c:pt idx="157">
                        <c:v>3.016516049815591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3"/>
                <c:order val="3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4"/>
                      </a:solidFill>
                      <a:prstDash val="sysDot"/>
                    </a:ln>
                    <a:effectLst/>
                  </c:spPr>
                  <c:trendlineType val="linear"/>
                  <c:dispRSqr val="1"/>
                  <c:dispEq val="1"/>
                  <c:trendlineLbl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PAPER'!$BB$2:$BB$159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0.86535947183480444</c:v>
                      </c:pt>
                      <c:pt idx="1">
                        <c:v>0.26691621249438491</c:v>
                      </c:pt>
                      <c:pt idx="2">
                        <c:v>0.77460286424982883</c:v>
                      </c:pt>
                      <c:pt idx="3">
                        <c:v>0.43336728795397084</c:v>
                      </c:pt>
                      <c:pt idx="4">
                        <c:v>0.41911228591061384</c:v>
                      </c:pt>
                      <c:pt idx="5">
                        <c:v>0.43286410811148091</c:v>
                      </c:pt>
                      <c:pt idx="6">
                        <c:v>0.89461226561134766</c:v>
                      </c:pt>
                      <c:pt idx="7">
                        <c:v>1.0628814743945156</c:v>
                      </c:pt>
                      <c:pt idx="8">
                        <c:v>0.74075971351957037</c:v>
                      </c:pt>
                      <c:pt idx="9">
                        <c:v>0.9207503681650957</c:v>
                      </c:pt>
                      <c:pt idx="10">
                        <c:v>1.3490802638098136</c:v>
                      </c:pt>
                      <c:pt idx="11">
                        <c:v>1.3490802638098136</c:v>
                      </c:pt>
                      <c:pt idx="12">
                        <c:v>1.2371377718331118</c:v>
                      </c:pt>
                      <c:pt idx="13">
                        <c:v>1.2468054949517648</c:v>
                      </c:pt>
                      <c:pt idx="14">
                        <c:v>0.93518890995566895</c:v>
                      </c:pt>
                      <c:pt idx="15">
                        <c:v>-0.4161767277914854</c:v>
                      </c:pt>
                      <c:pt idx="16">
                        <c:v>0.96952201584477382</c:v>
                      </c:pt>
                      <c:pt idx="17">
                        <c:v>1.1407788248314845</c:v>
                      </c:pt>
                      <c:pt idx="18">
                        <c:v>1.8245802435105474</c:v>
                      </c:pt>
                      <c:pt idx="19">
                        <c:v>1.7197624500522966</c:v>
                      </c:pt>
                      <c:pt idx="20">
                        <c:v>5.9323251909248351E-2</c:v>
                      </c:pt>
                      <c:pt idx="21">
                        <c:v>0.21087450054910686</c:v>
                      </c:pt>
                      <c:pt idx="22">
                        <c:v>1.2007078198092824</c:v>
                      </c:pt>
                      <c:pt idx="23">
                        <c:v>2.3000802232112805</c:v>
                      </c:pt>
                      <c:pt idx="24">
                        <c:v>-1.6157616479571091E-2</c:v>
                      </c:pt>
                      <c:pt idx="25">
                        <c:v>1.6054036732682231</c:v>
                      </c:pt>
                      <c:pt idx="26">
                        <c:v>1.8865144237454685</c:v>
                      </c:pt>
                      <c:pt idx="27">
                        <c:v>3.237172899628932</c:v>
                      </c:pt>
                      <c:pt idx="28">
                        <c:v>2.0665291102422954</c:v>
                      </c:pt>
                      <c:pt idx="29">
                        <c:v>-0.59923931757739668</c:v>
                      </c:pt>
                      <c:pt idx="30">
                        <c:v>1.6142001276236617</c:v>
                      </c:pt>
                      <c:pt idx="31">
                        <c:v>1.9082155954221551</c:v>
                      </c:pt>
                      <c:pt idx="32">
                        <c:v>1.7213373066899935</c:v>
                      </c:pt>
                      <c:pt idx="33">
                        <c:v>1.7213373066899935</c:v>
                      </c:pt>
                      <c:pt idx="34">
                        <c:v>0.1139683748868508</c:v>
                      </c:pt>
                      <c:pt idx="35">
                        <c:v>2.3300922527481909</c:v>
                      </c:pt>
                      <c:pt idx="36">
                        <c:v>2.2011991160549398</c:v>
                      </c:pt>
                      <c:pt idx="37">
                        <c:v>2.623075773380974</c:v>
                      </c:pt>
                      <c:pt idx="38">
                        <c:v>2.5976894344010435</c:v>
                      </c:pt>
                      <c:pt idx="39">
                        <c:v>2.7421207091124429</c:v>
                      </c:pt>
                      <c:pt idx="40">
                        <c:v>1.5040879273652659</c:v>
                      </c:pt>
                      <c:pt idx="41">
                        <c:v>3.1557903095926374</c:v>
                      </c:pt>
                      <c:pt idx="42">
                        <c:v>2.8477809360339021</c:v>
                      </c:pt>
                      <c:pt idx="43">
                        <c:v>3.1595200454679873</c:v>
                      </c:pt>
                      <c:pt idx="44">
                        <c:v>3.4929341825874385</c:v>
                      </c:pt>
                      <c:pt idx="45">
                        <c:v>2.8025093441558964</c:v>
                      </c:pt>
                      <c:pt idx="46">
                        <c:v>1.5040879273652659</c:v>
                      </c:pt>
                      <c:pt idx="47">
                        <c:v>1.6242261015302433</c:v>
                      </c:pt>
                      <c:pt idx="48">
                        <c:v>1.2371377718331118</c:v>
                      </c:pt>
                      <c:pt idx="49">
                        <c:v>5.4503190611279804</c:v>
                      </c:pt>
                      <c:pt idx="50">
                        <c:v>-0.14646098908747157</c:v>
                      </c:pt>
                      <c:pt idx="51">
                        <c:v>-0.14646098908747157</c:v>
                      </c:pt>
                      <c:pt idx="52">
                        <c:v>1.3084729554590351</c:v>
                      </c:pt>
                      <c:pt idx="53">
                        <c:v>1.3084729554590351</c:v>
                      </c:pt>
                      <c:pt idx="54">
                        <c:v>0.58601341875585966</c:v>
                      </c:pt>
                      <c:pt idx="55">
                        <c:v>0.58601341875585966</c:v>
                      </c:pt>
                      <c:pt idx="56">
                        <c:v>1.5040879273652659</c:v>
                      </c:pt>
                      <c:pt idx="57">
                        <c:v>1.5040879273652659</c:v>
                      </c:pt>
                      <c:pt idx="58">
                        <c:v>4.7657752756399052</c:v>
                      </c:pt>
                      <c:pt idx="59">
                        <c:v>4.7657752756399052</c:v>
                      </c:pt>
                      <c:pt idx="60">
                        <c:v>1.3490802638098136</c:v>
                      </c:pt>
                      <c:pt idx="61">
                        <c:v>1.3490802638098136</c:v>
                      </c:pt>
                      <c:pt idx="62">
                        <c:v>1.3490802638098136</c:v>
                      </c:pt>
                      <c:pt idx="63">
                        <c:v>1.3084729554590351</c:v>
                      </c:pt>
                      <c:pt idx="64">
                        <c:v>1.3084729554590351</c:v>
                      </c:pt>
                      <c:pt idx="65">
                        <c:v>3.6432165463264439</c:v>
                      </c:pt>
                      <c:pt idx="66">
                        <c:v>3.6432165463264439</c:v>
                      </c:pt>
                      <c:pt idx="67">
                        <c:v>0.98607041090616487</c:v>
                      </c:pt>
                      <c:pt idx="68">
                        <c:v>0.98607041090616487</c:v>
                      </c:pt>
                      <c:pt idx="69">
                        <c:v>3.3844688295382186</c:v>
                      </c:pt>
                      <c:pt idx="70">
                        <c:v>3.3844688295382186</c:v>
                      </c:pt>
                      <c:pt idx="71">
                        <c:v>1.7759425701780411</c:v>
                      </c:pt>
                      <c:pt idx="72">
                        <c:v>1.3084729554590351</c:v>
                      </c:pt>
                      <c:pt idx="73">
                        <c:v>2.2665976133789534</c:v>
                      </c:pt>
                      <c:pt idx="74">
                        <c:v>2.2665976133789534</c:v>
                      </c:pt>
                      <c:pt idx="75">
                        <c:v>2.3227777335046977</c:v>
                      </c:pt>
                      <c:pt idx="76">
                        <c:v>2.265979365111003</c:v>
                      </c:pt>
                      <c:pt idx="77">
                        <c:v>2.1962944508862905</c:v>
                      </c:pt>
                      <c:pt idx="78">
                        <c:v>2.7712640756304672</c:v>
                      </c:pt>
                      <c:pt idx="79">
                        <c:v>0.86535947183480444</c:v>
                      </c:pt>
                      <c:pt idx="80">
                        <c:v>0.26691621249438491</c:v>
                      </c:pt>
                      <c:pt idx="81">
                        <c:v>0.77460286424982883</c:v>
                      </c:pt>
                      <c:pt idx="82">
                        <c:v>0.43336728795397084</c:v>
                      </c:pt>
                      <c:pt idx="83">
                        <c:v>0.41911228591061384</c:v>
                      </c:pt>
                      <c:pt idx="84">
                        <c:v>0.43286410811148091</c:v>
                      </c:pt>
                      <c:pt idx="85">
                        <c:v>0.89461226561134766</c:v>
                      </c:pt>
                      <c:pt idx="86">
                        <c:v>1.0628814743945156</c:v>
                      </c:pt>
                      <c:pt idx="87">
                        <c:v>0.74075971351957037</c:v>
                      </c:pt>
                      <c:pt idx="88">
                        <c:v>0.9207503681650957</c:v>
                      </c:pt>
                      <c:pt idx="89">
                        <c:v>1.3490802638098136</c:v>
                      </c:pt>
                      <c:pt idx="90">
                        <c:v>1.3490802638098136</c:v>
                      </c:pt>
                      <c:pt idx="91">
                        <c:v>1.2371377718331118</c:v>
                      </c:pt>
                      <c:pt idx="92">
                        <c:v>1.2468054949517648</c:v>
                      </c:pt>
                      <c:pt idx="93">
                        <c:v>0.93518890995566895</c:v>
                      </c:pt>
                      <c:pt idx="94">
                        <c:v>-0.4161767277914854</c:v>
                      </c:pt>
                      <c:pt idx="95">
                        <c:v>0.96952201584477382</c:v>
                      </c:pt>
                      <c:pt idx="96">
                        <c:v>1.1407788248314845</c:v>
                      </c:pt>
                      <c:pt idx="97">
                        <c:v>1.8245802435105474</c:v>
                      </c:pt>
                      <c:pt idx="98">
                        <c:v>1.7197624500522966</c:v>
                      </c:pt>
                      <c:pt idx="99">
                        <c:v>5.9323251909248351E-2</c:v>
                      </c:pt>
                      <c:pt idx="100">
                        <c:v>0.21087450054910686</c:v>
                      </c:pt>
                      <c:pt idx="101">
                        <c:v>1.2007078198092824</c:v>
                      </c:pt>
                      <c:pt idx="102">
                        <c:v>2.3000802232112805</c:v>
                      </c:pt>
                      <c:pt idx="103">
                        <c:v>-1.6157616479571091E-2</c:v>
                      </c:pt>
                      <c:pt idx="104">
                        <c:v>1.6054036732682231</c:v>
                      </c:pt>
                      <c:pt idx="105">
                        <c:v>1.8865144237454685</c:v>
                      </c:pt>
                      <c:pt idx="106">
                        <c:v>3.237172899628932</c:v>
                      </c:pt>
                      <c:pt idx="107">
                        <c:v>2.0665291102422954</c:v>
                      </c:pt>
                      <c:pt idx="108">
                        <c:v>-0.59923931757739668</c:v>
                      </c:pt>
                      <c:pt idx="109">
                        <c:v>1.6142001276236617</c:v>
                      </c:pt>
                      <c:pt idx="110">
                        <c:v>1.9082155954221551</c:v>
                      </c:pt>
                      <c:pt idx="111">
                        <c:v>1.7213373066899935</c:v>
                      </c:pt>
                      <c:pt idx="112">
                        <c:v>1.7213373066899935</c:v>
                      </c:pt>
                      <c:pt idx="113">
                        <c:v>0.1139683748868508</c:v>
                      </c:pt>
                      <c:pt idx="114">
                        <c:v>2.3300922527481909</c:v>
                      </c:pt>
                      <c:pt idx="115">
                        <c:v>2.2011991160549398</c:v>
                      </c:pt>
                      <c:pt idx="116">
                        <c:v>2.623075773380974</c:v>
                      </c:pt>
                      <c:pt idx="117">
                        <c:v>2.5976894344010435</c:v>
                      </c:pt>
                      <c:pt idx="118">
                        <c:v>2.7421207091124429</c:v>
                      </c:pt>
                      <c:pt idx="119">
                        <c:v>1.5040879273652659</c:v>
                      </c:pt>
                      <c:pt idx="120">
                        <c:v>3.1557903095926374</c:v>
                      </c:pt>
                      <c:pt idx="121">
                        <c:v>2.8477809360339021</c:v>
                      </c:pt>
                      <c:pt idx="122">
                        <c:v>3.1595200454679873</c:v>
                      </c:pt>
                      <c:pt idx="123">
                        <c:v>3.4929341825874385</c:v>
                      </c:pt>
                      <c:pt idx="124">
                        <c:v>2.8025093441558964</c:v>
                      </c:pt>
                      <c:pt idx="125">
                        <c:v>2.1962944508862905</c:v>
                      </c:pt>
                      <c:pt idx="126">
                        <c:v>2.1962944508862905</c:v>
                      </c:pt>
                      <c:pt idx="127">
                        <c:v>2.7712640756304672</c:v>
                      </c:pt>
                      <c:pt idx="128">
                        <c:v>2.7712640756304672</c:v>
                      </c:pt>
                      <c:pt idx="129">
                        <c:v>3.0780231949608052</c:v>
                      </c:pt>
                      <c:pt idx="130">
                        <c:v>3.0780231949608052</c:v>
                      </c:pt>
                      <c:pt idx="131">
                        <c:v>3.652992819704985</c:v>
                      </c:pt>
                      <c:pt idx="132">
                        <c:v>3.652992819704985</c:v>
                      </c:pt>
                      <c:pt idx="133">
                        <c:v>3.652992819704985</c:v>
                      </c:pt>
                      <c:pt idx="134">
                        <c:v>3.652992819704985</c:v>
                      </c:pt>
                      <c:pt idx="135">
                        <c:v>3.9387199575330518</c:v>
                      </c:pt>
                      <c:pt idx="136">
                        <c:v>4.2350871429676138</c:v>
                      </c:pt>
                      <c:pt idx="137">
                        <c:v>4.2350871429676138</c:v>
                      </c:pt>
                      <c:pt idx="138">
                        <c:v>-0.14646098908747157</c:v>
                      </c:pt>
                      <c:pt idx="139">
                        <c:v>-0.14646098908747157</c:v>
                      </c:pt>
                      <c:pt idx="140">
                        <c:v>1.3084729554590351</c:v>
                      </c:pt>
                      <c:pt idx="141">
                        <c:v>1.3084729554590351</c:v>
                      </c:pt>
                      <c:pt idx="142">
                        <c:v>0.58601341875585966</c:v>
                      </c:pt>
                      <c:pt idx="143">
                        <c:v>0.58601341875585966</c:v>
                      </c:pt>
                      <c:pt idx="144">
                        <c:v>1.5040879273652659</c:v>
                      </c:pt>
                      <c:pt idx="145">
                        <c:v>1.5040879273652659</c:v>
                      </c:pt>
                      <c:pt idx="146">
                        <c:v>4.7657752756399052</c:v>
                      </c:pt>
                      <c:pt idx="147">
                        <c:v>4.7657752756399052</c:v>
                      </c:pt>
                      <c:pt idx="148">
                        <c:v>1.3490802638098136</c:v>
                      </c:pt>
                      <c:pt idx="149">
                        <c:v>1.3490802638098136</c:v>
                      </c:pt>
                      <c:pt idx="150">
                        <c:v>1.3490802638098136</c:v>
                      </c:pt>
                      <c:pt idx="151">
                        <c:v>1.3084729554590351</c:v>
                      </c:pt>
                      <c:pt idx="152">
                        <c:v>1.3084729554590351</c:v>
                      </c:pt>
                      <c:pt idx="153">
                        <c:v>3.6432165463264439</c:v>
                      </c:pt>
                      <c:pt idx="154">
                        <c:v>3.6432165463264439</c:v>
                      </c:pt>
                      <c:pt idx="155">
                        <c:v>0.98607041090616487</c:v>
                      </c:pt>
                      <c:pt idx="156">
                        <c:v>0.98607041090616487</c:v>
                      </c:pt>
                      <c:pt idx="157">
                        <c:v>3.3844688295382186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PAPER'!$O$2:$O$159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8.4591259055681323E-2</c:v>
                      </c:pt>
                      <c:pt idx="1">
                        <c:v>0.25529125905568123</c:v>
                      </c:pt>
                      <c:pt idx="2">
                        <c:v>0.40609125905568128</c:v>
                      </c:pt>
                      <c:pt idx="3">
                        <c:v>4.5091259055681288E-2</c:v>
                      </c:pt>
                      <c:pt idx="4">
                        <c:v>-4.59087409443188E-2</c:v>
                      </c:pt>
                      <c:pt idx="5">
                        <c:v>0.80609125905568135</c:v>
                      </c:pt>
                      <c:pt idx="6">
                        <c:v>0.29709125905568123</c:v>
                      </c:pt>
                      <c:pt idx="7">
                        <c:v>0.21749125905568123</c:v>
                      </c:pt>
                      <c:pt idx="8">
                        <c:v>0.52609125905568122</c:v>
                      </c:pt>
                      <c:pt idx="9">
                        <c:v>0.57609125905568137</c:v>
                      </c:pt>
                      <c:pt idx="10">
                        <c:v>0.63509125905568131</c:v>
                      </c:pt>
                      <c:pt idx="11">
                        <c:v>0.70609125905568149</c:v>
                      </c:pt>
                      <c:pt idx="12">
                        <c:v>0.63509125905568131</c:v>
                      </c:pt>
                      <c:pt idx="13">
                        <c:v>0.48609125905568129</c:v>
                      </c:pt>
                      <c:pt idx="14">
                        <c:v>0.88609125905568142</c:v>
                      </c:pt>
                      <c:pt idx="15">
                        <c:v>0.11559125905568125</c:v>
                      </c:pt>
                      <c:pt idx="16">
                        <c:v>0.65609125905568144</c:v>
                      </c:pt>
                      <c:pt idx="17">
                        <c:v>0.8560912590556814</c:v>
                      </c:pt>
                      <c:pt idx="18">
                        <c:v>0.88609125905568142</c:v>
                      </c:pt>
                      <c:pt idx="19">
                        <c:v>0.95609125905568138</c:v>
                      </c:pt>
                      <c:pt idx="20">
                        <c:v>0.29709125905568123</c:v>
                      </c:pt>
                      <c:pt idx="21">
                        <c:v>0.41709125905568134</c:v>
                      </c:pt>
                      <c:pt idx="22">
                        <c:v>0.75609125905568131</c:v>
                      </c:pt>
                      <c:pt idx="23">
                        <c:v>1.3060912590556812</c:v>
                      </c:pt>
                      <c:pt idx="24">
                        <c:v>0.3750912590556813</c:v>
                      </c:pt>
                      <c:pt idx="25">
                        <c:v>1.2860912590556817</c:v>
                      </c:pt>
                      <c:pt idx="26">
                        <c:v>1.6060912590556813</c:v>
                      </c:pt>
                      <c:pt idx="27">
                        <c:v>1.7860912590556817</c:v>
                      </c:pt>
                      <c:pt idx="28">
                        <c:v>2.106091259055682</c:v>
                      </c:pt>
                      <c:pt idx="29">
                        <c:v>-0.13390874094431884</c:v>
                      </c:pt>
                      <c:pt idx="30">
                        <c:v>1.2360912590556816</c:v>
                      </c:pt>
                      <c:pt idx="31">
                        <c:v>1.6160912590556815</c:v>
                      </c:pt>
                      <c:pt idx="32">
                        <c:v>1.2160912590556814</c:v>
                      </c:pt>
                      <c:pt idx="33">
                        <c:v>2.3660912590556817</c:v>
                      </c:pt>
                      <c:pt idx="34">
                        <c:v>0.10549125905568119</c:v>
                      </c:pt>
                      <c:pt idx="35">
                        <c:v>2.2560912590556814</c:v>
                      </c:pt>
                      <c:pt idx="36">
                        <c:v>2.2360912590556818</c:v>
                      </c:pt>
                      <c:pt idx="37">
                        <c:v>2.4060912590556818</c:v>
                      </c:pt>
                      <c:pt idx="38">
                        <c:v>2.5860912590556819</c:v>
                      </c:pt>
                      <c:pt idx="39">
                        <c:v>2.5360912590556821</c:v>
                      </c:pt>
                      <c:pt idx="40">
                        <c:v>1.2060912590556814</c:v>
                      </c:pt>
                      <c:pt idx="41">
                        <c:v>3.186091259055682</c:v>
                      </c:pt>
                      <c:pt idx="42">
                        <c:v>2.7960912590556819</c:v>
                      </c:pt>
                      <c:pt idx="43">
                        <c:v>2.6260912590556815</c:v>
                      </c:pt>
                      <c:pt idx="44">
                        <c:v>3.0960912590556817</c:v>
                      </c:pt>
                      <c:pt idx="45">
                        <c:v>2.2060912590556812</c:v>
                      </c:pt>
                      <c:pt idx="46">
                        <c:v>-1.1975257708296998</c:v>
                      </c:pt>
                      <c:pt idx="47">
                        <c:v>3.0265338937586979</c:v>
                      </c:pt>
                      <c:pt idx="48">
                        <c:v>2.5493455040992488</c:v>
                      </c:pt>
                      <c:pt idx="49">
                        <c:v>3.7133220326185801</c:v>
                      </c:pt>
                      <c:pt idx="50">
                        <c:v>0.23869451580990889</c:v>
                      </c:pt>
                      <c:pt idx="51">
                        <c:v>0.85304011898043386</c:v>
                      </c:pt>
                      <c:pt idx="52">
                        <c:v>1.189771798388934</c:v>
                      </c:pt>
                      <c:pt idx="53">
                        <c:v>2.0144656217002286</c:v>
                      </c:pt>
                      <c:pt idx="54">
                        <c:v>1.6134521064965143E-2</c:v>
                      </c:pt>
                      <c:pt idx="55">
                        <c:v>0.8722016242493964</c:v>
                      </c:pt>
                      <c:pt idx="56">
                        <c:v>0.91564470598092429</c:v>
                      </c:pt>
                      <c:pt idx="57">
                        <c:v>2.0537586540398927</c:v>
                      </c:pt>
                      <c:pt idx="58">
                        <c:v>4.8419419255241039</c:v>
                      </c:pt>
                      <c:pt idx="59">
                        <c:v>5.7556997590789898</c:v>
                      </c:pt>
                      <c:pt idx="60">
                        <c:v>2.1943888304135557</c:v>
                      </c:pt>
                      <c:pt idx="61">
                        <c:v>2.2623719602469223</c:v>
                      </c:pt>
                      <c:pt idx="62">
                        <c:v>2.5306233710870019</c:v>
                      </c:pt>
                      <c:pt idx="63">
                        <c:v>1.8395237800547712</c:v>
                      </c:pt>
                      <c:pt idx="64">
                        <c:v>2.152488220223197</c:v>
                      </c:pt>
                      <c:pt idx="65">
                        <c:v>5.4098072805709965</c:v>
                      </c:pt>
                      <c:pt idx="66">
                        <c:v>5.6652772970019019</c:v>
                      </c:pt>
                      <c:pt idx="67">
                        <c:v>1.7588106529527141</c:v>
                      </c:pt>
                      <c:pt idx="68">
                        <c:v>2.5756027263776868</c:v>
                      </c:pt>
                      <c:pt idx="69">
                        <c:v>2.6436082928786218</c:v>
                      </c:pt>
                      <c:pt idx="70">
                        <c:v>3.8360599853574611</c:v>
                      </c:pt>
                      <c:pt idx="71">
                        <c:v>0.69609125905568137</c:v>
                      </c:pt>
                      <c:pt idx="72">
                        <c:v>1.9260912590556813</c:v>
                      </c:pt>
                      <c:pt idx="73">
                        <c:v>1.4460912590556814</c:v>
                      </c:pt>
                      <c:pt idx="74">
                        <c:v>1.4760912590556816</c:v>
                      </c:pt>
                      <c:pt idx="75">
                        <c:v>2.5260912590556814</c:v>
                      </c:pt>
                      <c:pt idx="76">
                        <c:v>2.7460912590556816</c:v>
                      </c:pt>
                      <c:pt idx="77">
                        <c:v>3.2160912590556823</c:v>
                      </c:pt>
                      <c:pt idx="78">
                        <c:v>3.8860912590556818</c:v>
                      </c:pt>
                      <c:pt idx="79">
                        <c:v>9.5191259055681238E-2</c:v>
                      </c:pt>
                      <c:pt idx="80">
                        <c:v>0.20549125905568116</c:v>
                      </c:pt>
                      <c:pt idx="81">
                        <c:v>0.39609125905568132</c:v>
                      </c:pt>
                      <c:pt idx="82">
                        <c:v>-3.9087409443187889E-3</c:v>
                      </c:pt>
                      <c:pt idx="83">
                        <c:v>-5.2908740944318799E-2</c:v>
                      </c:pt>
                      <c:pt idx="84">
                        <c:v>0.75609125905568131</c:v>
                      </c:pt>
                      <c:pt idx="85">
                        <c:v>0.28709125905568122</c:v>
                      </c:pt>
                      <c:pt idx="86">
                        <c:v>8.4591259055681323E-2</c:v>
                      </c:pt>
                      <c:pt idx="87">
                        <c:v>0.52609125905568122</c:v>
                      </c:pt>
                      <c:pt idx="88">
                        <c:v>0.54509125905568145</c:v>
                      </c:pt>
                      <c:pt idx="89">
                        <c:v>0.62609125905568142</c:v>
                      </c:pt>
                      <c:pt idx="90">
                        <c:v>0.67609125905568135</c:v>
                      </c:pt>
                      <c:pt idx="91">
                        <c:v>0.63509125905568131</c:v>
                      </c:pt>
                      <c:pt idx="92">
                        <c:v>0.48609125905568129</c:v>
                      </c:pt>
                      <c:pt idx="93">
                        <c:v>0.86609125905568141</c:v>
                      </c:pt>
                      <c:pt idx="94">
                        <c:v>0.11559125905568125</c:v>
                      </c:pt>
                      <c:pt idx="95">
                        <c:v>0.59609125905568128</c:v>
                      </c:pt>
                      <c:pt idx="96">
                        <c:v>0.80609125905568135</c:v>
                      </c:pt>
                      <c:pt idx="97">
                        <c:v>0.8760912590556813</c:v>
                      </c:pt>
                      <c:pt idx="98">
                        <c:v>0.91609125905568134</c:v>
                      </c:pt>
                      <c:pt idx="99">
                        <c:v>5.7091259055681222E-2</c:v>
                      </c:pt>
                      <c:pt idx="100">
                        <c:v>0.46609125905568127</c:v>
                      </c:pt>
                      <c:pt idx="101">
                        <c:v>0.7470912590556813</c:v>
                      </c:pt>
                      <c:pt idx="102">
                        <c:v>1.2860912590556817</c:v>
                      </c:pt>
                      <c:pt idx="103">
                        <c:v>0.31609125905568131</c:v>
                      </c:pt>
                      <c:pt idx="104">
                        <c:v>1.2460912590556816</c:v>
                      </c:pt>
                      <c:pt idx="105">
                        <c:v>1.6160912590556815</c:v>
                      </c:pt>
                      <c:pt idx="106">
                        <c:v>1.7160912590556816</c:v>
                      </c:pt>
                      <c:pt idx="107">
                        <c:v>2.0760912590556821</c:v>
                      </c:pt>
                      <c:pt idx="108">
                        <c:v>-0.16090874094431881</c:v>
                      </c:pt>
                      <c:pt idx="109">
                        <c:v>1.2060912590556814</c:v>
                      </c:pt>
                      <c:pt idx="110">
                        <c:v>1.6860912590556814</c:v>
                      </c:pt>
                      <c:pt idx="111">
                        <c:v>1.1860912590556814</c:v>
                      </c:pt>
                      <c:pt idx="112">
                        <c:v>2.4060912590556818</c:v>
                      </c:pt>
                      <c:pt idx="113">
                        <c:v>1.5091259055681155E-2</c:v>
                      </c:pt>
                      <c:pt idx="114">
                        <c:v>2.1560912590556818</c:v>
                      </c:pt>
                      <c:pt idx="115">
                        <c:v>2.2760912590556814</c:v>
                      </c:pt>
                      <c:pt idx="116">
                        <c:v>2.4260912590556822</c:v>
                      </c:pt>
                      <c:pt idx="117">
                        <c:v>2.5360912590556821</c:v>
                      </c:pt>
                      <c:pt idx="118">
                        <c:v>2.5460912590556815</c:v>
                      </c:pt>
                      <c:pt idx="119">
                        <c:v>1.3260912590556815</c:v>
                      </c:pt>
                      <c:pt idx="120">
                        <c:v>3.0860912590556815</c:v>
                      </c:pt>
                      <c:pt idx="121">
                        <c:v>2.8360912590556824</c:v>
                      </c:pt>
                      <c:pt idx="122">
                        <c:v>2.666091259055682</c:v>
                      </c:pt>
                      <c:pt idx="123">
                        <c:v>3.0160912590556817</c:v>
                      </c:pt>
                      <c:pt idx="124">
                        <c:v>2.2360912590556818</c:v>
                      </c:pt>
                      <c:pt idx="125">
                        <c:v>2.23</c:v>
                      </c:pt>
                      <c:pt idx="126">
                        <c:v>2.34</c:v>
                      </c:pt>
                      <c:pt idx="127">
                        <c:v>2.3199999999999998</c:v>
                      </c:pt>
                      <c:pt idx="128">
                        <c:v>2.3900000000000006</c:v>
                      </c:pt>
                      <c:pt idx="129">
                        <c:v>3.1100000000000003</c:v>
                      </c:pt>
                      <c:pt idx="130">
                        <c:v>3.15</c:v>
                      </c:pt>
                      <c:pt idx="131">
                        <c:v>3.7400000000000007</c:v>
                      </c:pt>
                      <c:pt idx="132">
                        <c:v>3.76</c:v>
                      </c:pt>
                      <c:pt idx="133">
                        <c:v>3.85</c:v>
                      </c:pt>
                      <c:pt idx="134">
                        <c:v>3.9300000000000006</c:v>
                      </c:pt>
                      <c:pt idx="135">
                        <c:v>4.42</c:v>
                      </c:pt>
                      <c:pt idx="136">
                        <c:v>4.42</c:v>
                      </c:pt>
                      <c:pt idx="137">
                        <c:v>4.47</c:v>
                      </c:pt>
                      <c:pt idx="138">
                        <c:v>0.62762955892224448</c:v>
                      </c:pt>
                      <c:pt idx="139">
                        <c:v>1.1933515190265362</c:v>
                      </c:pt>
                      <c:pt idx="140">
                        <c:v>1.4958055255577911</c:v>
                      </c:pt>
                      <c:pt idx="141">
                        <c:v>2.1861713334257695</c:v>
                      </c:pt>
                      <c:pt idx="142">
                        <c:v>-0.13469011830583302</c:v>
                      </c:pt>
                      <c:pt idx="143">
                        <c:v>0.83401112489363594</c:v>
                      </c:pt>
                      <c:pt idx="144">
                        <c:v>0.82550736391629143</c:v>
                      </c:pt>
                      <c:pt idx="145">
                        <c:v>2.0518272425899897</c:v>
                      </c:pt>
                      <c:pt idx="146">
                        <c:v>4.5899675638192479</c:v>
                      </c:pt>
                      <c:pt idx="147">
                        <c:v>5.6288614263009666</c:v>
                      </c:pt>
                      <c:pt idx="148">
                        <c:v>1.9695752819106249</c:v>
                      </c:pt>
                      <c:pt idx="149">
                        <c:v>2.2523807773912421</c:v>
                      </c:pt>
                      <c:pt idx="150">
                        <c:v>2.3358211483117168</c:v>
                      </c:pt>
                      <c:pt idx="151">
                        <c:v>2.0235503663613539</c:v>
                      </c:pt>
                      <c:pt idx="152">
                        <c:v>2.462758872622091</c:v>
                      </c:pt>
                      <c:pt idx="153">
                        <c:v>5.5191492613236646</c:v>
                      </c:pt>
                      <c:pt idx="154">
                        <c:v>7.5779296099554019</c:v>
                      </c:pt>
                      <c:pt idx="155">
                        <c:v>1.3564390294816011</c:v>
                      </c:pt>
                      <c:pt idx="156">
                        <c:v>2.0315346820274112</c:v>
                      </c:pt>
                      <c:pt idx="157">
                        <c:v>3.016516049815591</c:v>
                      </c:pt>
                    </c:numCache>
                  </c:numRef>
                </c:yVal>
                <c:smooth val="0"/>
              </c15:ser>
            </c15:filteredScatterSeries>
          </c:ext>
        </c:extLst>
      </c:scatterChart>
      <c:valAx>
        <c:axId val="317921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31904"/>
        <c:crosses val="autoZero"/>
        <c:crossBetween val="midCat"/>
      </c:valAx>
      <c:valAx>
        <c:axId val="31793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215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 spLFER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313825636660303E-2"/>
          <c:y val="8.4825614636935401E-2"/>
          <c:w val="0.88404653472370009"/>
          <c:h val="0.86211945633725462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-2.3199999999999998"/>
            <c:dispRSqr val="1"/>
            <c:dispEq val="1"/>
            <c:trendlineLbl>
              <c:layout>
                <c:manualLayout>
                  <c:x val="6.9396325459317584E-3"/>
                  <c:y val="-9.951407115777194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'carbohydrates without PAPER'!$W$2:$W$159</c:f>
              <c:numCache>
                <c:formatCode>General</c:formatCode>
                <c:ptCount val="158"/>
                <c:pt idx="0">
                  <c:v>2.6429999999999998</c:v>
                </c:pt>
                <c:pt idx="1">
                  <c:v>2.8149999999999999</c:v>
                </c:pt>
                <c:pt idx="2">
                  <c:v>2.778</c:v>
                </c:pt>
                <c:pt idx="3">
                  <c:v>2.863</c:v>
                </c:pt>
                <c:pt idx="4">
                  <c:v>2.774</c:v>
                </c:pt>
                <c:pt idx="5">
                  <c:v>3.54</c:v>
                </c:pt>
                <c:pt idx="6">
                  <c:v>3.2959999999999998</c:v>
                </c:pt>
                <c:pt idx="7">
                  <c:v>4.2140000000000004</c:v>
                </c:pt>
                <c:pt idx="8">
                  <c:v>3.7360000000000002</c:v>
                </c:pt>
                <c:pt idx="9">
                  <c:v>3.899</c:v>
                </c:pt>
                <c:pt idx="10">
                  <c:v>3.8340000000000001</c:v>
                </c:pt>
                <c:pt idx="11">
                  <c:v>3.7</c:v>
                </c:pt>
                <c:pt idx="12">
                  <c:v>3.6419999999999999</c:v>
                </c:pt>
                <c:pt idx="13">
                  <c:v>4.3209999999999997</c:v>
                </c:pt>
                <c:pt idx="14">
                  <c:v>4.4459999999999997</c:v>
                </c:pt>
                <c:pt idx="15">
                  <c:v>4.9829999999999997</c:v>
                </c:pt>
                <c:pt idx="16">
                  <c:v>3.9860000000000002</c:v>
                </c:pt>
                <c:pt idx="17">
                  <c:v>4.5350000000000001</c:v>
                </c:pt>
                <c:pt idx="18">
                  <c:v>3.8650000000000002</c:v>
                </c:pt>
                <c:pt idx="19">
                  <c:v>4.1760000000000002</c:v>
                </c:pt>
                <c:pt idx="20">
                  <c:v>5.4119999999999999</c:v>
                </c:pt>
                <c:pt idx="21">
                  <c:v>4.944</c:v>
                </c:pt>
                <c:pt idx="22">
                  <c:v>4.7160000000000002</c:v>
                </c:pt>
                <c:pt idx="23">
                  <c:v>4.4859999999999998</c:v>
                </c:pt>
                <c:pt idx="24">
                  <c:v>5.5570000000000004</c:v>
                </c:pt>
                <c:pt idx="25">
                  <c:v>5.3419999999999996</c:v>
                </c:pt>
                <c:pt idx="26">
                  <c:v>6.1079999999999997</c:v>
                </c:pt>
                <c:pt idx="27">
                  <c:v>6.6059999999999999</c:v>
                </c:pt>
                <c:pt idx="28">
                  <c:v>6.7119999999999997</c:v>
                </c:pt>
                <c:pt idx="29">
                  <c:v>6.694</c:v>
                </c:pt>
                <c:pt idx="30">
                  <c:v>5.91</c:v>
                </c:pt>
                <c:pt idx="31">
                  <c:v>6.24</c:v>
                </c:pt>
                <c:pt idx="32">
                  <c:v>7.8170000000000002</c:v>
                </c:pt>
                <c:pt idx="33">
                  <c:v>7.8170000000000002</c:v>
                </c:pt>
                <c:pt idx="34">
                  <c:v>7.0229999999999997</c:v>
                </c:pt>
                <c:pt idx="35">
                  <c:v>7.101</c:v>
                </c:pt>
                <c:pt idx="36">
                  <c:v>7.32</c:v>
                </c:pt>
                <c:pt idx="37">
                  <c:v>7.7069999999999999</c:v>
                </c:pt>
                <c:pt idx="38">
                  <c:v>8.1769999999999996</c:v>
                </c:pt>
                <c:pt idx="39">
                  <c:v>7.39</c:v>
                </c:pt>
                <c:pt idx="40">
                  <c:v>9.8320000000000007</c:v>
                </c:pt>
                <c:pt idx="41">
                  <c:v>9.234</c:v>
                </c:pt>
                <c:pt idx="42">
                  <c:v>9.2789999999999999</c:v>
                </c:pt>
                <c:pt idx="43">
                  <c:v>8.9220000000000006</c:v>
                </c:pt>
                <c:pt idx="44">
                  <c:v>10.378</c:v>
                </c:pt>
                <c:pt idx="45">
                  <c:v>8.5879999999999992</c:v>
                </c:pt>
                <c:pt idx="46">
                  <c:v>8.6310000000000002</c:v>
                </c:pt>
                <c:pt idx="47">
                  <c:v>2.6520000000000001</c:v>
                </c:pt>
                <c:pt idx="48">
                  <c:v>3.6419999999999999</c:v>
                </c:pt>
                <c:pt idx="49">
                  <c:v>9.2289999999999992</c:v>
                </c:pt>
                <c:pt idx="50">
                  <c:v>4.9509999999999996</c:v>
                </c:pt>
                <c:pt idx="51">
                  <c:v>4.9509999999999996</c:v>
                </c:pt>
                <c:pt idx="52">
                  <c:v>5.0449999999999999</c:v>
                </c:pt>
                <c:pt idx="53">
                  <c:v>5.0449999999999999</c:v>
                </c:pt>
                <c:pt idx="54">
                  <c:v>7.2809999999999997</c:v>
                </c:pt>
                <c:pt idx="55">
                  <c:v>7.2809999999999997</c:v>
                </c:pt>
                <c:pt idx="56">
                  <c:v>8.6310000000000002</c:v>
                </c:pt>
                <c:pt idx="57">
                  <c:v>8.6310000000000002</c:v>
                </c:pt>
                <c:pt idx="58">
                  <c:v>8.5259999999999998</c:v>
                </c:pt>
                <c:pt idx="59">
                  <c:v>8.5259999999999998</c:v>
                </c:pt>
                <c:pt idx="60">
                  <c:v>3.8340000000000001</c:v>
                </c:pt>
                <c:pt idx="61">
                  <c:v>3.8340000000000001</c:v>
                </c:pt>
                <c:pt idx="62">
                  <c:v>3.8340000000000001</c:v>
                </c:pt>
                <c:pt idx="63">
                  <c:v>5.0449999999999999</c:v>
                </c:pt>
                <c:pt idx="64">
                  <c:v>5.0449999999999999</c:v>
                </c:pt>
                <c:pt idx="65">
                  <c:v>3.5760000000000001</c:v>
                </c:pt>
                <c:pt idx="66">
                  <c:v>3.5760000000000001</c:v>
                </c:pt>
                <c:pt idx="67">
                  <c:v>6.1529999999999996</c:v>
                </c:pt>
                <c:pt idx="68">
                  <c:v>6.1529999999999996</c:v>
                </c:pt>
                <c:pt idx="69">
                  <c:v>7.17</c:v>
                </c:pt>
                <c:pt idx="70">
                  <c:v>7.17</c:v>
                </c:pt>
                <c:pt idx="71">
                  <c:v>5.2649999999999997</c:v>
                </c:pt>
                <c:pt idx="72">
                  <c:v>5.0449999999999999</c:v>
                </c:pt>
                <c:pt idx="73">
                  <c:v>5.8920000000000003</c:v>
                </c:pt>
                <c:pt idx="74">
                  <c:v>6.2240000000000002</c:v>
                </c:pt>
                <c:pt idx="75">
                  <c:v>6.0439999999999996</c:v>
                </c:pt>
                <c:pt idx="76">
                  <c:v>6.585</c:v>
                </c:pt>
                <c:pt idx="77">
                  <c:v>7.2220000000000004</c:v>
                </c:pt>
                <c:pt idx="78">
                  <c:v>8.1929999999999996</c:v>
                </c:pt>
                <c:pt idx="79">
                  <c:v>2.6429999999999998</c:v>
                </c:pt>
                <c:pt idx="80">
                  <c:v>2.8149999999999999</c:v>
                </c:pt>
                <c:pt idx="81">
                  <c:v>2.778</c:v>
                </c:pt>
                <c:pt idx="82">
                  <c:v>2.863</c:v>
                </c:pt>
                <c:pt idx="83">
                  <c:v>2.774</c:v>
                </c:pt>
                <c:pt idx="84">
                  <c:v>3.54</c:v>
                </c:pt>
                <c:pt idx="85">
                  <c:v>3.2959999999999998</c:v>
                </c:pt>
                <c:pt idx="86">
                  <c:v>4.2140000000000004</c:v>
                </c:pt>
                <c:pt idx="87">
                  <c:v>3.7360000000000002</c:v>
                </c:pt>
                <c:pt idx="88">
                  <c:v>3.899</c:v>
                </c:pt>
                <c:pt idx="89">
                  <c:v>3.8340000000000001</c:v>
                </c:pt>
                <c:pt idx="90">
                  <c:v>3.7</c:v>
                </c:pt>
                <c:pt idx="91">
                  <c:v>3.6419999999999999</c:v>
                </c:pt>
                <c:pt idx="92">
                  <c:v>4.3209999999999997</c:v>
                </c:pt>
                <c:pt idx="93">
                  <c:v>4.4459999999999997</c:v>
                </c:pt>
                <c:pt idx="94">
                  <c:v>4.9829999999999997</c:v>
                </c:pt>
                <c:pt idx="95">
                  <c:v>3.9860000000000002</c:v>
                </c:pt>
                <c:pt idx="96">
                  <c:v>4.5350000000000001</c:v>
                </c:pt>
                <c:pt idx="97">
                  <c:v>3.8650000000000002</c:v>
                </c:pt>
                <c:pt idx="98">
                  <c:v>4.1760000000000002</c:v>
                </c:pt>
                <c:pt idx="99">
                  <c:v>5.4119999999999999</c:v>
                </c:pt>
                <c:pt idx="100">
                  <c:v>4.944</c:v>
                </c:pt>
                <c:pt idx="101">
                  <c:v>4.7160000000000002</c:v>
                </c:pt>
                <c:pt idx="102">
                  <c:v>4.4859999999999998</c:v>
                </c:pt>
                <c:pt idx="103">
                  <c:v>5.5570000000000004</c:v>
                </c:pt>
                <c:pt idx="104">
                  <c:v>5.3419999999999996</c:v>
                </c:pt>
                <c:pt idx="105">
                  <c:v>6.1079999999999997</c:v>
                </c:pt>
                <c:pt idx="106">
                  <c:v>6.6059999999999999</c:v>
                </c:pt>
                <c:pt idx="107">
                  <c:v>6.7119999999999997</c:v>
                </c:pt>
                <c:pt idx="108">
                  <c:v>6.694</c:v>
                </c:pt>
                <c:pt idx="109">
                  <c:v>5.91</c:v>
                </c:pt>
                <c:pt idx="110">
                  <c:v>6.24</c:v>
                </c:pt>
                <c:pt idx="111">
                  <c:v>7.8170000000000002</c:v>
                </c:pt>
                <c:pt idx="112">
                  <c:v>7.8170000000000002</c:v>
                </c:pt>
                <c:pt idx="113">
                  <c:v>7.0229999999999997</c:v>
                </c:pt>
                <c:pt idx="114">
                  <c:v>7.101</c:v>
                </c:pt>
                <c:pt idx="115">
                  <c:v>7.32</c:v>
                </c:pt>
                <c:pt idx="116">
                  <c:v>7.7069999999999999</c:v>
                </c:pt>
                <c:pt idx="117">
                  <c:v>8.1769999999999996</c:v>
                </c:pt>
                <c:pt idx="118">
                  <c:v>7.39</c:v>
                </c:pt>
                <c:pt idx="119">
                  <c:v>9.8320000000000007</c:v>
                </c:pt>
                <c:pt idx="120">
                  <c:v>9.234</c:v>
                </c:pt>
                <c:pt idx="121">
                  <c:v>9.2789999999999999</c:v>
                </c:pt>
                <c:pt idx="122">
                  <c:v>8.9220000000000006</c:v>
                </c:pt>
                <c:pt idx="123">
                  <c:v>10.378</c:v>
                </c:pt>
                <c:pt idx="124">
                  <c:v>8.5879999999999992</c:v>
                </c:pt>
                <c:pt idx="125">
                  <c:v>7.2220000000000004</c:v>
                </c:pt>
                <c:pt idx="126">
                  <c:v>7.093</c:v>
                </c:pt>
                <c:pt idx="127">
                  <c:v>8.6010000000000009</c:v>
                </c:pt>
                <c:pt idx="128">
                  <c:v>8.1929999999999996</c:v>
                </c:pt>
                <c:pt idx="129">
                  <c:v>9.0690000000000008</c:v>
                </c:pt>
                <c:pt idx="130">
                  <c:v>9.48</c:v>
                </c:pt>
                <c:pt idx="131">
                  <c:v>11.351000000000001</c:v>
                </c:pt>
                <c:pt idx="132">
                  <c:v>10.351000000000001</c:v>
                </c:pt>
                <c:pt idx="133">
                  <c:v>10.731999999999999</c:v>
                </c:pt>
                <c:pt idx="134">
                  <c:v>10.859</c:v>
                </c:pt>
                <c:pt idx="135">
                  <c:v>11.779</c:v>
                </c:pt>
                <c:pt idx="136">
                  <c:v>11.971</c:v>
                </c:pt>
                <c:pt idx="137">
                  <c:v>11.547000000000001</c:v>
                </c:pt>
                <c:pt idx="138">
                  <c:v>4.9509999999999996</c:v>
                </c:pt>
                <c:pt idx="139">
                  <c:v>4.9509999999999996</c:v>
                </c:pt>
                <c:pt idx="140">
                  <c:v>5.0449999999999999</c:v>
                </c:pt>
                <c:pt idx="141">
                  <c:v>5.0449999999999999</c:v>
                </c:pt>
                <c:pt idx="142">
                  <c:v>7.2809999999999997</c:v>
                </c:pt>
                <c:pt idx="143">
                  <c:v>7.2809999999999997</c:v>
                </c:pt>
                <c:pt idx="144">
                  <c:v>8.6310000000000002</c:v>
                </c:pt>
                <c:pt idx="145">
                  <c:v>8.6310000000000002</c:v>
                </c:pt>
                <c:pt idx="146">
                  <c:v>8.5259999999999998</c:v>
                </c:pt>
                <c:pt idx="147">
                  <c:v>8.5259999999999998</c:v>
                </c:pt>
                <c:pt idx="148">
                  <c:v>3.8340000000000001</c:v>
                </c:pt>
                <c:pt idx="149">
                  <c:v>3.8340000000000001</c:v>
                </c:pt>
                <c:pt idx="150">
                  <c:v>3.8340000000000001</c:v>
                </c:pt>
                <c:pt idx="151">
                  <c:v>5.0449999999999999</c:v>
                </c:pt>
                <c:pt idx="152">
                  <c:v>5.0449999999999999</c:v>
                </c:pt>
                <c:pt idx="153">
                  <c:v>3.5760000000000001</c:v>
                </c:pt>
                <c:pt idx="154">
                  <c:v>3.5760000000000001</c:v>
                </c:pt>
                <c:pt idx="155">
                  <c:v>6.1529999999999996</c:v>
                </c:pt>
                <c:pt idx="156">
                  <c:v>6.1529999999999996</c:v>
                </c:pt>
                <c:pt idx="157">
                  <c:v>7.17</c:v>
                </c:pt>
              </c:numCache>
              <c:extLst xmlns:c15="http://schemas.microsoft.com/office/drawing/2012/chart"/>
            </c:numRef>
          </c:xVal>
          <c:yVal>
            <c:numRef>
              <c:f>'carbohydrates without PAPER'!$N$2:$N$159</c:f>
              <c:numCache>
                <c:formatCode>0.00E+00</c:formatCode>
                <c:ptCount val="158"/>
                <c:pt idx="0">
                  <c:v>4.7591259055680964E-2</c:v>
                </c:pt>
                <c:pt idx="1">
                  <c:v>0.60029125905568093</c:v>
                </c:pt>
                <c:pt idx="2">
                  <c:v>0.74409125905568141</c:v>
                </c:pt>
                <c:pt idx="3">
                  <c:v>0.71809125905568127</c:v>
                </c:pt>
                <c:pt idx="4">
                  <c:v>0.73809125905568129</c:v>
                </c:pt>
                <c:pt idx="5">
                  <c:v>1.3760912590556811</c:v>
                </c:pt>
                <c:pt idx="6">
                  <c:v>1.0530912590556811</c:v>
                </c:pt>
                <c:pt idx="7">
                  <c:v>2.2414912590556817</c:v>
                </c:pt>
                <c:pt idx="8">
                  <c:v>1.6220912590556815</c:v>
                </c:pt>
                <c:pt idx="9">
                  <c:v>1.5850912590556814</c:v>
                </c:pt>
                <c:pt idx="10">
                  <c:v>1.3790912590556816</c:v>
                </c:pt>
                <c:pt idx="11">
                  <c:v>1.3160912590556819</c:v>
                </c:pt>
                <c:pt idx="12">
                  <c:v>1.2470912590556815</c:v>
                </c:pt>
                <c:pt idx="13">
                  <c:v>1.6970912590556815</c:v>
                </c:pt>
                <c:pt idx="14">
                  <c:v>2.0520912590556821</c:v>
                </c:pt>
                <c:pt idx="15">
                  <c:v>4.0185912590556816</c:v>
                </c:pt>
                <c:pt idx="16">
                  <c:v>1.7620912590556816</c:v>
                </c:pt>
                <c:pt idx="17">
                  <c:v>2.1110912590556823</c:v>
                </c:pt>
                <c:pt idx="18">
                  <c:v>1.1210912590556816</c:v>
                </c:pt>
                <c:pt idx="19">
                  <c:v>1.5520912590556815</c:v>
                </c:pt>
                <c:pt idx="20">
                  <c:v>4.0890912590556816</c:v>
                </c:pt>
                <c:pt idx="21">
                  <c:v>3.1910912590556819</c:v>
                </c:pt>
                <c:pt idx="22">
                  <c:v>2.3120912590556815</c:v>
                </c:pt>
                <c:pt idx="23">
                  <c:v>1.6120912590556815</c:v>
                </c:pt>
                <c:pt idx="24">
                  <c:v>4.2120912590556827</c:v>
                </c:pt>
                <c:pt idx="25">
                  <c:v>2.6980912590556811</c:v>
                </c:pt>
                <c:pt idx="26">
                  <c:v>3.1440912590556813</c:v>
                </c:pt>
                <c:pt idx="27">
                  <c:v>3.1120912590556813</c:v>
                </c:pt>
                <c:pt idx="28">
                  <c:v>3.5980912590556819</c:v>
                </c:pt>
                <c:pt idx="29">
                  <c:v>4.9000912590556815</c:v>
                </c:pt>
                <c:pt idx="30">
                  <c:v>3.3860912590556826</c:v>
                </c:pt>
                <c:pt idx="31">
                  <c:v>3.456091259055682</c:v>
                </c:pt>
                <c:pt idx="32">
                  <c:v>4.7730912590556827</c:v>
                </c:pt>
                <c:pt idx="33">
                  <c:v>5.9230912590556812</c:v>
                </c:pt>
                <c:pt idx="34">
                  <c:v>4.4784912590556818</c:v>
                </c:pt>
                <c:pt idx="35">
                  <c:v>4.3070912590556816</c:v>
                </c:pt>
                <c:pt idx="36">
                  <c:v>4.5060912590556814</c:v>
                </c:pt>
                <c:pt idx="37">
                  <c:v>4.4230912590556812</c:v>
                </c:pt>
                <c:pt idx="38">
                  <c:v>4.4230912590556812</c:v>
                </c:pt>
                <c:pt idx="39">
                  <c:v>4.0660912590556819</c:v>
                </c:pt>
                <c:pt idx="40">
                  <c:v>6.4280912590556829</c:v>
                </c:pt>
                <c:pt idx="41">
                  <c:v>5.4400912590556816</c:v>
                </c:pt>
                <c:pt idx="42">
                  <c:v>6.0750912590556831</c:v>
                </c:pt>
                <c:pt idx="43">
                  <c:v>5.2880912590556832</c:v>
                </c:pt>
                <c:pt idx="44">
                  <c:v>6.6840912590556822</c:v>
                </c:pt>
                <c:pt idx="45">
                  <c:v>5.3440912590556815</c:v>
                </c:pt>
                <c:pt idx="46">
                  <c:v>2.823474229170301</c:v>
                </c:pt>
                <c:pt idx="47">
                  <c:v>2.4985338937586983</c:v>
                </c:pt>
                <c:pt idx="48">
                  <c:v>3.1613455040992489</c:v>
                </c:pt>
                <c:pt idx="49">
                  <c:v>3.7323220326185789</c:v>
                </c:pt>
                <c:pt idx="50">
                  <c:v>3.5196945158099084</c:v>
                </c:pt>
                <c:pt idx="51">
                  <c:v>4.1340401189804332</c:v>
                </c:pt>
                <c:pt idx="52">
                  <c:v>3.0647717983889349</c:v>
                </c:pt>
                <c:pt idx="53">
                  <c:v>3.8894656217002295</c:v>
                </c:pt>
                <c:pt idx="54">
                  <c:v>4.1471345210649657</c:v>
                </c:pt>
                <c:pt idx="55">
                  <c:v>5.0032016242493977</c:v>
                </c:pt>
                <c:pt idx="56">
                  <c:v>4.9366447059809246</c:v>
                </c:pt>
                <c:pt idx="57">
                  <c:v>6.0747586540398935</c:v>
                </c:pt>
                <c:pt idx="58">
                  <c:v>5.1379419255241032</c:v>
                </c:pt>
                <c:pt idx="59">
                  <c:v>6.0516997590789874</c:v>
                </c:pt>
                <c:pt idx="60">
                  <c:v>2.9383888304135555</c:v>
                </c:pt>
                <c:pt idx="61">
                  <c:v>3.0063719602469225</c:v>
                </c:pt>
                <c:pt idx="62">
                  <c:v>3.2746233710870021</c:v>
                </c:pt>
                <c:pt idx="63">
                  <c:v>3.7145237800547717</c:v>
                </c:pt>
                <c:pt idx="64">
                  <c:v>4.027488220223197</c:v>
                </c:pt>
                <c:pt idx="65">
                  <c:v>2.7558072805709961</c:v>
                </c:pt>
                <c:pt idx="66">
                  <c:v>3.0112772970019011</c:v>
                </c:pt>
                <c:pt idx="67">
                  <c:v>3.861810652952713</c:v>
                </c:pt>
                <c:pt idx="68">
                  <c:v>4.6786027263776866</c:v>
                </c:pt>
                <c:pt idx="69">
                  <c:v>3.7336082928786216</c:v>
                </c:pt>
                <c:pt idx="70">
                  <c:v>4.92605998535746</c:v>
                </c:pt>
                <c:pt idx="71">
                  <c:v>2.4910912590556809</c:v>
                </c:pt>
                <c:pt idx="72">
                  <c:v>3.8010912590556813</c:v>
                </c:pt>
                <c:pt idx="73">
                  <c:v>3.0780912590556828</c:v>
                </c:pt>
                <c:pt idx="74">
                  <c:v>3.4400912590556816</c:v>
                </c:pt>
                <c:pt idx="75">
                  <c:v>4.4200912590556811</c:v>
                </c:pt>
                <c:pt idx="76">
                  <c:v>5.3110912590556811</c:v>
                </c:pt>
                <c:pt idx="77">
                  <c:v>6.088091259055683</c:v>
                </c:pt>
                <c:pt idx="78">
                  <c:v>7.1490912590556821</c:v>
                </c:pt>
                <c:pt idx="79">
                  <c:v>5.81912590556809E-2</c:v>
                </c:pt>
                <c:pt idx="80">
                  <c:v>0.55049125905568097</c:v>
                </c:pt>
                <c:pt idx="81">
                  <c:v>0.73409125905568151</c:v>
                </c:pt>
                <c:pt idx="82">
                  <c:v>0.66909125905568123</c:v>
                </c:pt>
                <c:pt idx="83">
                  <c:v>0.7310912590556814</c:v>
                </c:pt>
                <c:pt idx="84">
                  <c:v>1.3260912590556815</c:v>
                </c:pt>
                <c:pt idx="85">
                  <c:v>1.0430912590556811</c:v>
                </c:pt>
                <c:pt idx="86">
                  <c:v>2.1085912590556823</c:v>
                </c:pt>
                <c:pt idx="87">
                  <c:v>1.6220912590556815</c:v>
                </c:pt>
                <c:pt idx="88">
                  <c:v>1.5540912590556815</c:v>
                </c:pt>
                <c:pt idx="89">
                  <c:v>1.3700912590556817</c:v>
                </c:pt>
                <c:pt idx="90">
                  <c:v>1.2860912590556817</c:v>
                </c:pt>
                <c:pt idx="91">
                  <c:v>1.2470912590556815</c:v>
                </c:pt>
                <c:pt idx="92">
                  <c:v>1.6970912590556815</c:v>
                </c:pt>
                <c:pt idx="93">
                  <c:v>2.0320912590556812</c:v>
                </c:pt>
                <c:pt idx="94">
                  <c:v>4.0185912590556816</c:v>
                </c:pt>
                <c:pt idx="95">
                  <c:v>1.7020912590556816</c:v>
                </c:pt>
                <c:pt idx="96">
                  <c:v>2.0610912590556816</c:v>
                </c:pt>
                <c:pt idx="97">
                  <c:v>1.1110912590556814</c:v>
                </c:pt>
                <c:pt idx="98">
                  <c:v>1.5120912590556814</c:v>
                </c:pt>
                <c:pt idx="99">
                  <c:v>3.8490912590556823</c:v>
                </c:pt>
                <c:pt idx="100">
                  <c:v>3.2400912590556818</c:v>
                </c:pt>
                <c:pt idx="101">
                  <c:v>2.3030912590556816</c:v>
                </c:pt>
                <c:pt idx="102">
                  <c:v>1.5920912590556815</c:v>
                </c:pt>
                <c:pt idx="103">
                  <c:v>4.1530912590556825</c:v>
                </c:pt>
                <c:pt idx="104">
                  <c:v>2.6580912590556811</c:v>
                </c:pt>
                <c:pt idx="105">
                  <c:v>3.1540912590556816</c:v>
                </c:pt>
                <c:pt idx="106">
                  <c:v>3.0420912590556815</c:v>
                </c:pt>
                <c:pt idx="107">
                  <c:v>3.5680912590556821</c:v>
                </c:pt>
                <c:pt idx="108">
                  <c:v>4.8730912590556832</c:v>
                </c:pt>
                <c:pt idx="109">
                  <c:v>3.3560912590556824</c:v>
                </c:pt>
                <c:pt idx="110">
                  <c:v>3.5260912590556819</c:v>
                </c:pt>
                <c:pt idx="111">
                  <c:v>4.7430912590556815</c:v>
                </c:pt>
                <c:pt idx="112">
                  <c:v>5.963091259055683</c:v>
                </c:pt>
                <c:pt idx="113">
                  <c:v>4.3880912590556802</c:v>
                </c:pt>
                <c:pt idx="114">
                  <c:v>4.2070912590556819</c:v>
                </c:pt>
                <c:pt idx="115">
                  <c:v>4.5460912590556832</c:v>
                </c:pt>
                <c:pt idx="116">
                  <c:v>4.4430912590556817</c:v>
                </c:pt>
                <c:pt idx="117">
                  <c:v>4.3730912590556823</c:v>
                </c:pt>
                <c:pt idx="118">
                  <c:v>4.0760912590556808</c:v>
                </c:pt>
                <c:pt idx="119">
                  <c:v>6.5480912590556821</c:v>
                </c:pt>
                <c:pt idx="120">
                  <c:v>5.3400912590556819</c:v>
                </c:pt>
                <c:pt idx="121">
                  <c:v>6.1150912590556832</c:v>
                </c:pt>
                <c:pt idx="122">
                  <c:v>5.3280912590556824</c:v>
                </c:pt>
                <c:pt idx="123">
                  <c:v>6.6040912590556831</c:v>
                </c:pt>
                <c:pt idx="124">
                  <c:v>5.3740912590556809</c:v>
                </c:pt>
                <c:pt idx="125">
                  <c:v>5.1020000000000021</c:v>
                </c:pt>
                <c:pt idx="126">
                  <c:v>5.0830000000000011</c:v>
                </c:pt>
                <c:pt idx="127">
                  <c:v>5.9910000000000014</c:v>
                </c:pt>
                <c:pt idx="128">
                  <c:v>5.6530000000000005</c:v>
                </c:pt>
                <c:pt idx="129">
                  <c:v>6.6590000000000025</c:v>
                </c:pt>
                <c:pt idx="130">
                  <c:v>7.1100000000000012</c:v>
                </c:pt>
                <c:pt idx="131">
                  <c:v>8.9810000000000034</c:v>
                </c:pt>
                <c:pt idx="132">
                  <c:v>8.001000000000003</c:v>
                </c:pt>
                <c:pt idx="133">
                  <c:v>8.4720000000000013</c:v>
                </c:pt>
                <c:pt idx="134">
                  <c:v>8.6790000000000003</c:v>
                </c:pt>
                <c:pt idx="135">
                  <c:v>9.4990000000000023</c:v>
                </c:pt>
                <c:pt idx="136">
                  <c:v>9.6910000000000007</c:v>
                </c:pt>
                <c:pt idx="137">
                  <c:v>9.3170000000000002</c:v>
                </c:pt>
                <c:pt idx="138">
                  <c:v>3.9086295589222444</c:v>
                </c:pt>
                <c:pt idx="139">
                  <c:v>4.4743515190265359</c:v>
                </c:pt>
                <c:pt idx="140">
                  <c:v>3.3708055255577918</c:v>
                </c:pt>
                <c:pt idx="141">
                  <c:v>4.0611713334257704</c:v>
                </c:pt>
                <c:pt idx="142">
                  <c:v>3.9963098816941685</c:v>
                </c:pt>
                <c:pt idx="143">
                  <c:v>4.9650111248936373</c:v>
                </c:pt>
                <c:pt idx="144">
                  <c:v>4.8465073639162926</c:v>
                </c:pt>
                <c:pt idx="145">
                  <c:v>6.072827242589991</c:v>
                </c:pt>
                <c:pt idx="146">
                  <c:v>4.8859675638192464</c:v>
                </c:pt>
                <c:pt idx="147">
                  <c:v>5.9248614263009642</c:v>
                </c:pt>
                <c:pt idx="148">
                  <c:v>2.7135752819106251</c:v>
                </c:pt>
                <c:pt idx="149">
                  <c:v>2.9963807773912423</c:v>
                </c:pt>
                <c:pt idx="150">
                  <c:v>3.079821148311717</c:v>
                </c:pt>
                <c:pt idx="151">
                  <c:v>3.8985503663613548</c:v>
                </c:pt>
                <c:pt idx="152">
                  <c:v>4.337758872622091</c:v>
                </c:pt>
                <c:pt idx="153">
                  <c:v>2.8651492613236629</c:v>
                </c:pt>
                <c:pt idx="154">
                  <c:v>4.9239296099554029</c:v>
                </c:pt>
                <c:pt idx="155">
                  <c:v>3.4594390294816004</c:v>
                </c:pt>
                <c:pt idx="156">
                  <c:v>4.1345346820274109</c:v>
                </c:pt>
                <c:pt idx="157">
                  <c:v>4.1065160498155908</c:v>
                </c:pt>
              </c:numCache>
              <c:extLst xmlns:c15="http://schemas.microsoft.com/office/drawing/2012/chart"/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17760"/>
        <c:axId val="31792809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2"/>
                      </a:solidFill>
                      <a:prstDash val="sysDot"/>
                    </a:ln>
                    <a:effectLst/>
                  </c:spPr>
                  <c:trendlineType val="linear"/>
                  <c:intercept val="-2.5113999999999996"/>
                  <c:dispRSqr val="1"/>
                  <c:dispEq val="1"/>
                  <c:trendlineLbl>
                    <c:layout>
                      <c:manualLayout>
                        <c:x val="4.2390201224846893E-2"/>
                        <c:y val="0.23023366870807815"/>
                      </c:manualLayout>
                    </c:layout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>
                      <c:ext uri="{02D57815-91ED-43cb-92C2-25804820EDAC}">
                        <c15:formulaRef>
                          <c15:sqref>'carbohydrates without PAPER'!$X$2:$X$159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2.68</c:v>
                      </c:pt>
                      <c:pt idx="1">
                        <c:v>2.4700000000000002</c:v>
                      </c:pt>
                      <c:pt idx="2">
                        <c:v>2.44</c:v>
                      </c:pt>
                      <c:pt idx="3">
                        <c:v>2.19</c:v>
                      </c:pt>
                      <c:pt idx="4">
                        <c:v>1.99</c:v>
                      </c:pt>
                      <c:pt idx="5">
                        <c:v>2.97</c:v>
                      </c:pt>
                      <c:pt idx="6">
                        <c:v>2.54</c:v>
                      </c:pt>
                      <c:pt idx="7">
                        <c:v>2.19</c:v>
                      </c:pt>
                      <c:pt idx="8">
                        <c:v>2.64</c:v>
                      </c:pt>
                      <c:pt idx="9">
                        <c:v>2.89</c:v>
                      </c:pt>
                      <c:pt idx="10">
                        <c:v>3.09</c:v>
                      </c:pt>
                      <c:pt idx="11">
                        <c:v>3.09</c:v>
                      </c:pt>
                      <c:pt idx="12">
                        <c:v>3.03</c:v>
                      </c:pt>
                      <c:pt idx="13">
                        <c:v>3.11</c:v>
                      </c:pt>
                      <c:pt idx="14">
                        <c:v>3.28</c:v>
                      </c:pt>
                      <c:pt idx="15">
                        <c:v>1.08</c:v>
                      </c:pt>
                      <c:pt idx="16">
                        <c:v>2.88</c:v>
                      </c:pt>
                      <c:pt idx="17">
                        <c:v>3.28</c:v>
                      </c:pt>
                      <c:pt idx="18">
                        <c:v>3.63</c:v>
                      </c:pt>
                      <c:pt idx="19">
                        <c:v>3.58</c:v>
                      </c:pt>
                      <c:pt idx="20">
                        <c:v>1.62</c:v>
                      </c:pt>
                      <c:pt idx="21">
                        <c:v>2.17</c:v>
                      </c:pt>
                      <c:pt idx="22">
                        <c:v>3.16</c:v>
                      </c:pt>
                      <c:pt idx="23">
                        <c:v>4.18</c:v>
                      </c:pt>
                      <c:pt idx="24">
                        <c:v>1.72</c:v>
                      </c:pt>
                      <c:pt idx="25">
                        <c:v>3.93</c:v>
                      </c:pt>
                      <c:pt idx="26">
                        <c:v>4.57</c:v>
                      </c:pt>
                      <c:pt idx="27">
                        <c:v>5.28</c:v>
                      </c:pt>
                      <c:pt idx="28">
                        <c:v>5.22</c:v>
                      </c:pt>
                      <c:pt idx="29">
                        <c:v>1.66</c:v>
                      </c:pt>
                      <c:pt idx="30">
                        <c:v>3.76</c:v>
                      </c:pt>
                      <c:pt idx="31">
                        <c:v>4.4000000000000004</c:v>
                      </c:pt>
                      <c:pt idx="32">
                        <c:v>4.26</c:v>
                      </c:pt>
                      <c:pt idx="33">
                        <c:v>4.26</c:v>
                      </c:pt>
                      <c:pt idx="34">
                        <c:v>2.65</c:v>
                      </c:pt>
                      <c:pt idx="35">
                        <c:v>5.05</c:v>
                      </c:pt>
                      <c:pt idx="36">
                        <c:v>5.05</c:v>
                      </c:pt>
                      <c:pt idx="37">
                        <c:v>5.69</c:v>
                      </c:pt>
                      <c:pt idx="38">
                        <c:v>6.34</c:v>
                      </c:pt>
                      <c:pt idx="39">
                        <c:v>5.86</c:v>
                      </c:pt>
                      <c:pt idx="40">
                        <c:v>4.6100000000000003</c:v>
                      </c:pt>
                      <c:pt idx="41">
                        <c:v>6.98</c:v>
                      </c:pt>
                      <c:pt idx="42">
                        <c:v>6</c:v>
                      </c:pt>
                      <c:pt idx="43">
                        <c:v>6.26</c:v>
                      </c:pt>
                      <c:pt idx="44">
                        <c:v>6.79</c:v>
                      </c:pt>
                      <c:pt idx="45">
                        <c:v>5.45</c:v>
                      </c:pt>
                      <c:pt idx="46">
                        <c:v>4.6100000000000003</c:v>
                      </c:pt>
                      <c:pt idx="47">
                        <c:v>3.18</c:v>
                      </c:pt>
                      <c:pt idx="48">
                        <c:v>3.03</c:v>
                      </c:pt>
                      <c:pt idx="49">
                        <c:v>9.2100000000000009</c:v>
                      </c:pt>
                      <c:pt idx="50">
                        <c:v>1.67</c:v>
                      </c:pt>
                      <c:pt idx="51">
                        <c:v>1.67</c:v>
                      </c:pt>
                      <c:pt idx="52">
                        <c:v>3.17</c:v>
                      </c:pt>
                      <c:pt idx="53">
                        <c:v>3.17</c:v>
                      </c:pt>
                      <c:pt idx="54">
                        <c:v>3.15</c:v>
                      </c:pt>
                      <c:pt idx="55">
                        <c:v>3.15</c:v>
                      </c:pt>
                      <c:pt idx="56">
                        <c:v>4.6100000000000003</c:v>
                      </c:pt>
                      <c:pt idx="57">
                        <c:v>4.6100000000000003</c:v>
                      </c:pt>
                      <c:pt idx="58">
                        <c:v>8.23</c:v>
                      </c:pt>
                      <c:pt idx="59">
                        <c:v>8.23</c:v>
                      </c:pt>
                      <c:pt idx="60">
                        <c:v>3.09</c:v>
                      </c:pt>
                      <c:pt idx="61">
                        <c:v>3.09</c:v>
                      </c:pt>
                      <c:pt idx="62">
                        <c:v>3.09</c:v>
                      </c:pt>
                      <c:pt idx="63">
                        <c:v>3.17</c:v>
                      </c:pt>
                      <c:pt idx="64">
                        <c:v>3.17</c:v>
                      </c:pt>
                      <c:pt idx="65">
                        <c:v>6.23</c:v>
                      </c:pt>
                      <c:pt idx="66">
                        <c:v>6.23</c:v>
                      </c:pt>
                      <c:pt idx="67">
                        <c:v>4.05</c:v>
                      </c:pt>
                      <c:pt idx="68">
                        <c:v>4.05</c:v>
                      </c:pt>
                      <c:pt idx="69">
                        <c:v>6.08</c:v>
                      </c:pt>
                      <c:pt idx="70">
                        <c:v>6.08</c:v>
                      </c:pt>
                      <c:pt idx="71">
                        <c:v>3.47</c:v>
                      </c:pt>
                      <c:pt idx="72">
                        <c:v>3.17</c:v>
                      </c:pt>
                      <c:pt idx="73">
                        <c:v>4.26</c:v>
                      </c:pt>
                      <c:pt idx="74">
                        <c:v>4.26</c:v>
                      </c:pt>
                      <c:pt idx="75">
                        <c:v>4.1500000000000004</c:v>
                      </c:pt>
                      <c:pt idx="76">
                        <c:v>4.0199999999999996</c:v>
                      </c:pt>
                      <c:pt idx="77">
                        <c:v>4.3499999999999996</c:v>
                      </c:pt>
                      <c:pt idx="78">
                        <c:v>4.93</c:v>
                      </c:pt>
                      <c:pt idx="79">
                        <c:v>2.68</c:v>
                      </c:pt>
                      <c:pt idx="80">
                        <c:v>2.4700000000000002</c:v>
                      </c:pt>
                      <c:pt idx="81">
                        <c:v>2.44</c:v>
                      </c:pt>
                      <c:pt idx="82">
                        <c:v>2.19</c:v>
                      </c:pt>
                      <c:pt idx="83">
                        <c:v>1.99</c:v>
                      </c:pt>
                      <c:pt idx="84">
                        <c:v>2.97</c:v>
                      </c:pt>
                      <c:pt idx="85">
                        <c:v>2.54</c:v>
                      </c:pt>
                      <c:pt idx="86">
                        <c:v>2.19</c:v>
                      </c:pt>
                      <c:pt idx="87">
                        <c:v>2.64</c:v>
                      </c:pt>
                      <c:pt idx="88">
                        <c:v>2.89</c:v>
                      </c:pt>
                      <c:pt idx="89">
                        <c:v>3.09</c:v>
                      </c:pt>
                      <c:pt idx="90">
                        <c:v>3.09</c:v>
                      </c:pt>
                      <c:pt idx="91">
                        <c:v>3.03</c:v>
                      </c:pt>
                      <c:pt idx="92">
                        <c:v>3.11</c:v>
                      </c:pt>
                      <c:pt idx="93">
                        <c:v>3.28</c:v>
                      </c:pt>
                      <c:pt idx="94">
                        <c:v>1.08</c:v>
                      </c:pt>
                      <c:pt idx="95">
                        <c:v>2.88</c:v>
                      </c:pt>
                      <c:pt idx="96">
                        <c:v>3.28</c:v>
                      </c:pt>
                      <c:pt idx="97">
                        <c:v>3.63</c:v>
                      </c:pt>
                      <c:pt idx="98">
                        <c:v>3.58</c:v>
                      </c:pt>
                      <c:pt idx="99">
                        <c:v>1.62</c:v>
                      </c:pt>
                      <c:pt idx="100">
                        <c:v>2.17</c:v>
                      </c:pt>
                      <c:pt idx="101">
                        <c:v>3.16</c:v>
                      </c:pt>
                      <c:pt idx="102">
                        <c:v>4.18</c:v>
                      </c:pt>
                      <c:pt idx="103">
                        <c:v>1.72</c:v>
                      </c:pt>
                      <c:pt idx="104">
                        <c:v>3.93</c:v>
                      </c:pt>
                      <c:pt idx="105">
                        <c:v>4.57</c:v>
                      </c:pt>
                      <c:pt idx="106">
                        <c:v>5.28</c:v>
                      </c:pt>
                      <c:pt idx="107">
                        <c:v>5.22</c:v>
                      </c:pt>
                      <c:pt idx="108">
                        <c:v>1.66</c:v>
                      </c:pt>
                      <c:pt idx="109">
                        <c:v>3.76</c:v>
                      </c:pt>
                      <c:pt idx="110">
                        <c:v>4.4000000000000004</c:v>
                      </c:pt>
                      <c:pt idx="111">
                        <c:v>4.26</c:v>
                      </c:pt>
                      <c:pt idx="112">
                        <c:v>4.26</c:v>
                      </c:pt>
                      <c:pt idx="113">
                        <c:v>2.65</c:v>
                      </c:pt>
                      <c:pt idx="114">
                        <c:v>5.05</c:v>
                      </c:pt>
                      <c:pt idx="115">
                        <c:v>5.05</c:v>
                      </c:pt>
                      <c:pt idx="116">
                        <c:v>5.69</c:v>
                      </c:pt>
                      <c:pt idx="117">
                        <c:v>6.34</c:v>
                      </c:pt>
                      <c:pt idx="118">
                        <c:v>5.86</c:v>
                      </c:pt>
                      <c:pt idx="119">
                        <c:v>4.6100000000000003</c:v>
                      </c:pt>
                      <c:pt idx="120">
                        <c:v>6.98</c:v>
                      </c:pt>
                      <c:pt idx="121">
                        <c:v>6</c:v>
                      </c:pt>
                      <c:pt idx="122">
                        <c:v>6.26</c:v>
                      </c:pt>
                      <c:pt idx="123">
                        <c:v>6.79</c:v>
                      </c:pt>
                      <c:pt idx="124">
                        <c:v>5.45</c:v>
                      </c:pt>
                      <c:pt idx="125">
                        <c:v>4.3499999999999996</c:v>
                      </c:pt>
                      <c:pt idx="126">
                        <c:v>4.3499999999999996</c:v>
                      </c:pt>
                      <c:pt idx="127">
                        <c:v>4.93</c:v>
                      </c:pt>
                      <c:pt idx="128">
                        <c:v>4.93</c:v>
                      </c:pt>
                      <c:pt idx="129">
                        <c:v>5.52</c:v>
                      </c:pt>
                      <c:pt idx="130">
                        <c:v>5.52</c:v>
                      </c:pt>
                      <c:pt idx="131">
                        <c:v>6.11</c:v>
                      </c:pt>
                      <c:pt idx="132">
                        <c:v>6.11</c:v>
                      </c:pt>
                      <c:pt idx="133">
                        <c:v>6.11</c:v>
                      </c:pt>
                      <c:pt idx="134">
                        <c:v>6.11</c:v>
                      </c:pt>
                      <c:pt idx="135">
                        <c:v>6.7</c:v>
                      </c:pt>
                      <c:pt idx="136">
                        <c:v>6.7</c:v>
                      </c:pt>
                      <c:pt idx="137">
                        <c:v>6.7</c:v>
                      </c:pt>
                      <c:pt idx="138">
                        <c:v>1.67</c:v>
                      </c:pt>
                      <c:pt idx="139">
                        <c:v>1.67</c:v>
                      </c:pt>
                      <c:pt idx="140">
                        <c:v>3.17</c:v>
                      </c:pt>
                      <c:pt idx="141">
                        <c:v>3.17</c:v>
                      </c:pt>
                      <c:pt idx="142">
                        <c:v>3.15</c:v>
                      </c:pt>
                      <c:pt idx="143">
                        <c:v>3.15</c:v>
                      </c:pt>
                      <c:pt idx="144">
                        <c:v>4.6100000000000003</c:v>
                      </c:pt>
                      <c:pt idx="145">
                        <c:v>4.6100000000000003</c:v>
                      </c:pt>
                      <c:pt idx="146">
                        <c:v>8.23</c:v>
                      </c:pt>
                      <c:pt idx="147">
                        <c:v>8.23</c:v>
                      </c:pt>
                      <c:pt idx="148">
                        <c:v>3.09</c:v>
                      </c:pt>
                      <c:pt idx="149">
                        <c:v>3.09</c:v>
                      </c:pt>
                      <c:pt idx="150">
                        <c:v>3.09</c:v>
                      </c:pt>
                      <c:pt idx="151">
                        <c:v>3.17</c:v>
                      </c:pt>
                      <c:pt idx="152">
                        <c:v>3.17</c:v>
                      </c:pt>
                      <c:pt idx="153">
                        <c:v>6.23</c:v>
                      </c:pt>
                      <c:pt idx="154">
                        <c:v>6.23</c:v>
                      </c:pt>
                      <c:pt idx="155">
                        <c:v>4.05</c:v>
                      </c:pt>
                      <c:pt idx="156">
                        <c:v>4.05</c:v>
                      </c:pt>
                      <c:pt idx="157">
                        <c:v>6.08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'carbohydrates without PAPER'!$O$2:$O$159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8.4591259055681323E-2</c:v>
                      </c:pt>
                      <c:pt idx="1">
                        <c:v>0.25529125905568123</c:v>
                      </c:pt>
                      <c:pt idx="2">
                        <c:v>0.40609125905568128</c:v>
                      </c:pt>
                      <c:pt idx="3">
                        <c:v>4.5091259055681288E-2</c:v>
                      </c:pt>
                      <c:pt idx="4">
                        <c:v>-4.59087409443188E-2</c:v>
                      </c:pt>
                      <c:pt idx="5">
                        <c:v>0.80609125905568135</c:v>
                      </c:pt>
                      <c:pt idx="6">
                        <c:v>0.29709125905568123</c:v>
                      </c:pt>
                      <c:pt idx="7">
                        <c:v>0.21749125905568123</c:v>
                      </c:pt>
                      <c:pt idx="8">
                        <c:v>0.52609125905568122</c:v>
                      </c:pt>
                      <c:pt idx="9">
                        <c:v>0.57609125905568137</c:v>
                      </c:pt>
                      <c:pt idx="10">
                        <c:v>0.63509125905568131</c:v>
                      </c:pt>
                      <c:pt idx="11">
                        <c:v>0.70609125905568149</c:v>
                      </c:pt>
                      <c:pt idx="12">
                        <c:v>0.63509125905568131</c:v>
                      </c:pt>
                      <c:pt idx="13">
                        <c:v>0.48609125905568129</c:v>
                      </c:pt>
                      <c:pt idx="14">
                        <c:v>0.88609125905568142</c:v>
                      </c:pt>
                      <c:pt idx="15">
                        <c:v>0.11559125905568125</c:v>
                      </c:pt>
                      <c:pt idx="16">
                        <c:v>0.65609125905568144</c:v>
                      </c:pt>
                      <c:pt idx="17">
                        <c:v>0.8560912590556814</c:v>
                      </c:pt>
                      <c:pt idx="18">
                        <c:v>0.88609125905568142</c:v>
                      </c:pt>
                      <c:pt idx="19">
                        <c:v>0.95609125905568138</c:v>
                      </c:pt>
                      <c:pt idx="20">
                        <c:v>0.29709125905568123</c:v>
                      </c:pt>
                      <c:pt idx="21">
                        <c:v>0.41709125905568134</c:v>
                      </c:pt>
                      <c:pt idx="22">
                        <c:v>0.75609125905568131</c:v>
                      </c:pt>
                      <c:pt idx="23">
                        <c:v>1.3060912590556812</c:v>
                      </c:pt>
                      <c:pt idx="24">
                        <c:v>0.3750912590556813</c:v>
                      </c:pt>
                      <c:pt idx="25">
                        <c:v>1.2860912590556817</c:v>
                      </c:pt>
                      <c:pt idx="26">
                        <c:v>1.6060912590556813</c:v>
                      </c:pt>
                      <c:pt idx="27">
                        <c:v>1.7860912590556817</c:v>
                      </c:pt>
                      <c:pt idx="28">
                        <c:v>2.106091259055682</c:v>
                      </c:pt>
                      <c:pt idx="29">
                        <c:v>-0.13390874094431884</c:v>
                      </c:pt>
                      <c:pt idx="30">
                        <c:v>1.2360912590556816</c:v>
                      </c:pt>
                      <c:pt idx="31">
                        <c:v>1.6160912590556815</c:v>
                      </c:pt>
                      <c:pt idx="32">
                        <c:v>1.2160912590556814</c:v>
                      </c:pt>
                      <c:pt idx="33">
                        <c:v>2.3660912590556817</c:v>
                      </c:pt>
                      <c:pt idx="34">
                        <c:v>0.10549125905568119</c:v>
                      </c:pt>
                      <c:pt idx="35">
                        <c:v>2.2560912590556814</c:v>
                      </c:pt>
                      <c:pt idx="36">
                        <c:v>2.2360912590556818</c:v>
                      </c:pt>
                      <c:pt idx="37">
                        <c:v>2.4060912590556818</c:v>
                      </c:pt>
                      <c:pt idx="38">
                        <c:v>2.5860912590556819</c:v>
                      </c:pt>
                      <c:pt idx="39">
                        <c:v>2.5360912590556821</c:v>
                      </c:pt>
                      <c:pt idx="40">
                        <c:v>1.2060912590556814</c:v>
                      </c:pt>
                      <c:pt idx="41">
                        <c:v>3.186091259055682</c:v>
                      </c:pt>
                      <c:pt idx="42">
                        <c:v>2.7960912590556819</c:v>
                      </c:pt>
                      <c:pt idx="43">
                        <c:v>2.6260912590556815</c:v>
                      </c:pt>
                      <c:pt idx="44">
                        <c:v>3.0960912590556817</c:v>
                      </c:pt>
                      <c:pt idx="45">
                        <c:v>2.2060912590556812</c:v>
                      </c:pt>
                      <c:pt idx="46">
                        <c:v>-1.1975257708296998</c:v>
                      </c:pt>
                      <c:pt idx="47">
                        <c:v>3.0265338937586979</c:v>
                      </c:pt>
                      <c:pt idx="48">
                        <c:v>2.5493455040992488</c:v>
                      </c:pt>
                      <c:pt idx="49">
                        <c:v>3.7133220326185801</c:v>
                      </c:pt>
                      <c:pt idx="50">
                        <c:v>0.23869451580990889</c:v>
                      </c:pt>
                      <c:pt idx="51">
                        <c:v>0.85304011898043386</c:v>
                      </c:pt>
                      <c:pt idx="52">
                        <c:v>1.189771798388934</c:v>
                      </c:pt>
                      <c:pt idx="53">
                        <c:v>2.0144656217002286</c:v>
                      </c:pt>
                      <c:pt idx="54">
                        <c:v>1.6134521064965143E-2</c:v>
                      </c:pt>
                      <c:pt idx="55">
                        <c:v>0.8722016242493964</c:v>
                      </c:pt>
                      <c:pt idx="56">
                        <c:v>0.91564470598092429</c:v>
                      </c:pt>
                      <c:pt idx="57">
                        <c:v>2.0537586540398927</c:v>
                      </c:pt>
                      <c:pt idx="58">
                        <c:v>4.8419419255241039</c:v>
                      </c:pt>
                      <c:pt idx="59">
                        <c:v>5.7556997590789898</c:v>
                      </c:pt>
                      <c:pt idx="60">
                        <c:v>2.1943888304135557</c:v>
                      </c:pt>
                      <c:pt idx="61">
                        <c:v>2.2623719602469223</c:v>
                      </c:pt>
                      <c:pt idx="62">
                        <c:v>2.5306233710870019</c:v>
                      </c:pt>
                      <c:pt idx="63">
                        <c:v>1.8395237800547712</c:v>
                      </c:pt>
                      <c:pt idx="64">
                        <c:v>2.152488220223197</c:v>
                      </c:pt>
                      <c:pt idx="65">
                        <c:v>5.4098072805709965</c:v>
                      </c:pt>
                      <c:pt idx="66">
                        <c:v>5.6652772970019019</c:v>
                      </c:pt>
                      <c:pt idx="67">
                        <c:v>1.7588106529527141</c:v>
                      </c:pt>
                      <c:pt idx="68">
                        <c:v>2.5756027263776868</c:v>
                      </c:pt>
                      <c:pt idx="69">
                        <c:v>2.6436082928786218</c:v>
                      </c:pt>
                      <c:pt idx="70">
                        <c:v>3.8360599853574611</c:v>
                      </c:pt>
                      <c:pt idx="71">
                        <c:v>0.69609125905568137</c:v>
                      </c:pt>
                      <c:pt idx="72">
                        <c:v>1.9260912590556813</c:v>
                      </c:pt>
                      <c:pt idx="73">
                        <c:v>1.4460912590556814</c:v>
                      </c:pt>
                      <c:pt idx="74">
                        <c:v>1.4760912590556816</c:v>
                      </c:pt>
                      <c:pt idx="75">
                        <c:v>2.5260912590556814</c:v>
                      </c:pt>
                      <c:pt idx="76">
                        <c:v>2.7460912590556816</c:v>
                      </c:pt>
                      <c:pt idx="77">
                        <c:v>3.2160912590556823</c:v>
                      </c:pt>
                      <c:pt idx="78">
                        <c:v>3.8860912590556818</c:v>
                      </c:pt>
                      <c:pt idx="79">
                        <c:v>9.5191259055681238E-2</c:v>
                      </c:pt>
                      <c:pt idx="80">
                        <c:v>0.20549125905568116</c:v>
                      </c:pt>
                      <c:pt idx="81">
                        <c:v>0.39609125905568132</c:v>
                      </c:pt>
                      <c:pt idx="82">
                        <c:v>-3.9087409443187889E-3</c:v>
                      </c:pt>
                      <c:pt idx="83">
                        <c:v>-5.2908740944318799E-2</c:v>
                      </c:pt>
                      <c:pt idx="84">
                        <c:v>0.75609125905568131</c:v>
                      </c:pt>
                      <c:pt idx="85">
                        <c:v>0.28709125905568122</c:v>
                      </c:pt>
                      <c:pt idx="86">
                        <c:v>8.4591259055681323E-2</c:v>
                      </c:pt>
                      <c:pt idx="87">
                        <c:v>0.52609125905568122</c:v>
                      </c:pt>
                      <c:pt idx="88">
                        <c:v>0.54509125905568145</c:v>
                      </c:pt>
                      <c:pt idx="89">
                        <c:v>0.62609125905568142</c:v>
                      </c:pt>
                      <c:pt idx="90">
                        <c:v>0.67609125905568135</c:v>
                      </c:pt>
                      <c:pt idx="91">
                        <c:v>0.63509125905568131</c:v>
                      </c:pt>
                      <c:pt idx="92">
                        <c:v>0.48609125905568129</c:v>
                      </c:pt>
                      <c:pt idx="93">
                        <c:v>0.86609125905568141</c:v>
                      </c:pt>
                      <c:pt idx="94">
                        <c:v>0.11559125905568125</c:v>
                      </c:pt>
                      <c:pt idx="95">
                        <c:v>0.59609125905568128</c:v>
                      </c:pt>
                      <c:pt idx="96">
                        <c:v>0.80609125905568135</c:v>
                      </c:pt>
                      <c:pt idx="97">
                        <c:v>0.8760912590556813</c:v>
                      </c:pt>
                      <c:pt idx="98">
                        <c:v>0.91609125905568134</c:v>
                      </c:pt>
                      <c:pt idx="99">
                        <c:v>5.7091259055681222E-2</c:v>
                      </c:pt>
                      <c:pt idx="100">
                        <c:v>0.46609125905568127</c:v>
                      </c:pt>
                      <c:pt idx="101">
                        <c:v>0.7470912590556813</c:v>
                      </c:pt>
                      <c:pt idx="102">
                        <c:v>1.2860912590556817</c:v>
                      </c:pt>
                      <c:pt idx="103">
                        <c:v>0.31609125905568131</c:v>
                      </c:pt>
                      <c:pt idx="104">
                        <c:v>1.2460912590556816</c:v>
                      </c:pt>
                      <c:pt idx="105">
                        <c:v>1.6160912590556815</c:v>
                      </c:pt>
                      <c:pt idx="106">
                        <c:v>1.7160912590556816</c:v>
                      </c:pt>
                      <c:pt idx="107">
                        <c:v>2.0760912590556821</c:v>
                      </c:pt>
                      <c:pt idx="108">
                        <c:v>-0.16090874094431881</c:v>
                      </c:pt>
                      <c:pt idx="109">
                        <c:v>1.2060912590556814</c:v>
                      </c:pt>
                      <c:pt idx="110">
                        <c:v>1.6860912590556814</c:v>
                      </c:pt>
                      <c:pt idx="111">
                        <c:v>1.1860912590556814</c:v>
                      </c:pt>
                      <c:pt idx="112">
                        <c:v>2.4060912590556818</c:v>
                      </c:pt>
                      <c:pt idx="113">
                        <c:v>1.5091259055681155E-2</c:v>
                      </c:pt>
                      <c:pt idx="114">
                        <c:v>2.1560912590556818</c:v>
                      </c:pt>
                      <c:pt idx="115">
                        <c:v>2.2760912590556814</c:v>
                      </c:pt>
                      <c:pt idx="116">
                        <c:v>2.4260912590556822</c:v>
                      </c:pt>
                      <c:pt idx="117">
                        <c:v>2.5360912590556821</c:v>
                      </c:pt>
                      <c:pt idx="118">
                        <c:v>2.5460912590556815</c:v>
                      </c:pt>
                      <c:pt idx="119">
                        <c:v>1.3260912590556815</c:v>
                      </c:pt>
                      <c:pt idx="120">
                        <c:v>3.0860912590556815</c:v>
                      </c:pt>
                      <c:pt idx="121">
                        <c:v>2.8360912590556824</c:v>
                      </c:pt>
                      <c:pt idx="122">
                        <c:v>2.666091259055682</c:v>
                      </c:pt>
                      <c:pt idx="123">
                        <c:v>3.0160912590556817</c:v>
                      </c:pt>
                      <c:pt idx="124">
                        <c:v>2.2360912590556818</c:v>
                      </c:pt>
                      <c:pt idx="125">
                        <c:v>2.23</c:v>
                      </c:pt>
                      <c:pt idx="126">
                        <c:v>2.34</c:v>
                      </c:pt>
                      <c:pt idx="127">
                        <c:v>2.3199999999999998</c:v>
                      </c:pt>
                      <c:pt idx="128">
                        <c:v>2.3900000000000006</c:v>
                      </c:pt>
                      <c:pt idx="129">
                        <c:v>3.1100000000000003</c:v>
                      </c:pt>
                      <c:pt idx="130">
                        <c:v>3.15</c:v>
                      </c:pt>
                      <c:pt idx="131">
                        <c:v>3.7400000000000007</c:v>
                      </c:pt>
                      <c:pt idx="132">
                        <c:v>3.76</c:v>
                      </c:pt>
                      <c:pt idx="133">
                        <c:v>3.85</c:v>
                      </c:pt>
                      <c:pt idx="134">
                        <c:v>3.9300000000000006</c:v>
                      </c:pt>
                      <c:pt idx="135">
                        <c:v>4.42</c:v>
                      </c:pt>
                      <c:pt idx="136">
                        <c:v>4.42</c:v>
                      </c:pt>
                      <c:pt idx="137">
                        <c:v>4.47</c:v>
                      </c:pt>
                      <c:pt idx="138">
                        <c:v>0.62762955892224448</c:v>
                      </c:pt>
                      <c:pt idx="139">
                        <c:v>1.1933515190265362</c:v>
                      </c:pt>
                      <c:pt idx="140">
                        <c:v>1.4958055255577911</c:v>
                      </c:pt>
                      <c:pt idx="141">
                        <c:v>2.1861713334257695</c:v>
                      </c:pt>
                      <c:pt idx="142">
                        <c:v>-0.13469011830583302</c:v>
                      </c:pt>
                      <c:pt idx="143">
                        <c:v>0.83401112489363594</c:v>
                      </c:pt>
                      <c:pt idx="144">
                        <c:v>0.82550736391629143</c:v>
                      </c:pt>
                      <c:pt idx="145">
                        <c:v>2.0518272425899897</c:v>
                      </c:pt>
                      <c:pt idx="146">
                        <c:v>4.5899675638192479</c:v>
                      </c:pt>
                      <c:pt idx="147">
                        <c:v>5.6288614263009666</c:v>
                      </c:pt>
                      <c:pt idx="148">
                        <c:v>1.9695752819106249</c:v>
                      </c:pt>
                      <c:pt idx="149">
                        <c:v>2.2523807773912421</c:v>
                      </c:pt>
                      <c:pt idx="150">
                        <c:v>2.3358211483117168</c:v>
                      </c:pt>
                      <c:pt idx="151">
                        <c:v>2.0235503663613539</c:v>
                      </c:pt>
                      <c:pt idx="152">
                        <c:v>2.462758872622091</c:v>
                      </c:pt>
                      <c:pt idx="153">
                        <c:v>5.5191492613236646</c:v>
                      </c:pt>
                      <c:pt idx="154">
                        <c:v>7.5779296099554019</c:v>
                      </c:pt>
                      <c:pt idx="155">
                        <c:v>1.3564390294816011</c:v>
                      </c:pt>
                      <c:pt idx="156">
                        <c:v>2.0315346820274112</c:v>
                      </c:pt>
                      <c:pt idx="157">
                        <c:v>3.016516049815591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"/>
                <c:order val="2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1"/>
                  <c:dispEq val="1"/>
                  <c:trendlineLbl>
                    <c:layout>
                      <c:manualLayout>
                        <c:x val="-9.8866447207115959E-2"/>
                        <c:y val="-0.11724782532177662"/>
                      </c:manualLayout>
                    </c:layout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PAPER'!$BA$2:$BA$159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0.68104351655750928</c:v>
                      </c:pt>
                      <c:pt idx="1">
                        <c:v>1.0216893066510389</c:v>
                      </c:pt>
                      <c:pt idx="2">
                        <c:v>0.85345202445092783</c:v>
                      </c:pt>
                      <c:pt idx="3">
                        <c:v>1.3405213295180407</c:v>
                      </c:pt>
                      <c:pt idx="4">
                        <c:v>1.4273545299049029</c:v>
                      </c:pt>
                      <c:pt idx="5">
                        <c:v>1.3169585835199002</c:v>
                      </c:pt>
                      <c:pt idx="6">
                        <c:v>1.6705997057434507</c:v>
                      </c:pt>
                      <c:pt idx="7">
                        <c:v>2.4452041916495348</c:v>
                      </c:pt>
                      <c:pt idx="8">
                        <c:v>1.8366434503009528</c:v>
                      </c:pt>
                      <c:pt idx="9">
                        <c:v>1.979365747298214</c:v>
                      </c:pt>
                      <c:pt idx="10">
                        <c:v>1.9117232938033595</c:v>
                      </c:pt>
                      <c:pt idx="11">
                        <c:v>1.9117232938033595</c:v>
                      </c:pt>
                      <c:pt idx="12">
                        <c:v>1.9201701414940884</c:v>
                      </c:pt>
                      <c:pt idx="13">
                        <c:v>2.4029495315157074</c:v>
                      </c:pt>
                      <c:pt idx="14">
                        <c:v>2.1442739227295675</c:v>
                      </c:pt>
                      <c:pt idx="15">
                        <c:v>3.6378774502283044</c:v>
                      </c:pt>
                      <c:pt idx="16">
                        <c:v>2.3066177757731574</c:v>
                      </c:pt>
                      <c:pt idx="17">
                        <c:v>2.3624024296910839</c:v>
                      </c:pt>
                      <c:pt idx="18">
                        <c:v>2.1549684696419078</c:v>
                      </c:pt>
                      <c:pt idx="19">
                        <c:v>2.1740035045139168</c:v>
                      </c:pt>
                      <c:pt idx="20">
                        <c:v>3.881122626066853</c:v>
                      </c:pt>
                      <c:pt idx="21">
                        <c:v>2.8259371906924446</c:v>
                      </c:pt>
                      <c:pt idx="22">
                        <c:v>2.7980653212682962</c:v>
                      </c:pt>
                      <c:pt idx="23">
                        <c:v>2.3982136454804541</c:v>
                      </c:pt>
                      <c:pt idx="24">
                        <c:v>4.1636364296184363</c:v>
                      </c:pt>
                      <c:pt idx="25">
                        <c:v>2.6829167345735661</c:v>
                      </c:pt>
                      <c:pt idx="26">
                        <c:v>2.9063445947341426</c:v>
                      </c:pt>
                      <c:pt idx="27">
                        <c:v>2.893170596560191</c:v>
                      </c:pt>
                      <c:pt idx="28">
                        <c:v>3.2469777698749898</c:v>
                      </c:pt>
                      <c:pt idx="29">
                        <c:v>4.0526433983207273</c:v>
                      </c:pt>
                      <c:pt idx="30">
                        <c:v>3.8256921707744298</c:v>
                      </c:pt>
                      <c:pt idx="31">
                        <c:v>4.2277267660663362</c:v>
                      </c:pt>
                      <c:pt idx="32">
                        <c:v>4.3081980489804002</c:v>
                      </c:pt>
                      <c:pt idx="33">
                        <c:v>4.3081980489804002</c:v>
                      </c:pt>
                      <c:pt idx="34">
                        <c:v>4.564494044781922</c:v>
                      </c:pt>
                      <c:pt idx="35">
                        <c:v>4.4847119478611397</c:v>
                      </c:pt>
                      <c:pt idx="36">
                        <c:v>4.6488420148120593</c:v>
                      </c:pt>
                      <c:pt idx="37">
                        <c:v>4.905827196606861</c:v>
                      </c:pt>
                      <c:pt idx="38">
                        <c:v>5.2501550435409774</c:v>
                      </c:pt>
                      <c:pt idx="39">
                        <c:v>5.6460035697287125</c:v>
                      </c:pt>
                      <c:pt idx="40">
                        <c:v>5.6139695821822952</c:v>
                      </c:pt>
                      <c:pt idx="41">
                        <c:v>5.6054130774862907</c:v>
                      </c:pt>
                      <c:pt idx="42">
                        <c:v>5.7219043278174375</c:v>
                      </c:pt>
                      <c:pt idx="43">
                        <c:v>6.1956800694506819</c:v>
                      </c:pt>
                      <c:pt idx="44">
                        <c:v>5.836575126926431</c:v>
                      </c:pt>
                      <c:pt idx="45">
                        <c:v>6.783280159391742</c:v>
                      </c:pt>
                      <c:pt idx="46">
                        <c:v>5.6139695821822952</c:v>
                      </c:pt>
                      <c:pt idx="47">
                        <c:v>1.2115569735204026</c:v>
                      </c:pt>
                      <c:pt idx="48">
                        <c:v>1.9201701414940884</c:v>
                      </c:pt>
                      <c:pt idx="49">
                        <c:v>5.4318985970842464</c:v>
                      </c:pt>
                      <c:pt idx="50">
                        <c:v>2.9036828272480619</c:v>
                      </c:pt>
                      <c:pt idx="51">
                        <c:v>2.9036828272480619</c:v>
                      </c:pt>
                      <c:pt idx="52">
                        <c:v>3.2198899591303154</c:v>
                      </c:pt>
                      <c:pt idx="53">
                        <c:v>3.2198899591303154</c:v>
                      </c:pt>
                      <c:pt idx="54">
                        <c:v>4.8533701968313734</c:v>
                      </c:pt>
                      <c:pt idx="55">
                        <c:v>4.8533701968313734</c:v>
                      </c:pt>
                      <c:pt idx="56">
                        <c:v>5.6139695821822952</c:v>
                      </c:pt>
                      <c:pt idx="57">
                        <c:v>5.6139695821822952</c:v>
                      </c:pt>
                      <c:pt idx="58">
                        <c:v>4.9082216222733761</c:v>
                      </c:pt>
                      <c:pt idx="59">
                        <c:v>4.9082216222733761</c:v>
                      </c:pt>
                      <c:pt idx="60">
                        <c:v>1.9117232938033595</c:v>
                      </c:pt>
                      <c:pt idx="61">
                        <c:v>1.9117232938033595</c:v>
                      </c:pt>
                      <c:pt idx="62">
                        <c:v>1.9117232938033595</c:v>
                      </c:pt>
                      <c:pt idx="63">
                        <c:v>3.2198899591303154</c:v>
                      </c:pt>
                      <c:pt idx="64">
                        <c:v>3.2198899591303154</c:v>
                      </c:pt>
                      <c:pt idx="65">
                        <c:v>2.2965639000613147</c:v>
                      </c:pt>
                      <c:pt idx="66">
                        <c:v>2.2965639000613147</c:v>
                      </c:pt>
                      <c:pt idx="67">
                        <c:v>4.119227896300286</c:v>
                      </c:pt>
                      <c:pt idx="68">
                        <c:v>4.119227896300286</c:v>
                      </c:pt>
                      <c:pt idx="69">
                        <c:v>4.5757023603439873</c:v>
                      </c:pt>
                      <c:pt idx="70">
                        <c:v>4.5757023603439873</c:v>
                      </c:pt>
                      <c:pt idx="71">
                        <c:v>2.6376129868746538</c:v>
                      </c:pt>
                      <c:pt idx="72">
                        <c:v>3.2198899591303154</c:v>
                      </c:pt>
                      <c:pt idx="73">
                        <c:v>3.7169684979886903</c:v>
                      </c:pt>
                      <c:pt idx="74">
                        <c:v>3.7169684979886903</c:v>
                      </c:pt>
                      <c:pt idx="75">
                        <c:v>4.1805779803494296</c:v>
                      </c:pt>
                      <c:pt idx="76">
                        <c:v>4.5156075150104495</c:v>
                      </c:pt>
                      <c:pt idx="77">
                        <c:v>5.0560421451191395</c:v>
                      </c:pt>
                      <c:pt idx="78">
                        <c:v>6.2758039322825629</c:v>
                      </c:pt>
                      <c:pt idx="79">
                        <c:v>0.68104351655750928</c:v>
                      </c:pt>
                      <c:pt idx="80">
                        <c:v>1.0216893066510389</c:v>
                      </c:pt>
                      <c:pt idx="81">
                        <c:v>0.85345202445092783</c:v>
                      </c:pt>
                      <c:pt idx="82">
                        <c:v>1.3405213295180407</c:v>
                      </c:pt>
                      <c:pt idx="83">
                        <c:v>1.4273545299049029</c:v>
                      </c:pt>
                      <c:pt idx="84">
                        <c:v>1.3169585835199002</c:v>
                      </c:pt>
                      <c:pt idx="85">
                        <c:v>1.6705997057434507</c:v>
                      </c:pt>
                      <c:pt idx="86">
                        <c:v>2.4452041916495348</c:v>
                      </c:pt>
                      <c:pt idx="87">
                        <c:v>1.8366434503009528</c:v>
                      </c:pt>
                      <c:pt idx="88">
                        <c:v>1.979365747298214</c:v>
                      </c:pt>
                      <c:pt idx="89">
                        <c:v>1.9117232938033595</c:v>
                      </c:pt>
                      <c:pt idx="90">
                        <c:v>1.9117232938033595</c:v>
                      </c:pt>
                      <c:pt idx="91">
                        <c:v>1.9201701414940884</c:v>
                      </c:pt>
                      <c:pt idx="92">
                        <c:v>2.4029495315157074</c:v>
                      </c:pt>
                      <c:pt idx="93">
                        <c:v>2.1442739227295675</c:v>
                      </c:pt>
                      <c:pt idx="94">
                        <c:v>3.6378774502283044</c:v>
                      </c:pt>
                      <c:pt idx="95">
                        <c:v>2.3066177757731574</c:v>
                      </c:pt>
                      <c:pt idx="96">
                        <c:v>2.3624024296910839</c:v>
                      </c:pt>
                      <c:pt idx="97">
                        <c:v>2.1549684696419078</c:v>
                      </c:pt>
                      <c:pt idx="98">
                        <c:v>2.1740035045139168</c:v>
                      </c:pt>
                      <c:pt idx="99">
                        <c:v>3.881122626066853</c:v>
                      </c:pt>
                      <c:pt idx="100">
                        <c:v>2.8259371906924446</c:v>
                      </c:pt>
                      <c:pt idx="101">
                        <c:v>2.7980653212682962</c:v>
                      </c:pt>
                      <c:pt idx="102">
                        <c:v>2.3982136454804541</c:v>
                      </c:pt>
                      <c:pt idx="103">
                        <c:v>4.1636364296184363</c:v>
                      </c:pt>
                      <c:pt idx="104">
                        <c:v>2.6829167345735661</c:v>
                      </c:pt>
                      <c:pt idx="105">
                        <c:v>2.9063445947341426</c:v>
                      </c:pt>
                      <c:pt idx="106">
                        <c:v>2.893170596560191</c:v>
                      </c:pt>
                      <c:pt idx="107">
                        <c:v>3.2469777698749898</c:v>
                      </c:pt>
                      <c:pt idx="108">
                        <c:v>4.0526433983207273</c:v>
                      </c:pt>
                      <c:pt idx="109">
                        <c:v>3.8256921707744298</c:v>
                      </c:pt>
                      <c:pt idx="110">
                        <c:v>4.2277267660663362</c:v>
                      </c:pt>
                      <c:pt idx="111">
                        <c:v>4.3081980489804002</c:v>
                      </c:pt>
                      <c:pt idx="112">
                        <c:v>4.3081980489804002</c:v>
                      </c:pt>
                      <c:pt idx="113">
                        <c:v>4.564494044781922</c:v>
                      </c:pt>
                      <c:pt idx="114">
                        <c:v>4.4847119478611397</c:v>
                      </c:pt>
                      <c:pt idx="115">
                        <c:v>4.6488420148120593</c:v>
                      </c:pt>
                      <c:pt idx="116">
                        <c:v>4.905827196606861</c:v>
                      </c:pt>
                      <c:pt idx="117">
                        <c:v>5.2501550435409774</c:v>
                      </c:pt>
                      <c:pt idx="118">
                        <c:v>5.6460035697287125</c:v>
                      </c:pt>
                      <c:pt idx="119">
                        <c:v>5.6139695821822952</c:v>
                      </c:pt>
                      <c:pt idx="120">
                        <c:v>5.6054130774862907</c:v>
                      </c:pt>
                      <c:pt idx="121">
                        <c:v>5.7219043278174375</c:v>
                      </c:pt>
                      <c:pt idx="122">
                        <c:v>6.1956800694506819</c:v>
                      </c:pt>
                      <c:pt idx="123">
                        <c:v>5.836575126926431</c:v>
                      </c:pt>
                      <c:pt idx="124">
                        <c:v>6.783280159391742</c:v>
                      </c:pt>
                      <c:pt idx="125">
                        <c:v>5.0560421451191395</c:v>
                      </c:pt>
                      <c:pt idx="126">
                        <c:v>5.0560421451191395</c:v>
                      </c:pt>
                      <c:pt idx="127">
                        <c:v>6.2758039322825629</c:v>
                      </c:pt>
                      <c:pt idx="128">
                        <c:v>6.2758039322825629</c:v>
                      </c:pt>
                      <c:pt idx="129">
                        <c:v>6.8625254904728639</c:v>
                      </c:pt>
                      <c:pt idx="130">
                        <c:v>6.8625254904728639</c:v>
                      </c:pt>
                      <c:pt idx="131">
                        <c:v>8.08228727763629</c:v>
                      </c:pt>
                      <c:pt idx="132">
                        <c:v>8.08228727763629</c:v>
                      </c:pt>
                      <c:pt idx="133">
                        <c:v>8.08228727763629</c:v>
                      </c:pt>
                      <c:pt idx="134">
                        <c:v>8.08228727763629</c:v>
                      </c:pt>
                      <c:pt idx="135">
                        <c:v>8.6668872480479493</c:v>
                      </c:pt>
                      <c:pt idx="136">
                        <c:v>9.3126372519809983</c:v>
                      </c:pt>
                      <c:pt idx="137">
                        <c:v>9.3126372519809983</c:v>
                      </c:pt>
                      <c:pt idx="138">
                        <c:v>2.9036828272480619</c:v>
                      </c:pt>
                      <c:pt idx="139">
                        <c:v>2.9036828272480619</c:v>
                      </c:pt>
                      <c:pt idx="140">
                        <c:v>3.2198899591303154</c:v>
                      </c:pt>
                      <c:pt idx="141">
                        <c:v>3.2198899591303154</c:v>
                      </c:pt>
                      <c:pt idx="142">
                        <c:v>4.8533701968313734</c:v>
                      </c:pt>
                      <c:pt idx="143">
                        <c:v>4.8533701968313734</c:v>
                      </c:pt>
                      <c:pt idx="144">
                        <c:v>5.6139695821822952</c:v>
                      </c:pt>
                      <c:pt idx="145">
                        <c:v>5.6139695821822952</c:v>
                      </c:pt>
                      <c:pt idx="146">
                        <c:v>4.9082216222733761</c:v>
                      </c:pt>
                      <c:pt idx="147">
                        <c:v>4.9082216222733761</c:v>
                      </c:pt>
                      <c:pt idx="148">
                        <c:v>1.9117232938033595</c:v>
                      </c:pt>
                      <c:pt idx="149">
                        <c:v>1.9117232938033595</c:v>
                      </c:pt>
                      <c:pt idx="150">
                        <c:v>1.9117232938033595</c:v>
                      </c:pt>
                      <c:pt idx="151">
                        <c:v>3.2198899591303154</c:v>
                      </c:pt>
                      <c:pt idx="152">
                        <c:v>3.2198899591303154</c:v>
                      </c:pt>
                      <c:pt idx="153">
                        <c:v>2.2965639000613147</c:v>
                      </c:pt>
                      <c:pt idx="154">
                        <c:v>2.2965639000613147</c:v>
                      </c:pt>
                      <c:pt idx="155">
                        <c:v>4.119227896300286</c:v>
                      </c:pt>
                      <c:pt idx="156">
                        <c:v>4.119227896300286</c:v>
                      </c:pt>
                      <c:pt idx="157">
                        <c:v>4.5757023603439873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PAPER'!$N$2:$N$159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4.7591259055680964E-2</c:v>
                      </c:pt>
                      <c:pt idx="1">
                        <c:v>0.60029125905568093</c:v>
                      </c:pt>
                      <c:pt idx="2">
                        <c:v>0.74409125905568141</c:v>
                      </c:pt>
                      <c:pt idx="3">
                        <c:v>0.71809125905568127</c:v>
                      </c:pt>
                      <c:pt idx="4">
                        <c:v>0.73809125905568129</c:v>
                      </c:pt>
                      <c:pt idx="5">
                        <c:v>1.3760912590556811</c:v>
                      </c:pt>
                      <c:pt idx="6">
                        <c:v>1.0530912590556811</c:v>
                      </c:pt>
                      <c:pt idx="7">
                        <c:v>2.2414912590556817</c:v>
                      </c:pt>
                      <c:pt idx="8">
                        <c:v>1.6220912590556815</c:v>
                      </c:pt>
                      <c:pt idx="9">
                        <c:v>1.5850912590556814</c:v>
                      </c:pt>
                      <c:pt idx="10">
                        <c:v>1.3790912590556816</c:v>
                      </c:pt>
                      <c:pt idx="11">
                        <c:v>1.3160912590556819</c:v>
                      </c:pt>
                      <c:pt idx="12">
                        <c:v>1.2470912590556815</c:v>
                      </c:pt>
                      <c:pt idx="13">
                        <c:v>1.6970912590556815</c:v>
                      </c:pt>
                      <c:pt idx="14">
                        <c:v>2.0520912590556821</c:v>
                      </c:pt>
                      <c:pt idx="15">
                        <c:v>4.0185912590556816</c:v>
                      </c:pt>
                      <c:pt idx="16">
                        <c:v>1.7620912590556816</c:v>
                      </c:pt>
                      <c:pt idx="17">
                        <c:v>2.1110912590556823</c:v>
                      </c:pt>
                      <c:pt idx="18">
                        <c:v>1.1210912590556816</c:v>
                      </c:pt>
                      <c:pt idx="19">
                        <c:v>1.5520912590556815</c:v>
                      </c:pt>
                      <c:pt idx="20">
                        <c:v>4.0890912590556816</c:v>
                      </c:pt>
                      <c:pt idx="21">
                        <c:v>3.1910912590556819</c:v>
                      </c:pt>
                      <c:pt idx="22">
                        <c:v>2.3120912590556815</c:v>
                      </c:pt>
                      <c:pt idx="23">
                        <c:v>1.6120912590556815</c:v>
                      </c:pt>
                      <c:pt idx="24">
                        <c:v>4.2120912590556827</c:v>
                      </c:pt>
                      <c:pt idx="25">
                        <c:v>2.6980912590556811</c:v>
                      </c:pt>
                      <c:pt idx="26">
                        <c:v>3.1440912590556813</c:v>
                      </c:pt>
                      <c:pt idx="27">
                        <c:v>3.1120912590556813</c:v>
                      </c:pt>
                      <c:pt idx="28">
                        <c:v>3.5980912590556819</c:v>
                      </c:pt>
                      <c:pt idx="29">
                        <c:v>4.9000912590556815</c:v>
                      </c:pt>
                      <c:pt idx="30">
                        <c:v>3.3860912590556826</c:v>
                      </c:pt>
                      <c:pt idx="31">
                        <c:v>3.456091259055682</c:v>
                      </c:pt>
                      <c:pt idx="32">
                        <c:v>4.7730912590556827</c:v>
                      </c:pt>
                      <c:pt idx="33">
                        <c:v>5.9230912590556812</c:v>
                      </c:pt>
                      <c:pt idx="34">
                        <c:v>4.4784912590556818</c:v>
                      </c:pt>
                      <c:pt idx="35">
                        <c:v>4.3070912590556816</c:v>
                      </c:pt>
                      <c:pt idx="36">
                        <c:v>4.5060912590556814</c:v>
                      </c:pt>
                      <c:pt idx="37">
                        <c:v>4.4230912590556812</c:v>
                      </c:pt>
                      <c:pt idx="38">
                        <c:v>4.4230912590556812</c:v>
                      </c:pt>
                      <c:pt idx="39">
                        <c:v>4.0660912590556819</c:v>
                      </c:pt>
                      <c:pt idx="40">
                        <c:v>6.4280912590556829</c:v>
                      </c:pt>
                      <c:pt idx="41">
                        <c:v>5.4400912590556816</c:v>
                      </c:pt>
                      <c:pt idx="42">
                        <c:v>6.0750912590556831</c:v>
                      </c:pt>
                      <c:pt idx="43">
                        <c:v>5.2880912590556832</c:v>
                      </c:pt>
                      <c:pt idx="44">
                        <c:v>6.6840912590556822</c:v>
                      </c:pt>
                      <c:pt idx="45">
                        <c:v>5.3440912590556815</c:v>
                      </c:pt>
                      <c:pt idx="46">
                        <c:v>2.823474229170301</c:v>
                      </c:pt>
                      <c:pt idx="47">
                        <c:v>2.4985338937586983</c:v>
                      </c:pt>
                      <c:pt idx="48">
                        <c:v>3.1613455040992489</c:v>
                      </c:pt>
                      <c:pt idx="49">
                        <c:v>3.7323220326185789</c:v>
                      </c:pt>
                      <c:pt idx="50">
                        <c:v>3.5196945158099084</c:v>
                      </c:pt>
                      <c:pt idx="51">
                        <c:v>4.1340401189804332</c:v>
                      </c:pt>
                      <c:pt idx="52">
                        <c:v>3.0647717983889349</c:v>
                      </c:pt>
                      <c:pt idx="53">
                        <c:v>3.8894656217002295</c:v>
                      </c:pt>
                      <c:pt idx="54">
                        <c:v>4.1471345210649657</c:v>
                      </c:pt>
                      <c:pt idx="55">
                        <c:v>5.0032016242493977</c:v>
                      </c:pt>
                      <c:pt idx="56">
                        <c:v>4.9366447059809246</c:v>
                      </c:pt>
                      <c:pt idx="57">
                        <c:v>6.0747586540398935</c:v>
                      </c:pt>
                      <c:pt idx="58">
                        <c:v>5.1379419255241032</c:v>
                      </c:pt>
                      <c:pt idx="59">
                        <c:v>6.0516997590789874</c:v>
                      </c:pt>
                      <c:pt idx="60">
                        <c:v>2.9383888304135555</c:v>
                      </c:pt>
                      <c:pt idx="61">
                        <c:v>3.0063719602469225</c:v>
                      </c:pt>
                      <c:pt idx="62">
                        <c:v>3.2746233710870021</c:v>
                      </c:pt>
                      <c:pt idx="63">
                        <c:v>3.7145237800547717</c:v>
                      </c:pt>
                      <c:pt idx="64">
                        <c:v>4.027488220223197</c:v>
                      </c:pt>
                      <c:pt idx="65">
                        <c:v>2.7558072805709961</c:v>
                      </c:pt>
                      <c:pt idx="66">
                        <c:v>3.0112772970019011</c:v>
                      </c:pt>
                      <c:pt idx="67">
                        <c:v>3.861810652952713</c:v>
                      </c:pt>
                      <c:pt idx="68">
                        <c:v>4.6786027263776866</c:v>
                      </c:pt>
                      <c:pt idx="69">
                        <c:v>3.7336082928786216</c:v>
                      </c:pt>
                      <c:pt idx="70">
                        <c:v>4.92605998535746</c:v>
                      </c:pt>
                      <c:pt idx="71">
                        <c:v>2.4910912590556809</c:v>
                      </c:pt>
                      <c:pt idx="72">
                        <c:v>3.8010912590556813</c:v>
                      </c:pt>
                      <c:pt idx="73">
                        <c:v>3.0780912590556828</c:v>
                      </c:pt>
                      <c:pt idx="74">
                        <c:v>3.4400912590556816</c:v>
                      </c:pt>
                      <c:pt idx="75">
                        <c:v>4.4200912590556811</c:v>
                      </c:pt>
                      <c:pt idx="76">
                        <c:v>5.3110912590556811</c:v>
                      </c:pt>
                      <c:pt idx="77">
                        <c:v>6.088091259055683</c:v>
                      </c:pt>
                      <c:pt idx="78">
                        <c:v>7.1490912590556821</c:v>
                      </c:pt>
                      <c:pt idx="79">
                        <c:v>5.81912590556809E-2</c:v>
                      </c:pt>
                      <c:pt idx="80">
                        <c:v>0.55049125905568097</c:v>
                      </c:pt>
                      <c:pt idx="81">
                        <c:v>0.73409125905568151</c:v>
                      </c:pt>
                      <c:pt idx="82">
                        <c:v>0.66909125905568123</c:v>
                      </c:pt>
                      <c:pt idx="83">
                        <c:v>0.7310912590556814</c:v>
                      </c:pt>
                      <c:pt idx="84">
                        <c:v>1.3260912590556815</c:v>
                      </c:pt>
                      <c:pt idx="85">
                        <c:v>1.0430912590556811</c:v>
                      </c:pt>
                      <c:pt idx="86">
                        <c:v>2.1085912590556823</c:v>
                      </c:pt>
                      <c:pt idx="87">
                        <c:v>1.6220912590556815</c:v>
                      </c:pt>
                      <c:pt idx="88">
                        <c:v>1.5540912590556815</c:v>
                      </c:pt>
                      <c:pt idx="89">
                        <c:v>1.3700912590556817</c:v>
                      </c:pt>
                      <c:pt idx="90">
                        <c:v>1.2860912590556817</c:v>
                      </c:pt>
                      <c:pt idx="91">
                        <c:v>1.2470912590556815</c:v>
                      </c:pt>
                      <c:pt idx="92">
                        <c:v>1.6970912590556815</c:v>
                      </c:pt>
                      <c:pt idx="93">
                        <c:v>2.0320912590556812</c:v>
                      </c:pt>
                      <c:pt idx="94">
                        <c:v>4.0185912590556816</c:v>
                      </c:pt>
                      <c:pt idx="95">
                        <c:v>1.7020912590556816</c:v>
                      </c:pt>
                      <c:pt idx="96">
                        <c:v>2.0610912590556816</c:v>
                      </c:pt>
                      <c:pt idx="97">
                        <c:v>1.1110912590556814</c:v>
                      </c:pt>
                      <c:pt idx="98">
                        <c:v>1.5120912590556814</c:v>
                      </c:pt>
                      <c:pt idx="99">
                        <c:v>3.8490912590556823</c:v>
                      </c:pt>
                      <c:pt idx="100">
                        <c:v>3.2400912590556818</c:v>
                      </c:pt>
                      <c:pt idx="101">
                        <c:v>2.3030912590556816</c:v>
                      </c:pt>
                      <c:pt idx="102">
                        <c:v>1.5920912590556815</c:v>
                      </c:pt>
                      <c:pt idx="103">
                        <c:v>4.1530912590556825</c:v>
                      </c:pt>
                      <c:pt idx="104">
                        <c:v>2.6580912590556811</c:v>
                      </c:pt>
                      <c:pt idx="105">
                        <c:v>3.1540912590556816</c:v>
                      </c:pt>
                      <c:pt idx="106">
                        <c:v>3.0420912590556815</c:v>
                      </c:pt>
                      <c:pt idx="107">
                        <c:v>3.5680912590556821</c:v>
                      </c:pt>
                      <c:pt idx="108">
                        <c:v>4.8730912590556832</c:v>
                      </c:pt>
                      <c:pt idx="109">
                        <c:v>3.3560912590556824</c:v>
                      </c:pt>
                      <c:pt idx="110">
                        <c:v>3.5260912590556819</c:v>
                      </c:pt>
                      <c:pt idx="111">
                        <c:v>4.7430912590556815</c:v>
                      </c:pt>
                      <c:pt idx="112">
                        <c:v>5.963091259055683</c:v>
                      </c:pt>
                      <c:pt idx="113">
                        <c:v>4.3880912590556802</c:v>
                      </c:pt>
                      <c:pt idx="114">
                        <c:v>4.2070912590556819</c:v>
                      </c:pt>
                      <c:pt idx="115">
                        <c:v>4.5460912590556832</c:v>
                      </c:pt>
                      <c:pt idx="116">
                        <c:v>4.4430912590556817</c:v>
                      </c:pt>
                      <c:pt idx="117">
                        <c:v>4.3730912590556823</c:v>
                      </c:pt>
                      <c:pt idx="118">
                        <c:v>4.0760912590556808</c:v>
                      </c:pt>
                      <c:pt idx="119">
                        <c:v>6.5480912590556821</c:v>
                      </c:pt>
                      <c:pt idx="120">
                        <c:v>5.3400912590556819</c:v>
                      </c:pt>
                      <c:pt idx="121">
                        <c:v>6.1150912590556832</c:v>
                      </c:pt>
                      <c:pt idx="122">
                        <c:v>5.3280912590556824</c:v>
                      </c:pt>
                      <c:pt idx="123">
                        <c:v>6.6040912590556831</c:v>
                      </c:pt>
                      <c:pt idx="124">
                        <c:v>5.3740912590556809</c:v>
                      </c:pt>
                      <c:pt idx="125">
                        <c:v>5.1020000000000021</c:v>
                      </c:pt>
                      <c:pt idx="126">
                        <c:v>5.0830000000000011</c:v>
                      </c:pt>
                      <c:pt idx="127">
                        <c:v>5.9910000000000014</c:v>
                      </c:pt>
                      <c:pt idx="128">
                        <c:v>5.6530000000000005</c:v>
                      </c:pt>
                      <c:pt idx="129">
                        <c:v>6.6590000000000025</c:v>
                      </c:pt>
                      <c:pt idx="130">
                        <c:v>7.1100000000000012</c:v>
                      </c:pt>
                      <c:pt idx="131">
                        <c:v>8.9810000000000034</c:v>
                      </c:pt>
                      <c:pt idx="132">
                        <c:v>8.001000000000003</c:v>
                      </c:pt>
                      <c:pt idx="133">
                        <c:v>8.4720000000000013</c:v>
                      </c:pt>
                      <c:pt idx="134">
                        <c:v>8.6790000000000003</c:v>
                      </c:pt>
                      <c:pt idx="135">
                        <c:v>9.4990000000000023</c:v>
                      </c:pt>
                      <c:pt idx="136">
                        <c:v>9.6910000000000007</c:v>
                      </c:pt>
                      <c:pt idx="137">
                        <c:v>9.3170000000000002</c:v>
                      </c:pt>
                      <c:pt idx="138">
                        <c:v>3.9086295589222444</c:v>
                      </c:pt>
                      <c:pt idx="139">
                        <c:v>4.4743515190265359</c:v>
                      </c:pt>
                      <c:pt idx="140">
                        <c:v>3.3708055255577918</c:v>
                      </c:pt>
                      <c:pt idx="141">
                        <c:v>4.0611713334257704</c:v>
                      </c:pt>
                      <c:pt idx="142">
                        <c:v>3.9963098816941685</c:v>
                      </c:pt>
                      <c:pt idx="143">
                        <c:v>4.9650111248936373</c:v>
                      </c:pt>
                      <c:pt idx="144">
                        <c:v>4.8465073639162926</c:v>
                      </c:pt>
                      <c:pt idx="145">
                        <c:v>6.072827242589991</c:v>
                      </c:pt>
                      <c:pt idx="146">
                        <c:v>4.8859675638192464</c:v>
                      </c:pt>
                      <c:pt idx="147">
                        <c:v>5.9248614263009642</c:v>
                      </c:pt>
                      <c:pt idx="148">
                        <c:v>2.7135752819106251</c:v>
                      </c:pt>
                      <c:pt idx="149">
                        <c:v>2.9963807773912423</c:v>
                      </c:pt>
                      <c:pt idx="150">
                        <c:v>3.079821148311717</c:v>
                      </c:pt>
                      <c:pt idx="151">
                        <c:v>3.8985503663613548</c:v>
                      </c:pt>
                      <c:pt idx="152">
                        <c:v>4.337758872622091</c:v>
                      </c:pt>
                      <c:pt idx="153">
                        <c:v>2.8651492613236629</c:v>
                      </c:pt>
                      <c:pt idx="154">
                        <c:v>4.9239296099554029</c:v>
                      </c:pt>
                      <c:pt idx="155">
                        <c:v>3.4594390294816004</c:v>
                      </c:pt>
                      <c:pt idx="156">
                        <c:v>4.1345346820274109</c:v>
                      </c:pt>
                      <c:pt idx="157">
                        <c:v>4.1065160498155908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3"/>
                <c:order val="3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4"/>
                      </a:solidFill>
                      <a:prstDash val="sysDot"/>
                    </a:ln>
                    <a:effectLst/>
                  </c:spPr>
                  <c:trendlineType val="linear"/>
                  <c:dispRSqr val="1"/>
                  <c:dispEq val="1"/>
                  <c:trendlineLbl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PAPER'!$BB$2:$BB$159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0.86535947183480444</c:v>
                      </c:pt>
                      <c:pt idx="1">
                        <c:v>0.26691621249438491</c:v>
                      </c:pt>
                      <c:pt idx="2">
                        <c:v>0.77460286424982883</c:v>
                      </c:pt>
                      <c:pt idx="3">
                        <c:v>0.43336728795397084</c:v>
                      </c:pt>
                      <c:pt idx="4">
                        <c:v>0.41911228591061384</c:v>
                      </c:pt>
                      <c:pt idx="5">
                        <c:v>0.43286410811148091</c:v>
                      </c:pt>
                      <c:pt idx="6">
                        <c:v>0.89461226561134766</c:v>
                      </c:pt>
                      <c:pt idx="7">
                        <c:v>1.0628814743945156</c:v>
                      </c:pt>
                      <c:pt idx="8">
                        <c:v>0.74075971351957037</c:v>
                      </c:pt>
                      <c:pt idx="9">
                        <c:v>0.9207503681650957</c:v>
                      </c:pt>
                      <c:pt idx="10">
                        <c:v>1.3490802638098136</c:v>
                      </c:pt>
                      <c:pt idx="11">
                        <c:v>1.3490802638098136</c:v>
                      </c:pt>
                      <c:pt idx="12">
                        <c:v>1.2371377718331118</c:v>
                      </c:pt>
                      <c:pt idx="13">
                        <c:v>1.2468054949517648</c:v>
                      </c:pt>
                      <c:pt idx="14">
                        <c:v>0.93518890995566895</c:v>
                      </c:pt>
                      <c:pt idx="15">
                        <c:v>-0.4161767277914854</c:v>
                      </c:pt>
                      <c:pt idx="16">
                        <c:v>0.96952201584477382</c:v>
                      </c:pt>
                      <c:pt idx="17">
                        <c:v>1.1407788248314845</c:v>
                      </c:pt>
                      <c:pt idx="18">
                        <c:v>1.8245802435105474</c:v>
                      </c:pt>
                      <c:pt idx="19">
                        <c:v>1.7197624500522966</c:v>
                      </c:pt>
                      <c:pt idx="20">
                        <c:v>5.9323251909248351E-2</c:v>
                      </c:pt>
                      <c:pt idx="21">
                        <c:v>0.21087450054910686</c:v>
                      </c:pt>
                      <c:pt idx="22">
                        <c:v>1.2007078198092824</c:v>
                      </c:pt>
                      <c:pt idx="23">
                        <c:v>2.3000802232112805</c:v>
                      </c:pt>
                      <c:pt idx="24">
                        <c:v>-1.6157616479571091E-2</c:v>
                      </c:pt>
                      <c:pt idx="25">
                        <c:v>1.6054036732682231</c:v>
                      </c:pt>
                      <c:pt idx="26">
                        <c:v>1.8865144237454685</c:v>
                      </c:pt>
                      <c:pt idx="27">
                        <c:v>3.237172899628932</c:v>
                      </c:pt>
                      <c:pt idx="28">
                        <c:v>2.0665291102422954</c:v>
                      </c:pt>
                      <c:pt idx="29">
                        <c:v>-0.59923931757739668</c:v>
                      </c:pt>
                      <c:pt idx="30">
                        <c:v>1.6142001276236617</c:v>
                      </c:pt>
                      <c:pt idx="31">
                        <c:v>1.9082155954221551</c:v>
                      </c:pt>
                      <c:pt idx="32">
                        <c:v>1.7213373066899935</c:v>
                      </c:pt>
                      <c:pt idx="33">
                        <c:v>1.7213373066899935</c:v>
                      </c:pt>
                      <c:pt idx="34">
                        <c:v>0.1139683748868508</c:v>
                      </c:pt>
                      <c:pt idx="35">
                        <c:v>2.3300922527481909</c:v>
                      </c:pt>
                      <c:pt idx="36">
                        <c:v>2.2011991160549398</c:v>
                      </c:pt>
                      <c:pt idx="37">
                        <c:v>2.623075773380974</c:v>
                      </c:pt>
                      <c:pt idx="38">
                        <c:v>2.5976894344010435</c:v>
                      </c:pt>
                      <c:pt idx="39">
                        <c:v>2.7421207091124429</c:v>
                      </c:pt>
                      <c:pt idx="40">
                        <c:v>1.5040879273652659</c:v>
                      </c:pt>
                      <c:pt idx="41">
                        <c:v>3.1557903095926374</c:v>
                      </c:pt>
                      <c:pt idx="42">
                        <c:v>2.8477809360339021</c:v>
                      </c:pt>
                      <c:pt idx="43">
                        <c:v>3.1595200454679873</c:v>
                      </c:pt>
                      <c:pt idx="44">
                        <c:v>3.4929341825874385</c:v>
                      </c:pt>
                      <c:pt idx="45">
                        <c:v>2.8025093441558964</c:v>
                      </c:pt>
                      <c:pt idx="46">
                        <c:v>1.5040879273652659</c:v>
                      </c:pt>
                      <c:pt idx="47">
                        <c:v>1.6242261015302433</c:v>
                      </c:pt>
                      <c:pt idx="48">
                        <c:v>1.2371377718331118</c:v>
                      </c:pt>
                      <c:pt idx="49">
                        <c:v>5.4503190611279804</c:v>
                      </c:pt>
                      <c:pt idx="50">
                        <c:v>-0.14646098908747157</c:v>
                      </c:pt>
                      <c:pt idx="51">
                        <c:v>-0.14646098908747157</c:v>
                      </c:pt>
                      <c:pt idx="52">
                        <c:v>1.3084729554590351</c:v>
                      </c:pt>
                      <c:pt idx="53">
                        <c:v>1.3084729554590351</c:v>
                      </c:pt>
                      <c:pt idx="54">
                        <c:v>0.58601341875585966</c:v>
                      </c:pt>
                      <c:pt idx="55">
                        <c:v>0.58601341875585966</c:v>
                      </c:pt>
                      <c:pt idx="56">
                        <c:v>1.5040879273652659</c:v>
                      </c:pt>
                      <c:pt idx="57">
                        <c:v>1.5040879273652659</c:v>
                      </c:pt>
                      <c:pt idx="58">
                        <c:v>4.7657752756399052</c:v>
                      </c:pt>
                      <c:pt idx="59">
                        <c:v>4.7657752756399052</c:v>
                      </c:pt>
                      <c:pt idx="60">
                        <c:v>1.3490802638098136</c:v>
                      </c:pt>
                      <c:pt idx="61">
                        <c:v>1.3490802638098136</c:v>
                      </c:pt>
                      <c:pt idx="62">
                        <c:v>1.3490802638098136</c:v>
                      </c:pt>
                      <c:pt idx="63">
                        <c:v>1.3084729554590351</c:v>
                      </c:pt>
                      <c:pt idx="64">
                        <c:v>1.3084729554590351</c:v>
                      </c:pt>
                      <c:pt idx="65">
                        <c:v>3.6432165463264439</c:v>
                      </c:pt>
                      <c:pt idx="66">
                        <c:v>3.6432165463264439</c:v>
                      </c:pt>
                      <c:pt idx="67">
                        <c:v>0.98607041090616487</c:v>
                      </c:pt>
                      <c:pt idx="68">
                        <c:v>0.98607041090616487</c:v>
                      </c:pt>
                      <c:pt idx="69">
                        <c:v>3.3844688295382186</c:v>
                      </c:pt>
                      <c:pt idx="70">
                        <c:v>3.3844688295382186</c:v>
                      </c:pt>
                      <c:pt idx="71">
                        <c:v>1.7759425701780411</c:v>
                      </c:pt>
                      <c:pt idx="72">
                        <c:v>1.3084729554590351</c:v>
                      </c:pt>
                      <c:pt idx="73">
                        <c:v>2.2665976133789534</c:v>
                      </c:pt>
                      <c:pt idx="74">
                        <c:v>2.2665976133789534</c:v>
                      </c:pt>
                      <c:pt idx="75">
                        <c:v>2.3227777335046977</c:v>
                      </c:pt>
                      <c:pt idx="76">
                        <c:v>2.265979365111003</c:v>
                      </c:pt>
                      <c:pt idx="77">
                        <c:v>2.1962944508862905</c:v>
                      </c:pt>
                      <c:pt idx="78">
                        <c:v>2.7712640756304672</c:v>
                      </c:pt>
                      <c:pt idx="79">
                        <c:v>0.86535947183480444</c:v>
                      </c:pt>
                      <c:pt idx="80">
                        <c:v>0.26691621249438491</c:v>
                      </c:pt>
                      <c:pt idx="81">
                        <c:v>0.77460286424982883</c:v>
                      </c:pt>
                      <c:pt idx="82">
                        <c:v>0.43336728795397084</c:v>
                      </c:pt>
                      <c:pt idx="83">
                        <c:v>0.41911228591061384</c:v>
                      </c:pt>
                      <c:pt idx="84">
                        <c:v>0.43286410811148091</c:v>
                      </c:pt>
                      <c:pt idx="85">
                        <c:v>0.89461226561134766</c:v>
                      </c:pt>
                      <c:pt idx="86">
                        <c:v>1.0628814743945156</c:v>
                      </c:pt>
                      <c:pt idx="87">
                        <c:v>0.74075971351957037</c:v>
                      </c:pt>
                      <c:pt idx="88">
                        <c:v>0.9207503681650957</c:v>
                      </c:pt>
                      <c:pt idx="89">
                        <c:v>1.3490802638098136</c:v>
                      </c:pt>
                      <c:pt idx="90">
                        <c:v>1.3490802638098136</c:v>
                      </c:pt>
                      <c:pt idx="91">
                        <c:v>1.2371377718331118</c:v>
                      </c:pt>
                      <c:pt idx="92">
                        <c:v>1.2468054949517648</c:v>
                      </c:pt>
                      <c:pt idx="93">
                        <c:v>0.93518890995566895</c:v>
                      </c:pt>
                      <c:pt idx="94">
                        <c:v>-0.4161767277914854</c:v>
                      </c:pt>
                      <c:pt idx="95">
                        <c:v>0.96952201584477382</c:v>
                      </c:pt>
                      <c:pt idx="96">
                        <c:v>1.1407788248314845</c:v>
                      </c:pt>
                      <c:pt idx="97">
                        <c:v>1.8245802435105474</c:v>
                      </c:pt>
                      <c:pt idx="98">
                        <c:v>1.7197624500522966</c:v>
                      </c:pt>
                      <c:pt idx="99">
                        <c:v>5.9323251909248351E-2</c:v>
                      </c:pt>
                      <c:pt idx="100">
                        <c:v>0.21087450054910686</c:v>
                      </c:pt>
                      <c:pt idx="101">
                        <c:v>1.2007078198092824</c:v>
                      </c:pt>
                      <c:pt idx="102">
                        <c:v>2.3000802232112805</c:v>
                      </c:pt>
                      <c:pt idx="103">
                        <c:v>-1.6157616479571091E-2</c:v>
                      </c:pt>
                      <c:pt idx="104">
                        <c:v>1.6054036732682231</c:v>
                      </c:pt>
                      <c:pt idx="105">
                        <c:v>1.8865144237454685</c:v>
                      </c:pt>
                      <c:pt idx="106">
                        <c:v>3.237172899628932</c:v>
                      </c:pt>
                      <c:pt idx="107">
                        <c:v>2.0665291102422954</c:v>
                      </c:pt>
                      <c:pt idx="108">
                        <c:v>-0.59923931757739668</c:v>
                      </c:pt>
                      <c:pt idx="109">
                        <c:v>1.6142001276236617</c:v>
                      </c:pt>
                      <c:pt idx="110">
                        <c:v>1.9082155954221551</c:v>
                      </c:pt>
                      <c:pt idx="111">
                        <c:v>1.7213373066899935</c:v>
                      </c:pt>
                      <c:pt idx="112">
                        <c:v>1.7213373066899935</c:v>
                      </c:pt>
                      <c:pt idx="113">
                        <c:v>0.1139683748868508</c:v>
                      </c:pt>
                      <c:pt idx="114">
                        <c:v>2.3300922527481909</c:v>
                      </c:pt>
                      <c:pt idx="115">
                        <c:v>2.2011991160549398</c:v>
                      </c:pt>
                      <c:pt idx="116">
                        <c:v>2.623075773380974</c:v>
                      </c:pt>
                      <c:pt idx="117">
                        <c:v>2.5976894344010435</c:v>
                      </c:pt>
                      <c:pt idx="118">
                        <c:v>2.7421207091124429</c:v>
                      </c:pt>
                      <c:pt idx="119">
                        <c:v>1.5040879273652659</c:v>
                      </c:pt>
                      <c:pt idx="120">
                        <c:v>3.1557903095926374</c:v>
                      </c:pt>
                      <c:pt idx="121">
                        <c:v>2.8477809360339021</c:v>
                      </c:pt>
                      <c:pt idx="122">
                        <c:v>3.1595200454679873</c:v>
                      </c:pt>
                      <c:pt idx="123">
                        <c:v>3.4929341825874385</c:v>
                      </c:pt>
                      <c:pt idx="124">
                        <c:v>2.8025093441558964</c:v>
                      </c:pt>
                      <c:pt idx="125">
                        <c:v>2.1962944508862905</c:v>
                      </c:pt>
                      <c:pt idx="126">
                        <c:v>2.1962944508862905</c:v>
                      </c:pt>
                      <c:pt idx="127">
                        <c:v>2.7712640756304672</c:v>
                      </c:pt>
                      <c:pt idx="128">
                        <c:v>2.7712640756304672</c:v>
                      </c:pt>
                      <c:pt idx="129">
                        <c:v>3.0780231949608052</c:v>
                      </c:pt>
                      <c:pt idx="130">
                        <c:v>3.0780231949608052</c:v>
                      </c:pt>
                      <c:pt idx="131">
                        <c:v>3.652992819704985</c:v>
                      </c:pt>
                      <c:pt idx="132">
                        <c:v>3.652992819704985</c:v>
                      </c:pt>
                      <c:pt idx="133">
                        <c:v>3.652992819704985</c:v>
                      </c:pt>
                      <c:pt idx="134">
                        <c:v>3.652992819704985</c:v>
                      </c:pt>
                      <c:pt idx="135">
                        <c:v>3.9387199575330518</c:v>
                      </c:pt>
                      <c:pt idx="136">
                        <c:v>4.2350871429676138</c:v>
                      </c:pt>
                      <c:pt idx="137">
                        <c:v>4.2350871429676138</c:v>
                      </c:pt>
                      <c:pt idx="138">
                        <c:v>-0.14646098908747157</c:v>
                      </c:pt>
                      <c:pt idx="139">
                        <c:v>-0.14646098908747157</c:v>
                      </c:pt>
                      <c:pt idx="140">
                        <c:v>1.3084729554590351</c:v>
                      </c:pt>
                      <c:pt idx="141">
                        <c:v>1.3084729554590351</c:v>
                      </c:pt>
                      <c:pt idx="142">
                        <c:v>0.58601341875585966</c:v>
                      </c:pt>
                      <c:pt idx="143">
                        <c:v>0.58601341875585966</c:v>
                      </c:pt>
                      <c:pt idx="144">
                        <c:v>1.5040879273652659</c:v>
                      </c:pt>
                      <c:pt idx="145">
                        <c:v>1.5040879273652659</c:v>
                      </c:pt>
                      <c:pt idx="146">
                        <c:v>4.7657752756399052</c:v>
                      </c:pt>
                      <c:pt idx="147">
                        <c:v>4.7657752756399052</c:v>
                      </c:pt>
                      <c:pt idx="148">
                        <c:v>1.3490802638098136</c:v>
                      </c:pt>
                      <c:pt idx="149">
                        <c:v>1.3490802638098136</c:v>
                      </c:pt>
                      <c:pt idx="150">
                        <c:v>1.3490802638098136</c:v>
                      </c:pt>
                      <c:pt idx="151">
                        <c:v>1.3084729554590351</c:v>
                      </c:pt>
                      <c:pt idx="152">
                        <c:v>1.3084729554590351</c:v>
                      </c:pt>
                      <c:pt idx="153">
                        <c:v>3.6432165463264439</c:v>
                      </c:pt>
                      <c:pt idx="154">
                        <c:v>3.6432165463264439</c:v>
                      </c:pt>
                      <c:pt idx="155">
                        <c:v>0.98607041090616487</c:v>
                      </c:pt>
                      <c:pt idx="156">
                        <c:v>0.98607041090616487</c:v>
                      </c:pt>
                      <c:pt idx="157">
                        <c:v>3.3844688295382186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PAPER'!$O$2:$O$159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8.4591259055681323E-2</c:v>
                      </c:pt>
                      <c:pt idx="1">
                        <c:v>0.25529125905568123</c:v>
                      </c:pt>
                      <c:pt idx="2">
                        <c:v>0.40609125905568128</c:v>
                      </c:pt>
                      <c:pt idx="3">
                        <c:v>4.5091259055681288E-2</c:v>
                      </c:pt>
                      <c:pt idx="4">
                        <c:v>-4.59087409443188E-2</c:v>
                      </c:pt>
                      <c:pt idx="5">
                        <c:v>0.80609125905568135</c:v>
                      </c:pt>
                      <c:pt idx="6">
                        <c:v>0.29709125905568123</c:v>
                      </c:pt>
                      <c:pt idx="7">
                        <c:v>0.21749125905568123</c:v>
                      </c:pt>
                      <c:pt idx="8">
                        <c:v>0.52609125905568122</c:v>
                      </c:pt>
                      <c:pt idx="9">
                        <c:v>0.57609125905568137</c:v>
                      </c:pt>
                      <c:pt idx="10">
                        <c:v>0.63509125905568131</c:v>
                      </c:pt>
                      <c:pt idx="11">
                        <c:v>0.70609125905568149</c:v>
                      </c:pt>
                      <c:pt idx="12">
                        <c:v>0.63509125905568131</c:v>
                      </c:pt>
                      <c:pt idx="13">
                        <c:v>0.48609125905568129</c:v>
                      </c:pt>
                      <c:pt idx="14">
                        <c:v>0.88609125905568142</c:v>
                      </c:pt>
                      <c:pt idx="15">
                        <c:v>0.11559125905568125</c:v>
                      </c:pt>
                      <c:pt idx="16">
                        <c:v>0.65609125905568144</c:v>
                      </c:pt>
                      <c:pt idx="17">
                        <c:v>0.8560912590556814</c:v>
                      </c:pt>
                      <c:pt idx="18">
                        <c:v>0.88609125905568142</c:v>
                      </c:pt>
                      <c:pt idx="19">
                        <c:v>0.95609125905568138</c:v>
                      </c:pt>
                      <c:pt idx="20">
                        <c:v>0.29709125905568123</c:v>
                      </c:pt>
                      <c:pt idx="21">
                        <c:v>0.41709125905568134</c:v>
                      </c:pt>
                      <c:pt idx="22">
                        <c:v>0.75609125905568131</c:v>
                      </c:pt>
                      <c:pt idx="23">
                        <c:v>1.3060912590556812</c:v>
                      </c:pt>
                      <c:pt idx="24">
                        <c:v>0.3750912590556813</c:v>
                      </c:pt>
                      <c:pt idx="25">
                        <c:v>1.2860912590556817</c:v>
                      </c:pt>
                      <c:pt idx="26">
                        <c:v>1.6060912590556813</c:v>
                      </c:pt>
                      <c:pt idx="27">
                        <c:v>1.7860912590556817</c:v>
                      </c:pt>
                      <c:pt idx="28">
                        <c:v>2.106091259055682</c:v>
                      </c:pt>
                      <c:pt idx="29">
                        <c:v>-0.13390874094431884</c:v>
                      </c:pt>
                      <c:pt idx="30">
                        <c:v>1.2360912590556816</c:v>
                      </c:pt>
                      <c:pt idx="31">
                        <c:v>1.6160912590556815</c:v>
                      </c:pt>
                      <c:pt idx="32">
                        <c:v>1.2160912590556814</c:v>
                      </c:pt>
                      <c:pt idx="33">
                        <c:v>2.3660912590556817</c:v>
                      </c:pt>
                      <c:pt idx="34">
                        <c:v>0.10549125905568119</c:v>
                      </c:pt>
                      <c:pt idx="35">
                        <c:v>2.2560912590556814</c:v>
                      </c:pt>
                      <c:pt idx="36">
                        <c:v>2.2360912590556818</c:v>
                      </c:pt>
                      <c:pt idx="37">
                        <c:v>2.4060912590556818</c:v>
                      </c:pt>
                      <c:pt idx="38">
                        <c:v>2.5860912590556819</c:v>
                      </c:pt>
                      <c:pt idx="39">
                        <c:v>2.5360912590556821</c:v>
                      </c:pt>
                      <c:pt idx="40">
                        <c:v>1.2060912590556814</c:v>
                      </c:pt>
                      <c:pt idx="41">
                        <c:v>3.186091259055682</c:v>
                      </c:pt>
                      <c:pt idx="42">
                        <c:v>2.7960912590556819</c:v>
                      </c:pt>
                      <c:pt idx="43">
                        <c:v>2.6260912590556815</c:v>
                      </c:pt>
                      <c:pt idx="44">
                        <c:v>3.0960912590556817</c:v>
                      </c:pt>
                      <c:pt idx="45">
                        <c:v>2.2060912590556812</c:v>
                      </c:pt>
                      <c:pt idx="46">
                        <c:v>-1.1975257708296998</c:v>
                      </c:pt>
                      <c:pt idx="47">
                        <c:v>3.0265338937586979</c:v>
                      </c:pt>
                      <c:pt idx="48">
                        <c:v>2.5493455040992488</c:v>
                      </c:pt>
                      <c:pt idx="49">
                        <c:v>3.7133220326185801</c:v>
                      </c:pt>
                      <c:pt idx="50">
                        <c:v>0.23869451580990889</c:v>
                      </c:pt>
                      <c:pt idx="51">
                        <c:v>0.85304011898043386</c:v>
                      </c:pt>
                      <c:pt idx="52">
                        <c:v>1.189771798388934</c:v>
                      </c:pt>
                      <c:pt idx="53">
                        <c:v>2.0144656217002286</c:v>
                      </c:pt>
                      <c:pt idx="54">
                        <c:v>1.6134521064965143E-2</c:v>
                      </c:pt>
                      <c:pt idx="55">
                        <c:v>0.8722016242493964</c:v>
                      </c:pt>
                      <c:pt idx="56">
                        <c:v>0.91564470598092429</c:v>
                      </c:pt>
                      <c:pt idx="57">
                        <c:v>2.0537586540398927</c:v>
                      </c:pt>
                      <c:pt idx="58">
                        <c:v>4.8419419255241039</c:v>
                      </c:pt>
                      <c:pt idx="59">
                        <c:v>5.7556997590789898</c:v>
                      </c:pt>
                      <c:pt idx="60">
                        <c:v>2.1943888304135557</c:v>
                      </c:pt>
                      <c:pt idx="61">
                        <c:v>2.2623719602469223</c:v>
                      </c:pt>
                      <c:pt idx="62">
                        <c:v>2.5306233710870019</c:v>
                      </c:pt>
                      <c:pt idx="63">
                        <c:v>1.8395237800547712</c:v>
                      </c:pt>
                      <c:pt idx="64">
                        <c:v>2.152488220223197</c:v>
                      </c:pt>
                      <c:pt idx="65">
                        <c:v>5.4098072805709965</c:v>
                      </c:pt>
                      <c:pt idx="66">
                        <c:v>5.6652772970019019</c:v>
                      </c:pt>
                      <c:pt idx="67">
                        <c:v>1.7588106529527141</c:v>
                      </c:pt>
                      <c:pt idx="68">
                        <c:v>2.5756027263776868</c:v>
                      </c:pt>
                      <c:pt idx="69">
                        <c:v>2.6436082928786218</c:v>
                      </c:pt>
                      <c:pt idx="70">
                        <c:v>3.8360599853574611</c:v>
                      </c:pt>
                      <c:pt idx="71">
                        <c:v>0.69609125905568137</c:v>
                      </c:pt>
                      <c:pt idx="72">
                        <c:v>1.9260912590556813</c:v>
                      </c:pt>
                      <c:pt idx="73">
                        <c:v>1.4460912590556814</c:v>
                      </c:pt>
                      <c:pt idx="74">
                        <c:v>1.4760912590556816</c:v>
                      </c:pt>
                      <c:pt idx="75">
                        <c:v>2.5260912590556814</c:v>
                      </c:pt>
                      <c:pt idx="76">
                        <c:v>2.7460912590556816</c:v>
                      </c:pt>
                      <c:pt idx="77">
                        <c:v>3.2160912590556823</c:v>
                      </c:pt>
                      <c:pt idx="78">
                        <c:v>3.8860912590556818</c:v>
                      </c:pt>
                      <c:pt idx="79">
                        <c:v>9.5191259055681238E-2</c:v>
                      </c:pt>
                      <c:pt idx="80">
                        <c:v>0.20549125905568116</c:v>
                      </c:pt>
                      <c:pt idx="81">
                        <c:v>0.39609125905568132</c:v>
                      </c:pt>
                      <c:pt idx="82">
                        <c:v>-3.9087409443187889E-3</c:v>
                      </c:pt>
                      <c:pt idx="83">
                        <c:v>-5.2908740944318799E-2</c:v>
                      </c:pt>
                      <c:pt idx="84">
                        <c:v>0.75609125905568131</c:v>
                      </c:pt>
                      <c:pt idx="85">
                        <c:v>0.28709125905568122</c:v>
                      </c:pt>
                      <c:pt idx="86">
                        <c:v>8.4591259055681323E-2</c:v>
                      </c:pt>
                      <c:pt idx="87">
                        <c:v>0.52609125905568122</c:v>
                      </c:pt>
                      <c:pt idx="88">
                        <c:v>0.54509125905568145</c:v>
                      </c:pt>
                      <c:pt idx="89">
                        <c:v>0.62609125905568142</c:v>
                      </c:pt>
                      <c:pt idx="90">
                        <c:v>0.67609125905568135</c:v>
                      </c:pt>
                      <c:pt idx="91">
                        <c:v>0.63509125905568131</c:v>
                      </c:pt>
                      <c:pt idx="92">
                        <c:v>0.48609125905568129</c:v>
                      </c:pt>
                      <c:pt idx="93">
                        <c:v>0.86609125905568141</c:v>
                      </c:pt>
                      <c:pt idx="94">
                        <c:v>0.11559125905568125</c:v>
                      </c:pt>
                      <c:pt idx="95">
                        <c:v>0.59609125905568128</c:v>
                      </c:pt>
                      <c:pt idx="96">
                        <c:v>0.80609125905568135</c:v>
                      </c:pt>
                      <c:pt idx="97">
                        <c:v>0.8760912590556813</c:v>
                      </c:pt>
                      <c:pt idx="98">
                        <c:v>0.91609125905568134</c:v>
                      </c:pt>
                      <c:pt idx="99">
                        <c:v>5.7091259055681222E-2</c:v>
                      </c:pt>
                      <c:pt idx="100">
                        <c:v>0.46609125905568127</c:v>
                      </c:pt>
                      <c:pt idx="101">
                        <c:v>0.7470912590556813</c:v>
                      </c:pt>
                      <c:pt idx="102">
                        <c:v>1.2860912590556817</c:v>
                      </c:pt>
                      <c:pt idx="103">
                        <c:v>0.31609125905568131</c:v>
                      </c:pt>
                      <c:pt idx="104">
                        <c:v>1.2460912590556816</c:v>
                      </c:pt>
                      <c:pt idx="105">
                        <c:v>1.6160912590556815</c:v>
                      </c:pt>
                      <c:pt idx="106">
                        <c:v>1.7160912590556816</c:v>
                      </c:pt>
                      <c:pt idx="107">
                        <c:v>2.0760912590556821</c:v>
                      </c:pt>
                      <c:pt idx="108">
                        <c:v>-0.16090874094431881</c:v>
                      </c:pt>
                      <c:pt idx="109">
                        <c:v>1.2060912590556814</c:v>
                      </c:pt>
                      <c:pt idx="110">
                        <c:v>1.6860912590556814</c:v>
                      </c:pt>
                      <c:pt idx="111">
                        <c:v>1.1860912590556814</c:v>
                      </c:pt>
                      <c:pt idx="112">
                        <c:v>2.4060912590556818</c:v>
                      </c:pt>
                      <c:pt idx="113">
                        <c:v>1.5091259055681155E-2</c:v>
                      </c:pt>
                      <c:pt idx="114">
                        <c:v>2.1560912590556818</c:v>
                      </c:pt>
                      <c:pt idx="115">
                        <c:v>2.2760912590556814</c:v>
                      </c:pt>
                      <c:pt idx="116">
                        <c:v>2.4260912590556822</c:v>
                      </c:pt>
                      <c:pt idx="117">
                        <c:v>2.5360912590556821</c:v>
                      </c:pt>
                      <c:pt idx="118">
                        <c:v>2.5460912590556815</c:v>
                      </c:pt>
                      <c:pt idx="119">
                        <c:v>1.3260912590556815</c:v>
                      </c:pt>
                      <c:pt idx="120">
                        <c:v>3.0860912590556815</c:v>
                      </c:pt>
                      <c:pt idx="121">
                        <c:v>2.8360912590556824</c:v>
                      </c:pt>
                      <c:pt idx="122">
                        <c:v>2.666091259055682</c:v>
                      </c:pt>
                      <c:pt idx="123">
                        <c:v>3.0160912590556817</c:v>
                      </c:pt>
                      <c:pt idx="124">
                        <c:v>2.2360912590556818</c:v>
                      </c:pt>
                      <c:pt idx="125">
                        <c:v>2.23</c:v>
                      </c:pt>
                      <c:pt idx="126">
                        <c:v>2.34</c:v>
                      </c:pt>
                      <c:pt idx="127">
                        <c:v>2.3199999999999998</c:v>
                      </c:pt>
                      <c:pt idx="128">
                        <c:v>2.3900000000000006</c:v>
                      </c:pt>
                      <c:pt idx="129">
                        <c:v>3.1100000000000003</c:v>
                      </c:pt>
                      <c:pt idx="130">
                        <c:v>3.15</c:v>
                      </c:pt>
                      <c:pt idx="131">
                        <c:v>3.7400000000000007</c:v>
                      </c:pt>
                      <c:pt idx="132">
                        <c:v>3.76</c:v>
                      </c:pt>
                      <c:pt idx="133">
                        <c:v>3.85</c:v>
                      </c:pt>
                      <c:pt idx="134">
                        <c:v>3.9300000000000006</c:v>
                      </c:pt>
                      <c:pt idx="135">
                        <c:v>4.42</c:v>
                      </c:pt>
                      <c:pt idx="136">
                        <c:v>4.42</c:v>
                      </c:pt>
                      <c:pt idx="137">
                        <c:v>4.47</c:v>
                      </c:pt>
                      <c:pt idx="138">
                        <c:v>0.62762955892224448</c:v>
                      </c:pt>
                      <c:pt idx="139">
                        <c:v>1.1933515190265362</c:v>
                      </c:pt>
                      <c:pt idx="140">
                        <c:v>1.4958055255577911</c:v>
                      </c:pt>
                      <c:pt idx="141">
                        <c:v>2.1861713334257695</c:v>
                      </c:pt>
                      <c:pt idx="142">
                        <c:v>-0.13469011830583302</c:v>
                      </c:pt>
                      <c:pt idx="143">
                        <c:v>0.83401112489363594</c:v>
                      </c:pt>
                      <c:pt idx="144">
                        <c:v>0.82550736391629143</c:v>
                      </c:pt>
                      <c:pt idx="145">
                        <c:v>2.0518272425899897</c:v>
                      </c:pt>
                      <c:pt idx="146">
                        <c:v>4.5899675638192479</c:v>
                      </c:pt>
                      <c:pt idx="147">
                        <c:v>5.6288614263009666</c:v>
                      </c:pt>
                      <c:pt idx="148">
                        <c:v>1.9695752819106249</c:v>
                      </c:pt>
                      <c:pt idx="149">
                        <c:v>2.2523807773912421</c:v>
                      </c:pt>
                      <c:pt idx="150">
                        <c:v>2.3358211483117168</c:v>
                      </c:pt>
                      <c:pt idx="151">
                        <c:v>2.0235503663613539</c:v>
                      </c:pt>
                      <c:pt idx="152">
                        <c:v>2.462758872622091</c:v>
                      </c:pt>
                      <c:pt idx="153">
                        <c:v>5.5191492613236646</c:v>
                      </c:pt>
                      <c:pt idx="154">
                        <c:v>7.5779296099554019</c:v>
                      </c:pt>
                      <c:pt idx="155">
                        <c:v>1.3564390294816011</c:v>
                      </c:pt>
                      <c:pt idx="156">
                        <c:v>2.0315346820274112</c:v>
                      </c:pt>
                      <c:pt idx="157">
                        <c:v>3.016516049815591</c:v>
                      </c:pt>
                    </c:numCache>
                  </c:numRef>
                </c:yVal>
                <c:smooth val="0"/>
              </c15:ser>
            </c15:filteredScatterSeries>
          </c:ext>
        </c:extLst>
      </c:scatterChart>
      <c:valAx>
        <c:axId val="317917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28096"/>
        <c:crosses val="autoZero"/>
        <c:crossBetween val="midCat"/>
      </c:valAx>
      <c:valAx>
        <c:axId val="31792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17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MW spLFER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313825636660303E-2"/>
          <c:y val="8.4825614636935401E-2"/>
          <c:w val="0.88404653472370009"/>
          <c:h val="0.86211945633725462"/>
        </c:manualLayout>
      </c:layout>
      <c:scatterChart>
        <c:scatterStyle val="lineMarker"/>
        <c:varyColors val="0"/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intercept val="-2.3199999999999998"/>
            <c:dispRSqr val="1"/>
            <c:dispEq val="1"/>
            <c:trendlineLbl>
              <c:layout>
                <c:manualLayout>
                  <c:x val="4.2390201224846893E-2"/>
                  <c:y val="0.2302336687080781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'carbohydrates without PAPER'!$X$2:$X$159</c:f>
              <c:numCache>
                <c:formatCode>General</c:formatCode>
                <c:ptCount val="158"/>
                <c:pt idx="0">
                  <c:v>2.68</c:v>
                </c:pt>
                <c:pt idx="1">
                  <c:v>2.4700000000000002</c:v>
                </c:pt>
                <c:pt idx="2">
                  <c:v>2.44</c:v>
                </c:pt>
                <c:pt idx="3">
                  <c:v>2.19</c:v>
                </c:pt>
                <c:pt idx="4">
                  <c:v>1.99</c:v>
                </c:pt>
                <c:pt idx="5">
                  <c:v>2.97</c:v>
                </c:pt>
                <c:pt idx="6">
                  <c:v>2.54</c:v>
                </c:pt>
                <c:pt idx="7">
                  <c:v>2.19</c:v>
                </c:pt>
                <c:pt idx="8">
                  <c:v>2.64</c:v>
                </c:pt>
                <c:pt idx="9">
                  <c:v>2.89</c:v>
                </c:pt>
                <c:pt idx="10">
                  <c:v>3.09</c:v>
                </c:pt>
                <c:pt idx="11">
                  <c:v>3.09</c:v>
                </c:pt>
                <c:pt idx="12">
                  <c:v>3.03</c:v>
                </c:pt>
                <c:pt idx="13">
                  <c:v>3.11</c:v>
                </c:pt>
                <c:pt idx="14">
                  <c:v>3.28</c:v>
                </c:pt>
                <c:pt idx="15">
                  <c:v>1.08</c:v>
                </c:pt>
                <c:pt idx="16">
                  <c:v>2.88</c:v>
                </c:pt>
                <c:pt idx="17">
                  <c:v>3.28</c:v>
                </c:pt>
                <c:pt idx="18">
                  <c:v>3.63</c:v>
                </c:pt>
                <c:pt idx="19">
                  <c:v>3.58</c:v>
                </c:pt>
                <c:pt idx="20">
                  <c:v>1.62</c:v>
                </c:pt>
                <c:pt idx="21">
                  <c:v>2.17</c:v>
                </c:pt>
                <c:pt idx="22">
                  <c:v>3.16</c:v>
                </c:pt>
                <c:pt idx="23">
                  <c:v>4.18</c:v>
                </c:pt>
                <c:pt idx="24">
                  <c:v>1.72</c:v>
                </c:pt>
                <c:pt idx="25">
                  <c:v>3.93</c:v>
                </c:pt>
                <c:pt idx="26">
                  <c:v>4.57</c:v>
                </c:pt>
                <c:pt idx="27">
                  <c:v>5.28</c:v>
                </c:pt>
                <c:pt idx="28">
                  <c:v>5.22</c:v>
                </c:pt>
                <c:pt idx="29">
                  <c:v>1.66</c:v>
                </c:pt>
                <c:pt idx="30">
                  <c:v>3.76</c:v>
                </c:pt>
                <c:pt idx="31">
                  <c:v>4.4000000000000004</c:v>
                </c:pt>
                <c:pt idx="32">
                  <c:v>4.26</c:v>
                </c:pt>
                <c:pt idx="33">
                  <c:v>4.26</c:v>
                </c:pt>
                <c:pt idx="34">
                  <c:v>2.65</c:v>
                </c:pt>
                <c:pt idx="35">
                  <c:v>5.05</c:v>
                </c:pt>
                <c:pt idx="36">
                  <c:v>5.05</c:v>
                </c:pt>
                <c:pt idx="37">
                  <c:v>5.69</c:v>
                </c:pt>
                <c:pt idx="38">
                  <c:v>6.34</c:v>
                </c:pt>
                <c:pt idx="39">
                  <c:v>5.86</c:v>
                </c:pt>
                <c:pt idx="40">
                  <c:v>4.6100000000000003</c:v>
                </c:pt>
                <c:pt idx="41">
                  <c:v>6.98</c:v>
                </c:pt>
                <c:pt idx="42">
                  <c:v>6</c:v>
                </c:pt>
                <c:pt idx="43">
                  <c:v>6.26</c:v>
                </c:pt>
                <c:pt idx="44">
                  <c:v>6.79</c:v>
                </c:pt>
                <c:pt idx="45">
                  <c:v>5.45</c:v>
                </c:pt>
                <c:pt idx="46">
                  <c:v>4.6100000000000003</c:v>
                </c:pt>
                <c:pt idx="47">
                  <c:v>3.18</c:v>
                </c:pt>
                <c:pt idx="48">
                  <c:v>3.03</c:v>
                </c:pt>
                <c:pt idx="49">
                  <c:v>9.2100000000000009</c:v>
                </c:pt>
                <c:pt idx="50">
                  <c:v>1.67</c:v>
                </c:pt>
                <c:pt idx="51">
                  <c:v>1.67</c:v>
                </c:pt>
                <c:pt idx="52">
                  <c:v>3.17</c:v>
                </c:pt>
                <c:pt idx="53">
                  <c:v>3.17</c:v>
                </c:pt>
                <c:pt idx="54">
                  <c:v>3.15</c:v>
                </c:pt>
                <c:pt idx="55">
                  <c:v>3.15</c:v>
                </c:pt>
                <c:pt idx="56">
                  <c:v>4.6100000000000003</c:v>
                </c:pt>
                <c:pt idx="57">
                  <c:v>4.6100000000000003</c:v>
                </c:pt>
                <c:pt idx="58">
                  <c:v>8.23</c:v>
                </c:pt>
                <c:pt idx="59">
                  <c:v>8.23</c:v>
                </c:pt>
                <c:pt idx="60">
                  <c:v>3.09</c:v>
                </c:pt>
                <c:pt idx="61">
                  <c:v>3.09</c:v>
                </c:pt>
                <c:pt idx="62">
                  <c:v>3.09</c:v>
                </c:pt>
                <c:pt idx="63">
                  <c:v>3.17</c:v>
                </c:pt>
                <c:pt idx="64">
                  <c:v>3.17</c:v>
                </c:pt>
                <c:pt idx="65">
                  <c:v>6.23</c:v>
                </c:pt>
                <c:pt idx="66">
                  <c:v>6.23</c:v>
                </c:pt>
                <c:pt idx="67">
                  <c:v>4.05</c:v>
                </c:pt>
                <c:pt idx="68">
                  <c:v>4.05</c:v>
                </c:pt>
                <c:pt idx="69">
                  <c:v>6.08</c:v>
                </c:pt>
                <c:pt idx="70">
                  <c:v>6.08</c:v>
                </c:pt>
                <c:pt idx="71">
                  <c:v>3.47</c:v>
                </c:pt>
                <c:pt idx="72">
                  <c:v>3.17</c:v>
                </c:pt>
                <c:pt idx="73">
                  <c:v>4.26</c:v>
                </c:pt>
                <c:pt idx="74">
                  <c:v>4.26</c:v>
                </c:pt>
                <c:pt idx="75">
                  <c:v>4.1500000000000004</c:v>
                </c:pt>
                <c:pt idx="76">
                  <c:v>4.0199999999999996</c:v>
                </c:pt>
                <c:pt idx="77">
                  <c:v>4.3499999999999996</c:v>
                </c:pt>
                <c:pt idx="78">
                  <c:v>4.93</c:v>
                </c:pt>
                <c:pt idx="79">
                  <c:v>2.68</c:v>
                </c:pt>
                <c:pt idx="80">
                  <c:v>2.4700000000000002</c:v>
                </c:pt>
                <c:pt idx="81">
                  <c:v>2.44</c:v>
                </c:pt>
                <c:pt idx="82">
                  <c:v>2.19</c:v>
                </c:pt>
                <c:pt idx="83">
                  <c:v>1.99</c:v>
                </c:pt>
                <c:pt idx="84">
                  <c:v>2.97</c:v>
                </c:pt>
                <c:pt idx="85">
                  <c:v>2.54</c:v>
                </c:pt>
                <c:pt idx="86">
                  <c:v>2.19</c:v>
                </c:pt>
                <c:pt idx="87">
                  <c:v>2.64</c:v>
                </c:pt>
                <c:pt idx="88">
                  <c:v>2.89</c:v>
                </c:pt>
                <c:pt idx="89">
                  <c:v>3.09</c:v>
                </c:pt>
                <c:pt idx="90">
                  <c:v>3.09</c:v>
                </c:pt>
                <c:pt idx="91">
                  <c:v>3.03</c:v>
                </c:pt>
                <c:pt idx="92">
                  <c:v>3.11</c:v>
                </c:pt>
                <c:pt idx="93">
                  <c:v>3.28</c:v>
                </c:pt>
                <c:pt idx="94">
                  <c:v>1.08</c:v>
                </c:pt>
                <c:pt idx="95">
                  <c:v>2.88</c:v>
                </c:pt>
                <c:pt idx="96">
                  <c:v>3.28</c:v>
                </c:pt>
                <c:pt idx="97">
                  <c:v>3.63</c:v>
                </c:pt>
                <c:pt idx="98">
                  <c:v>3.58</c:v>
                </c:pt>
                <c:pt idx="99">
                  <c:v>1.62</c:v>
                </c:pt>
                <c:pt idx="100">
                  <c:v>2.17</c:v>
                </c:pt>
                <c:pt idx="101">
                  <c:v>3.16</c:v>
                </c:pt>
                <c:pt idx="102">
                  <c:v>4.18</c:v>
                </c:pt>
                <c:pt idx="103">
                  <c:v>1.72</c:v>
                </c:pt>
                <c:pt idx="104">
                  <c:v>3.93</c:v>
                </c:pt>
                <c:pt idx="105">
                  <c:v>4.57</c:v>
                </c:pt>
                <c:pt idx="106">
                  <c:v>5.28</c:v>
                </c:pt>
                <c:pt idx="107">
                  <c:v>5.22</c:v>
                </c:pt>
                <c:pt idx="108">
                  <c:v>1.66</c:v>
                </c:pt>
                <c:pt idx="109">
                  <c:v>3.76</c:v>
                </c:pt>
                <c:pt idx="110">
                  <c:v>4.4000000000000004</c:v>
                </c:pt>
                <c:pt idx="111">
                  <c:v>4.26</c:v>
                </c:pt>
                <c:pt idx="112">
                  <c:v>4.26</c:v>
                </c:pt>
                <c:pt idx="113">
                  <c:v>2.65</c:v>
                </c:pt>
                <c:pt idx="114">
                  <c:v>5.05</c:v>
                </c:pt>
                <c:pt idx="115">
                  <c:v>5.05</c:v>
                </c:pt>
                <c:pt idx="116">
                  <c:v>5.69</c:v>
                </c:pt>
                <c:pt idx="117">
                  <c:v>6.34</c:v>
                </c:pt>
                <c:pt idx="118">
                  <c:v>5.86</c:v>
                </c:pt>
                <c:pt idx="119">
                  <c:v>4.6100000000000003</c:v>
                </c:pt>
                <c:pt idx="120">
                  <c:v>6.98</c:v>
                </c:pt>
                <c:pt idx="121">
                  <c:v>6</c:v>
                </c:pt>
                <c:pt idx="122">
                  <c:v>6.26</c:v>
                </c:pt>
                <c:pt idx="123">
                  <c:v>6.79</c:v>
                </c:pt>
                <c:pt idx="124">
                  <c:v>5.45</c:v>
                </c:pt>
                <c:pt idx="125">
                  <c:v>4.3499999999999996</c:v>
                </c:pt>
                <c:pt idx="126">
                  <c:v>4.3499999999999996</c:v>
                </c:pt>
                <c:pt idx="127">
                  <c:v>4.93</c:v>
                </c:pt>
                <c:pt idx="128">
                  <c:v>4.93</c:v>
                </c:pt>
                <c:pt idx="129">
                  <c:v>5.52</c:v>
                </c:pt>
                <c:pt idx="130">
                  <c:v>5.52</c:v>
                </c:pt>
                <c:pt idx="131">
                  <c:v>6.11</c:v>
                </c:pt>
                <c:pt idx="132">
                  <c:v>6.11</c:v>
                </c:pt>
                <c:pt idx="133">
                  <c:v>6.11</c:v>
                </c:pt>
                <c:pt idx="134">
                  <c:v>6.11</c:v>
                </c:pt>
                <c:pt idx="135">
                  <c:v>6.7</c:v>
                </c:pt>
                <c:pt idx="136">
                  <c:v>6.7</c:v>
                </c:pt>
                <c:pt idx="137">
                  <c:v>6.7</c:v>
                </c:pt>
                <c:pt idx="138">
                  <c:v>1.67</c:v>
                </c:pt>
                <c:pt idx="139">
                  <c:v>1.67</c:v>
                </c:pt>
                <c:pt idx="140">
                  <c:v>3.17</c:v>
                </c:pt>
                <c:pt idx="141">
                  <c:v>3.17</c:v>
                </c:pt>
                <c:pt idx="142">
                  <c:v>3.15</c:v>
                </c:pt>
                <c:pt idx="143">
                  <c:v>3.15</c:v>
                </c:pt>
                <c:pt idx="144">
                  <c:v>4.6100000000000003</c:v>
                </c:pt>
                <c:pt idx="145">
                  <c:v>4.6100000000000003</c:v>
                </c:pt>
                <c:pt idx="146">
                  <c:v>8.23</c:v>
                </c:pt>
                <c:pt idx="147">
                  <c:v>8.23</c:v>
                </c:pt>
                <c:pt idx="148">
                  <c:v>3.09</c:v>
                </c:pt>
                <c:pt idx="149">
                  <c:v>3.09</c:v>
                </c:pt>
                <c:pt idx="150">
                  <c:v>3.09</c:v>
                </c:pt>
                <c:pt idx="151">
                  <c:v>3.17</c:v>
                </c:pt>
                <c:pt idx="152">
                  <c:v>3.17</c:v>
                </c:pt>
                <c:pt idx="153">
                  <c:v>6.23</c:v>
                </c:pt>
                <c:pt idx="154">
                  <c:v>6.23</c:v>
                </c:pt>
                <c:pt idx="155">
                  <c:v>4.05</c:v>
                </c:pt>
                <c:pt idx="156">
                  <c:v>4.05</c:v>
                </c:pt>
                <c:pt idx="157">
                  <c:v>6.08</c:v>
                </c:pt>
              </c:numCache>
              <c:extLst xmlns:c15="http://schemas.microsoft.com/office/drawing/2012/chart"/>
            </c:numRef>
          </c:xVal>
          <c:yVal>
            <c:numRef>
              <c:f>'carbohydrates without PAPER'!$O$2:$O$159</c:f>
              <c:numCache>
                <c:formatCode>0.00E+00</c:formatCode>
                <c:ptCount val="158"/>
                <c:pt idx="0">
                  <c:v>8.4591259055681323E-2</c:v>
                </c:pt>
                <c:pt idx="1">
                  <c:v>0.25529125905568123</c:v>
                </c:pt>
                <c:pt idx="2">
                  <c:v>0.40609125905568128</c:v>
                </c:pt>
                <c:pt idx="3">
                  <c:v>4.5091259055681288E-2</c:v>
                </c:pt>
                <c:pt idx="4">
                  <c:v>-4.59087409443188E-2</c:v>
                </c:pt>
                <c:pt idx="5">
                  <c:v>0.80609125905568135</c:v>
                </c:pt>
                <c:pt idx="6">
                  <c:v>0.29709125905568123</c:v>
                </c:pt>
                <c:pt idx="7">
                  <c:v>0.21749125905568123</c:v>
                </c:pt>
                <c:pt idx="8">
                  <c:v>0.52609125905568122</c:v>
                </c:pt>
                <c:pt idx="9">
                  <c:v>0.57609125905568137</c:v>
                </c:pt>
                <c:pt idx="10">
                  <c:v>0.63509125905568131</c:v>
                </c:pt>
                <c:pt idx="11">
                  <c:v>0.70609125905568149</c:v>
                </c:pt>
                <c:pt idx="12">
                  <c:v>0.63509125905568131</c:v>
                </c:pt>
                <c:pt idx="13">
                  <c:v>0.48609125905568129</c:v>
                </c:pt>
                <c:pt idx="14">
                  <c:v>0.88609125905568142</c:v>
                </c:pt>
                <c:pt idx="15">
                  <c:v>0.11559125905568125</c:v>
                </c:pt>
                <c:pt idx="16">
                  <c:v>0.65609125905568144</c:v>
                </c:pt>
                <c:pt idx="17">
                  <c:v>0.8560912590556814</c:v>
                </c:pt>
                <c:pt idx="18">
                  <c:v>0.88609125905568142</c:v>
                </c:pt>
                <c:pt idx="19">
                  <c:v>0.95609125905568138</c:v>
                </c:pt>
                <c:pt idx="20">
                  <c:v>0.29709125905568123</c:v>
                </c:pt>
                <c:pt idx="21">
                  <c:v>0.41709125905568134</c:v>
                </c:pt>
                <c:pt idx="22">
                  <c:v>0.75609125905568131</c:v>
                </c:pt>
                <c:pt idx="23">
                  <c:v>1.3060912590556812</c:v>
                </c:pt>
                <c:pt idx="24">
                  <c:v>0.3750912590556813</c:v>
                </c:pt>
                <c:pt idx="25">
                  <c:v>1.2860912590556817</c:v>
                </c:pt>
                <c:pt idx="26">
                  <c:v>1.6060912590556813</c:v>
                </c:pt>
                <c:pt idx="27">
                  <c:v>1.7860912590556817</c:v>
                </c:pt>
                <c:pt idx="28">
                  <c:v>2.106091259055682</c:v>
                </c:pt>
                <c:pt idx="29">
                  <c:v>-0.13390874094431884</c:v>
                </c:pt>
                <c:pt idx="30">
                  <c:v>1.2360912590556816</c:v>
                </c:pt>
                <c:pt idx="31">
                  <c:v>1.6160912590556815</c:v>
                </c:pt>
                <c:pt idx="32">
                  <c:v>1.2160912590556814</c:v>
                </c:pt>
                <c:pt idx="33">
                  <c:v>2.3660912590556817</c:v>
                </c:pt>
                <c:pt idx="34">
                  <c:v>0.10549125905568119</c:v>
                </c:pt>
                <c:pt idx="35">
                  <c:v>2.2560912590556814</c:v>
                </c:pt>
                <c:pt idx="36">
                  <c:v>2.2360912590556818</c:v>
                </c:pt>
                <c:pt idx="37">
                  <c:v>2.4060912590556818</c:v>
                </c:pt>
                <c:pt idx="38">
                  <c:v>2.5860912590556819</c:v>
                </c:pt>
                <c:pt idx="39">
                  <c:v>2.5360912590556821</c:v>
                </c:pt>
                <c:pt idx="40">
                  <c:v>1.2060912590556814</c:v>
                </c:pt>
                <c:pt idx="41">
                  <c:v>3.186091259055682</c:v>
                </c:pt>
                <c:pt idx="42">
                  <c:v>2.7960912590556819</c:v>
                </c:pt>
                <c:pt idx="43">
                  <c:v>2.6260912590556815</c:v>
                </c:pt>
                <c:pt idx="44">
                  <c:v>3.0960912590556817</c:v>
                </c:pt>
                <c:pt idx="45">
                  <c:v>2.2060912590556812</c:v>
                </c:pt>
                <c:pt idx="46">
                  <c:v>-1.1975257708296998</c:v>
                </c:pt>
                <c:pt idx="47">
                  <c:v>3.0265338937586979</c:v>
                </c:pt>
                <c:pt idx="48">
                  <c:v>2.5493455040992488</c:v>
                </c:pt>
                <c:pt idx="49">
                  <c:v>3.7133220326185801</c:v>
                </c:pt>
                <c:pt idx="50">
                  <c:v>0.23869451580990889</c:v>
                </c:pt>
                <c:pt idx="51">
                  <c:v>0.85304011898043386</c:v>
                </c:pt>
                <c:pt idx="52">
                  <c:v>1.189771798388934</c:v>
                </c:pt>
                <c:pt idx="53">
                  <c:v>2.0144656217002286</c:v>
                </c:pt>
                <c:pt idx="54">
                  <c:v>1.6134521064965143E-2</c:v>
                </c:pt>
                <c:pt idx="55">
                  <c:v>0.8722016242493964</c:v>
                </c:pt>
                <c:pt idx="56">
                  <c:v>0.91564470598092429</c:v>
                </c:pt>
                <c:pt idx="57">
                  <c:v>2.0537586540398927</c:v>
                </c:pt>
                <c:pt idx="58">
                  <c:v>4.8419419255241039</c:v>
                </c:pt>
                <c:pt idx="59">
                  <c:v>5.7556997590789898</c:v>
                </c:pt>
                <c:pt idx="60">
                  <c:v>2.1943888304135557</c:v>
                </c:pt>
                <c:pt idx="61">
                  <c:v>2.2623719602469223</c:v>
                </c:pt>
                <c:pt idx="62">
                  <c:v>2.5306233710870019</c:v>
                </c:pt>
                <c:pt idx="63">
                  <c:v>1.8395237800547712</c:v>
                </c:pt>
                <c:pt idx="64">
                  <c:v>2.152488220223197</c:v>
                </c:pt>
                <c:pt idx="65">
                  <c:v>5.4098072805709965</c:v>
                </c:pt>
                <c:pt idx="66">
                  <c:v>5.6652772970019019</c:v>
                </c:pt>
                <c:pt idx="67">
                  <c:v>1.7588106529527141</c:v>
                </c:pt>
                <c:pt idx="68">
                  <c:v>2.5756027263776868</c:v>
                </c:pt>
                <c:pt idx="69">
                  <c:v>2.6436082928786218</c:v>
                </c:pt>
                <c:pt idx="70">
                  <c:v>3.8360599853574611</c:v>
                </c:pt>
                <c:pt idx="71">
                  <c:v>0.69609125905568137</c:v>
                </c:pt>
                <c:pt idx="72">
                  <c:v>1.9260912590556813</c:v>
                </c:pt>
                <c:pt idx="73">
                  <c:v>1.4460912590556814</c:v>
                </c:pt>
                <c:pt idx="74">
                  <c:v>1.4760912590556816</c:v>
                </c:pt>
                <c:pt idx="75">
                  <c:v>2.5260912590556814</c:v>
                </c:pt>
                <c:pt idx="76">
                  <c:v>2.7460912590556816</c:v>
                </c:pt>
                <c:pt idx="77">
                  <c:v>3.2160912590556823</c:v>
                </c:pt>
                <c:pt idx="78">
                  <c:v>3.8860912590556818</c:v>
                </c:pt>
                <c:pt idx="79">
                  <c:v>9.5191259055681238E-2</c:v>
                </c:pt>
                <c:pt idx="80">
                  <c:v>0.20549125905568116</c:v>
                </c:pt>
                <c:pt idx="81">
                  <c:v>0.39609125905568132</c:v>
                </c:pt>
                <c:pt idx="82">
                  <c:v>-3.9087409443187889E-3</c:v>
                </c:pt>
                <c:pt idx="83">
                  <c:v>-5.2908740944318799E-2</c:v>
                </c:pt>
                <c:pt idx="84">
                  <c:v>0.75609125905568131</c:v>
                </c:pt>
                <c:pt idx="85">
                  <c:v>0.28709125905568122</c:v>
                </c:pt>
                <c:pt idx="86">
                  <c:v>8.4591259055681323E-2</c:v>
                </c:pt>
                <c:pt idx="87">
                  <c:v>0.52609125905568122</c:v>
                </c:pt>
                <c:pt idx="88">
                  <c:v>0.54509125905568145</c:v>
                </c:pt>
                <c:pt idx="89">
                  <c:v>0.62609125905568142</c:v>
                </c:pt>
                <c:pt idx="90">
                  <c:v>0.67609125905568135</c:v>
                </c:pt>
                <c:pt idx="91">
                  <c:v>0.63509125905568131</c:v>
                </c:pt>
                <c:pt idx="92">
                  <c:v>0.48609125905568129</c:v>
                </c:pt>
                <c:pt idx="93">
                  <c:v>0.86609125905568141</c:v>
                </c:pt>
                <c:pt idx="94">
                  <c:v>0.11559125905568125</c:v>
                </c:pt>
                <c:pt idx="95">
                  <c:v>0.59609125905568128</c:v>
                </c:pt>
                <c:pt idx="96">
                  <c:v>0.80609125905568135</c:v>
                </c:pt>
                <c:pt idx="97">
                  <c:v>0.8760912590556813</c:v>
                </c:pt>
                <c:pt idx="98">
                  <c:v>0.91609125905568134</c:v>
                </c:pt>
                <c:pt idx="99">
                  <c:v>5.7091259055681222E-2</c:v>
                </c:pt>
                <c:pt idx="100">
                  <c:v>0.46609125905568127</c:v>
                </c:pt>
                <c:pt idx="101">
                  <c:v>0.7470912590556813</c:v>
                </c:pt>
                <c:pt idx="102">
                  <c:v>1.2860912590556817</c:v>
                </c:pt>
                <c:pt idx="103">
                  <c:v>0.31609125905568131</c:v>
                </c:pt>
                <c:pt idx="104">
                  <c:v>1.2460912590556816</c:v>
                </c:pt>
                <c:pt idx="105">
                  <c:v>1.6160912590556815</c:v>
                </c:pt>
                <c:pt idx="106">
                  <c:v>1.7160912590556816</c:v>
                </c:pt>
                <c:pt idx="107">
                  <c:v>2.0760912590556821</c:v>
                </c:pt>
                <c:pt idx="108">
                  <c:v>-0.16090874094431881</c:v>
                </c:pt>
                <c:pt idx="109">
                  <c:v>1.2060912590556814</c:v>
                </c:pt>
                <c:pt idx="110">
                  <c:v>1.6860912590556814</c:v>
                </c:pt>
                <c:pt idx="111">
                  <c:v>1.1860912590556814</c:v>
                </c:pt>
                <c:pt idx="112">
                  <c:v>2.4060912590556818</c:v>
                </c:pt>
                <c:pt idx="113">
                  <c:v>1.5091259055681155E-2</c:v>
                </c:pt>
                <c:pt idx="114">
                  <c:v>2.1560912590556818</c:v>
                </c:pt>
                <c:pt idx="115">
                  <c:v>2.2760912590556814</c:v>
                </c:pt>
                <c:pt idx="116">
                  <c:v>2.4260912590556822</c:v>
                </c:pt>
                <c:pt idx="117">
                  <c:v>2.5360912590556821</c:v>
                </c:pt>
                <c:pt idx="118">
                  <c:v>2.5460912590556815</c:v>
                </c:pt>
                <c:pt idx="119">
                  <c:v>1.3260912590556815</c:v>
                </c:pt>
                <c:pt idx="120">
                  <c:v>3.0860912590556815</c:v>
                </c:pt>
                <c:pt idx="121">
                  <c:v>2.8360912590556824</c:v>
                </c:pt>
                <c:pt idx="122">
                  <c:v>2.666091259055682</c:v>
                </c:pt>
                <c:pt idx="123">
                  <c:v>3.0160912590556817</c:v>
                </c:pt>
                <c:pt idx="124">
                  <c:v>2.2360912590556818</c:v>
                </c:pt>
                <c:pt idx="125">
                  <c:v>2.23</c:v>
                </c:pt>
                <c:pt idx="126">
                  <c:v>2.34</c:v>
                </c:pt>
                <c:pt idx="127">
                  <c:v>2.3199999999999998</c:v>
                </c:pt>
                <c:pt idx="128">
                  <c:v>2.3900000000000006</c:v>
                </c:pt>
                <c:pt idx="129">
                  <c:v>3.1100000000000003</c:v>
                </c:pt>
                <c:pt idx="130">
                  <c:v>3.15</c:v>
                </c:pt>
                <c:pt idx="131">
                  <c:v>3.7400000000000007</c:v>
                </c:pt>
                <c:pt idx="132">
                  <c:v>3.76</c:v>
                </c:pt>
                <c:pt idx="133">
                  <c:v>3.85</c:v>
                </c:pt>
                <c:pt idx="134">
                  <c:v>3.9300000000000006</c:v>
                </c:pt>
                <c:pt idx="135">
                  <c:v>4.42</c:v>
                </c:pt>
                <c:pt idx="136">
                  <c:v>4.42</c:v>
                </c:pt>
                <c:pt idx="137">
                  <c:v>4.47</c:v>
                </c:pt>
                <c:pt idx="138">
                  <c:v>0.62762955892224448</c:v>
                </c:pt>
                <c:pt idx="139">
                  <c:v>1.1933515190265362</c:v>
                </c:pt>
                <c:pt idx="140">
                  <c:v>1.4958055255577911</c:v>
                </c:pt>
                <c:pt idx="141">
                  <c:v>2.1861713334257695</c:v>
                </c:pt>
                <c:pt idx="142">
                  <c:v>-0.13469011830583302</c:v>
                </c:pt>
                <c:pt idx="143">
                  <c:v>0.83401112489363594</c:v>
                </c:pt>
                <c:pt idx="144">
                  <c:v>0.82550736391629143</c:v>
                </c:pt>
                <c:pt idx="145">
                  <c:v>2.0518272425899897</c:v>
                </c:pt>
                <c:pt idx="146">
                  <c:v>4.5899675638192479</c:v>
                </c:pt>
                <c:pt idx="147">
                  <c:v>5.6288614263009666</c:v>
                </c:pt>
                <c:pt idx="148">
                  <c:v>1.9695752819106249</c:v>
                </c:pt>
                <c:pt idx="149">
                  <c:v>2.2523807773912421</c:v>
                </c:pt>
                <c:pt idx="150">
                  <c:v>2.3358211483117168</c:v>
                </c:pt>
                <c:pt idx="151">
                  <c:v>2.0235503663613539</c:v>
                </c:pt>
                <c:pt idx="152">
                  <c:v>2.462758872622091</c:v>
                </c:pt>
                <c:pt idx="153">
                  <c:v>5.5191492613236646</c:v>
                </c:pt>
                <c:pt idx="154">
                  <c:v>7.5779296099554019</c:v>
                </c:pt>
                <c:pt idx="155">
                  <c:v>1.3564390294816011</c:v>
                </c:pt>
                <c:pt idx="156">
                  <c:v>2.0315346820274112</c:v>
                </c:pt>
                <c:pt idx="157">
                  <c:v>3.016516049815591</c:v>
                </c:pt>
              </c:numCache>
              <c:extLst xmlns:c15="http://schemas.microsoft.com/office/drawing/2012/chart"/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29728"/>
        <c:axId val="317918848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1"/>
                      </a:solidFill>
                      <a:prstDash val="sysDot"/>
                    </a:ln>
                    <a:effectLst/>
                  </c:spPr>
                  <c:trendlineType val="linear"/>
                  <c:intercept val="-2.5009999999999999"/>
                  <c:dispRSqr val="1"/>
                  <c:dispEq val="1"/>
                  <c:trendlineLbl>
                    <c:layout>
                      <c:manualLayout>
                        <c:x val="6.9396325459317584E-3"/>
                        <c:y val="-9.9514071157771944E-2"/>
                      </c:manualLayout>
                    </c:layout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>
                      <c:ext uri="{02D57815-91ED-43cb-92C2-25804820EDAC}">
                        <c15:formulaRef>
                          <c15:sqref>'carbohydrates without PAPER'!$W$2:$W$159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2.6429999999999998</c:v>
                      </c:pt>
                      <c:pt idx="1">
                        <c:v>2.8149999999999999</c:v>
                      </c:pt>
                      <c:pt idx="2">
                        <c:v>2.778</c:v>
                      </c:pt>
                      <c:pt idx="3">
                        <c:v>2.863</c:v>
                      </c:pt>
                      <c:pt idx="4">
                        <c:v>2.774</c:v>
                      </c:pt>
                      <c:pt idx="5">
                        <c:v>3.54</c:v>
                      </c:pt>
                      <c:pt idx="6">
                        <c:v>3.2959999999999998</c:v>
                      </c:pt>
                      <c:pt idx="7">
                        <c:v>4.2140000000000004</c:v>
                      </c:pt>
                      <c:pt idx="8">
                        <c:v>3.7360000000000002</c:v>
                      </c:pt>
                      <c:pt idx="9">
                        <c:v>3.899</c:v>
                      </c:pt>
                      <c:pt idx="10">
                        <c:v>3.8340000000000001</c:v>
                      </c:pt>
                      <c:pt idx="11">
                        <c:v>3.7</c:v>
                      </c:pt>
                      <c:pt idx="12">
                        <c:v>3.6419999999999999</c:v>
                      </c:pt>
                      <c:pt idx="13">
                        <c:v>4.3209999999999997</c:v>
                      </c:pt>
                      <c:pt idx="14">
                        <c:v>4.4459999999999997</c:v>
                      </c:pt>
                      <c:pt idx="15">
                        <c:v>4.9829999999999997</c:v>
                      </c:pt>
                      <c:pt idx="16">
                        <c:v>3.9860000000000002</c:v>
                      </c:pt>
                      <c:pt idx="17">
                        <c:v>4.5350000000000001</c:v>
                      </c:pt>
                      <c:pt idx="18">
                        <c:v>3.8650000000000002</c:v>
                      </c:pt>
                      <c:pt idx="19">
                        <c:v>4.1760000000000002</c:v>
                      </c:pt>
                      <c:pt idx="20">
                        <c:v>5.4119999999999999</c:v>
                      </c:pt>
                      <c:pt idx="21">
                        <c:v>4.944</c:v>
                      </c:pt>
                      <c:pt idx="22">
                        <c:v>4.7160000000000002</c:v>
                      </c:pt>
                      <c:pt idx="23">
                        <c:v>4.4859999999999998</c:v>
                      </c:pt>
                      <c:pt idx="24">
                        <c:v>5.5570000000000004</c:v>
                      </c:pt>
                      <c:pt idx="25">
                        <c:v>5.3419999999999996</c:v>
                      </c:pt>
                      <c:pt idx="26">
                        <c:v>6.1079999999999997</c:v>
                      </c:pt>
                      <c:pt idx="27">
                        <c:v>6.6059999999999999</c:v>
                      </c:pt>
                      <c:pt idx="28">
                        <c:v>6.7119999999999997</c:v>
                      </c:pt>
                      <c:pt idx="29">
                        <c:v>6.694</c:v>
                      </c:pt>
                      <c:pt idx="30">
                        <c:v>5.91</c:v>
                      </c:pt>
                      <c:pt idx="31">
                        <c:v>6.24</c:v>
                      </c:pt>
                      <c:pt idx="32">
                        <c:v>7.8170000000000002</c:v>
                      </c:pt>
                      <c:pt idx="33">
                        <c:v>7.8170000000000002</c:v>
                      </c:pt>
                      <c:pt idx="34">
                        <c:v>7.0229999999999997</c:v>
                      </c:pt>
                      <c:pt idx="35">
                        <c:v>7.101</c:v>
                      </c:pt>
                      <c:pt idx="36">
                        <c:v>7.32</c:v>
                      </c:pt>
                      <c:pt idx="37">
                        <c:v>7.7069999999999999</c:v>
                      </c:pt>
                      <c:pt idx="38">
                        <c:v>8.1769999999999996</c:v>
                      </c:pt>
                      <c:pt idx="39">
                        <c:v>7.39</c:v>
                      </c:pt>
                      <c:pt idx="40">
                        <c:v>9.8320000000000007</c:v>
                      </c:pt>
                      <c:pt idx="41">
                        <c:v>9.234</c:v>
                      </c:pt>
                      <c:pt idx="42">
                        <c:v>9.2789999999999999</c:v>
                      </c:pt>
                      <c:pt idx="43">
                        <c:v>8.9220000000000006</c:v>
                      </c:pt>
                      <c:pt idx="44">
                        <c:v>10.378</c:v>
                      </c:pt>
                      <c:pt idx="45">
                        <c:v>8.5879999999999992</c:v>
                      </c:pt>
                      <c:pt idx="46">
                        <c:v>8.6310000000000002</c:v>
                      </c:pt>
                      <c:pt idx="47">
                        <c:v>2.6520000000000001</c:v>
                      </c:pt>
                      <c:pt idx="48">
                        <c:v>3.6419999999999999</c:v>
                      </c:pt>
                      <c:pt idx="49">
                        <c:v>9.2289999999999992</c:v>
                      </c:pt>
                      <c:pt idx="50">
                        <c:v>4.9509999999999996</c:v>
                      </c:pt>
                      <c:pt idx="51">
                        <c:v>4.9509999999999996</c:v>
                      </c:pt>
                      <c:pt idx="52">
                        <c:v>5.0449999999999999</c:v>
                      </c:pt>
                      <c:pt idx="53">
                        <c:v>5.0449999999999999</c:v>
                      </c:pt>
                      <c:pt idx="54">
                        <c:v>7.2809999999999997</c:v>
                      </c:pt>
                      <c:pt idx="55">
                        <c:v>7.2809999999999997</c:v>
                      </c:pt>
                      <c:pt idx="56">
                        <c:v>8.6310000000000002</c:v>
                      </c:pt>
                      <c:pt idx="57">
                        <c:v>8.6310000000000002</c:v>
                      </c:pt>
                      <c:pt idx="58">
                        <c:v>8.5259999999999998</c:v>
                      </c:pt>
                      <c:pt idx="59">
                        <c:v>8.5259999999999998</c:v>
                      </c:pt>
                      <c:pt idx="60">
                        <c:v>3.8340000000000001</c:v>
                      </c:pt>
                      <c:pt idx="61">
                        <c:v>3.8340000000000001</c:v>
                      </c:pt>
                      <c:pt idx="62">
                        <c:v>3.8340000000000001</c:v>
                      </c:pt>
                      <c:pt idx="63">
                        <c:v>5.0449999999999999</c:v>
                      </c:pt>
                      <c:pt idx="64">
                        <c:v>5.0449999999999999</c:v>
                      </c:pt>
                      <c:pt idx="65">
                        <c:v>3.5760000000000001</c:v>
                      </c:pt>
                      <c:pt idx="66">
                        <c:v>3.5760000000000001</c:v>
                      </c:pt>
                      <c:pt idx="67">
                        <c:v>6.1529999999999996</c:v>
                      </c:pt>
                      <c:pt idx="68">
                        <c:v>6.1529999999999996</c:v>
                      </c:pt>
                      <c:pt idx="69">
                        <c:v>7.17</c:v>
                      </c:pt>
                      <c:pt idx="70">
                        <c:v>7.17</c:v>
                      </c:pt>
                      <c:pt idx="71">
                        <c:v>5.2649999999999997</c:v>
                      </c:pt>
                      <c:pt idx="72">
                        <c:v>5.0449999999999999</c:v>
                      </c:pt>
                      <c:pt idx="73">
                        <c:v>5.8920000000000003</c:v>
                      </c:pt>
                      <c:pt idx="74">
                        <c:v>6.2240000000000002</c:v>
                      </c:pt>
                      <c:pt idx="75">
                        <c:v>6.0439999999999996</c:v>
                      </c:pt>
                      <c:pt idx="76">
                        <c:v>6.585</c:v>
                      </c:pt>
                      <c:pt idx="77">
                        <c:v>7.2220000000000004</c:v>
                      </c:pt>
                      <c:pt idx="78">
                        <c:v>8.1929999999999996</c:v>
                      </c:pt>
                      <c:pt idx="79">
                        <c:v>2.6429999999999998</c:v>
                      </c:pt>
                      <c:pt idx="80">
                        <c:v>2.8149999999999999</c:v>
                      </c:pt>
                      <c:pt idx="81">
                        <c:v>2.778</c:v>
                      </c:pt>
                      <c:pt idx="82">
                        <c:v>2.863</c:v>
                      </c:pt>
                      <c:pt idx="83">
                        <c:v>2.774</c:v>
                      </c:pt>
                      <c:pt idx="84">
                        <c:v>3.54</c:v>
                      </c:pt>
                      <c:pt idx="85">
                        <c:v>3.2959999999999998</c:v>
                      </c:pt>
                      <c:pt idx="86">
                        <c:v>4.2140000000000004</c:v>
                      </c:pt>
                      <c:pt idx="87">
                        <c:v>3.7360000000000002</c:v>
                      </c:pt>
                      <c:pt idx="88">
                        <c:v>3.899</c:v>
                      </c:pt>
                      <c:pt idx="89">
                        <c:v>3.8340000000000001</c:v>
                      </c:pt>
                      <c:pt idx="90">
                        <c:v>3.7</c:v>
                      </c:pt>
                      <c:pt idx="91">
                        <c:v>3.6419999999999999</c:v>
                      </c:pt>
                      <c:pt idx="92">
                        <c:v>4.3209999999999997</c:v>
                      </c:pt>
                      <c:pt idx="93">
                        <c:v>4.4459999999999997</c:v>
                      </c:pt>
                      <c:pt idx="94">
                        <c:v>4.9829999999999997</c:v>
                      </c:pt>
                      <c:pt idx="95">
                        <c:v>3.9860000000000002</c:v>
                      </c:pt>
                      <c:pt idx="96">
                        <c:v>4.5350000000000001</c:v>
                      </c:pt>
                      <c:pt idx="97">
                        <c:v>3.8650000000000002</c:v>
                      </c:pt>
                      <c:pt idx="98">
                        <c:v>4.1760000000000002</c:v>
                      </c:pt>
                      <c:pt idx="99">
                        <c:v>5.4119999999999999</c:v>
                      </c:pt>
                      <c:pt idx="100">
                        <c:v>4.944</c:v>
                      </c:pt>
                      <c:pt idx="101">
                        <c:v>4.7160000000000002</c:v>
                      </c:pt>
                      <c:pt idx="102">
                        <c:v>4.4859999999999998</c:v>
                      </c:pt>
                      <c:pt idx="103">
                        <c:v>5.5570000000000004</c:v>
                      </c:pt>
                      <c:pt idx="104">
                        <c:v>5.3419999999999996</c:v>
                      </c:pt>
                      <c:pt idx="105">
                        <c:v>6.1079999999999997</c:v>
                      </c:pt>
                      <c:pt idx="106">
                        <c:v>6.6059999999999999</c:v>
                      </c:pt>
                      <c:pt idx="107">
                        <c:v>6.7119999999999997</c:v>
                      </c:pt>
                      <c:pt idx="108">
                        <c:v>6.694</c:v>
                      </c:pt>
                      <c:pt idx="109">
                        <c:v>5.91</c:v>
                      </c:pt>
                      <c:pt idx="110">
                        <c:v>6.24</c:v>
                      </c:pt>
                      <c:pt idx="111">
                        <c:v>7.8170000000000002</c:v>
                      </c:pt>
                      <c:pt idx="112">
                        <c:v>7.8170000000000002</c:v>
                      </c:pt>
                      <c:pt idx="113">
                        <c:v>7.0229999999999997</c:v>
                      </c:pt>
                      <c:pt idx="114">
                        <c:v>7.101</c:v>
                      </c:pt>
                      <c:pt idx="115">
                        <c:v>7.32</c:v>
                      </c:pt>
                      <c:pt idx="116">
                        <c:v>7.7069999999999999</c:v>
                      </c:pt>
                      <c:pt idx="117">
                        <c:v>8.1769999999999996</c:v>
                      </c:pt>
                      <c:pt idx="118">
                        <c:v>7.39</c:v>
                      </c:pt>
                      <c:pt idx="119">
                        <c:v>9.8320000000000007</c:v>
                      </c:pt>
                      <c:pt idx="120">
                        <c:v>9.234</c:v>
                      </c:pt>
                      <c:pt idx="121">
                        <c:v>9.2789999999999999</c:v>
                      </c:pt>
                      <c:pt idx="122">
                        <c:v>8.9220000000000006</c:v>
                      </c:pt>
                      <c:pt idx="123">
                        <c:v>10.378</c:v>
                      </c:pt>
                      <c:pt idx="124">
                        <c:v>8.5879999999999992</c:v>
                      </c:pt>
                      <c:pt idx="125">
                        <c:v>7.2220000000000004</c:v>
                      </c:pt>
                      <c:pt idx="126">
                        <c:v>7.093</c:v>
                      </c:pt>
                      <c:pt idx="127">
                        <c:v>8.6010000000000009</c:v>
                      </c:pt>
                      <c:pt idx="128">
                        <c:v>8.1929999999999996</c:v>
                      </c:pt>
                      <c:pt idx="129">
                        <c:v>9.0690000000000008</c:v>
                      </c:pt>
                      <c:pt idx="130">
                        <c:v>9.48</c:v>
                      </c:pt>
                      <c:pt idx="131">
                        <c:v>11.351000000000001</c:v>
                      </c:pt>
                      <c:pt idx="132">
                        <c:v>10.351000000000001</c:v>
                      </c:pt>
                      <c:pt idx="133">
                        <c:v>10.731999999999999</c:v>
                      </c:pt>
                      <c:pt idx="134">
                        <c:v>10.859</c:v>
                      </c:pt>
                      <c:pt idx="135">
                        <c:v>11.779</c:v>
                      </c:pt>
                      <c:pt idx="136">
                        <c:v>11.971</c:v>
                      </c:pt>
                      <c:pt idx="137">
                        <c:v>11.547000000000001</c:v>
                      </c:pt>
                      <c:pt idx="138">
                        <c:v>4.9509999999999996</c:v>
                      </c:pt>
                      <c:pt idx="139">
                        <c:v>4.9509999999999996</c:v>
                      </c:pt>
                      <c:pt idx="140">
                        <c:v>5.0449999999999999</c:v>
                      </c:pt>
                      <c:pt idx="141">
                        <c:v>5.0449999999999999</c:v>
                      </c:pt>
                      <c:pt idx="142">
                        <c:v>7.2809999999999997</c:v>
                      </c:pt>
                      <c:pt idx="143">
                        <c:v>7.2809999999999997</c:v>
                      </c:pt>
                      <c:pt idx="144">
                        <c:v>8.6310000000000002</c:v>
                      </c:pt>
                      <c:pt idx="145">
                        <c:v>8.6310000000000002</c:v>
                      </c:pt>
                      <c:pt idx="146">
                        <c:v>8.5259999999999998</c:v>
                      </c:pt>
                      <c:pt idx="147">
                        <c:v>8.5259999999999998</c:v>
                      </c:pt>
                      <c:pt idx="148">
                        <c:v>3.8340000000000001</c:v>
                      </c:pt>
                      <c:pt idx="149">
                        <c:v>3.8340000000000001</c:v>
                      </c:pt>
                      <c:pt idx="150">
                        <c:v>3.8340000000000001</c:v>
                      </c:pt>
                      <c:pt idx="151">
                        <c:v>5.0449999999999999</c:v>
                      </c:pt>
                      <c:pt idx="152">
                        <c:v>5.0449999999999999</c:v>
                      </c:pt>
                      <c:pt idx="153">
                        <c:v>3.5760000000000001</c:v>
                      </c:pt>
                      <c:pt idx="154">
                        <c:v>3.5760000000000001</c:v>
                      </c:pt>
                      <c:pt idx="155">
                        <c:v>6.1529999999999996</c:v>
                      </c:pt>
                      <c:pt idx="156">
                        <c:v>6.1529999999999996</c:v>
                      </c:pt>
                      <c:pt idx="157">
                        <c:v>7.17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'carbohydrates without PAPER'!$N$2:$N$159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4.7591259055680964E-2</c:v>
                      </c:pt>
                      <c:pt idx="1">
                        <c:v>0.60029125905568093</c:v>
                      </c:pt>
                      <c:pt idx="2">
                        <c:v>0.74409125905568141</c:v>
                      </c:pt>
                      <c:pt idx="3">
                        <c:v>0.71809125905568127</c:v>
                      </c:pt>
                      <c:pt idx="4">
                        <c:v>0.73809125905568129</c:v>
                      </c:pt>
                      <c:pt idx="5">
                        <c:v>1.3760912590556811</c:v>
                      </c:pt>
                      <c:pt idx="6">
                        <c:v>1.0530912590556811</c:v>
                      </c:pt>
                      <c:pt idx="7">
                        <c:v>2.2414912590556817</c:v>
                      </c:pt>
                      <c:pt idx="8">
                        <c:v>1.6220912590556815</c:v>
                      </c:pt>
                      <c:pt idx="9">
                        <c:v>1.5850912590556814</c:v>
                      </c:pt>
                      <c:pt idx="10">
                        <c:v>1.3790912590556816</c:v>
                      </c:pt>
                      <c:pt idx="11">
                        <c:v>1.3160912590556819</c:v>
                      </c:pt>
                      <c:pt idx="12">
                        <c:v>1.2470912590556815</c:v>
                      </c:pt>
                      <c:pt idx="13">
                        <c:v>1.6970912590556815</c:v>
                      </c:pt>
                      <c:pt idx="14">
                        <c:v>2.0520912590556821</c:v>
                      </c:pt>
                      <c:pt idx="15">
                        <c:v>4.0185912590556816</c:v>
                      </c:pt>
                      <c:pt idx="16">
                        <c:v>1.7620912590556816</c:v>
                      </c:pt>
                      <c:pt idx="17">
                        <c:v>2.1110912590556823</c:v>
                      </c:pt>
                      <c:pt idx="18">
                        <c:v>1.1210912590556816</c:v>
                      </c:pt>
                      <c:pt idx="19">
                        <c:v>1.5520912590556815</c:v>
                      </c:pt>
                      <c:pt idx="20">
                        <c:v>4.0890912590556816</c:v>
                      </c:pt>
                      <c:pt idx="21">
                        <c:v>3.1910912590556819</c:v>
                      </c:pt>
                      <c:pt idx="22">
                        <c:v>2.3120912590556815</c:v>
                      </c:pt>
                      <c:pt idx="23">
                        <c:v>1.6120912590556815</c:v>
                      </c:pt>
                      <c:pt idx="24">
                        <c:v>4.2120912590556827</c:v>
                      </c:pt>
                      <c:pt idx="25">
                        <c:v>2.6980912590556811</c:v>
                      </c:pt>
                      <c:pt idx="26">
                        <c:v>3.1440912590556813</c:v>
                      </c:pt>
                      <c:pt idx="27">
                        <c:v>3.1120912590556813</c:v>
                      </c:pt>
                      <c:pt idx="28">
                        <c:v>3.5980912590556819</c:v>
                      </c:pt>
                      <c:pt idx="29">
                        <c:v>4.9000912590556815</c:v>
                      </c:pt>
                      <c:pt idx="30">
                        <c:v>3.3860912590556826</c:v>
                      </c:pt>
                      <c:pt idx="31">
                        <c:v>3.456091259055682</c:v>
                      </c:pt>
                      <c:pt idx="32">
                        <c:v>4.7730912590556827</c:v>
                      </c:pt>
                      <c:pt idx="33">
                        <c:v>5.9230912590556812</c:v>
                      </c:pt>
                      <c:pt idx="34">
                        <c:v>4.4784912590556818</c:v>
                      </c:pt>
                      <c:pt idx="35">
                        <c:v>4.3070912590556816</c:v>
                      </c:pt>
                      <c:pt idx="36">
                        <c:v>4.5060912590556814</c:v>
                      </c:pt>
                      <c:pt idx="37">
                        <c:v>4.4230912590556812</c:v>
                      </c:pt>
                      <c:pt idx="38">
                        <c:v>4.4230912590556812</c:v>
                      </c:pt>
                      <c:pt idx="39">
                        <c:v>4.0660912590556819</c:v>
                      </c:pt>
                      <c:pt idx="40">
                        <c:v>6.4280912590556829</c:v>
                      </c:pt>
                      <c:pt idx="41">
                        <c:v>5.4400912590556816</c:v>
                      </c:pt>
                      <c:pt idx="42">
                        <c:v>6.0750912590556831</c:v>
                      </c:pt>
                      <c:pt idx="43">
                        <c:v>5.2880912590556832</c:v>
                      </c:pt>
                      <c:pt idx="44">
                        <c:v>6.6840912590556822</c:v>
                      </c:pt>
                      <c:pt idx="45">
                        <c:v>5.3440912590556815</c:v>
                      </c:pt>
                      <c:pt idx="46">
                        <c:v>2.823474229170301</c:v>
                      </c:pt>
                      <c:pt idx="47">
                        <c:v>2.4985338937586983</c:v>
                      </c:pt>
                      <c:pt idx="48">
                        <c:v>3.1613455040992489</c:v>
                      </c:pt>
                      <c:pt idx="49">
                        <c:v>3.7323220326185789</c:v>
                      </c:pt>
                      <c:pt idx="50">
                        <c:v>3.5196945158099084</c:v>
                      </c:pt>
                      <c:pt idx="51">
                        <c:v>4.1340401189804332</c:v>
                      </c:pt>
                      <c:pt idx="52">
                        <c:v>3.0647717983889349</c:v>
                      </c:pt>
                      <c:pt idx="53">
                        <c:v>3.8894656217002295</c:v>
                      </c:pt>
                      <c:pt idx="54">
                        <c:v>4.1471345210649657</c:v>
                      </c:pt>
                      <c:pt idx="55">
                        <c:v>5.0032016242493977</c:v>
                      </c:pt>
                      <c:pt idx="56">
                        <c:v>4.9366447059809246</c:v>
                      </c:pt>
                      <c:pt idx="57">
                        <c:v>6.0747586540398935</c:v>
                      </c:pt>
                      <c:pt idx="58">
                        <c:v>5.1379419255241032</c:v>
                      </c:pt>
                      <c:pt idx="59">
                        <c:v>6.0516997590789874</c:v>
                      </c:pt>
                      <c:pt idx="60">
                        <c:v>2.9383888304135555</c:v>
                      </c:pt>
                      <c:pt idx="61">
                        <c:v>3.0063719602469225</c:v>
                      </c:pt>
                      <c:pt idx="62">
                        <c:v>3.2746233710870021</c:v>
                      </c:pt>
                      <c:pt idx="63">
                        <c:v>3.7145237800547717</c:v>
                      </c:pt>
                      <c:pt idx="64">
                        <c:v>4.027488220223197</c:v>
                      </c:pt>
                      <c:pt idx="65">
                        <c:v>2.7558072805709961</c:v>
                      </c:pt>
                      <c:pt idx="66">
                        <c:v>3.0112772970019011</c:v>
                      </c:pt>
                      <c:pt idx="67">
                        <c:v>3.861810652952713</c:v>
                      </c:pt>
                      <c:pt idx="68">
                        <c:v>4.6786027263776866</c:v>
                      </c:pt>
                      <c:pt idx="69">
                        <c:v>3.7336082928786216</c:v>
                      </c:pt>
                      <c:pt idx="70">
                        <c:v>4.92605998535746</c:v>
                      </c:pt>
                      <c:pt idx="71">
                        <c:v>2.4910912590556809</c:v>
                      </c:pt>
                      <c:pt idx="72">
                        <c:v>3.8010912590556813</c:v>
                      </c:pt>
                      <c:pt idx="73">
                        <c:v>3.0780912590556828</c:v>
                      </c:pt>
                      <c:pt idx="74">
                        <c:v>3.4400912590556816</c:v>
                      </c:pt>
                      <c:pt idx="75">
                        <c:v>4.4200912590556811</c:v>
                      </c:pt>
                      <c:pt idx="76">
                        <c:v>5.3110912590556811</c:v>
                      </c:pt>
                      <c:pt idx="77">
                        <c:v>6.088091259055683</c:v>
                      </c:pt>
                      <c:pt idx="78">
                        <c:v>7.1490912590556821</c:v>
                      </c:pt>
                      <c:pt idx="79">
                        <c:v>5.81912590556809E-2</c:v>
                      </c:pt>
                      <c:pt idx="80">
                        <c:v>0.55049125905568097</c:v>
                      </c:pt>
                      <c:pt idx="81">
                        <c:v>0.73409125905568151</c:v>
                      </c:pt>
                      <c:pt idx="82">
                        <c:v>0.66909125905568123</c:v>
                      </c:pt>
                      <c:pt idx="83">
                        <c:v>0.7310912590556814</c:v>
                      </c:pt>
                      <c:pt idx="84">
                        <c:v>1.3260912590556815</c:v>
                      </c:pt>
                      <c:pt idx="85">
                        <c:v>1.0430912590556811</c:v>
                      </c:pt>
                      <c:pt idx="86">
                        <c:v>2.1085912590556823</c:v>
                      </c:pt>
                      <c:pt idx="87">
                        <c:v>1.6220912590556815</c:v>
                      </c:pt>
                      <c:pt idx="88">
                        <c:v>1.5540912590556815</c:v>
                      </c:pt>
                      <c:pt idx="89">
                        <c:v>1.3700912590556817</c:v>
                      </c:pt>
                      <c:pt idx="90">
                        <c:v>1.2860912590556817</c:v>
                      </c:pt>
                      <c:pt idx="91">
                        <c:v>1.2470912590556815</c:v>
                      </c:pt>
                      <c:pt idx="92">
                        <c:v>1.6970912590556815</c:v>
                      </c:pt>
                      <c:pt idx="93">
                        <c:v>2.0320912590556812</c:v>
                      </c:pt>
                      <c:pt idx="94">
                        <c:v>4.0185912590556816</c:v>
                      </c:pt>
                      <c:pt idx="95">
                        <c:v>1.7020912590556816</c:v>
                      </c:pt>
                      <c:pt idx="96">
                        <c:v>2.0610912590556816</c:v>
                      </c:pt>
                      <c:pt idx="97">
                        <c:v>1.1110912590556814</c:v>
                      </c:pt>
                      <c:pt idx="98">
                        <c:v>1.5120912590556814</c:v>
                      </c:pt>
                      <c:pt idx="99">
                        <c:v>3.8490912590556823</c:v>
                      </c:pt>
                      <c:pt idx="100">
                        <c:v>3.2400912590556818</c:v>
                      </c:pt>
                      <c:pt idx="101">
                        <c:v>2.3030912590556816</c:v>
                      </c:pt>
                      <c:pt idx="102">
                        <c:v>1.5920912590556815</c:v>
                      </c:pt>
                      <c:pt idx="103">
                        <c:v>4.1530912590556825</c:v>
                      </c:pt>
                      <c:pt idx="104">
                        <c:v>2.6580912590556811</c:v>
                      </c:pt>
                      <c:pt idx="105">
                        <c:v>3.1540912590556816</c:v>
                      </c:pt>
                      <c:pt idx="106">
                        <c:v>3.0420912590556815</c:v>
                      </c:pt>
                      <c:pt idx="107">
                        <c:v>3.5680912590556821</c:v>
                      </c:pt>
                      <c:pt idx="108">
                        <c:v>4.8730912590556832</c:v>
                      </c:pt>
                      <c:pt idx="109">
                        <c:v>3.3560912590556824</c:v>
                      </c:pt>
                      <c:pt idx="110">
                        <c:v>3.5260912590556819</c:v>
                      </c:pt>
                      <c:pt idx="111">
                        <c:v>4.7430912590556815</c:v>
                      </c:pt>
                      <c:pt idx="112">
                        <c:v>5.963091259055683</c:v>
                      </c:pt>
                      <c:pt idx="113">
                        <c:v>4.3880912590556802</c:v>
                      </c:pt>
                      <c:pt idx="114">
                        <c:v>4.2070912590556819</c:v>
                      </c:pt>
                      <c:pt idx="115">
                        <c:v>4.5460912590556832</c:v>
                      </c:pt>
                      <c:pt idx="116">
                        <c:v>4.4430912590556817</c:v>
                      </c:pt>
                      <c:pt idx="117">
                        <c:v>4.3730912590556823</c:v>
                      </c:pt>
                      <c:pt idx="118">
                        <c:v>4.0760912590556808</c:v>
                      </c:pt>
                      <c:pt idx="119">
                        <c:v>6.5480912590556821</c:v>
                      </c:pt>
                      <c:pt idx="120">
                        <c:v>5.3400912590556819</c:v>
                      </c:pt>
                      <c:pt idx="121">
                        <c:v>6.1150912590556832</c:v>
                      </c:pt>
                      <c:pt idx="122">
                        <c:v>5.3280912590556824</c:v>
                      </c:pt>
                      <c:pt idx="123">
                        <c:v>6.6040912590556831</c:v>
                      </c:pt>
                      <c:pt idx="124">
                        <c:v>5.3740912590556809</c:v>
                      </c:pt>
                      <c:pt idx="125">
                        <c:v>5.1020000000000021</c:v>
                      </c:pt>
                      <c:pt idx="126">
                        <c:v>5.0830000000000011</c:v>
                      </c:pt>
                      <c:pt idx="127">
                        <c:v>5.9910000000000014</c:v>
                      </c:pt>
                      <c:pt idx="128">
                        <c:v>5.6530000000000005</c:v>
                      </c:pt>
                      <c:pt idx="129">
                        <c:v>6.6590000000000025</c:v>
                      </c:pt>
                      <c:pt idx="130">
                        <c:v>7.1100000000000012</c:v>
                      </c:pt>
                      <c:pt idx="131">
                        <c:v>8.9810000000000034</c:v>
                      </c:pt>
                      <c:pt idx="132">
                        <c:v>8.001000000000003</c:v>
                      </c:pt>
                      <c:pt idx="133">
                        <c:v>8.4720000000000013</c:v>
                      </c:pt>
                      <c:pt idx="134">
                        <c:v>8.6790000000000003</c:v>
                      </c:pt>
                      <c:pt idx="135">
                        <c:v>9.4990000000000023</c:v>
                      </c:pt>
                      <c:pt idx="136">
                        <c:v>9.6910000000000007</c:v>
                      </c:pt>
                      <c:pt idx="137">
                        <c:v>9.3170000000000002</c:v>
                      </c:pt>
                      <c:pt idx="138">
                        <c:v>3.9086295589222444</c:v>
                      </c:pt>
                      <c:pt idx="139">
                        <c:v>4.4743515190265359</c:v>
                      </c:pt>
                      <c:pt idx="140">
                        <c:v>3.3708055255577918</c:v>
                      </c:pt>
                      <c:pt idx="141">
                        <c:v>4.0611713334257704</c:v>
                      </c:pt>
                      <c:pt idx="142">
                        <c:v>3.9963098816941685</c:v>
                      </c:pt>
                      <c:pt idx="143">
                        <c:v>4.9650111248936373</c:v>
                      </c:pt>
                      <c:pt idx="144">
                        <c:v>4.8465073639162926</c:v>
                      </c:pt>
                      <c:pt idx="145">
                        <c:v>6.072827242589991</c:v>
                      </c:pt>
                      <c:pt idx="146">
                        <c:v>4.8859675638192464</c:v>
                      </c:pt>
                      <c:pt idx="147">
                        <c:v>5.9248614263009642</c:v>
                      </c:pt>
                      <c:pt idx="148">
                        <c:v>2.7135752819106251</c:v>
                      </c:pt>
                      <c:pt idx="149">
                        <c:v>2.9963807773912423</c:v>
                      </c:pt>
                      <c:pt idx="150">
                        <c:v>3.079821148311717</c:v>
                      </c:pt>
                      <c:pt idx="151">
                        <c:v>3.8985503663613548</c:v>
                      </c:pt>
                      <c:pt idx="152">
                        <c:v>4.337758872622091</c:v>
                      </c:pt>
                      <c:pt idx="153">
                        <c:v>2.8651492613236629</c:v>
                      </c:pt>
                      <c:pt idx="154">
                        <c:v>4.9239296099554029</c:v>
                      </c:pt>
                      <c:pt idx="155">
                        <c:v>3.4594390294816004</c:v>
                      </c:pt>
                      <c:pt idx="156">
                        <c:v>4.1345346820274109</c:v>
                      </c:pt>
                      <c:pt idx="157">
                        <c:v>4.1065160498155908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"/>
                <c:order val="2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linear"/>
                  <c:dispRSqr val="1"/>
                  <c:dispEq val="1"/>
                  <c:trendlineLbl>
                    <c:layout>
                      <c:manualLayout>
                        <c:x val="-9.8866447207115959E-2"/>
                        <c:y val="-0.11724782532177662"/>
                      </c:manualLayout>
                    </c:layout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PAPER'!$BA$2:$BA$159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0.68104351655750928</c:v>
                      </c:pt>
                      <c:pt idx="1">
                        <c:v>1.0216893066510389</c:v>
                      </c:pt>
                      <c:pt idx="2">
                        <c:v>0.85345202445092783</c:v>
                      </c:pt>
                      <c:pt idx="3">
                        <c:v>1.3405213295180407</c:v>
                      </c:pt>
                      <c:pt idx="4">
                        <c:v>1.4273545299049029</c:v>
                      </c:pt>
                      <c:pt idx="5">
                        <c:v>1.3169585835199002</c:v>
                      </c:pt>
                      <c:pt idx="6">
                        <c:v>1.6705997057434507</c:v>
                      </c:pt>
                      <c:pt idx="7">
                        <c:v>2.4452041916495348</c:v>
                      </c:pt>
                      <c:pt idx="8">
                        <c:v>1.8366434503009528</c:v>
                      </c:pt>
                      <c:pt idx="9">
                        <c:v>1.979365747298214</c:v>
                      </c:pt>
                      <c:pt idx="10">
                        <c:v>1.9117232938033595</c:v>
                      </c:pt>
                      <c:pt idx="11">
                        <c:v>1.9117232938033595</c:v>
                      </c:pt>
                      <c:pt idx="12">
                        <c:v>1.9201701414940884</c:v>
                      </c:pt>
                      <c:pt idx="13">
                        <c:v>2.4029495315157074</c:v>
                      </c:pt>
                      <c:pt idx="14">
                        <c:v>2.1442739227295675</c:v>
                      </c:pt>
                      <c:pt idx="15">
                        <c:v>3.6378774502283044</c:v>
                      </c:pt>
                      <c:pt idx="16">
                        <c:v>2.3066177757731574</c:v>
                      </c:pt>
                      <c:pt idx="17">
                        <c:v>2.3624024296910839</c:v>
                      </c:pt>
                      <c:pt idx="18">
                        <c:v>2.1549684696419078</c:v>
                      </c:pt>
                      <c:pt idx="19">
                        <c:v>2.1740035045139168</c:v>
                      </c:pt>
                      <c:pt idx="20">
                        <c:v>3.881122626066853</c:v>
                      </c:pt>
                      <c:pt idx="21">
                        <c:v>2.8259371906924446</c:v>
                      </c:pt>
                      <c:pt idx="22">
                        <c:v>2.7980653212682962</c:v>
                      </c:pt>
                      <c:pt idx="23">
                        <c:v>2.3982136454804541</c:v>
                      </c:pt>
                      <c:pt idx="24">
                        <c:v>4.1636364296184363</c:v>
                      </c:pt>
                      <c:pt idx="25">
                        <c:v>2.6829167345735661</c:v>
                      </c:pt>
                      <c:pt idx="26">
                        <c:v>2.9063445947341426</c:v>
                      </c:pt>
                      <c:pt idx="27">
                        <c:v>2.893170596560191</c:v>
                      </c:pt>
                      <c:pt idx="28">
                        <c:v>3.2469777698749898</c:v>
                      </c:pt>
                      <c:pt idx="29">
                        <c:v>4.0526433983207273</c:v>
                      </c:pt>
                      <c:pt idx="30">
                        <c:v>3.8256921707744298</c:v>
                      </c:pt>
                      <c:pt idx="31">
                        <c:v>4.2277267660663362</c:v>
                      </c:pt>
                      <c:pt idx="32">
                        <c:v>4.3081980489804002</c:v>
                      </c:pt>
                      <c:pt idx="33">
                        <c:v>4.3081980489804002</c:v>
                      </c:pt>
                      <c:pt idx="34">
                        <c:v>4.564494044781922</c:v>
                      </c:pt>
                      <c:pt idx="35">
                        <c:v>4.4847119478611397</c:v>
                      </c:pt>
                      <c:pt idx="36">
                        <c:v>4.6488420148120593</c:v>
                      </c:pt>
                      <c:pt idx="37">
                        <c:v>4.905827196606861</c:v>
                      </c:pt>
                      <c:pt idx="38">
                        <c:v>5.2501550435409774</c:v>
                      </c:pt>
                      <c:pt idx="39">
                        <c:v>5.6460035697287125</c:v>
                      </c:pt>
                      <c:pt idx="40">
                        <c:v>5.6139695821822952</c:v>
                      </c:pt>
                      <c:pt idx="41">
                        <c:v>5.6054130774862907</c:v>
                      </c:pt>
                      <c:pt idx="42">
                        <c:v>5.7219043278174375</c:v>
                      </c:pt>
                      <c:pt idx="43">
                        <c:v>6.1956800694506819</c:v>
                      </c:pt>
                      <c:pt idx="44">
                        <c:v>5.836575126926431</c:v>
                      </c:pt>
                      <c:pt idx="45">
                        <c:v>6.783280159391742</c:v>
                      </c:pt>
                      <c:pt idx="46">
                        <c:v>5.6139695821822952</c:v>
                      </c:pt>
                      <c:pt idx="47">
                        <c:v>1.2115569735204026</c:v>
                      </c:pt>
                      <c:pt idx="48">
                        <c:v>1.9201701414940884</c:v>
                      </c:pt>
                      <c:pt idx="49">
                        <c:v>5.4318985970842464</c:v>
                      </c:pt>
                      <c:pt idx="50">
                        <c:v>2.9036828272480619</c:v>
                      </c:pt>
                      <c:pt idx="51">
                        <c:v>2.9036828272480619</c:v>
                      </c:pt>
                      <c:pt idx="52">
                        <c:v>3.2198899591303154</c:v>
                      </c:pt>
                      <c:pt idx="53">
                        <c:v>3.2198899591303154</c:v>
                      </c:pt>
                      <c:pt idx="54">
                        <c:v>4.8533701968313734</c:v>
                      </c:pt>
                      <c:pt idx="55">
                        <c:v>4.8533701968313734</c:v>
                      </c:pt>
                      <c:pt idx="56">
                        <c:v>5.6139695821822952</c:v>
                      </c:pt>
                      <c:pt idx="57">
                        <c:v>5.6139695821822952</c:v>
                      </c:pt>
                      <c:pt idx="58">
                        <c:v>4.9082216222733761</c:v>
                      </c:pt>
                      <c:pt idx="59">
                        <c:v>4.9082216222733761</c:v>
                      </c:pt>
                      <c:pt idx="60">
                        <c:v>1.9117232938033595</c:v>
                      </c:pt>
                      <c:pt idx="61">
                        <c:v>1.9117232938033595</c:v>
                      </c:pt>
                      <c:pt idx="62">
                        <c:v>1.9117232938033595</c:v>
                      </c:pt>
                      <c:pt idx="63">
                        <c:v>3.2198899591303154</c:v>
                      </c:pt>
                      <c:pt idx="64">
                        <c:v>3.2198899591303154</c:v>
                      </c:pt>
                      <c:pt idx="65">
                        <c:v>2.2965639000613147</c:v>
                      </c:pt>
                      <c:pt idx="66">
                        <c:v>2.2965639000613147</c:v>
                      </c:pt>
                      <c:pt idx="67">
                        <c:v>4.119227896300286</c:v>
                      </c:pt>
                      <c:pt idx="68">
                        <c:v>4.119227896300286</c:v>
                      </c:pt>
                      <c:pt idx="69">
                        <c:v>4.5757023603439873</c:v>
                      </c:pt>
                      <c:pt idx="70">
                        <c:v>4.5757023603439873</c:v>
                      </c:pt>
                      <c:pt idx="71">
                        <c:v>2.6376129868746538</c:v>
                      </c:pt>
                      <c:pt idx="72">
                        <c:v>3.2198899591303154</c:v>
                      </c:pt>
                      <c:pt idx="73">
                        <c:v>3.7169684979886903</c:v>
                      </c:pt>
                      <c:pt idx="74">
                        <c:v>3.7169684979886903</c:v>
                      </c:pt>
                      <c:pt idx="75">
                        <c:v>4.1805779803494296</c:v>
                      </c:pt>
                      <c:pt idx="76">
                        <c:v>4.5156075150104495</c:v>
                      </c:pt>
                      <c:pt idx="77">
                        <c:v>5.0560421451191395</c:v>
                      </c:pt>
                      <c:pt idx="78">
                        <c:v>6.2758039322825629</c:v>
                      </c:pt>
                      <c:pt idx="79">
                        <c:v>0.68104351655750928</c:v>
                      </c:pt>
                      <c:pt idx="80">
                        <c:v>1.0216893066510389</c:v>
                      </c:pt>
                      <c:pt idx="81">
                        <c:v>0.85345202445092783</c:v>
                      </c:pt>
                      <c:pt idx="82">
                        <c:v>1.3405213295180407</c:v>
                      </c:pt>
                      <c:pt idx="83">
                        <c:v>1.4273545299049029</c:v>
                      </c:pt>
                      <c:pt idx="84">
                        <c:v>1.3169585835199002</c:v>
                      </c:pt>
                      <c:pt idx="85">
                        <c:v>1.6705997057434507</c:v>
                      </c:pt>
                      <c:pt idx="86">
                        <c:v>2.4452041916495348</c:v>
                      </c:pt>
                      <c:pt idx="87">
                        <c:v>1.8366434503009528</c:v>
                      </c:pt>
                      <c:pt idx="88">
                        <c:v>1.979365747298214</c:v>
                      </c:pt>
                      <c:pt idx="89">
                        <c:v>1.9117232938033595</c:v>
                      </c:pt>
                      <c:pt idx="90">
                        <c:v>1.9117232938033595</c:v>
                      </c:pt>
                      <c:pt idx="91">
                        <c:v>1.9201701414940884</c:v>
                      </c:pt>
                      <c:pt idx="92">
                        <c:v>2.4029495315157074</c:v>
                      </c:pt>
                      <c:pt idx="93">
                        <c:v>2.1442739227295675</c:v>
                      </c:pt>
                      <c:pt idx="94">
                        <c:v>3.6378774502283044</c:v>
                      </c:pt>
                      <c:pt idx="95">
                        <c:v>2.3066177757731574</c:v>
                      </c:pt>
                      <c:pt idx="96">
                        <c:v>2.3624024296910839</c:v>
                      </c:pt>
                      <c:pt idx="97">
                        <c:v>2.1549684696419078</c:v>
                      </c:pt>
                      <c:pt idx="98">
                        <c:v>2.1740035045139168</c:v>
                      </c:pt>
                      <c:pt idx="99">
                        <c:v>3.881122626066853</c:v>
                      </c:pt>
                      <c:pt idx="100">
                        <c:v>2.8259371906924446</c:v>
                      </c:pt>
                      <c:pt idx="101">
                        <c:v>2.7980653212682962</c:v>
                      </c:pt>
                      <c:pt idx="102">
                        <c:v>2.3982136454804541</c:v>
                      </c:pt>
                      <c:pt idx="103">
                        <c:v>4.1636364296184363</c:v>
                      </c:pt>
                      <c:pt idx="104">
                        <c:v>2.6829167345735661</c:v>
                      </c:pt>
                      <c:pt idx="105">
                        <c:v>2.9063445947341426</c:v>
                      </c:pt>
                      <c:pt idx="106">
                        <c:v>2.893170596560191</c:v>
                      </c:pt>
                      <c:pt idx="107">
                        <c:v>3.2469777698749898</c:v>
                      </c:pt>
                      <c:pt idx="108">
                        <c:v>4.0526433983207273</c:v>
                      </c:pt>
                      <c:pt idx="109">
                        <c:v>3.8256921707744298</c:v>
                      </c:pt>
                      <c:pt idx="110">
                        <c:v>4.2277267660663362</c:v>
                      </c:pt>
                      <c:pt idx="111">
                        <c:v>4.3081980489804002</c:v>
                      </c:pt>
                      <c:pt idx="112">
                        <c:v>4.3081980489804002</c:v>
                      </c:pt>
                      <c:pt idx="113">
                        <c:v>4.564494044781922</c:v>
                      </c:pt>
                      <c:pt idx="114">
                        <c:v>4.4847119478611397</c:v>
                      </c:pt>
                      <c:pt idx="115">
                        <c:v>4.6488420148120593</c:v>
                      </c:pt>
                      <c:pt idx="116">
                        <c:v>4.905827196606861</c:v>
                      </c:pt>
                      <c:pt idx="117">
                        <c:v>5.2501550435409774</c:v>
                      </c:pt>
                      <c:pt idx="118">
                        <c:v>5.6460035697287125</c:v>
                      </c:pt>
                      <c:pt idx="119">
                        <c:v>5.6139695821822952</c:v>
                      </c:pt>
                      <c:pt idx="120">
                        <c:v>5.6054130774862907</c:v>
                      </c:pt>
                      <c:pt idx="121">
                        <c:v>5.7219043278174375</c:v>
                      </c:pt>
                      <c:pt idx="122">
                        <c:v>6.1956800694506819</c:v>
                      </c:pt>
                      <c:pt idx="123">
                        <c:v>5.836575126926431</c:v>
                      </c:pt>
                      <c:pt idx="124">
                        <c:v>6.783280159391742</c:v>
                      </c:pt>
                      <c:pt idx="125">
                        <c:v>5.0560421451191395</c:v>
                      </c:pt>
                      <c:pt idx="126">
                        <c:v>5.0560421451191395</c:v>
                      </c:pt>
                      <c:pt idx="127">
                        <c:v>6.2758039322825629</c:v>
                      </c:pt>
                      <c:pt idx="128">
                        <c:v>6.2758039322825629</c:v>
                      </c:pt>
                      <c:pt idx="129">
                        <c:v>6.8625254904728639</c:v>
                      </c:pt>
                      <c:pt idx="130">
                        <c:v>6.8625254904728639</c:v>
                      </c:pt>
                      <c:pt idx="131">
                        <c:v>8.08228727763629</c:v>
                      </c:pt>
                      <c:pt idx="132">
                        <c:v>8.08228727763629</c:v>
                      </c:pt>
                      <c:pt idx="133">
                        <c:v>8.08228727763629</c:v>
                      </c:pt>
                      <c:pt idx="134">
                        <c:v>8.08228727763629</c:v>
                      </c:pt>
                      <c:pt idx="135">
                        <c:v>8.6668872480479493</c:v>
                      </c:pt>
                      <c:pt idx="136">
                        <c:v>9.3126372519809983</c:v>
                      </c:pt>
                      <c:pt idx="137">
                        <c:v>9.3126372519809983</c:v>
                      </c:pt>
                      <c:pt idx="138">
                        <c:v>2.9036828272480619</c:v>
                      </c:pt>
                      <c:pt idx="139">
                        <c:v>2.9036828272480619</c:v>
                      </c:pt>
                      <c:pt idx="140">
                        <c:v>3.2198899591303154</c:v>
                      </c:pt>
                      <c:pt idx="141">
                        <c:v>3.2198899591303154</c:v>
                      </c:pt>
                      <c:pt idx="142">
                        <c:v>4.8533701968313734</c:v>
                      </c:pt>
                      <c:pt idx="143">
                        <c:v>4.8533701968313734</c:v>
                      </c:pt>
                      <c:pt idx="144">
                        <c:v>5.6139695821822952</c:v>
                      </c:pt>
                      <c:pt idx="145">
                        <c:v>5.6139695821822952</c:v>
                      </c:pt>
                      <c:pt idx="146">
                        <c:v>4.9082216222733761</c:v>
                      </c:pt>
                      <c:pt idx="147">
                        <c:v>4.9082216222733761</c:v>
                      </c:pt>
                      <c:pt idx="148">
                        <c:v>1.9117232938033595</c:v>
                      </c:pt>
                      <c:pt idx="149">
                        <c:v>1.9117232938033595</c:v>
                      </c:pt>
                      <c:pt idx="150">
                        <c:v>1.9117232938033595</c:v>
                      </c:pt>
                      <c:pt idx="151">
                        <c:v>3.2198899591303154</c:v>
                      </c:pt>
                      <c:pt idx="152">
                        <c:v>3.2198899591303154</c:v>
                      </c:pt>
                      <c:pt idx="153">
                        <c:v>2.2965639000613147</c:v>
                      </c:pt>
                      <c:pt idx="154">
                        <c:v>2.2965639000613147</c:v>
                      </c:pt>
                      <c:pt idx="155">
                        <c:v>4.119227896300286</c:v>
                      </c:pt>
                      <c:pt idx="156">
                        <c:v>4.119227896300286</c:v>
                      </c:pt>
                      <c:pt idx="157">
                        <c:v>4.5757023603439873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PAPER'!$N$2:$N$159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4.7591259055680964E-2</c:v>
                      </c:pt>
                      <c:pt idx="1">
                        <c:v>0.60029125905568093</c:v>
                      </c:pt>
                      <c:pt idx="2">
                        <c:v>0.74409125905568141</c:v>
                      </c:pt>
                      <c:pt idx="3">
                        <c:v>0.71809125905568127</c:v>
                      </c:pt>
                      <c:pt idx="4">
                        <c:v>0.73809125905568129</c:v>
                      </c:pt>
                      <c:pt idx="5">
                        <c:v>1.3760912590556811</c:v>
                      </c:pt>
                      <c:pt idx="6">
                        <c:v>1.0530912590556811</c:v>
                      </c:pt>
                      <c:pt idx="7">
                        <c:v>2.2414912590556817</c:v>
                      </c:pt>
                      <c:pt idx="8">
                        <c:v>1.6220912590556815</c:v>
                      </c:pt>
                      <c:pt idx="9">
                        <c:v>1.5850912590556814</c:v>
                      </c:pt>
                      <c:pt idx="10">
                        <c:v>1.3790912590556816</c:v>
                      </c:pt>
                      <c:pt idx="11">
                        <c:v>1.3160912590556819</c:v>
                      </c:pt>
                      <c:pt idx="12">
                        <c:v>1.2470912590556815</c:v>
                      </c:pt>
                      <c:pt idx="13">
                        <c:v>1.6970912590556815</c:v>
                      </c:pt>
                      <c:pt idx="14">
                        <c:v>2.0520912590556821</c:v>
                      </c:pt>
                      <c:pt idx="15">
                        <c:v>4.0185912590556816</c:v>
                      </c:pt>
                      <c:pt idx="16">
                        <c:v>1.7620912590556816</c:v>
                      </c:pt>
                      <c:pt idx="17">
                        <c:v>2.1110912590556823</c:v>
                      </c:pt>
                      <c:pt idx="18">
                        <c:v>1.1210912590556816</c:v>
                      </c:pt>
                      <c:pt idx="19">
                        <c:v>1.5520912590556815</c:v>
                      </c:pt>
                      <c:pt idx="20">
                        <c:v>4.0890912590556816</c:v>
                      </c:pt>
                      <c:pt idx="21">
                        <c:v>3.1910912590556819</c:v>
                      </c:pt>
                      <c:pt idx="22">
                        <c:v>2.3120912590556815</c:v>
                      </c:pt>
                      <c:pt idx="23">
                        <c:v>1.6120912590556815</c:v>
                      </c:pt>
                      <c:pt idx="24">
                        <c:v>4.2120912590556827</c:v>
                      </c:pt>
                      <c:pt idx="25">
                        <c:v>2.6980912590556811</c:v>
                      </c:pt>
                      <c:pt idx="26">
                        <c:v>3.1440912590556813</c:v>
                      </c:pt>
                      <c:pt idx="27">
                        <c:v>3.1120912590556813</c:v>
                      </c:pt>
                      <c:pt idx="28">
                        <c:v>3.5980912590556819</c:v>
                      </c:pt>
                      <c:pt idx="29">
                        <c:v>4.9000912590556815</c:v>
                      </c:pt>
                      <c:pt idx="30">
                        <c:v>3.3860912590556826</c:v>
                      </c:pt>
                      <c:pt idx="31">
                        <c:v>3.456091259055682</c:v>
                      </c:pt>
                      <c:pt idx="32">
                        <c:v>4.7730912590556827</c:v>
                      </c:pt>
                      <c:pt idx="33">
                        <c:v>5.9230912590556812</c:v>
                      </c:pt>
                      <c:pt idx="34">
                        <c:v>4.4784912590556818</c:v>
                      </c:pt>
                      <c:pt idx="35">
                        <c:v>4.3070912590556816</c:v>
                      </c:pt>
                      <c:pt idx="36">
                        <c:v>4.5060912590556814</c:v>
                      </c:pt>
                      <c:pt idx="37">
                        <c:v>4.4230912590556812</c:v>
                      </c:pt>
                      <c:pt idx="38">
                        <c:v>4.4230912590556812</c:v>
                      </c:pt>
                      <c:pt idx="39">
                        <c:v>4.0660912590556819</c:v>
                      </c:pt>
                      <c:pt idx="40">
                        <c:v>6.4280912590556829</c:v>
                      </c:pt>
                      <c:pt idx="41">
                        <c:v>5.4400912590556816</c:v>
                      </c:pt>
                      <c:pt idx="42">
                        <c:v>6.0750912590556831</c:v>
                      </c:pt>
                      <c:pt idx="43">
                        <c:v>5.2880912590556832</c:v>
                      </c:pt>
                      <c:pt idx="44">
                        <c:v>6.6840912590556822</c:v>
                      </c:pt>
                      <c:pt idx="45">
                        <c:v>5.3440912590556815</c:v>
                      </c:pt>
                      <c:pt idx="46">
                        <c:v>2.823474229170301</c:v>
                      </c:pt>
                      <c:pt idx="47">
                        <c:v>2.4985338937586983</c:v>
                      </c:pt>
                      <c:pt idx="48">
                        <c:v>3.1613455040992489</c:v>
                      </c:pt>
                      <c:pt idx="49">
                        <c:v>3.7323220326185789</c:v>
                      </c:pt>
                      <c:pt idx="50">
                        <c:v>3.5196945158099084</c:v>
                      </c:pt>
                      <c:pt idx="51">
                        <c:v>4.1340401189804332</c:v>
                      </c:pt>
                      <c:pt idx="52">
                        <c:v>3.0647717983889349</c:v>
                      </c:pt>
                      <c:pt idx="53">
                        <c:v>3.8894656217002295</c:v>
                      </c:pt>
                      <c:pt idx="54">
                        <c:v>4.1471345210649657</c:v>
                      </c:pt>
                      <c:pt idx="55">
                        <c:v>5.0032016242493977</c:v>
                      </c:pt>
                      <c:pt idx="56">
                        <c:v>4.9366447059809246</c:v>
                      </c:pt>
                      <c:pt idx="57">
                        <c:v>6.0747586540398935</c:v>
                      </c:pt>
                      <c:pt idx="58">
                        <c:v>5.1379419255241032</c:v>
                      </c:pt>
                      <c:pt idx="59">
                        <c:v>6.0516997590789874</c:v>
                      </c:pt>
                      <c:pt idx="60">
                        <c:v>2.9383888304135555</c:v>
                      </c:pt>
                      <c:pt idx="61">
                        <c:v>3.0063719602469225</c:v>
                      </c:pt>
                      <c:pt idx="62">
                        <c:v>3.2746233710870021</c:v>
                      </c:pt>
                      <c:pt idx="63">
                        <c:v>3.7145237800547717</c:v>
                      </c:pt>
                      <c:pt idx="64">
                        <c:v>4.027488220223197</c:v>
                      </c:pt>
                      <c:pt idx="65">
                        <c:v>2.7558072805709961</c:v>
                      </c:pt>
                      <c:pt idx="66">
                        <c:v>3.0112772970019011</c:v>
                      </c:pt>
                      <c:pt idx="67">
                        <c:v>3.861810652952713</c:v>
                      </c:pt>
                      <c:pt idx="68">
                        <c:v>4.6786027263776866</c:v>
                      </c:pt>
                      <c:pt idx="69">
                        <c:v>3.7336082928786216</c:v>
                      </c:pt>
                      <c:pt idx="70">
                        <c:v>4.92605998535746</c:v>
                      </c:pt>
                      <c:pt idx="71">
                        <c:v>2.4910912590556809</c:v>
                      </c:pt>
                      <c:pt idx="72">
                        <c:v>3.8010912590556813</c:v>
                      </c:pt>
                      <c:pt idx="73">
                        <c:v>3.0780912590556828</c:v>
                      </c:pt>
                      <c:pt idx="74">
                        <c:v>3.4400912590556816</c:v>
                      </c:pt>
                      <c:pt idx="75">
                        <c:v>4.4200912590556811</c:v>
                      </c:pt>
                      <c:pt idx="76">
                        <c:v>5.3110912590556811</c:v>
                      </c:pt>
                      <c:pt idx="77">
                        <c:v>6.088091259055683</c:v>
                      </c:pt>
                      <c:pt idx="78">
                        <c:v>7.1490912590556821</c:v>
                      </c:pt>
                      <c:pt idx="79">
                        <c:v>5.81912590556809E-2</c:v>
                      </c:pt>
                      <c:pt idx="80">
                        <c:v>0.55049125905568097</c:v>
                      </c:pt>
                      <c:pt idx="81">
                        <c:v>0.73409125905568151</c:v>
                      </c:pt>
                      <c:pt idx="82">
                        <c:v>0.66909125905568123</c:v>
                      </c:pt>
                      <c:pt idx="83">
                        <c:v>0.7310912590556814</c:v>
                      </c:pt>
                      <c:pt idx="84">
                        <c:v>1.3260912590556815</c:v>
                      </c:pt>
                      <c:pt idx="85">
                        <c:v>1.0430912590556811</c:v>
                      </c:pt>
                      <c:pt idx="86">
                        <c:v>2.1085912590556823</c:v>
                      </c:pt>
                      <c:pt idx="87">
                        <c:v>1.6220912590556815</c:v>
                      </c:pt>
                      <c:pt idx="88">
                        <c:v>1.5540912590556815</c:v>
                      </c:pt>
                      <c:pt idx="89">
                        <c:v>1.3700912590556817</c:v>
                      </c:pt>
                      <c:pt idx="90">
                        <c:v>1.2860912590556817</c:v>
                      </c:pt>
                      <c:pt idx="91">
                        <c:v>1.2470912590556815</c:v>
                      </c:pt>
                      <c:pt idx="92">
                        <c:v>1.6970912590556815</c:v>
                      </c:pt>
                      <c:pt idx="93">
                        <c:v>2.0320912590556812</c:v>
                      </c:pt>
                      <c:pt idx="94">
                        <c:v>4.0185912590556816</c:v>
                      </c:pt>
                      <c:pt idx="95">
                        <c:v>1.7020912590556816</c:v>
                      </c:pt>
                      <c:pt idx="96">
                        <c:v>2.0610912590556816</c:v>
                      </c:pt>
                      <c:pt idx="97">
                        <c:v>1.1110912590556814</c:v>
                      </c:pt>
                      <c:pt idx="98">
                        <c:v>1.5120912590556814</c:v>
                      </c:pt>
                      <c:pt idx="99">
                        <c:v>3.8490912590556823</c:v>
                      </c:pt>
                      <c:pt idx="100">
                        <c:v>3.2400912590556818</c:v>
                      </c:pt>
                      <c:pt idx="101">
                        <c:v>2.3030912590556816</c:v>
                      </c:pt>
                      <c:pt idx="102">
                        <c:v>1.5920912590556815</c:v>
                      </c:pt>
                      <c:pt idx="103">
                        <c:v>4.1530912590556825</c:v>
                      </c:pt>
                      <c:pt idx="104">
                        <c:v>2.6580912590556811</c:v>
                      </c:pt>
                      <c:pt idx="105">
                        <c:v>3.1540912590556816</c:v>
                      </c:pt>
                      <c:pt idx="106">
                        <c:v>3.0420912590556815</c:v>
                      </c:pt>
                      <c:pt idx="107">
                        <c:v>3.5680912590556821</c:v>
                      </c:pt>
                      <c:pt idx="108">
                        <c:v>4.8730912590556832</c:v>
                      </c:pt>
                      <c:pt idx="109">
                        <c:v>3.3560912590556824</c:v>
                      </c:pt>
                      <c:pt idx="110">
                        <c:v>3.5260912590556819</c:v>
                      </c:pt>
                      <c:pt idx="111">
                        <c:v>4.7430912590556815</c:v>
                      </c:pt>
                      <c:pt idx="112">
                        <c:v>5.963091259055683</c:v>
                      </c:pt>
                      <c:pt idx="113">
                        <c:v>4.3880912590556802</c:v>
                      </c:pt>
                      <c:pt idx="114">
                        <c:v>4.2070912590556819</c:v>
                      </c:pt>
                      <c:pt idx="115">
                        <c:v>4.5460912590556832</c:v>
                      </c:pt>
                      <c:pt idx="116">
                        <c:v>4.4430912590556817</c:v>
                      </c:pt>
                      <c:pt idx="117">
                        <c:v>4.3730912590556823</c:v>
                      </c:pt>
                      <c:pt idx="118">
                        <c:v>4.0760912590556808</c:v>
                      </c:pt>
                      <c:pt idx="119">
                        <c:v>6.5480912590556821</c:v>
                      </c:pt>
                      <c:pt idx="120">
                        <c:v>5.3400912590556819</c:v>
                      </c:pt>
                      <c:pt idx="121">
                        <c:v>6.1150912590556832</c:v>
                      </c:pt>
                      <c:pt idx="122">
                        <c:v>5.3280912590556824</c:v>
                      </c:pt>
                      <c:pt idx="123">
                        <c:v>6.6040912590556831</c:v>
                      </c:pt>
                      <c:pt idx="124">
                        <c:v>5.3740912590556809</c:v>
                      </c:pt>
                      <c:pt idx="125">
                        <c:v>5.1020000000000021</c:v>
                      </c:pt>
                      <c:pt idx="126">
                        <c:v>5.0830000000000011</c:v>
                      </c:pt>
                      <c:pt idx="127">
                        <c:v>5.9910000000000014</c:v>
                      </c:pt>
                      <c:pt idx="128">
                        <c:v>5.6530000000000005</c:v>
                      </c:pt>
                      <c:pt idx="129">
                        <c:v>6.6590000000000025</c:v>
                      </c:pt>
                      <c:pt idx="130">
                        <c:v>7.1100000000000012</c:v>
                      </c:pt>
                      <c:pt idx="131">
                        <c:v>8.9810000000000034</c:v>
                      </c:pt>
                      <c:pt idx="132">
                        <c:v>8.001000000000003</c:v>
                      </c:pt>
                      <c:pt idx="133">
                        <c:v>8.4720000000000013</c:v>
                      </c:pt>
                      <c:pt idx="134">
                        <c:v>8.6790000000000003</c:v>
                      </c:pt>
                      <c:pt idx="135">
                        <c:v>9.4990000000000023</c:v>
                      </c:pt>
                      <c:pt idx="136">
                        <c:v>9.6910000000000007</c:v>
                      </c:pt>
                      <c:pt idx="137">
                        <c:v>9.3170000000000002</c:v>
                      </c:pt>
                      <c:pt idx="138">
                        <c:v>3.9086295589222444</c:v>
                      </c:pt>
                      <c:pt idx="139">
                        <c:v>4.4743515190265359</c:v>
                      </c:pt>
                      <c:pt idx="140">
                        <c:v>3.3708055255577918</c:v>
                      </c:pt>
                      <c:pt idx="141">
                        <c:v>4.0611713334257704</c:v>
                      </c:pt>
                      <c:pt idx="142">
                        <c:v>3.9963098816941685</c:v>
                      </c:pt>
                      <c:pt idx="143">
                        <c:v>4.9650111248936373</c:v>
                      </c:pt>
                      <c:pt idx="144">
                        <c:v>4.8465073639162926</c:v>
                      </c:pt>
                      <c:pt idx="145">
                        <c:v>6.072827242589991</c:v>
                      </c:pt>
                      <c:pt idx="146">
                        <c:v>4.8859675638192464</c:v>
                      </c:pt>
                      <c:pt idx="147">
                        <c:v>5.9248614263009642</c:v>
                      </c:pt>
                      <c:pt idx="148">
                        <c:v>2.7135752819106251</c:v>
                      </c:pt>
                      <c:pt idx="149">
                        <c:v>2.9963807773912423</c:v>
                      </c:pt>
                      <c:pt idx="150">
                        <c:v>3.079821148311717</c:v>
                      </c:pt>
                      <c:pt idx="151">
                        <c:v>3.8985503663613548</c:v>
                      </c:pt>
                      <c:pt idx="152">
                        <c:v>4.337758872622091</c:v>
                      </c:pt>
                      <c:pt idx="153">
                        <c:v>2.8651492613236629</c:v>
                      </c:pt>
                      <c:pt idx="154">
                        <c:v>4.9239296099554029</c:v>
                      </c:pt>
                      <c:pt idx="155">
                        <c:v>3.4594390294816004</c:v>
                      </c:pt>
                      <c:pt idx="156">
                        <c:v>4.1345346820274109</c:v>
                      </c:pt>
                      <c:pt idx="157">
                        <c:v>4.1065160498155908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3"/>
                <c:order val="3"/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4"/>
                      </a:solidFill>
                      <a:prstDash val="sysDot"/>
                    </a:ln>
                    <a:effectLst/>
                  </c:spPr>
                  <c:trendlineType val="linear"/>
                  <c:dispRSqr val="1"/>
                  <c:dispEq val="1"/>
                  <c:trendlineLbl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PAPER'!$BB$2:$BB$159</c15:sqref>
                        </c15:formulaRef>
                      </c:ext>
                    </c:extLst>
                    <c:numCache>
                      <c:formatCode>General</c:formatCode>
                      <c:ptCount val="158"/>
                      <c:pt idx="0">
                        <c:v>0.86535947183480444</c:v>
                      </c:pt>
                      <c:pt idx="1">
                        <c:v>0.26691621249438491</c:v>
                      </c:pt>
                      <c:pt idx="2">
                        <c:v>0.77460286424982883</c:v>
                      </c:pt>
                      <c:pt idx="3">
                        <c:v>0.43336728795397084</c:v>
                      </c:pt>
                      <c:pt idx="4">
                        <c:v>0.41911228591061384</c:v>
                      </c:pt>
                      <c:pt idx="5">
                        <c:v>0.43286410811148091</c:v>
                      </c:pt>
                      <c:pt idx="6">
                        <c:v>0.89461226561134766</c:v>
                      </c:pt>
                      <c:pt idx="7">
                        <c:v>1.0628814743945156</c:v>
                      </c:pt>
                      <c:pt idx="8">
                        <c:v>0.74075971351957037</c:v>
                      </c:pt>
                      <c:pt idx="9">
                        <c:v>0.9207503681650957</c:v>
                      </c:pt>
                      <c:pt idx="10">
                        <c:v>1.3490802638098136</c:v>
                      </c:pt>
                      <c:pt idx="11">
                        <c:v>1.3490802638098136</c:v>
                      </c:pt>
                      <c:pt idx="12">
                        <c:v>1.2371377718331118</c:v>
                      </c:pt>
                      <c:pt idx="13">
                        <c:v>1.2468054949517648</c:v>
                      </c:pt>
                      <c:pt idx="14">
                        <c:v>0.93518890995566895</c:v>
                      </c:pt>
                      <c:pt idx="15">
                        <c:v>-0.4161767277914854</c:v>
                      </c:pt>
                      <c:pt idx="16">
                        <c:v>0.96952201584477382</c:v>
                      </c:pt>
                      <c:pt idx="17">
                        <c:v>1.1407788248314845</c:v>
                      </c:pt>
                      <c:pt idx="18">
                        <c:v>1.8245802435105474</c:v>
                      </c:pt>
                      <c:pt idx="19">
                        <c:v>1.7197624500522966</c:v>
                      </c:pt>
                      <c:pt idx="20">
                        <c:v>5.9323251909248351E-2</c:v>
                      </c:pt>
                      <c:pt idx="21">
                        <c:v>0.21087450054910686</c:v>
                      </c:pt>
                      <c:pt idx="22">
                        <c:v>1.2007078198092824</c:v>
                      </c:pt>
                      <c:pt idx="23">
                        <c:v>2.3000802232112805</c:v>
                      </c:pt>
                      <c:pt idx="24">
                        <c:v>-1.6157616479571091E-2</c:v>
                      </c:pt>
                      <c:pt idx="25">
                        <c:v>1.6054036732682231</c:v>
                      </c:pt>
                      <c:pt idx="26">
                        <c:v>1.8865144237454685</c:v>
                      </c:pt>
                      <c:pt idx="27">
                        <c:v>3.237172899628932</c:v>
                      </c:pt>
                      <c:pt idx="28">
                        <c:v>2.0665291102422954</c:v>
                      </c:pt>
                      <c:pt idx="29">
                        <c:v>-0.59923931757739668</c:v>
                      </c:pt>
                      <c:pt idx="30">
                        <c:v>1.6142001276236617</c:v>
                      </c:pt>
                      <c:pt idx="31">
                        <c:v>1.9082155954221551</c:v>
                      </c:pt>
                      <c:pt idx="32">
                        <c:v>1.7213373066899935</c:v>
                      </c:pt>
                      <c:pt idx="33">
                        <c:v>1.7213373066899935</c:v>
                      </c:pt>
                      <c:pt idx="34">
                        <c:v>0.1139683748868508</c:v>
                      </c:pt>
                      <c:pt idx="35">
                        <c:v>2.3300922527481909</c:v>
                      </c:pt>
                      <c:pt idx="36">
                        <c:v>2.2011991160549398</c:v>
                      </c:pt>
                      <c:pt idx="37">
                        <c:v>2.623075773380974</c:v>
                      </c:pt>
                      <c:pt idx="38">
                        <c:v>2.5976894344010435</c:v>
                      </c:pt>
                      <c:pt idx="39">
                        <c:v>2.7421207091124429</c:v>
                      </c:pt>
                      <c:pt idx="40">
                        <c:v>1.5040879273652659</c:v>
                      </c:pt>
                      <c:pt idx="41">
                        <c:v>3.1557903095926374</c:v>
                      </c:pt>
                      <c:pt idx="42">
                        <c:v>2.8477809360339021</c:v>
                      </c:pt>
                      <c:pt idx="43">
                        <c:v>3.1595200454679873</c:v>
                      </c:pt>
                      <c:pt idx="44">
                        <c:v>3.4929341825874385</c:v>
                      </c:pt>
                      <c:pt idx="45">
                        <c:v>2.8025093441558964</c:v>
                      </c:pt>
                      <c:pt idx="46">
                        <c:v>1.5040879273652659</c:v>
                      </c:pt>
                      <c:pt idx="47">
                        <c:v>1.6242261015302433</c:v>
                      </c:pt>
                      <c:pt idx="48">
                        <c:v>1.2371377718331118</c:v>
                      </c:pt>
                      <c:pt idx="49">
                        <c:v>5.4503190611279804</c:v>
                      </c:pt>
                      <c:pt idx="50">
                        <c:v>-0.14646098908747157</c:v>
                      </c:pt>
                      <c:pt idx="51">
                        <c:v>-0.14646098908747157</c:v>
                      </c:pt>
                      <c:pt idx="52">
                        <c:v>1.3084729554590351</c:v>
                      </c:pt>
                      <c:pt idx="53">
                        <c:v>1.3084729554590351</c:v>
                      </c:pt>
                      <c:pt idx="54">
                        <c:v>0.58601341875585966</c:v>
                      </c:pt>
                      <c:pt idx="55">
                        <c:v>0.58601341875585966</c:v>
                      </c:pt>
                      <c:pt idx="56">
                        <c:v>1.5040879273652659</c:v>
                      </c:pt>
                      <c:pt idx="57">
                        <c:v>1.5040879273652659</c:v>
                      </c:pt>
                      <c:pt idx="58">
                        <c:v>4.7657752756399052</c:v>
                      </c:pt>
                      <c:pt idx="59">
                        <c:v>4.7657752756399052</c:v>
                      </c:pt>
                      <c:pt idx="60">
                        <c:v>1.3490802638098136</c:v>
                      </c:pt>
                      <c:pt idx="61">
                        <c:v>1.3490802638098136</c:v>
                      </c:pt>
                      <c:pt idx="62">
                        <c:v>1.3490802638098136</c:v>
                      </c:pt>
                      <c:pt idx="63">
                        <c:v>1.3084729554590351</c:v>
                      </c:pt>
                      <c:pt idx="64">
                        <c:v>1.3084729554590351</c:v>
                      </c:pt>
                      <c:pt idx="65">
                        <c:v>3.6432165463264439</c:v>
                      </c:pt>
                      <c:pt idx="66">
                        <c:v>3.6432165463264439</c:v>
                      </c:pt>
                      <c:pt idx="67">
                        <c:v>0.98607041090616487</c:v>
                      </c:pt>
                      <c:pt idx="68">
                        <c:v>0.98607041090616487</c:v>
                      </c:pt>
                      <c:pt idx="69">
                        <c:v>3.3844688295382186</c:v>
                      </c:pt>
                      <c:pt idx="70">
                        <c:v>3.3844688295382186</c:v>
                      </c:pt>
                      <c:pt idx="71">
                        <c:v>1.7759425701780411</c:v>
                      </c:pt>
                      <c:pt idx="72">
                        <c:v>1.3084729554590351</c:v>
                      </c:pt>
                      <c:pt idx="73">
                        <c:v>2.2665976133789534</c:v>
                      </c:pt>
                      <c:pt idx="74">
                        <c:v>2.2665976133789534</c:v>
                      </c:pt>
                      <c:pt idx="75">
                        <c:v>2.3227777335046977</c:v>
                      </c:pt>
                      <c:pt idx="76">
                        <c:v>2.265979365111003</c:v>
                      </c:pt>
                      <c:pt idx="77">
                        <c:v>2.1962944508862905</c:v>
                      </c:pt>
                      <c:pt idx="78">
                        <c:v>2.7712640756304672</c:v>
                      </c:pt>
                      <c:pt idx="79">
                        <c:v>0.86535947183480444</c:v>
                      </c:pt>
                      <c:pt idx="80">
                        <c:v>0.26691621249438491</c:v>
                      </c:pt>
                      <c:pt idx="81">
                        <c:v>0.77460286424982883</c:v>
                      </c:pt>
                      <c:pt idx="82">
                        <c:v>0.43336728795397084</c:v>
                      </c:pt>
                      <c:pt idx="83">
                        <c:v>0.41911228591061384</c:v>
                      </c:pt>
                      <c:pt idx="84">
                        <c:v>0.43286410811148091</c:v>
                      </c:pt>
                      <c:pt idx="85">
                        <c:v>0.89461226561134766</c:v>
                      </c:pt>
                      <c:pt idx="86">
                        <c:v>1.0628814743945156</c:v>
                      </c:pt>
                      <c:pt idx="87">
                        <c:v>0.74075971351957037</c:v>
                      </c:pt>
                      <c:pt idx="88">
                        <c:v>0.9207503681650957</c:v>
                      </c:pt>
                      <c:pt idx="89">
                        <c:v>1.3490802638098136</c:v>
                      </c:pt>
                      <c:pt idx="90">
                        <c:v>1.3490802638098136</c:v>
                      </c:pt>
                      <c:pt idx="91">
                        <c:v>1.2371377718331118</c:v>
                      </c:pt>
                      <c:pt idx="92">
                        <c:v>1.2468054949517648</c:v>
                      </c:pt>
                      <c:pt idx="93">
                        <c:v>0.93518890995566895</c:v>
                      </c:pt>
                      <c:pt idx="94">
                        <c:v>-0.4161767277914854</c:v>
                      </c:pt>
                      <c:pt idx="95">
                        <c:v>0.96952201584477382</c:v>
                      </c:pt>
                      <c:pt idx="96">
                        <c:v>1.1407788248314845</c:v>
                      </c:pt>
                      <c:pt idx="97">
                        <c:v>1.8245802435105474</c:v>
                      </c:pt>
                      <c:pt idx="98">
                        <c:v>1.7197624500522966</c:v>
                      </c:pt>
                      <c:pt idx="99">
                        <c:v>5.9323251909248351E-2</c:v>
                      </c:pt>
                      <c:pt idx="100">
                        <c:v>0.21087450054910686</c:v>
                      </c:pt>
                      <c:pt idx="101">
                        <c:v>1.2007078198092824</c:v>
                      </c:pt>
                      <c:pt idx="102">
                        <c:v>2.3000802232112805</c:v>
                      </c:pt>
                      <c:pt idx="103">
                        <c:v>-1.6157616479571091E-2</c:v>
                      </c:pt>
                      <c:pt idx="104">
                        <c:v>1.6054036732682231</c:v>
                      </c:pt>
                      <c:pt idx="105">
                        <c:v>1.8865144237454685</c:v>
                      </c:pt>
                      <c:pt idx="106">
                        <c:v>3.237172899628932</c:v>
                      </c:pt>
                      <c:pt idx="107">
                        <c:v>2.0665291102422954</c:v>
                      </c:pt>
                      <c:pt idx="108">
                        <c:v>-0.59923931757739668</c:v>
                      </c:pt>
                      <c:pt idx="109">
                        <c:v>1.6142001276236617</c:v>
                      </c:pt>
                      <c:pt idx="110">
                        <c:v>1.9082155954221551</c:v>
                      </c:pt>
                      <c:pt idx="111">
                        <c:v>1.7213373066899935</c:v>
                      </c:pt>
                      <c:pt idx="112">
                        <c:v>1.7213373066899935</c:v>
                      </c:pt>
                      <c:pt idx="113">
                        <c:v>0.1139683748868508</c:v>
                      </c:pt>
                      <c:pt idx="114">
                        <c:v>2.3300922527481909</c:v>
                      </c:pt>
                      <c:pt idx="115">
                        <c:v>2.2011991160549398</c:v>
                      </c:pt>
                      <c:pt idx="116">
                        <c:v>2.623075773380974</c:v>
                      </c:pt>
                      <c:pt idx="117">
                        <c:v>2.5976894344010435</c:v>
                      </c:pt>
                      <c:pt idx="118">
                        <c:v>2.7421207091124429</c:v>
                      </c:pt>
                      <c:pt idx="119">
                        <c:v>1.5040879273652659</c:v>
                      </c:pt>
                      <c:pt idx="120">
                        <c:v>3.1557903095926374</c:v>
                      </c:pt>
                      <c:pt idx="121">
                        <c:v>2.8477809360339021</c:v>
                      </c:pt>
                      <c:pt idx="122">
                        <c:v>3.1595200454679873</c:v>
                      </c:pt>
                      <c:pt idx="123">
                        <c:v>3.4929341825874385</c:v>
                      </c:pt>
                      <c:pt idx="124">
                        <c:v>2.8025093441558964</c:v>
                      </c:pt>
                      <c:pt idx="125">
                        <c:v>2.1962944508862905</c:v>
                      </c:pt>
                      <c:pt idx="126">
                        <c:v>2.1962944508862905</c:v>
                      </c:pt>
                      <c:pt idx="127">
                        <c:v>2.7712640756304672</c:v>
                      </c:pt>
                      <c:pt idx="128">
                        <c:v>2.7712640756304672</c:v>
                      </c:pt>
                      <c:pt idx="129">
                        <c:v>3.0780231949608052</c:v>
                      </c:pt>
                      <c:pt idx="130">
                        <c:v>3.0780231949608052</c:v>
                      </c:pt>
                      <c:pt idx="131">
                        <c:v>3.652992819704985</c:v>
                      </c:pt>
                      <c:pt idx="132">
                        <c:v>3.652992819704985</c:v>
                      </c:pt>
                      <c:pt idx="133">
                        <c:v>3.652992819704985</c:v>
                      </c:pt>
                      <c:pt idx="134">
                        <c:v>3.652992819704985</c:v>
                      </c:pt>
                      <c:pt idx="135">
                        <c:v>3.9387199575330518</c:v>
                      </c:pt>
                      <c:pt idx="136">
                        <c:v>4.2350871429676138</c:v>
                      </c:pt>
                      <c:pt idx="137">
                        <c:v>4.2350871429676138</c:v>
                      </c:pt>
                      <c:pt idx="138">
                        <c:v>-0.14646098908747157</c:v>
                      </c:pt>
                      <c:pt idx="139">
                        <c:v>-0.14646098908747157</c:v>
                      </c:pt>
                      <c:pt idx="140">
                        <c:v>1.3084729554590351</c:v>
                      </c:pt>
                      <c:pt idx="141">
                        <c:v>1.3084729554590351</c:v>
                      </c:pt>
                      <c:pt idx="142">
                        <c:v>0.58601341875585966</c:v>
                      </c:pt>
                      <c:pt idx="143">
                        <c:v>0.58601341875585966</c:v>
                      </c:pt>
                      <c:pt idx="144">
                        <c:v>1.5040879273652659</c:v>
                      </c:pt>
                      <c:pt idx="145">
                        <c:v>1.5040879273652659</c:v>
                      </c:pt>
                      <c:pt idx="146">
                        <c:v>4.7657752756399052</c:v>
                      </c:pt>
                      <c:pt idx="147">
                        <c:v>4.7657752756399052</c:v>
                      </c:pt>
                      <c:pt idx="148">
                        <c:v>1.3490802638098136</c:v>
                      </c:pt>
                      <c:pt idx="149">
                        <c:v>1.3490802638098136</c:v>
                      </c:pt>
                      <c:pt idx="150">
                        <c:v>1.3490802638098136</c:v>
                      </c:pt>
                      <c:pt idx="151">
                        <c:v>1.3084729554590351</c:v>
                      </c:pt>
                      <c:pt idx="152">
                        <c:v>1.3084729554590351</c:v>
                      </c:pt>
                      <c:pt idx="153">
                        <c:v>3.6432165463264439</c:v>
                      </c:pt>
                      <c:pt idx="154">
                        <c:v>3.6432165463264439</c:v>
                      </c:pt>
                      <c:pt idx="155">
                        <c:v>0.98607041090616487</c:v>
                      </c:pt>
                      <c:pt idx="156">
                        <c:v>0.98607041090616487</c:v>
                      </c:pt>
                      <c:pt idx="157">
                        <c:v>3.3844688295382186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'carbohydrates without PAPER'!$O$2:$O$159</c15:sqref>
                        </c15:formulaRef>
                      </c:ext>
                    </c:extLst>
                    <c:numCache>
                      <c:formatCode>0.00E+00</c:formatCode>
                      <c:ptCount val="158"/>
                      <c:pt idx="0">
                        <c:v>8.4591259055681323E-2</c:v>
                      </c:pt>
                      <c:pt idx="1">
                        <c:v>0.25529125905568123</c:v>
                      </c:pt>
                      <c:pt idx="2">
                        <c:v>0.40609125905568128</c:v>
                      </c:pt>
                      <c:pt idx="3">
                        <c:v>4.5091259055681288E-2</c:v>
                      </c:pt>
                      <c:pt idx="4">
                        <c:v>-4.59087409443188E-2</c:v>
                      </c:pt>
                      <c:pt idx="5">
                        <c:v>0.80609125905568135</c:v>
                      </c:pt>
                      <c:pt idx="6">
                        <c:v>0.29709125905568123</c:v>
                      </c:pt>
                      <c:pt idx="7">
                        <c:v>0.21749125905568123</c:v>
                      </c:pt>
                      <c:pt idx="8">
                        <c:v>0.52609125905568122</c:v>
                      </c:pt>
                      <c:pt idx="9">
                        <c:v>0.57609125905568137</c:v>
                      </c:pt>
                      <c:pt idx="10">
                        <c:v>0.63509125905568131</c:v>
                      </c:pt>
                      <c:pt idx="11">
                        <c:v>0.70609125905568149</c:v>
                      </c:pt>
                      <c:pt idx="12">
                        <c:v>0.63509125905568131</c:v>
                      </c:pt>
                      <c:pt idx="13">
                        <c:v>0.48609125905568129</c:v>
                      </c:pt>
                      <c:pt idx="14">
                        <c:v>0.88609125905568142</c:v>
                      </c:pt>
                      <c:pt idx="15">
                        <c:v>0.11559125905568125</c:v>
                      </c:pt>
                      <c:pt idx="16">
                        <c:v>0.65609125905568144</c:v>
                      </c:pt>
                      <c:pt idx="17">
                        <c:v>0.8560912590556814</c:v>
                      </c:pt>
                      <c:pt idx="18">
                        <c:v>0.88609125905568142</c:v>
                      </c:pt>
                      <c:pt idx="19">
                        <c:v>0.95609125905568138</c:v>
                      </c:pt>
                      <c:pt idx="20">
                        <c:v>0.29709125905568123</c:v>
                      </c:pt>
                      <c:pt idx="21">
                        <c:v>0.41709125905568134</c:v>
                      </c:pt>
                      <c:pt idx="22">
                        <c:v>0.75609125905568131</c:v>
                      </c:pt>
                      <c:pt idx="23">
                        <c:v>1.3060912590556812</c:v>
                      </c:pt>
                      <c:pt idx="24">
                        <c:v>0.3750912590556813</c:v>
                      </c:pt>
                      <c:pt idx="25">
                        <c:v>1.2860912590556817</c:v>
                      </c:pt>
                      <c:pt idx="26">
                        <c:v>1.6060912590556813</c:v>
                      </c:pt>
                      <c:pt idx="27">
                        <c:v>1.7860912590556817</c:v>
                      </c:pt>
                      <c:pt idx="28">
                        <c:v>2.106091259055682</c:v>
                      </c:pt>
                      <c:pt idx="29">
                        <c:v>-0.13390874094431884</c:v>
                      </c:pt>
                      <c:pt idx="30">
                        <c:v>1.2360912590556816</c:v>
                      </c:pt>
                      <c:pt idx="31">
                        <c:v>1.6160912590556815</c:v>
                      </c:pt>
                      <c:pt idx="32">
                        <c:v>1.2160912590556814</c:v>
                      </c:pt>
                      <c:pt idx="33">
                        <c:v>2.3660912590556817</c:v>
                      </c:pt>
                      <c:pt idx="34">
                        <c:v>0.10549125905568119</c:v>
                      </c:pt>
                      <c:pt idx="35">
                        <c:v>2.2560912590556814</c:v>
                      </c:pt>
                      <c:pt idx="36">
                        <c:v>2.2360912590556818</c:v>
                      </c:pt>
                      <c:pt idx="37">
                        <c:v>2.4060912590556818</c:v>
                      </c:pt>
                      <c:pt idx="38">
                        <c:v>2.5860912590556819</c:v>
                      </c:pt>
                      <c:pt idx="39">
                        <c:v>2.5360912590556821</c:v>
                      </c:pt>
                      <c:pt idx="40">
                        <c:v>1.2060912590556814</c:v>
                      </c:pt>
                      <c:pt idx="41">
                        <c:v>3.186091259055682</c:v>
                      </c:pt>
                      <c:pt idx="42">
                        <c:v>2.7960912590556819</c:v>
                      </c:pt>
                      <c:pt idx="43">
                        <c:v>2.6260912590556815</c:v>
                      </c:pt>
                      <c:pt idx="44">
                        <c:v>3.0960912590556817</c:v>
                      </c:pt>
                      <c:pt idx="45">
                        <c:v>2.2060912590556812</c:v>
                      </c:pt>
                      <c:pt idx="46">
                        <c:v>-1.1975257708296998</c:v>
                      </c:pt>
                      <c:pt idx="47">
                        <c:v>3.0265338937586979</c:v>
                      </c:pt>
                      <c:pt idx="48">
                        <c:v>2.5493455040992488</c:v>
                      </c:pt>
                      <c:pt idx="49">
                        <c:v>3.7133220326185801</c:v>
                      </c:pt>
                      <c:pt idx="50">
                        <c:v>0.23869451580990889</c:v>
                      </c:pt>
                      <c:pt idx="51">
                        <c:v>0.85304011898043386</c:v>
                      </c:pt>
                      <c:pt idx="52">
                        <c:v>1.189771798388934</c:v>
                      </c:pt>
                      <c:pt idx="53">
                        <c:v>2.0144656217002286</c:v>
                      </c:pt>
                      <c:pt idx="54">
                        <c:v>1.6134521064965143E-2</c:v>
                      </c:pt>
                      <c:pt idx="55">
                        <c:v>0.8722016242493964</c:v>
                      </c:pt>
                      <c:pt idx="56">
                        <c:v>0.91564470598092429</c:v>
                      </c:pt>
                      <c:pt idx="57">
                        <c:v>2.0537586540398927</c:v>
                      </c:pt>
                      <c:pt idx="58">
                        <c:v>4.8419419255241039</c:v>
                      </c:pt>
                      <c:pt idx="59">
                        <c:v>5.7556997590789898</c:v>
                      </c:pt>
                      <c:pt idx="60">
                        <c:v>2.1943888304135557</c:v>
                      </c:pt>
                      <c:pt idx="61">
                        <c:v>2.2623719602469223</c:v>
                      </c:pt>
                      <c:pt idx="62">
                        <c:v>2.5306233710870019</c:v>
                      </c:pt>
                      <c:pt idx="63">
                        <c:v>1.8395237800547712</c:v>
                      </c:pt>
                      <c:pt idx="64">
                        <c:v>2.152488220223197</c:v>
                      </c:pt>
                      <c:pt idx="65">
                        <c:v>5.4098072805709965</c:v>
                      </c:pt>
                      <c:pt idx="66">
                        <c:v>5.6652772970019019</c:v>
                      </c:pt>
                      <c:pt idx="67">
                        <c:v>1.7588106529527141</c:v>
                      </c:pt>
                      <c:pt idx="68">
                        <c:v>2.5756027263776868</c:v>
                      </c:pt>
                      <c:pt idx="69">
                        <c:v>2.6436082928786218</c:v>
                      </c:pt>
                      <c:pt idx="70">
                        <c:v>3.8360599853574611</c:v>
                      </c:pt>
                      <c:pt idx="71">
                        <c:v>0.69609125905568137</c:v>
                      </c:pt>
                      <c:pt idx="72">
                        <c:v>1.9260912590556813</c:v>
                      </c:pt>
                      <c:pt idx="73">
                        <c:v>1.4460912590556814</c:v>
                      </c:pt>
                      <c:pt idx="74">
                        <c:v>1.4760912590556816</c:v>
                      </c:pt>
                      <c:pt idx="75">
                        <c:v>2.5260912590556814</c:v>
                      </c:pt>
                      <c:pt idx="76">
                        <c:v>2.7460912590556816</c:v>
                      </c:pt>
                      <c:pt idx="77">
                        <c:v>3.2160912590556823</c:v>
                      </c:pt>
                      <c:pt idx="78">
                        <c:v>3.8860912590556818</c:v>
                      </c:pt>
                      <c:pt idx="79">
                        <c:v>9.5191259055681238E-2</c:v>
                      </c:pt>
                      <c:pt idx="80">
                        <c:v>0.20549125905568116</c:v>
                      </c:pt>
                      <c:pt idx="81">
                        <c:v>0.39609125905568132</c:v>
                      </c:pt>
                      <c:pt idx="82">
                        <c:v>-3.9087409443187889E-3</c:v>
                      </c:pt>
                      <c:pt idx="83">
                        <c:v>-5.2908740944318799E-2</c:v>
                      </c:pt>
                      <c:pt idx="84">
                        <c:v>0.75609125905568131</c:v>
                      </c:pt>
                      <c:pt idx="85">
                        <c:v>0.28709125905568122</c:v>
                      </c:pt>
                      <c:pt idx="86">
                        <c:v>8.4591259055681323E-2</c:v>
                      </c:pt>
                      <c:pt idx="87">
                        <c:v>0.52609125905568122</c:v>
                      </c:pt>
                      <c:pt idx="88">
                        <c:v>0.54509125905568145</c:v>
                      </c:pt>
                      <c:pt idx="89">
                        <c:v>0.62609125905568142</c:v>
                      </c:pt>
                      <c:pt idx="90">
                        <c:v>0.67609125905568135</c:v>
                      </c:pt>
                      <c:pt idx="91">
                        <c:v>0.63509125905568131</c:v>
                      </c:pt>
                      <c:pt idx="92">
                        <c:v>0.48609125905568129</c:v>
                      </c:pt>
                      <c:pt idx="93">
                        <c:v>0.86609125905568141</c:v>
                      </c:pt>
                      <c:pt idx="94">
                        <c:v>0.11559125905568125</c:v>
                      </c:pt>
                      <c:pt idx="95">
                        <c:v>0.59609125905568128</c:v>
                      </c:pt>
                      <c:pt idx="96">
                        <c:v>0.80609125905568135</c:v>
                      </c:pt>
                      <c:pt idx="97">
                        <c:v>0.8760912590556813</c:v>
                      </c:pt>
                      <c:pt idx="98">
                        <c:v>0.91609125905568134</c:v>
                      </c:pt>
                      <c:pt idx="99">
                        <c:v>5.7091259055681222E-2</c:v>
                      </c:pt>
                      <c:pt idx="100">
                        <c:v>0.46609125905568127</c:v>
                      </c:pt>
                      <c:pt idx="101">
                        <c:v>0.7470912590556813</c:v>
                      </c:pt>
                      <c:pt idx="102">
                        <c:v>1.2860912590556817</c:v>
                      </c:pt>
                      <c:pt idx="103">
                        <c:v>0.31609125905568131</c:v>
                      </c:pt>
                      <c:pt idx="104">
                        <c:v>1.2460912590556816</c:v>
                      </c:pt>
                      <c:pt idx="105">
                        <c:v>1.6160912590556815</c:v>
                      </c:pt>
                      <c:pt idx="106">
                        <c:v>1.7160912590556816</c:v>
                      </c:pt>
                      <c:pt idx="107">
                        <c:v>2.0760912590556821</c:v>
                      </c:pt>
                      <c:pt idx="108">
                        <c:v>-0.16090874094431881</c:v>
                      </c:pt>
                      <c:pt idx="109">
                        <c:v>1.2060912590556814</c:v>
                      </c:pt>
                      <c:pt idx="110">
                        <c:v>1.6860912590556814</c:v>
                      </c:pt>
                      <c:pt idx="111">
                        <c:v>1.1860912590556814</c:v>
                      </c:pt>
                      <c:pt idx="112">
                        <c:v>2.4060912590556818</c:v>
                      </c:pt>
                      <c:pt idx="113">
                        <c:v>1.5091259055681155E-2</c:v>
                      </c:pt>
                      <c:pt idx="114">
                        <c:v>2.1560912590556818</c:v>
                      </c:pt>
                      <c:pt idx="115">
                        <c:v>2.2760912590556814</c:v>
                      </c:pt>
                      <c:pt idx="116">
                        <c:v>2.4260912590556822</c:v>
                      </c:pt>
                      <c:pt idx="117">
                        <c:v>2.5360912590556821</c:v>
                      </c:pt>
                      <c:pt idx="118">
                        <c:v>2.5460912590556815</c:v>
                      </c:pt>
                      <c:pt idx="119">
                        <c:v>1.3260912590556815</c:v>
                      </c:pt>
                      <c:pt idx="120">
                        <c:v>3.0860912590556815</c:v>
                      </c:pt>
                      <c:pt idx="121">
                        <c:v>2.8360912590556824</c:v>
                      </c:pt>
                      <c:pt idx="122">
                        <c:v>2.666091259055682</c:v>
                      </c:pt>
                      <c:pt idx="123">
                        <c:v>3.0160912590556817</c:v>
                      </c:pt>
                      <c:pt idx="124">
                        <c:v>2.2360912590556818</c:v>
                      </c:pt>
                      <c:pt idx="125">
                        <c:v>2.23</c:v>
                      </c:pt>
                      <c:pt idx="126">
                        <c:v>2.34</c:v>
                      </c:pt>
                      <c:pt idx="127">
                        <c:v>2.3199999999999998</c:v>
                      </c:pt>
                      <c:pt idx="128">
                        <c:v>2.3900000000000006</c:v>
                      </c:pt>
                      <c:pt idx="129">
                        <c:v>3.1100000000000003</c:v>
                      </c:pt>
                      <c:pt idx="130">
                        <c:v>3.15</c:v>
                      </c:pt>
                      <c:pt idx="131">
                        <c:v>3.7400000000000007</c:v>
                      </c:pt>
                      <c:pt idx="132">
                        <c:v>3.76</c:v>
                      </c:pt>
                      <c:pt idx="133">
                        <c:v>3.85</c:v>
                      </c:pt>
                      <c:pt idx="134">
                        <c:v>3.9300000000000006</c:v>
                      </c:pt>
                      <c:pt idx="135">
                        <c:v>4.42</c:v>
                      </c:pt>
                      <c:pt idx="136">
                        <c:v>4.42</c:v>
                      </c:pt>
                      <c:pt idx="137">
                        <c:v>4.47</c:v>
                      </c:pt>
                      <c:pt idx="138">
                        <c:v>0.62762955892224448</c:v>
                      </c:pt>
                      <c:pt idx="139">
                        <c:v>1.1933515190265362</c:v>
                      </c:pt>
                      <c:pt idx="140">
                        <c:v>1.4958055255577911</c:v>
                      </c:pt>
                      <c:pt idx="141">
                        <c:v>2.1861713334257695</c:v>
                      </c:pt>
                      <c:pt idx="142">
                        <c:v>-0.13469011830583302</c:v>
                      </c:pt>
                      <c:pt idx="143">
                        <c:v>0.83401112489363594</c:v>
                      </c:pt>
                      <c:pt idx="144">
                        <c:v>0.82550736391629143</c:v>
                      </c:pt>
                      <c:pt idx="145">
                        <c:v>2.0518272425899897</c:v>
                      </c:pt>
                      <c:pt idx="146">
                        <c:v>4.5899675638192479</c:v>
                      </c:pt>
                      <c:pt idx="147">
                        <c:v>5.6288614263009666</c:v>
                      </c:pt>
                      <c:pt idx="148">
                        <c:v>1.9695752819106249</c:v>
                      </c:pt>
                      <c:pt idx="149">
                        <c:v>2.2523807773912421</c:v>
                      </c:pt>
                      <c:pt idx="150">
                        <c:v>2.3358211483117168</c:v>
                      </c:pt>
                      <c:pt idx="151">
                        <c:v>2.0235503663613539</c:v>
                      </c:pt>
                      <c:pt idx="152">
                        <c:v>2.462758872622091</c:v>
                      </c:pt>
                      <c:pt idx="153">
                        <c:v>5.5191492613236646</c:v>
                      </c:pt>
                      <c:pt idx="154">
                        <c:v>7.5779296099554019</c:v>
                      </c:pt>
                      <c:pt idx="155">
                        <c:v>1.3564390294816011</c:v>
                      </c:pt>
                      <c:pt idx="156">
                        <c:v>2.0315346820274112</c:v>
                      </c:pt>
                      <c:pt idx="157">
                        <c:v>3.016516049815591</c:v>
                      </c:pt>
                    </c:numCache>
                  </c:numRef>
                </c:yVal>
                <c:smooth val="0"/>
              </c15:ser>
            </c15:filteredScatterSeries>
          </c:ext>
        </c:extLst>
      </c:scatterChart>
      <c:valAx>
        <c:axId val="31792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18848"/>
        <c:crosses val="autoZero"/>
        <c:crossBetween val="midCat"/>
      </c:valAx>
      <c:valAx>
        <c:axId val="31791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2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5240594925634289E-3"/>
                  <c:y val="-0.157824074074074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'PAPER subsegment'!$W$2:$W$19</c:f>
              <c:numCache>
                <c:formatCode>General</c:formatCode>
                <c:ptCount val="18"/>
                <c:pt idx="0">
                  <c:v>12.331</c:v>
                </c:pt>
                <c:pt idx="1">
                  <c:v>12.331</c:v>
                </c:pt>
                <c:pt idx="2">
                  <c:v>12.331</c:v>
                </c:pt>
                <c:pt idx="3">
                  <c:v>12.747</c:v>
                </c:pt>
                <c:pt idx="4">
                  <c:v>12.747</c:v>
                </c:pt>
                <c:pt idx="5">
                  <c:v>12.747</c:v>
                </c:pt>
                <c:pt idx="6">
                  <c:v>8.6310000000000002</c:v>
                </c:pt>
                <c:pt idx="7">
                  <c:v>8.6310000000000002</c:v>
                </c:pt>
                <c:pt idx="8">
                  <c:v>8.6310000000000002</c:v>
                </c:pt>
                <c:pt idx="9">
                  <c:v>7.0229999999999997</c:v>
                </c:pt>
                <c:pt idx="10">
                  <c:v>7.0229999999999997</c:v>
                </c:pt>
                <c:pt idx="11">
                  <c:v>7.0229999999999997</c:v>
                </c:pt>
                <c:pt idx="12">
                  <c:v>8.4120000000000008</c:v>
                </c:pt>
                <c:pt idx="13">
                  <c:v>8.4120000000000008</c:v>
                </c:pt>
                <c:pt idx="14">
                  <c:v>8.4120000000000008</c:v>
                </c:pt>
                <c:pt idx="15">
                  <c:v>3.899</c:v>
                </c:pt>
                <c:pt idx="16">
                  <c:v>3.899</c:v>
                </c:pt>
                <c:pt idx="17">
                  <c:v>3.899</c:v>
                </c:pt>
              </c:numCache>
            </c:numRef>
          </c:xVal>
          <c:yVal>
            <c:numRef>
              <c:f>'PAPER subsegment'!$N$2:$N$19</c:f>
              <c:numCache>
                <c:formatCode>0.00E+00</c:formatCode>
                <c:ptCount val="18"/>
                <c:pt idx="0">
                  <c:v>3.0618293072946989</c:v>
                </c:pt>
                <c:pt idx="1">
                  <c:v>2.9304395947667001</c:v>
                </c:pt>
                <c:pt idx="2">
                  <c:v>2.9698816437465001</c:v>
                </c:pt>
                <c:pt idx="3">
                  <c:v>3.0909630765957314</c:v>
                </c:pt>
                <c:pt idx="4">
                  <c:v>3.0461047872460387</c:v>
                </c:pt>
                <c:pt idx="5">
                  <c:v>3.1818435879447726</c:v>
                </c:pt>
                <c:pt idx="6">
                  <c:v>2.965201701025912</c:v>
                </c:pt>
                <c:pt idx="7">
                  <c:v>2.7745169657285498</c:v>
                </c:pt>
                <c:pt idx="8">
                  <c:v>2.823474229170301</c:v>
                </c:pt>
                <c:pt idx="9">
                  <c:v>2.8055008581584002</c:v>
                </c:pt>
                <c:pt idx="10">
                  <c:v>2.7581546219673903</c:v>
                </c:pt>
                <c:pt idx="11">
                  <c:v>2.7442929831226763</c:v>
                </c:pt>
                <c:pt idx="12">
                  <c:v>2.8407332346118066</c:v>
                </c:pt>
                <c:pt idx="13">
                  <c:v>2.7419390777291985</c:v>
                </c:pt>
                <c:pt idx="14">
                  <c:v>2.7291647896927702</c:v>
                </c:pt>
                <c:pt idx="15">
                  <c:v>2.5301996982030821</c:v>
                </c:pt>
                <c:pt idx="16">
                  <c:v>2.5514499979728753</c:v>
                </c:pt>
                <c:pt idx="17">
                  <c:v>2.5599066250361124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902668416447944"/>
                  <c:y val="0.22574912510936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'PAPER subsegment'!$X$2:$X$19</c:f>
              <c:numCache>
                <c:formatCode>General</c:formatCode>
                <c:ptCount val="1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3.64</c:v>
                </c:pt>
                <c:pt idx="4">
                  <c:v>3.64</c:v>
                </c:pt>
                <c:pt idx="5">
                  <c:v>3.64</c:v>
                </c:pt>
                <c:pt idx="6">
                  <c:v>4.6100000000000003</c:v>
                </c:pt>
                <c:pt idx="7">
                  <c:v>4.6100000000000003</c:v>
                </c:pt>
                <c:pt idx="8">
                  <c:v>4.6100000000000003</c:v>
                </c:pt>
                <c:pt idx="9">
                  <c:v>2.65</c:v>
                </c:pt>
                <c:pt idx="10">
                  <c:v>2.65</c:v>
                </c:pt>
                <c:pt idx="11">
                  <c:v>2.65</c:v>
                </c:pt>
                <c:pt idx="12">
                  <c:v>4.46</c:v>
                </c:pt>
                <c:pt idx="13">
                  <c:v>4.46</c:v>
                </c:pt>
                <c:pt idx="14">
                  <c:v>4.46</c:v>
                </c:pt>
                <c:pt idx="15">
                  <c:v>2.89</c:v>
                </c:pt>
                <c:pt idx="16">
                  <c:v>2.89</c:v>
                </c:pt>
                <c:pt idx="17">
                  <c:v>2.89</c:v>
                </c:pt>
              </c:numCache>
            </c:numRef>
          </c:xVal>
          <c:yVal>
            <c:numRef>
              <c:f>'PAPER subsegment'!$O$2:$O$19</c:f>
              <c:numCache>
                <c:formatCode>0.00E+00</c:formatCode>
                <c:ptCount val="18"/>
                <c:pt idx="0">
                  <c:v>-8.7691706927053019</c:v>
                </c:pt>
                <c:pt idx="1">
                  <c:v>-8.9005604052333016</c:v>
                </c:pt>
                <c:pt idx="2">
                  <c:v>-8.8611183562535025</c:v>
                </c:pt>
                <c:pt idx="3">
                  <c:v>-6.0160369234042692</c:v>
                </c:pt>
                <c:pt idx="4">
                  <c:v>-6.0608952127539615</c:v>
                </c:pt>
                <c:pt idx="5">
                  <c:v>-5.9251564120552276</c:v>
                </c:pt>
                <c:pt idx="6">
                  <c:v>-1.0557982989740888</c:v>
                </c:pt>
                <c:pt idx="7">
                  <c:v>-1.246483034271451</c:v>
                </c:pt>
                <c:pt idx="8">
                  <c:v>-1.1975257708296998</c:v>
                </c:pt>
                <c:pt idx="9">
                  <c:v>-1.5674991418415993</c:v>
                </c:pt>
                <c:pt idx="10">
                  <c:v>-1.6148453780326095</c:v>
                </c:pt>
                <c:pt idx="11">
                  <c:v>-1.6287070168773232</c:v>
                </c:pt>
                <c:pt idx="12">
                  <c:v>-1.1112667653881949</c:v>
                </c:pt>
                <c:pt idx="13">
                  <c:v>-1.2100609222708025</c:v>
                </c:pt>
                <c:pt idx="14">
                  <c:v>-1.2228352103072313</c:v>
                </c:pt>
                <c:pt idx="15">
                  <c:v>1.5211996982030822</c:v>
                </c:pt>
                <c:pt idx="16">
                  <c:v>1.5424499979728756</c:v>
                </c:pt>
                <c:pt idx="17">
                  <c:v>1.5509066250361125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21024"/>
        <c:axId val="317922112"/>
      </c:scatterChart>
      <c:valAx>
        <c:axId val="31792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22112"/>
        <c:crosses val="autoZero"/>
        <c:crossBetween val="midCat"/>
      </c:valAx>
      <c:valAx>
        <c:axId val="31792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21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'PAPER subsegment'!$AZ$2:$AZ$19</c:f>
              <c:numCache>
                <c:formatCode>General</c:formatCode>
                <c:ptCount val="18"/>
                <c:pt idx="0">
                  <c:v>2.9873835152692996</c:v>
                </c:pt>
                <c:pt idx="1">
                  <c:v>2.9873835152692996</c:v>
                </c:pt>
                <c:pt idx="2">
                  <c:v>2.9873835152692996</c:v>
                </c:pt>
                <c:pt idx="3">
                  <c:v>3.1063038172621811</c:v>
                </c:pt>
                <c:pt idx="4">
                  <c:v>3.1063038172621811</c:v>
                </c:pt>
                <c:pt idx="5">
                  <c:v>3.1063038172621811</c:v>
                </c:pt>
                <c:pt idx="6">
                  <c:v>2.8543976319749209</c:v>
                </c:pt>
                <c:pt idx="7">
                  <c:v>2.8543976319749209</c:v>
                </c:pt>
                <c:pt idx="8">
                  <c:v>2.8543976319749209</c:v>
                </c:pt>
                <c:pt idx="9">
                  <c:v>2.7693161544161549</c:v>
                </c:pt>
                <c:pt idx="10">
                  <c:v>2.7693161544161549</c:v>
                </c:pt>
                <c:pt idx="11">
                  <c:v>2.7693161544161549</c:v>
                </c:pt>
                <c:pt idx="12">
                  <c:v>2.7706123673445919</c:v>
                </c:pt>
                <c:pt idx="13">
                  <c:v>2.7706123673445919</c:v>
                </c:pt>
                <c:pt idx="14">
                  <c:v>2.7706123673445919</c:v>
                </c:pt>
                <c:pt idx="15">
                  <c:v>2.5471854404040228</c:v>
                </c:pt>
                <c:pt idx="16">
                  <c:v>2.5471854404040228</c:v>
                </c:pt>
                <c:pt idx="17">
                  <c:v>2.5471854404040228</c:v>
                </c:pt>
              </c:numCache>
            </c:numRef>
          </c:xVal>
          <c:yVal>
            <c:numRef>
              <c:f>'PAPER subsegment'!$N$2:$N$19</c:f>
              <c:numCache>
                <c:formatCode>0.00E+00</c:formatCode>
                <c:ptCount val="18"/>
                <c:pt idx="0">
                  <c:v>3.0618293072946989</c:v>
                </c:pt>
                <c:pt idx="1">
                  <c:v>2.9304395947667001</c:v>
                </c:pt>
                <c:pt idx="2">
                  <c:v>2.9698816437465001</c:v>
                </c:pt>
                <c:pt idx="3">
                  <c:v>3.0909630765957314</c:v>
                </c:pt>
                <c:pt idx="4">
                  <c:v>3.0461047872460387</c:v>
                </c:pt>
                <c:pt idx="5">
                  <c:v>3.1818435879447726</c:v>
                </c:pt>
                <c:pt idx="6">
                  <c:v>2.965201701025912</c:v>
                </c:pt>
                <c:pt idx="7">
                  <c:v>2.7745169657285498</c:v>
                </c:pt>
                <c:pt idx="8">
                  <c:v>2.823474229170301</c:v>
                </c:pt>
                <c:pt idx="9">
                  <c:v>2.8055008581584002</c:v>
                </c:pt>
                <c:pt idx="10">
                  <c:v>2.7581546219673903</c:v>
                </c:pt>
                <c:pt idx="11">
                  <c:v>2.7442929831226763</c:v>
                </c:pt>
                <c:pt idx="12">
                  <c:v>2.8407332346118066</c:v>
                </c:pt>
                <c:pt idx="13">
                  <c:v>2.7419390777291985</c:v>
                </c:pt>
                <c:pt idx="14">
                  <c:v>2.7291647896927702</c:v>
                </c:pt>
                <c:pt idx="15">
                  <c:v>2.5301996982030821</c:v>
                </c:pt>
                <c:pt idx="16">
                  <c:v>2.5514499979728753</c:v>
                </c:pt>
                <c:pt idx="17">
                  <c:v>2.5599066250361124</c:v>
                </c:pt>
              </c:numCache>
            </c:numRef>
          </c:yVal>
          <c:smooth val="0"/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26287434909376"/>
                  <c:y val="0.5197249846461227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'PAPER subsegment'!$BA$2:$BA$19</c:f>
              <c:numCache>
                <c:formatCode>General</c:formatCode>
                <c:ptCount val="18"/>
                <c:pt idx="0">
                  <c:v>-8.8436164847307044</c:v>
                </c:pt>
                <c:pt idx="1">
                  <c:v>-8.8436164847307044</c:v>
                </c:pt>
                <c:pt idx="2">
                  <c:v>-8.8436164847307044</c:v>
                </c:pt>
                <c:pt idx="3">
                  <c:v>-6.0006961827378156</c:v>
                </c:pt>
                <c:pt idx="4">
                  <c:v>-6.0006961827378156</c:v>
                </c:pt>
                <c:pt idx="5">
                  <c:v>-6.0006961827378156</c:v>
                </c:pt>
                <c:pt idx="6">
                  <c:v>-1.1666023680250817</c:v>
                </c:pt>
                <c:pt idx="7">
                  <c:v>-1.1666023680250817</c:v>
                </c:pt>
                <c:pt idx="8">
                  <c:v>-1.1666023680250817</c:v>
                </c:pt>
                <c:pt idx="9">
                  <c:v>-1.6036838455838502</c:v>
                </c:pt>
                <c:pt idx="10">
                  <c:v>-1.6036838455838502</c:v>
                </c:pt>
                <c:pt idx="11">
                  <c:v>-1.6036838455838502</c:v>
                </c:pt>
                <c:pt idx="12">
                  <c:v>-1.1813876326554151</c:v>
                </c:pt>
                <c:pt idx="13">
                  <c:v>-1.1813876326554151</c:v>
                </c:pt>
                <c:pt idx="14">
                  <c:v>-1.1813876326554151</c:v>
                </c:pt>
                <c:pt idx="15">
                  <c:v>1.5381854404040247</c:v>
                </c:pt>
                <c:pt idx="16">
                  <c:v>1.5381854404040247</c:v>
                </c:pt>
                <c:pt idx="17">
                  <c:v>1.5381854404040247</c:v>
                </c:pt>
              </c:numCache>
            </c:numRef>
          </c:xVal>
          <c:yVal>
            <c:numRef>
              <c:f>'PAPER subsegment'!$O$2:$O$19</c:f>
              <c:numCache>
                <c:formatCode>0.00E+00</c:formatCode>
                <c:ptCount val="18"/>
                <c:pt idx="0">
                  <c:v>-8.7691706927053019</c:v>
                </c:pt>
                <c:pt idx="1">
                  <c:v>-8.9005604052333016</c:v>
                </c:pt>
                <c:pt idx="2">
                  <c:v>-8.8611183562535025</c:v>
                </c:pt>
                <c:pt idx="3">
                  <c:v>-6.0160369234042692</c:v>
                </c:pt>
                <c:pt idx="4">
                  <c:v>-6.0608952127539615</c:v>
                </c:pt>
                <c:pt idx="5">
                  <c:v>-5.9251564120552276</c:v>
                </c:pt>
                <c:pt idx="6">
                  <c:v>-1.0557982989740888</c:v>
                </c:pt>
                <c:pt idx="7">
                  <c:v>-1.246483034271451</c:v>
                </c:pt>
                <c:pt idx="8">
                  <c:v>-1.1975257708296998</c:v>
                </c:pt>
                <c:pt idx="9">
                  <c:v>-1.5674991418415993</c:v>
                </c:pt>
                <c:pt idx="10">
                  <c:v>-1.6148453780326095</c:v>
                </c:pt>
                <c:pt idx="11">
                  <c:v>-1.6287070168773232</c:v>
                </c:pt>
                <c:pt idx="12">
                  <c:v>-1.1112667653881949</c:v>
                </c:pt>
                <c:pt idx="13">
                  <c:v>-1.2100609222708025</c:v>
                </c:pt>
                <c:pt idx="14">
                  <c:v>-1.2228352103072313</c:v>
                </c:pt>
                <c:pt idx="15">
                  <c:v>1.5211996982030822</c:v>
                </c:pt>
                <c:pt idx="16">
                  <c:v>1.5424499979728756</c:v>
                </c:pt>
                <c:pt idx="17">
                  <c:v>1.5509066250361125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923200"/>
        <c:axId val="317923744"/>
      </c:scatterChart>
      <c:valAx>
        <c:axId val="317923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23744"/>
        <c:crosses val="autoZero"/>
        <c:crossBetween val="midCat"/>
      </c:valAx>
      <c:valAx>
        <c:axId val="31792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7923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47625</xdr:rowOff>
    </xdr:from>
    <xdr:to>
      <xdr:col>18</xdr:col>
      <xdr:colOff>247650</xdr:colOff>
      <xdr:row>17</xdr:row>
      <xdr:rowOff>47625</xdr:rowOff>
    </xdr:to>
    <xdr:sp macro="" textlink="">
      <xdr:nvSpPr>
        <xdr:cNvPr id="2" name="TextBox 1"/>
        <xdr:cNvSpPr txBox="1"/>
      </xdr:nvSpPr>
      <xdr:spPr>
        <a:xfrm>
          <a:off x="38100" y="47625"/>
          <a:ext cx="11182350" cy="3238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>
              <a:latin typeface="Times New Roman" panose="02020603050405020304" pitchFamily="18" charset="0"/>
              <a:cs typeface="Times New Roman" panose="02020603050405020304" pitchFamily="18" charset="0"/>
            </a:rPr>
            <a:t>Supporting Information for</a:t>
          </a:r>
          <a:br>
            <a:rPr lang="en-US" sz="1100" b="1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1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Screening-level Models to Estimate Partition Ratios of Organic Chemicals between Polymeric Materials, Air and Water </a:t>
          </a:r>
        </a:p>
        <a:p>
          <a:pPr algn="ctr"/>
          <a:r>
            <a:rPr lang="en-US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Efstathios Reppas- Chrysovitsinos, Anna Sobek, Matthew MacLeod*</a:t>
          </a:r>
          <a:br>
            <a:rPr lang="en-US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en-US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Department of Environmental Science and Analytical Chemistry (ACES), Stockholm University, SE-10691 Stockholm, Sweden</a:t>
          </a:r>
          <a:br>
            <a:rPr lang="en-US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en-US" sz="11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* - matthew.macleod@aces.su.se</a:t>
          </a:r>
        </a:p>
        <a:p>
          <a:r>
            <a:rPr lang="en-US" sz="1100" b="0" i="0">
              <a:latin typeface="Times New Roman" panose="02020603050405020304" pitchFamily="18" charset="0"/>
              <a:cs typeface="Times New Roman" panose="02020603050405020304" pitchFamily="18" charset="0"/>
            </a:rPr>
            <a:t>as published</a:t>
          </a:r>
          <a:r>
            <a:rPr lang="en-US" sz="1100" b="0" i="0" baseline="0">
              <a:latin typeface="Times New Roman" panose="02020603050405020304" pitchFamily="18" charset="0"/>
              <a:cs typeface="Times New Roman" panose="02020603050405020304" pitchFamily="18" charset="0"/>
            </a:rPr>
            <a:t> in:</a:t>
          </a:r>
          <a:r>
            <a:rPr lang="en-US" sz="1100" b="0" i="1" baseline="0">
              <a:latin typeface="Times New Roman" panose="02020603050405020304" pitchFamily="18" charset="0"/>
              <a:cs typeface="Times New Roman" panose="02020603050405020304" pitchFamily="18" charset="0"/>
            </a:rPr>
            <a:t> Environmental Science: Processes and Impacts</a:t>
          </a: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/>
          </a:r>
          <a:b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100">
              <a:latin typeface="Times New Roman" panose="02020603050405020304" pitchFamily="18" charset="0"/>
              <a:cs typeface="Times New Roman" panose="02020603050405020304" pitchFamily="18" charset="0"/>
            </a:rPr>
            <a:t>This</a:t>
          </a: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 file includes:</a:t>
          </a:r>
          <a:b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- A list of the studies that formed the basis of the dataset used in this study.</a:t>
          </a:r>
          <a:b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- The dataset along with the estimated physicochemical properties of the compounds (EPI Suite, ABSOLV) and the densities of the materials, where necessary.</a:t>
          </a:r>
          <a:b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</a:br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- A short mathematical description of the data curation.</a:t>
          </a:r>
        </a:p>
        <a:p>
          <a:r>
            <a:rPr lang="en-US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- A list of all the outliers identified in each model</a:t>
          </a:r>
          <a:endParaRPr lang="en-US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18</xdr:col>
      <xdr:colOff>438150</xdr:colOff>
      <xdr:row>35</xdr:row>
      <xdr:rowOff>152400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/>
            <xdr:cNvSpPr txBox="1"/>
          </xdr:nvSpPr>
          <xdr:spPr>
            <a:xfrm>
              <a:off x="66675" y="47625"/>
              <a:ext cx="11344275" cy="6772275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800" i="0" baseline="0"/>
                <a:t>We calculate the enthalpy of vaporization (according to reference #17 of the main text) to adjust the temperature of Henry's law constant to the temperature of the measurement (</a:t>
              </a:r>
              <a14:m>
                <m:oMath xmlns:m="http://schemas.openxmlformats.org/officeDocument/2006/math">
                  <m:r>
                    <a:rPr kumimoji="0" lang="en-US" sz="1100" b="0" i="1" u="none" strike="noStrike" kern="0" cap="none" spc="0" normalizeH="0" baseline="0" noProof="0">
                      <a:ln>
                        <a:noFill/>
                      </a:ln>
                      <a:solidFill>
                        <a:prstClr val="black"/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𝐾</m:t>
                  </m:r>
                  <m:r>
                    <a:rPr kumimoji="0" lang="en-US" sz="1100" b="0" i="1" u="none" strike="noStrike" kern="0" cap="none" spc="0" normalizeH="0" baseline="-25000" noProof="0">
                      <a:ln>
                        <a:noFill/>
                      </a:ln>
                      <a:solidFill>
                        <a:prstClr val="black"/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𝐴𝑊</m:t>
                  </m:r>
                  <m:r>
                    <a:rPr kumimoji="0" lang="en-US" sz="1100" b="0" i="1" u="none" strike="noStrike" kern="0" cap="none" spc="0" normalizeH="0" baseline="-45000" noProof="0">
                      <a:ln>
                        <a:noFill/>
                      </a:ln>
                      <a:solidFill>
                        <a:prstClr val="black"/>
                      </a:solidFill>
                      <a:effectLst/>
                      <a:uLnTx/>
                      <a:uFillTx/>
                      <a:latin typeface="Cambria Math" panose="02040503050406030204" pitchFamily="18" charset="0"/>
                      <a:ea typeface="+mn-ea"/>
                      <a:cs typeface="+mn-cs"/>
                    </a:rPr>
                    <m:t>𝑇</m:t>
                  </m:r>
                </m:oMath>
              </a14:m>
              <a:r>
                <a:rPr lang="en-US" sz="1800" i="0" baseline="0"/>
                <a:t>).</a:t>
              </a:r>
            </a:p>
            <a:p>
              <a:endParaRPr lang="en-US" sz="1800" i="0" baseline="0"/>
            </a:p>
            <a:p>
              <a:r>
                <a:rPr lang="en-US" sz="1800" i="0" baseline="0"/>
                <a:t>Then, since log(</a:t>
              </a:r>
              <a:r>
                <a:rPr lang="en-US" sz="1800" b="0" i="1" baseline="0"/>
                <a:t>K</a:t>
              </a:r>
              <a:r>
                <a:rPr lang="en-US" sz="1800" i="0" baseline="-25000"/>
                <a:t>MA</a:t>
              </a:r>
              <a:r>
                <a:rPr lang="en-US" sz="1800" i="0" baseline="-45000"/>
                <a:t>T</a:t>
              </a:r>
              <a:r>
                <a:rPr lang="en-US" sz="1800" i="0" baseline="0"/>
                <a:t>) = log(</a:t>
              </a:r>
              <a:r>
                <a:rPr lang="en-US" sz="1800" i="1" baseline="0"/>
                <a:t>K</a:t>
              </a:r>
              <a:r>
                <a:rPr lang="en-US" sz="1800" i="0" baseline="-25000"/>
                <a:t>MW</a:t>
              </a:r>
              <a:r>
                <a:rPr lang="en-US" sz="1800" i="0" baseline="-45000"/>
                <a:t>T</a:t>
              </a:r>
              <a:r>
                <a:rPr lang="en-US" sz="1800" i="0" baseline="0"/>
                <a:t>) - log(</a:t>
              </a:r>
              <a:r>
                <a:rPr lang="en-US" sz="1800" i="1" baseline="0"/>
                <a:t>K</a:t>
              </a:r>
              <a:r>
                <a:rPr lang="en-US" sz="1800" i="0" baseline="-25000"/>
                <a:t>AW</a:t>
              </a:r>
              <a:r>
                <a:rPr lang="en-US" sz="1800" i="0" baseline="-45000"/>
                <a:t>T</a:t>
              </a:r>
              <a:r>
                <a:rPr lang="en-US" sz="1800" i="0" baseline="0"/>
                <a:t>), we calculate the missing partition ratios (material- air or material- water), at the temperature (T) of the measurement.</a:t>
              </a:r>
              <a:br>
                <a:rPr lang="en-US" sz="1800" i="0" baseline="0"/>
              </a:br>
              <a:r>
                <a:rPr lang="en-US" sz="1800" i="0" baseline="0"/>
                <a:t/>
              </a:r>
              <a:br>
                <a:rPr lang="en-US" sz="1800" i="0" baseline="0"/>
              </a:br>
              <a:r>
                <a:rPr lang="en-US" sz="1800" i="0" baseline="0"/>
                <a:t>Finally, using the Van' t Hoff equation and the internal energy of phase change between air and materials (reference #17 of the main text) for material- air, and an assumed enthalpy of phase change between water and materials (20 kJ/mol) for material- water, we calculate </a:t>
              </a:r>
              <a:r>
                <a:rPr lang="en-US" sz="1800" i="1" baseline="0"/>
                <a:t>K</a:t>
              </a:r>
              <a:r>
                <a:rPr lang="en-US" sz="1800" i="0" baseline="-25000"/>
                <a:t>MA</a:t>
              </a:r>
              <a:r>
                <a:rPr lang="en-US" sz="1800" i="0" baseline="0"/>
                <a:t> and </a:t>
              </a:r>
              <a:r>
                <a:rPr lang="en-US" sz="1800" i="1" baseline="0"/>
                <a:t>K</a:t>
              </a:r>
              <a:r>
                <a:rPr lang="en-US" sz="1800" i="0" baseline="-25000"/>
                <a:t>MW</a:t>
              </a:r>
              <a:r>
                <a:rPr lang="en-US" sz="1800" i="0" baseline="0"/>
                <a:t> values at 298 K:</a:t>
              </a:r>
            </a:p>
            <a:p>
              <a:endParaRPr lang="en-US" sz="1800" i="0" baseline="0"/>
            </a:p>
            <a:p>
              <a14:m>
                <m:oMath xmlns:m="http://schemas.openxmlformats.org/officeDocument/2006/math">
                  <m:r>
                    <a:rPr lang="en-US" sz="1800" b="0" i="1" baseline="0">
                      <a:latin typeface="Cambria Math" panose="02040503050406030204" pitchFamily="18" charset="0"/>
                    </a:rPr>
                    <m:t>𝐾</m:t>
                  </m:r>
                  <m:r>
                    <a:rPr lang="en-US" sz="1800" b="0" i="1" baseline="-25000">
                      <a:latin typeface="Cambria Math" panose="02040503050406030204" pitchFamily="18" charset="0"/>
                    </a:rPr>
                    <m:t>𝑀𝐴</m:t>
                  </m:r>
                  <m:r>
                    <m:rPr>
                      <m:nor/>
                    </m:rPr>
                    <a:rPr lang="en-US" sz="1800" b="0" i="0" baseline="-25000">
                      <a:latin typeface="Cambria Math" panose="02040503050406030204" pitchFamily="18" charset="0"/>
                    </a:rPr>
                    <m:t> </m:t>
                  </m:r>
                  <m:r>
                    <m:rPr>
                      <m:nor/>
                    </m:rPr>
                    <a:rPr lang="en-US" sz="1800" b="0" i="0" baseline="0">
                      <a:latin typeface="Cambria Math" panose="02040503050406030204" pitchFamily="18" charset="0"/>
                    </a:rPr>
                    <m:t>= </m:t>
                  </m:r>
                  <m:sSup>
                    <m:sSupPr>
                      <m:ctrlPr>
                        <a:rPr lang="en-US" sz="1800" b="0" i="1" baseline="0">
                          <a:latin typeface="Cambria Math" panose="02040503050406030204" pitchFamily="18" charset="0"/>
                        </a:rPr>
                      </m:ctrlPr>
                    </m:sSupPr>
                    <m:e>
                      <m:r>
                        <a:rPr lang="en-US" sz="1800" b="0" i="1" baseline="0">
                          <a:latin typeface="Cambria Math" panose="02040503050406030204" pitchFamily="18" charset="0"/>
                        </a:rPr>
                        <m:t>𝑒</m:t>
                      </m:r>
                    </m:e>
                    <m:sup>
                      <m:r>
                        <a:rPr lang="en-US" sz="1800" b="0" i="1" baseline="0">
                          <a:latin typeface="Cambria Math" panose="02040503050406030204" pitchFamily="18" charset="0"/>
                        </a:rPr>
                        <m:t>−</m:t>
                      </m:r>
                      <m:f>
                        <m:fPr>
                          <m:ctrlPr>
                            <a:rPr lang="el-GR" sz="1800" b="0" i="1" baseline="0">
                              <a:latin typeface="Cambria Math" panose="02040503050406030204" pitchFamily="18" charset="0"/>
                            </a:rPr>
                          </m:ctrlPr>
                        </m:fPr>
                        <m:num>
                          <m:r>
                            <m:rPr>
                              <m:sty m:val="p"/>
                            </m:rPr>
                            <a:rPr lang="el-GR" sz="1800" b="0" i="0" baseline="0">
                              <a:latin typeface="Cambria Math" panose="02040503050406030204" pitchFamily="18" charset="0"/>
                            </a:rPr>
                            <m:t>Δ</m:t>
                          </m:r>
                          <m:r>
                            <m:rPr>
                              <m:sty m:val="p"/>
                            </m:rPr>
                            <a:rPr lang="en-US" sz="1800" b="0" i="0" baseline="0">
                              <a:latin typeface="Cambria Math" panose="02040503050406030204" pitchFamily="18" charset="0"/>
                            </a:rPr>
                            <m:t>H</m:t>
                          </m:r>
                        </m:num>
                        <m:den>
                          <m:r>
                            <a:rPr lang="en-US" sz="1800" b="0" i="1" baseline="0">
                              <a:latin typeface="Cambria Math" panose="02040503050406030204" pitchFamily="18" charset="0"/>
                            </a:rPr>
                            <m:t>𝑅</m:t>
                          </m:r>
                        </m:den>
                      </m:f>
                      <m:r>
                        <a:rPr lang="en-US" sz="1800" b="0" i="1" baseline="0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×</m:t>
                      </m:r>
                      <m:d>
                        <m:dPr>
                          <m:ctrlPr>
                            <a:rPr lang="en-US" sz="1800" b="0" i="1" baseline="0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dPr>
                        <m:e>
                          <m:f>
                            <m:fPr>
                              <m:ctrlPr>
                                <a:rPr lang="en-US" sz="1800" b="0" i="1" baseline="0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US" sz="1800" b="0" i="1" baseline="0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1</m:t>
                              </m:r>
                            </m:num>
                            <m:den>
                              <m:r>
                                <a:rPr lang="en-US" sz="1800" b="0" i="1" baseline="0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298</m:t>
                              </m:r>
                            </m:den>
                          </m:f>
                          <m:r>
                            <a:rPr lang="en-US" sz="1800" b="0" i="1" baseline="0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−</m:t>
                          </m:r>
                          <m:f>
                            <m:fPr>
                              <m:ctrlPr>
                                <a:rPr lang="en-US" sz="1800" b="0" i="1" baseline="0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</m:ctrlPr>
                            </m:fPr>
                            <m:num>
                              <m:r>
                                <a:rPr lang="en-US" sz="1800" b="0" i="1" baseline="0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1</m:t>
                              </m:r>
                            </m:num>
                            <m:den>
                              <m:r>
                                <a:rPr lang="en-US" sz="1800" b="0" i="1" baseline="0">
                                  <a:latin typeface="Cambria Math" panose="02040503050406030204" pitchFamily="18" charset="0"/>
                                  <a:ea typeface="Cambria Math" panose="02040503050406030204" pitchFamily="18" charset="0"/>
                                </a:rPr>
                                <m:t>𝑇</m:t>
                              </m:r>
                            </m:den>
                          </m:f>
                        </m:e>
                      </m:d>
                      <m:r>
                        <a:rPr lang="en-US" sz="1800" b="0" i="1" baseline="0">
                          <a:latin typeface="Cambria Math" panose="02040503050406030204" pitchFamily="18" charset="0"/>
                          <a:ea typeface="Cambria Math" panose="02040503050406030204" pitchFamily="18" charset="0"/>
                        </a:rPr>
                        <m:t>+</m:t>
                      </m:r>
                      <m:func>
                        <m:funcPr>
                          <m:ctrlPr>
                            <a:rPr lang="en-US" sz="1800" b="0" i="1" baseline="0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</m:ctrlPr>
                        </m:funcPr>
                        <m:fName>
                          <m:r>
                            <m:rPr>
                              <m:sty m:val="p"/>
                            </m:rPr>
                            <a:rPr lang="en-US" sz="1800" b="0" i="0" baseline="0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ln</m:t>
                          </m:r>
                        </m:fName>
                        <m:e>
                          <m:r>
                            <a:rPr lang="en-US" sz="1800" b="0" i="1" baseline="0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𝐾</m:t>
                          </m:r>
                          <m:r>
                            <a:rPr lang="en-US" sz="1800" b="0" i="1" baseline="-25000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𝑀𝐴</m:t>
                          </m:r>
                          <m:r>
                            <a:rPr lang="en-US" sz="1800" b="0" i="1" baseline="-45000">
                              <a:latin typeface="Cambria Math" panose="02040503050406030204" pitchFamily="18" charset="0"/>
                              <a:ea typeface="Cambria Math" panose="02040503050406030204" pitchFamily="18" charset="0"/>
                            </a:rPr>
                            <m:t>𝑇</m:t>
                          </m:r>
                        </m:e>
                      </m:func>
                    </m:sup>
                  </m:sSup>
                  <m:r>
                    <m:rPr>
                      <m:nor/>
                    </m:rPr>
                    <a:rPr lang="en-US" sz="1800" b="0" i="0" baseline="-25000">
                      <a:latin typeface="Cambria Math" panose="02040503050406030204" pitchFamily="18" charset="0"/>
                    </a:rPr>
                    <m:t> </m:t>
                  </m:r>
                </m:oMath>
              </a14:m>
              <a:r>
                <a:rPr lang="en-US" sz="1800" i="0" baseline="-25000"/>
                <a:t> </a:t>
              </a:r>
              <a:r>
                <a:rPr lang="en-US" sz="1800" i="0" baseline="0"/>
                <a:t> </a:t>
              </a:r>
            </a:p>
            <a:p>
              <a:endParaRPr lang="en-US" sz="1800" i="0" baseline="0"/>
            </a:p>
            <a:p>
              <a:r>
                <a:rPr lang="en-US" sz="1800" i="0" baseline="0"/>
                <a:t>Finally, wherever necessary, we calculate the "dimensionless" partition ratio, using the relevant densities.</a:t>
              </a:r>
            </a:p>
          </xdr:txBody>
        </xdr:sp>
      </mc:Choice>
      <mc:Fallback xmlns="">
        <xdr:sp macro="" textlink="">
          <xdr:nvSpPr>
            <xdr:cNvPr id="2" name="TextBox 1"/>
            <xdr:cNvSpPr txBox="1"/>
          </xdr:nvSpPr>
          <xdr:spPr>
            <a:xfrm>
              <a:off x="66675" y="47625"/>
              <a:ext cx="11344275" cy="6772275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800" i="0" baseline="0"/>
                <a:t>We calculate the enthalpy of vaporization (according to reference #17 of the main text) to adjust the temperature of Henry's law constant to the temperature of the measurement (</a:t>
              </a:r>
              <a:r>
                <a:rPr kumimoji="0" lang="en-US" sz="1100" b="0" i="0" u="none" strike="noStrike" kern="0" cap="none" spc="0" normalizeH="0" baseline="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𝐾</a:t>
              </a:r>
              <a:r>
                <a:rPr kumimoji="0" lang="en-US" sz="1100" b="0" i="0" u="none" strike="noStrike" kern="0" cap="none" spc="0" normalizeH="0" baseline="-2500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𝐴𝑊</a:t>
              </a:r>
              <a:r>
                <a:rPr kumimoji="0" lang="en-US" sz="1100" b="0" i="0" u="none" strike="noStrike" kern="0" cap="none" spc="0" normalizeH="0" baseline="-45000" noProof="0">
                  <a:ln>
                    <a:noFill/>
                  </a:ln>
                  <a:solidFill>
                    <a:prstClr val="black"/>
                  </a:solidFill>
                  <a:effectLst/>
                  <a:uLnTx/>
                  <a:uFillTx/>
                  <a:latin typeface="Cambria Math" panose="02040503050406030204" pitchFamily="18" charset="0"/>
                  <a:ea typeface="+mn-ea"/>
                  <a:cs typeface="+mn-cs"/>
                </a:rPr>
                <a:t>𝑇</a:t>
              </a:r>
              <a:r>
                <a:rPr lang="en-US" sz="1800" i="0" baseline="0"/>
                <a:t>).</a:t>
              </a:r>
            </a:p>
            <a:p>
              <a:endParaRPr lang="en-US" sz="1800" i="0" baseline="0"/>
            </a:p>
            <a:p>
              <a:r>
                <a:rPr lang="en-US" sz="1800" i="0" baseline="0"/>
                <a:t>Then, since log(</a:t>
              </a:r>
              <a:r>
                <a:rPr lang="en-US" sz="1800" b="0" i="1" baseline="0"/>
                <a:t>K</a:t>
              </a:r>
              <a:r>
                <a:rPr lang="en-US" sz="1800" i="0" baseline="-25000"/>
                <a:t>MA</a:t>
              </a:r>
              <a:r>
                <a:rPr lang="en-US" sz="1800" i="0" baseline="-45000"/>
                <a:t>T</a:t>
              </a:r>
              <a:r>
                <a:rPr lang="en-US" sz="1800" i="0" baseline="0"/>
                <a:t>) = log(</a:t>
              </a:r>
              <a:r>
                <a:rPr lang="en-US" sz="1800" i="1" baseline="0"/>
                <a:t>K</a:t>
              </a:r>
              <a:r>
                <a:rPr lang="en-US" sz="1800" i="0" baseline="-25000"/>
                <a:t>MW</a:t>
              </a:r>
              <a:r>
                <a:rPr lang="en-US" sz="1800" i="0" baseline="-45000"/>
                <a:t>T</a:t>
              </a:r>
              <a:r>
                <a:rPr lang="en-US" sz="1800" i="0" baseline="0"/>
                <a:t>) - log(</a:t>
              </a:r>
              <a:r>
                <a:rPr lang="en-US" sz="1800" i="1" baseline="0"/>
                <a:t>K</a:t>
              </a:r>
              <a:r>
                <a:rPr lang="en-US" sz="1800" i="0" baseline="-25000"/>
                <a:t>AW</a:t>
              </a:r>
              <a:r>
                <a:rPr lang="en-US" sz="1800" i="0" baseline="-45000"/>
                <a:t>T</a:t>
              </a:r>
              <a:r>
                <a:rPr lang="en-US" sz="1800" i="0" baseline="0"/>
                <a:t>), we calculate the missing partition ratios (material- air or material- water), at the temperature (T) of the measurement.</a:t>
              </a:r>
              <a:br>
                <a:rPr lang="en-US" sz="1800" i="0" baseline="0"/>
              </a:br>
              <a:r>
                <a:rPr lang="en-US" sz="1800" i="0" baseline="0"/>
                <a:t/>
              </a:r>
              <a:br>
                <a:rPr lang="en-US" sz="1800" i="0" baseline="0"/>
              </a:br>
              <a:r>
                <a:rPr lang="en-US" sz="1800" i="0" baseline="0"/>
                <a:t>Finally, using the Van' t Hoff equation and the internal energy of phase change between air and materials (reference #17 of the main text) for material- air, and an assumed enthalpy of phase change between water and materials (20 kJ/mol) for material- water, we calculate </a:t>
              </a:r>
              <a:r>
                <a:rPr lang="en-US" sz="1800" i="1" baseline="0"/>
                <a:t>K</a:t>
              </a:r>
              <a:r>
                <a:rPr lang="en-US" sz="1800" i="0" baseline="-25000"/>
                <a:t>MA</a:t>
              </a:r>
              <a:r>
                <a:rPr lang="en-US" sz="1800" i="0" baseline="0"/>
                <a:t> and </a:t>
              </a:r>
              <a:r>
                <a:rPr lang="en-US" sz="1800" i="1" baseline="0"/>
                <a:t>K</a:t>
              </a:r>
              <a:r>
                <a:rPr lang="en-US" sz="1800" i="0" baseline="-25000"/>
                <a:t>MW</a:t>
              </a:r>
              <a:r>
                <a:rPr lang="en-US" sz="1800" i="0" baseline="0"/>
                <a:t> values at 298 K:</a:t>
              </a:r>
            </a:p>
            <a:p>
              <a:endParaRPr lang="en-US" sz="1800" i="0" baseline="0"/>
            </a:p>
            <a:p>
              <a:r>
                <a:rPr lang="en-US" sz="1800" b="0" i="0" baseline="0">
                  <a:latin typeface="Cambria Math" panose="02040503050406030204" pitchFamily="18" charset="0"/>
                </a:rPr>
                <a:t>𝐾</a:t>
              </a:r>
              <a:r>
                <a:rPr lang="en-US" sz="1800" b="0" i="0" baseline="-25000">
                  <a:latin typeface="Cambria Math" panose="02040503050406030204" pitchFamily="18" charset="0"/>
                </a:rPr>
                <a:t>𝑀𝐴" </a:t>
              </a:r>
              <a:r>
                <a:rPr lang="en-US" sz="1800" b="0" i="0" baseline="0">
                  <a:latin typeface="Cambria Math" panose="02040503050406030204" pitchFamily="18" charset="0"/>
                </a:rPr>
                <a:t>= " 𝑒^(−</a:t>
              </a:r>
              <a:r>
                <a:rPr lang="el-GR" sz="1800" b="0" i="0" baseline="0">
                  <a:latin typeface="Cambria Math" panose="02040503050406030204" pitchFamily="18" charset="0"/>
                </a:rPr>
                <a:t>Δ</a:t>
              </a:r>
              <a:r>
                <a:rPr lang="en-US" sz="1800" b="0" i="0" baseline="0">
                  <a:latin typeface="Cambria Math" panose="02040503050406030204" pitchFamily="18" charset="0"/>
                </a:rPr>
                <a:t>H</a:t>
              </a:r>
              <a:r>
                <a:rPr lang="el-GR" sz="1800" b="0" i="0" baseline="0">
                  <a:latin typeface="Cambria Math" panose="02040503050406030204" pitchFamily="18" charset="0"/>
                </a:rPr>
                <a:t>/</a:t>
              </a:r>
              <a:r>
                <a:rPr lang="en-US" sz="1800" b="0" i="0" baseline="0">
                  <a:latin typeface="Cambria Math" panose="02040503050406030204" pitchFamily="18" charset="0"/>
                </a:rPr>
                <a:t>𝑅</a:t>
              </a:r>
              <a:r>
                <a:rPr lang="en-US" sz="1800" b="0" i="0" baseline="0">
                  <a:latin typeface="Cambria Math" panose="02040503050406030204" pitchFamily="18" charset="0"/>
                  <a:ea typeface="Cambria Math" panose="02040503050406030204" pitchFamily="18" charset="0"/>
                </a:rPr>
                <a:t>×(1/298−1/𝑇)+ln⁡𝐾</a:t>
              </a:r>
              <a:r>
                <a:rPr lang="en-US" sz="1800" b="0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𝑀𝐴</a:t>
              </a:r>
              <a:r>
                <a:rPr lang="en-US" sz="1800" b="0" i="0" baseline="-45000">
                  <a:latin typeface="Cambria Math" panose="02040503050406030204" pitchFamily="18" charset="0"/>
                  <a:ea typeface="Cambria Math" panose="02040503050406030204" pitchFamily="18" charset="0"/>
                </a:rPr>
                <a:t>𝑇 </a:t>
              </a:r>
              <a:r>
                <a:rPr lang="en-US" sz="1800" b="0" i="0" baseline="0">
                  <a:latin typeface="Cambria Math" panose="02040503050406030204" pitchFamily="18" charset="0"/>
                  <a:ea typeface="Cambria Math" panose="02040503050406030204" pitchFamily="18" charset="0"/>
                </a:rPr>
                <a:t>)</a:t>
              </a:r>
              <a:r>
                <a:rPr lang="en-US" sz="1800" b="0" i="0" baseline="-25000">
                  <a:latin typeface="Cambria Math" panose="02040503050406030204" pitchFamily="18" charset="0"/>
                  <a:ea typeface="Cambria Math" panose="02040503050406030204" pitchFamily="18" charset="0"/>
                </a:rPr>
                <a:t> "</a:t>
              </a:r>
              <a:r>
                <a:rPr lang="en-US" sz="1800" b="0" i="0" baseline="-25000">
                  <a:latin typeface="Cambria Math" panose="02040503050406030204" pitchFamily="18" charset="0"/>
                </a:rPr>
                <a:t> "</a:t>
              </a:r>
              <a:r>
                <a:rPr lang="en-US" sz="1800" i="0" baseline="-25000"/>
                <a:t> </a:t>
              </a:r>
              <a:r>
                <a:rPr lang="en-US" sz="1800" i="0" baseline="0"/>
                <a:t> </a:t>
              </a:r>
            </a:p>
            <a:p>
              <a:endParaRPr lang="en-US" sz="1800" i="0" baseline="0"/>
            </a:p>
            <a:p>
              <a:r>
                <a:rPr lang="en-US" sz="1800" i="0" baseline="0"/>
                <a:t>Finally, wherever necessary, we calculate the "dimensionless" partition ratio, using the relevant densities.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28574</xdr:rowOff>
    </xdr:from>
    <xdr:to>
      <xdr:col>20</xdr:col>
      <xdr:colOff>133350</xdr:colOff>
      <xdr:row>49</xdr:row>
      <xdr:rowOff>161925</xdr:rowOff>
    </xdr:to>
    <xdr:sp macro="" textlink="">
      <xdr:nvSpPr>
        <xdr:cNvPr id="2" name="TextBox 1"/>
        <xdr:cNvSpPr txBox="1"/>
      </xdr:nvSpPr>
      <xdr:spPr>
        <a:xfrm>
          <a:off x="38100" y="28574"/>
          <a:ext cx="12287250" cy="94678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	A. Bodalal, J. S. Zhang and E. G. Plett,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Build. Environ.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2000,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35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101–110.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	P. Mayer, W. H. Vaes and J. L. Hermens,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Anal. Chem.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2000,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72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459–64.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3	R. S. Brown, P. Akhtar, J. Akerman, L. Hampel, I. S. Kozin, L. a Villerius and H. J. Klamer,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Sci. Technol.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2001,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35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4097–102.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4	S. S. Cox, D. Zhao and J. C. Little,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Atmos. Environ.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2001,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35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3823–3830.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5	J. F. Müller, K. Manomanii, M. R. Mortimer and M. S. McLachlan,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Fresenius’ J. Anal. Chem.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2001,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371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816–822.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6	I. Valor, M. Pérez, C. Cortada, D. Apraiz, J. C. Moltó and G. Font,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J. Sep. Sci.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2001,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24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39–48.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7	H. a Leslie, T. L. Ter Laak, F. J. M. Busser, M. H. S. Kraak and J. L. M. Hermens,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Sci. Technol.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2002,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36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5399–404.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8	Y. Xu and Y. Zhang,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Atmos. Environ.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2003,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37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2497–2505.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9	C. Nerı́n and E. Asensio,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Anal. Chim. Acta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2004,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508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185–191.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10	T. L. ter Laak, M. Durjava, J. Struijs and J. L. M. Hermens,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Sci. Technol.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2005,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39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3736–42.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11	† ‡ Rachel G. Adams *, §. Rainer Lohmann †, † Loretta A. Fernandez, † John K. MacFarlane and and Philip M. Gschwend†,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Sci. Technol.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2007,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41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1317–1323.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12	I. Kamprad and K.-U. Goss,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Anal. Chem.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2007,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79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4222–7.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13	J. Kwon, T. Wuethrich, P. Mayer and B. I. Escher, 2007,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79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6816–6822.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14	G. Ouyang, J. Cai, X. Zhang, H. Li and J. Pawliszyn,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J. Sep. Sci.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2008,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31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1167–72.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15	V. I. Triantafyllou, K. Akrida-Demertzi and P. G. Demertzis,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Food Chem.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2007,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101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1759–1768.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16	M. T. O. Jonker,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Chemosphere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2008,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70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778–82.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17	K. a Maruya, E. Y. Zeng, D. Tsukada and S. M. Bay,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Toxicol. Chem.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2009,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28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733–40.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18	A. Baner and O. Piringer,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Plastic Packaging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Wiley-VCH Verlag GmbH &amp; Co. KGaA, Weinheim, Germany, 2008, vol. 91.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19	G. Witt, G. a Liehr, D. Borck and P. Mayer,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Chemosphere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2009,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74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522–9.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20	L. a Fernandez, J. K. MacFarlane, A. P. Tcaciuc and P. M. Gschwend,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Sci. Technol.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2009,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43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1430–6.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21	S. E. Hale, J. E. Tomaszewski, R. G. Luthy and D. Werner,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Water Res.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2009,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43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4336–46.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22	F. Smedes, R. W. Geertsma, T. van der Zande and K. Booij,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Sci. Technol.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2009,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43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7047–54.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23	M. Zhang and L. Zhu,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Sci. Technol.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2009,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43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2740–5.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24	S. E. Hale, T. J. Martin, K.-U. Goss, H. P. H. Arp and D. Werner,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Pollut.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2010,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158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2511–7.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25	H.-W. Hung, T.-F. Lin and C. T. Chiou,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Sci. Technol.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2010,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44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5430–6.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26	L.-J. Bao, S.-P. Xu, Y. Liang and E. Y. Zeng,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Toxicol. Chem.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2012,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31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1012–1018.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27	S. Endo, S. E. Hale, K.-U. Goss and H. P. H. Arp,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Sci. Technol.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2011,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45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10124–32.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28	B. C. Huang, D. Duan, M. Yan and S. Wang, 2013,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26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59–69.</a:t>
          </a:r>
        </a:p>
        <a:p>
          <a:pPr marL="406400" marR="0" indent="-406400">
            <a:lnSpc>
              <a:spcPct val="107000"/>
            </a:lnSpc>
            <a:spcBef>
              <a:spcPts val="0"/>
            </a:spcBef>
            <a:spcAft>
              <a:spcPts val="800"/>
            </a:spcAft>
          </a:pP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29	Y. Choi, Y.-M. Cho and R. G. Luthy, </a:t>
          </a:r>
          <a:r>
            <a:rPr lang="en-US" sz="1100" i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Environ. Sci. Technol.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2013, </a:t>
          </a:r>
          <a:r>
            <a:rPr lang="en-US" sz="1100" b="1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47</a:t>
          </a:r>
          <a:r>
            <a: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6943–50.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581025</xdr:colOff>
      <xdr:row>0</xdr:row>
      <xdr:rowOff>138112</xdr:rowOff>
    </xdr:from>
    <xdr:to>
      <xdr:col>64</xdr:col>
      <xdr:colOff>276225</xdr:colOff>
      <xdr:row>15</xdr:row>
      <xdr:rowOff>14287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150</xdr:row>
      <xdr:rowOff>157162</xdr:rowOff>
    </xdr:from>
    <xdr:to>
      <xdr:col>10</xdr:col>
      <xdr:colOff>495300</xdr:colOff>
      <xdr:row>165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400050</xdr:colOff>
      <xdr:row>92</xdr:row>
      <xdr:rowOff>47625</xdr:rowOff>
    </xdr:from>
    <xdr:to>
      <xdr:col>49</xdr:col>
      <xdr:colOff>133350</xdr:colOff>
      <xdr:row>121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342900</xdr:colOff>
      <xdr:row>62</xdr:row>
      <xdr:rowOff>19050</xdr:rowOff>
    </xdr:from>
    <xdr:to>
      <xdr:col>49</xdr:col>
      <xdr:colOff>76200</xdr:colOff>
      <xdr:row>91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61</xdr:row>
      <xdr:rowOff>171450</xdr:rowOff>
    </xdr:from>
    <xdr:to>
      <xdr:col>37</xdr:col>
      <xdr:colOff>209550</xdr:colOff>
      <xdr:row>91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91</xdr:row>
      <xdr:rowOff>161925</xdr:rowOff>
    </xdr:from>
    <xdr:to>
      <xdr:col>37</xdr:col>
      <xdr:colOff>238125</xdr:colOff>
      <xdr:row>121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19</xdr:row>
      <xdr:rowOff>95249</xdr:rowOff>
    </xdr:from>
    <xdr:to>
      <xdr:col>22</xdr:col>
      <xdr:colOff>57150</xdr:colOff>
      <xdr:row>34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428264</xdr:colOff>
      <xdr:row>26</xdr:row>
      <xdr:rowOff>176122</xdr:rowOff>
    </xdr:from>
    <xdr:to>
      <xdr:col>44</xdr:col>
      <xdr:colOff>419100</xdr:colOff>
      <xdr:row>43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I20" sqref="I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59"/>
  <sheetViews>
    <sheetView topLeftCell="N58" zoomScaleNormal="100" workbookViewId="0">
      <selection activeCell="BJ2" sqref="BJ2"/>
    </sheetView>
  </sheetViews>
  <sheetFormatPr defaultRowHeight="15" x14ac:dyDescent="0.25"/>
  <cols>
    <col min="5" max="13" width="0" hidden="1" customWidth="1"/>
    <col min="14" max="14" width="11.140625" bestFit="1" customWidth="1"/>
    <col min="16" max="22" width="0" hidden="1" customWidth="1"/>
    <col min="25" max="34" width="0" hidden="1" customWidth="1"/>
    <col min="53" max="53" width="11.5703125" bestFit="1" customWidth="1"/>
    <col min="54" max="54" width="12.28515625" bestFit="1" customWidth="1"/>
    <col min="57" max="57" width="17.85546875" bestFit="1" customWidth="1"/>
    <col min="60" max="60" width="18.5703125" bestFit="1" customWidth="1"/>
    <col min="63" max="63" width="21.140625" bestFit="1" customWidth="1"/>
    <col min="65" max="65" width="22" bestFit="1" customWidth="1"/>
    <col min="68" max="68" width="19.85546875" bestFit="1" customWidth="1"/>
    <col min="70" max="70" width="9.140625" style="7"/>
    <col min="71" max="71" width="18.28515625" bestFit="1" customWidth="1"/>
  </cols>
  <sheetData>
    <row r="1" spans="1:71" s="1" customFormat="1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17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7" t="s">
        <v>20</v>
      </c>
      <c r="X1" s="5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5" t="s">
        <v>1583</v>
      </c>
      <c r="AO1" s="15" t="s">
        <v>1584</v>
      </c>
      <c r="AP1" s="15" t="s">
        <v>1585</v>
      </c>
      <c r="AQ1" s="15" t="s">
        <v>1586</v>
      </c>
      <c r="AR1" s="15" t="s">
        <v>1587</v>
      </c>
      <c r="AS1" s="15" t="s">
        <v>1588</v>
      </c>
      <c r="AT1" s="16" t="s">
        <v>1583</v>
      </c>
      <c r="AU1" s="16" t="s">
        <v>1584</v>
      </c>
      <c r="AV1" s="16" t="s">
        <v>1585</v>
      </c>
      <c r="AW1" s="16" t="s">
        <v>1586</v>
      </c>
      <c r="AX1" s="16" t="s">
        <v>1587</v>
      </c>
      <c r="AY1" s="16" t="s">
        <v>1588</v>
      </c>
      <c r="AZ1" s="18"/>
      <c r="BA1" s="15" t="s">
        <v>1589</v>
      </c>
      <c r="BB1" s="16" t="s">
        <v>1590</v>
      </c>
      <c r="BE1" s="17" t="s">
        <v>1591</v>
      </c>
      <c r="BH1" s="5" t="s">
        <v>1592</v>
      </c>
      <c r="BK1" s="17" t="s">
        <v>1593</v>
      </c>
      <c r="BM1" s="5" t="s">
        <v>1594</v>
      </c>
      <c r="BP1" s="17" t="s">
        <v>1595</v>
      </c>
      <c r="BR1" s="19"/>
      <c r="BS1" s="5" t="s">
        <v>1596</v>
      </c>
    </row>
    <row r="2" spans="1:71" x14ac:dyDescent="0.25">
      <c r="A2">
        <v>175</v>
      </c>
      <c r="B2" t="s">
        <v>66</v>
      </c>
      <c r="C2" t="s">
        <v>67</v>
      </c>
      <c r="D2" t="s">
        <v>1541</v>
      </c>
      <c r="E2" s="7">
        <f t="shared" ref="E2:E47" si="0">10^F2</f>
        <v>0.74387506290756644</v>
      </c>
      <c r="F2" s="8">
        <f t="shared" ref="F2:F47" si="1">H2-AH2</f>
        <v>-0.12850000000000034</v>
      </c>
      <c r="G2" s="7">
        <f t="shared" ref="G2:G48" si="2">10^H2</f>
        <v>0.81002794168035064</v>
      </c>
      <c r="H2" s="7">
        <v>-9.1499999999999998E-2</v>
      </c>
      <c r="I2" s="7">
        <f t="shared" ref="I2:I47" si="3">1.5</f>
        <v>1.5</v>
      </c>
      <c r="J2" s="7">
        <f t="shared" ref="J2:J47" si="4">K2-AH2</f>
        <v>4.7591259055680991E-2</v>
      </c>
      <c r="K2" s="7">
        <f t="shared" ref="K2:K47" si="5">LOG(I2*G2)</f>
        <v>8.4591259055681323E-2</v>
      </c>
      <c r="L2" s="7">
        <f t="shared" ref="L2:M47" si="6">10^J2</f>
        <v>1.1158125943613497</v>
      </c>
      <c r="M2" s="7">
        <f t="shared" si="6"/>
        <v>1.2150419125205261</v>
      </c>
      <c r="N2" s="7">
        <f t="shared" ref="N2:N47" si="7">LOG(EXP((AE2/8.314)*((1000/298)-(1000/Q2))+LN(L2)))</f>
        <v>4.7591259055680964E-2</v>
      </c>
      <c r="O2" s="7">
        <f t="shared" ref="O2:O47" si="8">LOG(EXP((-AF2/8.314)*((1000/298)-(1000/Q2))+LN(M2)))</f>
        <v>8.4591259055681323E-2</v>
      </c>
      <c r="P2">
        <v>25</v>
      </c>
      <c r="Q2">
        <f t="shared" ref="Q2:Q60" si="9">P2+273</f>
        <v>298</v>
      </c>
      <c r="R2" t="s">
        <v>40</v>
      </c>
      <c r="S2" s="9" t="s">
        <v>41</v>
      </c>
      <c r="T2" t="s">
        <v>42</v>
      </c>
      <c r="U2" t="s">
        <v>69</v>
      </c>
      <c r="V2">
        <v>133.41</v>
      </c>
      <c r="W2">
        <v>2.6429999999999998</v>
      </c>
      <c r="X2">
        <v>2.68</v>
      </c>
      <c r="Y2" s="8">
        <f t="shared" ref="Y2:Y60" si="10">X2-W2</f>
        <v>3.7000000000000366E-2</v>
      </c>
      <c r="Z2">
        <v>-0.153</v>
      </c>
      <c r="AA2" s="7">
        <v>14900</v>
      </c>
      <c r="AB2" s="7">
        <v>16500</v>
      </c>
      <c r="AC2">
        <f t="shared" ref="AC2:AC60" si="11">LOG(AB2)</f>
        <v>4.2174839442139067</v>
      </c>
      <c r="AD2">
        <f t="shared" ref="AD2:AD60" si="12">LOG(AA2)</f>
        <v>4.173186268412274</v>
      </c>
      <c r="AE2" s="7">
        <f t="shared" ref="AE2:AE60" si="13">-3.82*LN(AB2)+72.5</f>
        <v>35.403538179225279</v>
      </c>
      <c r="AF2" s="7">
        <v>20</v>
      </c>
      <c r="AG2" s="7">
        <f t="shared" ref="AG2:AG60" si="14">-AF2-AE2</f>
        <v>-55.403538179225279</v>
      </c>
      <c r="AH2" s="7">
        <f t="shared" ref="AH2:AH60" si="15">LOG(EXP((-AG2/8.314)*((1000/298)-(1000/Q2))+LN(10^Y2)))</f>
        <v>3.7000000000000331E-2</v>
      </c>
      <c r="AI2">
        <v>0</v>
      </c>
      <c r="AJ2">
        <v>0.01</v>
      </c>
      <c r="AK2">
        <v>2.4</v>
      </c>
      <c r="AL2">
        <v>0.44</v>
      </c>
      <c r="AM2">
        <v>0.76</v>
      </c>
      <c r="AN2" s="13">
        <v>3.7741265739024636</v>
      </c>
      <c r="AO2" s="13">
        <v>1.1826328349673236</v>
      </c>
      <c r="AP2" s="13">
        <v>1.0588187181280002</v>
      </c>
      <c r="AQ2" s="13">
        <v>-0.21215877786384854</v>
      </c>
      <c r="AR2" s="13">
        <v>-1.9080653453817396</v>
      </c>
      <c r="AS2" s="13">
        <v>-0.32846821054914876</v>
      </c>
      <c r="AT2" s="13">
        <v>9.7849931797432607E-2</v>
      </c>
      <c r="AU2" s="13">
        <v>-2.8663906976173434</v>
      </c>
      <c r="AV2" s="13">
        <v>0.71246985184506828</v>
      </c>
      <c r="AW2" s="13">
        <v>-2.103198150226715</v>
      </c>
      <c r="AX2" s="13">
        <v>0.10319471657106148</v>
      </c>
      <c r="AY2" s="13">
        <v>3.1074935888561833E-2</v>
      </c>
      <c r="BA2">
        <f>AS2+AN2*AI2+AO2*AJ2+AP2*AK2+AQ2*AL2+AR2*AM2</f>
        <v>0.68104351655750928</v>
      </c>
      <c r="BB2">
        <f>AY2+AT2*AI2+AU2*AJ2+AV2*AK2+AW2*AL2+AX2*AM2</f>
        <v>0.86535947183480444</v>
      </c>
      <c r="BD2">
        <f>(BA2-N2)^2</f>
        <v>0.40126176253416262</v>
      </c>
      <c r="BE2" s="8">
        <f>SQRT(AVERAGE(BD2:BD159))</f>
        <v>0.75537154761297487</v>
      </c>
      <c r="BG2">
        <f>(BB2-O2)^2</f>
        <v>0.60959900208630602</v>
      </c>
      <c r="BH2" s="8">
        <f>SQRT(AVERAGE(BG2:BG159))</f>
        <v>0.76964353231345828</v>
      </c>
      <c r="BJ2" s="7">
        <f>N2-W2</f>
        <v>-2.5954087409443187</v>
      </c>
      <c r="BK2" s="7">
        <f>AVERAGE(BJ2:BJ159)</f>
        <v>-2.3236688935028798</v>
      </c>
      <c r="BL2" s="7">
        <f>O2-X2</f>
        <v>-2.5954087409443187</v>
      </c>
      <c r="BM2" s="7">
        <f>AVERAGE(BL2:BL159)</f>
        <v>-2.3236688935028798</v>
      </c>
      <c r="BO2" s="7">
        <f>(N2-(W2+BK2))^2</f>
        <v>7.3842544687496584E-2</v>
      </c>
      <c r="BP2" s="8">
        <f>SQRT(AVERAGE(BO2:BO159))</f>
        <v>0.96169667310104912</v>
      </c>
      <c r="BR2" s="7">
        <f>(O2-(X2+BM2))^2</f>
        <v>7.3842544687496584E-2</v>
      </c>
      <c r="BS2" s="8">
        <f>SQRT(AVERAGE(BR2:BR159))</f>
        <v>0.96169667310104934</v>
      </c>
    </row>
    <row r="3" spans="1:71" x14ac:dyDescent="0.25">
      <c r="A3">
        <v>248</v>
      </c>
      <c r="B3" t="s">
        <v>70</v>
      </c>
      <c r="C3" t="s">
        <v>71</v>
      </c>
      <c r="D3" t="s">
        <v>1541</v>
      </c>
      <c r="E3" s="7">
        <f t="shared" si="0"/>
        <v>2.655828334546674</v>
      </c>
      <c r="F3" s="8">
        <f t="shared" si="1"/>
        <v>0.42419999999999969</v>
      </c>
      <c r="G3" s="7">
        <f t="shared" si="2"/>
        <v>1.2000518202042654</v>
      </c>
      <c r="H3" s="7">
        <v>7.9200000000000007E-2</v>
      </c>
      <c r="I3" s="7">
        <f t="shared" si="3"/>
        <v>1.5</v>
      </c>
      <c r="J3" s="7">
        <f t="shared" si="4"/>
        <v>0.60029125905568093</v>
      </c>
      <c r="K3" s="7">
        <f t="shared" si="5"/>
        <v>0.25529125905568123</v>
      </c>
      <c r="L3" s="7">
        <f t="shared" si="6"/>
        <v>3.9837425018200108</v>
      </c>
      <c r="M3" s="7">
        <f t="shared" si="6"/>
        <v>1.8000777303063979</v>
      </c>
      <c r="N3" s="7">
        <f t="shared" si="7"/>
        <v>0.60029125905568093</v>
      </c>
      <c r="O3" s="7">
        <f t="shared" si="8"/>
        <v>0.25529125905568123</v>
      </c>
      <c r="P3">
        <v>25</v>
      </c>
      <c r="Q3">
        <f t="shared" si="9"/>
        <v>298</v>
      </c>
      <c r="R3" t="s">
        <v>40</v>
      </c>
      <c r="S3" s="9" t="s">
        <v>41</v>
      </c>
      <c r="T3" t="s">
        <v>42</v>
      </c>
      <c r="U3" t="s">
        <v>72</v>
      </c>
      <c r="V3">
        <v>131.38999999999999</v>
      </c>
      <c r="W3">
        <v>2.8149999999999999</v>
      </c>
      <c r="X3">
        <v>2.4700000000000002</v>
      </c>
      <c r="Y3" s="8">
        <f t="shared" si="10"/>
        <v>-0.34499999999999975</v>
      </c>
      <c r="Z3">
        <v>-0.39500000000000002</v>
      </c>
      <c r="AA3" s="7">
        <v>9660</v>
      </c>
      <c r="AB3" s="7">
        <v>9200</v>
      </c>
      <c r="AC3">
        <f t="shared" si="11"/>
        <v>3.9637878273455551</v>
      </c>
      <c r="AD3">
        <f t="shared" si="12"/>
        <v>3.9849771264154934</v>
      </c>
      <c r="AE3" s="7">
        <f t="shared" si="13"/>
        <v>37.635017525198158</v>
      </c>
      <c r="AF3" s="7">
        <v>20</v>
      </c>
      <c r="AG3" s="7">
        <f t="shared" si="14"/>
        <v>-57.635017525198158</v>
      </c>
      <c r="AH3" s="7">
        <f t="shared" si="15"/>
        <v>-0.3449999999999997</v>
      </c>
      <c r="AI3">
        <v>0</v>
      </c>
      <c r="AJ3">
        <v>0.11</v>
      </c>
      <c r="AK3">
        <v>2.56</v>
      </c>
      <c r="AL3">
        <v>0.64</v>
      </c>
      <c r="AM3">
        <v>0.71</v>
      </c>
      <c r="AN3" s="13">
        <v>3.7741265739024636</v>
      </c>
      <c r="AO3" s="13">
        <v>1.1826328349673236</v>
      </c>
      <c r="AP3" s="13">
        <v>1.0588187181280002</v>
      </c>
      <c r="AQ3" s="13">
        <v>-0.21215877786384854</v>
      </c>
      <c r="AR3" s="13">
        <v>-1.9080653453817396</v>
      </c>
      <c r="AS3" s="13">
        <v>-0.32846821054914876</v>
      </c>
      <c r="AT3" s="13">
        <v>9.7849931797432607E-2</v>
      </c>
      <c r="AU3" s="13">
        <v>-2.8663906976173434</v>
      </c>
      <c r="AV3" s="13">
        <v>0.71246985184506828</v>
      </c>
      <c r="AW3" s="13">
        <v>-2.103198150226715</v>
      </c>
      <c r="AX3" s="13">
        <v>0.10319471657106148</v>
      </c>
      <c r="AY3" s="13">
        <v>3.1074935888561833E-2</v>
      </c>
      <c r="BA3">
        <f t="shared" ref="BA3:BA66" si="16">AS3+AN3*AI3+AO3*AJ3+AP3*AK3+AQ3*AL3+AR3*AM3</f>
        <v>1.0216893066510389</v>
      </c>
      <c r="BB3">
        <f t="shared" ref="BB3:BB66" si="17">AY3+AT3*AI3+AU3*AJ3+AV3*AK3+AW3*AL3+AX3*AM3</f>
        <v>0.26691621249438491</v>
      </c>
      <c r="BD3">
        <f t="shared" ref="BD3:BD66" si="18">(BA3-N3)^2</f>
        <v>0.17757631451717953</v>
      </c>
      <c r="BG3">
        <f t="shared" ref="BG3:BG66" si="19">(BB3-O3)^2</f>
        <v>1.3513954245202847E-4</v>
      </c>
      <c r="BJ3" s="7">
        <f t="shared" ref="BJ3:BJ66" si="20">N3-W3</f>
        <v>-2.2147087409443191</v>
      </c>
      <c r="BK3" s="7">
        <v>-2.3236688935028798</v>
      </c>
      <c r="BL3" s="7">
        <f t="shared" ref="BL3:BL66" si="21">O3-X3</f>
        <v>-2.2147087409443191</v>
      </c>
      <c r="BM3" s="7">
        <v>-2.3236688935028798</v>
      </c>
      <c r="BO3" s="7">
        <f t="shared" ref="BO3:BO66" si="22">(N3-(W3+BK3))^2</f>
        <v>1.1872314845584828E-2</v>
      </c>
      <c r="BP3" s="20" t="s">
        <v>1598</v>
      </c>
      <c r="BR3" s="7">
        <f t="shared" ref="BR3:BR66" si="23">(O3-(X3+BM3))^2</f>
        <v>1.187231484558484E-2</v>
      </c>
      <c r="BS3" s="20" t="s">
        <v>1598</v>
      </c>
    </row>
    <row r="4" spans="1:71" x14ac:dyDescent="0.25">
      <c r="A4">
        <v>50</v>
      </c>
      <c r="B4" t="s">
        <v>73</v>
      </c>
      <c r="C4" t="s">
        <v>74</v>
      </c>
      <c r="D4" t="s">
        <v>1541</v>
      </c>
      <c r="E4" s="7">
        <f t="shared" si="0"/>
        <v>3.6982817978026632</v>
      </c>
      <c r="F4" s="8">
        <f t="shared" si="1"/>
        <v>0.56800000000000006</v>
      </c>
      <c r="G4" s="7">
        <f t="shared" si="2"/>
        <v>1.6982436524617444</v>
      </c>
      <c r="H4" s="7">
        <v>0.23</v>
      </c>
      <c r="I4" s="7">
        <f t="shared" si="3"/>
        <v>1.5</v>
      </c>
      <c r="J4" s="7">
        <f t="shared" si="4"/>
        <v>0.7440912590556813</v>
      </c>
      <c r="K4" s="7">
        <f t="shared" si="5"/>
        <v>0.40609125905568122</v>
      </c>
      <c r="L4" s="7">
        <f t="shared" si="6"/>
        <v>5.547422696703995</v>
      </c>
      <c r="M4" s="7">
        <f t="shared" si="6"/>
        <v>2.5473654786926168</v>
      </c>
      <c r="N4" s="7">
        <f t="shared" si="7"/>
        <v>0.74409125905568141</v>
      </c>
      <c r="O4" s="7">
        <f t="shared" si="8"/>
        <v>0.40609125905568128</v>
      </c>
      <c r="P4">
        <v>25</v>
      </c>
      <c r="Q4">
        <f t="shared" si="9"/>
        <v>298</v>
      </c>
      <c r="R4" t="s">
        <v>40</v>
      </c>
      <c r="S4" s="9" t="s">
        <v>41</v>
      </c>
      <c r="T4" t="s">
        <v>42</v>
      </c>
      <c r="U4" t="s">
        <v>75</v>
      </c>
      <c r="V4">
        <v>153.82</v>
      </c>
      <c r="W4">
        <v>2.778</v>
      </c>
      <c r="X4">
        <v>2.44</v>
      </c>
      <c r="Y4" s="8">
        <f t="shared" si="10"/>
        <v>-0.33800000000000008</v>
      </c>
      <c r="Z4">
        <v>5.1999999999999998E-2</v>
      </c>
      <c r="AA4" s="7">
        <v>13300</v>
      </c>
      <c r="AB4" s="7">
        <v>15300</v>
      </c>
      <c r="AC4">
        <f t="shared" si="11"/>
        <v>4.1846914308175984</v>
      </c>
      <c r="AD4">
        <f t="shared" si="12"/>
        <v>4.1238516409670858</v>
      </c>
      <c r="AE4" s="7">
        <f t="shared" si="13"/>
        <v>35.691977029806388</v>
      </c>
      <c r="AF4" s="7">
        <v>20</v>
      </c>
      <c r="AG4" s="7">
        <f t="shared" si="14"/>
        <v>-55.691977029806388</v>
      </c>
      <c r="AH4" s="7">
        <f t="shared" si="15"/>
        <v>-0.33800000000000008</v>
      </c>
      <c r="AI4">
        <v>0</v>
      </c>
      <c r="AJ4">
        <v>0</v>
      </c>
      <c r="AK4">
        <v>2.56</v>
      </c>
      <c r="AL4">
        <v>0.55000000000000004</v>
      </c>
      <c r="AM4">
        <v>0.74</v>
      </c>
      <c r="AN4" s="13">
        <v>3.7741265739024636</v>
      </c>
      <c r="AO4" s="13">
        <v>1.1826328349673236</v>
      </c>
      <c r="AP4" s="13">
        <v>1.0588187181280002</v>
      </c>
      <c r="AQ4" s="13">
        <v>-0.21215877786384854</v>
      </c>
      <c r="AR4" s="13">
        <v>-1.9080653453817396</v>
      </c>
      <c r="AS4" s="13">
        <v>-0.32846821054914876</v>
      </c>
      <c r="AT4" s="13">
        <v>9.7849931797432607E-2</v>
      </c>
      <c r="AU4" s="13">
        <v>-2.8663906976173434</v>
      </c>
      <c r="AV4" s="13">
        <v>0.71246985184506828</v>
      </c>
      <c r="AW4" s="13">
        <v>-2.103198150226715</v>
      </c>
      <c r="AX4" s="13">
        <v>0.10319471657106148</v>
      </c>
      <c r="AY4" s="13">
        <v>3.1074935888561833E-2</v>
      </c>
      <c r="BA4">
        <f t="shared" si="16"/>
        <v>0.85345202445092783</v>
      </c>
      <c r="BB4">
        <f t="shared" si="17"/>
        <v>0.77460286424982883</v>
      </c>
      <c r="BD4">
        <f t="shared" si="18"/>
        <v>1.1959777007834127E-2</v>
      </c>
      <c r="BG4">
        <f t="shared" si="19"/>
        <v>0.13580080316276727</v>
      </c>
      <c r="BJ4" s="7">
        <f t="shared" si="20"/>
        <v>-2.0339087409443186</v>
      </c>
      <c r="BK4" s="7">
        <v>-2.3236688935028798</v>
      </c>
      <c r="BL4" s="7">
        <f t="shared" si="21"/>
        <v>-2.0339087409443186</v>
      </c>
      <c r="BM4" s="7">
        <v>-2.3236688935028798</v>
      </c>
      <c r="BO4" s="7">
        <f t="shared" si="22"/>
        <v>8.3960946010760623E-2</v>
      </c>
      <c r="BP4" s="21">
        <f>10^BP2</f>
        <v>9.1558079217162494</v>
      </c>
      <c r="BR4" s="7">
        <f t="shared" si="23"/>
        <v>8.3960946010760595E-2</v>
      </c>
      <c r="BS4" s="21">
        <f>10^BS2</f>
        <v>9.1558079217162565</v>
      </c>
    </row>
    <row r="5" spans="1:71" x14ac:dyDescent="0.25">
      <c r="A5">
        <v>830</v>
      </c>
      <c r="B5" t="s">
        <v>76</v>
      </c>
      <c r="C5" t="s">
        <v>77</v>
      </c>
      <c r="D5" t="s">
        <v>1541</v>
      </c>
      <c r="E5" s="7">
        <f t="shared" si="0"/>
        <v>3.483373150360118</v>
      </c>
      <c r="F5" s="8">
        <f t="shared" si="1"/>
        <v>0.54199999999999993</v>
      </c>
      <c r="G5" s="7">
        <f t="shared" si="2"/>
        <v>0.73960527505823781</v>
      </c>
      <c r="H5" s="7">
        <v>-0.13100000000000001</v>
      </c>
      <c r="I5" s="7">
        <f t="shared" si="3"/>
        <v>1.5</v>
      </c>
      <c r="J5" s="7">
        <f t="shared" si="4"/>
        <v>0.71809125905568116</v>
      </c>
      <c r="K5" s="7">
        <f t="shared" si="5"/>
        <v>4.5091259055681288E-2</v>
      </c>
      <c r="L5" s="7">
        <f t="shared" si="6"/>
        <v>5.2250597255401772</v>
      </c>
      <c r="M5" s="7">
        <f t="shared" si="6"/>
        <v>1.1094079125873568</v>
      </c>
      <c r="N5" s="7">
        <f t="shared" si="7"/>
        <v>0.71809125905568127</v>
      </c>
      <c r="O5" s="7">
        <f t="shared" si="8"/>
        <v>4.5091259055681288E-2</v>
      </c>
      <c r="P5">
        <v>25</v>
      </c>
      <c r="Q5">
        <f t="shared" si="9"/>
        <v>298</v>
      </c>
      <c r="R5" t="s">
        <v>40</v>
      </c>
      <c r="S5" s="9" t="s">
        <v>41</v>
      </c>
      <c r="T5" t="s">
        <v>42</v>
      </c>
      <c r="U5" t="s">
        <v>78</v>
      </c>
      <c r="V5">
        <v>96.11</v>
      </c>
      <c r="W5">
        <v>2.863</v>
      </c>
      <c r="X5">
        <v>2.19</v>
      </c>
      <c r="Y5" s="8">
        <f t="shared" si="10"/>
        <v>-0.67300000000000004</v>
      </c>
      <c r="Z5">
        <v>-0.59299999999999997</v>
      </c>
      <c r="AA5" s="7">
        <v>9560</v>
      </c>
      <c r="AB5" s="7">
        <v>10300</v>
      </c>
      <c r="AC5">
        <f t="shared" si="11"/>
        <v>4.012837224705172</v>
      </c>
      <c r="AD5">
        <f t="shared" si="12"/>
        <v>3.9804578922761</v>
      </c>
      <c r="AE5" s="7">
        <f t="shared" si="13"/>
        <v>37.20358515448828</v>
      </c>
      <c r="AF5" s="7">
        <v>20</v>
      </c>
      <c r="AG5" s="7">
        <f t="shared" si="14"/>
        <v>-57.20358515448828</v>
      </c>
      <c r="AH5" s="7">
        <f t="shared" si="15"/>
        <v>-0.67299999999999993</v>
      </c>
      <c r="AI5">
        <v>0</v>
      </c>
      <c r="AJ5">
        <v>0.12</v>
      </c>
      <c r="AK5">
        <v>2.89</v>
      </c>
      <c r="AL5">
        <v>0.66</v>
      </c>
      <c r="AM5">
        <v>0.73</v>
      </c>
      <c r="AN5" s="13">
        <v>3.7741265739024636</v>
      </c>
      <c r="AO5" s="13">
        <v>1.1826328349673236</v>
      </c>
      <c r="AP5" s="13">
        <v>1.0588187181280002</v>
      </c>
      <c r="AQ5" s="13">
        <v>-0.21215877786384854</v>
      </c>
      <c r="AR5" s="13">
        <v>-1.9080653453817396</v>
      </c>
      <c r="AS5" s="13">
        <v>-0.32846821054914876</v>
      </c>
      <c r="AT5" s="13">
        <v>9.7849931797432607E-2</v>
      </c>
      <c r="AU5" s="13">
        <v>-2.8663906976173434</v>
      </c>
      <c r="AV5" s="13">
        <v>0.71246985184506828</v>
      </c>
      <c r="AW5" s="13">
        <v>-2.103198150226715</v>
      </c>
      <c r="AX5" s="13">
        <v>0.10319471657106148</v>
      </c>
      <c r="AY5" s="13">
        <v>3.1074935888561833E-2</v>
      </c>
      <c r="BA5">
        <f t="shared" si="16"/>
        <v>1.3405213295180407</v>
      </c>
      <c r="BB5">
        <f t="shared" si="17"/>
        <v>0.43336728795397084</v>
      </c>
      <c r="BD5">
        <f t="shared" si="18"/>
        <v>0.38741919261577773</v>
      </c>
      <c r="BG5">
        <f t="shared" si="19"/>
        <v>0.15075827461702537</v>
      </c>
      <c r="BJ5" s="7">
        <f t="shared" si="20"/>
        <v>-2.1449087409443188</v>
      </c>
      <c r="BK5" s="7">
        <v>-2.3236688935028798</v>
      </c>
      <c r="BL5" s="7">
        <f t="shared" si="21"/>
        <v>-2.1449087409443188</v>
      </c>
      <c r="BM5" s="7">
        <v>-2.3236688935028798</v>
      </c>
      <c r="BO5" s="7">
        <f t="shared" si="22"/>
        <v>3.1955192142760012E-2</v>
      </c>
      <c r="BR5" s="7">
        <f t="shared" si="23"/>
        <v>3.1955192142760033E-2</v>
      </c>
    </row>
    <row r="6" spans="1:71" x14ac:dyDescent="0.25">
      <c r="A6">
        <v>169</v>
      </c>
      <c r="B6" t="s">
        <v>79</v>
      </c>
      <c r="C6" t="s">
        <v>80</v>
      </c>
      <c r="D6" t="s">
        <v>1541</v>
      </c>
      <c r="E6" s="7">
        <f t="shared" si="0"/>
        <v>3.6475394692560799</v>
      </c>
      <c r="F6" s="8">
        <f t="shared" si="1"/>
        <v>0.56200000000000017</v>
      </c>
      <c r="G6" s="7">
        <f t="shared" si="2"/>
        <v>0.59979107625550931</v>
      </c>
      <c r="H6" s="7">
        <v>-0.222</v>
      </c>
      <c r="I6" s="7">
        <f t="shared" si="3"/>
        <v>1.5</v>
      </c>
      <c r="J6" s="7">
        <f t="shared" si="4"/>
        <v>0.73809125905568129</v>
      </c>
      <c r="K6" s="7">
        <f t="shared" si="5"/>
        <v>-4.59087409443188E-2</v>
      </c>
      <c r="L6" s="7">
        <f t="shared" si="6"/>
        <v>5.4713092038841182</v>
      </c>
      <c r="M6" s="7">
        <f t="shared" si="6"/>
        <v>0.89968661438326403</v>
      </c>
      <c r="N6" s="7">
        <f t="shared" si="7"/>
        <v>0.73809125905568129</v>
      </c>
      <c r="O6" s="7">
        <f t="shared" si="8"/>
        <v>-4.59087409443188E-2</v>
      </c>
      <c r="P6">
        <v>25</v>
      </c>
      <c r="Q6">
        <f t="shared" si="9"/>
        <v>298</v>
      </c>
      <c r="R6" t="s">
        <v>40</v>
      </c>
      <c r="S6" s="9" t="s">
        <v>41</v>
      </c>
      <c r="T6" t="s">
        <v>42</v>
      </c>
      <c r="U6" t="s">
        <v>81</v>
      </c>
      <c r="V6">
        <v>78.11</v>
      </c>
      <c r="W6">
        <v>2.774</v>
      </c>
      <c r="X6">
        <v>1.99</v>
      </c>
      <c r="Y6" s="8">
        <f t="shared" si="10"/>
        <v>-0.78400000000000003</v>
      </c>
      <c r="Z6">
        <v>-0.64400000000000002</v>
      </c>
      <c r="AA6" s="7">
        <v>11600</v>
      </c>
      <c r="AB6" s="7">
        <v>12600</v>
      </c>
      <c r="AC6">
        <f t="shared" si="11"/>
        <v>4.1003705451175625</v>
      </c>
      <c r="AD6">
        <f t="shared" si="12"/>
        <v>4.0644579892269181</v>
      </c>
      <c r="AE6" s="7">
        <f t="shared" si="13"/>
        <v>36.43365300497085</v>
      </c>
      <c r="AF6" s="7">
        <v>20</v>
      </c>
      <c r="AG6" s="7">
        <f t="shared" si="14"/>
        <v>-56.43365300497085</v>
      </c>
      <c r="AH6" s="7">
        <f t="shared" si="15"/>
        <v>-0.78400000000000014</v>
      </c>
      <c r="AI6">
        <v>0</v>
      </c>
      <c r="AJ6">
        <v>0.12</v>
      </c>
      <c r="AK6">
        <v>2.96</v>
      </c>
      <c r="AL6">
        <v>0.69</v>
      </c>
      <c r="AM6">
        <v>0.72</v>
      </c>
      <c r="AN6" s="13">
        <v>3.7741265739024636</v>
      </c>
      <c r="AO6" s="13">
        <v>1.1826328349673236</v>
      </c>
      <c r="AP6" s="13">
        <v>1.0588187181280002</v>
      </c>
      <c r="AQ6" s="13">
        <v>-0.21215877786384854</v>
      </c>
      <c r="AR6" s="13">
        <v>-1.9080653453817396</v>
      </c>
      <c r="AS6" s="13">
        <v>-0.32846821054914876</v>
      </c>
      <c r="AT6" s="13">
        <v>9.7849931797432607E-2</v>
      </c>
      <c r="AU6" s="13">
        <v>-2.8663906976173434</v>
      </c>
      <c r="AV6" s="13">
        <v>0.71246985184506828</v>
      </c>
      <c r="AW6" s="13">
        <v>-2.103198150226715</v>
      </c>
      <c r="AX6" s="13">
        <v>0.10319471657106148</v>
      </c>
      <c r="AY6" s="13">
        <v>3.1074935888561833E-2</v>
      </c>
      <c r="BA6">
        <f t="shared" si="16"/>
        <v>1.4273545299049029</v>
      </c>
      <c r="BB6">
        <f t="shared" si="17"/>
        <v>0.41911228591061384</v>
      </c>
      <c r="BD6">
        <f t="shared" si="18"/>
        <v>0.47508385654176738</v>
      </c>
      <c r="BG6">
        <f t="shared" si="19"/>
        <v>0.21624455541721596</v>
      </c>
      <c r="BJ6" s="7">
        <f t="shared" si="20"/>
        <v>-2.0359087409443188</v>
      </c>
      <c r="BK6" s="7">
        <v>-2.3236688935028798</v>
      </c>
      <c r="BL6" s="7">
        <f t="shared" si="21"/>
        <v>-2.0359087409443188</v>
      </c>
      <c r="BM6" s="7">
        <v>-2.3236688935028798</v>
      </c>
      <c r="BO6" s="7">
        <f t="shared" si="22"/>
        <v>8.280590540052632E-2</v>
      </c>
      <c r="BR6" s="7">
        <f t="shared" si="23"/>
        <v>8.2805905400526278E-2</v>
      </c>
    </row>
    <row r="7" spans="1:71" x14ac:dyDescent="0.25">
      <c r="A7">
        <v>669</v>
      </c>
      <c r="B7" t="s">
        <v>1542</v>
      </c>
      <c r="C7" t="s">
        <v>83</v>
      </c>
      <c r="D7" t="s">
        <v>1541</v>
      </c>
      <c r="E7" s="7">
        <f t="shared" si="0"/>
        <v>15.848931924611129</v>
      </c>
      <c r="F7" s="8">
        <f t="shared" si="1"/>
        <v>1.1999999999999997</v>
      </c>
      <c r="G7" s="7">
        <f t="shared" si="2"/>
        <v>4.2657951880159271</v>
      </c>
      <c r="H7" s="7">
        <v>0.63</v>
      </c>
      <c r="I7" s="7">
        <f t="shared" si="3"/>
        <v>1.5</v>
      </c>
      <c r="J7" s="7">
        <f t="shared" si="4"/>
        <v>1.3760912590556811</v>
      </c>
      <c r="K7" s="7">
        <f t="shared" si="5"/>
        <v>0.80609125905568124</v>
      </c>
      <c r="L7" s="7">
        <f t="shared" si="6"/>
        <v>23.773397886916698</v>
      </c>
      <c r="M7" s="7">
        <f t="shared" si="6"/>
        <v>6.3986927820238915</v>
      </c>
      <c r="N7" s="7">
        <f t="shared" si="7"/>
        <v>1.3760912590556811</v>
      </c>
      <c r="O7" s="7">
        <f t="shared" si="8"/>
        <v>0.80609125905568135</v>
      </c>
      <c r="P7">
        <v>25</v>
      </c>
      <c r="Q7">
        <f t="shared" si="9"/>
        <v>298</v>
      </c>
      <c r="R7" t="s">
        <v>40</v>
      </c>
      <c r="S7" s="9" t="s">
        <v>41</v>
      </c>
      <c r="T7" t="s">
        <v>42</v>
      </c>
      <c r="U7" t="s">
        <v>84</v>
      </c>
      <c r="V7">
        <v>165.83</v>
      </c>
      <c r="W7">
        <v>3.54</v>
      </c>
      <c r="X7">
        <v>2.97</v>
      </c>
      <c r="Y7" s="8">
        <f t="shared" si="10"/>
        <v>-0.56999999999999984</v>
      </c>
      <c r="Z7">
        <v>-0.14000000000000001</v>
      </c>
      <c r="AA7" s="7">
        <v>2370</v>
      </c>
      <c r="AB7" s="7">
        <v>2470</v>
      </c>
      <c r="AC7">
        <f t="shared" si="11"/>
        <v>3.3926969532596658</v>
      </c>
      <c r="AD7">
        <f t="shared" si="12"/>
        <v>3.374748346010104</v>
      </c>
      <c r="AE7" s="7">
        <f t="shared" si="13"/>
        <v>42.658261498843871</v>
      </c>
      <c r="AF7" s="7">
        <v>20</v>
      </c>
      <c r="AG7" s="7">
        <f t="shared" si="14"/>
        <v>-62.658261498843871</v>
      </c>
      <c r="AH7" s="7">
        <f t="shared" si="15"/>
        <v>-0.56999999999999984</v>
      </c>
      <c r="AI7">
        <v>0</v>
      </c>
      <c r="AJ7">
        <v>0.12</v>
      </c>
      <c r="AK7">
        <v>3.08</v>
      </c>
      <c r="AL7">
        <v>0.73</v>
      </c>
      <c r="AM7">
        <v>0.84</v>
      </c>
      <c r="AN7" s="13">
        <v>3.7741265739024636</v>
      </c>
      <c r="AO7" s="13">
        <v>1.1826328349673236</v>
      </c>
      <c r="AP7" s="13">
        <v>1.0588187181280002</v>
      </c>
      <c r="AQ7" s="13">
        <v>-0.21215877786384854</v>
      </c>
      <c r="AR7" s="13">
        <v>-1.9080653453817396</v>
      </c>
      <c r="AS7" s="13">
        <v>-0.32846821054914876</v>
      </c>
      <c r="AT7" s="13">
        <v>9.7849931797432607E-2</v>
      </c>
      <c r="AU7" s="13">
        <v>-2.8663906976173434</v>
      </c>
      <c r="AV7" s="13">
        <v>0.71246985184506828</v>
      </c>
      <c r="AW7" s="13">
        <v>-2.103198150226715</v>
      </c>
      <c r="AX7" s="13">
        <v>0.10319471657106148</v>
      </c>
      <c r="AY7" s="13">
        <v>3.1074935888561833E-2</v>
      </c>
      <c r="BA7">
        <f t="shared" si="16"/>
        <v>1.3169585835199002</v>
      </c>
      <c r="BB7">
        <f t="shared" si="17"/>
        <v>0.43286410811148091</v>
      </c>
      <c r="BD7">
        <f t="shared" si="18"/>
        <v>3.4966733160199329E-3</v>
      </c>
      <c r="BG7">
        <f t="shared" si="19"/>
        <v>0.13929850620192499</v>
      </c>
      <c r="BJ7" s="7">
        <f t="shared" si="20"/>
        <v>-2.163908740944319</v>
      </c>
      <c r="BK7" s="7">
        <v>-2.3236688935028798</v>
      </c>
      <c r="BL7" s="7">
        <f t="shared" si="21"/>
        <v>-2.163908740944319</v>
      </c>
      <c r="BM7" s="7">
        <v>-2.3236688935028798</v>
      </c>
      <c r="BO7" s="7">
        <f t="shared" si="22"/>
        <v>2.5523306345534621E-2</v>
      </c>
      <c r="BR7" s="7">
        <f t="shared" si="23"/>
        <v>2.5523306345534656E-2</v>
      </c>
    </row>
    <row r="8" spans="1:71" x14ac:dyDescent="0.25">
      <c r="A8">
        <v>516</v>
      </c>
      <c r="B8" t="s">
        <v>85</v>
      </c>
      <c r="C8" t="s">
        <v>86</v>
      </c>
      <c r="D8" t="s">
        <v>1541</v>
      </c>
      <c r="E8" s="7">
        <f t="shared" si="0"/>
        <v>7.5335556373371713</v>
      </c>
      <c r="F8" s="8">
        <f t="shared" si="1"/>
        <v>0.87699999999999978</v>
      </c>
      <c r="G8" s="7">
        <f t="shared" si="2"/>
        <v>1.3212956341865751</v>
      </c>
      <c r="H8" s="7">
        <v>0.121</v>
      </c>
      <c r="I8" s="7">
        <f t="shared" si="3"/>
        <v>1.5</v>
      </c>
      <c r="J8" s="7">
        <f t="shared" si="4"/>
        <v>1.0530912590556811</v>
      </c>
      <c r="K8" s="7">
        <f t="shared" si="5"/>
        <v>0.29709125905568123</v>
      </c>
      <c r="L8" s="7">
        <f t="shared" si="6"/>
        <v>11.30033345600576</v>
      </c>
      <c r="M8" s="7">
        <f t="shared" si="6"/>
        <v>1.9819434512798628</v>
      </c>
      <c r="N8" s="7">
        <f t="shared" si="7"/>
        <v>1.0530912590556811</v>
      </c>
      <c r="O8" s="7">
        <f t="shared" si="8"/>
        <v>0.29709125905568123</v>
      </c>
      <c r="P8">
        <v>25</v>
      </c>
      <c r="Q8">
        <f t="shared" si="9"/>
        <v>298</v>
      </c>
      <c r="R8" t="s">
        <v>40</v>
      </c>
      <c r="S8" s="9" t="s">
        <v>41</v>
      </c>
      <c r="T8" t="s">
        <v>42</v>
      </c>
      <c r="U8" t="s">
        <v>87</v>
      </c>
      <c r="V8">
        <v>92.14</v>
      </c>
      <c r="W8">
        <v>3.2959999999999998</v>
      </c>
      <c r="X8">
        <v>2.54</v>
      </c>
      <c r="Y8" s="8">
        <f t="shared" si="10"/>
        <v>-0.75599999999999978</v>
      </c>
      <c r="Z8">
        <v>-0.56599999999999995</v>
      </c>
      <c r="AA8" s="7">
        <v>3160</v>
      </c>
      <c r="AB8" s="7">
        <v>3790</v>
      </c>
      <c r="AC8">
        <f t="shared" si="11"/>
        <v>3.5786392099680722</v>
      </c>
      <c r="AD8">
        <f t="shared" si="12"/>
        <v>3.4996870826184039</v>
      </c>
      <c r="AE8" s="7">
        <f t="shared" si="13"/>
        <v>41.022736641347876</v>
      </c>
      <c r="AF8" s="7">
        <v>20</v>
      </c>
      <c r="AG8" s="7">
        <f t="shared" si="14"/>
        <v>-61.022736641347876</v>
      </c>
      <c r="AH8" s="7">
        <f t="shared" si="15"/>
        <v>-0.75599999999999978</v>
      </c>
      <c r="AI8">
        <v>0</v>
      </c>
      <c r="AJ8">
        <v>0.12</v>
      </c>
      <c r="AK8">
        <v>3.4300000000000006</v>
      </c>
      <c r="AL8">
        <v>0.63</v>
      </c>
      <c r="AM8">
        <v>0.86</v>
      </c>
      <c r="AN8" s="13">
        <v>3.7741265739024636</v>
      </c>
      <c r="AO8" s="13">
        <v>1.1826328349673236</v>
      </c>
      <c r="AP8" s="13">
        <v>1.0588187181280002</v>
      </c>
      <c r="AQ8" s="13">
        <v>-0.21215877786384854</v>
      </c>
      <c r="AR8" s="13">
        <v>-1.9080653453817396</v>
      </c>
      <c r="AS8" s="13">
        <v>-0.32846821054914876</v>
      </c>
      <c r="AT8" s="13">
        <v>9.7849931797432607E-2</v>
      </c>
      <c r="AU8" s="13">
        <v>-2.8663906976173434</v>
      </c>
      <c r="AV8" s="13">
        <v>0.71246985184506828</v>
      </c>
      <c r="AW8" s="13">
        <v>-2.103198150226715</v>
      </c>
      <c r="AX8" s="13">
        <v>0.10319471657106148</v>
      </c>
      <c r="AY8" s="13">
        <v>3.1074935888561833E-2</v>
      </c>
      <c r="BA8">
        <f t="shared" si="16"/>
        <v>1.6705997057434507</v>
      </c>
      <c r="BB8">
        <f t="shared" si="17"/>
        <v>0.89461226561134766</v>
      </c>
      <c r="BD8">
        <f t="shared" si="18"/>
        <v>0.38131668173074201</v>
      </c>
      <c r="BG8">
        <f t="shared" si="19"/>
        <v>0.35703135327529678</v>
      </c>
      <c r="BJ8" s="7">
        <f t="shared" si="20"/>
        <v>-2.2429087409443187</v>
      </c>
      <c r="BK8" s="7">
        <v>-2.3236688935028798</v>
      </c>
      <c r="BL8" s="7">
        <f t="shared" si="21"/>
        <v>-2.2429087409443187</v>
      </c>
      <c r="BM8" s="7">
        <v>-2.3236688935028798</v>
      </c>
      <c r="BO8" s="7">
        <f t="shared" si="22"/>
        <v>6.5222022412820563E-3</v>
      </c>
      <c r="BR8" s="7">
        <f t="shared" si="23"/>
        <v>6.522202241282039E-3</v>
      </c>
    </row>
    <row r="9" spans="1:71" x14ac:dyDescent="0.25">
      <c r="A9">
        <v>258</v>
      </c>
      <c r="B9" t="s">
        <v>88</v>
      </c>
      <c r="C9" t="s">
        <v>89</v>
      </c>
      <c r="D9" t="s">
        <v>1541</v>
      </c>
      <c r="E9" s="7">
        <f t="shared" si="0"/>
        <v>116.25188403280018</v>
      </c>
      <c r="F9" s="8">
        <f t="shared" si="1"/>
        <v>2.0654000000000003</v>
      </c>
      <c r="G9" s="7">
        <f t="shared" si="2"/>
        <v>1.1000185275062209</v>
      </c>
      <c r="H9" s="7">
        <v>4.1399999999999999E-2</v>
      </c>
      <c r="I9" s="7">
        <f t="shared" si="3"/>
        <v>1.5</v>
      </c>
      <c r="J9" s="7">
        <f t="shared" si="4"/>
        <v>2.2414912590556817</v>
      </c>
      <c r="K9" s="7">
        <f t="shared" si="5"/>
        <v>0.21749125905568123</v>
      </c>
      <c r="L9" s="7">
        <f t="shared" si="6"/>
        <v>174.37782604920031</v>
      </c>
      <c r="M9" s="7">
        <f t="shared" si="6"/>
        <v>1.6500277912593313</v>
      </c>
      <c r="N9" s="7">
        <f t="shared" si="7"/>
        <v>2.2414912590556817</v>
      </c>
      <c r="O9" s="7">
        <f t="shared" si="8"/>
        <v>0.21749125905568123</v>
      </c>
      <c r="P9">
        <v>25</v>
      </c>
      <c r="Q9">
        <f t="shared" si="9"/>
        <v>298</v>
      </c>
      <c r="R9" t="s">
        <v>40</v>
      </c>
      <c r="S9" s="9" t="s">
        <v>41</v>
      </c>
      <c r="T9" t="s">
        <v>42</v>
      </c>
      <c r="U9" t="s">
        <v>90</v>
      </c>
      <c r="V9">
        <v>167.85</v>
      </c>
      <c r="W9">
        <v>4.2140000000000004</v>
      </c>
      <c r="X9">
        <v>2.19</v>
      </c>
      <c r="Y9" s="8">
        <f t="shared" si="10"/>
        <v>-2.0240000000000005</v>
      </c>
      <c r="Z9">
        <v>-1.8240000000000001</v>
      </c>
      <c r="AA9">
        <v>629</v>
      </c>
      <c r="AB9" s="7">
        <v>1770</v>
      </c>
      <c r="AC9">
        <f t="shared" si="11"/>
        <v>3.2479732663618068</v>
      </c>
      <c r="AD9">
        <f t="shared" si="12"/>
        <v>2.7986506454452691</v>
      </c>
      <c r="AE9" s="7">
        <f t="shared" si="13"/>
        <v>43.931232966330718</v>
      </c>
      <c r="AF9" s="7">
        <v>20</v>
      </c>
      <c r="AG9" s="7">
        <f t="shared" si="14"/>
        <v>-63.931232966330718</v>
      </c>
      <c r="AH9" s="7">
        <f t="shared" si="15"/>
        <v>-2.0240000000000005</v>
      </c>
      <c r="AI9">
        <v>0.18</v>
      </c>
      <c r="AJ9">
        <v>0.12</v>
      </c>
      <c r="AK9">
        <v>3.55</v>
      </c>
      <c r="AL9">
        <v>0.6</v>
      </c>
      <c r="AM9">
        <v>0.88</v>
      </c>
      <c r="AN9" s="13">
        <v>3.7741265739024636</v>
      </c>
      <c r="AO9" s="13">
        <v>1.1826328349673236</v>
      </c>
      <c r="AP9" s="13">
        <v>1.0588187181280002</v>
      </c>
      <c r="AQ9" s="13">
        <v>-0.21215877786384854</v>
      </c>
      <c r="AR9" s="13">
        <v>-1.9080653453817396</v>
      </c>
      <c r="AS9" s="13">
        <v>-0.32846821054914876</v>
      </c>
      <c r="AT9" s="13">
        <v>9.7849931797432607E-2</v>
      </c>
      <c r="AU9" s="13">
        <v>-2.8663906976173434</v>
      </c>
      <c r="AV9" s="13">
        <v>0.71246985184506828</v>
      </c>
      <c r="AW9" s="13">
        <v>-2.103198150226715</v>
      </c>
      <c r="AX9" s="13">
        <v>0.10319471657106148</v>
      </c>
      <c r="AY9" s="13">
        <v>3.1074935888561833E-2</v>
      </c>
      <c r="BA9">
        <f t="shared" si="16"/>
        <v>2.4452041916495348</v>
      </c>
      <c r="BB9">
        <f t="shared" si="17"/>
        <v>1.0628814743945156</v>
      </c>
      <c r="BD9">
        <f t="shared" si="18"/>
        <v>4.1498958905987753E-2</v>
      </c>
      <c r="BG9">
        <f t="shared" si="19"/>
        <v>0.71468461619064083</v>
      </c>
      <c r="BJ9" s="7">
        <f t="shared" si="20"/>
        <v>-1.9725087409443187</v>
      </c>
      <c r="BK9" s="7">
        <v>-2.3236688935028798</v>
      </c>
      <c r="BL9" s="7">
        <f t="shared" si="21"/>
        <v>-1.9725087409443187</v>
      </c>
      <c r="BM9" s="7">
        <v>-2.3236688935028798</v>
      </c>
      <c r="BO9" s="7">
        <f t="shared" si="22"/>
        <v>0.12331345274495185</v>
      </c>
      <c r="BR9" s="7">
        <f t="shared" si="23"/>
        <v>0.12331345274495185</v>
      </c>
    </row>
    <row r="10" spans="1:71" x14ac:dyDescent="0.25">
      <c r="A10">
        <v>522</v>
      </c>
      <c r="B10" t="s">
        <v>91</v>
      </c>
      <c r="C10" t="s">
        <v>92</v>
      </c>
      <c r="D10" t="s">
        <v>1541</v>
      </c>
      <c r="E10" s="7">
        <f t="shared" si="0"/>
        <v>27.925438412373399</v>
      </c>
      <c r="F10" s="8">
        <f t="shared" si="1"/>
        <v>1.4460000000000002</v>
      </c>
      <c r="G10" s="7">
        <f t="shared" si="2"/>
        <v>2.2387211385683394</v>
      </c>
      <c r="H10" s="7">
        <v>0.35</v>
      </c>
      <c r="I10" s="7">
        <f t="shared" si="3"/>
        <v>1.5</v>
      </c>
      <c r="J10" s="7">
        <f t="shared" si="4"/>
        <v>1.6220912590556815</v>
      </c>
      <c r="K10" s="7">
        <f t="shared" si="5"/>
        <v>0.52609125905568122</v>
      </c>
      <c r="L10" s="7">
        <f t="shared" si="6"/>
        <v>41.888157618560108</v>
      </c>
      <c r="M10" s="7">
        <f t="shared" si="6"/>
        <v>3.3580817078525094</v>
      </c>
      <c r="N10" s="7">
        <f t="shared" si="7"/>
        <v>1.6220912590556815</v>
      </c>
      <c r="O10" s="7">
        <f t="shared" si="8"/>
        <v>0.52609125905568122</v>
      </c>
      <c r="P10">
        <v>25</v>
      </c>
      <c r="Q10">
        <f t="shared" si="9"/>
        <v>298</v>
      </c>
      <c r="R10" t="s">
        <v>40</v>
      </c>
      <c r="S10" s="9" t="s">
        <v>41</v>
      </c>
      <c r="T10" t="s">
        <v>42</v>
      </c>
      <c r="U10" t="s">
        <v>93</v>
      </c>
      <c r="V10">
        <v>112.56</v>
      </c>
      <c r="W10">
        <v>3.7360000000000002</v>
      </c>
      <c r="X10">
        <v>2.64</v>
      </c>
      <c r="Y10" s="8">
        <f t="shared" si="10"/>
        <v>-1.0960000000000001</v>
      </c>
      <c r="Z10">
        <v>-0.89600000000000002</v>
      </c>
      <c r="AA10" s="7">
        <v>1240</v>
      </c>
      <c r="AB10" s="7">
        <v>1600</v>
      </c>
      <c r="AC10">
        <f t="shared" si="11"/>
        <v>3.2041199826559246</v>
      </c>
      <c r="AD10">
        <f t="shared" si="12"/>
        <v>3.0934216851622351</v>
      </c>
      <c r="AE10" s="7">
        <f t="shared" si="13"/>
        <v>44.316960970569525</v>
      </c>
      <c r="AF10" s="7">
        <v>20</v>
      </c>
      <c r="AG10" s="7">
        <f t="shared" si="14"/>
        <v>-64.316960970569525</v>
      </c>
      <c r="AH10" s="7">
        <f t="shared" si="15"/>
        <v>-1.0960000000000003</v>
      </c>
      <c r="AI10">
        <v>0</v>
      </c>
      <c r="AJ10">
        <v>0.11</v>
      </c>
      <c r="AK10">
        <v>3.59</v>
      </c>
      <c r="AL10">
        <v>0.77</v>
      </c>
      <c r="AM10">
        <v>0.84</v>
      </c>
      <c r="AN10" s="13">
        <v>3.7741265739024636</v>
      </c>
      <c r="AO10" s="13">
        <v>1.1826328349673236</v>
      </c>
      <c r="AP10" s="13">
        <v>1.0588187181280002</v>
      </c>
      <c r="AQ10" s="13">
        <v>-0.21215877786384854</v>
      </c>
      <c r="AR10" s="13">
        <v>-1.9080653453817396</v>
      </c>
      <c r="AS10" s="13">
        <v>-0.32846821054914876</v>
      </c>
      <c r="AT10" s="13">
        <v>9.7849931797432607E-2</v>
      </c>
      <c r="AU10" s="13">
        <v>-2.8663906976173434</v>
      </c>
      <c r="AV10" s="13">
        <v>0.71246985184506828</v>
      </c>
      <c r="AW10" s="13">
        <v>-2.103198150226715</v>
      </c>
      <c r="AX10" s="13">
        <v>0.10319471657106148</v>
      </c>
      <c r="AY10" s="13">
        <v>3.1074935888561833E-2</v>
      </c>
      <c r="BA10">
        <f t="shared" si="16"/>
        <v>1.8366434503009528</v>
      </c>
      <c r="BB10">
        <f t="shared" si="17"/>
        <v>0.74075971351957037</v>
      </c>
      <c r="BD10">
        <f t="shared" si="18"/>
        <v>4.6032642768147447E-2</v>
      </c>
      <c r="BG10">
        <f t="shared" si="19"/>
        <v>4.6082545341914853E-2</v>
      </c>
      <c r="BJ10" s="7">
        <f t="shared" si="20"/>
        <v>-2.1139087409443187</v>
      </c>
      <c r="BK10" s="7">
        <v>-2.3236688935028798</v>
      </c>
      <c r="BL10" s="7">
        <f t="shared" si="21"/>
        <v>-2.1139087409443187</v>
      </c>
      <c r="BM10" s="7">
        <v>-2.3236688935028798</v>
      </c>
      <c r="BO10" s="7">
        <f t="shared" si="22"/>
        <v>4.3999321601390813E-2</v>
      </c>
      <c r="BR10" s="7">
        <f t="shared" si="23"/>
        <v>4.3999321601390716E-2</v>
      </c>
    </row>
    <row r="11" spans="1:71" x14ac:dyDescent="0.25">
      <c r="A11">
        <v>421</v>
      </c>
      <c r="B11" t="s">
        <v>94</v>
      </c>
      <c r="C11" t="s">
        <v>95</v>
      </c>
      <c r="D11" t="s">
        <v>1541</v>
      </c>
      <c r="E11" s="7">
        <f t="shared" si="0"/>
        <v>25.644840365177174</v>
      </c>
      <c r="F11" s="8">
        <f t="shared" si="1"/>
        <v>1.4089999999999998</v>
      </c>
      <c r="G11" s="7">
        <f t="shared" si="2"/>
        <v>2.5118864315095806</v>
      </c>
      <c r="H11" s="7">
        <v>0.4</v>
      </c>
      <c r="I11" s="7">
        <f t="shared" si="3"/>
        <v>1.5</v>
      </c>
      <c r="J11" s="7">
        <f t="shared" si="4"/>
        <v>1.5850912590556812</v>
      </c>
      <c r="K11" s="7">
        <f t="shared" si="5"/>
        <v>0.57609125905568137</v>
      </c>
      <c r="L11" s="7">
        <f t="shared" si="6"/>
        <v>38.467260547765768</v>
      </c>
      <c r="M11" s="7">
        <f t="shared" si="6"/>
        <v>3.7678296472643718</v>
      </c>
      <c r="N11" s="7">
        <f t="shared" si="7"/>
        <v>1.5850912590556814</v>
      </c>
      <c r="O11" s="7">
        <f t="shared" si="8"/>
        <v>0.57609125905568137</v>
      </c>
      <c r="P11">
        <v>25</v>
      </c>
      <c r="Q11">
        <f t="shared" si="9"/>
        <v>298</v>
      </c>
      <c r="R11" t="s">
        <v>40</v>
      </c>
      <c r="S11" s="9" t="s">
        <v>41</v>
      </c>
      <c r="T11" t="s">
        <v>42</v>
      </c>
      <c r="U11" t="s">
        <v>96</v>
      </c>
      <c r="V11">
        <v>104.15</v>
      </c>
      <c r="W11">
        <v>3.899</v>
      </c>
      <c r="X11">
        <v>2.89</v>
      </c>
      <c r="Y11" s="8">
        <f t="shared" si="10"/>
        <v>-1.0089999999999999</v>
      </c>
      <c r="Z11">
        <v>-0.94899999999999995</v>
      </c>
      <c r="AA11">
        <v>674</v>
      </c>
      <c r="AB11">
        <v>853</v>
      </c>
      <c r="AC11">
        <f t="shared" si="11"/>
        <v>2.9309490311675228</v>
      </c>
      <c r="AD11">
        <f t="shared" si="12"/>
        <v>2.8286598965353198</v>
      </c>
      <c r="AE11" s="7">
        <f t="shared" si="13"/>
        <v>46.719738528581786</v>
      </c>
      <c r="AF11" s="7">
        <v>20</v>
      </c>
      <c r="AG11" s="7">
        <f t="shared" si="14"/>
        <v>-66.719738528581786</v>
      </c>
      <c r="AH11" s="7">
        <f t="shared" si="15"/>
        <v>-1.0089999999999999</v>
      </c>
      <c r="AI11">
        <v>0</v>
      </c>
      <c r="AJ11">
        <v>0.17</v>
      </c>
      <c r="AK11">
        <v>3.8600000000000003</v>
      </c>
      <c r="AL11">
        <v>0.7</v>
      </c>
      <c r="AM11">
        <v>0.96</v>
      </c>
      <c r="AN11" s="13">
        <v>3.7741265739024636</v>
      </c>
      <c r="AO11" s="13">
        <v>1.1826328349673236</v>
      </c>
      <c r="AP11" s="13">
        <v>1.0588187181280002</v>
      </c>
      <c r="AQ11" s="13">
        <v>-0.21215877786384854</v>
      </c>
      <c r="AR11" s="13">
        <v>-1.9080653453817396</v>
      </c>
      <c r="AS11" s="13">
        <v>-0.32846821054914876</v>
      </c>
      <c r="AT11" s="13">
        <v>9.7849931797432607E-2</v>
      </c>
      <c r="AU11" s="13">
        <v>-2.8663906976173434</v>
      </c>
      <c r="AV11" s="13">
        <v>0.71246985184506828</v>
      </c>
      <c r="AW11" s="13">
        <v>-2.103198150226715</v>
      </c>
      <c r="AX11" s="13">
        <v>0.10319471657106148</v>
      </c>
      <c r="AY11" s="13">
        <v>3.1074935888561833E-2</v>
      </c>
      <c r="BA11">
        <f t="shared" si="16"/>
        <v>1.979365747298214</v>
      </c>
      <c r="BB11">
        <f t="shared" si="17"/>
        <v>0.9207503681650957</v>
      </c>
      <c r="BD11">
        <f t="shared" si="18"/>
        <v>0.15545237207891102</v>
      </c>
      <c r="BG11">
        <f t="shared" si="19"/>
        <v>0.11878990149209517</v>
      </c>
      <c r="BJ11" s="7">
        <f t="shared" si="20"/>
        <v>-2.3139087409443189</v>
      </c>
      <c r="BK11" s="7">
        <v>-2.3236688935028798</v>
      </c>
      <c r="BL11" s="7">
        <f t="shared" si="21"/>
        <v>-2.3139087409443189</v>
      </c>
      <c r="BM11" s="7">
        <v>-2.3236688935028798</v>
      </c>
      <c r="BO11" s="7">
        <f t="shared" si="22"/>
        <v>9.5260577966386941E-5</v>
      </c>
      <c r="BR11" s="7">
        <f t="shared" si="23"/>
        <v>9.5260577966384773E-5</v>
      </c>
    </row>
    <row r="12" spans="1:71" x14ac:dyDescent="0.25">
      <c r="A12">
        <v>364</v>
      </c>
      <c r="B12" t="s">
        <v>97</v>
      </c>
      <c r="C12" t="s">
        <v>98</v>
      </c>
      <c r="D12" t="s">
        <v>1541</v>
      </c>
      <c r="E12" s="7">
        <f t="shared" si="0"/>
        <v>15.95879147236734</v>
      </c>
      <c r="F12" s="8">
        <f t="shared" si="1"/>
        <v>1.2030000000000003</v>
      </c>
      <c r="G12" s="7">
        <f t="shared" si="2"/>
        <v>2.8773984147356697</v>
      </c>
      <c r="H12" s="7">
        <v>0.45900000000000002</v>
      </c>
      <c r="I12" s="7">
        <f t="shared" si="3"/>
        <v>1.5</v>
      </c>
      <c r="J12" s="7">
        <f t="shared" si="4"/>
        <v>1.3790912590556816</v>
      </c>
      <c r="K12" s="7">
        <f t="shared" si="5"/>
        <v>0.63509125905568131</v>
      </c>
      <c r="L12" s="7">
        <f t="shared" si="6"/>
        <v>23.938187208551014</v>
      </c>
      <c r="M12" s="7">
        <f t="shared" si="6"/>
        <v>4.3160976221035048</v>
      </c>
      <c r="N12" s="7">
        <f t="shared" si="7"/>
        <v>1.3790912590556816</v>
      </c>
      <c r="O12" s="7">
        <f t="shared" si="8"/>
        <v>0.63509125905568131</v>
      </c>
      <c r="P12">
        <v>25</v>
      </c>
      <c r="Q12">
        <f t="shared" si="9"/>
        <v>298</v>
      </c>
      <c r="R12" t="s">
        <v>40</v>
      </c>
      <c r="S12" s="9" t="s">
        <v>41</v>
      </c>
      <c r="T12" t="s">
        <v>42</v>
      </c>
      <c r="U12" t="s">
        <v>99</v>
      </c>
      <c r="V12">
        <v>106.17</v>
      </c>
      <c r="W12">
        <v>3.8340000000000001</v>
      </c>
      <c r="X12">
        <v>3.09</v>
      </c>
      <c r="Y12" s="8">
        <f t="shared" si="10"/>
        <v>-0.74400000000000022</v>
      </c>
      <c r="Z12">
        <v>-0.67400000000000004</v>
      </c>
      <c r="AA12">
        <v>908</v>
      </c>
      <c r="AB12" s="7">
        <v>1070</v>
      </c>
      <c r="AC12">
        <f t="shared" si="11"/>
        <v>3.0293837776852097</v>
      </c>
      <c r="AD12">
        <f t="shared" si="12"/>
        <v>2.958085848521085</v>
      </c>
      <c r="AE12" s="7">
        <f t="shared" si="13"/>
        <v>45.853918797118268</v>
      </c>
      <c r="AF12" s="7">
        <v>20</v>
      </c>
      <c r="AG12" s="7">
        <f t="shared" si="14"/>
        <v>-65.853918797118268</v>
      </c>
      <c r="AH12" s="7">
        <f t="shared" si="15"/>
        <v>-0.74400000000000022</v>
      </c>
      <c r="AI12">
        <v>0</v>
      </c>
      <c r="AJ12">
        <v>0.12</v>
      </c>
      <c r="AK12">
        <v>3.9000000000000004</v>
      </c>
      <c r="AL12">
        <v>0.57999999999999996</v>
      </c>
      <c r="AM12">
        <v>1</v>
      </c>
      <c r="AN12" s="13">
        <v>3.7741265739024636</v>
      </c>
      <c r="AO12" s="13">
        <v>1.1826328349673236</v>
      </c>
      <c r="AP12" s="13">
        <v>1.0588187181280002</v>
      </c>
      <c r="AQ12" s="13">
        <v>-0.21215877786384854</v>
      </c>
      <c r="AR12" s="13">
        <v>-1.9080653453817396</v>
      </c>
      <c r="AS12" s="13">
        <v>-0.32846821054914876</v>
      </c>
      <c r="AT12" s="13">
        <v>9.7849931797432607E-2</v>
      </c>
      <c r="AU12" s="13">
        <v>-2.8663906976173434</v>
      </c>
      <c r="AV12" s="13">
        <v>0.71246985184506828</v>
      </c>
      <c r="AW12" s="13">
        <v>-2.103198150226715</v>
      </c>
      <c r="AX12" s="13">
        <v>0.10319471657106148</v>
      </c>
      <c r="AY12" s="13">
        <v>3.1074935888561833E-2</v>
      </c>
      <c r="BA12">
        <f t="shared" si="16"/>
        <v>1.9117232938033595</v>
      </c>
      <c r="BB12">
        <f t="shared" si="17"/>
        <v>1.3490802638098136</v>
      </c>
      <c r="BD12">
        <f t="shared" si="18"/>
        <v>0.28369688443945151</v>
      </c>
      <c r="BG12">
        <f t="shared" si="19"/>
        <v>0.50978029890979637</v>
      </c>
      <c r="BJ12" s="7">
        <f t="shared" si="20"/>
        <v>-2.4549087409443184</v>
      </c>
      <c r="BK12" s="7">
        <v>-2.3236688935028798</v>
      </c>
      <c r="BL12" s="7">
        <f t="shared" si="21"/>
        <v>-2.4549087409443184</v>
      </c>
      <c r="BM12" s="7">
        <v>-2.3236688935028798</v>
      </c>
      <c r="BO12" s="7">
        <f t="shared" si="22"/>
        <v>1.7223897556452102E-2</v>
      </c>
      <c r="BR12" s="7">
        <f t="shared" si="23"/>
        <v>1.7223897556452129E-2</v>
      </c>
    </row>
    <row r="13" spans="1:71" x14ac:dyDescent="0.25">
      <c r="A13">
        <v>467</v>
      </c>
      <c r="B13" t="s">
        <v>100</v>
      </c>
      <c r="C13" t="s">
        <v>101</v>
      </c>
      <c r="D13" t="s">
        <v>1541</v>
      </c>
      <c r="E13" s="7">
        <f t="shared" si="0"/>
        <v>13.803842646028864</v>
      </c>
      <c r="F13" s="8">
        <f t="shared" si="1"/>
        <v>1.1400000000000003</v>
      </c>
      <c r="G13" s="7">
        <f t="shared" si="2"/>
        <v>3.3884415613920265</v>
      </c>
      <c r="H13" s="7">
        <v>0.53</v>
      </c>
      <c r="I13" s="7">
        <f t="shared" si="3"/>
        <v>1.5</v>
      </c>
      <c r="J13" s="7">
        <f t="shared" si="4"/>
        <v>1.3160912590556817</v>
      </c>
      <c r="K13" s="7">
        <f t="shared" si="5"/>
        <v>0.70609125905568138</v>
      </c>
      <c r="L13" s="7">
        <f t="shared" si="6"/>
        <v>20.7057639690433</v>
      </c>
      <c r="M13" s="7">
        <f t="shared" si="6"/>
        <v>5.0826623420880406</v>
      </c>
      <c r="N13" s="7">
        <f t="shared" si="7"/>
        <v>1.3160912590556819</v>
      </c>
      <c r="O13" s="7">
        <f t="shared" si="8"/>
        <v>0.70609125905568149</v>
      </c>
      <c r="P13">
        <v>25</v>
      </c>
      <c r="Q13">
        <f t="shared" si="9"/>
        <v>298</v>
      </c>
      <c r="R13" t="s">
        <v>40</v>
      </c>
      <c r="S13" s="9" t="s">
        <v>41</v>
      </c>
      <c r="T13" t="s">
        <v>42</v>
      </c>
      <c r="U13" t="s">
        <v>102</v>
      </c>
      <c r="V13">
        <v>106.17</v>
      </c>
      <c r="W13">
        <v>3.7</v>
      </c>
      <c r="X13">
        <v>3.09</v>
      </c>
      <c r="Y13" s="8">
        <f t="shared" si="10"/>
        <v>-0.61000000000000032</v>
      </c>
      <c r="Z13">
        <v>-0.55000000000000004</v>
      </c>
      <c r="AA13">
        <v>916</v>
      </c>
      <c r="AB13" s="7">
        <v>1180</v>
      </c>
      <c r="AC13">
        <f t="shared" si="11"/>
        <v>3.0718820073061255</v>
      </c>
      <c r="AD13">
        <f t="shared" si="12"/>
        <v>2.9618954736678504</v>
      </c>
      <c r="AE13" s="7">
        <f t="shared" si="13"/>
        <v>45.480109679303908</v>
      </c>
      <c r="AF13" s="7">
        <v>20</v>
      </c>
      <c r="AG13" s="7">
        <f t="shared" si="14"/>
        <v>-65.480109679303908</v>
      </c>
      <c r="AH13" s="7">
        <f t="shared" si="15"/>
        <v>-0.61000000000000032</v>
      </c>
      <c r="AI13">
        <v>0</v>
      </c>
      <c r="AJ13">
        <v>0.12</v>
      </c>
      <c r="AK13">
        <v>3.9000000000000004</v>
      </c>
      <c r="AL13">
        <v>0.57999999999999996</v>
      </c>
      <c r="AM13">
        <v>1</v>
      </c>
      <c r="AN13" s="13">
        <v>3.7741265739024636</v>
      </c>
      <c r="AO13" s="13">
        <v>1.1826328349673236</v>
      </c>
      <c r="AP13" s="13">
        <v>1.0588187181280002</v>
      </c>
      <c r="AQ13" s="13">
        <v>-0.21215877786384854</v>
      </c>
      <c r="AR13" s="13">
        <v>-1.9080653453817396</v>
      </c>
      <c r="AS13" s="13">
        <v>-0.32846821054914876</v>
      </c>
      <c r="AT13" s="13">
        <v>9.7849931797432607E-2</v>
      </c>
      <c r="AU13" s="13">
        <v>-2.8663906976173434</v>
      </c>
      <c r="AV13" s="13">
        <v>0.71246985184506828</v>
      </c>
      <c r="AW13" s="13">
        <v>-2.103198150226715</v>
      </c>
      <c r="AX13" s="13">
        <v>0.10319471657106148</v>
      </c>
      <c r="AY13" s="13">
        <v>3.1074935888561833E-2</v>
      </c>
      <c r="BA13">
        <f t="shared" si="16"/>
        <v>1.9117232938033595</v>
      </c>
      <c r="BB13">
        <f t="shared" si="17"/>
        <v>1.3490802638098136</v>
      </c>
      <c r="BD13">
        <f t="shared" si="18"/>
        <v>0.35477752081765856</v>
      </c>
      <c r="BG13">
        <f t="shared" si="19"/>
        <v>0.41343486023470932</v>
      </c>
      <c r="BJ13" s="7">
        <f t="shared" si="20"/>
        <v>-2.3839087409443183</v>
      </c>
      <c r="BK13" s="7">
        <v>-2.3236688935028798</v>
      </c>
      <c r="BL13" s="7">
        <f t="shared" si="21"/>
        <v>-2.3839087409443183</v>
      </c>
      <c r="BM13" s="7">
        <v>-2.3236688935028798</v>
      </c>
      <c r="BO13" s="7">
        <f t="shared" si="22"/>
        <v>3.6288392197677856E-3</v>
      </c>
      <c r="BR13" s="7">
        <f t="shared" si="23"/>
        <v>3.628839219767799E-3</v>
      </c>
    </row>
    <row r="14" spans="1:71" x14ac:dyDescent="0.25">
      <c r="A14">
        <v>409</v>
      </c>
      <c r="B14" t="s">
        <v>103</v>
      </c>
      <c r="C14" t="s">
        <v>104</v>
      </c>
      <c r="D14" t="s">
        <v>1541</v>
      </c>
      <c r="E14" s="7">
        <f t="shared" si="0"/>
        <v>11.776059735208081</v>
      </c>
      <c r="F14" s="8">
        <f t="shared" si="1"/>
        <v>1.0710000000000002</v>
      </c>
      <c r="G14" s="7">
        <f t="shared" si="2"/>
        <v>2.8773984147356697</v>
      </c>
      <c r="H14" s="7">
        <v>0.45900000000000002</v>
      </c>
      <c r="I14" s="7">
        <f t="shared" si="3"/>
        <v>1.5</v>
      </c>
      <c r="J14" s="7">
        <f t="shared" si="4"/>
        <v>1.2470912590556815</v>
      </c>
      <c r="K14" s="7">
        <f t="shared" si="5"/>
        <v>0.63509125905568131</v>
      </c>
      <c r="L14" s="7">
        <f t="shared" si="6"/>
        <v>17.664089602812126</v>
      </c>
      <c r="M14" s="7">
        <f t="shared" si="6"/>
        <v>4.3160976221035048</v>
      </c>
      <c r="N14" s="7">
        <f t="shared" si="7"/>
        <v>1.2470912590556815</v>
      </c>
      <c r="O14" s="7">
        <f t="shared" si="8"/>
        <v>0.63509125905568131</v>
      </c>
      <c r="P14">
        <v>25</v>
      </c>
      <c r="Q14">
        <f t="shared" si="9"/>
        <v>298</v>
      </c>
      <c r="R14" t="s">
        <v>40</v>
      </c>
      <c r="S14" s="9" t="s">
        <v>41</v>
      </c>
      <c r="T14" t="s">
        <v>42</v>
      </c>
      <c r="U14" t="s">
        <v>105</v>
      </c>
      <c r="V14">
        <v>106.17</v>
      </c>
      <c r="W14">
        <v>3.6419999999999999</v>
      </c>
      <c r="X14">
        <v>3.03</v>
      </c>
      <c r="Y14" s="8">
        <f t="shared" si="10"/>
        <v>-0.6120000000000001</v>
      </c>
      <c r="Z14">
        <v>-0.49199999999999999</v>
      </c>
      <c r="AA14" s="7">
        <v>1010</v>
      </c>
      <c r="AB14" s="7">
        <v>1280</v>
      </c>
      <c r="AC14">
        <f t="shared" si="11"/>
        <v>3.1072099696478683</v>
      </c>
      <c r="AD14">
        <f t="shared" si="12"/>
        <v>3.0043213737826426</v>
      </c>
      <c r="AE14" s="7">
        <f t="shared" si="13"/>
        <v>45.16936933658981</v>
      </c>
      <c r="AF14" s="7">
        <v>20</v>
      </c>
      <c r="AG14" s="7">
        <f t="shared" si="14"/>
        <v>-65.16936933658981</v>
      </c>
      <c r="AH14" s="7">
        <f t="shared" si="15"/>
        <v>-0.61200000000000021</v>
      </c>
      <c r="AI14">
        <v>0</v>
      </c>
      <c r="AJ14">
        <v>0.12</v>
      </c>
      <c r="AK14">
        <v>3.92</v>
      </c>
      <c r="AL14">
        <v>0.64</v>
      </c>
      <c r="AM14">
        <v>1</v>
      </c>
      <c r="AN14" s="13">
        <v>3.7741265739024636</v>
      </c>
      <c r="AO14" s="13">
        <v>1.1826328349673236</v>
      </c>
      <c r="AP14" s="13">
        <v>1.0588187181280002</v>
      </c>
      <c r="AQ14" s="13">
        <v>-0.21215877786384854</v>
      </c>
      <c r="AR14" s="13">
        <v>-1.9080653453817396</v>
      </c>
      <c r="AS14" s="13">
        <v>-0.32846821054914876</v>
      </c>
      <c r="AT14" s="13">
        <v>9.7849931797432607E-2</v>
      </c>
      <c r="AU14" s="13">
        <v>-2.8663906976173434</v>
      </c>
      <c r="AV14" s="13">
        <v>0.71246985184506828</v>
      </c>
      <c r="AW14" s="13">
        <v>-2.103198150226715</v>
      </c>
      <c r="AX14" s="13">
        <v>0.10319471657106148</v>
      </c>
      <c r="AY14" s="13">
        <v>3.1074935888561833E-2</v>
      </c>
      <c r="BA14">
        <f t="shared" si="16"/>
        <v>1.9201701414940884</v>
      </c>
      <c r="BB14">
        <f t="shared" si="17"/>
        <v>1.2371377718331118</v>
      </c>
      <c r="BD14">
        <f t="shared" si="18"/>
        <v>0.45303518198453474</v>
      </c>
      <c r="BG14">
        <f t="shared" si="19"/>
        <v>0.36246000354746477</v>
      </c>
      <c r="BJ14" s="7">
        <f t="shared" si="20"/>
        <v>-2.3949087409443184</v>
      </c>
      <c r="BK14" s="7">
        <v>-2.3236688935028798</v>
      </c>
      <c r="BL14" s="7">
        <f t="shared" si="21"/>
        <v>-2.3949087409443184</v>
      </c>
      <c r="BM14" s="7">
        <v>-2.3236688935028798</v>
      </c>
      <c r="BO14" s="7">
        <f t="shared" si="22"/>
        <v>5.0751158634794501E-3</v>
      </c>
      <c r="BR14" s="7">
        <f t="shared" si="23"/>
        <v>5.0751158634794657E-3</v>
      </c>
    </row>
    <row r="15" spans="1:71" x14ac:dyDescent="0.25">
      <c r="A15">
        <v>228</v>
      </c>
      <c r="B15" t="s">
        <v>106</v>
      </c>
      <c r="C15" t="s">
        <v>107</v>
      </c>
      <c r="D15" t="s">
        <v>1541</v>
      </c>
      <c r="E15" s="7">
        <f t="shared" si="0"/>
        <v>33.189445755261033</v>
      </c>
      <c r="F15" s="8">
        <f t="shared" si="1"/>
        <v>1.5209999999999999</v>
      </c>
      <c r="G15" s="7">
        <f t="shared" si="2"/>
        <v>2.0417379446695296</v>
      </c>
      <c r="H15" s="7">
        <v>0.31</v>
      </c>
      <c r="I15" s="7">
        <f t="shared" si="3"/>
        <v>1.5</v>
      </c>
      <c r="J15" s="7">
        <f t="shared" si="4"/>
        <v>1.6970912590556813</v>
      </c>
      <c r="K15" s="7">
        <f t="shared" si="5"/>
        <v>0.48609125905568129</v>
      </c>
      <c r="L15" s="7">
        <f t="shared" si="6"/>
        <v>49.784168632891586</v>
      </c>
      <c r="M15" s="7">
        <f t="shared" si="6"/>
        <v>3.0626069170042944</v>
      </c>
      <c r="N15" s="7">
        <f t="shared" si="7"/>
        <v>1.6970912590556815</v>
      </c>
      <c r="O15" s="7">
        <f t="shared" si="8"/>
        <v>0.48609125905568129</v>
      </c>
      <c r="P15">
        <v>25</v>
      </c>
      <c r="Q15">
        <f t="shared" si="9"/>
        <v>298</v>
      </c>
      <c r="R15" t="s">
        <v>40</v>
      </c>
      <c r="S15" s="9" t="s">
        <v>41</v>
      </c>
      <c r="T15" t="s">
        <v>42</v>
      </c>
      <c r="U15" t="s">
        <v>108</v>
      </c>
      <c r="V15">
        <v>202.3</v>
      </c>
      <c r="W15">
        <v>4.3209999999999997</v>
      </c>
      <c r="X15">
        <v>3.11</v>
      </c>
      <c r="Y15" s="8">
        <f t="shared" si="10"/>
        <v>-1.2109999999999999</v>
      </c>
      <c r="Z15">
        <v>-1.101</v>
      </c>
      <c r="AA15">
        <v>338</v>
      </c>
      <c r="AB15">
        <v>467</v>
      </c>
      <c r="AC15">
        <f t="shared" si="11"/>
        <v>2.6693168805661123</v>
      </c>
      <c r="AD15">
        <f t="shared" si="12"/>
        <v>2.5289167002776547</v>
      </c>
      <c r="AE15" s="7">
        <f t="shared" si="13"/>
        <v>49.021022235704812</v>
      </c>
      <c r="AF15" s="7">
        <v>20</v>
      </c>
      <c r="AG15" s="7">
        <f t="shared" si="14"/>
        <v>-69.021022235704805</v>
      </c>
      <c r="AH15" s="7">
        <f t="shared" si="15"/>
        <v>-1.2109999999999999</v>
      </c>
      <c r="AI15">
        <v>0.09</v>
      </c>
      <c r="AJ15">
        <v>0.13</v>
      </c>
      <c r="AK15">
        <v>4.05</v>
      </c>
      <c r="AL15">
        <v>0.67</v>
      </c>
      <c r="AM15">
        <v>1</v>
      </c>
      <c r="AN15" s="13">
        <v>3.7741265739024636</v>
      </c>
      <c r="AO15" s="13">
        <v>1.1826328349673236</v>
      </c>
      <c r="AP15" s="13">
        <v>1.0588187181280002</v>
      </c>
      <c r="AQ15" s="13">
        <v>-0.21215877786384854</v>
      </c>
      <c r="AR15" s="13">
        <v>-1.9080653453817396</v>
      </c>
      <c r="AS15" s="13">
        <v>-0.32846821054914876</v>
      </c>
      <c r="AT15" s="13">
        <v>9.7849931797432607E-2</v>
      </c>
      <c r="AU15" s="13">
        <v>-2.8663906976173434</v>
      </c>
      <c r="AV15" s="13">
        <v>0.71246985184506828</v>
      </c>
      <c r="AW15" s="13">
        <v>-2.103198150226715</v>
      </c>
      <c r="AX15" s="13">
        <v>0.10319471657106148</v>
      </c>
      <c r="AY15" s="13">
        <v>3.1074935888561833E-2</v>
      </c>
      <c r="BA15">
        <f t="shared" si="16"/>
        <v>2.4029495315157074</v>
      </c>
      <c r="BB15">
        <f t="shared" si="17"/>
        <v>1.2468054949517648</v>
      </c>
      <c r="BD15">
        <f t="shared" si="18"/>
        <v>0.49823590080025226</v>
      </c>
      <c r="BG15">
        <f t="shared" si="19"/>
        <v>0.57868614869496227</v>
      </c>
      <c r="BJ15" s="7">
        <f t="shared" si="20"/>
        <v>-2.6239087409443185</v>
      </c>
      <c r="BK15" s="7">
        <v>-2.3236688935028798</v>
      </c>
      <c r="BL15" s="7">
        <f t="shared" si="21"/>
        <v>-2.6239087409443185</v>
      </c>
      <c r="BM15" s="7">
        <v>-2.3236688935028798</v>
      </c>
      <c r="BO15" s="7">
        <f t="shared" si="22"/>
        <v>9.0143965991658262E-2</v>
      </c>
      <c r="BR15" s="7">
        <f t="shared" si="23"/>
        <v>9.014396599165847E-2</v>
      </c>
    </row>
    <row r="16" spans="1:71" x14ac:dyDescent="0.25">
      <c r="A16">
        <v>470</v>
      </c>
      <c r="B16" t="s">
        <v>109</v>
      </c>
      <c r="C16" t="s">
        <v>110</v>
      </c>
      <c r="D16" t="s">
        <v>1541</v>
      </c>
      <c r="E16" s="7">
        <f t="shared" si="0"/>
        <v>75.162289401820587</v>
      </c>
      <c r="F16" s="8">
        <f t="shared" si="1"/>
        <v>1.8760000000000001</v>
      </c>
      <c r="G16" s="7">
        <f t="shared" si="2"/>
        <v>5.1286138399136494</v>
      </c>
      <c r="H16" s="7">
        <v>0.71</v>
      </c>
      <c r="I16" s="7">
        <f t="shared" si="3"/>
        <v>1.5</v>
      </c>
      <c r="J16" s="7">
        <f t="shared" si="4"/>
        <v>2.0520912590556817</v>
      </c>
      <c r="K16" s="7">
        <f t="shared" si="5"/>
        <v>0.88609125905568131</v>
      </c>
      <c r="L16" s="7">
        <f t="shared" si="6"/>
        <v>112.74343410273102</v>
      </c>
      <c r="M16" s="7">
        <f t="shared" si="6"/>
        <v>7.6929207598704767</v>
      </c>
      <c r="N16" s="7">
        <f t="shared" si="7"/>
        <v>2.0520912590556821</v>
      </c>
      <c r="O16" s="7">
        <f t="shared" si="8"/>
        <v>0.88609125905568142</v>
      </c>
      <c r="P16">
        <v>25</v>
      </c>
      <c r="Q16">
        <f t="shared" si="9"/>
        <v>298</v>
      </c>
      <c r="R16" t="s">
        <v>40</v>
      </c>
      <c r="S16" s="9" t="s">
        <v>41</v>
      </c>
      <c r="T16" t="s">
        <v>42</v>
      </c>
      <c r="U16" t="s">
        <v>111</v>
      </c>
      <c r="V16">
        <v>147</v>
      </c>
      <c r="W16">
        <v>4.4459999999999997</v>
      </c>
      <c r="X16">
        <v>3.28</v>
      </c>
      <c r="Y16" s="8">
        <f t="shared" si="10"/>
        <v>-1.1659999999999999</v>
      </c>
      <c r="Z16">
        <v>-1.006</v>
      </c>
      <c r="AA16">
        <v>88</v>
      </c>
      <c r="AB16">
        <v>429</v>
      </c>
      <c r="AC16">
        <f t="shared" si="11"/>
        <v>2.6324572921847245</v>
      </c>
      <c r="AD16">
        <f t="shared" si="12"/>
        <v>1.9444826721501687</v>
      </c>
      <c r="AE16" s="7">
        <f t="shared" si="13"/>
        <v>49.345234569694981</v>
      </c>
      <c r="AF16" s="7">
        <v>20</v>
      </c>
      <c r="AG16" s="7">
        <f t="shared" si="14"/>
        <v>-69.345234569694981</v>
      </c>
      <c r="AH16" s="7">
        <f t="shared" si="15"/>
        <v>-1.1660000000000001</v>
      </c>
      <c r="AI16">
        <v>0</v>
      </c>
      <c r="AJ16">
        <v>0.1</v>
      </c>
      <c r="AK16">
        <v>4.13</v>
      </c>
      <c r="AL16">
        <v>0.88</v>
      </c>
      <c r="AM16">
        <v>0.96</v>
      </c>
      <c r="AN16" s="13">
        <v>3.7741265739024636</v>
      </c>
      <c r="AO16" s="13">
        <v>1.1826328349673236</v>
      </c>
      <c r="AP16" s="13">
        <v>1.0588187181280002</v>
      </c>
      <c r="AQ16" s="13">
        <v>-0.21215877786384854</v>
      </c>
      <c r="AR16" s="13">
        <v>-1.9080653453817396</v>
      </c>
      <c r="AS16" s="13">
        <v>-0.32846821054914876</v>
      </c>
      <c r="AT16" s="13">
        <v>9.7849931797432607E-2</v>
      </c>
      <c r="AU16" s="13">
        <v>-2.8663906976173434</v>
      </c>
      <c r="AV16" s="13">
        <v>0.71246985184506828</v>
      </c>
      <c r="AW16" s="13">
        <v>-2.103198150226715</v>
      </c>
      <c r="AX16" s="13">
        <v>0.10319471657106148</v>
      </c>
      <c r="AY16" s="13">
        <v>3.1074935888561833E-2</v>
      </c>
      <c r="BA16">
        <f t="shared" si="16"/>
        <v>2.1442739227295675</v>
      </c>
      <c r="BB16">
        <f t="shared" si="17"/>
        <v>0.93518890995566895</v>
      </c>
      <c r="BD16">
        <f t="shared" si="18"/>
        <v>8.4976434820126685E-3</v>
      </c>
      <c r="BG16">
        <f t="shared" si="19"/>
        <v>2.4105793238970454E-3</v>
      </c>
      <c r="BJ16" s="7">
        <f t="shared" si="20"/>
        <v>-2.3939087409443176</v>
      </c>
      <c r="BK16" s="7">
        <v>-2.3236688935028798</v>
      </c>
      <c r="BL16" s="7">
        <f t="shared" si="21"/>
        <v>-2.3939087409443185</v>
      </c>
      <c r="BM16" s="7">
        <v>-2.3236688935028798</v>
      </c>
      <c r="BO16" s="7">
        <f t="shared" si="22"/>
        <v>4.933636168596464E-3</v>
      </c>
      <c r="BR16" s="7">
        <f t="shared" si="23"/>
        <v>4.9336361685965733E-3</v>
      </c>
    </row>
    <row r="17" spans="1:70" x14ac:dyDescent="0.25">
      <c r="A17">
        <v>123</v>
      </c>
      <c r="B17" t="s">
        <v>112</v>
      </c>
      <c r="C17" t="s">
        <v>113</v>
      </c>
      <c r="D17" t="s">
        <v>1541</v>
      </c>
      <c r="E17" s="7">
        <f t="shared" si="0"/>
        <v>6958.2495470060567</v>
      </c>
      <c r="F17" s="8">
        <f t="shared" si="1"/>
        <v>3.8425000000000002</v>
      </c>
      <c r="G17" s="7">
        <f t="shared" si="2"/>
        <v>0.86996143306526785</v>
      </c>
      <c r="H17" s="7">
        <v>-6.0499999999999998E-2</v>
      </c>
      <c r="I17" s="7">
        <f t="shared" si="3"/>
        <v>1.5</v>
      </c>
      <c r="J17" s="7">
        <f t="shared" si="4"/>
        <v>4.0185912590556816</v>
      </c>
      <c r="K17" s="7">
        <f t="shared" si="5"/>
        <v>0.11559125905568125</v>
      </c>
      <c r="L17" s="7">
        <f t="shared" si="6"/>
        <v>10437.374320509096</v>
      </c>
      <c r="M17" s="7">
        <f t="shared" si="6"/>
        <v>1.3049421495979017</v>
      </c>
      <c r="N17" s="7">
        <f t="shared" si="7"/>
        <v>4.0185912590556816</v>
      </c>
      <c r="O17" s="7">
        <f t="shared" si="8"/>
        <v>0.11559125905568125</v>
      </c>
      <c r="P17">
        <v>25</v>
      </c>
      <c r="Q17">
        <f t="shared" si="9"/>
        <v>298</v>
      </c>
      <c r="R17" t="s">
        <v>40</v>
      </c>
      <c r="S17" s="9" t="s">
        <v>41</v>
      </c>
      <c r="T17" t="s">
        <v>42</v>
      </c>
      <c r="U17" t="s">
        <v>114</v>
      </c>
      <c r="V17">
        <v>93.13</v>
      </c>
      <c r="W17">
        <v>4.9829999999999997</v>
      </c>
      <c r="X17">
        <v>1.08</v>
      </c>
      <c r="Y17" s="8">
        <f t="shared" si="10"/>
        <v>-3.9029999999999996</v>
      </c>
      <c r="Z17">
        <v>-4.0830000000000002</v>
      </c>
      <c r="AA17">
        <v>105</v>
      </c>
      <c r="AB17">
        <v>65.3</v>
      </c>
      <c r="AC17">
        <f t="shared" si="11"/>
        <v>1.8149131812750738</v>
      </c>
      <c r="AD17">
        <f t="shared" si="12"/>
        <v>2.0211892990699383</v>
      </c>
      <c r="AE17" s="7">
        <f t="shared" si="13"/>
        <v>56.536250421401292</v>
      </c>
      <c r="AF17" s="7">
        <v>20</v>
      </c>
      <c r="AG17" s="7">
        <f t="shared" si="14"/>
        <v>-76.536250421401292</v>
      </c>
      <c r="AH17" s="7">
        <f t="shared" si="15"/>
        <v>-3.903</v>
      </c>
      <c r="AI17">
        <v>0.23</v>
      </c>
      <c r="AJ17">
        <v>0.43</v>
      </c>
      <c r="AK17">
        <v>4.1399999999999997</v>
      </c>
      <c r="AL17">
        <v>1.08</v>
      </c>
      <c r="AM17">
        <v>0.82</v>
      </c>
      <c r="AN17" s="13">
        <v>3.7741265739024636</v>
      </c>
      <c r="AO17" s="13">
        <v>1.1826328349673236</v>
      </c>
      <c r="AP17" s="13">
        <v>1.0588187181280002</v>
      </c>
      <c r="AQ17" s="13">
        <v>-0.21215877786384854</v>
      </c>
      <c r="AR17" s="13">
        <v>-1.9080653453817396</v>
      </c>
      <c r="AS17" s="13">
        <v>-0.32846821054914876</v>
      </c>
      <c r="AT17" s="13">
        <v>9.7849931797432607E-2</v>
      </c>
      <c r="AU17" s="13">
        <v>-2.8663906976173434</v>
      </c>
      <c r="AV17" s="13">
        <v>0.71246985184506828</v>
      </c>
      <c r="AW17" s="13">
        <v>-2.103198150226715</v>
      </c>
      <c r="AX17" s="13">
        <v>0.10319471657106148</v>
      </c>
      <c r="AY17" s="13">
        <v>3.1074935888561833E-2</v>
      </c>
      <c r="BA17">
        <f t="shared" si="16"/>
        <v>3.6378774502283044</v>
      </c>
      <c r="BB17">
        <f t="shared" si="17"/>
        <v>-0.4161767277914854</v>
      </c>
      <c r="BD17">
        <f t="shared" si="18"/>
        <v>0.14494300423184867</v>
      </c>
      <c r="BG17">
        <f t="shared" si="19"/>
        <v>0.28277719183548838</v>
      </c>
      <c r="BJ17" s="7">
        <f t="shared" si="20"/>
        <v>-0.96440874094431805</v>
      </c>
      <c r="BK17" s="7">
        <v>-2.3236688935028798</v>
      </c>
      <c r="BL17" s="7">
        <f t="shared" si="21"/>
        <v>-0.96440874094431883</v>
      </c>
      <c r="BM17" s="7">
        <v>-2.3236688935028798</v>
      </c>
      <c r="BO17" s="7">
        <f t="shared" si="22"/>
        <v>1.8475881623335244</v>
      </c>
      <c r="BR17" s="7">
        <f t="shared" si="23"/>
        <v>1.8475881623335226</v>
      </c>
    </row>
    <row r="18" spans="1:70" x14ac:dyDescent="0.25">
      <c r="A18">
        <v>507</v>
      </c>
      <c r="B18" t="s">
        <v>115</v>
      </c>
      <c r="C18" t="s">
        <v>116</v>
      </c>
      <c r="D18" t="s">
        <v>1541</v>
      </c>
      <c r="E18" s="7">
        <f t="shared" si="0"/>
        <v>38.547835766577222</v>
      </c>
      <c r="F18" s="8">
        <f t="shared" si="1"/>
        <v>1.5860000000000003</v>
      </c>
      <c r="G18" s="7">
        <f t="shared" si="2"/>
        <v>3.0199517204020165</v>
      </c>
      <c r="H18" s="7">
        <v>0.48</v>
      </c>
      <c r="I18" s="7">
        <f t="shared" si="3"/>
        <v>1.5</v>
      </c>
      <c r="J18" s="7">
        <f t="shared" si="4"/>
        <v>1.7620912590556816</v>
      </c>
      <c r="K18" s="7">
        <f t="shared" si="5"/>
        <v>0.65609125905568133</v>
      </c>
      <c r="L18" s="7">
        <f t="shared" si="6"/>
        <v>57.821753649865819</v>
      </c>
      <c r="M18" s="7">
        <f t="shared" si="6"/>
        <v>4.5299275806030259</v>
      </c>
      <c r="N18" s="7">
        <f t="shared" si="7"/>
        <v>1.7620912590556816</v>
      </c>
      <c r="O18" s="7">
        <f t="shared" si="8"/>
        <v>0.65609125905568144</v>
      </c>
      <c r="P18">
        <v>25</v>
      </c>
      <c r="Q18">
        <f t="shared" si="9"/>
        <v>298</v>
      </c>
      <c r="R18" t="s">
        <v>40</v>
      </c>
      <c r="S18" s="9" t="s">
        <v>41</v>
      </c>
      <c r="T18" t="s">
        <v>42</v>
      </c>
      <c r="U18" t="s">
        <v>117</v>
      </c>
      <c r="V18">
        <v>157.01</v>
      </c>
      <c r="W18">
        <v>3.9860000000000002</v>
      </c>
      <c r="X18">
        <v>2.88</v>
      </c>
      <c r="Y18" s="8">
        <f t="shared" si="10"/>
        <v>-1.1060000000000003</v>
      </c>
      <c r="Z18">
        <v>-0.996</v>
      </c>
      <c r="AA18">
        <v>404</v>
      </c>
      <c r="AB18">
        <v>557</v>
      </c>
      <c r="AC18">
        <f t="shared" si="11"/>
        <v>2.7458551951737289</v>
      </c>
      <c r="AD18">
        <f t="shared" si="12"/>
        <v>2.6063813651106051</v>
      </c>
      <c r="AE18" s="7">
        <f t="shared" si="13"/>
        <v>48.34780078347778</v>
      </c>
      <c r="AF18" s="7">
        <v>20</v>
      </c>
      <c r="AG18" s="7">
        <f t="shared" si="14"/>
        <v>-68.34780078347778</v>
      </c>
      <c r="AH18" s="7">
        <f t="shared" si="15"/>
        <v>-1.1060000000000003</v>
      </c>
      <c r="AI18">
        <v>0</v>
      </c>
      <c r="AJ18">
        <v>0.11</v>
      </c>
      <c r="AK18">
        <v>4.1399999999999997</v>
      </c>
      <c r="AL18">
        <v>0.85</v>
      </c>
      <c r="AM18">
        <v>0.89</v>
      </c>
      <c r="AN18" s="13">
        <v>3.7741265739024636</v>
      </c>
      <c r="AO18" s="13">
        <v>1.1826328349673236</v>
      </c>
      <c r="AP18" s="13">
        <v>1.0588187181280002</v>
      </c>
      <c r="AQ18" s="13">
        <v>-0.21215877786384854</v>
      </c>
      <c r="AR18" s="13">
        <v>-1.9080653453817396</v>
      </c>
      <c r="AS18" s="13">
        <v>-0.32846821054914876</v>
      </c>
      <c r="AT18" s="13">
        <v>9.7849931797432607E-2</v>
      </c>
      <c r="AU18" s="13">
        <v>-2.8663906976173434</v>
      </c>
      <c r="AV18" s="13">
        <v>0.71246985184506828</v>
      </c>
      <c r="AW18" s="13">
        <v>-2.103198150226715</v>
      </c>
      <c r="AX18" s="13">
        <v>0.10319471657106148</v>
      </c>
      <c r="AY18" s="13">
        <v>3.1074935888561833E-2</v>
      </c>
      <c r="BA18">
        <f t="shared" si="16"/>
        <v>2.3066177757731574</v>
      </c>
      <c r="BB18">
        <f t="shared" si="17"/>
        <v>0.96952201584477382</v>
      </c>
      <c r="BD18">
        <f t="shared" si="18"/>
        <v>0.29650912740846741</v>
      </c>
      <c r="BG18">
        <f t="shared" si="19"/>
        <v>9.8238839301383177E-2</v>
      </c>
      <c r="BJ18" s="7">
        <f t="shared" si="20"/>
        <v>-2.2239087409443186</v>
      </c>
      <c r="BK18" s="7">
        <v>-2.3236688935028798</v>
      </c>
      <c r="BL18" s="7">
        <f t="shared" si="21"/>
        <v>-2.2239087409443186</v>
      </c>
      <c r="BM18" s="7">
        <v>-2.3236688935028798</v>
      </c>
      <c r="BO18" s="7">
        <f t="shared" si="22"/>
        <v>9.9520880385074017E-3</v>
      </c>
      <c r="BR18" s="7">
        <f t="shared" si="23"/>
        <v>9.9520880385074242E-3</v>
      </c>
    </row>
    <row r="19" spans="1:70" x14ac:dyDescent="0.25">
      <c r="A19">
        <v>375</v>
      </c>
      <c r="B19" t="s">
        <v>118</v>
      </c>
      <c r="C19" t="s">
        <v>119</v>
      </c>
      <c r="D19" t="s">
        <v>1541</v>
      </c>
      <c r="E19" s="7">
        <f t="shared" si="0"/>
        <v>86.099375218460239</v>
      </c>
      <c r="F19" s="8">
        <f t="shared" si="1"/>
        <v>1.9350000000000005</v>
      </c>
      <c r="G19" s="7">
        <f t="shared" si="2"/>
        <v>4.786300923226384</v>
      </c>
      <c r="H19" s="7">
        <v>0.68</v>
      </c>
      <c r="I19" s="7">
        <f t="shared" si="3"/>
        <v>1.5</v>
      </c>
      <c r="J19" s="7">
        <f t="shared" si="4"/>
        <v>2.1110912590556818</v>
      </c>
      <c r="K19" s="7">
        <f t="shared" si="5"/>
        <v>0.85609125905568129</v>
      </c>
      <c r="L19" s="7">
        <f t="shared" si="6"/>
        <v>129.14906282769039</v>
      </c>
      <c r="M19" s="7">
        <f t="shared" si="6"/>
        <v>7.1794513848395782</v>
      </c>
      <c r="N19" s="7">
        <f t="shared" si="7"/>
        <v>2.1110912590556823</v>
      </c>
      <c r="O19" s="7">
        <f t="shared" si="8"/>
        <v>0.8560912590556814</v>
      </c>
      <c r="P19">
        <v>25</v>
      </c>
      <c r="Q19">
        <f t="shared" si="9"/>
        <v>298</v>
      </c>
      <c r="R19" t="s">
        <v>40</v>
      </c>
      <c r="S19" s="9" t="s">
        <v>41</v>
      </c>
      <c r="T19" t="s">
        <v>42</v>
      </c>
      <c r="U19" t="s">
        <v>120</v>
      </c>
      <c r="V19">
        <v>147</v>
      </c>
      <c r="W19">
        <v>4.5350000000000001</v>
      </c>
      <c r="X19">
        <v>3.28</v>
      </c>
      <c r="Y19" s="8">
        <f t="shared" si="10"/>
        <v>-1.2550000000000003</v>
      </c>
      <c r="Z19">
        <v>-1.105</v>
      </c>
      <c r="AA19">
        <v>129</v>
      </c>
      <c r="AB19">
        <v>196</v>
      </c>
      <c r="AC19">
        <f t="shared" si="11"/>
        <v>2.2922560713564759</v>
      </c>
      <c r="AD19">
        <f t="shared" si="12"/>
        <v>2.1105897102992488</v>
      </c>
      <c r="AE19" s="7">
        <f t="shared" si="13"/>
        <v>52.337602001739427</v>
      </c>
      <c r="AF19" s="7">
        <v>20</v>
      </c>
      <c r="AG19" s="7">
        <f t="shared" si="14"/>
        <v>-72.337602001739427</v>
      </c>
      <c r="AH19" s="7">
        <f t="shared" si="15"/>
        <v>-1.2550000000000003</v>
      </c>
      <c r="AI19">
        <v>0</v>
      </c>
      <c r="AJ19">
        <v>0.1</v>
      </c>
      <c r="AK19">
        <v>4.33</v>
      </c>
      <c r="AL19">
        <v>0.85</v>
      </c>
      <c r="AM19">
        <v>0.96</v>
      </c>
      <c r="AN19" s="13">
        <v>3.7741265739024636</v>
      </c>
      <c r="AO19" s="13">
        <v>1.1826328349673236</v>
      </c>
      <c r="AP19" s="13">
        <v>1.0588187181280002</v>
      </c>
      <c r="AQ19" s="13">
        <v>-0.21215877786384854</v>
      </c>
      <c r="AR19" s="13">
        <v>-1.9080653453817396</v>
      </c>
      <c r="AS19" s="13">
        <v>-0.32846821054914876</v>
      </c>
      <c r="AT19" s="13">
        <v>9.7849931797432607E-2</v>
      </c>
      <c r="AU19" s="13">
        <v>-2.8663906976173434</v>
      </c>
      <c r="AV19" s="13">
        <v>0.71246985184506828</v>
      </c>
      <c r="AW19" s="13">
        <v>-2.103198150226715</v>
      </c>
      <c r="AX19" s="13">
        <v>0.10319471657106148</v>
      </c>
      <c r="AY19" s="13">
        <v>3.1074935888561833E-2</v>
      </c>
      <c r="BA19">
        <f t="shared" si="16"/>
        <v>2.3624024296910839</v>
      </c>
      <c r="BB19">
        <f t="shared" si="17"/>
        <v>1.1407788248314845</v>
      </c>
      <c r="BD19">
        <f t="shared" si="18"/>
        <v>6.3157304486135962E-2</v>
      </c>
      <c r="BG19">
        <f t="shared" si="19"/>
        <v>8.1047010107352227E-2</v>
      </c>
      <c r="BJ19" s="7">
        <f t="shared" si="20"/>
        <v>-2.4239087409443179</v>
      </c>
      <c r="BK19" s="7">
        <v>-2.3236688935028798</v>
      </c>
      <c r="BL19" s="7">
        <f t="shared" si="21"/>
        <v>-2.4239087409443183</v>
      </c>
      <c r="BM19" s="7">
        <v>-2.3236688935028798</v>
      </c>
      <c r="BO19" s="7">
        <f t="shared" si="22"/>
        <v>1.0048027015082785E-2</v>
      </c>
      <c r="BR19" s="7">
        <f t="shared" si="23"/>
        <v>1.0048027015082896E-2</v>
      </c>
    </row>
    <row r="20" spans="1:70" x14ac:dyDescent="0.25">
      <c r="A20">
        <v>498</v>
      </c>
      <c r="B20" t="s">
        <v>121</v>
      </c>
      <c r="C20" t="s">
        <v>122</v>
      </c>
      <c r="D20" t="s">
        <v>1541</v>
      </c>
      <c r="E20" s="7">
        <f t="shared" si="0"/>
        <v>8.8104887300801469</v>
      </c>
      <c r="F20" s="8">
        <f t="shared" si="1"/>
        <v>0.94500000000000028</v>
      </c>
      <c r="G20" s="7">
        <f t="shared" si="2"/>
        <v>5.1286138399136494</v>
      </c>
      <c r="H20" s="7">
        <v>0.71</v>
      </c>
      <c r="I20" s="7">
        <f t="shared" si="3"/>
        <v>1.5</v>
      </c>
      <c r="J20" s="7">
        <f t="shared" si="4"/>
        <v>1.1210912590556816</v>
      </c>
      <c r="K20" s="7">
        <f t="shared" si="5"/>
        <v>0.88609125905568131</v>
      </c>
      <c r="L20" s="7">
        <f t="shared" si="6"/>
        <v>13.215733095120225</v>
      </c>
      <c r="M20" s="7">
        <f t="shared" si="6"/>
        <v>7.6929207598704767</v>
      </c>
      <c r="N20" s="7">
        <f t="shared" si="7"/>
        <v>1.1210912590556816</v>
      </c>
      <c r="O20" s="7">
        <f t="shared" si="8"/>
        <v>0.88609125905568142</v>
      </c>
      <c r="P20">
        <v>25</v>
      </c>
      <c r="Q20">
        <f t="shared" si="9"/>
        <v>298</v>
      </c>
      <c r="R20" t="s">
        <v>40</v>
      </c>
      <c r="S20" s="9" t="s">
        <v>41</v>
      </c>
      <c r="T20" t="s">
        <v>42</v>
      </c>
      <c r="U20" t="s">
        <v>123</v>
      </c>
      <c r="V20">
        <v>120.2</v>
      </c>
      <c r="W20">
        <v>3.8650000000000002</v>
      </c>
      <c r="X20">
        <v>3.63</v>
      </c>
      <c r="Y20" s="8">
        <f t="shared" si="10"/>
        <v>-0.23500000000000032</v>
      </c>
      <c r="Z20">
        <v>-0.44500000000000001</v>
      </c>
      <c r="AA20">
        <v>268</v>
      </c>
      <c r="AB20">
        <v>280</v>
      </c>
      <c r="AC20">
        <f t="shared" si="11"/>
        <v>2.4471580313422194</v>
      </c>
      <c r="AD20">
        <f t="shared" si="12"/>
        <v>2.428134794028789</v>
      </c>
      <c r="AE20" s="7">
        <f t="shared" si="13"/>
        <v>50.975103715893468</v>
      </c>
      <c r="AF20" s="7">
        <v>20</v>
      </c>
      <c r="AG20" s="7">
        <f t="shared" si="14"/>
        <v>-70.975103715893468</v>
      </c>
      <c r="AH20" s="7">
        <f t="shared" si="15"/>
        <v>-0.23500000000000026</v>
      </c>
      <c r="AI20">
        <v>0</v>
      </c>
      <c r="AJ20">
        <v>0.12</v>
      </c>
      <c r="AK20">
        <v>4.37</v>
      </c>
      <c r="AL20">
        <v>0.52</v>
      </c>
      <c r="AM20">
        <v>1.1399999999999999</v>
      </c>
      <c r="AN20" s="13">
        <v>3.7741265739024636</v>
      </c>
      <c r="AO20" s="13">
        <v>1.1826328349673236</v>
      </c>
      <c r="AP20" s="13">
        <v>1.0588187181280002</v>
      </c>
      <c r="AQ20" s="13">
        <v>-0.21215877786384854</v>
      </c>
      <c r="AR20" s="13">
        <v>-1.9080653453817396</v>
      </c>
      <c r="AS20" s="13">
        <v>-0.32846821054914876</v>
      </c>
      <c r="AT20" s="13">
        <v>9.7849931797432607E-2</v>
      </c>
      <c r="AU20" s="13">
        <v>-2.8663906976173434</v>
      </c>
      <c r="AV20" s="13">
        <v>0.71246985184506828</v>
      </c>
      <c r="AW20" s="13">
        <v>-2.103198150226715</v>
      </c>
      <c r="AX20" s="13">
        <v>0.10319471657106148</v>
      </c>
      <c r="AY20" s="13">
        <v>3.1074935888561833E-2</v>
      </c>
      <c r="BA20">
        <f t="shared" si="16"/>
        <v>2.1549684696419078</v>
      </c>
      <c r="BB20">
        <f t="shared" si="17"/>
        <v>1.8245802435105474</v>
      </c>
      <c r="BD20">
        <f t="shared" si="18"/>
        <v>1.0689020865695558</v>
      </c>
      <c r="BG20">
        <f t="shared" si="19"/>
        <v>0.8807615739431256</v>
      </c>
      <c r="BJ20" s="7">
        <f t="shared" si="20"/>
        <v>-2.7439087409443186</v>
      </c>
      <c r="BK20" s="7">
        <v>-2.3236688935028798</v>
      </c>
      <c r="BL20" s="7">
        <f t="shared" si="21"/>
        <v>-2.7439087409443186</v>
      </c>
      <c r="BM20" s="7">
        <v>-2.3236688935028798</v>
      </c>
      <c r="BO20" s="7">
        <f t="shared" si="22"/>
        <v>0.17660152937760379</v>
      </c>
      <c r="BR20" s="7">
        <f t="shared" si="23"/>
        <v>0.17660152937760368</v>
      </c>
    </row>
    <row r="21" spans="1:70" x14ac:dyDescent="0.25">
      <c r="A21">
        <v>878</v>
      </c>
      <c r="B21" t="s">
        <v>124</v>
      </c>
      <c r="C21" t="s">
        <v>125</v>
      </c>
      <c r="D21" t="s">
        <v>1541</v>
      </c>
      <c r="E21" s="7">
        <f t="shared" si="0"/>
        <v>23.768402866248778</v>
      </c>
      <c r="F21" s="8">
        <f t="shared" si="1"/>
        <v>1.3760000000000001</v>
      </c>
      <c r="G21" s="7">
        <f t="shared" si="2"/>
        <v>6.0255958607435796</v>
      </c>
      <c r="H21" s="7">
        <v>0.78</v>
      </c>
      <c r="I21" s="7">
        <f t="shared" si="3"/>
        <v>1.5</v>
      </c>
      <c r="J21" s="7">
        <f t="shared" si="4"/>
        <v>1.5520912590556815</v>
      </c>
      <c r="K21" s="7">
        <f t="shared" si="5"/>
        <v>0.95609125905568138</v>
      </c>
      <c r="L21" s="7">
        <f t="shared" si="6"/>
        <v>35.652604299373174</v>
      </c>
      <c r="M21" s="7">
        <f t="shared" si="6"/>
        <v>9.0383937911153698</v>
      </c>
      <c r="N21" s="7">
        <f t="shared" si="7"/>
        <v>1.5520912590556815</v>
      </c>
      <c r="O21" s="7">
        <f t="shared" si="8"/>
        <v>0.95609125905568138</v>
      </c>
      <c r="P21">
        <v>25</v>
      </c>
      <c r="Q21">
        <f t="shared" si="9"/>
        <v>298</v>
      </c>
      <c r="R21" t="s">
        <v>40</v>
      </c>
      <c r="S21" s="9" t="s">
        <v>41</v>
      </c>
      <c r="T21" t="s">
        <v>42</v>
      </c>
      <c r="U21" t="s">
        <v>126</v>
      </c>
      <c r="V21">
        <v>120.2</v>
      </c>
      <c r="W21">
        <v>4.1760000000000002</v>
      </c>
      <c r="X21">
        <v>3.58</v>
      </c>
      <c r="Y21" s="8">
        <f t="shared" si="10"/>
        <v>-0.59600000000000009</v>
      </c>
      <c r="Z21">
        <v>-0.64600000000000002</v>
      </c>
      <c r="AA21">
        <v>262</v>
      </c>
      <c r="AB21">
        <v>348</v>
      </c>
      <c r="AC21">
        <f t="shared" si="11"/>
        <v>2.5415792439465807</v>
      </c>
      <c r="AD21">
        <f t="shared" si="12"/>
        <v>2.4183012913197452</v>
      </c>
      <c r="AE21" s="7">
        <f t="shared" si="13"/>
        <v>50.144586527261509</v>
      </c>
      <c r="AF21" s="7">
        <v>20</v>
      </c>
      <c r="AG21" s="7">
        <f t="shared" si="14"/>
        <v>-70.144586527261509</v>
      </c>
      <c r="AH21" s="7">
        <f t="shared" si="15"/>
        <v>-0.59600000000000009</v>
      </c>
      <c r="AI21">
        <v>0</v>
      </c>
      <c r="AJ21">
        <v>0.12</v>
      </c>
      <c r="AK21">
        <v>4.4000000000000004</v>
      </c>
      <c r="AL21">
        <v>0.57999999999999996</v>
      </c>
      <c r="AM21">
        <v>1.1399999999999999</v>
      </c>
      <c r="AN21" s="13">
        <v>3.7741265739024636</v>
      </c>
      <c r="AO21" s="13">
        <v>1.1826328349673236</v>
      </c>
      <c r="AP21" s="13">
        <v>1.0588187181280002</v>
      </c>
      <c r="AQ21" s="13">
        <v>-0.21215877786384854</v>
      </c>
      <c r="AR21" s="13">
        <v>-1.9080653453817396</v>
      </c>
      <c r="AS21" s="13">
        <v>-0.32846821054914876</v>
      </c>
      <c r="AT21" s="13">
        <v>9.7849931797432607E-2</v>
      </c>
      <c r="AU21" s="13">
        <v>-2.8663906976173434</v>
      </c>
      <c r="AV21" s="13">
        <v>0.71246985184506828</v>
      </c>
      <c r="AW21" s="13">
        <v>-2.103198150226715</v>
      </c>
      <c r="AX21" s="13">
        <v>0.10319471657106148</v>
      </c>
      <c r="AY21" s="13">
        <v>3.1074935888561833E-2</v>
      </c>
      <c r="BA21">
        <f t="shared" si="16"/>
        <v>2.1740035045139168</v>
      </c>
      <c r="BB21">
        <f t="shared" si="17"/>
        <v>1.7197624500522966</v>
      </c>
      <c r="BD21">
        <f t="shared" si="18"/>
        <v>0.38677484105090432</v>
      </c>
      <c r="BG21">
        <f t="shared" si="19"/>
        <v>0.58319368795818871</v>
      </c>
      <c r="BJ21" s="7">
        <f t="shared" si="20"/>
        <v>-2.6239087409443185</v>
      </c>
      <c r="BK21" s="7">
        <v>-2.3236688935028798</v>
      </c>
      <c r="BL21" s="7">
        <f t="shared" si="21"/>
        <v>-2.6239087409443185</v>
      </c>
      <c r="BM21" s="7">
        <v>-2.3236688935028798</v>
      </c>
      <c r="BO21" s="7">
        <f t="shared" si="22"/>
        <v>9.0143965991658526E-2</v>
      </c>
      <c r="BR21" s="7">
        <f t="shared" si="23"/>
        <v>9.0143965991658526E-2</v>
      </c>
    </row>
    <row r="22" spans="1:70" x14ac:dyDescent="0.25">
      <c r="A22">
        <v>385</v>
      </c>
      <c r="B22" t="s">
        <v>127</v>
      </c>
      <c r="C22" t="s">
        <v>128</v>
      </c>
      <c r="D22" t="s">
        <v>1541</v>
      </c>
      <c r="E22" s="7">
        <f t="shared" si="0"/>
        <v>8184.6478813479152</v>
      </c>
      <c r="F22" s="8">
        <f t="shared" si="1"/>
        <v>3.9130000000000003</v>
      </c>
      <c r="G22" s="7">
        <f t="shared" si="2"/>
        <v>1.3212956341865751</v>
      </c>
      <c r="H22" s="7">
        <v>0.121</v>
      </c>
      <c r="I22" s="7">
        <f t="shared" si="3"/>
        <v>1.5</v>
      </c>
      <c r="J22" s="7">
        <f t="shared" si="4"/>
        <v>4.0890912590556816</v>
      </c>
      <c r="K22" s="7">
        <f t="shared" si="5"/>
        <v>0.29709125905568123</v>
      </c>
      <c r="L22" s="7">
        <f t="shared" si="6"/>
        <v>12276.971822021864</v>
      </c>
      <c r="M22" s="7">
        <f t="shared" si="6"/>
        <v>1.9819434512798628</v>
      </c>
      <c r="N22" s="7">
        <f t="shared" si="7"/>
        <v>4.0890912590556816</v>
      </c>
      <c r="O22" s="7">
        <f t="shared" si="8"/>
        <v>0.29709125905568123</v>
      </c>
      <c r="P22">
        <v>25</v>
      </c>
      <c r="Q22">
        <f t="shared" si="9"/>
        <v>298</v>
      </c>
      <c r="R22" t="s">
        <v>40</v>
      </c>
      <c r="S22" s="9" t="s">
        <v>41</v>
      </c>
      <c r="T22" t="s">
        <v>42</v>
      </c>
      <c r="U22" t="s">
        <v>129</v>
      </c>
      <c r="V22">
        <v>107.16</v>
      </c>
      <c r="W22">
        <v>5.4119999999999999</v>
      </c>
      <c r="X22">
        <v>1.62</v>
      </c>
      <c r="Y22" s="8">
        <f t="shared" si="10"/>
        <v>-3.7919999999999998</v>
      </c>
      <c r="Z22">
        <v>-4.0919999999999996</v>
      </c>
      <c r="AA22">
        <v>47.4</v>
      </c>
      <c r="AB22">
        <v>34.700000000000003</v>
      </c>
      <c r="AC22">
        <f t="shared" si="11"/>
        <v>1.5403294747908738</v>
      </c>
      <c r="AD22">
        <f t="shared" si="12"/>
        <v>1.675778341674085</v>
      </c>
      <c r="AE22" s="7">
        <f t="shared" si="13"/>
        <v>58.951454395840251</v>
      </c>
      <c r="AF22" s="7">
        <v>20</v>
      </c>
      <c r="AG22" s="7">
        <f t="shared" si="14"/>
        <v>-78.951454395840244</v>
      </c>
      <c r="AH22" s="7">
        <f t="shared" si="15"/>
        <v>-3.7920000000000003</v>
      </c>
      <c r="AI22">
        <v>0.23</v>
      </c>
      <c r="AJ22">
        <v>0.43</v>
      </c>
      <c r="AK22">
        <v>4.6100000000000003</v>
      </c>
      <c r="AL22">
        <v>1.02</v>
      </c>
      <c r="AM22">
        <v>0.96</v>
      </c>
      <c r="AN22" s="13">
        <v>3.7741265739024636</v>
      </c>
      <c r="AO22" s="13">
        <v>1.1826328349673236</v>
      </c>
      <c r="AP22" s="13">
        <v>1.0588187181280002</v>
      </c>
      <c r="AQ22" s="13">
        <v>-0.21215877786384854</v>
      </c>
      <c r="AR22" s="13">
        <v>-1.9080653453817396</v>
      </c>
      <c r="AS22" s="13">
        <v>-0.32846821054914876</v>
      </c>
      <c r="AT22" s="13">
        <v>9.7849931797432607E-2</v>
      </c>
      <c r="AU22" s="13">
        <v>-2.8663906976173434</v>
      </c>
      <c r="AV22" s="13">
        <v>0.71246985184506828</v>
      </c>
      <c r="AW22" s="13">
        <v>-2.103198150226715</v>
      </c>
      <c r="AX22" s="13">
        <v>0.10319471657106148</v>
      </c>
      <c r="AY22" s="13">
        <v>3.1074935888561833E-2</v>
      </c>
      <c r="BA22">
        <f t="shared" si="16"/>
        <v>3.881122626066853</v>
      </c>
      <c r="BB22">
        <f t="shared" si="17"/>
        <v>5.9323251909248351E-2</v>
      </c>
      <c r="BD22">
        <f t="shared" si="18"/>
        <v>4.3250952307242095E-2</v>
      </c>
      <c r="BG22">
        <f t="shared" si="19"/>
        <v>5.6533625222386155E-2</v>
      </c>
      <c r="BJ22" s="7">
        <f t="shared" si="20"/>
        <v>-1.3229087409443183</v>
      </c>
      <c r="BK22" s="7">
        <v>-2.3236688935028798</v>
      </c>
      <c r="BL22" s="7">
        <f t="shared" si="21"/>
        <v>-1.3229087409443188</v>
      </c>
      <c r="BM22" s="7">
        <v>-2.3236688935028798</v>
      </c>
      <c r="BO22" s="7">
        <f t="shared" si="22"/>
        <v>1.0015208829490352</v>
      </c>
      <c r="BR22" s="7">
        <f t="shared" si="23"/>
        <v>1.0015208829490343</v>
      </c>
    </row>
    <row r="23" spans="1:70" x14ac:dyDescent="0.25">
      <c r="A23">
        <v>623</v>
      </c>
      <c r="B23" t="s">
        <v>130</v>
      </c>
      <c r="C23" t="s">
        <v>131</v>
      </c>
      <c r="D23" t="s">
        <v>1541</v>
      </c>
      <c r="E23" s="7">
        <f t="shared" si="0"/>
        <v>1035.1421666793444</v>
      </c>
      <c r="F23" s="8">
        <f t="shared" si="1"/>
        <v>3.0150000000000001</v>
      </c>
      <c r="G23" s="7">
        <f t="shared" si="2"/>
        <v>1.7418068733916143</v>
      </c>
      <c r="H23" s="7">
        <v>0.24099999999999999</v>
      </c>
      <c r="I23" s="7">
        <f t="shared" si="3"/>
        <v>1.5</v>
      </c>
      <c r="J23" s="7">
        <f t="shared" si="4"/>
        <v>3.1910912590556815</v>
      </c>
      <c r="K23" s="7">
        <f t="shared" si="5"/>
        <v>0.41709125905568128</v>
      </c>
      <c r="L23" s="7">
        <f t="shared" si="6"/>
        <v>1552.7132500190182</v>
      </c>
      <c r="M23" s="7">
        <f t="shared" si="6"/>
        <v>2.6127103100874218</v>
      </c>
      <c r="N23" s="7">
        <f t="shared" si="7"/>
        <v>3.1910912590556819</v>
      </c>
      <c r="O23" s="7">
        <f t="shared" si="8"/>
        <v>0.41709125905568134</v>
      </c>
      <c r="P23">
        <v>25</v>
      </c>
      <c r="Q23">
        <f t="shared" si="9"/>
        <v>298</v>
      </c>
      <c r="R23" t="s">
        <v>40</v>
      </c>
      <c r="S23" s="9" t="s">
        <v>41</v>
      </c>
      <c r="T23" t="s">
        <v>42</v>
      </c>
      <c r="U23" t="s">
        <v>132</v>
      </c>
      <c r="V23">
        <v>121.18</v>
      </c>
      <c r="W23">
        <v>4.944</v>
      </c>
      <c r="X23">
        <v>2.17</v>
      </c>
      <c r="Y23" s="8">
        <f t="shared" si="10"/>
        <v>-2.774</v>
      </c>
      <c r="Z23">
        <v>-2.6339999999999999</v>
      </c>
      <c r="AA23">
        <v>66.599999999999994</v>
      </c>
      <c r="AB23">
        <v>93.3</v>
      </c>
      <c r="AC23">
        <f t="shared" si="11"/>
        <v>1.9698816437464999</v>
      </c>
      <c r="AD23">
        <f t="shared" si="12"/>
        <v>1.823474229170301</v>
      </c>
      <c r="AE23" s="7">
        <f t="shared" si="13"/>
        <v>55.173167188000406</v>
      </c>
      <c r="AF23" s="7">
        <v>20</v>
      </c>
      <c r="AG23" s="7">
        <f t="shared" si="14"/>
        <v>-75.173167188000406</v>
      </c>
      <c r="AH23" s="7">
        <f t="shared" si="15"/>
        <v>-2.774</v>
      </c>
      <c r="AI23">
        <v>0</v>
      </c>
      <c r="AJ23">
        <v>0.46</v>
      </c>
      <c r="AK23">
        <v>4.63</v>
      </c>
      <c r="AL23">
        <v>0.91</v>
      </c>
      <c r="AM23">
        <v>1.1000000000000001</v>
      </c>
      <c r="AN23" s="13">
        <v>3.7741265739024636</v>
      </c>
      <c r="AO23" s="13">
        <v>1.1826328349673236</v>
      </c>
      <c r="AP23" s="13">
        <v>1.0588187181280002</v>
      </c>
      <c r="AQ23" s="13">
        <v>-0.21215877786384854</v>
      </c>
      <c r="AR23" s="13">
        <v>-1.9080653453817396</v>
      </c>
      <c r="AS23" s="13">
        <v>-0.32846821054914876</v>
      </c>
      <c r="AT23" s="13">
        <v>9.7849931797432607E-2</v>
      </c>
      <c r="AU23" s="13">
        <v>-2.8663906976173434</v>
      </c>
      <c r="AV23" s="13">
        <v>0.71246985184506828</v>
      </c>
      <c r="AW23" s="13">
        <v>-2.103198150226715</v>
      </c>
      <c r="AX23" s="13">
        <v>0.10319471657106148</v>
      </c>
      <c r="AY23" s="13">
        <v>3.1074935888561833E-2</v>
      </c>
      <c r="BA23">
        <f t="shared" si="16"/>
        <v>2.8259371906924446</v>
      </c>
      <c r="BB23">
        <f t="shared" si="17"/>
        <v>0.21087450054910686</v>
      </c>
      <c r="BD23">
        <f t="shared" si="18"/>
        <v>0.13333749364222375</v>
      </c>
      <c r="BG23">
        <f t="shared" si="19"/>
        <v>4.2525351488958855E-2</v>
      </c>
      <c r="BJ23" s="7">
        <f t="shared" si="20"/>
        <v>-1.752908740944318</v>
      </c>
      <c r="BK23" s="7">
        <v>-2.3236688935028798</v>
      </c>
      <c r="BL23" s="7">
        <f t="shared" si="21"/>
        <v>-1.7529087409443185</v>
      </c>
      <c r="BM23" s="7">
        <v>-2.3236688935028798</v>
      </c>
      <c r="BO23" s="7">
        <f t="shared" si="22"/>
        <v>0.32576715174867266</v>
      </c>
      <c r="BR23" s="7">
        <f t="shared" si="23"/>
        <v>0.32576715174867199</v>
      </c>
    </row>
    <row r="24" spans="1:70" x14ac:dyDescent="0.25">
      <c r="A24">
        <v>862</v>
      </c>
      <c r="B24" t="s">
        <v>133</v>
      </c>
      <c r="C24" t="s">
        <v>134</v>
      </c>
      <c r="D24" t="s">
        <v>1541</v>
      </c>
      <c r="E24" s="7">
        <f t="shared" si="0"/>
        <v>136.77288255958501</v>
      </c>
      <c r="F24" s="8">
        <f t="shared" si="1"/>
        <v>2.1360000000000001</v>
      </c>
      <c r="G24" s="7">
        <f t="shared" si="2"/>
        <v>3.8018939632056119</v>
      </c>
      <c r="H24" s="7">
        <v>0.57999999999999996</v>
      </c>
      <c r="I24" s="7">
        <f t="shared" si="3"/>
        <v>1.5</v>
      </c>
      <c r="J24" s="7">
        <f t="shared" si="4"/>
        <v>2.3120912590556815</v>
      </c>
      <c r="K24" s="7">
        <f t="shared" si="5"/>
        <v>0.75609125905568131</v>
      </c>
      <c r="L24" s="7">
        <f t="shared" si="6"/>
        <v>205.15932383937755</v>
      </c>
      <c r="M24" s="7">
        <f t="shared" si="6"/>
        <v>5.7028409448084192</v>
      </c>
      <c r="N24" s="7">
        <f t="shared" si="7"/>
        <v>2.3120912590556815</v>
      </c>
      <c r="O24" s="7">
        <f t="shared" si="8"/>
        <v>0.75609125905568131</v>
      </c>
      <c r="P24">
        <v>25</v>
      </c>
      <c r="Q24">
        <f t="shared" si="9"/>
        <v>298</v>
      </c>
      <c r="R24" t="s">
        <v>40</v>
      </c>
      <c r="S24" s="9" t="s">
        <v>41</v>
      </c>
      <c r="T24" t="s">
        <v>42</v>
      </c>
      <c r="U24" t="s">
        <v>135</v>
      </c>
      <c r="V24">
        <v>204.01</v>
      </c>
      <c r="W24">
        <v>4.7160000000000002</v>
      </c>
      <c r="X24">
        <v>3.16</v>
      </c>
      <c r="Y24" s="8">
        <f t="shared" si="10"/>
        <v>-1.556</v>
      </c>
      <c r="Z24">
        <v>-1.466</v>
      </c>
      <c r="AA24">
        <v>85.4</v>
      </c>
      <c r="AB24">
        <v>141</v>
      </c>
      <c r="AC24">
        <f t="shared" si="11"/>
        <v>2.1492191126553797</v>
      </c>
      <c r="AD24">
        <f t="shared" si="12"/>
        <v>1.9314578706890051</v>
      </c>
      <c r="AE24" s="7">
        <f t="shared" si="13"/>
        <v>53.595737218755396</v>
      </c>
      <c r="AF24" s="7">
        <v>20</v>
      </c>
      <c r="AG24" s="7">
        <f t="shared" si="14"/>
        <v>-73.595737218755403</v>
      </c>
      <c r="AH24" s="7">
        <f t="shared" si="15"/>
        <v>-1.5560000000000003</v>
      </c>
      <c r="AI24">
        <v>0</v>
      </c>
      <c r="AJ24">
        <v>0.13</v>
      </c>
      <c r="AK24">
        <v>4.74</v>
      </c>
      <c r="AL24">
        <v>0.92</v>
      </c>
      <c r="AM24">
        <v>0.97</v>
      </c>
      <c r="AN24" s="13">
        <v>3.7741265739024636</v>
      </c>
      <c r="AO24" s="13">
        <v>1.1826328349673236</v>
      </c>
      <c r="AP24" s="13">
        <v>1.0588187181280002</v>
      </c>
      <c r="AQ24" s="13">
        <v>-0.21215877786384854</v>
      </c>
      <c r="AR24" s="13">
        <v>-1.9080653453817396</v>
      </c>
      <c r="AS24" s="13">
        <v>-0.32846821054914876</v>
      </c>
      <c r="AT24" s="13">
        <v>9.7849931797432607E-2</v>
      </c>
      <c r="AU24" s="13">
        <v>-2.8663906976173434</v>
      </c>
      <c r="AV24" s="13">
        <v>0.71246985184506828</v>
      </c>
      <c r="AW24" s="13">
        <v>-2.103198150226715</v>
      </c>
      <c r="AX24" s="13">
        <v>0.10319471657106148</v>
      </c>
      <c r="AY24" s="13">
        <v>3.1074935888561833E-2</v>
      </c>
      <c r="BA24">
        <f t="shared" si="16"/>
        <v>2.7980653212682962</v>
      </c>
      <c r="BB24">
        <f t="shared" si="17"/>
        <v>1.2007078198092824</v>
      </c>
      <c r="BD24">
        <f t="shared" si="18"/>
        <v>0.23617078914343034</v>
      </c>
      <c r="BG24">
        <f t="shared" si="19"/>
        <v>0.19768388609636067</v>
      </c>
      <c r="BJ24" s="7">
        <f t="shared" si="20"/>
        <v>-2.4039087409443187</v>
      </c>
      <c r="BK24" s="7">
        <v>-2.3236688935028798</v>
      </c>
      <c r="BL24" s="7">
        <f t="shared" si="21"/>
        <v>-2.4039087409443187</v>
      </c>
      <c r="BM24" s="7">
        <v>-2.3236688935028798</v>
      </c>
      <c r="BO24" s="7">
        <f t="shared" si="22"/>
        <v>6.4384331174254005E-3</v>
      </c>
      <c r="BR24" s="7">
        <f t="shared" si="23"/>
        <v>6.4384331174254178E-3</v>
      </c>
    </row>
    <row r="25" spans="1:70" x14ac:dyDescent="0.25">
      <c r="A25">
        <v>393</v>
      </c>
      <c r="B25" t="s">
        <v>136</v>
      </c>
      <c r="C25" t="s">
        <v>137</v>
      </c>
      <c r="D25" t="s">
        <v>1541</v>
      </c>
      <c r="E25" s="7">
        <f t="shared" si="0"/>
        <v>27.289777828080418</v>
      </c>
      <c r="F25" s="8">
        <f t="shared" si="1"/>
        <v>1.4359999999999999</v>
      </c>
      <c r="G25" s="7">
        <f t="shared" si="2"/>
        <v>13.489628825916535</v>
      </c>
      <c r="H25" s="7">
        <v>1.1299999999999999</v>
      </c>
      <c r="I25" s="7">
        <f t="shared" si="3"/>
        <v>1.5</v>
      </c>
      <c r="J25" s="7">
        <f t="shared" si="4"/>
        <v>1.6120912590556813</v>
      </c>
      <c r="K25" s="7">
        <f t="shared" si="5"/>
        <v>1.3060912590556812</v>
      </c>
      <c r="L25" s="7">
        <f t="shared" si="6"/>
        <v>40.934666742120633</v>
      </c>
      <c r="M25" s="7">
        <f t="shared" si="6"/>
        <v>20.234443238874807</v>
      </c>
      <c r="N25" s="7">
        <f t="shared" si="7"/>
        <v>1.6120912590556815</v>
      </c>
      <c r="O25" s="7">
        <f t="shared" si="8"/>
        <v>1.3060912590556812</v>
      </c>
      <c r="P25">
        <v>25</v>
      </c>
      <c r="Q25">
        <f t="shared" si="9"/>
        <v>298</v>
      </c>
      <c r="R25" t="s">
        <v>40</v>
      </c>
      <c r="S25" s="9" t="s">
        <v>41</v>
      </c>
      <c r="T25" t="s">
        <v>42</v>
      </c>
      <c r="U25" t="s">
        <v>138</v>
      </c>
      <c r="V25">
        <v>134.22</v>
      </c>
      <c r="W25">
        <v>4.4859999999999998</v>
      </c>
      <c r="X25">
        <v>4.18</v>
      </c>
      <c r="Y25" s="8">
        <f t="shared" si="10"/>
        <v>-0.30600000000000005</v>
      </c>
      <c r="Z25">
        <v>-0.48599999999999999</v>
      </c>
      <c r="AA25">
        <v>15.7</v>
      </c>
      <c r="AB25">
        <v>243</v>
      </c>
      <c r="AC25">
        <f t="shared" si="11"/>
        <v>2.3856062735983121</v>
      </c>
      <c r="AD25">
        <f t="shared" si="12"/>
        <v>1.1958996524092338</v>
      </c>
      <c r="AE25" s="7">
        <f t="shared" si="13"/>
        <v>51.516505286439106</v>
      </c>
      <c r="AF25" s="7">
        <v>20</v>
      </c>
      <c r="AG25" s="7">
        <f t="shared" si="14"/>
        <v>-71.516505286439099</v>
      </c>
      <c r="AH25" s="7">
        <f t="shared" si="15"/>
        <v>-0.30600000000000011</v>
      </c>
      <c r="AI25">
        <v>0</v>
      </c>
      <c r="AJ25">
        <v>0.12</v>
      </c>
      <c r="AK25">
        <v>4.84</v>
      </c>
      <c r="AL25">
        <v>0.46</v>
      </c>
      <c r="AM25">
        <v>1.28</v>
      </c>
      <c r="AN25" s="13">
        <v>3.7741265739024636</v>
      </c>
      <c r="AO25" s="13">
        <v>1.1826328349673236</v>
      </c>
      <c r="AP25" s="13">
        <v>1.0588187181280002</v>
      </c>
      <c r="AQ25" s="13">
        <v>-0.21215877786384854</v>
      </c>
      <c r="AR25" s="13">
        <v>-1.9080653453817396</v>
      </c>
      <c r="AS25" s="13">
        <v>-0.32846821054914876</v>
      </c>
      <c r="AT25" s="13">
        <v>9.7849931797432607E-2</v>
      </c>
      <c r="AU25" s="13">
        <v>-2.8663906976173434</v>
      </c>
      <c r="AV25" s="13">
        <v>0.71246985184506828</v>
      </c>
      <c r="AW25" s="13">
        <v>-2.103198150226715</v>
      </c>
      <c r="AX25" s="13">
        <v>0.10319471657106148</v>
      </c>
      <c r="AY25" s="13">
        <v>3.1074935888561833E-2</v>
      </c>
      <c r="BA25">
        <f t="shared" si="16"/>
        <v>2.3982136454804541</v>
      </c>
      <c r="BB25">
        <f t="shared" si="17"/>
        <v>2.3000802232112805</v>
      </c>
      <c r="BD25">
        <f t="shared" si="18"/>
        <v>0.61798840643817954</v>
      </c>
      <c r="BG25">
        <f t="shared" si="19"/>
        <v>0.98801406086312116</v>
      </c>
      <c r="BJ25" s="7">
        <f t="shared" si="20"/>
        <v>-2.8739087409443185</v>
      </c>
      <c r="BK25" s="7">
        <v>-2.3236688935028798</v>
      </c>
      <c r="BL25" s="7">
        <f t="shared" si="21"/>
        <v>-2.8739087409443185</v>
      </c>
      <c r="BM25" s="7">
        <v>-2.3236688935028798</v>
      </c>
      <c r="BO25" s="7">
        <f t="shared" si="22"/>
        <v>0.3027638897123775</v>
      </c>
      <c r="BR25" s="7">
        <f t="shared" si="23"/>
        <v>0.30276388971237778</v>
      </c>
    </row>
    <row r="26" spans="1:70" x14ac:dyDescent="0.25">
      <c r="A26">
        <v>381</v>
      </c>
      <c r="B26" t="s">
        <v>139</v>
      </c>
      <c r="C26" t="s">
        <v>140</v>
      </c>
      <c r="D26" t="s">
        <v>1541</v>
      </c>
      <c r="E26" s="7">
        <f t="shared" si="0"/>
        <v>10864.256236170708</v>
      </c>
      <c r="F26" s="8">
        <f t="shared" si="1"/>
        <v>4.0360000000000014</v>
      </c>
      <c r="G26" s="7">
        <f t="shared" si="2"/>
        <v>1.5812480392703834</v>
      </c>
      <c r="H26" s="7">
        <v>0.19900000000000001</v>
      </c>
      <c r="I26" s="7">
        <f t="shared" si="3"/>
        <v>1.5</v>
      </c>
      <c r="J26" s="7">
        <f t="shared" si="4"/>
        <v>4.2120912590556827</v>
      </c>
      <c r="K26" s="7">
        <f t="shared" si="5"/>
        <v>0.3750912590556813</v>
      </c>
      <c r="L26" s="7">
        <f t="shared" si="6"/>
        <v>16296.38435425605</v>
      </c>
      <c r="M26" s="7">
        <f t="shared" si="6"/>
        <v>2.3718720589055753</v>
      </c>
      <c r="N26" s="7">
        <f t="shared" si="7"/>
        <v>4.2120912590556827</v>
      </c>
      <c r="O26" s="7">
        <f t="shared" si="8"/>
        <v>0.3750912590556813</v>
      </c>
      <c r="P26">
        <v>25</v>
      </c>
      <c r="Q26">
        <f t="shared" si="9"/>
        <v>298</v>
      </c>
      <c r="R26" t="s">
        <v>40</v>
      </c>
      <c r="S26" s="9" t="s">
        <v>41</v>
      </c>
      <c r="T26" t="s">
        <v>42</v>
      </c>
      <c r="U26" t="s">
        <v>141</v>
      </c>
      <c r="V26">
        <v>127.57</v>
      </c>
      <c r="W26">
        <v>5.5570000000000004</v>
      </c>
      <c r="X26">
        <v>1.72</v>
      </c>
      <c r="Y26" s="8">
        <f t="shared" si="10"/>
        <v>-3.8370000000000006</v>
      </c>
      <c r="Z26">
        <v>-3.657</v>
      </c>
      <c r="AA26">
        <v>30.9</v>
      </c>
      <c r="AB26">
        <v>27.2</v>
      </c>
      <c r="AC26">
        <f t="shared" si="11"/>
        <v>1.4345689040341987</v>
      </c>
      <c r="AD26">
        <f t="shared" si="12"/>
        <v>1.4899584794248346</v>
      </c>
      <c r="AE26" s="7">
        <f t="shared" si="13"/>
        <v>59.881711161986544</v>
      </c>
      <c r="AF26" s="7">
        <v>20</v>
      </c>
      <c r="AG26" s="7">
        <f t="shared" si="14"/>
        <v>-79.881711161986544</v>
      </c>
      <c r="AH26" s="7">
        <f t="shared" si="15"/>
        <v>-3.8370000000000011</v>
      </c>
      <c r="AI26">
        <v>0.23</v>
      </c>
      <c r="AJ26">
        <v>0.42</v>
      </c>
      <c r="AK26">
        <v>4.88</v>
      </c>
      <c r="AL26">
        <v>1.1599999999999999</v>
      </c>
      <c r="AM26">
        <v>0.94</v>
      </c>
      <c r="AN26" s="13">
        <v>3.7741265739024636</v>
      </c>
      <c r="AO26" s="13">
        <v>1.1826328349673236</v>
      </c>
      <c r="AP26" s="13">
        <v>1.0588187181280002</v>
      </c>
      <c r="AQ26" s="13">
        <v>-0.21215877786384854</v>
      </c>
      <c r="AR26" s="13">
        <v>-1.9080653453817396</v>
      </c>
      <c r="AS26" s="13">
        <v>-0.32846821054914876</v>
      </c>
      <c r="AT26" s="13">
        <v>9.7849931797432607E-2</v>
      </c>
      <c r="AU26" s="13">
        <v>-2.8663906976173434</v>
      </c>
      <c r="AV26" s="13">
        <v>0.71246985184506828</v>
      </c>
      <c r="AW26" s="13">
        <v>-2.103198150226715</v>
      </c>
      <c r="AX26" s="13">
        <v>0.10319471657106148</v>
      </c>
      <c r="AY26" s="13">
        <v>3.1074935888561833E-2</v>
      </c>
      <c r="BA26">
        <f t="shared" si="16"/>
        <v>4.1636364296184363</v>
      </c>
      <c r="BB26">
        <f t="shared" si="17"/>
        <v>-1.6157616479571091E-2</v>
      </c>
      <c r="BD26">
        <f t="shared" si="18"/>
        <v>2.3478704957926441E-3</v>
      </c>
      <c r="BG26">
        <f t="shared" si="19"/>
        <v>0.15307568260759941</v>
      </c>
      <c r="BJ26" s="7">
        <f t="shared" si="20"/>
        <v>-1.3449087409443177</v>
      </c>
      <c r="BK26" s="7">
        <v>-2.3236688935028798</v>
      </c>
      <c r="BL26" s="7">
        <f t="shared" si="21"/>
        <v>-1.3449087409443186</v>
      </c>
      <c r="BM26" s="7">
        <v>-2.3236688935028798</v>
      </c>
      <c r="BO26" s="7">
        <f t="shared" si="22"/>
        <v>0.95797143623645975</v>
      </c>
      <c r="BR26" s="7">
        <f t="shared" si="23"/>
        <v>0.95797143623645775</v>
      </c>
    </row>
    <row r="27" spans="1:70" x14ac:dyDescent="0.25">
      <c r="A27">
        <v>317</v>
      </c>
      <c r="B27" t="s">
        <v>142</v>
      </c>
      <c r="C27" t="s">
        <v>143</v>
      </c>
      <c r="D27" t="s">
        <v>1541</v>
      </c>
      <c r="E27" s="7">
        <f t="shared" si="0"/>
        <v>332.65955329400407</v>
      </c>
      <c r="F27" s="8">
        <f t="shared" si="1"/>
        <v>2.5219999999999994</v>
      </c>
      <c r="G27" s="7">
        <f t="shared" si="2"/>
        <v>12.882495516931346</v>
      </c>
      <c r="H27" s="7">
        <v>1.1100000000000001</v>
      </c>
      <c r="I27" s="7">
        <f t="shared" si="3"/>
        <v>1.5</v>
      </c>
      <c r="J27" s="7">
        <f t="shared" si="4"/>
        <v>2.6980912590556807</v>
      </c>
      <c r="K27" s="7">
        <f t="shared" si="5"/>
        <v>1.2860912590556814</v>
      </c>
      <c r="L27" s="7">
        <f t="shared" si="6"/>
        <v>498.98932994100664</v>
      </c>
      <c r="M27" s="7">
        <f t="shared" si="6"/>
        <v>19.323743275397025</v>
      </c>
      <c r="N27" s="7">
        <f t="shared" si="7"/>
        <v>2.6980912590556811</v>
      </c>
      <c r="O27" s="7">
        <f t="shared" si="8"/>
        <v>1.2860912590556817</v>
      </c>
      <c r="P27">
        <v>25</v>
      </c>
      <c r="Q27">
        <f t="shared" si="9"/>
        <v>298</v>
      </c>
      <c r="R27" t="s">
        <v>40</v>
      </c>
      <c r="S27" s="9" t="s">
        <v>41</v>
      </c>
      <c r="T27" t="s">
        <v>42</v>
      </c>
      <c r="U27" t="s">
        <v>144</v>
      </c>
      <c r="V27">
        <v>181.45</v>
      </c>
      <c r="W27">
        <v>5.3419999999999996</v>
      </c>
      <c r="X27">
        <v>3.93</v>
      </c>
      <c r="Y27" s="8">
        <f t="shared" si="10"/>
        <v>-1.4119999999999995</v>
      </c>
      <c r="Z27">
        <v>-1.292</v>
      </c>
      <c r="AA27">
        <v>9.58</v>
      </c>
      <c r="AB27">
        <v>53.6</v>
      </c>
      <c r="AC27">
        <f t="shared" si="11"/>
        <v>1.72916478969277</v>
      </c>
      <c r="AD27">
        <f t="shared" si="12"/>
        <v>0.98136550907854447</v>
      </c>
      <c r="AE27" s="7">
        <f t="shared" si="13"/>
        <v>57.290482559946788</v>
      </c>
      <c r="AF27" s="7">
        <v>20</v>
      </c>
      <c r="AG27" s="7">
        <f t="shared" si="14"/>
        <v>-77.290482559946781</v>
      </c>
      <c r="AH27" s="7">
        <f t="shared" si="15"/>
        <v>-1.4119999999999995</v>
      </c>
      <c r="AI27">
        <v>0</v>
      </c>
      <c r="AJ27">
        <v>0.04</v>
      </c>
      <c r="AK27">
        <v>4.93</v>
      </c>
      <c r="AL27">
        <v>0.92</v>
      </c>
      <c r="AM27">
        <v>1.08</v>
      </c>
      <c r="AN27" s="13">
        <v>3.7741265739024636</v>
      </c>
      <c r="AO27" s="13">
        <v>1.1826328349673236</v>
      </c>
      <c r="AP27" s="13">
        <v>1.0588187181280002</v>
      </c>
      <c r="AQ27" s="13">
        <v>-0.21215877786384854</v>
      </c>
      <c r="AR27" s="13">
        <v>-1.9080653453817396</v>
      </c>
      <c r="AS27" s="13">
        <v>-0.32846821054914876</v>
      </c>
      <c r="AT27" s="13">
        <v>9.7849931797432607E-2</v>
      </c>
      <c r="AU27" s="13">
        <v>-2.8663906976173434</v>
      </c>
      <c r="AV27" s="13">
        <v>0.71246985184506828</v>
      </c>
      <c r="AW27" s="13">
        <v>-2.103198150226715</v>
      </c>
      <c r="AX27" s="13">
        <v>0.10319471657106148</v>
      </c>
      <c r="AY27" s="13">
        <v>3.1074935888561833E-2</v>
      </c>
      <c r="BA27">
        <f t="shared" si="16"/>
        <v>2.6829167345735661</v>
      </c>
      <c r="BB27">
        <f t="shared" si="17"/>
        <v>1.6054036732682231</v>
      </c>
      <c r="BD27">
        <f t="shared" si="18"/>
        <v>2.3026619325831031E-4</v>
      </c>
      <c r="BG27">
        <f t="shared" si="19"/>
        <v>0.10196041787024163</v>
      </c>
      <c r="BJ27" s="7">
        <f t="shared" si="20"/>
        <v>-2.6439087409443185</v>
      </c>
      <c r="BK27" s="7">
        <v>-2.3236688935028798</v>
      </c>
      <c r="BL27" s="7">
        <f t="shared" si="21"/>
        <v>-2.6439087409443185</v>
      </c>
      <c r="BM27" s="7">
        <v>-2.3236688935028798</v>
      </c>
      <c r="BO27" s="7">
        <f t="shared" si="22"/>
        <v>0.10255355988931596</v>
      </c>
      <c r="BR27" s="7">
        <f t="shared" si="23"/>
        <v>0.10255355988931596</v>
      </c>
    </row>
    <row r="28" spans="1:70" x14ac:dyDescent="0.25">
      <c r="A28">
        <v>913</v>
      </c>
      <c r="B28" t="s">
        <v>145</v>
      </c>
      <c r="C28" t="s">
        <v>146</v>
      </c>
      <c r="D28" t="s">
        <v>1541</v>
      </c>
      <c r="E28" s="7">
        <f t="shared" si="0"/>
        <v>928.96638677993587</v>
      </c>
      <c r="F28" s="8">
        <f t="shared" si="1"/>
        <v>2.9679999999999995</v>
      </c>
      <c r="G28" s="7">
        <f t="shared" si="2"/>
        <v>26.915348039269158</v>
      </c>
      <c r="H28" s="7">
        <v>1.43</v>
      </c>
      <c r="I28" s="7">
        <f t="shared" si="3"/>
        <v>1.5</v>
      </c>
      <c r="J28" s="7">
        <f t="shared" si="4"/>
        <v>3.1440912590556809</v>
      </c>
      <c r="K28" s="7">
        <f t="shared" si="5"/>
        <v>1.6060912590556813</v>
      </c>
      <c r="L28" s="7">
        <f t="shared" si="6"/>
        <v>1393.4495801699043</v>
      </c>
      <c r="M28" s="7">
        <f t="shared" si="6"/>
        <v>40.37302205890375</v>
      </c>
      <c r="N28" s="7">
        <f t="shared" si="7"/>
        <v>3.1440912590556813</v>
      </c>
      <c r="O28" s="7">
        <f t="shared" si="8"/>
        <v>1.6060912590556813</v>
      </c>
      <c r="P28">
        <v>25</v>
      </c>
      <c r="Q28">
        <f t="shared" si="9"/>
        <v>298</v>
      </c>
      <c r="R28" t="s">
        <v>40</v>
      </c>
      <c r="S28" s="9" t="s">
        <v>41</v>
      </c>
      <c r="T28" t="s">
        <v>42</v>
      </c>
      <c r="U28" t="s">
        <v>147</v>
      </c>
      <c r="V28">
        <v>215.89</v>
      </c>
      <c r="W28">
        <v>6.1079999999999997</v>
      </c>
      <c r="X28">
        <v>4.57</v>
      </c>
      <c r="Y28" s="8">
        <f t="shared" si="10"/>
        <v>-1.5379999999999994</v>
      </c>
      <c r="Z28">
        <v>-1.508</v>
      </c>
      <c r="AA28">
        <v>1.8</v>
      </c>
      <c r="AB28">
        <v>8.68</v>
      </c>
      <c r="AC28">
        <f t="shared" si="11"/>
        <v>0.93851972517649185</v>
      </c>
      <c r="AD28">
        <f t="shared" si="12"/>
        <v>0.25527250510330607</v>
      </c>
      <c r="AE28" s="7">
        <f t="shared" si="13"/>
        <v>64.244897760471972</v>
      </c>
      <c r="AF28" s="7">
        <v>20</v>
      </c>
      <c r="AG28" s="7">
        <f t="shared" si="14"/>
        <v>-84.244897760471972</v>
      </c>
      <c r="AH28" s="7">
        <f t="shared" si="15"/>
        <v>-1.5379999999999996</v>
      </c>
      <c r="AI28">
        <v>0</v>
      </c>
      <c r="AJ28">
        <v>0</v>
      </c>
      <c r="AK28">
        <v>5.44</v>
      </c>
      <c r="AL28">
        <v>1.02</v>
      </c>
      <c r="AM28">
        <v>1.21</v>
      </c>
      <c r="AN28" s="13">
        <v>3.7741265739024636</v>
      </c>
      <c r="AO28" s="13">
        <v>1.1826328349673236</v>
      </c>
      <c r="AP28" s="13">
        <v>1.0588187181280002</v>
      </c>
      <c r="AQ28" s="13">
        <v>-0.21215877786384854</v>
      </c>
      <c r="AR28" s="13">
        <v>-1.9080653453817396</v>
      </c>
      <c r="AS28" s="13">
        <v>-0.32846821054914876</v>
      </c>
      <c r="AT28" s="13">
        <v>9.7849931797432607E-2</v>
      </c>
      <c r="AU28" s="13">
        <v>-2.8663906976173434</v>
      </c>
      <c r="AV28" s="13">
        <v>0.71246985184506828</v>
      </c>
      <c r="AW28" s="13">
        <v>-2.103198150226715</v>
      </c>
      <c r="AX28" s="13">
        <v>0.10319471657106148</v>
      </c>
      <c r="AY28" s="13">
        <v>3.1074935888561833E-2</v>
      </c>
      <c r="BA28">
        <f t="shared" si="16"/>
        <v>2.9063445947341426</v>
      </c>
      <c r="BB28">
        <f t="shared" si="17"/>
        <v>1.8865144237454685</v>
      </c>
      <c r="BD28">
        <f t="shared" si="18"/>
        <v>5.6523476396018395E-2</v>
      </c>
      <c r="BG28">
        <f t="shared" si="19"/>
        <v>7.8637151294635527E-2</v>
      </c>
      <c r="BJ28" s="7">
        <f t="shared" si="20"/>
        <v>-2.9639087409443183</v>
      </c>
      <c r="BK28" s="7">
        <v>-2.3236688935028798</v>
      </c>
      <c r="BL28" s="7">
        <f t="shared" si="21"/>
        <v>-2.9639087409443192</v>
      </c>
      <c r="BM28" s="7">
        <v>-2.3236688935028798</v>
      </c>
      <c r="BO28" s="7">
        <f t="shared" si="22"/>
        <v>0.40990706225183654</v>
      </c>
      <c r="BR28" s="7">
        <f t="shared" si="23"/>
        <v>0.40990706225183743</v>
      </c>
    </row>
    <row r="29" spans="1:70" x14ac:dyDescent="0.25">
      <c r="A29">
        <v>325</v>
      </c>
      <c r="B29" t="s">
        <v>148</v>
      </c>
      <c r="C29" t="s">
        <v>149</v>
      </c>
      <c r="D29" t="s">
        <v>1541</v>
      </c>
      <c r="E29" s="7">
        <f t="shared" si="0"/>
        <v>862.97854776697045</v>
      </c>
      <c r="F29" s="8">
        <f t="shared" si="1"/>
        <v>2.9359999999999999</v>
      </c>
      <c r="G29" s="7">
        <f t="shared" si="2"/>
        <v>40.738027780411301</v>
      </c>
      <c r="H29" s="7">
        <v>1.61</v>
      </c>
      <c r="I29" s="7">
        <f t="shared" si="3"/>
        <v>1.5</v>
      </c>
      <c r="J29" s="7">
        <f t="shared" si="4"/>
        <v>3.1120912590556813</v>
      </c>
      <c r="K29" s="7">
        <f t="shared" si="5"/>
        <v>1.7860912590556814</v>
      </c>
      <c r="L29" s="7">
        <f t="shared" si="6"/>
        <v>1294.467821650456</v>
      </c>
      <c r="M29" s="7">
        <f t="shared" si="6"/>
        <v>61.107041670616958</v>
      </c>
      <c r="N29" s="7">
        <f t="shared" si="7"/>
        <v>3.1120912590556813</v>
      </c>
      <c r="O29" s="7">
        <f t="shared" si="8"/>
        <v>1.7860912590556817</v>
      </c>
      <c r="P29">
        <v>25</v>
      </c>
      <c r="Q29">
        <f t="shared" si="9"/>
        <v>298</v>
      </c>
      <c r="R29" t="s">
        <v>40</v>
      </c>
      <c r="S29" s="9" t="s">
        <v>41</v>
      </c>
      <c r="T29" t="s">
        <v>42</v>
      </c>
      <c r="U29" t="s">
        <v>150</v>
      </c>
      <c r="V29">
        <v>162.28</v>
      </c>
      <c r="W29">
        <v>6.6059999999999999</v>
      </c>
      <c r="X29">
        <v>5.28</v>
      </c>
      <c r="Y29" s="8">
        <f t="shared" si="10"/>
        <v>-1.3259999999999996</v>
      </c>
      <c r="Z29">
        <v>-1.496</v>
      </c>
      <c r="AA29">
        <v>6.1899999999999997E-2</v>
      </c>
      <c r="AB29">
        <v>2.88</v>
      </c>
      <c r="AC29">
        <f t="shared" si="11"/>
        <v>0.45939248775923086</v>
      </c>
      <c r="AD29">
        <f t="shared" si="12"/>
        <v>-1.2083093509798821</v>
      </c>
      <c r="AE29" s="7">
        <f t="shared" si="13"/>
        <v>68.459241076355198</v>
      </c>
      <c r="AF29" s="7">
        <v>20</v>
      </c>
      <c r="AG29" s="7">
        <f t="shared" si="14"/>
        <v>-88.459241076355198</v>
      </c>
      <c r="AH29" s="7">
        <f t="shared" si="15"/>
        <v>-1.3259999999999998</v>
      </c>
      <c r="AI29">
        <v>0</v>
      </c>
      <c r="AJ29">
        <v>0.12</v>
      </c>
      <c r="AK29">
        <v>5.79</v>
      </c>
      <c r="AL29">
        <v>0.35</v>
      </c>
      <c r="AM29">
        <v>1.56</v>
      </c>
      <c r="AN29" s="13">
        <v>3.7741265739024636</v>
      </c>
      <c r="AO29" s="13">
        <v>1.1826328349673236</v>
      </c>
      <c r="AP29" s="13">
        <v>1.0588187181280002</v>
      </c>
      <c r="AQ29" s="13">
        <v>-0.21215877786384854</v>
      </c>
      <c r="AR29" s="13">
        <v>-1.9080653453817396</v>
      </c>
      <c r="AS29" s="13">
        <v>-0.32846821054914876</v>
      </c>
      <c r="AT29" s="13">
        <v>9.7849931797432607E-2</v>
      </c>
      <c r="AU29" s="13">
        <v>-2.8663906976173434</v>
      </c>
      <c r="AV29" s="13">
        <v>0.71246985184506828</v>
      </c>
      <c r="AW29" s="13">
        <v>-2.103198150226715</v>
      </c>
      <c r="AX29" s="13">
        <v>0.10319471657106148</v>
      </c>
      <c r="AY29" s="13">
        <v>3.1074935888561833E-2</v>
      </c>
      <c r="BA29">
        <f t="shared" si="16"/>
        <v>2.893170596560191</v>
      </c>
      <c r="BB29">
        <f t="shared" si="17"/>
        <v>3.237172899628932</v>
      </c>
      <c r="BD29">
        <f t="shared" si="18"/>
        <v>4.7926256467464352E-2</v>
      </c>
      <c r="BG29">
        <f t="shared" si="19"/>
        <v>2.1056379276087553</v>
      </c>
      <c r="BJ29" s="7">
        <f t="shared" si="20"/>
        <v>-3.4939087409443186</v>
      </c>
      <c r="BK29" s="7">
        <v>-2.3236688935028798</v>
      </c>
      <c r="BL29" s="7">
        <f t="shared" si="21"/>
        <v>-3.4939087409443186</v>
      </c>
      <c r="BM29" s="7">
        <v>-2.3236688935028798</v>
      </c>
      <c r="BO29" s="7">
        <f t="shared" si="22"/>
        <v>1.3694613005397609</v>
      </c>
      <c r="BR29" s="7">
        <f t="shared" si="23"/>
        <v>1.369461300539762</v>
      </c>
    </row>
    <row r="30" spans="1:70" x14ac:dyDescent="0.25">
      <c r="A30">
        <v>869</v>
      </c>
      <c r="B30" t="s">
        <v>151</v>
      </c>
      <c r="C30" t="s">
        <v>152</v>
      </c>
      <c r="D30" t="s">
        <v>1541</v>
      </c>
      <c r="E30" s="7">
        <f t="shared" si="0"/>
        <v>2642.4087573219485</v>
      </c>
      <c r="F30" s="8">
        <f t="shared" si="1"/>
        <v>3.4220000000000002</v>
      </c>
      <c r="G30" s="7">
        <f t="shared" si="2"/>
        <v>85.113803820237663</v>
      </c>
      <c r="H30" s="7">
        <v>1.93</v>
      </c>
      <c r="I30" s="7">
        <f t="shared" si="3"/>
        <v>1.5</v>
      </c>
      <c r="J30" s="7">
        <f t="shared" si="4"/>
        <v>3.5980912590556819</v>
      </c>
      <c r="K30" s="7">
        <f t="shared" si="5"/>
        <v>2.1060912590556815</v>
      </c>
      <c r="L30" s="7">
        <f t="shared" si="6"/>
        <v>3963.6131359829269</v>
      </c>
      <c r="M30" s="7">
        <f t="shared" si="6"/>
        <v>127.67070573035664</v>
      </c>
      <c r="N30" s="7">
        <f t="shared" si="7"/>
        <v>3.5980912590556819</v>
      </c>
      <c r="O30" s="7">
        <f t="shared" si="8"/>
        <v>2.106091259055682</v>
      </c>
      <c r="P30">
        <v>25</v>
      </c>
      <c r="Q30">
        <f t="shared" si="9"/>
        <v>298</v>
      </c>
      <c r="R30" t="s">
        <v>40</v>
      </c>
      <c r="S30" s="9" t="s">
        <v>41</v>
      </c>
      <c r="T30" t="s">
        <v>42</v>
      </c>
      <c r="U30" t="s">
        <v>153</v>
      </c>
      <c r="V30">
        <v>250.34</v>
      </c>
      <c r="W30">
        <v>6.7119999999999997</v>
      </c>
      <c r="X30">
        <v>5.22</v>
      </c>
      <c r="Y30" s="8">
        <f t="shared" si="10"/>
        <v>-1.492</v>
      </c>
      <c r="Z30">
        <v>-1.542</v>
      </c>
      <c r="AA30">
        <v>0.22700000000000001</v>
      </c>
      <c r="AB30">
        <v>0.54</v>
      </c>
      <c r="AC30">
        <f t="shared" si="11"/>
        <v>-0.26760624017703144</v>
      </c>
      <c r="AD30">
        <f t="shared" si="12"/>
        <v>-0.64397414280687726</v>
      </c>
      <c r="AE30" s="7">
        <f t="shared" si="13"/>
        <v>74.853831052598977</v>
      </c>
      <c r="AF30" s="7">
        <v>20</v>
      </c>
      <c r="AG30" s="7">
        <f t="shared" si="14"/>
        <v>-94.853831052598977</v>
      </c>
      <c r="AH30" s="7">
        <f t="shared" si="15"/>
        <v>-1.4920000000000002</v>
      </c>
      <c r="AI30">
        <v>0</v>
      </c>
      <c r="AJ30">
        <v>0</v>
      </c>
      <c r="AK30">
        <v>6</v>
      </c>
      <c r="AL30">
        <v>1.1299999999999999</v>
      </c>
      <c r="AM30">
        <v>1.33</v>
      </c>
      <c r="AN30" s="13">
        <v>3.7741265739024636</v>
      </c>
      <c r="AO30" s="13">
        <v>1.1826328349673236</v>
      </c>
      <c r="AP30" s="13">
        <v>1.0588187181280002</v>
      </c>
      <c r="AQ30" s="13">
        <v>-0.21215877786384854</v>
      </c>
      <c r="AR30" s="13">
        <v>-1.9080653453817396</v>
      </c>
      <c r="AS30" s="13">
        <v>-0.32846821054914876</v>
      </c>
      <c r="AT30" s="13">
        <v>9.7849931797432607E-2</v>
      </c>
      <c r="AU30" s="13">
        <v>-2.8663906976173434</v>
      </c>
      <c r="AV30" s="13">
        <v>0.71246985184506828</v>
      </c>
      <c r="AW30" s="13">
        <v>-2.103198150226715</v>
      </c>
      <c r="AX30" s="13">
        <v>0.10319471657106148</v>
      </c>
      <c r="AY30" s="13">
        <v>3.1074935888561833E-2</v>
      </c>
      <c r="BA30">
        <f t="shared" si="16"/>
        <v>3.2469777698749898</v>
      </c>
      <c r="BB30">
        <f t="shared" si="17"/>
        <v>2.0665291102422954</v>
      </c>
      <c r="BD30">
        <f t="shared" si="18"/>
        <v>0.12328068228464005</v>
      </c>
      <c r="BG30">
        <f t="shared" si="19"/>
        <v>1.5651636187325468E-3</v>
      </c>
      <c r="BJ30" s="7">
        <f t="shared" si="20"/>
        <v>-3.1139087409443178</v>
      </c>
      <c r="BK30" s="7">
        <v>-2.3236688935028798</v>
      </c>
      <c r="BL30" s="7">
        <f t="shared" si="21"/>
        <v>-3.1139087409443178</v>
      </c>
      <c r="BM30" s="7">
        <v>-2.3236688935028798</v>
      </c>
      <c r="BO30" s="7">
        <f t="shared" si="22"/>
        <v>0.62447901648426662</v>
      </c>
      <c r="BR30" s="7">
        <f t="shared" si="23"/>
        <v>0.62447901648426729</v>
      </c>
    </row>
    <row r="31" spans="1:70" x14ac:dyDescent="0.25">
      <c r="A31">
        <v>693</v>
      </c>
      <c r="B31" t="s">
        <v>154</v>
      </c>
      <c r="C31" t="s">
        <v>155</v>
      </c>
      <c r="D31" t="s">
        <v>1541</v>
      </c>
      <c r="E31" s="7">
        <f t="shared" si="0"/>
        <v>52966.344389165992</v>
      </c>
      <c r="F31" s="8">
        <f t="shared" si="1"/>
        <v>4.7240000000000011</v>
      </c>
      <c r="G31" s="7">
        <f t="shared" si="2"/>
        <v>0.48977881936844614</v>
      </c>
      <c r="H31" s="7">
        <v>-0.31</v>
      </c>
      <c r="I31" s="7">
        <f t="shared" si="3"/>
        <v>1.5</v>
      </c>
      <c r="J31" s="7">
        <f t="shared" si="4"/>
        <v>4.9000912590556815</v>
      </c>
      <c r="K31" s="7">
        <f t="shared" si="5"/>
        <v>-0.13390874094431884</v>
      </c>
      <c r="L31" s="7">
        <f t="shared" si="6"/>
        <v>79449.516583748788</v>
      </c>
      <c r="M31" s="7">
        <f t="shared" si="6"/>
        <v>0.73466822905266915</v>
      </c>
      <c r="N31" s="7">
        <f t="shared" si="7"/>
        <v>4.9000912590556815</v>
      </c>
      <c r="O31" s="7">
        <f t="shared" si="8"/>
        <v>-0.13390874094431884</v>
      </c>
      <c r="P31">
        <v>25</v>
      </c>
      <c r="Q31">
        <f t="shared" si="9"/>
        <v>298</v>
      </c>
      <c r="R31" t="s">
        <v>40</v>
      </c>
      <c r="S31" s="9" t="s">
        <v>41</v>
      </c>
      <c r="T31" t="s">
        <v>42</v>
      </c>
      <c r="U31" t="s">
        <v>156</v>
      </c>
      <c r="V31">
        <v>194.19</v>
      </c>
      <c r="W31">
        <v>6.694</v>
      </c>
      <c r="X31">
        <v>1.66</v>
      </c>
      <c r="Y31" s="8">
        <f t="shared" si="10"/>
        <v>-5.0339999999999998</v>
      </c>
      <c r="Z31">
        <v>-5.0940000000000003</v>
      </c>
      <c r="AA31">
        <v>0.61599999999999999</v>
      </c>
      <c r="AB31">
        <v>0.41099999999999998</v>
      </c>
      <c r="AC31">
        <f t="shared" si="11"/>
        <v>-0.38615817812393083</v>
      </c>
      <c r="AD31">
        <f t="shared" si="12"/>
        <v>-0.21041928783557454</v>
      </c>
      <c r="AE31" s="7">
        <f t="shared" si="13"/>
        <v>75.896599086336153</v>
      </c>
      <c r="AF31" s="7">
        <v>20</v>
      </c>
      <c r="AG31" s="7">
        <f t="shared" si="14"/>
        <v>-95.896599086336153</v>
      </c>
      <c r="AH31" s="7">
        <f t="shared" si="15"/>
        <v>-5.0340000000000007</v>
      </c>
      <c r="AI31">
        <v>0</v>
      </c>
      <c r="AJ31">
        <v>0.78</v>
      </c>
      <c r="AK31">
        <v>6.12</v>
      </c>
      <c r="AL31">
        <v>1.38</v>
      </c>
      <c r="AM31">
        <v>1.43</v>
      </c>
      <c r="AN31" s="13">
        <v>3.7741265739024636</v>
      </c>
      <c r="AO31" s="13">
        <v>1.1826328349673236</v>
      </c>
      <c r="AP31" s="13">
        <v>1.0588187181280002</v>
      </c>
      <c r="AQ31" s="13">
        <v>-0.21215877786384854</v>
      </c>
      <c r="AR31" s="13">
        <v>-1.9080653453817396</v>
      </c>
      <c r="AS31" s="13">
        <v>-0.32846821054914876</v>
      </c>
      <c r="AT31" s="13">
        <v>9.7849931797432607E-2</v>
      </c>
      <c r="AU31" s="13">
        <v>-2.8663906976173434</v>
      </c>
      <c r="AV31" s="13">
        <v>0.71246985184506828</v>
      </c>
      <c r="AW31" s="13">
        <v>-2.103198150226715</v>
      </c>
      <c r="AX31" s="13">
        <v>0.10319471657106148</v>
      </c>
      <c r="AY31" s="13">
        <v>3.1074935888561833E-2</v>
      </c>
      <c r="BA31">
        <f t="shared" si="16"/>
        <v>4.0526433983207273</v>
      </c>
      <c r="BB31">
        <f t="shared" si="17"/>
        <v>-0.59923931757739668</v>
      </c>
      <c r="BD31">
        <f t="shared" si="18"/>
        <v>0.71816787666425042</v>
      </c>
      <c r="BG31">
        <f t="shared" si="19"/>
        <v>0.21653254554967274</v>
      </c>
      <c r="BJ31" s="7">
        <f t="shared" si="20"/>
        <v>-1.7939087409443184</v>
      </c>
      <c r="BK31" s="7">
        <v>-2.3236688935028798</v>
      </c>
      <c r="BL31" s="7">
        <f t="shared" si="21"/>
        <v>-1.7939087409443188</v>
      </c>
      <c r="BM31" s="7">
        <v>-2.3236688935028798</v>
      </c>
      <c r="BO31" s="7">
        <f t="shared" si="22"/>
        <v>0.28064581923886972</v>
      </c>
      <c r="BR31" s="7">
        <f t="shared" si="23"/>
        <v>0.28064581923886983</v>
      </c>
    </row>
    <row r="32" spans="1:70" x14ac:dyDescent="0.25">
      <c r="A32">
        <v>361</v>
      </c>
      <c r="B32" t="s">
        <v>157</v>
      </c>
      <c r="C32" t="s">
        <v>158</v>
      </c>
      <c r="D32" t="s">
        <v>1541</v>
      </c>
      <c r="E32" s="7">
        <f t="shared" si="0"/>
        <v>1621.8100973589351</v>
      </c>
      <c r="F32" s="8">
        <f t="shared" si="1"/>
        <v>3.2100000000000009</v>
      </c>
      <c r="G32" s="7">
        <f t="shared" si="2"/>
        <v>11.481536214968834</v>
      </c>
      <c r="H32" s="7">
        <v>1.06</v>
      </c>
      <c r="I32" s="7">
        <f t="shared" si="3"/>
        <v>1.5</v>
      </c>
      <c r="J32" s="7">
        <f t="shared" si="4"/>
        <v>3.3860912590556822</v>
      </c>
      <c r="K32" s="7">
        <f t="shared" si="5"/>
        <v>1.2360912590556814</v>
      </c>
      <c r="L32" s="7">
        <f t="shared" si="6"/>
        <v>2432.715146038403</v>
      </c>
      <c r="M32" s="7">
        <f t="shared" si="6"/>
        <v>17.222304322453255</v>
      </c>
      <c r="N32" s="7">
        <f t="shared" si="7"/>
        <v>3.3860912590556826</v>
      </c>
      <c r="O32" s="7">
        <f t="shared" si="8"/>
        <v>1.2360912590556816</v>
      </c>
      <c r="P32">
        <v>25</v>
      </c>
      <c r="Q32">
        <f t="shared" si="9"/>
        <v>298</v>
      </c>
      <c r="R32" t="s">
        <v>40</v>
      </c>
      <c r="S32" s="9" t="s">
        <v>41</v>
      </c>
      <c r="T32" t="s">
        <v>42</v>
      </c>
      <c r="U32" t="s">
        <v>159</v>
      </c>
      <c r="V32">
        <v>154.21</v>
      </c>
      <c r="W32">
        <v>5.91</v>
      </c>
      <c r="X32">
        <v>3.76</v>
      </c>
      <c r="Y32" s="8">
        <f t="shared" si="10"/>
        <v>-2.1500000000000004</v>
      </c>
      <c r="Z32">
        <v>-1.9</v>
      </c>
      <c r="AA32">
        <v>0.999</v>
      </c>
      <c r="AB32">
        <v>3.24</v>
      </c>
      <c r="AC32">
        <f t="shared" si="11"/>
        <v>0.51054501020661214</v>
      </c>
      <c r="AD32">
        <f t="shared" si="12"/>
        <v>-4.3451177401769168E-4</v>
      </c>
      <c r="AE32" s="7">
        <f t="shared" si="13"/>
        <v>68.009309880147811</v>
      </c>
      <c r="AF32" s="7">
        <v>20</v>
      </c>
      <c r="AG32" s="7">
        <f t="shared" si="14"/>
        <v>-88.009309880147811</v>
      </c>
      <c r="AH32" s="7">
        <f t="shared" si="15"/>
        <v>-2.1500000000000008</v>
      </c>
      <c r="AI32">
        <v>0</v>
      </c>
      <c r="AJ32">
        <v>0.21</v>
      </c>
      <c r="AK32">
        <v>6.3</v>
      </c>
      <c r="AL32">
        <v>1.1599999999999999</v>
      </c>
      <c r="AM32">
        <v>1.32</v>
      </c>
      <c r="AN32" s="13">
        <v>3.7741265739024636</v>
      </c>
      <c r="AO32" s="13">
        <v>1.1826328349673236</v>
      </c>
      <c r="AP32" s="13">
        <v>1.0588187181280002</v>
      </c>
      <c r="AQ32" s="13">
        <v>-0.21215877786384854</v>
      </c>
      <c r="AR32" s="13">
        <v>-1.9080653453817396</v>
      </c>
      <c r="AS32" s="13">
        <v>-0.32846821054914876</v>
      </c>
      <c r="AT32" s="13">
        <v>9.7849931797432607E-2</v>
      </c>
      <c r="AU32" s="13">
        <v>-2.8663906976173434</v>
      </c>
      <c r="AV32" s="13">
        <v>0.71246985184506828</v>
      </c>
      <c r="AW32" s="13">
        <v>-2.103198150226715</v>
      </c>
      <c r="AX32" s="13">
        <v>0.10319471657106148</v>
      </c>
      <c r="AY32" s="13">
        <v>3.1074935888561833E-2</v>
      </c>
      <c r="BA32">
        <f t="shared" si="16"/>
        <v>3.8256921707744298</v>
      </c>
      <c r="BB32">
        <f t="shared" si="17"/>
        <v>1.6142001276236617</v>
      </c>
      <c r="BD32">
        <f t="shared" si="18"/>
        <v>0.19324896158395374</v>
      </c>
      <c r="BG32">
        <f t="shared" si="19"/>
        <v>0.14296631648975805</v>
      </c>
      <c r="BJ32" s="7">
        <f t="shared" si="20"/>
        <v>-2.5239087409443175</v>
      </c>
      <c r="BK32" s="7">
        <v>-2.3236688935028798</v>
      </c>
      <c r="BL32" s="7">
        <f t="shared" si="21"/>
        <v>-2.5239087409443179</v>
      </c>
      <c r="BM32" s="7">
        <v>-2.3236688935028798</v>
      </c>
      <c r="BO32" s="7">
        <f t="shared" si="22"/>
        <v>4.0095996503370264E-2</v>
      </c>
      <c r="BR32" s="7">
        <f t="shared" si="23"/>
        <v>4.0095996503370528E-2</v>
      </c>
    </row>
    <row r="33" spans="1:70" x14ac:dyDescent="0.25">
      <c r="A33">
        <v>984</v>
      </c>
      <c r="B33" t="s">
        <v>160</v>
      </c>
      <c r="C33" t="s">
        <v>161</v>
      </c>
      <c r="D33" t="s">
        <v>1541</v>
      </c>
      <c r="E33" s="7">
        <f t="shared" si="0"/>
        <v>1905.4607179632501</v>
      </c>
      <c r="F33" s="8">
        <f t="shared" si="1"/>
        <v>3.2800000000000002</v>
      </c>
      <c r="G33" s="7">
        <f t="shared" si="2"/>
        <v>27.542287033381665</v>
      </c>
      <c r="H33" s="7">
        <v>1.44</v>
      </c>
      <c r="I33" s="7">
        <f t="shared" si="3"/>
        <v>1.5</v>
      </c>
      <c r="J33" s="7">
        <f t="shared" si="4"/>
        <v>3.4560912590556816</v>
      </c>
      <c r="K33" s="7">
        <f t="shared" si="5"/>
        <v>1.6160912590556813</v>
      </c>
      <c r="L33" s="7">
        <f t="shared" si="6"/>
        <v>2858.1910769448759</v>
      </c>
      <c r="M33" s="7">
        <f t="shared" si="6"/>
        <v>41.313430550072525</v>
      </c>
      <c r="N33" s="7">
        <f t="shared" si="7"/>
        <v>3.456091259055682</v>
      </c>
      <c r="O33" s="7">
        <f t="shared" si="8"/>
        <v>1.6160912590556815</v>
      </c>
      <c r="P33">
        <v>25</v>
      </c>
      <c r="Q33">
        <f t="shared" si="9"/>
        <v>298</v>
      </c>
      <c r="R33" t="s">
        <v>40</v>
      </c>
      <c r="S33" s="9" t="s">
        <v>41</v>
      </c>
      <c r="T33" t="s">
        <v>42</v>
      </c>
      <c r="U33" t="s">
        <v>162</v>
      </c>
      <c r="V33">
        <v>188.66</v>
      </c>
      <c r="W33">
        <v>6.24</v>
      </c>
      <c r="X33">
        <v>4.4000000000000004</v>
      </c>
      <c r="Y33" s="8">
        <f t="shared" si="10"/>
        <v>-1.8399999999999999</v>
      </c>
      <c r="Z33">
        <v>-1.63</v>
      </c>
      <c r="AA33">
        <v>0.11700000000000001</v>
      </c>
      <c r="AB33">
        <v>4.7699999999999996</v>
      </c>
      <c r="AC33">
        <f t="shared" si="11"/>
        <v>0.67851837904011392</v>
      </c>
      <c r="AD33">
        <f t="shared" si="12"/>
        <v>-0.9318141382538383</v>
      </c>
      <c r="AE33" s="7">
        <f t="shared" si="13"/>
        <v>66.53183711528105</v>
      </c>
      <c r="AF33" s="7">
        <v>20</v>
      </c>
      <c r="AG33" s="7">
        <f t="shared" si="14"/>
        <v>-86.53183711528105</v>
      </c>
      <c r="AH33" s="7">
        <f t="shared" si="15"/>
        <v>-1.84</v>
      </c>
      <c r="AI33">
        <v>0</v>
      </c>
      <c r="AJ33">
        <v>0.21</v>
      </c>
      <c r="AK33">
        <v>6.93</v>
      </c>
      <c r="AL33">
        <v>1.24</v>
      </c>
      <c r="AM33">
        <v>1.45</v>
      </c>
      <c r="AN33" s="13">
        <v>3.7741265739024636</v>
      </c>
      <c r="AO33" s="13">
        <v>1.1826328349673236</v>
      </c>
      <c r="AP33" s="13">
        <v>1.0588187181280002</v>
      </c>
      <c r="AQ33" s="13">
        <v>-0.21215877786384854</v>
      </c>
      <c r="AR33" s="13">
        <v>-1.9080653453817396</v>
      </c>
      <c r="AS33" s="13">
        <v>-0.32846821054914876</v>
      </c>
      <c r="AT33" s="13">
        <v>9.7849931797432607E-2</v>
      </c>
      <c r="AU33" s="13">
        <v>-2.8663906976173434</v>
      </c>
      <c r="AV33" s="13">
        <v>0.71246985184506828</v>
      </c>
      <c r="AW33" s="13">
        <v>-2.103198150226715</v>
      </c>
      <c r="AX33" s="13">
        <v>0.10319471657106148</v>
      </c>
      <c r="AY33" s="13">
        <v>3.1074935888561833E-2</v>
      </c>
      <c r="BA33">
        <f t="shared" si="16"/>
        <v>4.2277267660663362</v>
      </c>
      <c r="BB33">
        <f t="shared" si="17"/>
        <v>1.9082155954221551</v>
      </c>
      <c r="BD33">
        <f t="shared" si="18"/>
        <v>0.59542135567958931</v>
      </c>
      <c r="BG33">
        <f t="shared" si="19"/>
        <v>8.5336627897552614E-2</v>
      </c>
      <c r="BJ33" s="7">
        <f t="shared" si="20"/>
        <v>-2.7839087409443182</v>
      </c>
      <c r="BK33" s="7">
        <v>-2.3236688935028798</v>
      </c>
      <c r="BL33" s="7">
        <f t="shared" si="21"/>
        <v>-2.7839087409443186</v>
      </c>
      <c r="BM33" s="7">
        <v>-2.3236688935028798</v>
      </c>
      <c r="BO33" s="7">
        <f t="shared" si="22"/>
        <v>0.2118207171729185</v>
      </c>
      <c r="BR33" s="7">
        <f t="shared" si="23"/>
        <v>0.21182071717291912</v>
      </c>
    </row>
    <row r="34" spans="1:70" x14ac:dyDescent="0.25">
      <c r="A34">
        <v>108</v>
      </c>
      <c r="B34" t="s">
        <v>163</v>
      </c>
      <c r="C34" t="s">
        <v>164</v>
      </c>
      <c r="D34" t="s">
        <v>1541</v>
      </c>
      <c r="E34" s="7">
        <f t="shared" si="0"/>
        <v>39536.662006812869</v>
      </c>
      <c r="F34" s="8">
        <f t="shared" si="1"/>
        <v>4.5970000000000004</v>
      </c>
      <c r="G34" s="7">
        <f t="shared" si="2"/>
        <v>10.964781961431854</v>
      </c>
      <c r="H34" s="7">
        <v>1.04</v>
      </c>
      <c r="I34" s="7">
        <f t="shared" si="3"/>
        <v>1.5</v>
      </c>
      <c r="J34" s="7">
        <f t="shared" si="4"/>
        <v>4.7730912590556818</v>
      </c>
      <c r="K34" s="7">
        <f t="shared" si="5"/>
        <v>1.2160912590556814</v>
      </c>
      <c r="L34" s="7">
        <f t="shared" si="6"/>
        <v>59304.993010219368</v>
      </c>
      <c r="M34" s="7">
        <f t="shared" si="6"/>
        <v>16.447172942147784</v>
      </c>
      <c r="N34" s="7">
        <f t="shared" si="7"/>
        <v>4.7730912590556827</v>
      </c>
      <c r="O34" s="7">
        <f t="shared" si="8"/>
        <v>1.2160912590556814</v>
      </c>
      <c r="P34">
        <v>25</v>
      </c>
      <c r="Q34">
        <f t="shared" si="9"/>
        <v>298</v>
      </c>
      <c r="R34" t="s">
        <v>40</v>
      </c>
      <c r="S34" s="9" t="s">
        <v>41</v>
      </c>
      <c r="T34" t="s">
        <v>42</v>
      </c>
      <c r="U34" t="s">
        <v>165</v>
      </c>
      <c r="V34">
        <v>290.83</v>
      </c>
      <c r="W34">
        <v>7.8170000000000002</v>
      </c>
      <c r="X34">
        <v>4.26</v>
      </c>
      <c r="Y34" s="8">
        <f t="shared" si="10"/>
        <v>-3.5570000000000004</v>
      </c>
      <c r="Z34">
        <v>-3.677</v>
      </c>
      <c r="AA34">
        <v>6.7400000000000002E-2</v>
      </c>
      <c r="AB34">
        <v>3.44E-2</v>
      </c>
      <c r="AC34">
        <f t="shared" si="11"/>
        <v>-1.4634415574284698</v>
      </c>
      <c r="AD34">
        <f t="shared" si="12"/>
        <v>-1.1713401034646802</v>
      </c>
      <c r="AE34" s="7">
        <f t="shared" si="13"/>
        <v>85.372249089782642</v>
      </c>
      <c r="AF34" s="7">
        <v>20</v>
      </c>
      <c r="AG34" s="7">
        <f t="shared" si="14"/>
        <v>-105.37224908978264</v>
      </c>
      <c r="AH34" s="7">
        <f t="shared" si="15"/>
        <v>-3.5570000000000004</v>
      </c>
      <c r="AI34">
        <v>0</v>
      </c>
      <c r="AJ34">
        <v>0.4</v>
      </c>
      <c r="AK34">
        <v>7</v>
      </c>
      <c r="AL34">
        <v>1.1000000000000001</v>
      </c>
      <c r="AM34">
        <v>1.58</v>
      </c>
      <c r="AN34" s="13">
        <v>3.7741265739024636</v>
      </c>
      <c r="AO34" s="13">
        <v>1.1826328349673236</v>
      </c>
      <c r="AP34" s="13">
        <v>1.0588187181280002</v>
      </c>
      <c r="AQ34" s="13">
        <v>-0.21215877786384854</v>
      </c>
      <c r="AR34" s="13">
        <v>-1.9080653453817396</v>
      </c>
      <c r="AS34" s="13">
        <v>-0.32846821054914876</v>
      </c>
      <c r="AT34" s="13">
        <v>9.7849931797432607E-2</v>
      </c>
      <c r="AU34" s="13">
        <v>-2.8663906976173434</v>
      </c>
      <c r="AV34" s="13">
        <v>0.71246985184506828</v>
      </c>
      <c r="AW34" s="13">
        <v>-2.103198150226715</v>
      </c>
      <c r="AX34" s="13">
        <v>0.10319471657106148</v>
      </c>
      <c r="AY34" s="13">
        <v>3.1074935888561833E-2</v>
      </c>
      <c r="BA34">
        <f t="shared" si="16"/>
        <v>4.3081980489804002</v>
      </c>
      <c r="BB34">
        <f t="shared" si="17"/>
        <v>1.7213373066899935</v>
      </c>
      <c r="BD34">
        <f t="shared" si="18"/>
        <v>0.21612569677410076</v>
      </c>
      <c r="BG34">
        <f t="shared" si="19"/>
        <v>0.2552735686500936</v>
      </c>
      <c r="BJ34" s="7">
        <f t="shared" si="20"/>
        <v>-3.0439087409443175</v>
      </c>
      <c r="BK34" s="7">
        <v>-2.3236688935028798</v>
      </c>
      <c r="BL34" s="7">
        <f t="shared" si="21"/>
        <v>-3.0439087409443184</v>
      </c>
      <c r="BM34" s="7">
        <v>-2.3236688935028798</v>
      </c>
      <c r="BO34" s="7">
        <f t="shared" si="22"/>
        <v>0.51874543784246485</v>
      </c>
      <c r="BR34" s="7">
        <f t="shared" si="23"/>
        <v>0.51874543784246685</v>
      </c>
    </row>
    <row r="35" spans="1:70" x14ac:dyDescent="0.25">
      <c r="A35">
        <v>102</v>
      </c>
      <c r="B35" t="s">
        <v>166</v>
      </c>
      <c r="C35" t="s">
        <v>164</v>
      </c>
      <c r="D35" t="s">
        <v>1541</v>
      </c>
      <c r="E35" s="7">
        <f t="shared" si="0"/>
        <v>558470.19473683171</v>
      </c>
      <c r="F35" s="8">
        <f t="shared" si="1"/>
        <v>5.7469999999999999</v>
      </c>
      <c r="G35" s="7">
        <f t="shared" si="2"/>
        <v>154.8816618912482</v>
      </c>
      <c r="H35" s="7">
        <v>2.19</v>
      </c>
      <c r="I35" s="7">
        <f t="shared" si="3"/>
        <v>1.5</v>
      </c>
      <c r="J35" s="7">
        <f t="shared" si="4"/>
        <v>5.9230912590556812</v>
      </c>
      <c r="K35" s="7">
        <f t="shared" si="5"/>
        <v>2.3660912590556813</v>
      </c>
      <c r="L35" s="7">
        <f t="shared" si="6"/>
        <v>837705.29210524692</v>
      </c>
      <c r="M35" s="7">
        <f t="shared" si="6"/>
        <v>232.32249283687236</v>
      </c>
      <c r="N35" s="7">
        <f t="shared" si="7"/>
        <v>5.9230912590556812</v>
      </c>
      <c r="O35" s="7">
        <f t="shared" si="8"/>
        <v>2.3660912590556817</v>
      </c>
      <c r="P35">
        <v>25</v>
      </c>
      <c r="Q35">
        <f t="shared" si="9"/>
        <v>298</v>
      </c>
      <c r="R35" t="s">
        <v>40</v>
      </c>
      <c r="S35" s="9" t="s">
        <v>41</v>
      </c>
      <c r="T35" t="s">
        <v>42</v>
      </c>
      <c r="U35" t="s">
        <v>165</v>
      </c>
      <c r="V35">
        <v>290.83</v>
      </c>
      <c r="W35">
        <v>7.8170000000000002</v>
      </c>
      <c r="X35">
        <v>4.26</v>
      </c>
      <c r="Y35" s="8">
        <f t="shared" si="10"/>
        <v>-3.5570000000000004</v>
      </c>
      <c r="Z35">
        <v>-3.677</v>
      </c>
      <c r="AA35">
        <v>6.7400000000000002E-2</v>
      </c>
      <c r="AB35">
        <v>3.44E-2</v>
      </c>
      <c r="AC35">
        <f t="shared" si="11"/>
        <v>-1.4634415574284698</v>
      </c>
      <c r="AD35">
        <f t="shared" si="12"/>
        <v>-1.1713401034646802</v>
      </c>
      <c r="AE35" s="7">
        <f t="shared" si="13"/>
        <v>85.372249089782642</v>
      </c>
      <c r="AF35" s="7">
        <v>20</v>
      </c>
      <c r="AG35" s="7">
        <f t="shared" si="14"/>
        <v>-105.37224908978264</v>
      </c>
      <c r="AH35" s="7">
        <f t="shared" si="15"/>
        <v>-3.5570000000000004</v>
      </c>
      <c r="AI35">
        <v>0</v>
      </c>
      <c r="AJ35">
        <v>0.4</v>
      </c>
      <c r="AK35">
        <v>7</v>
      </c>
      <c r="AL35">
        <v>1.1000000000000001</v>
      </c>
      <c r="AM35">
        <v>1.58</v>
      </c>
      <c r="AN35" s="13">
        <v>3.7741265739024636</v>
      </c>
      <c r="AO35" s="13">
        <v>1.1826328349673236</v>
      </c>
      <c r="AP35" s="13">
        <v>1.0588187181280002</v>
      </c>
      <c r="AQ35" s="13">
        <v>-0.21215877786384854</v>
      </c>
      <c r="AR35" s="13">
        <v>-1.9080653453817396</v>
      </c>
      <c r="AS35" s="13">
        <v>-0.32846821054914876</v>
      </c>
      <c r="AT35" s="13">
        <v>9.7849931797432607E-2</v>
      </c>
      <c r="AU35" s="13">
        <v>-2.8663906976173434</v>
      </c>
      <c r="AV35" s="13">
        <v>0.71246985184506828</v>
      </c>
      <c r="AW35" s="13">
        <v>-2.103198150226715</v>
      </c>
      <c r="AX35" s="13">
        <v>0.10319471657106148</v>
      </c>
      <c r="AY35" s="13">
        <v>3.1074935888561833E-2</v>
      </c>
      <c r="BA35">
        <f t="shared" si="16"/>
        <v>4.3081980489804002</v>
      </c>
      <c r="BB35">
        <f t="shared" si="17"/>
        <v>1.7213373066899935</v>
      </c>
      <c r="BD35">
        <f t="shared" si="18"/>
        <v>2.6078800799472459</v>
      </c>
      <c r="BG35">
        <f t="shared" si="19"/>
        <v>0.41570765909117613</v>
      </c>
      <c r="BJ35" s="7">
        <f t="shared" si="20"/>
        <v>-1.8939087409443189</v>
      </c>
      <c r="BK35" s="7">
        <v>-2.3236688935028798</v>
      </c>
      <c r="BL35" s="7">
        <f t="shared" si="21"/>
        <v>-1.893908740944318</v>
      </c>
      <c r="BM35" s="7">
        <v>-2.3236688935028798</v>
      </c>
      <c r="BO35" s="7">
        <f t="shared" si="22"/>
        <v>0.18469378872715786</v>
      </c>
      <c r="BR35" s="7">
        <f t="shared" si="23"/>
        <v>0.18469378872715822</v>
      </c>
    </row>
    <row r="36" spans="1:70" x14ac:dyDescent="0.25">
      <c r="A36">
        <v>273</v>
      </c>
      <c r="B36" t="s">
        <v>167</v>
      </c>
      <c r="C36" t="s">
        <v>168</v>
      </c>
      <c r="D36" t="s">
        <v>1541</v>
      </c>
      <c r="E36" s="7">
        <f t="shared" si="0"/>
        <v>20063.190647905722</v>
      </c>
      <c r="F36" s="8">
        <f t="shared" si="1"/>
        <v>4.3023999999999996</v>
      </c>
      <c r="G36" s="7">
        <f t="shared" si="2"/>
        <v>0.84996295944961964</v>
      </c>
      <c r="H36" s="7">
        <v>-7.0599999999999996E-2</v>
      </c>
      <c r="I36" s="7">
        <f t="shared" si="3"/>
        <v>1.5</v>
      </c>
      <c r="J36" s="7">
        <f t="shared" si="4"/>
        <v>4.4784912590556809</v>
      </c>
      <c r="K36" s="7">
        <f t="shared" si="5"/>
        <v>0.10549125905568119</v>
      </c>
      <c r="L36" s="7">
        <f t="shared" si="6"/>
        <v>30094.785971858615</v>
      </c>
      <c r="M36" s="7">
        <f t="shared" si="6"/>
        <v>1.2749444391744293</v>
      </c>
      <c r="N36" s="7">
        <f t="shared" si="7"/>
        <v>4.4784912590556818</v>
      </c>
      <c r="O36" s="7">
        <f t="shared" si="8"/>
        <v>0.10549125905568119</v>
      </c>
      <c r="P36">
        <v>25</v>
      </c>
      <c r="Q36">
        <f t="shared" si="9"/>
        <v>298</v>
      </c>
      <c r="R36" t="s">
        <v>40</v>
      </c>
      <c r="S36" s="9" t="s">
        <v>41</v>
      </c>
      <c r="T36" t="s">
        <v>42</v>
      </c>
      <c r="U36" t="s">
        <v>169</v>
      </c>
      <c r="V36">
        <v>222.24</v>
      </c>
      <c r="W36">
        <v>7.0229999999999997</v>
      </c>
      <c r="X36">
        <v>2.65</v>
      </c>
      <c r="Y36" s="8">
        <f t="shared" si="10"/>
        <v>-4.3729999999999993</v>
      </c>
      <c r="Z36">
        <v>-4.6029999999999998</v>
      </c>
      <c r="AA36">
        <v>0.33900000000000002</v>
      </c>
      <c r="AB36">
        <v>0.28000000000000003</v>
      </c>
      <c r="AC36">
        <f t="shared" si="11"/>
        <v>-0.55284196865778079</v>
      </c>
      <c r="AD36">
        <f t="shared" si="12"/>
        <v>-0.46980030179691779</v>
      </c>
      <c r="AE36" s="7">
        <f t="shared" si="13"/>
        <v>77.362728881605236</v>
      </c>
      <c r="AF36" s="7">
        <v>20</v>
      </c>
      <c r="AG36" s="7">
        <f t="shared" si="14"/>
        <v>-97.362728881605236</v>
      </c>
      <c r="AH36" s="7">
        <f t="shared" si="15"/>
        <v>-4.3729999999999993</v>
      </c>
      <c r="AI36">
        <v>0</v>
      </c>
      <c r="AJ36">
        <v>0.78</v>
      </c>
      <c r="AK36">
        <v>7.11</v>
      </c>
      <c r="AL36">
        <v>1.39</v>
      </c>
      <c r="AM36">
        <v>1.71</v>
      </c>
      <c r="AN36" s="13">
        <v>3.7741265739024636</v>
      </c>
      <c r="AO36" s="13">
        <v>1.1826328349673236</v>
      </c>
      <c r="AP36" s="13">
        <v>1.0588187181280002</v>
      </c>
      <c r="AQ36" s="13">
        <v>-0.21215877786384854</v>
      </c>
      <c r="AR36" s="13">
        <v>-1.9080653453817396</v>
      </c>
      <c r="AS36" s="13">
        <v>-0.32846821054914876</v>
      </c>
      <c r="AT36" s="13">
        <v>9.7849931797432607E-2</v>
      </c>
      <c r="AU36" s="13">
        <v>-2.8663906976173434</v>
      </c>
      <c r="AV36" s="13">
        <v>0.71246985184506828</v>
      </c>
      <c r="AW36" s="13">
        <v>-2.103198150226715</v>
      </c>
      <c r="AX36" s="13">
        <v>0.10319471657106148</v>
      </c>
      <c r="AY36" s="13">
        <v>3.1074935888561833E-2</v>
      </c>
      <c r="BA36">
        <f t="shared" si="16"/>
        <v>4.564494044781922</v>
      </c>
      <c r="BB36">
        <f t="shared" si="17"/>
        <v>0.1139683748868508</v>
      </c>
      <c r="BD36">
        <f t="shared" si="18"/>
        <v>7.3964791526735857E-3</v>
      </c>
      <c r="BG36">
        <f t="shared" si="19"/>
        <v>7.1861492815066474E-5</v>
      </c>
      <c r="BJ36" s="7">
        <f t="shared" si="20"/>
        <v>-2.5445087409443179</v>
      </c>
      <c r="BK36" s="7">
        <v>-2.3236688935028798</v>
      </c>
      <c r="BL36" s="7">
        <f t="shared" si="21"/>
        <v>-2.5445087409443188</v>
      </c>
      <c r="BM36" s="7">
        <v>-2.3236688935028798</v>
      </c>
      <c r="BO36" s="7">
        <f t="shared" si="22"/>
        <v>4.8770238217957479E-2</v>
      </c>
      <c r="BR36" s="7">
        <f t="shared" si="23"/>
        <v>4.8770238217958041E-2</v>
      </c>
    </row>
    <row r="37" spans="1:70" x14ac:dyDescent="0.25">
      <c r="A37">
        <v>1088</v>
      </c>
      <c r="B37" t="s">
        <v>170</v>
      </c>
      <c r="C37" t="s">
        <v>171</v>
      </c>
      <c r="D37" t="s">
        <v>1541</v>
      </c>
      <c r="E37" s="7">
        <f t="shared" si="0"/>
        <v>13520.7256319428</v>
      </c>
      <c r="F37" s="8">
        <f t="shared" si="1"/>
        <v>4.1310000000000002</v>
      </c>
      <c r="G37" s="7">
        <f t="shared" si="2"/>
        <v>120.22644346174135</v>
      </c>
      <c r="H37" s="7">
        <v>2.08</v>
      </c>
      <c r="I37" s="7">
        <f t="shared" si="3"/>
        <v>1.5</v>
      </c>
      <c r="J37" s="7">
        <f t="shared" si="4"/>
        <v>4.3070912590556816</v>
      </c>
      <c r="K37" s="7">
        <f t="shared" si="5"/>
        <v>2.2560912590556814</v>
      </c>
      <c r="L37" s="7">
        <f t="shared" si="6"/>
        <v>20281.088447914186</v>
      </c>
      <c r="M37" s="7">
        <f t="shared" si="6"/>
        <v>180.33966519261207</v>
      </c>
      <c r="N37" s="7">
        <f t="shared" si="7"/>
        <v>4.3070912590556816</v>
      </c>
      <c r="O37" s="7">
        <f t="shared" si="8"/>
        <v>2.2560912590556814</v>
      </c>
      <c r="P37">
        <v>25</v>
      </c>
      <c r="Q37">
        <f t="shared" si="9"/>
        <v>298</v>
      </c>
      <c r="R37" t="s">
        <v>40</v>
      </c>
      <c r="S37" s="9" t="s">
        <v>41</v>
      </c>
      <c r="T37" t="s">
        <v>42</v>
      </c>
      <c r="U37" t="s">
        <v>172</v>
      </c>
      <c r="V37">
        <v>223.1</v>
      </c>
      <c r="W37">
        <v>7.101</v>
      </c>
      <c r="X37">
        <v>5.05</v>
      </c>
      <c r="Y37" s="8">
        <f t="shared" si="10"/>
        <v>-2.0510000000000002</v>
      </c>
      <c r="Z37">
        <v>-1.9410000000000001</v>
      </c>
      <c r="AA37">
        <v>2.5399999999999999E-2</v>
      </c>
      <c r="AB37">
        <v>0.66500000000000004</v>
      </c>
      <c r="AC37">
        <f t="shared" si="11"/>
        <v>-0.17717835469689538</v>
      </c>
      <c r="AD37">
        <f t="shared" si="12"/>
        <v>-1.5951662833800619</v>
      </c>
      <c r="AE37" s="7">
        <f t="shared" si="13"/>
        <v>74.058438670406403</v>
      </c>
      <c r="AF37" s="7">
        <v>20</v>
      </c>
      <c r="AG37" s="7">
        <f t="shared" si="14"/>
        <v>-94.058438670406403</v>
      </c>
      <c r="AH37" s="7">
        <f t="shared" si="15"/>
        <v>-2.0510000000000002</v>
      </c>
      <c r="AI37">
        <v>0</v>
      </c>
      <c r="AJ37">
        <v>0.15</v>
      </c>
      <c r="AK37">
        <v>7.4700000000000006</v>
      </c>
      <c r="AL37">
        <v>1.31</v>
      </c>
      <c r="AM37">
        <v>1.57</v>
      </c>
      <c r="AN37" s="13">
        <v>3.7741265739024636</v>
      </c>
      <c r="AO37" s="13">
        <v>1.1826328349673236</v>
      </c>
      <c r="AP37" s="13">
        <v>1.0588187181280002</v>
      </c>
      <c r="AQ37" s="13">
        <v>-0.21215877786384854</v>
      </c>
      <c r="AR37" s="13">
        <v>-1.9080653453817396</v>
      </c>
      <c r="AS37" s="13">
        <v>-0.32846821054914876</v>
      </c>
      <c r="AT37" s="13">
        <v>9.7849931797432607E-2</v>
      </c>
      <c r="AU37" s="13">
        <v>-2.8663906976173434</v>
      </c>
      <c r="AV37" s="13">
        <v>0.71246985184506828</v>
      </c>
      <c r="AW37" s="13">
        <v>-2.103198150226715</v>
      </c>
      <c r="AX37" s="13">
        <v>0.10319471657106148</v>
      </c>
      <c r="AY37" s="13">
        <v>3.1074935888561833E-2</v>
      </c>
      <c r="BA37">
        <f t="shared" si="16"/>
        <v>4.4847119478611397</v>
      </c>
      <c r="BB37">
        <f t="shared" si="17"/>
        <v>2.3300922527481909</v>
      </c>
      <c r="BD37">
        <f t="shared" si="18"/>
        <v>3.1549109091725397E-2</v>
      </c>
      <c r="BG37">
        <f t="shared" si="19"/>
        <v>5.4761470674788235E-3</v>
      </c>
      <c r="BJ37" s="7">
        <f t="shared" si="20"/>
        <v>-2.7939087409443184</v>
      </c>
      <c r="BK37" s="7">
        <v>-2.3236688935028798</v>
      </c>
      <c r="BL37" s="7">
        <f t="shared" si="21"/>
        <v>-2.7939087409443184</v>
      </c>
      <c r="BM37" s="7">
        <v>-2.3236688935028798</v>
      </c>
      <c r="BO37" s="7">
        <f t="shared" si="22"/>
        <v>0.22112551412174791</v>
      </c>
      <c r="BR37" s="7">
        <f t="shared" si="23"/>
        <v>0.2211255141217475</v>
      </c>
    </row>
    <row r="38" spans="1:70" x14ac:dyDescent="0.25">
      <c r="A38">
        <v>980</v>
      </c>
      <c r="B38" t="s">
        <v>173</v>
      </c>
      <c r="C38" t="s">
        <v>174</v>
      </c>
      <c r="D38" t="s">
        <v>1541</v>
      </c>
      <c r="E38" s="7">
        <f t="shared" si="0"/>
        <v>21379.620895022348</v>
      </c>
      <c r="F38" s="8">
        <f t="shared" si="1"/>
        <v>4.33</v>
      </c>
      <c r="G38" s="7">
        <f t="shared" si="2"/>
        <v>114.81536214968835</v>
      </c>
      <c r="H38" s="7">
        <v>2.06</v>
      </c>
      <c r="I38" s="7">
        <f t="shared" si="3"/>
        <v>1.5</v>
      </c>
      <c r="J38" s="7">
        <f t="shared" si="4"/>
        <v>4.5060912590556814</v>
      </c>
      <c r="K38" s="7">
        <f t="shared" si="5"/>
        <v>2.2360912590556814</v>
      </c>
      <c r="L38" s="7">
        <f t="shared" si="6"/>
        <v>32069.431342533502</v>
      </c>
      <c r="M38" s="7">
        <f t="shared" si="6"/>
        <v>172.22304322453257</v>
      </c>
      <c r="N38" s="7">
        <f t="shared" si="7"/>
        <v>4.5060912590556814</v>
      </c>
      <c r="O38" s="7">
        <f t="shared" si="8"/>
        <v>2.2360912590556818</v>
      </c>
      <c r="P38">
        <v>25</v>
      </c>
      <c r="Q38">
        <f t="shared" si="9"/>
        <v>298</v>
      </c>
      <c r="R38" t="s">
        <v>40</v>
      </c>
      <c r="S38" s="9" t="s">
        <v>41</v>
      </c>
      <c r="T38" t="s">
        <v>42</v>
      </c>
      <c r="U38" t="s">
        <v>175</v>
      </c>
      <c r="V38">
        <v>223.1</v>
      </c>
      <c r="W38">
        <v>7.32</v>
      </c>
      <c r="X38">
        <v>5.05</v>
      </c>
      <c r="Y38" s="8">
        <f t="shared" si="10"/>
        <v>-2.2700000000000005</v>
      </c>
      <c r="Z38">
        <v>-2.09</v>
      </c>
      <c r="AA38">
        <v>5.7200000000000003E-3</v>
      </c>
      <c r="AB38">
        <v>1.21</v>
      </c>
      <c r="AC38">
        <f t="shared" si="11"/>
        <v>8.2785370316450071E-2</v>
      </c>
      <c r="AD38">
        <f t="shared" si="12"/>
        <v>-2.2426039712069756</v>
      </c>
      <c r="AE38" s="7">
        <f t="shared" si="13"/>
        <v>71.771830226294952</v>
      </c>
      <c r="AF38" s="7">
        <v>20</v>
      </c>
      <c r="AG38" s="7">
        <f t="shared" si="14"/>
        <v>-91.771830226294952</v>
      </c>
      <c r="AH38" s="7">
        <f t="shared" si="15"/>
        <v>-2.2700000000000005</v>
      </c>
      <c r="AI38">
        <v>0</v>
      </c>
      <c r="AJ38">
        <v>0.21</v>
      </c>
      <c r="AK38">
        <v>7.5600000000000005</v>
      </c>
      <c r="AL38">
        <v>1.32</v>
      </c>
      <c r="AM38">
        <v>1.57</v>
      </c>
      <c r="AN38" s="13">
        <v>3.7741265739024636</v>
      </c>
      <c r="AO38" s="13">
        <v>1.1826328349673236</v>
      </c>
      <c r="AP38" s="13">
        <v>1.0588187181280002</v>
      </c>
      <c r="AQ38" s="13">
        <v>-0.21215877786384854</v>
      </c>
      <c r="AR38" s="13">
        <v>-1.9080653453817396</v>
      </c>
      <c r="AS38" s="13">
        <v>-0.32846821054914876</v>
      </c>
      <c r="AT38" s="13">
        <v>9.7849931797432607E-2</v>
      </c>
      <c r="AU38" s="13">
        <v>-2.8663906976173434</v>
      </c>
      <c r="AV38" s="13">
        <v>0.71246985184506828</v>
      </c>
      <c r="AW38" s="13">
        <v>-2.103198150226715</v>
      </c>
      <c r="AX38" s="13">
        <v>0.10319471657106148</v>
      </c>
      <c r="AY38" s="13">
        <v>3.1074935888561833E-2</v>
      </c>
      <c r="BA38">
        <f t="shared" si="16"/>
        <v>4.6488420148120593</v>
      </c>
      <c r="BB38">
        <f t="shared" si="17"/>
        <v>2.2011991160549398</v>
      </c>
      <c r="BD38">
        <f t="shared" si="18"/>
        <v>2.0377778269017044E-2</v>
      </c>
      <c r="BG38">
        <f t="shared" si="19"/>
        <v>1.2174616431842331E-3</v>
      </c>
      <c r="BJ38" s="7">
        <f t="shared" si="20"/>
        <v>-2.8139087409443189</v>
      </c>
      <c r="BK38" s="7">
        <v>-2.3236688935028798</v>
      </c>
      <c r="BL38" s="7">
        <f t="shared" si="21"/>
        <v>-2.813908740944318</v>
      </c>
      <c r="BM38" s="7">
        <v>-2.3236688935028798</v>
      </c>
      <c r="BO38" s="7">
        <f t="shared" si="22"/>
        <v>0.24033510801940505</v>
      </c>
      <c r="BR38" s="7">
        <f t="shared" si="23"/>
        <v>0.24033510801940464</v>
      </c>
    </row>
    <row r="39" spans="1:70" x14ac:dyDescent="0.25">
      <c r="A39">
        <v>1027</v>
      </c>
      <c r="B39" t="s">
        <v>176</v>
      </c>
      <c r="C39" t="s">
        <v>177</v>
      </c>
      <c r="D39" t="s">
        <v>1541</v>
      </c>
      <c r="E39" s="7">
        <f t="shared" si="0"/>
        <v>17660.378206861642</v>
      </c>
      <c r="F39" s="8">
        <f t="shared" si="1"/>
        <v>4.2469999999999999</v>
      </c>
      <c r="G39" s="7">
        <f t="shared" si="2"/>
        <v>169.82436524617444</v>
      </c>
      <c r="H39" s="7">
        <v>2.23</v>
      </c>
      <c r="I39" s="7">
        <f t="shared" si="3"/>
        <v>1.5</v>
      </c>
      <c r="J39" s="7">
        <f t="shared" si="4"/>
        <v>4.4230912590556812</v>
      </c>
      <c r="K39" s="7">
        <f t="shared" si="5"/>
        <v>2.4060912590556813</v>
      </c>
      <c r="L39" s="7">
        <f t="shared" si="6"/>
        <v>26490.567310292492</v>
      </c>
      <c r="M39" s="7">
        <f t="shared" si="6"/>
        <v>254.73654786926193</v>
      </c>
      <c r="N39" s="7">
        <f t="shared" si="7"/>
        <v>4.4230912590556812</v>
      </c>
      <c r="O39" s="7">
        <f t="shared" si="8"/>
        <v>2.4060912590556818</v>
      </c>
      <c r="P39">
        <v>25</v>
      </c>
      <c r="Q39">
        <f t="shared" si="9"/>
        <v>298</v>
      </c>
      <c r="R39" t="s">
        <v>40</v>
      </c>
      <c r="S39" s="9" t="s">
        <v>41</v>
      </c>
      <c r="T39" t="s">
        <v>42</v>
      </c>
      <c r="U39" t="s">
        <v>178</v>
      </c>
      <c r="V39">
        <v>257.55</v>
      </c>
      <c r="W39">
        <v>7.7069999999999999</v>
      </c>
      <c r="X39">
        <v>5.69</v>
      </c>
      <c r="Y39" s="8">
        <f t="shared" si="10"/>
        <v>-2.0169999999999995</v>
      </c>
      <c r="Z39">
        <v>-2.0870000000000002</v>
      </c>
      <c r="AA39">
        <v>5.3299999999999997E-3</v>
      </c>
      <c r="AB39">
        <v>0.3</v>
      </c>
      <c r="AC39">
        <f t="shared" si="11"/>
        <v>-0.52287874528033762</v>
      </c>
      <c r="AD39">
        <f t="shared" si="12"/>
        <v>-2.2732727909734276</v>
      </c>
      <c r="AE39" s="7">
        <f t="shared" si="13"/>
        <v>77.099176112525072</v>
      </c>
      <c r="AF39" s="7">
        <v>20</v>
      </c>
      <c r="AG39" s="7">
        <f t="shared" si="14"/>
        <v>-97.099176112525072</v>
      </c>
      <c r="AH39" s="7">
        <f t="shared" si="15"/>
        <v>-2.0169999999999995</v>
      </c>
      <c r="AI39">
        <v>0</v>
      </c>
      <c r="AJ39">
        <v>0.15</v>
      </c>
      <c r="AK39">
        <v>8.1</v>
      </c>
      <c r="AL39">
        <v>1.39</v>
      </c>
      <c r="AM39">
        <v>1.69</v>
      </c>
      <c r="AN39" s="13">
        <v>3.7741265739024636</v>
      </c>
      <c r="AO39" s="13">
        <v>1.1826328349673236</v>
      </c>
      <c r="AP39" s="13">
        <v>1.0588187181280002</v>
      </c>
      <c r="AQ39" s="13">
        <v>-0.21215877786384854</v>
      </c>
      <c r="AR39" s="13">
        <v>-1.9080653453817396</v>
      </c>
      <c r="AS39" s="13">
        <v>-0.32846821054914876</v>
      </c>
      <c r="AT39" s="13">
        <v>9.7849931797432607E-2</v>
      </c>
      <c r="AU39" s="13">
        <v>-2.8663906976173434</v>
      </c>
      <c r="AV39" s="13">
        <v>0.71246985184506828</v>
      </c>
      <c r="AW39" s="13">
        <v>-2.103198150226715</v>
      </c>
      <c r="AX39" s="13">
        <v>0.10319471657106148</v>
      </c>
      <c r="AY39" s="13">
        <v>3.1074935888561833E-2</v>
      </c>
      <c r="BA39">
        <f t="shared" si="16"/>
        <v>4.905827196606861</v>
      </c>
      <c r="BB39">
        <f t="shared" si="17"/>
        <v>2.623075773380974</v>
      </c>
      <c r="BD39">
        <f t="shared" si="18"/>
        <v>0.23303398540341649</v>
      </c>
      <c r="BG39">
        <f t="shared" si="19"/>
        <v>4.7082279456982935E-2</v>
      </c>
      <c r="BJ39" s="7">
        <f t="shared" si="20"/>
        <v>-3.2839087409443186</v>
      </c>
      <c r="BK39" s="7">
        <v>-2.3236688935028798</v>
      </c>
      <c r="BL39" s="7">
        <f t="shared" si="21"/>
        <v>-3.2839087409443186</v>
      </c>
      <c r="BM39" s="7">
        <v>-2.3236688935028798</v>
      </c>
      <c r="BO39" s="7">
        <f t="shared" si="22"/>
        <v>0.92206056461435859</v>
      </c>
      <c r="BR39" s="7">
        <f t="shared" si="23"/>
        <v>0.92206056461435781</v>
      </c>
    </row>
    <row r="40" spans="1:70" x14ac:dyDescent="0.25">
      <c r="A40">
        <v>1135</v>
      </c>
      <c r="B40" t="s">
        <v>179</v>
      </c>
      <c r="C40" t="s">
        <v>180</v>
      </c>
      <c r="D40" t="s">
        <v>1541</v>
      </c>
      <c r="E40" s="7">
        <f t="shared" si="0"/>
        <v>17660.378206861642</v>
      </c>
      <c r="F40" s="8">
        <f t="shared" si="1"/>
        <v>4.2469999999999999</v>
      </c>
      <c r="G40" s="7">
        <f t="shared" si="2"/>
        <v>257.03957827688663</v>
      </c>
      <c r="H40" s="7">
        <v>2.41</v>
      </c>
      <c r="I40" s="7">
        <f t="shared" si="3"/>
        <v>1.5</v>
      </c>
      <c r="J40" s="7">
        <f t="shared" si="4"/>
        <v>4.4230912590556812</v>
      </c>
      <c r="K40" s="7">
        <f t="shared" si="5"/>
        <v>2.5860912590556815</v>
      </c>
      <c r="L40" s="7">
        <f t="shared" si="6"/>
        <v>26490.567310292492</v>
      </c>
      <c r="M40" s="7">
        <f t="shared" si="6"/>
        <v>385.55936741533003</v>
      </c>
      <c r="N40" s="7">
        <f t="shared" si="7"/>
        <v>4.4230912590556812</v>
      </c>
      <c r="O40" s="7">
        <f t="shared" si="8"/>
        <v>2.5860912590556819</v>
      </c>
      <c r="P40">
        <v>25</v>
      </c>
      <c r="Q40">
        <f t="shared" si="9"/>
        <v>298</v>
      </c>
      <c r="R40" t="s">
        <v>40</v>
      </c>
      <c r="S40" s="9" t="s">
        <v>41</v>
      </c>
      <c r="T40" t="s">
        <v>42</v>
      </c>
      <c r="U40" t="s">
        <v>181</v>
      </c>
      <c r="V40">
        <v>291.99</v>
      </c>
      <c r="W40">
        <v>8.1769999999999996</v>
      </c>
      <c r="X40">
        <v>6.34</v>
      </c>
      <c r="Y40" s="8">
        <f t="shared" si="10"/>
        <v>-1.8369999999999997</v>
      </c>
      <c r="Z40">
        <v>-2.0870000000000002</v>
      </c>
      <c r="AA40">
        <v>1.1299999999999999E-3</v>
      </c>
      <c r="AB40">
        <v>1.0500000000000001E-2</v>
      </c>
      <c r="AC40">
        <f t="shared" si="11"/>
        <v>-1.9788107009300619</v>
      </c>
      <c r="AD40">
        <f t="shared" si="12"/>
        <v>-2.9469215565165805</v>
      </c>
      <c r="AE40" s="7">
        <f t="shared" si="13"/>
        <v>89.905371683347283</v>
      </c>
      <c r="AF40" s="7">
        <v>20</v>
      </c>
      <c r="AG40" s="7">
        <f t="shared" si="14"/>
        <v>-109.90537168334728</v>
      </c>
      <c r="AH40" s="7">
        <f t="shared" si="15"/>
        <v>-1.837</v>
      </c>
      <c r="AI40">
        <v>0</v>
      </c>
      <c r="AJ40">
        <v>0.18</v>
      </c>
      <c r="AK40">
        <v>8.64</v>
      </c>
      <c r="AL40">
        <v>1.55</v>
      </c>
      <c r="AM40">
        <v>1.81</v>
      </c>
      <c r="AN40" s="13">
        <v>3.7741265739024636</v>
      </c>
      <c r="AO40" s="13">
        <v>1.1826328349673236</v>
      </c>
      <c r="AP40" s="13">
        <v>1.0588187181280002</v>
      </c>
      <c r="AQ40" s="13">
        <v>-0.21215877786384854</v>
      </c>
      <c r="AR40" s="13">
        <v>-1.9080653453817396</v>
      </c>
      <c r="AS40" s="13">
        <v>-0.32846821054914876</v>
      </c>
      <c r="AT40" s="13">
        <v>9.7849931797432607E-2</v>
      </c>
      <c r="AU40" s="13">
        <v>-2.8663906976173434</v>
      </c>
      <c r="AV40" s="13">
        <v>0.71246985184506828</v>
      </c>
      <c r="AW40" s="13">
        <v>-2.103198150226715</v>
      </c>
      <c r="AX40" s="13">
        <v>0.10319471657106148</v>
      </c>
      <c r="AY40" s="13">
        <v>3.1074935888561833E-2</v>
      </c>
      <c r="BA40">
        <f t="shared" si="16"/>
        <v>5.2501550435409774</v>
      </c>
      <c r="BB40">
        <f t="shared" si="17"/>
        <v>2.5976894344010435</v>
      </c>
      <c r="BD40">
        <f t="shared" si="18"/>
        <v>0.68403450360714046</v>
      </c>
      <c r="BG40">
        <f t="shared" si="19"/>
        <v>1.3451767134175276E-4</v>
      </c>
      <c r="BJ40" s="7">
        <f t="shared" si="20"/>
        <v>-3.7539087409443184</v>
      </c>
      <c r="BK40" s="7">
        <v>-2.3236688935028798</v>
      </c>
      <c r="BL40" s="7">
        <f t="shared" si="21"/>
        <v>-3.7539087409443179</v>
      </c>
      <c r="BM40" s="7">
        <v>-2.3236688935028798</v>
      </c>
      <c r="BO40" s="7">
        <f t="shared" si="22"/>
        <v>2.0455860212093082</v>
      </c>
      <c r="BR40" s="7">
        <f t="shared" si="23"/>
        <v>2.0455860212093069</v>
      </c>
    </row>
    <row r="41" spans="1:70" x14ac:dyDescent="0.25">
      <c r="A41">
        <v>232</v>
      </c>
      <c r="B41" t="s">
        <v>182</v>
      </c>
      <c r="C41" t="s">
        <v>183</v>
      </c>
      <c r="D41" t="s">
        <v>1541</v>
      </c>
      <c r="E41" s="7">
        <f t="shared" si="0"/>
        <v>7762.4711662869049</v>
      </c>
      <c r="F41" s="8">
        <f t="shared" si="1"/>
        <v>3.8899999999999992</v>
      </c>
      <c r="G41" s="7">
        <f t="shared" si="2"/>
        <v>229.08676527677744</v>
      </c>
      <c r="H41" s="7">
        <v>2.36</v>
      </c>
      <c r="I41" s="7">
        <f t="shared" si="3"/>
        <v>1.5</v>
      </c>
      <c r="J41" s="7">
        <f t="shared" si="4"/>
        <v>4.066091259055681</v>
      </c>
      <c r="K41" s="7">
        <f t="shared" si="5"/>
        <v>2.5360912590556817</v>
      </c>
      <c r="L41" s="7">
        <f t="shared" si="6"/>
        <v>11643.70674943039</v>
      </c>
      <c r="M41" s="7">
        <f t="shared" si="6"/>
        <v>343.6301479151665</v>
      </c>
      <c r="N41" s="7">
        <f t="shared" si="7"/>
        <v>4.0660912590556819</v>
      </c>
      <c r="O41" s="7">
        <f t="shared" si="8"/>
        <v>2.5360912590556821</v>
      </c>
      <c r="P41">
        <v>25</v>
      </c>
      <c r="Q41">
        <f t="shared" si="9"/>
        <v>298</v>
      </c>
      <c r="R41" t="s">
        <v>40</v>
      </c>
      <c r="S41" s="9" t="s">
        <v>41</v>
      </c>
      <c r="T41" t="s">
        <v>42</v>
      </c>
      <c r="U41" t="s">
        <v>184</v>
      </c>
      <c r="V41">
        <v>373.32</v>
      </c>
      <c r="W41">
        <v>7.39</v>
      </c>
      <c r="X41">
        <v>5.86</v>
      </c>
      <c r="Y41" s="8">
        <f t="shared" si="10"/>
        <v>-1.5299999999999994</v>
      </c>
      <c r="Z41">
        <v>-1.92</v>
      </c>
      <c r="AA41">
        <v>3.1699999999999999E-2</v>
      </c>
      <c r="AB41">
        <v>0.26500000000000001</v>
      </c>
      <c r="AC41">
        <f t="shared" si="11"/>
        <v>-0.5767541260631921</v>
      </c>
      <c r="AD41">
        <f t="shared" si="12"/>
        <v>-1.4989407377822486</v>
      </c>
      <c r="AE41" s="7">
        <f t="shared" si="13"/>
        <v>77.573057230444391</v>
      </c>
      <c r="AF41" s="7">
        <v>20</v>
      </c>
      <c r="AG41" s="7">
        <f t="shared" si="14"/>
        <v>-97.573057230444391</v>
      </c>
      <c r="AH41" s="7">
        <f t="shared" si="15"/>
        <v>-1.5299999999999994</v>
      </c>
      <c r="AI41">
        <v>0</v>
      </c>
      <c r="AJ41">
        <v>0.42</v>
      </c>
      <c r="AK41">
        <v>8.9600000000000009</v>
      </c>
      <c r="AL41">
        <v>1.27</v>
      </c>
      <c r="AM41">
        <v>1.96</v>
      </c>
      <c r="AN41" s="13">
        <v>3.7741265739024636</v>
      </c>
      <c r="AO41" s="13">
        <v>1.1826328349673236</v>
      </c>
      <c r="AP41" s="13">
        <v>1.0588187181280002</v>
      </c>
      <c r="AQ41" s="13">
        <v>-0.21215877786384854</v>
      </c>
      <c r="AR41" s="13">
        <v>-1.9080653453817396</v>
      </c>
      <c r="AS41" s="13">
        <v>-0.32846821054914876</v>
      </c>
      <c r="AT41" s="13">
        <v>9.7849931797432607E-2</v>
      </c>
      <c r="AU41" s="13">
        <v>-2.8663906976173434</v>
      </c>
      <c r="AV41" s="13">
        <v>0.71246985184506828</v>
      </c>
      <c r="AW41" s="13">
        <v>-2.103198150226715</v>
      </c>
      <c r="AX41" s="13">
        <v>0.10319471657106148</v>
      </c>
      <c r="AY41" s="13">
        <v>3.1074935888561833E-2</v>
      </c>
      <c r="BA41">
        <f t="shared" si="16"/>
        <v>5.6460035697287125</v>
      </c>
      <c r="BB41">
        <f t="shared" si="17"/>
        <v>2.7421207091124429</v>
      </c>
      <c r="BD41">
        <f t="shared" si="18"/>
        <v>2.496122909416195</v>
      </c>
      <c r="BG41">
        <f t="shared" si="19"/>
        <v>4.2448134290691282E-2</v>
      </c>
      <c r="BJ41" s="7">
        <f t="shared" si="20"/>
        <v>-3.3239087409443178</v>
      </c>
      <c r="BK41" s="7">
        <v>-2.3236688935028798</v>
      </c>
      <c r="BL41" s="7">
        <f t="shared" si="21"/>
        <v>-3.3239087409443182</v>
      </c>
      <c r="BM41" s="7">
        <v>-2.3236688935028798</v>
      </c>
      <c r="BO41" s="7">
        <f t="shared" si="22"/>
        <v>1.000479752409672</v>
      </c>
      <c r="BR41" s="7">
        <f t="shared" si="23"/>
        <v>1.000479752409672</v>
      </c>
    </row>
    <row r="42" spans="1:70" x14ac:dyDescent="0.25">
      <c r="A42">
        <v>978</v>
      </c>
      <c r="B42" t="s">
        <v>185</v>
      </c>
      <c r="C42" t="s">
        <v>186</v>
      </c>
      <c r="D42" t="s">
        <v>1541</v>
      </c>
      <c r="E42" s="7">
        <f t="shared" si="0"/>
        <v>1786487.5748520545</v>
      </c>
      <c r="F42" s="8">
        <f t="shared" si="1"/>
        <v>6.2520000000000007</v>
      </c>
      <c r="G42" s="7">
        <f t="shared" si="2"/>
        <v>10.715193052376069</v>
      </c>
      <c r="H42" s="7">
        <v>1.03</v>
      </c>
      <c r="I42" s="7">
        <f t="shared" si="3"/>
        <v>1.5</v>
      </c>
      <c r="J42" s="7">
        <f t="shared" si="4"/>
        <v>6.428091259055682</v>
      </c>
      <c r="K42" s="7">
        <f t="shared" si="5"/>
        <v>1.2060912590556814</v>
      </c>
      <c r="L42" s="7">
        <f t="shared" si="6"/>
        <v>2679731.3622780847</v>
      </c>
      <c r="M42" s="7">
        <f t="shared" si="6"/>
        <v>16.072789578564105</v>
      </c>
      <c r="N42" s="7">
        <f t="shared" si="7"/>
        <v>6.4280912590556829</v>
      </c>
      <c r="O42" s="7">
        <f t="shared" si="8"/>
        <v>1.2060912590556814</v>
      </c>
      <c r="P42">
        <v>25</v>
      </c>
      <c r="Q42">
        <f t="shared" si="9"/>
        <v>298</v>
      </c>
      <c r="R42" t="s">
        <v>40</v>
      </c>
      <c r="S42" s="9" t="s">
        <v>41</v>
      </c>
      <c r="T42" t="s">
        <v>42</v>
      </c>
      <c r="U42" t="s">
        <v>187</v>
      </c>
      <c r="V42">
        <v>278.35000000000002</v>
      </c>
      <c r="W42">
        <v>9.8320000000000007</v>
      </c>
      <c r="X42">
        <v>4.6100000000000003</v>
      </c>
      <c r="Y42" s="8">
        <f t="shared" si="10"/>
        <v>-5.2220000000000004</v>
      </c>
      <c r="Z42">
        <v>-4.3019999999999996</v>
      </c>
      <c r="AA42">
        <v>3.4000000000000002E-2</v>
      </c>
      <c r="AB42">
        <v>3.4000000000000002E-2</v>
      </c>
      <c r="AC42">
        <f t="shared" si="11"/>
        <v>-1.4685210829577449</v>
      </c>
      <c r="AD42">
        <f t="shared" si="12"/>
        <v>-1.4685210829577449</v>
      </c>
      <c r="AE42" s="7">
        <f t="shared" si="13"/>
        <v>85.416927961678027</v>
      </c>
      <c r="AF42" s="7">
        <v>20</v>
      </c>
      <c r="AG42" s="7">
        <f t="shared" si="14"/>
        <v>-105.41692796167803</v>
      </c>
      <c r="AH42" s="7">
        <f t="shared" si="15"/>
        <v>-5.2220000000000004</v>
      </c>
      <c r="AI42">
        <v>0</v>
      </c>
      <c r="AJ42">
        <v>0.8</v>
      </c>
      <c r="AK42">
        <v>9.09</v>
      </c>
      <c r="AL42">
        <v>1.4</v>
      </c>
      <c r="AM42">
        <v>2.27</v>
      </c>
      <c r="AN42" s="13">
        <v>3.7741265739024636</v>
      </c>
      <c r="AO42" s="13">
        <v>1.1826328349673236</v>
      </c>
      <c r="AP42" s="13">
        <v>1.0588187181280002</v>
      </c>
      <c r="AQ42" s="13">
        <v>-0.21215877786384854</v>
      </c>
      <c r="AR42" s="13">
        <v>-1.9080653453817396</v>
      </c>
      <c r="AS42" s="13">
        <v>-0.32846821054914876</v>
      </c>
      <c r="AT42" s="13">
        <v>9.7849931797432607E-2</v>
      </c>
      <c r="AU42" s="13">
        <v>-2.8663906976173434</v>
      </c>
      <c r="AV42" s="13">
        <v>0.71246985184506828</v>
      </c>
      <c r="AW42" s="13">
        <v>-2.103198150226715</v>
      </c>
      <c r="AX42" s="13">
        <v>0.10319471657106148</v>
      </c>
      <c r="AY42" s="13">
        <v>3.1074935888561833E-2</v>
      </c>
      <c r="BA42">
        <f t="shared" si="16"/>
        <v>5.6139695821822952</v>
      </c>
      <c r="BB42">
        <f t="shared" si="17"/>
        <v>1.5040879273652659</v>
      </c>
      <c r="BD42">
        <f t="shared" si="18"/>
        <v>0.66279410475513667</v>
      </c>
      <c r="BG42">
        <f t="shared" si="19"/>
        <v>8.880201432361251E-2</v>
      </c>
      <c r="BJ42" s="7">
        <f t="shared" si="20"/>
        <v>-3.4039087409443178</v>
      </c>
      <c r="BK42" s="7">
        <v>-2.3236688935028798</v>
      </c>
      <c r="BL42" s="7">
        <f t="shared" si="21"/>
        <v>-3.4039087409443187</v>
      </c>
      <c r="BM42" s="7">
        <v>-2.3236688935028798</v>
      </c>
      <c r="BO42" s="7">
        <f t="shared" si="22"/>
        <v>1.1669181280003005</v>
      </c>
      <c r="BR42" s="7">
        <f t="shared" si="23"/>
        <v>1.1669181280003038</v>
      </c>
    </row>
    <row r="43" spans="1:70" x14ac:dyDescent="0.25">
      <c r="A43">
        <v>1146</v>
      </c>
      <c r="B43" t="s">
        <v>188</v>
      </c>
      <c r="C43" t="s">
        <v>189</v>
      </c>
      <c r="D43" t="s">
        <v>1541</v>
      </c>
      <c r="E43" s="7">
        <f t="shared" si="0"/>
        <v>183653.83433483474</v>
      </c>
      <c r="F43" s="8">
        <f t="shared" si="1"/>
        <v>5.2639999999999993</v>
      </c>
      <c r="G43" s="7">
        <f t="shared" si="2"/>
        <v>1023.2929922807547</v>
      </c>
      <c r="H43" s="7">
        <v>3.01</v>
      </c>
      <c r="I43" s="7">
        <f t="shared" si="3"/>
        <v>1.5</v>
      </c>
      <c r="J43" s="7">
        <f t="shared" si="4"/>
        <v>5.4400912590556807</v>
      </c>
      <c r="K43" s="7">
        <f t="shared" si="5"/>
        <v>3.1860912590556816</v>
      </c>
      <c r="L43" s="7">
        <f t="shared" si="6"/>
        <v>275480.75150225195</v>
      </c>
      <c r="M43" s="7">
        <f t="shared" si="6"/>
        <v>1534.9394884211338</v>
      </c>
      <c r="N43" s="7">
        <f t="shared" si="7"/>
        <v>5.4400912590556816</v>
      </c>
      <c r="O43" s="7">
        <f t="shared" si="8"/>
        <v>3.186091259055682</v>
      </c>
      <c r="P43">
        <v>25</v>
      </c>
      <c r="Q43">
        <f t="shared" si="9"/>
        <v>298</v>
      </c>
      <c r="R43" t="s">
        <v>40</v>
      </c>
      <c r="S43" s="9" t="s">
        <v>41</v>
      </c>
      <c r="T43" t="s">
        <v>42</v>
      </c>
      <c r="U43" t="s">
        <v>190</v>
      </c>
      <c r="V43">
        <v>326.44</v>
      </c>
      <c r="W43">
        <v>9.234</v>
      </c>
      <c r="X43">
        <v>6.98</v>
      </c>
      <c r="Y43" s="8">
        <f t="shared" si="10"/>
        <v>-2.2539999999999996</v>
      </c>
      <c r="Z43">
        <v>-2.4340000000000002</v>
      </c>
      <c r="AA43">
        <v>2.9500000000000001E-4</v>
      </c>
      <c r="AB43">
        <v>4.0800000000000003E-2</v>
      </c>
      <c r="AC43">
        <f t="shared" si="11"/>
        <v>-1.38933983691012</v>
      </c>
      <c r="AD43">
        <f t="shared" si="12"/>
        <v>-3.530177984021837</v>
      </c>
      <c r="AE43" s="7">
        <f t="shared" si="13"/>
        <v>84.720459614725115</v>
      </c>
      <c r="AF43" s="7">
        <v>20</v>
      </c>
      <c r="AG43" s="7">
        <f t="shared" si="14"/>
        <v>-104.72045961472512</v>
      </c>
      <c r="AH43" s="7">
        <f t="shared" si="15"/>
        <v>-2.2539999999999996</v>
      </c>
      <c r="AI43">
        <v>0</v>
      </c>
      <c r="AJ43">
        <v>0.11</v>
      </c>
      <c r="AK43">
        <v>9.3000000000000007</v>
      </c>
      <c r="AL43">
        <v>1.61</v>
      </c>
      <c r="AM43">
        <v>1.94</v>
      </c>
      <c r="AN43" s="13">
        <v>3.7741265739024636</v>
      </c>
      <c r="AO43" s="13">
        <v>1.1826328349673236</v>
      </c>
      <c r="AP43" s="13">
        <v>1.0588187181280002</v>
      </c>
      <c r="AQ43" s="13">
        <v>-0.21215877786384854</v>
      </c>
      <c r="AR43" s="13">
        <v>-1.9080653453817396</v>
      </c>
      <c r="AS43" s="13">
        <v>-0.32846821054914876</v>
      </c>
      <c r="AT43" s="13">
        <v>9.7849931797432607E-2</v>
      </c>
      <c r="AU43" s="13">
        <v>-2.8663906976173434</v>
      </c>
      <c r="AV43" s="13">
        <v>0.71246985184506828</v>
      </c>
      <c r="AW43" s="13">
        <v>-2.103198150226715</v>
      </c>
      <c r="AX43" s="13">
        <v>0.10319471657106148</v>
      </c>
      <c r="AY43" s="13">
        <v>3.1074935888561833E-2</v>
      </c>
      <c r="BA43">
        <f t="shared" si="16"/>
        <v>5.6054130774862907</v>
      </c>
      <c r="BB43">
        <f t="shared" si="17"/>
        <v>3.1557903095926374</v>
      </c>
      <c r="BD43">
        <f t="shared" si="18"/>
        <v>2.7331303649203286E-2</v>
      </c>
      <c r="BG43">
        <f t="shared" si="19"/>
        <v>9.1814753836198424E-4</v>
      </c>
      <c r="BJ43" s="7">
        <f t="shared" si="20"/>
        <v>-3.7939087409443184</v>
      </c>
      <c r="BK43" s="7">
        <v>-2.3236688935028798</v>
      </c>
      <c r="BL43" s="7">
        <f t="shared" si="21"/>
        <v>-3.7939087409443184</v>
      </c>
      <c r="BM43" s="7">
        <v>-2.3236688935028798</v>
      </c>
      <c r="BO43" s="7">
        <f t="shared" si="22"/>
        <v>2.1616052090046236</v>
      </c>
      <c r="BR43" s="7">
        <f t="shared" si="23"/>
        <v>2.1616052090046236</v>
      </c>
    </row>
    <row r="44" spans="1:70" x14ac:dyDescent="0.25">
      <c r="A44">
        <v>200</v>
      </c>
      <c r="B44" t="s">
        <v>191</v>
      </c>
      <c r="C44" t="s">
        <v>192</v>
      </c>
      <c r="D44" t="s">
        <v>1541</v>
      </c>
      <c r="E44" s="7">
        <f t="shared" si="0"/>
        <v>792501.3304804744</v>
      </c>
      <c r="F44" s="8">
        <f t="shared" si="1"/>
        <v>5.8990000000000009</v>
      </c>
      <c r="G44" s="7">
        <f t="shared" si="2"/>
        <v>416.86938347033572</v>
      </c>
      <c r="H44" s="7">
        <v>2.62</v>
      </c>
      <c r="I44" s="7">
        <f t="shared" si="3"/>
        <v>1.5</v>
      </c>
      <c r="J44" s="7">
        <f t="shared" si="4"/>
        <v>6.0750912590556823</v>
      </c>
      <c r="K44" s="7">
        <f t="shared" si="5"/>
        <v>2.7960912590556815</v>
      </c>
      <c r="L44" s="7">
        <f t="shared" si="6"/>
        <v>1188751.9957207129</v>
      </c>
      <c r="M44" s="7">
        <f t="shared" si="6"/>
        <v>625.30407520550375</v>
      </c>
      <c r="N44" s="7">
        <f t="shared" si="7"/>
        <v>6.0750912590556831</v>
      </c>
      <c r="O44" s="7">
        <f t="shared" si="8"/>
        <v>2.7960912590556819</v>
      </c>
      <c r="P44">
        <v>25</v>
      </c>
      <c r="Q44">
        <f t="shared" si="9"/>
        <v>298</v>
      </c>
      <c r="R44" t="s">
        <v>40</v>
      </c>
      <c r="S44" s="9" t="s">
        <v>41</v>
      </c>
      <c r="T44" t="s">
        <v>42</v>
      </c>
      <c r="U44" t="s">
        <v>193</v>
      </c>
      <c r="V44">
        <v>318.02999999999997</v>
      </c>
      <c r="W44">
        <v>9.2789999999999999</v>
      </c>
      <c r="X44">
        <v>6</v>
      </c>
      <c r="Y44" s="8">
        <f t="shared" si="10"/>
        <v>-3.2789999999999999</v>
      </c>
      <c r="Z44">
        <v>-2.7690000000000001</v>
      </c>
      <c r="AA44">
        <v>9.1299999999999992E-3</v>
      </c>
      <c r="AB44">
        <v>3.4399999999999999E-3</v>
      </c>
      <c r="AC44">
        <f t="shared" si="11"/>
        <v>-2.46344155742847</v>
      </c>
      <c r="AD44">
        <f t="shared" si="12"/>
        <v>-2.0395292224657009</v>
      </c>
      <c r="AE44" s="7">
        <f t="shared" si="13"/>
        <v>94.168124145019888</v>
      </c>
      <c r="AF44" s="7">
        <v>20</v>
      </c>
      <c r="AG44" s="7">
        <f t="shared" si="14"/>
        <v>-114.16812414501989</v>
      </c>
      <c r="AH44" s="7">
        <f t="shared" si="15"/>
        <v>-3.2790000000000004</v>
      </c>
      <c r="AI44">
        <v>0</v>
      </c>
      <c r="AJ44">
        <v>0.3</v>
      </c>
      <c r="AK44">
        <v>9.3800000000000008</v>
      </c>
      <c r="AL44">
        <v>1.53</v>
      </c>
      <c r="AM44">
        <v>2.0499999999999998</v>
      </c>
      <c r="AN44" s="13">
        <v>3.7741265739024636</v>
      </c>
      <c r="AO44" s="13">
        <v>1.1826328349673236</v>
      </c>
      <c r="AP44" s="13">
        <v>1.0588187181280002</v>
      </c>
      <c r="AQ44" s="13">
        <v>-0.21215877786384854</v>
      </c>
      <c r="AR44" s="13">
        <v>-1.9080653453817396</v>
      </c>
      <c r="AS44" s="13">
        <v>-0.32846821054914876</v>
      </c>
      <c r="AT44" s="13">
        <v>9.7849931797432607E-2</v>
      </c>
      <c r="AU44" s="13">
        <v>-2.8663906976173434</v>
      </c>
      <c r="AV44" s="13">
        <v>0.71246985184506828</v>
      </c>
      <c r="AW44" s="13">
        <v>-2.103198150226715</v>
      </c>
      <c r="AX44" s="13">
        <v>0.10319471657106148</v>
      </c>
      <c r="AY44" s="13">
        <v>3.1074935888561833E-2</v>
      </c>
      <c r="BA44">
        <f t="shared" si="16"/>
        <v>5.7219043278174375</v>
      </c>
      <c r="BB44">
        <f t="shared" si="17"/>
        <v>2.8477809360339021</v>
      </c>
      <c r="BD44">
        <f t="shared" si="18"/>
        <v>0.12474100839748925</v>
      </c>
      <c r="BG44">
        <f t="shared" si="19"/>
        <v>2.6718227061127519E-3</v>
      </c>
      <c r="BJ44" s="7">
        <f t="shared" si="20"/>
        <v>-3.2039087409443168</v>
      </c>
      <c r="BK44" s="7">
        <v>-2.3236688935028798</v>
      </c>
      <c r="BL44" s="7">
        <f t="shared" si="21"/>
        <v>-3.2039087409443181</v>
      </c>
      <c r="BM44" s="7">
        <v>-2.3236688935028798</v>
      </c>
      <c r="BO44" s="7">
        <f t="shared" si="22"/>
        <v>0.77482218902372357</v>
      </c>
      <c r="BR44" s="7">
        <f t="shared" si="23"/>
        <v>0.77482218902372668</v>
      </c>
    </row>
    <row r="45" spans="1:70" x14ac:dyDescent="0.25">
      <c r="A45">
        <v>80</v>
      </c>
      <c r="B45" t="s">
        <v>194</v>
      </c>
      <c r="C45" t="s">
        <v>195</v>
      </c>
      <c r="D45" t="s">
        <v>1541</v>
      </c>
      <c r="E45" s="7">
        <f t="shared" si="0"/>
        <v>129419.58414499936</v>
      </c>
      <c r="F45" s="8">
        <f t="shared" si="1"/>
        <v>5.1120000000000019</v>
      </c>
      <c r="G45" s="7">
        <f t="shared" si="2"/>
        <v>281.83829312644554</v>
      </c>
      <c r="H45" s="7">
        <v>2.4500000000000002</v>
      </c>
      <c r="I45" s="7">
        <f t="shared" si="3"/>
        <v>1.5</v>
      </c>
      <c r="J45" s="7">
        <f t="shared" si="4"/>
        <v>5.2880912590556832</v>
      </c>
      <c r="K45" s="7">
        <f t="shared" si="5"/>
        <v>2.6260912590556815</v>
      </c>
      <c r="L45" s="7">
        <f t="shared" si="6"/>
        <v>194129.37621749891</v>
      </c>
      <c r="M45" s="7">
        <f t="shared" si="6"/>
        <v>422.75743968966839</v>
      </c>
      <c r="N45" s="7">
        <f t="shared" si="7"/>
        <v>5.2880912590556832</v>
      </c>
      <c r="O45" s="7">
        <f t="shared" si="8"/>
        <v>2.6260912590556815</v>
      </c>
      <c r="P45">
        <v>25</v>
      </c>
      <c r="Q45">
        <f t="shared" si="9"/>
        <v>298</v>
      </c>
      <c r="R45" t="s">
        <v>40</v>
      </c>
      <c r="S45" s="9" t="s">
        <v>41</v>
      </c>
      <c r="T45" t="s">
        <v>42</v>
      </c>
      <c r="U45" t="s">
        <v>196</v>
      </c>
      <c r="V45">
        <v>409.78</v>
      </c>
      <c r="W45">
        <v>8.9220000000000006</v>
      </c>
      <c r="X45">
        <v>6.26</v>
      </c>
      <c r="Y45" s="8">
        <f t="shared" si="10"/>
        <v>-2.6620000000000008</v>
      </c>
      <c r="Z45">
        <v>-2.702</v>
      </c>
      <c r="AA45">
        <v>2.6700000000000001E-3</v>
      </c>
      <c r="AB45">
        <v>8.4100000000000008E-3</v>
      </c>
      <c r="AC45">
        <f t="shared" si="11"/>
        <v>-2.0752040042020878</v>
      </c>
      <c r="AD45">
        <f t="shared" si="12"/>
        <v>-2.5734887386354246</v>
      </c>
      <c r="AE45" s="7">
        <f t="shared" si="13"/>
        <v>90.753235135089611</v>
      </c>
      <c r="AF45" s="7">
        <v>20</v>
      </c>
      <c r="AG45" s="7">
        <f t="shared" si="14"/>
        <v>-110.75323513508961</v>
      </c>
      <c r="AH45" s="7">
        <f t="shared" si="15"/>
        <v>-2.6620000000000013</v>
      </c>
      <c r="AI45">
        <v>0</v>
      </c>
      <c r="AJ45">
        <v>0.45</v>
      </c>
      <c r="AK45">
        <v>9.76</v>
      </c>
      <c r="AL45">
        <v>1.31</v>
      </c>
      <c r="AM45">
        <v>2.13</v>
      </c>
      <c r="AN45" s="13">
        <v>3.7741265739024636</v>
      </c>
      <c r="AO45" s="13">
        <v>1.1826328349673236</v>
      </c>
      <c r="AP45" s="13">
        <v>1.0588187181280002</v>
      </c>
      <c r="AQ45" s="13">
        <v>-0.21215877786384854</v>
      </c>
      <c r="AR45" s="13">
        <v>-1.9080653453817396</v>
      </c>
      <c r="AS45" s="13">
        <v>-0.32846821054914876</v>
      </c>
      <c r="AT45" s="13">
        <v>9.7849931797432607E-2</v>
      </c>
      <c r="AU45" s="13">
        <v>-2.8663906976173434</v>
      </c>
      <c r="AV45" s="13">
        <v>0.71246985184506828</v>
      </c>
      <c r="AW45" s="13">
        <v>-2.103198150226715</v>
      </c>
      <c r="AX45" s="13">
        <v>0.10319471657106148</v>
      </c>
      <c r="AY45" s="13">
        <v>3.1074935888561833E-2</v>
      </c>
      <c r="BA45">
        <f t="shared" si="16"/>
        <v>6.1956800694506819</v>
      </c>
      <c r="BB45">
        <f t="shared" si="17"/>
        <v>3.1595200454679873</v>
      </c>
      <c r="BD45">
        <f t="shared" si="18"/>
        <v>0.82371744875420894</v>
      </c>
      <c r="BG45">
        <f t="shared" si="19"/>
        <v>0.2845462701733053</v>
      </c>
      <c r="BJ45" s="7">
        <f t="shared" si="20"/>
        <v>-3.6339087409443174</v>
      </c>
      <c r="BK45" s="7">
        <v>-2.3236688935028798</v>
      </c>
      <c r="BL45" s="7">
        <f t="shared" si="21"/>
        <v>-3.6339087409443183</v>
      </c>
      <c r="BM45" s="7">
        <v>-2.3236688935028798</v>
      </c>
      <c r="BO45" s="7">
        <f t="shared" si="22"/>
        <v>1.7167284578233606</v>
      </c>
      <c r="BR45" s="7">
        <f t="shared" si="23"/>
        <v>1.7167284578233641</v>
      </c>
    </row>
    <row r="46" spans="1:70" x14ac:dyDescent="0.25">
      <c r="A46">
        <v>9</v>
      </c>
      <c r="B46" t="s">
        <v>197</v>
      </c>
      <c r="C46" t="s">
        <v>198</v>
      </c>
      <c r="D46" t="s">
        <v>1541</v>
      </c>
      <c r="E46" s="7">
        <f t="shared" si="0"/>
        <v>3221068.7912834473</v>
      </c>
      <c r="F46" s="8">
        <f t="shared" si="1"/>
        <v>6.5080000000000009</v>
      </c>
      <c r="G46" s="7">
        <f t="shared" si="2"/>
        <v>831.7637711026714</v>
      </c>
      <c r="H46" s="7">
        <v>2.92</v>
      </c>
      <c r="I46" s="7">
        <f t="shared" si="3"/>
        <v>1.5</v>
      </c>
      <c r="J46" s="7">
        <f t="shared" si="4"/>
        <v>6.6840912590556822</v>
      </c>
      <c r="K46" s="7">
        <f t="shared" si="5"/>
        <v>3.0960912590556813</v>
      </c>
      <c r="L46" s="7">
        <f t="shared" si="6"/>
        <v>4831603.1869251672</v>
      </c>
      <c r="M46" s="7">
        <f t="shared" si="6"/>
        <v>1247.6456566540076</v>
      </c>
      <c r="N46" s="7">
        <f t="shared" si="7"/>
        <v>6.6840912590556822</v>
      </c>
      <c r="O46" s="7">
        <f t="shared" si="8"/>
        <v>3.0960912590556817</v>
      </c>
      <c r="P46">
        <v>25</v>
      </c>
      <c r="Q46">
        <f t="shared" si="9"/>
        <v>298</v>
      </c>
      <c r="R46" t="s">
        <v>40</v>
      </c>
      <c r="S46" s="9" t="s">
        <v>41</v>
      </c>
      <c r="T46" t="s">
        <v>42</v>
      </c>
      <c r="U46" t="s">
        <v>199</v>
      </c>
      <c r="V46">
        <v>354.49</v>
      </c>
      <c r="W46">
        <v>10.378</v>
      </c>
      <c r="X46">
        <v>6.79</v>
      </c>
      <c r="Y46" s="8">
        <f t="shared" si="10"/>
        <v>-3.5880000000000001</v>
      </c>
      <c r="Z46">
        <v>-3.468</v>
      </c>
      <c r="AA46">
        <v>9.9599999999999992E-4</v>
      </c>
      <c r="AB46">
        <v>1.4300000000000001E-4</v>
      </c>
      <c r="AC46">
        <f t="shared" si="11"/>
        <v>-3.8446639625349381</v>
      </c>
      <c r="AD46">
        <f t="shared" si="12"/>
        <v>-3.0017406615763012</v>
      </c>
      <c r="AE46" s="7">
        <f t="shared" si="13"/>
        <v>106.31718384383068</v>
      </c>
      <c r="AF46" s="7">
        <v>20</v>
      </c>
      <c r="AG46" s="7">
        <f t="shared" si="14"/>
        <v>-126.31718384383068</v>
      </c>
      <c r="AH46" s="7">
        <f t="shared" si="15"/>
        <v>-3.5880000000000005</v>
      </c>
      <c r="AI46">
        <v>0</v>
      </c>
      <c r="AJ46">
        <v>0.22</v>
      </c>
      <c r="AK46">
        <v>9.8800000000000008</v>
      </c>
      <c r="AL46">
        <v>1.51</v>
      </c>
      <c r="AM46">
        <v>2.2200000000000002</v>
      </c>
      <c r="AN46" s="13">
        <v>3.7741265739024636</v>
      </c>
      <c r="AO46" s="13">
        <v>1.1826328349673236</v>
      </c>
      <c r="AP46" s="13">
        <v>1.0588187181280002</v>
      </c>
      <c r="AQ46" s="13">
        <v>-0.21215877786384854</v>
      </c>
      <c r="AR46" s="13">
        <v>-1.9080653453817396</v>
      </c>
      <c r="AS46" s="13">
        <v>-0.32846821054914876</v>
      </c>
      <c r="AT46" s="13">
        <v>9.7849931797432607E-2</v>
      </c>
      <c r="AU46" s="13">
        <v>-2.8663906976173434</v>
      </c>
      <c r="AV46" s="13">
        <v>0.71246985184506828</v>
      </c>
      <c r="AW46" s="13">
        <v>-2.103198150226715</v>
      </c>
      <c r="AX46" s="13">
        <v>0.10319471657106148</v>
      </c>
      <c r="AY46" s="13">
        <v>3.1074935888561833E-2</v>
      </c>
      <c r="BA46">
        <f t="shared" si="16"/>
        <v>5.836575126926431</v>
      </c>
      <c r="BB46">
        <f t="shared" si="17"/>
        <v>3.4929341825874385</v>
      </c>
      <c r="BD46">
        <f t="shared" si="18"/>
        <v>0.71828359421932642</v>
      </c>
      <c r="BG46">
        <f t="shared" si="19"/>
        <v>0.15748430595723176</v>
      </c>
      <c r="BJ46" s="7">
        <f t="shared" si="20"/>
        <v>-3.6939087409443179</v>
      </c>
      <c r="BK46" s="7">
        <v>-2.3236688935028798</v>
      </c>
      <c r="BL46" s="7">
        <f t="shared" si="21"/>
        <v>-3.6939087409443183</v>
      </c>
      <c r="BM46" s="7">
        <v>-2.3236688935028798</v>
      </c>
      <c r="BO46" s="7">
        <f t="shared" si="22"/>
        <v>1.8775572395163345</v>
      </c>
      <c r="BR46" s="7">
        <f t="shared" si="23"/>
        <v>1.877557239516338</v>
      </c>
    </row>
    <row r="47" spans="1:70" x14ac:dyDescent="0.25">
      <c r="A47">
        <v>120</v>
      </c>
      <c r="B47" t="s">
        <v>200</v>
      </c>
      <c r="C47" t="s">
        <v>201</v>
      </c>
      <c r="D47" t="s">
        <v>1541</v>
      </c>
      <c r="E47" s="7">
        <f t="shared" si="0"/>
        <v>147231.25024327173</v>
      </c>
      <c r="F47" s="8">
        <f t="shared" si="1"/>
        <v>5.1679999999999993</v>
      </c>
      <c r="G47" s="7">
        <f t="shared" si="2"/>
        <v>107.15193052376065</v>
      </c>
      <c r="H47" s="7">
        <v>2.0299999999999998</v>
      </c>
      <c r="I47" s="7">
        <f t="shared" si="3"/>
        <v>1.5</v>
      </c>
      <c r="J47" s="7">
        <f t="shared" si="4"/>
        <v>5.3440912590556806</v>
      </c>
      <c r="K47" s="7">
        <f t="shared" si="5"/>
        <v>2.2060912590556812</v>
      </c>
      <c r="L47" s="7">
        <f t="shared" si="6"/>
        <v>220846.87536490784</v>
      </c>
      <c r="M47" s="7">
        <f t="shared" si="6"/>
        <v>160.72789578564101</v>
      </c>
      <c r="N47" s="7">
        <f t="shared" si="7"/>
        <v>5.3440912590556815</v>
      </c>
      <c r="O47" s="7">
        <f t="shared" si="8"/>
        <v>2.2060912590556812</v>
      </c>
      <c r="P47">
        <v>25</v>
      </c>
      <c r="Q47">
        <f t="shared" si="9"/>
        <v>298</v>
      </c>
      <c r="R47" t="s">
        <v>40</v>
      </c>
      <c r="S47" s="9" t="s">
        <v>41</v>
      </c>
      <c r="T47" t="s">
        <v>42</v>
      </c>
      <c r="U47" t="s">
        <v>202</v>
      </c>
      <c r="V47">
        <v>380.91</v>
      </c>
      <c r="W47">
        <v>8.5879999999999992</v>
      </c>
      <c r="X47">
        <v>5.45</v>
      </c>
      <c r="Y47" s="8">
        <f t="shared" si="10"/>
        <v>-3.137999999999999</v>
      </c>
      <c r="Z47">
        <v>-3.3879999999999999</v>
      </c>
      <c r="AA47">
        <v>3.6499999999999998E-4</v>
      </c>
      <c r="AB47">
        <v>3.8899999999999997E-2</v>
      </c>
      <c r="AC47">
        <f t="shared" si="11"/>
        <v>-1.4100503986742923</v>
      </c>
      <c r="AD47">
        <f t="shared" si="12"/>
        <v>-3.4377071355435254</v>
      </c>
      <c r="AE47" s="7">
        <f t="shared" si="13"/>
        <v>84.902627128326557</v>
      </c>
      <c r="AF47" s="7">
        <v>20</v>
      </c>
      <c r="AG47" s="7">
        <f t="shared" si="14"/>
        <v>-104.90262712832656</v>
      </c>
      <c r="AH47" s="7">
        <f t="shared" si="15"/>
        <v>-3.1379999999999995</v>
      </c>
      <c r="AI47">
        <v>0</v>
      </c>
      <c r="AJ47">
        <v>0.61</v>
      </c>
      <c r="AK47">
        <v>9.92</v>
      </c>
      <c r="AL47">
        <v>1.31</v>
      </c>
      <c r="AM47">
        <v>2.0099999999999998</v>
      </c>
      <c r="AN47" s="13">
        <v>3.7741265739024636</v>
      </c>
      <c r="AO47" s="13">
        <v>1.1826328349673236</v>
      </c>
      <c r="AP47" s="13">
        <v>1.0588187181280002</v>
      </c>
      <c r="AQ47" s="13">
        <v>-0.21215877786384854</v>
      </c>
      <c r="AR47" s="13">
        <v>-1.9080653453817396</v>
      </c>
      <c r="AS47" s="13">
        <v>-0.32846821054914876</v>
      </c>
      <c r="AT47" s="13">
        <v>9.7849931797432607E-2</v>
      </c>
      <c r="AU47" s="13">
        <v>-2.8663906976173434</v>
      </c>
      <c r="AV47" s="13">
        <v>0.71246985184506828</v>
      </c>
      <c r="AW47" s="13">
        <v>-2.103198150226715</v>
      </c>
      <c r="AX47" s="13">
        <v>0.10319471657106148</v>
      </c>
      <c r="AY47" s="13">
        <v>3.1074935888561833E-2</v>
      </c>
      <c r="BA47">
        <f t="shared" si="16"/>
        <v>6.783280159391742</v>
      </c>
      <c r="BB47">
        <f t="shared" si="17"/>
        <v>2.8025093441558964</v>
      </c>
      <c r="BD47">
        <f t="shared" si="18"/>
        <v>2.0712646908505192</v>
      </c>
      <c r="BG47">
        <f t="shared" si="19"/>
        <v>0.35571453223460753</v>
      </c>
      <c r="BJ47" s="7">
        <f t="shared" si="20"/>
        <v>-3.2439087409443177</v>
      </c>
      <c r="BK47" s="7">
        <v>-2.3236688935028798</v>
      </c>
      <c r="BL47" s="7">
        <f t="shared" si="21"/>
        <v>-3.243908740944319</v>
      </c>
      <c r="BM47" s="7">
        <v>-2.3236688935028798</v>
      </c>
      <c r="BO47" s="7">
        <f t="shared" si="22"/>
        <v>0.84684137681904015</v>
      </c>
      <c r="BR47" s="7">
        <f t="shared" si="23"/>
        <v>0.84684137681904348</v>
      </c>
    </row>
    <row r="48" spans="1:70" x14ac:dyDescent="0.25">
      <c r="A48">
        <v>286</v>
      </c>
      <c r="B48" t="s">
        <v>295</v>
      </c>
      <c r="C48" t="s">
        <v>296</v>
      </c>
      <c r="D48" t="s">
        <v>1557</v>
      </c>
      <c r="E48">
        <v>666</v>
      </c>
      <c r="F48" s="8">
        <f t="shared" ref="F48" si="24">LOG(E48)</f>
        <v>2.823474229170301</v>
      </c>
      <c r="G48" s="7">
        <f t="shared" si="2"/>
        <v>6.3456224523975077E-2</v>
      </c>
      <c r="H48" s="7">
        <f t="shared" ref="H48:H72" si="25">F48+AH48</f>
        <v>-1.1975257708296998</v>
      </c>
      <c r="I48" s="7" t="s">
        <v>204</v>
      </c>
      <c r="J48" s="7" t="s">
        <v>204</v>
      </c>
      <c r="K48" s="7" t="s">
        <v>204</v>
      </c>
      <c r="L48" s="7" t="s">
        <v>204</v>
      </c>
      <c r="M48" s="7" t="s">
        <v>204</v>
      </c>
      <c r="N48" s="7">
        <v>2.823474229170301</v>
      </c>
      <c r="O48" s="7">
        <v>-1.1975257708296998</v>
      </c>
      <c r="P48">
        <v>25</v>
      </c>
      <c r="Q48">
        <f t="shared" si="9"/>
        <v>298</v>
      </c>
      <c r="R48" t="s">
        <v>284</v>
      </c>
      <c r="S48" s="9" t="s">
        <v>268</v>
      </c>
      <c r="T48" t="s">
        <v>206</v>
      </c>
      <c r="U48" t="s">
        <v>297</v>
      </c>
      <c r="V48">
        <v>278.35000000000002</v>
      </c>
      <c r="W48">
        <v>8.6310000000000002</v>
      </c>
      <c r="X48">
        <v>4.6100000000000003</v>
      </c>
      <c r="Y48" s="8">
        <f t="shared" si="10"/>
        <v>-4.0209999999999999</v>
      </c>
      <c r="Z48">
        <v>-4.1310000000000002</v>
      </c>
      <c r="AA48">
        <v>3.0300000000000001E-2</v>
      </c>
      <c r="AB48">
        <v>2.6800000000000001E-3</v>
      </c>
      <c r="AC48">
        <f t="shared" si="11"/>
        <v>-2.571865205971211</v>
      </c>
      <c r="AD48">
        <f t="shared" si="12"/>
        <v>-1.518557371497695</v>
      </c>
      <c r="AE48" s="7">
        <f t="shared" si="13"/>
        <v>95.121805010634802</v>
      </c>
      <c r="AF48" s="7">
        <v>20</v>
      </c>
      <c r="AG48" s="7">
        <f t="shared" si="14"/>
        <v>-115.1218050106348</v>
      </c>
      <c r="AH48" s="7">
        <f t="shared" si="15"/>
        <v>-4.0210000000000008</v>
      </c>
      <c r="AI48">
        <v>0</v>
      </c>
      <c r="AJ48">
        <v>0.8</v>
      </c>
      <c r="AK48">
        <v>9.09</v>
      </c>
      <c r="AL48">
        <v>1.4</v>
      </c>
      <c r="AM48">
        <v>2.27</v>
      </c>
      <c r="AN48" s="13">
        <v>3.7741265739024636</v>
      </c>
      <c r="AO48" s="13">
        <v>1.1826328349673236</v>
      </c>
      <c r="AP48" s="13">
        <v>1.0588187181280002</v>
      </c>
      <c r="AQ48" s="13">
        <v>-0.21215877786384854</v>
      </c>
      <c r="AR48" s="13">
        <v>-1.9080653453817396</v>
      </c>
      <c r="AS48" s="13">
        <v>-0.32846821054914876</v>
      </c>
      <c r="AT48" s="13">
        <v>9.7849931797432607E-2</v>
      </c>
      <c r="AU48" s="13">
        <v>-2.8663906976173434</v>
      </c>
      <c r="AV48" s="13">
        <v>0.71246985184506828</v>
      </c>
      <c r="AW48" s="13">
        <v>-2.103198150226715</v>
      </c>
      <c r="AX48" s="13">
        <v>0.10319471657106148</v>
      </c>
      <c r="AY48" s="13">
        <v>3.1074935888561833E-2</v>
      </c>
      <c r="BA48">
        <f t="shared" si="16"/>
        <v>5.6139695821822952</v>
      </c>
      <c r="BB48">
        <f t="shared" si="17"/>
        <v>1.5040879273652659</v>
      </c>
      <c r="BD48">
        <f t="shared" si="18"/>
        <v>7.7868643151815347</v>
      </c>
      <c r="BG48">
        <f t="shared" si="19"/>
        <v>7.29871657427468</v>
      </c>
      <c r="BJ48" s="7">
        <f t="shared" si="20"/>
        <v>-5.8075257708296988</v>
      </c>
      <c r="BK48" s="7">
        <v>-2.3236688935028798</v>
      </c>
      <c r="BL48" s="7">
        <f t="shared" si="21"/>
        <v>-5.8075257708297006</v>
      </c>
      <c r="BM48" s="7">
        <v>-2.3236688935028798</v>
      </c>
      <c r="BO48" s="7">
        <f t="shared" si="22"/>
        <v>12.137258741697375</v>
      </c>
      <c r="BR48" s="7">
        <f t="shared" si="23"/>
        <v>12.137258741697384</v>
      </c>
    </row>
    <row r="49" spans="1:70" x14ac:dyDescent="0.25">
      <c r="A49">
        <v>545</v>
      </c>
      <c r="B49" t="s">
        <v>868</v>
      </c>
      <c r="C49" t="s">
        <v>869</v>
      </c>
      <c r="D49" t="s">
        <v>870</v>
      </c>
      <c r="E49" s="7">
        <v>348</v>
      </c>
      <c r="F49" s="8">
        <f>LOG(E49)</f>
        <v>2.5415792439465807</v>
      </c>
      <c r="G49" s="7">
        <f>10^H49</f>
        <v>1006.57469369024</v>
      </c>
      <c r="H49" s="7">
        <f t="shared" si="25"/>
        <v>3.0028460075941625</v>
      </c>
      <c r="I49" s="7" t="s">
        <v>204</v>
      </c>
      <c r="J49" s="7" t="s">
        <v>204</v>
      </c>
      <c r="K49" s="7" t="s">
        <v>204</v>
      </c>
      <c r="L49" s="7" t="s">
        <v>204</v>
      </c>
      <c r="M49" s="7" t="s">
        <v>204</v>
      </c>
      <c r="N49" s="7">
        <v>2.4985338937586983</v>
      </c>
      <c r="O49" s="7">
        <v>3.0265338937586979</v>
      </c>
      <c r="P49">
        <v>23</v>
      </c>
      <c r="Q49">
        <f t="shared" si="9"/>
        <v>296</v>
      </c>
      <c r="R49" t="s">
        <v>871</v>
      </c>
      <c r="S49" s="9" t="s">
        <v>268</v>
      </c>
      <c r="T49" t="s">
        <v>206</v>
      </c>
      <c r="U49" t="s">
        <v>872</v>
      </c>
      <c r="V49">
        <v>84.16</v>
      </c>
      <c r="W49">
        <v>2.6520000000000001</v>
      </c>
      <c r="X49">
        <v>3.18</v>
      </c>
      <c r="Y49" s="8">
        <f t="shared" si="10"/>
        <v>0.52800000000000002</v>
      </c>
      <c r="Z49">
        <v>0.78800000000000003</v>
      </c>
      <c r="AA49" s="7">
        <v>12500</v>
      </c>
      <c r="AB49" s="7">
        <v>12900</v>
      </c>
      <c r="AC49">
        <f t="shared" si="11"/>
        <v>4.1105897102992488</v>
      </c>
      <c r="AD49">
        <f t="shared" si="12"/>
        <v>4.0969100130080562</v>
      </c>
      <c r="AE49" s="7">
        <f t="shared" si="13"/>
        <v>36.343766504863908</v>
      </c>
      <c r="AF49" s="7">
        <v>20</v>
      </c>
      <c r="AG49" s="7">
        <f t="shared" si="14"/>
        <v>-56.343766504863908</v>
      </c>
      <c r="AH49" s="7">
        <f t="shared" si="15"/>
        <v>0.46126676364758179</v>
      </c>
      <c r="AI49">
        <v>0</v>
      </c>
      <c r="AJ49">
        <v>0.02</v>
      </c>
      <c r="AK49">
        <v>3.02</v>
      </c>
      <c r="AL49">
        <v>0.28000000000000003</v>
      </c>
      <c r="AM49">
        <v>0.85</v>
      </c>
      <c r="AN49" s="13">
        <v>3.7741265739024636</v>
      </c>
      <c r="AO49" s="13">
        <v>1.1826328349673236</v>
      </c>
      <c r="AP49" s="13">
        <v>1.0588187181280002</v>
      </c>
      <c r="AQ49" s="13">
        <v>-0.21215877786384854</v>
      </c>
      <c r="AR49" s="13">
        <v>-1.9080653453817396</v>
      </c>
      <c r="AS49" s="13">
        <v>-0.32846821054914876</v>
      </c>
      <c r="AT49" s="13">
        <v>9.7849931797432607E-2</v>
      </c>
      <c r="AU49" s="13">
        <v>-2.8663906976173434</v>
      </c>
      <c r="AV49" s="13">
        <v>0.71246985184506828</v>
      </c>
      <c r="AW49" s="13">
        <v>-2.103198150226715</v>
      </c>
      <c r="AX49" s="13">
        <v>0.10319471657106148</v>
      </c>
      <c r="AY49" s="13">
        <v>3.1074935888561833E-2</v>
      </c>
      <c r="BA49">
        <f t="shared" si="16"/>
        <v>1.2115569735204026</v>
      </c>
      <c r="BB49">
        <f t="shared" si="17"/>
        <v>1.6242261015302433</v>
      </c>
      <c r="BD49">
        <f t="shared" si="18"/>
        <v>1.6563095932260485</v>
      </c>
      <c r="BG49">
        <f t="shared" si="19"/>
        <v>1.9664671441446426</v>
      </c>
      <c r="BJ49" s="7">
        <f t="shared" si="20"/>
        <v>-0.15346610624130186</v>
      </c>
      <c r="BK49" s="7">
        <v>-2.3236688935028798</v>
      </c>
      <c r="BL49" s="7">
        <f t="shared" si="21"/>
        <v>-0.1534661062413023</v>
      </c>
      <c r="BM49" s="7">
        <v>-2.3236688935028798</v>
      </c>
      <c r="BO49" s="7">
        <f t="shared" si="22"/>
        <v>4.7097801378379218</v>
      </c>
      <c r="BR49" s="7">
        <f t="shared" si="23"/>
        <v>4.7097801378379192</v>
      </c>
    </row>
    <row r="50" spans="1:70" x14ac:dyDescent="0.25">
      <c r="A50">
        <v>412</v>
      </c>
      <c r="B50" t="s">
        <v>103</v>
      </c>
      <c r="C50" t="s">
        <v>104</v>
      </c>
      <c r="D50" t="s">
        <v>870</v>
      </c>
      <c r="E50" s="7">
        <v>1640</v>
      </c>
      <c r="F50" s="8">
        <f>LOG(E50)</f>
        <v>3.214843848047698</v>
      </c>
      <c r="G50" s="7">
        <f>10^H50</f>
        <v>335.47303515427603</v>
      </c>
      <c r="H50" s="7">
        <f t="shared" si="25"/>
        <v>2.5256576179347134</v>
      </c>
      <c r="I50" s="7" t="s">
        <v>204</v>
      </c>
      <c r="J50" s="7" t="s">
        <v>204</v>
      </c>
      <c r="K50" s="7" t="s">
        <v>204</v>
      </c>
      <c r="L50" s="7" t="s">
        <v>204</v>
      </c>
      <c r="M50" s="7" t="s">
        <v>204</v>
      </c>
      <c r="N50" s="7">
        <v>3.1613455040992489</v>
      </c>
      <c r="O50" s="7">
        <v>2.5493455040992488</v>
      </c>
      <c r="P50">
        <v>23</v>
      </c>
      <c r="Q50">
        <f t="shared" si="9"/>
        <v>296</v>
      </c>
      <c r="R50" t="s">
        <v>871</v>
      </c>
      <c r="S50" s="9" t="s">
        <v>268</v>
      </c>
      <c r="T50" t="s">
        <v>206</v>
      </c>
      <c r="U50" t="s">
        <v>105</v>
      </c>
      <c r="V50">
        <v>106.17</v>
      </c>
      <c r="W50">
        <v>3.6419999999999999</v>
      </c>
      <c r="X50">
        <v>3.03</v>
      </c>
      <c r="Y50" s="8">
        <f t="shared" si="10"/>
        <v>-0.6120000000000001</v>
      </c>
      <c r="Z50">
        <v>-0.49199999999999999</v>
      </c>
      <c r="AA50" s="7">
        <v>1010</v>
      </c>
      <c r="AB50" s="7">
        <v>1280</v>
      </c>
      <c r="AC50">
        <f t="shared" si="11"/>
        <v>3.1072099696478683</v>
      </c>
      <c r="AD50">
        <f t="shared" si="12"/>
        <v>3.0043213737826426</v>
      </c>
      <c r="AE50" s="7">
        <f t="shared" si="13"/>
        <v>45.16936933658981</v>
      </c>
      <c r="AF50" s="7">
        <v>20</v>
      </c>
      <c r="AG50" s="7">
        <f t="shared" si="14"/>
        <v>-65.16936933658981</v>
      </c>
      <c r="AH50" s="7">
        <f t="shared" si="15"/>
        <v>-0.68918623011298452</v>
      </c>
      <c r="AI50">
        <v>0</v>
      </c>
      <c r="AJ50">
        <v>0.12</v>
      </c>
      <c r="AK50">
        <v>3.92</v>
      </c>
      <c r="AL50">
        <v>0.64</v>
      </c>
      <c r="AM50">
        <v>1</v>
      </c>
      <c r="AN50" s="13">
        <v>3.7741265739024636</v>
      </c>
      <c r="AO50" s="13">
        <v>1.1826328349673236</v>
      </c>
      <c r="AP50" s="13">
        <v>1.0588187181280002</v>
      </c>
      <c r="AQ50" s="13">
        <v>-0.21215877786384854</v>
      </c>
      <c r="AR50" s="13">
        <v>-1.9080653453817396</v>
      </c>
      <c r="AS50" s="13">
        <v>-0.32846821054914876</v>
      </c>
      <c r="AT50" s="13">
        <v>9.7849931797432607E-2</v>
      </c>
      <c r="AU50" s="13">
        <v>-2.8663906976173434</v>
      </c>
      <c r="AV50" s="13">
        <v>0.71246985184506828</v>
      </c>
      <c r="AW50" s="13">
        <v>-2.103198150226715</v>
      </c>
      <c r="AX50" s="13">
        <v>0.10319471657106148</v>
      </c>
      <c r="AY50" s="13">
        <v>3.1074935888561833E-2</v>
      </c>
      <c r="BA50">
        <f t="shared" si="16"/>
        <v>1.9201701414940884</v>
      </c>
      <c r="BB50">
        <f t="shared" si="17"/>
        <v>1.2371377718331118</v>
      </c>
      <c r="BD50">
        <f t="shared" si="18"/>
        <v>1.5405162807380517</v>
      </c>
      <c r="BG50">
        <f t="shared" si="19"/>
        <v>1.7218891326190378</v>
      </c>
      <c r="BJ50" s="7">
        <f t="shared" si="20"/>
        <v>-0.48065449590075104</v>
      </c>
      <c r="BK50" s="7">
        <v>-2.3236688935028798</v>
      </c>
      <c r="BL50" s="7">
        <f t="shared" si="21"/>
        <v>-0.48065449590075104</v>
      </c>
      <c r="BM50" s="7">
        <v>-2.3236688935028798</v>
      </c>
      <c r="BO50" s="7">
        <f t="shared" si="22"/>
        <v>3.3967020697687373</v>
      </c>
      <c r="BR50" s="7">
        <f t="shared" si="23"/>
        <v>3.3967020697687373</v>
      </c>
    </row>
    <row r="51" spans="1:70" x14ac:dyDescent="0.25">
      <c r="A51">
        <v>964</v>
      </c>
      <c r="B51" t="s">
        <v>873</v>
      </c>
      <c r="C51" t="s">
        <v>874</v>
      </c>
      <c r="D51" t="s">
        <v>870</v>
      </c>
      <c r="E51" s="7">
        <v>6950</v>
      </c>
      <c r="F51" s="8">
        <f>LOG(E51)</f>
        <v>3.8419848045901137</v>
      </c>
      <c r="G51" s="7">
        <f>10^H51</f>
        <v>4893.6639905929051</v>
      </c>
      <c r="H51" s="7">
        <f t="shared" si="25"/>
        <v>3.6896341464540447</v>
      </c>
      <c r="I51" s="7" t="s">
        <v>204</v>
      </c>
      <c r="J51" s="7" t="s">
        <v>204</v>
      </c>
      <c r="K51" s="7" t="s">
        <v>204</v>
      </c>
      <c r="L51" s="7" t="s">
        <v>204</v>
      </c>
      <c r="M51" s="7" t="s">
        <v>204</v>
      </c>
      <c r="N51" s="7">
        <v>3.7323220326185789</v>
      </c>
      <c r="O51" s="7">
        <v>3.7133220326185801</v>
      </c>
      <c r="P51">
        <v>23</v>
      </c>
      <c r="Q51">
        <f t="shared" si="9"/>
        <v>296</v>
      </c>
      <c r="R51" t="s">
        <v>871</v>
      </c>
      <c r="S51" s="9" t="s">
        <v>268</v>
      </c>
      <c r="T51" t="s">
        <v>206</v>
      </c>
      <c r="U51" t="s">
        <v>875</v>
      </c>
      <c r="V51">
        <v>326.57</v>
      </c>
      <c r="W51">
        <v>9.2289999999999992</v>
      </c>
      <c r="X51">
        <v>9.2100000000000009</v>
      </c>
      <c r="Y51" s="8">
        <f t="shared" si="10"/>
        <v>-1.8999999999998352E-2</v>
      </c>
      <c r="Z51">
        <v>7.0999999999999994E-2</v>
      </c>
      <c r="AA51">
        <v>2.7799999999999999E-3</v>
      </c>
      <c r="AB51">
        <v>5.1999999999999998E-3</v>
      </c>
      <c r="AC51">
        <f t="shared" si="11"/>
        <v>-2.283996656365201</v>
      </c>
      <c r="AD51">
        <f t="shared" si="12"/>
        <v>-2.5559552040819238</v>
      </c>
      <c r="AE51" s="7">
        <f t="shared" si="13"/>
        <v>92.58974921596797</v>
      </c>
      <c r="AF51" s="7">
        <v>20</v>
      </c>
      <c r="AG51" s="7">
        <f t="shared" si="14"/>
        <v>-112.58974921596797</v>
      </c>
      <c r="AH51" s="7">
        <f t="shared" si="15"/>
        <v>-0.1523506581360688</v>
      </c>
      <c r="AI51">
        <v>0</v>
      </c>
      <c r="AJ51">
        <v>0.42</v>
      </c>
      <c r="AK51">
        <v>10.76</v>
      </c>
      <c r="AL51">
        <v>0.65</v>
      </c>
      <c r="AM51">
        <v>3.14</v>
      </c>
      <c r="AN51" s="13">
        <v>3.7741265739024636</v>
      </c>
      <c r="AO51" s="13">
        <v>1.1826328349673236</v>
      </c>
      <c r="AP51" s="13">
        <v>1.0588187181280002</v>
      </c>
      <c r="AQ51" s="13">
        <v>-0.21215877786384854</v>
      </c>
      <c r="AR51" s="13">
        <v>-1.9080653453817396</v>
      </c>
      <c r="AS51" s="13">
        <v>-0.32846821054914876</v>
      </c>
      <c r="AT51" s="13">
        <v>9.7849931797432607E-2</v>
      </c>
      <c r="AU51" s="13">
        <v>-2.8663906976173434</v>
      </c>
      <c r="AV51" s="13">
        <v>0.71246985184506828</v>
      </c>
      <c r="AW51" s="13">
        <v>-2.103198150226715</v>
      </c>
      <c r="AX51" s="13">
        <v>0.10319471657106148</v>
      </c>
      <c r="AY51" s="13">
        <v>3.1074935888561833E-2</v>
      </c>
      <c r="BA51">
        <f t="shared" si="16"/>
        <v>5.4318985970842464</v>
      </c>
      <c r="BB51">
        <f t="shared" si="17"/>
        <v>5.4503190611279804</v>
      </c>
      <c r="BD51">
        <f t="shared" si="18"/>
        <v>2.8885604984809214</v>
      </c>
      <c r="BG51">
        <f t="shared" si="19"/>
        <v>3.0171586770504866</v>
      </c>
      <c r="BJ51" s="7">
        <f t="shared" si="20"/>
        <v>-5.4966779673814203</v>
      </c>
      <c r="BK51" s="7">
        <v>-2.3236688935028798</v>
      </c>
      <c r="BL51" s="7">
        <f t="shared" si="21"/>
        <v>-5.4966779673814212</v>
      </c>
      <c r="BM51" s="7">
        <v>-2.3236688935028798</v>
      </c>
      <c r="BO51" s="7">
        <f t="shared" si="22"/>
        <v>10.067986582915552</v>
      </c>
      <c r="BR51" s="7">
        <f t="shared" si="23"/>
        <v>10.067986582915553</v>
      </c>
    </row>
    <row r="52" spans="1:70" x14ac:dyDescent="0.25">
      <c r="A52">
        <v>401</v>
      </c>
      <c r="B52" t="s">
        <v>617</v>
      </c>
      <c r="C52" t="s">
        <v>618</v>
      </c>
      <c r="D52" t="s">
        <v>619</v>
      </c>
      <c r="E52" s="7">
        <v>169</v>
      </c>
      <c r="F52" s="8">
        <f t="shared" ref="F52:F72" si="26">LOG(E52)</f>
        <v>2.2278867046136734</v>
      </c>
      <c r="G52" s="7">
        <f t="shared" ref="G52:G103" si="27">10^H52</f>
        <v>5.3151093879813009</v>
      </c>
      <c r="H52" s="7">
        <f t="shared" si="25"/>
        <v>0.72551220697931651</v>
      </c>
      <c r="I52" s="7">
        <v>0.94</v>
      </c>
      <c r="J52" s="7">
        <f t="shared" ref="J52:J61" si="28">LOG(I52*E52)</f>
        <v>2.2010145582133722</v>
      </c>
      <c r="K52" s="7">
        <f t="shared" ref="K52:K61" si="29">J52+AH52</f>
        <v>0.69864006057901529</v>
      </c>
      <c r="L52" s="7">
        <f t="shared" ref="L52:M61" si="30">10^J52</f>
        <v>158.86000000000007</v>
      </c>
      <c r="M52" s="7">
        <f t="shared" si="30"/>
        <v>4.9962028247024231</v>
      </c>
      <c r="N52" s="7">
        <f t="shared" ref="N52:N61" si="31">LOG(EXP((AE52/8.314)*((1000/298)-(1000/Q52))+LN(L52)))</f>
        <v>3.5196945158099084</v>
      </c>
      <c r="O52" s="7">
        <f t="shared" ref="O52:O61" si="32">LOG(EXP((-AF52/8.314)*((1000/298)-(1000/Q52))+LN(M52)))</f>
        <v>0.23869451580990889</v>
      </c>
      <c r="P52">
        <v>70</v>
      </c>
      <c r="Q52">
        <f t="shared" si="9"/>
        <v>343</v>
      </c>
      <c r="R52" t="s">
        <v>620</v>
      </c>
      <c r="S52" s="9" t="s">
        <v>268</v>
      </c>
      <c r="T52" t="s">
        <v>42</v>
      </c>
      <c r="U52" t="s">
        <v>621</v>
      </c>
      <c r="V52">
        <v>120.15</v>
      </c>
      <c r="W52">
        <v>4.9509999999999996</v>
      </c>
      <c r="X52">
        <v>1.67</v>
      </c>
      <c r="Y52" s="8">
        <f t="shared" si="10"/>
        <v>-3.2809999999999997</v>
      </c>
      <c r="Z52">
        <v>-3.371</v>
      </c>
      <c r="AA52">
        <v>43.5</v>
      </c>
      <c r="AB52">
        <v>52.9</v>
      </c>
      <c r="AC52">
        <f t="shared" si="11"/>
        <v>1.7234556720351857</v>
      </c>
      <c r="AD52">
        <f t="shared" si="12"/>
        <v>1.6384892569546374</v>
      </c>
      <c r="AE52" s="7">
        <f t="shared" si="13"/>
        <v>57.340699245538552</v>
      </c>
      <c r="AF52" s="7">
        <v>20</v>
      </c>
      <c r="AG52" s="7">
        <f t="shared" si="14"/>
        <v>-77.340699245538559</v>
      </c>
      <c r="AH52" s="7">
        <f t="shared" si="15"/>
        <v>-1.5023744976343569</v>
      </c>
      <c r="AI52">
        <v>0</v>
      </c>
      <c r="AJ52">
        <v>0.42</v>
      </c>
      <c r="AK52">
        <v>4.63</v>
      </c>
      <c r="AL52">
        <v>1.1299999999999999</v>
      </c>
      <c r="AM52">
        <v>1.01</v>
      </c>
      <c r="AN52" s="13">
        <v>3.7741265739024636</v>
      </c>
      <c r="AO52" s="13">
        <v>1.1826328349673236</v>
      </c>
      <c r="AP52" s="13">
        <v>1.0588187181280002</v>
      </c>
      <c r="AQ52" s="13">
        <v>-0.21215877786384854</v>
      </c>
      <c r="AR52" s="13">
        <v>-1.9080653453817396</v>
      </c>
      <c r="AS52" s="13">
        <v>-0.32846821054914876</v>
      </c>
      <c r="AT52" s="13">
        <v>9.7849931797432607E-2</v>
      </c>
      <c r="AU52" s="13">
        <v>-2.8663906976173434</v>
      </c>
      <c r="AV52" s="13">
        <v>0.71246985184506828</v>
      </c>
      <c r="AW52" s="13">
        <v>-2.103198150226715</v>
      </c>
      <c r="AX52" s="13">
        <v>0.10319471657106148</v>
      </c>
      <c r="AY52" s="13">
        <v>3.1074935888561833E-2</v>
      </c>
      <c r="BA52">
        <f t="shared" si="16"/>
        <v>2.9036828272480619</v>
      </c>
      <c r="BB52">
        <f t="shared" si="17"/>
        <v>-0.14646098908747157</v>
      </c>
      <c r="BD52">
        <f t="shared" si="18"/>
        <v>0.37947040044481739</v>
      </c>
      <c r="BG52">
        <f t="shared" si="19"/>
        <v>0.14834476295275609</v>
      </c>
      <c r="BJ52" s="7">
        <f t="shared" si="20"/>
        <v>-1.4313054841900912</v>
      </c>
      <c r="BK52" s="7">
        <v>-2.3236688935028798</v>
      </c>
      <c r="BL52" s="7">
        <f t="shared" si="21"/>
        <v>-1.431305484190091</v>
      </c>
      <c r="BM52" s="7">
        <v>-2.3236688935028798</v>
      </c>
      <c r="BO52" s="7">
        <f t="shared" si="22"/>
        <v>0.79631245428034347</v>
      </c>
      <c r="BR52" s="7">
        <f t="shared" si="23"/>
        <v>0.79631245428034358</v>
      </c>
    </row>
    <row r="53" spans="1:70" x14ac:dyDescent="0.25">
      <c r="A53">
        <v>400</v>
      </c>
      <c r="B53" t="s">
        <v>617</v>
      </c>
      <c r="C53" t="s">
        <v>618</v>
      </c>
      <c r="D53" t="s">
        <v>619</v>
      </c>
      <c r="E53" s="7">
        <v>138</v>
      </c>
      <c r="F53" s="8">
        <f t="shared" si="26"/>
        <v>2.1398790864012365</v>
      </c>
      <c r="G53" s="7">
        <f t="shared" si="27"/>
        <v>38.44441657902</v>
      </c>
      <c r="H53" s="7">
        <f t="shared" si="25"/>
        <v>1.5848332745666305</v>
      </c>
      <c r="I53" s="7">
        <v>0.94</v>
      </c>
      <c r="J53" s="7">
        <f t="shared" si="28"/>
        <v>2.1130069400009353</v>
      </c>
      <c r="K53" s="7">
        <f t="shared" si="29"/>
        <v>1.5579611281663293</v>
      </c>
      <c r="L53" s="7">
        <f t="shared" si="30"/>
        <v>129.72000000000011</v>
      </c>
      <c r="M53" s="7">
        <f t="shared" si="30"/>
        <v>36.13775158427881</v>
      </c>
      <c r="N53" s="7">
        <f t="shared" si="31"/>
        <v>4.1340401189804332</v>
      </c>
      <c r="O53" s="7">
        <f t="shared" si="32"/>
        <v>0.85304011898043386</v>
      </c>
      <c r="P53">
        <v>100</v>
      </c>
      <c r="Q53">
        <f t="shared" si="9"/>
        <v>373</v>
      </c>
      <c r="R53" t="s">
        <v>620</v>
      </c>
      <c r="S53" s="9" t="s">
        <v>268</v>
      </c>
      <c r="T53" t="s">
        <v>42</v>
      </c>
      <c r="U53" t="s">
        <v>621</v>
      </c>
      <c r="V53">
        <v>120.15</v>
      </c>
      <c r="W53">
        <v>4.9509999999999996</v>
      </c>
      <c r="X53">
        <v>1.67</v>
      </c>
      <c r="Y53" s="8">
        <f t="shared" si="10"/>
        <v>-3.2809999999999997</v>
      </c>
      <c r="Z53">
        <v>-3.371</v>
      </c>
      <c r="AA53">
        <v>43.5</v>
      </c>
      <c r="AB53">
        <v>52.9</v>
      </c>
      <c r="AC53">
        <f t="shared" si="11"/>
        <v>1.7234556720351857</v>
      </c>
      <c r="AD53">
        <f t="shared" si="12"/>
        <v>1.6384892569546374</v>
      </c>
      <c r="AE53" s="7">
        <f t="shared" si="13"/>
        <v>57.340699245538552</v>
      </c>
      <c r="AF53" s="7">
        <v>20</v>
      </c>
      <c r="AG53" s="7">
        <f t="shared" si="14"/>
        <v>-77.340699245538559</v>
      </c>
      <c r="AH53" s="7">
        <f t="shared" si="15"/>
        <v>-0.55504581183460588</v>
      </c>
      <c r="AI53">
        <v>0</v>
      </c>
      <c r="AJ53">
        <v>0.42</v>
      </c>
      <c r="AK53">
        <v>4.63</v>
      </c>
      <c r="AL53">
        <v>1.1299999999999999</v>
      </c>
      <c r="AM53">
        <v>1.01</v>
      </c>
      <c r="AN53" s="13">
        <v>3.7741265739024636</v>
      </c>
      <c r="AO53" s="13">
        <v>1.1826328349673236</v>
      </c>
      <c r="AP53" s="13">
        <v>1.0588187181280002</v>
      </c>
      <c r="AQ53" s="13">
        <v>-0.21215877786384854</v>
      </c>
      <c r="AR53" s="13">
        <v>-1.9080653453817396</v>
      </c>
      <c r="AS53" s="13">
        <v>-0.32846821054914876</v>
      </c>
      <c r="AT53" s="13">
        <v>9.7849931797432607E-2</v>
      </c>
      <c r="AU53" s="13">
        <v>-2.8663906976173434</v>
      </c>
      <c r="AV53" s="13">
        <v>0.71246985184506828</v>
      </c>
      <c r="AW53" s="13">
        <v>-2.103198150226715</v>
      </c>
      <c r="AX53" s="13">
        <v>0.10319471657106148</v>
      </c>
      <c r="AY53" s="13">
        <v>3.1074935888561833E-2</v>
      </c>
      <c r="BA53">
        <f t="shared" si="16"/>
        <v>2.9036828272480619</v>
      </c>
      <c r="BB53">
        <f t="shared" si="17"/>
        <v>-0.14646098908747157</v>
      </c>
      <c r="BD53">
        <f t="shared" si="18"/>
        <v>1.5137790653190155</v>
      </c>
      <c r="BG53">
        <f t="shared" si="19"/>
        <v>0.99900246502897083</v>
      </c>
      <c r="BJ53" s="7">
        <f t="shared" si="20"/>
        <v>-0.8169598810195664</v>
      </c>
      <c r="BK53" s="7">
        <v>-2.3236688935028798</v>
      </c>
      <c r="BL53" s="7">
        <f t="shared" si="21"/>
        <v>-0.81695988101956607</v>
      </c>
      <c r="BM53" s="7">
        <v>-2.3236688935028798</v>
      </c>
      <c r="BO53" s="7">
        <f t="shared" si="22"/>
        <v>2.2701720482984413</v>
      </c>
      <c r="BR53" s="7">
        <f t="shared" si="23"/>
        <v>2.2701720482984427</v>
      </c>
    </row>
    <row r="54" spans="1:70" x14ac:dyDescent="0.25">
      <c r="A54">
        <v>347</v>
      </c>
      <c r="B54" t="s">
        <v>269</v>
      </c>
      <c r="C54" t="s">
        <v>45</v>
      </c>
      <c r="D54" t="s">
        <v>619</v>
      </c>
      <c r="E54" s="7">
        <v>56</v>
      </c>
      <c r="F54" s="8">
        <f t="shared" si="26"/>
        <v>1.7481880270062005</v>
      </c>
      <c r="G54" s="7">
        <f t="shared" si="27"/>
        <v>47.488613462618588</v>
      </c>
      <c r="H54" s="7">
        <f t="shared" si="25"/>
        <v>1.6765894895583415</v>
      </c>
      <c r="I54" s="7">
        <v>0.94</v>
      </c>
      <c r="J54" s="7">
        <f t="shared" si="28"/>
        <v>1.721315880605899</v>
      </c>
      <c r="K54" s="7">
        <f t="shared" si="29"/>
        <v>1.6497173431580401</v>
      </c>
      <c r="L54" s="7">
        <f t="shared" si="30"/>
        <v>52.640000000000022</v>
      </c>
      <c r="M54" s="7">
        <f t="shared" si="30"/>
        <v>44.639296654861475</v>
      </c>
      <c r="N54" s="7">
        <f t="shared" si="31"/>
        <v>3.0647717983889349</v>
      </c>
      <c r="O54" s="7">
        <f t="shared" si="32"/>
        <v>1.189771798388934</v>
      </c>
      <c r="P54">
        <v>70</v>
      </c>
      <c r="Q54">
        <f t="shared" si="9"/>
        <v>343</v>
      </c>
      <c r="R54" t="s">
        <v>620</v>
      </c>
      <c r="S54" s="9" t="s">
        <v>268</v>
      </c>
      <c r="T54" t="s">
        <v>42</v>
      </c>
      <c r="U54" t="s">
        <v>47</v>
      </c>
      <c r="V54">
        <v>128.18</v>
      </c>
      <c r="W54">
        <v>5.0449999999999999</v>
      </c>
      <c r="X54">
        <v>3.17</v>
      </c>
      <c r="Y54" s="8">
        <f t="shared" si="10"/>
        <v>-1.875</v>
      </c>
      <c r="Z54">
        <v>-1.7450000000000001</v>
      </c>
      <c r="AA54">
        <v>5.38</v>
      </c>
      <c r="AB54">
        <v>39.9</v>
      </c>
      <c r="AC54">
        <f t="shared" si="11"/>
        <v>1.6009728956867482</v>
      </c>
      <c r="AD54">
        <f t="shared" si="12"/>
        <v>0.7307822756663892</v>
      </c>
      <c r="AE54" s="7">
        <f t="shared" si="13"/>
        <v>58.418042442717976</v>
      </c>
      <c r="AF54" s="7">
        <v>20</v>
      </c>
      <c r="AG54" s="7">
        <f t="shared" si="14"/>
        <v>-78.418042442717976</v>
      </c>
      <c r="AH54" s="7">
        <f t="shared" si="15"/>
        <v>-7.1598537447858879E-2</v>
      </c>
      <c r="AI54">
        <v>0</v>
      </c>
      <c r="AJ54">
        <v>0.17</v>
      </c>
      <c r="AK54">
        <v>5.33</v>
      </c>
      <c r="AL54">
        <v>1.02</v>
      </c>
      <c r="AM54">
        <v>1.0900000000000001</v>
      </c>
      <c r="AN54" s="13">
        <v>3.7741265739024636</v>
      </c>
      <c r="AO54" s="13">
        <v>1.1826328349673236</v>
      </c>
      <c r="AP54" s="13">
        <v>1.0588187181280002</v>
      </c>
      <c r="AQ54" s="13">
        <v>-0.21215877786384854</v>
      </c>
      <c r="AR54" s="13">
        <v>-1.9080653453817396</v>
      </c>
      <c r="AS54" s="13">
        <v>-0.32846821054914876</v>
      </c>
      <c r="AT54" s="13">
        <v>9.7849931797432607E-2</v>
      </c>
      <c r="AU54" s="13">
        <v>-2.8663906976173434</v>
      </c>
      <c r="AV54" s="13">
        <v>0.71246985184506828</v>
      </c>
      <c r="AW54" s="13">
        <v>-2.103198150226715</v>
      </c>
      <c r="AX54" s="13">
        <v>0.10319471657106148</v>
      </c>
      <c r="AY54" s="13">
        <v>3.1074935888561833E-2</v>
      </c>
      <c r="BA54">
        <f t="shared" si="16"/>
        <v>3.2198899591303154</v>
      </c>
      <c r="BB54">
        <f t="shared" si="17"/>
        <v>1.3084729554590351</v>
      </c>
      <c r="BD54">
        <f t="shared" si="18"/>
        <v>2.4061643791788764E-2</v>
      </c>
      <c r="BG54">
        <f t="shared" si="19"/>
        <v>1.4089964689780811E-2</v>
      </c>
      <c r="BJ54" s="7">
        <f t="shared" si="20"/>
        <v>-1.9802282016110651</v>
      </c>
      <c r="BK54" s="7">
        <v>-2.3236688935028798</v>
      </c>
      <c r="BL54" s="7">
        <f t="shared" si="21"/>
        <v>-1.9802282016110659</v>
      </c>
      <c r="BM54" s="7">
        <v>-2.3236688935028798</v>
      </c>
      <c r="BO54" s="7">
        <f t="shared" si="22"/>
        <v>0.11795150884712839</v>
      </c>
      <c r="BR54" s="7">
        <f t="shared" si="23"/>
        <v>0.11795150884712778</v>
      </c>
    </row>
    <row r="55" spans="1:70" x14ac:dyDescent="0.25">
      <c r="A55">
        <v>348</v>
      </c>
      <c r="B55" t="s">
        <v>269</v>
      </c>
      <c r="C55" t="s">
        <v>45</v>
      </c>
      <c r="D55" t="s">
        <v>619</v>
      </c>
      <c r="E55" s="7">
        <v>72</v>
      </c>
      <c r="F55" s="8">
        <f t="shared" si="26"/>
        <v>1.8573324964312685</v>
      </c>
      <c r="G55" s="7">
        <f t="shared" si="27"/>
        <v>557.51785073862675</v>
      </c>
      <c r="H55" s="7">
        <f t="shared" si="25"/>
        <v>2.7462587772864255</v>
      </c>
      <c r="I55" s="7">
        <v>0.94</v>
      </c>
      <c r="J55" s="7">
        <f t="shared" si="28"/>
        <v>1.8304603500309671</v>
      </c>
      <c r="K55" s="7">
        <f t="shared" si="29"/>
        <v>2.7193866308861239</v>
      </c>
      <c r="L55" s="7">
        <f t="shared" si="30"/>
        <v>67.680000000000021</v>
      </c>
      <c r="M55" s="7">
        <f t="shared" si="30"/>
        <v>524.06677969430893</v>
      </c>
      <c r="N55" s="7">
        <f t="shared" si="31"/>
        <v>3.8894656217002295</v>
      </c>
      <c r="O55" s="7">
        <f t="shared" si="32"/>
        <v>2.0144656217002286</v>
      </c>
      <c r="P55">
        <v>100</v>
      </c>
      <c r="Q55">
        <f t="shared" si="9"/>
        <v>373</v>
      </c>
      <c r="R55" t="s">
        <v>620</v>
      </c>
      <c r="S55" s="9" t="s">
        <v>268</v>
      </c>
      <c r="T55" t="s">
        <v>42</v>
      </c>
      <c r="U55" t="s">
        <v>47</v>
      </c>
      <c r="V55">
        <v>128.18</v>
      </c>
      <c r="W55">
        <v>5.0449999999999999</v>
      </c>
      <c r="X55">
        <v>3.17</v>
      </c>
      <c r="Y55" s="8">
        <f t="shared" si="10"/>
        <v>-1.875</v>
      </c>
      <c r="Z55">
        <v>-1.7450000000000001</v>
      </c>
      <c r="AA55">
        <v>5.38</v>
      </c>
      <c r="AB55">
        <v>39.9</v>
      </c>
      <c r="AC55">
        <f t="shared" si="11"/>
        <v>1.6009728956867482</v>
      </c>
      <c r="AD55">
        <f t="shared" si="12"/>
        <v>0.7307822756663892</v>
      </c>
      <c r="AE55" s="7">
        <f t="shared" si="13"/>
        <v>58.418042442717976</v>
      </c>
      <c r="AF55" s="7">
        <v>20</v>
      </c>
      <c r="AG55" s="7">
        <f t="shared" si="14"/>
        <v>-78.418042442717976</v>
      </c>
      <c r="AH55" s="7">
        <f t="shared" si="15"/>
        <v>0.88892628085515701</v>
      </c>
      <c r="AI55">
        <v>0</v>
      </c>
      <c r="AJ55">
        <v>0.17</v>
      </c>
      <c r="AK55">
        <v>5.33</v>
      </c>
      <c r="AL55">
        <v>1.02</v>
      </c>
      <c r="AM55">
        <v>1.0900000000000001</v>
      </c>
      <c r="AN55" s="13">
        <v>3.7741265739024636</v>
      </c>
      <c r="AO55" s="13">
        <v>1.1826328349673236</v>
      </c>
      <c r="AP55" s="13">
        <v>1.0588187181280002</v>
      </c>
      <c r="AQ55" s="13">
        <v>-0.21215877786384854</v>
      </c>
      <c r="AR55" s="13">
        <v>-1.9080653453817396</v>
      </c>
      <c r="AS55" s="13">
        <v>-0.32846821054914876</v>
      </c>
      <c r="AT55" s="13">
        <v>9.7849931797432607E-2</v>
      </c>
      <c r="AU55" s="13">
        <v>-2.8663906976173434</v>
      </c>
      <c r="AV55" s="13">
        <v>0.71246985184506828</v>
      </c>
      <c r="AW55" s="13">
        <v>-2.103198150226715</v>
      </c>
      <c r="AX55" s="13">
        <v>0.10319471657106148</v>
      </c>
      <c r="AY55" s="13">
        <v>3.1074935888561833E-2</v>
      </c>
      <c r="BA55">
        <f t="shared" si="16"/>
        <v>3.2198899591303154</v>
      </c>
      <c r="BB55">
        <f t="shared" si="17"/>
        <v>1.3084729554590351</v>
      </c>
      <c r="BD55">
        <f t="shared" si="18"/>
        <v>0.44833156790593942</v>
      </c>
      <c r="BG55">
        <f t="shared" si="19"/>
        <v>0.49842564478634926</v>
      </c>
      <c r="BJ55" s="7">
        <f t="shared" si="20"/>
        <v>-1.1555343782997705</v>
      </c>
      <c r="BK55" s="7">
        <v>-2.3236688935028798</v>
      </c>
      <c r="BL55" s="7">
        <f t="shared" si="21"/>
        <v>-1.1555343782997713</v>
      </c>
      <c r="BM55" s="7">
        <v>-2.3236688935028798</v>
      </c>
      <c r="BO55" s="7">
        <f t="shared" si="22"/>
        <v>1.3645382456088031</v>
      </c>
      <c r="BR55" s="7">
        <f t="shared" si="23"/>
        <v>1.3645382456088011</v>
      </c>
    </row>
    <row r="56" spans="1:70" x14ac:dyDescent="0.25">
      <c r="A56">
        <v>597</v>
      </c>
      <c r="B56" t="s">
        <v>622</v>
      </c>
      <c r="C56" t="s">
        <v>623</v>
      </c>
      <c r="D56" t="s">
        <v>619</v>
      </c>
      <c r="E56" s="7">
        <v>271</v>
      </c>
      <c r="F56" s="8">
        <f t="shared" si="26"/>
        <v>2.4329692908744058</v>
      </c>
      <c r="G56" s="7">
        <f t="shared" si="27"/>
        <v>3.1838471665645489</v>
      </c>
      <c r="H56" s="7">
        <f t="shared" si="25"/>
        <v>0.50295221223437325</v>
      </c>
      <c r="I56" s="7">
        <v>0.94</v>
      </c>
      <c r="J56" s="7">
        <f t="shared" si="28"/>
        <v>2.4060971444741042</v>
      </c>
      <c r="K56" s="7">
        <f t="shared" si="29"/>
        <v>0.47608006583407159</v>
      </c>
      <c r="L56" s="7">
        <f t="shared" si="30"/>
        <v>254.7399999999999</v>
      </c>
      <c r="M56" s="7">
        <f t="shared" si="30"/>
        <v>2.9928163365706735</v>
      </c>
      <c r="N56" s="7">
        <f t="shared" si="31"/>
        <v>4.1471345210649657</v>
      </c>
      <c r="O56" s="7">
        <f t="shared" si="32"/>
        <v>1.6134521064965143E-2</v>
      </c>
      <c r="P56">
        <v>70</v>
      </c>
      <c r="Q56">
        <f t="shared" si="9"/>
        <v>343</v>
      </c>
      <c r="R56" t="s">
        <v>620</v>
      </c>
      <c r="S56" s="9" t="s">
        <v>268</v>
      </c>
      <c r="T56" t="s">
        <v>42</v>
      </c>
      <c r="U56" t="s">
        <v>624</v>
      </c>
      <c r="V56">
        <v>182.22</v>
      </c>
      <c r="W56">
        <v>7.2809999999999997</v>
      </c>
      <c r="X56">
        <v>3.15</v>
      </c>
      <c r="Y56" s="8">
        <f t="shared" si="10"/>
        <v>-4.1310000000000002</v>
      </c>
      <c r="Z56">
        <v>-4.101</v>
      </c>
      <c r="AA56">
        <v>0.121</v>
      </c>
      <c r="AB56">
        <v>0.432</v>
      </c>
      <c r="AC56">
        <f t="shared" si="11"/>
        <v>-0.3645162531850879</v>
      </c>
      <c r="AD56">
        <f t="shared" si="12"/>
        <v>-0.91721462968354994</v>
      </c>
      <c r="AE56" s="7">
        <f t="shared" si="13"/>
        <v>75.706239418619262</v>
      </c>
      <c r="AF56" s="7">
        <v>20</v>
      </c>
      <c r="AG56" s="7">
        <f t="shared" si="14"/>
        <v>-95.706239418619262</v>
      </c>
      <c r="AH56" s="7">
        <f t="shared" si="15"/>
        <v>-1.9300170786400326</v>
      </c>
      <c r="AI56">
        <v>0</v>
      </c>
      <c r="AJ56">
        <v>0.51</v>
      </c>
      <c r="AK56">
        <v>7.31</v>
      </c>
      <c r="AL56">
        <v>1.59</v>
      </c>
      <c r="AM56">
        <v>1.48</v>
      </c>
      <c r="AN56" s="13">
        <v>3.7741265739024636</v>
      </c>
      <c r="AO56" s="13">
        <v>1.1826328349673236</v>
      </c>
      <c r="AP56" s="13">
        <v>1.0588187181280002</v>
      </c>
      <c r="AQ56" s="13">
        <v>-0.21215877786384854</v>
      </c>
      <c r="AR56" s="13">
        <v>-1.9080653453817396</v>
      </c>
      <c r="AS56" s="13">
        <v>-0.32846821054914876</v>
      </c>
      <c r="AT56" s="13">
        <v>9.7849931797432607E-2</v>
      </c>
      <c r="AU56" s="13">
        <v>-2.8663906976173434</v>
      </c>
      <c r="AV56" s="13">
        <v>0.71246985184506828</v>
      </c>
      <c r="AW56" s="13">
        <v>-2.103198150226715</v>
      </c>
      <c r="AX56" s="13">
        <v>0.10319471657106148</v>
      </c>
      <c r="AY56" s="13">
        <v>3.1074935888561833E-2</v>
      </c>
      <c r="BA56">
        <f t="shared" si="16"/>
        <v>4.8533701968313734</v>
      </c>
      <c r="BB56">
        <f t="shared" si="17"/>
        <v>0.58601341875585966</v>
      </c>
      <c r="BD56">
        <f t="shared" si="18"/>
        <v>0.49876882972523451</v>
      </c>
      <c r="BG56">
        <f t="shared" si="19"/>
        <v>0.32476195803338903</v>
      </c>
      <c r="BJ56" s="7">
        <f t="shared" si="20"/>
        <v>-3.133865478935034</v>
      </c>
      <c r="BK56" s="7">
        <v>-2.3236688935028798</v>
      </c>
      <c r="BL56" s="7">
        <f t="shared" si="21"/>
        <v>-3.1338654789350349</v>
      </c>
      <c r="BM56" s="7">
        <v>-2.3236688935028798</v>
      </c>
      <c r="BO56" s="7">
        <f t="shared" si="22"/>
        <v>0.65641850704592275</v>
      </c>
      <c r="BR56" s="7">
        <f t="shared" si="23"/>
        <v>0.65641850704592319</v>
      </c>
    </row>
    <row r="57" spans="1:70" x14ac:dyDescent="0.25">
      <c r="A57">
        <v>596</v>
      </c>
      <c r="B57" t="s">
        <v>622</v>
      </c>
      <c r="C57" t="s">
        <v>623</v>
      </c>
      <c r="D57" t="s">
        <v>619</v>
      </c>
      <c r="E57" s="7">
        <v>230</v>
      </c>
      <c r="F57" s="8">
        <f t="shared" si="26"/>
        <v>2.3617278360175931</v>
      </c>
      <c r="G57" s="7">
        <f t="shared" si="27"/>
        <v>40.178598140354822</v>
      </c>
      <c r="H57" s="7">
        <f t="shared" si="25"/>
        <v>1.6039947798355936</v>
      </c>
      <c r="I57" s="7">
        <v>0.94</v>
      </c>
      <c r="J57" s="7">
        <f t="shared" si="28"/>
        <v>2.3348556896172914</v>
      </c>
      <c r="K57" s="7">
        <f t="shared" si="29"/>
        <v>1.5771226334352919</v>
      </c>
      <c r="L57" s="7">
        <f t="shared" si="30"/>
        <v>216.20000000000013</v>
      </c>
      <c r="M57" s="7">
        <f t="shared" si="30"/>
        <v>37.7678822519335</v>
      </c>
      <c r="N57" s="7">
        <f t="shared" si="31"/>
        <v>5.0032016242493977</v>
      </c>
      <c r="O57" s="7">
        <f t="shared" si="32"/>
        <v>0.8722016242493964</v>
      </c>
      <c r="P57">
        <v>100</v>
      </c>
      <c r="Q57">
        <f t="shared" si="9"/>
        <v>373</v>
      </c>
      <c r="R57" t="s">
        <v>620</v>
      </c>
      <c r="S57" s="9" t="s">
        <v>268</v>
      </c>
      <c r="T57" t="s">
        <v>42</v>
      </c>
      <c r="U57" t="s">
        <v>624</v>
      </c>
      <c r="V57">
        <v>182.22</v>
      </c>
      <c r="W57">
        <v>7.2809999999999997</v>
      </c>
      <c r="X57">
        <v>3.15</v>
      </c>
      <c r="Y57" s="8">
        <f t="shared" si="10"/>
        <v>-4.1310000000000002</v>
      </c>
      <c r="Z57">
        <v>-4.101</v>
      </c>
      <c r="AA57">
        <v>0.121</v>
      </c>
      <c r="AB57">
        <v>0.432</v>
      </c>
      <c r="AC57">
        <f t="shared" si="11"/>
        <v>-0.3645162531850879</v>
      </c>
      <c r="AD57">
        <f t="shared" si="12"/>
        <v>-0.91721462968354994</v>
      </c>
      <c r="AE57" s="7">
        <f t="shared" si="13"/>
        <v>75.706239418619262</v>
      </c>
      <c r="AF57" s="7">
        <v>20</v>
      </c>
      <c r="AG57" s="7">
        <f t="shared" si="14"/>
        <v>-95.706239418619262</v>
      </c>
      <c r="AH57" s="7">
        <f t="shared" si="15"/>
        <v>-0.75773305618199938</v>
      </c>
      <c r="AI57">
        <v>0</v>
      </c>
      <c r="AJ57">
        <v>0.51</v>
      </c>
      <c r="AK57">
        <v>7.31</v>
      </c>
      <c r="AL57">
        <v>1.59</v>
      </c>
      <c r="AM57">
        <v>1.48</v>
      </c>
      <c r="AN57" s="13">
        <v>3.7741265739024636</v>
      </c>
      <c r="AO57" s="13">
        <v>1.1826328349673236</v>
      </c>
      <c r="AP57" s="13">
        <v>1.0588187181280002</v>
      </c>
      <c r="AQ57" s="13">
        <v>-0.21215877786384854</v>
      </c>
      <c r="AR57" s="13">
        <v>-1.9080653453817396</v>
      </c>
      <c r="AS57" s="13">
        <v>-0.32846821054914876</v>
      </c>
      <c r="AT57" s="13">
        <v>9.7849931797432607E-2</v>
      </c>
      <c r="AU57" s="13">
        <v>-2.8663906976173434</v>
      </c>
      <c r="AV57" s="13">
        <v>0.71246985184506828</v>
      </c>
      <c r="AW57" s="13">
        <v>-2.103198150226715</v>
      </c>
      <c r="AX57" s="13">
        <v>0.10319471657106148</v>
      </c>
      <c r="AY57" s="13">
        <v>3.1074935888561833E-2</v>
      </c>
      <c r="BA57">
        <f t="shared" si="16"/>
        <v>4.8533701968313734</v>
      </c>
      <c r="BB57">
        <f t="shared" si="17"/>
        <v>0.58601341875585966</v>
      </c>
      <c r="BD57">
        <f t="shared" si="18"/>
        <v>2.2449456642122702E-2</v>
      </c>
      <c r="BG57">
        <f t="shared" si="19"/>
        <v>8.1903688963610818E-2</v>
      </c>
      <c r="BJ57" s="7">
        <f t="shared" si="20"/>
        <v>-2.277798375750602</v>
      </c>
      <c r="BK57" s="7">
        <v>-2.3236688935028798</v>
      </c>
      <c r="BL57" s="7">
        <f t="shared" si="21"/>
        <v>-2.2777983757506037</v>
      </c>
      <c r="BM57" s="7">
        <v>-2.3236688935028798</v>
      </c>
      <c r="BO57" s="7">
        <f t="shared" si="22"/>
        <v>2.1041043988619915E-3</v>
      </c>
      <c r="BR57" s="7">
        <f t="shared" si="23"/>
        <v>2.1041043988618896E-3</v>
      </c>
    </row>
    <row r="58" spans="1:70" x14ac:dyDescent="0.25">
      <c r="A58">
        <v>281</v>
      </c>
      <c r="B58" t="s">
        <v>185</v>
      </c>
      <c r="C58" t="s">
        <v>296</v>
      </c>
      <c r="D58" t="s">
        <v>619</v>
      </c>
      <c r="E58" s="7">
        <v>597</v>
      </c>
      <c r="F58" s="8">
        <f t="shared" si="26"/>
        <v>2.775974331129369</v>
      </c>
      <c r="G58" s="7">
        <f t="shared" si="27"/>
        <v>25.261689754515299</v>
      </c>
      <c r="H58" s="7">
        <f t="shared" si="25"/>
        <v>1.4024623971503318</v>
      </c>
      <c r="I58" s="7">
        <v>0.94</v>
      </c>
      <c r="J58" s="7">
        <f t="shared" si="28"/>
        <v>2.7491021847290678</v>
      </c>
      <c r="K58" s="7">
        <f t="shared" si="29"/>
        <v>1.3755902507500306</v>
      </c>
      <c r="L58" s="7">
        <f t="shared" si="30"/>
        <v>561.18000000000029</v>
      </c>
      <c r="M58" s="7">
        <f t="shared" si="30"/>
        <v>23.74598836924438</v>
      </c>
      <c r="N58" s="7">
        <f t="shared" si="31"/>
        <v>4.9366447059809246</v>
      </c>
      <c r="O58" s="7">
        <f t="shared" si="32"/>
        <v>0.91564470598092429</v>
      </c>
      <c r="P58">
        <v>70</v>
      </c>
      <c r="Q58">
        <f t="shared" si="9"/>
        <v>343</v>
      </c>
      <c r="R58" t="s">
        <v>620</v>
      </c>
      <c r="S58" s="9" t="s">
        <v>268</v>
      </c>
      <c r="T58" t="s">
        <v>42</v>
      </c>
      <c r="U58" t="s">
        <v>297</v>
      </c>
      <c r="V58">
        <v>278.35000000000002</v>
      </c>
      <c r="W58">
        <v>8.6310000000000002</v>
      </c>
      <c r="X58">
        <v>4.6100000000000003</v>
      </c>
      <c r="Y58" s="8">
        <f t="shared" si="10"/>
        <v>-4.0209999999999999</v>
      </c>
      <c r="Z58">
        <v>-4.1310000000000002</v>
      </c>
      <c r="AA58">
        <v>3.0300000000000001E-2</v>
      </c>
      <c r="AB58">
        <v>2.6800000000000001E-3</v>
      </c>
      <c r="AC58">
        <f t="shared" si="11"/>
        <v>-2.571865205971211</v>
      </c>
      <c r="AD58">
        <f t="shared" si="12"/>
        <v>-1.518557371497695</v>
      </c>
      <c r="AE58" s="7">
        <f t="shared" si="13"/>
        <v>95.121805010634802</v>
      </c>
      <c r="AF58" s="7">
        <v>20</v>
      </c>
      <c r="AG58" s="7">
        <f t="shared" si="14"/>
        <v>-115.1218050106348</v>
      </c>
      <c r="AH58" s="7">
        <f t="shared" si="15"/>
        <v>-1.3735119339790371</v>
      </c>
      <c r="AI58">
        <v>0</v>
      </c>
      <c r="AJ58">
        <v>0.8</v>
      </c>
      <c r="AK58">
        <v>9.09</v>
      </c>
      <c r="AL58">
        <v>1.4</v>
      </c>
      <c r="AM58">
        <v>2.27</v>
      </c>
      <c r="AN58" s="13">
        <v>3.7741265739024636</v>
      </c>
      <c r="AO58" s="13">
        <v>1.1826328349673236</v>
      </c>
      <c r="AP58" s="13">
        <v>1.0588187181280002</v>
      </c>
      <c r="AQ58" s="13">
        <v>-0.21215877786384854</v>
      </c>
      <c r="AR58" s="13">
        <v>-1.9080653453817396</v>
      </c>
      <c r="AS58" s="13">
        <v>-0.32846821054914876</v>
      </c>
      <c r="AT58" s="13">
        <v>9.7849931797432607E-2</v>
      </c>
      <c r="AU58" s="13">
        <v>-2.8663906976173434</v>
      </c>
      <c r="AV58" s="13">
        <v>0.71246985184506828</v>
      </c>
      <c r="AW58" s="13">
        <v>-2.103198150226715</v>
      </c>
      <c r="AX58" s="13">
        <v>0.10319471657106148</v>
      </c>
      <c r="AY58" s="13">
        <v>3.1074935888561833E-2</v>
      </c>
      <c r="BA58">
        <f t="shared" si="16"/>
        <v>5.6139695821822952</v>
      </c>
      <c r="BB58">
        <f t="shared" si="17"/>
        <v>1.5040879273652659</v>
      </c>
      <c r="BD58">
        <f t="shared" si="18"/>
        <v>0.45876898792120202</v>
      </c>
      <c r="BG58">
        <f t="shared" si="19"/>
        <v>0.34626542479318123</v>
      </c>
      <c r="BJ58" s="7">
        <f t="shared" si="20"/>
        <v>-3.6943552940190756</v>
      </c>
      <c r="BK58" s="7">
        <v>-2.3236688935028798</v>
      </c>
      <c r="BL58" s="7">
        <f t="shared" si="21"/>
        <v>-3.694355294019076</v>
      </c>
      <c r="BM58" s="7">
        <v>-2.3236688935028798</v>
      </c>
      <c r="BO58" s="7">
        <f t="shared" si="22"/>
        <v>1.8787812085600439</v>
      </c>
      <c r="BR58" s="7">
        <f t="shared" si="23"/>
        <v>1.8787812085600464</v>
      </c>
    </row>
    <row r="59" spans="1:70" x14ac:dyDescent="0.25">
      <c r="A59">
        <v>280</v>
      </c>
      <c r="B59" t="s">
        <v>185</v>
      </c>
      <c r="C59" t="s">
        <v>296</v>
      </c>
      <c r="D59" t="s">
        <v>619</v>
      </c>
      <c r="E59" s="7">
        <v>561</v>
      </c>
      <c r="F59" s="8">
        <f t="shared" si="26"/>
        <v>2.7489628612561616</v>
      </c>
      <c r="G59" s="7">
        <f t="shared" si="27"/>
        <v>610.31186011003126</v>
      </c>
      <c r="H59" s="7">
        <f t="shared" si="25"/>
        <v>2.7855518096260896</v>
      </c>
      <c r="I59" s="7">
        <v>0.94</v>
      </c>
      <c r="J59" s="7">
        <f t="shared" si="28"/>
        <v>2.72209071485586</v>
      </c>
      <c r="K59" s="7">
        <f t="shared" si="29"/>
        <v>2.7586796632257879</v>
      </c>
      <c r="L59" s="7">
        <f t="shared" si="30"/>
        <v>527.34</v>
      </c>
      <c r="M59" s="7">
        <f t="shared" si="30"/>
        <v>573.69314850342914</v>
      </c>
      <c r="N59" s="7">
        <f t="shared" si="31"/>
        <v>6.0747586540398935</v>
      </c>
      <c r="O59" s="7">
        <f t="shared" si="32"/>
        <v>2.0537586540398927</v>
      </c>
      <c r="P59">
        <v>100</v>
      </c>
      <c r="Q59">
        <f t="shared" si="9"/>
        <v>373</v>
      </c>
      <c r="R59" t="s">
        <v>620</v>
      </c>
      <c r="S59" s="9" t="s">
        <v>268</v>
      </c>
      <c r="T59" t="s">
        <v>42</v>
      </c>
      <c r="U59" t="s">
        <v>297</v>
      </c>
      <c r="V59">
        <v>278.35000000000002</v>
      </c>
      <c r="W59">
        <v>8.6310000000000002</v>
      </c>
      <c r="X59">
        <v>4.6100000000000003</v>
      </c>
      <c r="Y59" s="8">
        <f t="shared" si="10"/>
        <v>-4.0209999999999999</v>
      </c>
      <c r="Z59">
        <v>-4.1310000000000002</v>
      </c>
      <c r="AA59">
        <v>3.0300000000000001E-2</v>
      </c>
      <c r="AB59">
        <v>2.6800000000000001E-3</v>
      </c>
      <c r="AC59">
        <f t="shared" si="11"/>
        <v>-2.571865205971211</v>
      </c>
      <c r="AD59">
        <f t="shared" si="12"/>
        <v>-1.518557371497695</v>
      </c>
      <c r="AE59" s="7">
        <f t="shared" si="13"/>
        <v>95.121805010634802</v>
      </c>
      <c r="AF59" s="7">
        <v>20</v>
      </c>
      <c r="AG59" s="7">
        <f t="shared" si="14"/>
        <v>-115.1218050106348</v>
      </c>
      <c r="AH59" s="7">
        <f t="shared" si="15"/>
        <v>3.6588948369928098E-2</v>
      </c>
      <c r="AI59">
        <v>0</v>
      </c>
      <c r="AJ59">
        <v>0.8</v>
      </c>
      <c r="AK59">
        <v>9.09</v>
      </c>
      <c r="AL59">
        <v>1.4</v>
      </c>
      <c r="AM59">
        <v>2.27</v>
      </c>
      <c r="AN59" s="13">
        <v>3.7741265739024636</v>
      </c>
      <c r="AO59" s="13">
        <v>1.1826328349673236</v>
      </c>
      <c r="AP59" s="13">
        <v>1.0588187181280002</v>
      </c>
      <c r="AQ59" s="13">
        <v>-0.21215877786384854</v>
      </c>
      <c r="AR59" s="13">
        <v>-1.9080653453817396</v>
      </c>
      <c r="AS59" s="13">
        <v>-0.32846821054914876</v>
      </c>
      <c r="AT59" s="13">
        <v>9.7849931797432607E-2</v>
      </c>
      <c r="AU59" s="13">
        <v>-2.8663906976173434</v>
      </c>
      <c r="AV59" s="13">
        <v>0.71246985184506828</v>
      </c>
      <c r="AW59" s="13">
        <v>-2.103198150226715</v>
      </c>
      <c r="AX59" s="13">
        <v>0.10319471657106148</v>
      </c>
      <c r="AY59" s="13">
        <v>3.1074935888561833E-2</v>
      </c>
      <c r="BA59">
        <f t="shared" si="16"/>
        <v>5.6139695821822952</v>
      </c>
      <c r="BB59">
        <f t="shared" si="17"/>
        <v>1.5040879273652659</v>
      </c>
      <c r="BD59">
        <f t="shared" si="18"/>
        <v>0.21232656874338682</v>
      </c>
      <c r="BG59">
        <f t="shared" si="19"/>
        <v>0.3021379077630123</v>
      </c>
      <c r="BJ59" s="7">
        <f t="shared" si="20"/>
        <v>-2.5562413459601068</v>
      </c>
      <c r="BK59" s="7">
        <v>-2.3236688935028798</v>
      </c>
      <c r="BL59" s="7">
        <f t="shared" si="21"/>
        <v>-2.5562413459601077</v>
      </c>
      <c r="BM59" s="7">
        <v>-2.3236688935028798</v>
      </c>
      <c r="BO59" s="7">
        <f t="shared" si="22"/>
        <v>5.4089945641968916E-2</v>
      </c>
      <c r="BR59" s="7">
        <f t="shared" si="23"/>
        <v>5.4089945641969533E-2</v>
      </c>
    </row>
    <row r="60" spans="1:70" x14ac:dyDescent="0.25">
      <c r="A60">
        <v>584</v>
      </c>
      <c r="B60" t="s">
        <v>625</v>
      </c>
      <c r="C60" t="s">
        <v>626</v>
      </c>
      <c r="D60" t="s">
        <v>619</v>
      </c>
      <c r="E60" s="7">
        <v>935</v>
      </c>
      <c r="F60" s="8">
        <f t="shared" si="26"/>
        <v>2.9708116108725178</v>
      </c>
      <c r="G60" s="7">
        <f t="shared" si="27"/>
        <v>213186.45930348596</v>
      </c>
      <c r="H60" s="7">
        <f t="shared" si="25"/>
        <v>5.3287596166935112</v>
      </c>
      <c r="I60" s="7">
        <v>0.94</v>
      </c>
      <c r="J60" s="7">
        <f t="shared" si="28"/>
        <v>2.9439394644722165</v>
      </c>
      <c r="K60" s="7">
        <f t="shared" si="29"/>
        <v>5.3018874702932095</v>
      </c>
      <c r="L60" s="7">
        <f t="shared" si="30"/>
        <v>878.90000000000066</v>
      </c>
      <c r="M60" s="7">
        <f t="shared" si="30"/>
        <v>200395.2717452769</v>
      </c>
      <c r="N60" s="7">
        <f t="shared" si="31"/>
        <v>5.1379419255241032</v>
      </c>
      <c r="O60" s="7">
        <f t="shared" si="32"/>
        <v>4.8419419255241039</v>
      </c>
      <c r="P60">
        <v>70</v>
      </c>
      <c r="Q60">
        <f t="shared" si="9"/>
        <v>343</v>
      </c>
      <c r="R60" t="s">
        <v>620</v>
      </c>
      <c r="S60" s="9" t="s">
        <v>268</v>
      </c>
      <c r="T60" t="s">
        <v>42</v>
      </c>
      <c r="U60" t="s">
        <v>627</v>
      </c>
      <c r="V60">
        <v>298.51</v>
      </c>
      <c r="W60">
        <v>8.5259999999999998</v>
      </c>
      <c r="X60">
        <v>8.23</v>
      </c>
      <c r="Y60" s="8">
        <f t="shared" si="10"/>
        <v>-0.29599999999999937</v>
      </c>
      <c r="Z60">
        <v>-0.17599999999999999</v>
      </c>
      <c r="AA60">
        <v>4.3800000000000002E-3</v>
      </c>
      <c r="AB60">
        <v>2.49E-3</v>
      </c>
      <c r="AC60">
        <f t="shared" si="11"/>
        <v>-2.6038006529042637</v>
      </c>
      <c r="AD60">
        <f t="shared" si="12"/>
        <v>-2.3585258894959003</v>
      </c>
      <c r="AE60" s="7">
        <f t="shared" si="13"/>
        <v>95.402705211691085</v>
      </c>
      <c r="AF60" s="7">
        <v>20</v>
      </c>
      <c r="AG60" s="7">
        <f t="shared" si="14"/>
        <v>-115.40270521169109</v>
      </c>
      <c r="AH60" s="7">
        <f t="shared" si="15"/>
        <v>2.3579480058209934</v>
      </c>
      <c r="AI60">
        <v>0</v>
      </c>
      <c r="AJ60">
        <v>0.41</v>
      </c>
      <c r="AK60">
        <v>9.77</v>
      </c>
      <c r="AL60">
        <v>0.64</v>
      </c>
      <c r="AM60">
        <v>2.86</v>
      </c>
      <c r="AN60" s="13">
        <v>3.7741265739024636</v>
      </c>
      <c r="AO60" s="13">
        <v>1.1826328349673236</v>
      </c>
      <c r="AP60" s="13">
        <v>1.0588187181280002</v>
      </c>
      <c r="AQ60" s="13">
        <v>-0.21215877786384854</v>
      </c>
      <c r="AR60" s="13">
        <v>-1.9080653453817396</v>
      </c>
      <c r="AS60" s="13">
        <v>-0.32846821054914876</v>
      </c>
      <c r="AT60" s="13">
        <v>9.7849931797432607E-2</v>
      </c>
      <c r="AU60" s="13">
        <v>-2.8663906976173434</v>
      </c>
      <c r="AV60" s="13">
        <v>0.71246985184506828</v>
      </c>
      <c r="AW60" s="13">
        <v>-2.103198150226715</v>
      </c>
      <c r="AX60" s="13">
        <v>0.10319471657106148</v>
      </c>
      <c r="AY60" s="13">
        <v>3.1074935888561833E-2</v>
      </c>
      <c r="BA60">
        <f t="shared" si="16"/>
        <v>4.9082216222733761</v>
      </c>
      <c r="BB60">
        <f t="shared" si="17"/>
        <v>4.7657752756399052</v>
      </c>
      <c r="BD60">
        <f t="shared" si="18"/>
        <v>5.2771417725606028E-2</v>
      </c>
      <c r="BG60">
        <f t="shared" si="19"/>
        <v>5.8013585545820959E-3</v>
      </c>
      <c r="BJ60" s="7">
        <f t="shared" si="20"/>
        <v>-3.3880580744758966</v>
      </c>
      <c r="BK60" s="7">
        <v>-2.3236688935028798</v>
      </c>
      <c r="BL60" s="7">
        <f t="shared" si="21"/>
        <v>-3.3880580744758966</v>
      </c>
      <c r="BM60" s="7">
        <v>-2.3236688935028798</v>
      </c>
      <c r="BO60" s="7">
        <f t="shared" si="22"/>
        <v>1.1329243285724087</v>
      </c>
      <c r="BR60" s="7">
        <f t="shared" si="23"/>
        <v>1.1329243285724087</v>
      </c>
    </row>
    <row r="61" spans="1:70" x14ac:dyDescent="0.25">
      <c r="A61">
        <v>583</v>
      </c>
      <c r="B61" t="s">
        <v>625</v>
      </c>
      <c r="C61" t="s">
        <v>626</v>
      </c>
      <c r="D61" t="s">
        <v>619</v>
      </c>
      <c r="E61" s="7">
        <v>520</v>
      </c>
      <c r="F61" s="8">
        <f t="shared" si="26"/>
        <v>2.716003343634799</v>
      </c>
      <c r="G61" s="7">
        <f t="shared" si="27"/>
        <v>3072507.2381739905</v>
      </c>
      <c r="H61" s="7">
        <f t="shared" si="25"/>
        <v>6.4874929146651859</v>
      </c>
      <c r="I61" s="7">
        <v>0.94</v>
      </c>
      <c r="J61" s="7">
        <f t="shared" si="28"/>
        <v>2.6891311972344978</v>
      </c>
      <c r="K61" s="7">
        <f t="shared" si="29"/>
        <v>6.4606207682648842</v>
      </c>
      <c r="L61" s="7">
        <f t="shared" si="30"/>
        <v>488.80000000000018</v>
      </c>
      <c r="M61" s="7">
        <f t="shared" si="30"/>
        <v>2888156.803883547</v>
      </c>
      <c r="N61" s="7">
        <f t="shared" si="31"/>
        <v>6.0516997590789874</v>
      </c>
      <c r="O61" s="7">
        <f t="shared" si="32"/>
        <v>5.7556997590789898</v>
      </c>
      <c r="P61">
        <v>100</v>
      </c>
      <c r="Q61">
        <f t="shared" ref="Q61:Q112" si="33">P61+273</f>
        <v>373</v>
      </c>
      <c r="R61" t="s">
        <v>620</v>
      </c>
      <c r="S61" s="9" t="s">
        <v>268</v>
      </c>
      <c r="T61" t="s">
        <v>42</v>
      </c>
      <c r="U61" t="s">
        <v>627</v>
      </c>
      <c r="V61">
        <v>298.51</v>
      </c>
      <c r="W61">
        <v>8.5259999999999998</v>
      </c>
      <c r="X61">
        <v>8.23</v>
      </c>
      <c r="Y61" s="8">
        <f t="shared" ref="Y61:Y112" si="34">X61-W61</f>
        <v>-0.29599999999999937</v>
      </c>
      <c r="Z61">
        <v>-0.17599999999999999</v>
      </c>
      <c r="AA61">
        <v>4.3800000000000002E-3</v>
      </c>
      <c r="AB61">
        <v>2.49E-3</v>
      </c>
      <c r="AC61">
        <f t="shared" ref="AC61:AC112" si="35">LOG(AB61)</f>
        <v>-2.6038006529042637</v>
      </c>
      <c r="AD61">
        <f t="shared" ref="AD61:AD112" si="36">LOG(AA61)</f>
        <v>-2.3585258894959003</v>
      </c>
      <c r="AE61" s="7">
        <f t="shared" ref="AE61:AE112" si="37">-3.82*LN(AB61)+72.5</f>
        <v>95.402705211691085</v>
      </c>
      <c r="AF61" s="7">
        <v>20</v>
      </c>
      <c r="AG61" s="7">
        <f t="shared" ref="AG61:AG112" si="38">-AF61-AE61</f>
        <v>-115.40270521169109</v>
      </c>
      <c r="AH61" s="7">
        <f t="shared" ref="AH61:AH112" si="39">LOG(EXP((-AG61/8.314)*((1000/298)-(1000/Q61))+LN(10^Y61)))</f>
        <v>3.7714895710303864</v>
      </c>
      <c r="AI61">
        <v>0</v>
      </c>
      <c r="AJ61">
        <v>0.41</v>
      </c>
      <c r="AK61">
        <v>9.77</v>
      </c>
      <c r="AL61">
        <v>0.64</v>
      </c>
      <c r="AM61">
        <v>2.86</v>
      </c>
      <c r="AN61" s="13">
        <v>3.7741265739024636</v>
      </c>
      <c r="AO61" s="13">
        <v>1.1826328349673236</v>
      </c>
      <c r="AP61" s="13">
        <v>1.0588187181280002</v>
      </c>
      <c r="AQ61" s="13">
        <v>-0.21215877786384854</v>
      </c>
      <c r="AR61" s="13">
        <v>-1.9080653453817396</v>
      </c>
      <c r="AS61" s="13">
        <v>-0.32846821054914876</v>
      </c>
      <c r="AT61" s="13">
        <v>9.7849931797432607E-2</v>
      </c>
      <c r="AU61" s="13">
        <v>-2.8663906976173434</v>
      </c>
      <c r="AV61" s="13">
        <v>0.71246985184506828</v>
      </c>
      <c r="AW61" s="13">
        <v>-2.103198150226715</v>
      </c>
      <c r="AX61" s="13">
        <v>0.10319471657106148</v>
      </c>
      <c r="AY61" s="13">
        <v>3.1074935888561833E-2</v>
      </c>
      <c r="BA61">
        <f t="shared" si="16"/>
        <v>4.9082216222733761</v>
      </c>
      <c r="BB61">
        <f t="shared" si="17"/>
        <v>4.7657752756399052</v>
      </c>
      <c r="BD61">
        <f t="shared" si="18"/>
        <v>1.3075422493524322</v>
      </c>
      <c r="BG61">
        <f t="shared" si="19"/>
        <v>0.97995048291213838</v>
      </c>
      <c r="BJ61" s="7">
        <f t="shared" si="20"/>
        <v>-2.4743002409210124</v>
      </c>
      <c r="BK61" s="7">
        <v>-2.3236688935028798</v>
      </c>
      <c r="BL61" s="7">
        <f t="shared" si="21"/>
        <v>-2.4743002409210106</v>
      </c>
      <c r="BM61" s="7">
        <v>-2.3236688935028798</v>
      </c>
      <c r="BO61" s="7">
        <f t="shared" si="22"/>
        <v>2.2689802825002048E-2</v>
      </c>
      <c r="BR61" s="7">
        <f t="shared" si="23"/>
        <v>2.2689802825001514E-2</v>
      </c>
    </row>
    <row r="62" spans="1:70" x14ac:dyDescent="0.25">
      <c r="A62">
        <v>365</v>
      </c>
      <c r="B62" t="s">
        <v>265</v>
      </c>
      <c r="C62" t="s">
        <v>98</v>
      </c>
      <c r="D62" t="s">
        <v>266</v>
      </c>
      <c r="E62" s="7">
        <v>21</v>
      </c>
      <c r="F62" s="8">
        <f t="shared" si="26"/>
        <v>1.3222192947339193</v>
      </c>
      <c r="G62" s="7">
        <f t="shared" si="27"/>
        <v>793.06692805741693</v>
      </c>
      <c r="H62" s="7">
        <f t="shared" si="25"/>
        <v>2.899309839599451</v>
      </c>
      <c r="I62" s="7" t="s">
        <v>204</v>
      </c>
      <c r="J62" s="7" t="s">
        <v>204</v>
      </c>
      <c r="K62" s="7" t="s">
        <v>204</v>
      </c>
      <c r="L62" s="7" t="s">
        <v>204</v>
      </c>
      <c r="M62" s="7" t="s">
        <v>204</v>
      </c>
      <c r="N62" s="7">
        <v>2.9383888304135555</v>
      </c>
      <c r="O62" s="7">
        <v>2.1943888304135557</v>
      </c>
      <c r="P62">
        <v>100</v>
      </c>
      <c r="Q62">
        <f t="shared" si="33"/>
        <v>373</v>
      </c>
      <c r="R62" t="s">
        <v>267</v>
      </c>
      <c r="S62" s="9" t="s">
        <v>268</v>
      </c>
      <c r="T62" t="s">
        <v>206</v>
      </c>
      <c r="U62" t="s">
        <v>99</v>
      </c>
      <c r="V62">
        <v>106.17</v>
      </c>
      <c r="W62">
        <v>3.8340000000000001</v>
      </c>
      <c r="X62">
        <v>3.09</v>
      </c>
      <c r="Y62" s="8">
        <f t="shared" si="34"/>
        <v>-0.74400000000000022</v>
      </c>
      <c r="Z62">
        <v>-0.67400000000000004</v>
      </c>
      <c r="AA62">
        <v>908</v>
      </c>
      <c r="AB62" s="7">
        <v>1070</v>
      </c>
      <c r="AC62">
        <f t="shared" si="35"/>
        <v>3.0293837776852097</v>
      </c>
      <c r="AD62">
        <f t="shared" si="36"/>
        <v>2.958085848521085</v>
      </c>
      <c r="AE62" s="7">
        <f t="shared" si="37"/>
        <v>45.853918797118268</v>
      </c>
      <c r="AF62" s="7">
        <v>20</v>
      </c>
      <c r="AG62" s="7">
        <f t="shared" si="38"/>
        <v>-65.853918797118268</v>
      </c>
      <c r="AH62" s="7">
        <f t="shared" si="39"/>
        <v>1.5770905448655315</v>
      </c>
      <c r="AI62">
        <v>0</v>
      </c>
      <c r="AJ62">
        <v>0.12</v>
      </c>
      <c r="AK62">
        <v>3.9000000000000004</v>
      </c>
      <c r="AL62">
        <v>0.57999999999999996</v>
      </c>
      <c r="AM62">
        <v>1</v>
      </c>
      <c r="AN62" s="13">
        <v>3.7741265739024636</v>
      </c>
      <c r="AO62" s="13">
        <v>1.1826328349673236</v>
      </c>
      <c r="AP62" s="13">
        <v>1.0588187181280002</v>
      </c>
      <c r="AQ62" s="13">
        <v>-0.21215877786384854</v>
      </c>
      <c r="AR62" s="13">
        <v>-1.9080653453817396</v>
      </c>
      <c r="AS62" s="13">
        <v>-0.32846821054914876</v>
      </c>
      <c r="AT62" s="13">
        <v>9.7849931797432607E-2</v>
      </c>
      <c r="AU62" s="13">
        <v>-2.8663906976173434</v>
      </c>
      <c r="AV62" s="13">
        <v>0.71246985184506828</v>
      </c>
      <c r="AW62" s="13">
        <v>-2.103198150226715</v>
      </c>
      <c r="AX62" s="13">
        <v>0.10319471657106148</v>
      </c>
      <c r="AY62" s="13">
        <v>3.1074935888561833E-2</v>
      </c>
      <c r="BA62">
        <f t="shared" si="16"/>
        <v>1.9117232938033595</v>
      </c>
      <c r="BB62">
        <f t="shared" si="17"/>
        <v>1.3490802638098136</v>
      </c>
      <c r="BD62">
        <f t="shared" si="18"/>
        <v>1.0540421240631017</v>
      </c>
      <c r="BG62">
        <f t="shared" si="19"/>
        <v>0.71454657277367306</v>
      </c>
      <c r="BJ62" s="7">
        <f t="shared" si="20"/>
        <v>-0.8956111695864446</v>
      </c>
      <c r="BK62" s="7">
        <v>-2.3236688935028798</v>
      </c>
      <c r="BL62" s="7">
        <f t="shared" si="21"/>
        <v>-0.89561116958644416</v>
      </c>
      <c r="BM62" s="7">
        <v>-2.3236688935028798</v>
      </c>
      <c r="BO62" s="7">
        <f t="shared" si="22"/>
        <v>2.0393488628373895</v>
      </c>
      <c r="BR62" s="7">
        <f t="shared" si="23"/>
        <v>2.0393488628373908</v>
      </c>
    </row>
    <row r="63" spans="1:70" x14ac:dyDescent="0.25">
      <c r="A63">
        <v>367</v>
      </c>
      <c r="B63" t="s">
        <v>265</v>
      </c>
      <c r="C63" t="s">
        <v>98</v>
      </c>
      <c r="D63" t="s">
        <v>266</v>
      </c>
      <c r="E63" s="7">
        <v>418</v>
      </c>
      <c r="F63" s="8">
        <f t="shared" si="26"/>
        <v>2.621176281775035</v>
      </c>
      <c r="G63" s="7">
        <f t="shared" si="27"/>
        <v>269.39025890621792</v>
      </c>
      <c r="H63" s="7">
        <f t="shared" si="25"/>
        <v>2.4303818876758925</v>
      </c>
      <c r="I63" s="7" t="s">
        <v>204</v>
      </c>
      <c r="J63" s="7" t="s">
        <v>204</v>
      </c>
      <c r="K63" s="7" t="s">
        <v>204</v>
      </c>
      <c r="L63" s="7" t="s">
        <v>204</v>
      </c>
      <c r="M63" s="7" t="s">
        <v>204</v>
      </c>
      <c r="N63" s="7">
        <v>3.0063719602469225</v>
      </c>
      <c r="O63" s="7">
        <v>2.2623719602469223</v>
      </c>
      <c r="P63">
        <v>40</v>
      </c>
      <c r="Q63">
        <f t="shared" si="33"/>
        <v>313</v>
      </c>
      <c r="R63" t="s">
        <v>267</v>
      </c>
      <c r="S63" s="9" t="s">
        <v>268</v>
      </c>
      <c r="T63" t="s">
        <v>206</v>
      </c>
      <c r="U63" t="s">
        <v>99</v>
      </c>
      <c r="V63">
        <v>106.17</v>
      </c>
      <c r="W63">
        <v>3.8340000000000001</v>
      </c>
      <c r="X63">
        <v>3.09</v>
      </c>
      <c r="Y63" s="8">
        <f t="shared" si="34"/>
        <v>-0.74400000000000022</v>
      </c>
      <c r="Z63">
        <v>-0.67400000000000004</v>
      </c>
      <c r="AA63">
        <v>908</v>
      </c>
      <c r="AB63" s="7">
        <v>1070</v>
      </c>
      <c r="AC63">
        <f t="shared" si="35"/>
        <v>3.0293837776852097</v>
      </c>
      <c r="AD63">
        <f t="shared" si="36"/>
        <v>2.958085848521085</v>
      </c>
      <c r="AE63" s="7">
        <f t="shared" si="37"/>
        <v>45.853918797118268</v>
      </c>
      <c r="AF63" s="7">
        <v>20</v>
      </c>
      <c r="AG63" s="7">
        <f t="shared" si="38"/>
        <v>-65.853918797118268</v>
      </c>
      <c r="AH63" s="7">
        <f t="shared" si="39"/>
        <v>-0.19079439409914245</v>
      </c>
      <c r="AI63">
        <v>0</v>
      </c>
      <c r="AJ63">
        <v>0.12</v>
      </c>
      <c r="AK63">
        <v>3.9000000000000004</v>
      </c>
      <c r="AL63">
        <v>0.57999999999999996</v>
      </c>
      <c r="AM63">
        <v>1</v>
      </c>
      <c r="AN63" s="13">
        <v>3.7741265739024636</v>
      </c>
      <c r="AO63" s="13">
        <v>1.1826328349673236</v>
      </c>
      <c r="AP63" s="13">
        <v>1.0588187181280002</v>
      </c>
      <c r="AQ63" s="13">
        <v>-0.21215877786384854</v>
      </c>
      <c r="AR63" s="13">
        <v>-1.9080653453817396</v>
      </c>
      <c r="AS63" s="13">
        <v>-0.32846821054914876</v>
      </c>
      <c r="AT63" s="13">
        <v>9.7849931797432607E-2</v>
      </c>
      <c r="AU63" s="13">
        <v>-2.8663906976173434</v>
      </c>
      <c r="AV63" s="13">
        <v>0.71246985184506828</v>
      </c>
      <c r="AW63" s="13">
        <v>-2.103198150226715</v>
      </c>
      <c r="AX63" s="13">
        <v>0.10319471657106148</v>
      </c>
      <c r="AY63" s="13">
        <v>3.1074935888561833E-2</v>
      </c>
      <c r="BA63">
        <f t="shared" si="16"/>
        <v>1.9117232938033595</v>
      </c>
      <c r="BB63">
        <f t="shared" si="17"/>
        <v>1.3490802638098136</v>
      </c>
      <c r="BD63">
        <f t="shared" si="18"/>
        <v>1.1982557029466709</v>
      </c>
      <c r="BG63">
        <f t="shared" si="19"/>
        <v>0.83410172278097194</v>
      </c>
      <c r="BJ63" s="7">
        <f t="shared" si="20"/>
        <v>-0.82762803975307753</v>
      </c>
      <c r="BK63" s="7">
        <v>-2.3236688935028798</v>
      </c>
      <c r="BL63" s="7">
        <f t="shared" si="21"/>
        <v>-0.82762803975307753</v>
      </c>
      <c r="BM63" s="7">
        <v>-2.3236688935028798</v>
      </c>
      <c r="BO63" s="7">
        <f t="shared" si="22"/>
        <v>2.238138236088437</v>
      </c>
      <c r="BR63" s="7">
        <f t="shared" si="23"/>
        <v>2.238138236088437</v>
      </c>
    </row>
    <row r="64" spans="1:70" x14ac:dyDescent="0.25">
      <c r="A64">
        <v>366</v>
      </c>
      <c r="B64" t="s">
        <v>265</v>
      </c>
      <c r="C64" t="s">
        <v>98</v>
      </c>
      <c r="D64" t="s">
        <v>266</v>
      </c>
      <c r="E64" s="7">
        <v>166</v>
      </c>
      <c r="F64" s="8">
        <f t="shared" si="26"/>
        <v>2.220108088040055</v>
      </c>
      <c r="G64" s="7">
        <f t="shared" si="27"/>
        <v>978.51821825981699</v>
      </c>
      <c r="H64" s="7">
        <f t="shared" si="25"/>
        <v>2.990568915856108</v>
      </c>
      <c r="I64" s="7" t="s">
        <v>204</v>
      </c>
      <c r="J64" s="7" t="s">
        <v>204</v>
      </c>
      <c r="K64" s="7" t="s">
        <v>204</v>
      </c>
      <c r="L64" s="7" t="s">
        <v>204</v>
      </c>
      <c r="M64" s="7" t="s">
        <v>204</v>
      </c>
      <c r="N64" s="7">
        <v>3.2746233710870021</v>
      </c>
      <c r="O64" s="7">
        <v>2.5306233710870019</v>
      </c>
      <c r="P64">
        <v>70</v>
      </c>
      <c r="Q64">
        <f t="shared" si="33"/>
        <v>343</v>
      </c>
      <c r="R64" t="s">
        <v>267</v>
      </c>
      <c r="S64" s="9" t="s">
        <v>268</v>
      </c>
      <c r="T64" t="s">
        <v>206</v>
      </c>
      <c r="U64" t="s">
        <v>99</v>
      </c>
      <c r="V64">
        <v>106.17</v>
      </c>
      <c r="W64">
        <v>3.8340000000000001</v>
      </c>
      <c r="X64">
        <v>3.09</v>
      </c>
      <c r="Y64" s="8">
        <f t="shared" si="34"/>
        <v>-0.74400000000000022</v>
      </c>
      <c r="Z64">
        <v>-0.67400000000000004</v>
      </c>
      <c r="AA64">
        <v>908</v>
      </c>
      <c r="AB64" s="7">
        <v>1070</v>
      </c>
      <c r="AC64">
        <f t="shared" si="35"/>
        <v>3.0293837776852097</v>
      </c>
      <c r="AD64">
        <f t="shared" si="36"/>
        <v>2.958085848521085</v>
      </c>
      <c r="AE64" s="7">
        <f t="shared" si="37"/>
        <v>45.853918797118268</v>
      </c>
      <c r="AF64" s="7">
        <v>20</v>
      </c>
      <c r="AG64" s="7">
        <f t="shared" si="38"/>
        <v>-65.853918797118268</v>
      </c>
      <c r="AH64" s="7">
        <f t="shared" si="39"/>
        <v>0.77046082781605285</v>
      </c>
      <c r="AI64">
        <v>0</v>
      </c>
      <c r="AJ64">
        <v>0.12</v>
      </c>
      <c r="AK64">
        <v>3.9000000000000004</v>
      </c>
      <c r="AL64">
        <v>0.57999999999999996</v>
      </c>
      <c r="AM64">
        <v>1</v>
      </c>
      <c r="AN64" s="13">
        <v>3.7741265739024636</v>
      </c>
      <c r="AO64" s="13">
        <v>1.1826328349673236</v>
      </c>
      <c r="AP64" s="13">
        <v>1.0588187181280002</v>
      </c>
      <c r="AQ64" s="13">
        <v>-0.21215877786384854</v>
      </c>
      <c r="AR64" s="13">
        <v>-1.9080653453817396</v>
      </c>
      <c r="AS64" s="13">
        <v>-0.32846821054914876</v>
      </c>
      <c r="AT64" s="13">
        <v>9.7849931797432607E-2</v>
      </c>
      <c r="AU64" s="13">
        <v>-2.8663906976173434</v>
      </c>
      <c r="AV64" s="13">
        <v>0.71246985184506828</v>
      </c>
      <c r="AW64" s="13">
        <v>-2.103198150226715</v>
      </c>
      <c r="AX64" s="13">
        <v>0.10319471657106148</v>
      </c>
      <c r="AY64" s="13">
        <v>3.1074935888561833E-2</v>
      </c>
      <c r="BA64">
        <f t="shared" si="16"/>
        <v>1.9117232938033595</v>
      </c>
      <c r="BB64">
        <f t="shared" si="17"/>
        <v>1.3490802638098136</v>
      </c>
      <c r="BD64">
        <f t="shared" si="18"/>
        <v>1.857496620659759</v>
      </c>
      <c r="BG64">
        <f t="shared" si="19"/>
        <v>1.3960441143542333</v>
      </c>
      <c r="BJ64" s="7">
        <f t="shared" si="20"/>
        <v>-0.559376628912998</v>
      </c>
      <c r="BK64" s="7">
        <v>-2.3236688935028798</v>
      </c>
      <c r="BL64" s="7">
        <f t="shared" si="21"/>
        <v>-0.559376628912998</v>
      </c>
      <c r="BM64" s="7">
        <v>-2.3236688935028798</v>
      </c>
      <c r="BO64" s="7">
        <f t="shared" si="22"/>
        <v>3.1127271948916935</v>
      </c>
      <c r="BR64" s="7">
        <f t="shared" si="23"/>
        <v>3.1127271948916935</v>
      </c>
    </row>
    <row r="65" spans="1:70" x14ac:dyDescent="0.25">
      <c r="A65">
        <v>344</v>
      </c>
      <c r="B65" t="s">
        <v>269</v>
      </c>
      <c r="C65" t="s">
        <v>45</v>
      </c>
      <c r="D65" t="s">
        <v>266</v>
      </c>
      <c r="E65" s="7">
        <v>235</v>
      </c>
      <c r="F65" s="8">
        <f t="shared" si="26"/>
        <v>2.3710678622717363</v>
      </c>
      <c r="G65" s="7">
        <f t="shared" si="27"/>
        <v>199.28257435206024</v>
      </c>
      <c r="H65" s="7">
        <f t="shared" si="25"/>
        <v>2.2994693248238773</v>
      </c>
      <c r="I65" s="7" t="s">
        <v>204</v>
      </c>
      <c r="J65" s="7" t="s">
        <v>204</v>
      </c>
      <c r="K65" s="7" t="s">
        <v>204</v>
      </c>
      <c r="L65" s="7" t="s">
        <v>204</v>
      </c>
      <c r="M65" s="7" t="s">
        <v>204</v>
      </c>
      <c r="N65" s="7">
        <v>3.7145237800547717</v>
      </c>
      <c r="O65" s="7">
        <v>1.8395237800547712</v>
      </c>
      <c r="P65">
        <v>70</v>
      </c>
      <c r="Q65">
        <f t="shared" si="33"/>
        <v>343</v>
      </c>
      <c r="R65" t="s">
        <v>267</v>
      </c>
      <c r="S65" s="9" t="s">
        <v>268</v>
      </c>
      <c r="T65" t="s">
        <v>206</v>
      </c>
      <c r="U65" t="s">
        <v>47</v>
      </c>
      <c r="V65">
        <v>128.18</v>
      </c>
      <c r="W65">
        <v>5.0449999999999999</v>
      </c>
      <c r="X65">
        <v>3.17</v>
      </c>
      <c r="Y65" s="8">
        <f t="shared" si="34"/>
        <v>-1.875</v>
      </c>
      <c r="Z65">
        <v>-1.7450000000000001</v>
      </c>
      <c r="AA65">
        <v>5.38</v>
      </c>
      <c r="AB65">
        <v>39.9</v>
      </c>
      <c r="AC65">
        <f t="shared" si="35"/>
        <v>1.6009728956867482</v>
      </c>
      <c r="AD65">
        <f t="shared" si="36"/>
        <v>0.7307822756663892</v>
      </c>
      <c r="AE65" s="7">
        <f t="shared" si="37"/>
        <v>58.418042442717976</v>
      </c>
      <c r="AF65" s="7">
        <v>20</v>
      </c>
      <c r="AG65" s="7">
        <f t="shared" si="38"/>
        <v>-78.418042442717976</v>
      </c>
      <c r="AH65" s="7">
        <f t="shared" si="39"/>
        <v>-7.1598537447858879E-2</v>
      </c>
      <c r="AI65">
        <v>0</v>
      </c>
      <c r="AJ65">
        <v>0.17</v>
      </c>
      <c r="AK65">
        <v>5.33</v>
      </c>
      <c r="AL65">
        <v>1.02</v>
      </c>
      <c r="AM65">
        <v>1.0900000000000001</v>
      </c>
      <c r="AN65" s="13">
        <v>3.7741265739024636</v>
      </c>
      <c r="AO65" s="13">
        <v>1.1826328349673236</v>
      </c>
      <c r="AP65" s="13">
        <v>1.0588187181280002</v>
      </c>
      <c r="AQ65" s="13">
        <v>-0.21215877786384854</v>
      </c>
      <c r="AR65" s="13">
        <v>-1.9080653453817396</v>
      </c>
      <c r="AS65" s="13">
        <v>-0.32846821054914876</v>
      </c>
      <c r="AT65" s="13">
        <v>9.7849931797432607E-2</v>
      </c>
      <c r="AU65" s="13">
        <v>-2.8663906976173434</v>
      </c>
      <c r="AV65" s="13">
        <v>0.71246985184506828</v>
      </c>
      <c r="AW65" s="13">
        <v>-2.103198150226715</v>
      </c>
      <c r="AX65" s="13">
        <v>0.10319471657106148</v>
      </c>
      <c r="AY65" s="13">
        <v>3.1074935888561833E-2</v>
      </c>
      <c r="BA65">
        <f t="shared" si="16"/>
        <v>3.2198899591303154</v>
      </c>
      <c r="BB65">
        <f t="shared" si="17"/>
        <v>1.3084729554590351</v>
      </c>
      <c r="BD65">
        <f t="shared" si="18"/>
        <v>0.24466261680232709</v>
      </c>
      <c r="BG65">
        <f t="shared" si="19"/>
        <v>0.28201497830381134</v>
      </c>
      <c r="BJ65" s="7">
        <f t="shared" si="20"/>
        <v>-1.3304762199452282</v>
      </c>
      <c r="BK65" s="7">
        <v>-2.3236688935028798</v>
      </c>
      <c r="BL65" s="7">
        <f t="shared" si="21"/>
        <v>-1.3304762199452287</v>
      </c>
      <c r="BM65" s="7">
        <v>-2.3236688935028798</v>
      </c>
      <c r="BO65" s="7">
        <f t="shared" si="22"/>
        <v>0.98643168680859572</v>
      </c>
      <c r="BR65" s="7">
        <f t="shared" si="23"/>
        <v>0.98643168680859483</v>
      </c>
    </row>
    <row r="66" spans="1:70" x14ac:dyDescent="0.25">
      <c r="A66">
        <v>343</v>
      </c>
      <c r="B66" t="s">
        <v>269</v>
      </c>
      <c r="C66" t="s">
        <v>45</v>
      </c>
      <c r="D66" t="s">
        <v>266</v>
      </c>
      <c r="E66" s="7">
        <v>93</v>
      </c>
      <c r="F66" s="8">
        <f t="shared" si="26"/>
        <v>1.968482948553935</v>
      </c>
      <c r="G66" s="7">
        <f t="shared" si="27"/>
        <v>720.12722387072654</v>
      </c>
      <c r="H66" s="7">
        <f t="shared" si="25"/>
        <v>2.8574092294090923</v>
      </c>
      <c r="I66" s="7" t="s">
        <v>204</v>
      </c>
      <c r="J66" s="7" t="s">
        <v>204</v>
      </c>
      <c r="K66" s="7" t="s">
        <v>204</v>
      </c>
      <c r="L66" s="7" t="s">
        <v>204</v>
      </c>
      <c r="M66" s="7" t="s">
        <v>204</v>
      </c>
      <c r="N66" s="7">
        <v>4.027488220223197</v>
      </c>
      <c r="O66" s="7">
        <v>2.152488220223197</v>
      </c>
      <c r="P66">
        <v>100</v>
      </c>
      <c r="Q66">
        <f t="shared" si="33"/>
        <v>373</v>
      </c>
      <c r="R66" t="s">
        <v>267</v>
      </c>
      <c r="S66" s="9" t="s">
        <v>268</v>
      </c>
      <c r="T66" t="s">
        <v>206</v>
      </c>
      <c r="U66" t="s">
        <v>47</v>
      </c>
      <c r="V66">
        <v>128.18</v>
      </c>
      <c r="W66">
        <v>5.0449999999999999</v>
      </c>
      <c r="X66">
        <v>3.17</v>
      </c>
      <c r="Y66" s="8">
        <f t="shared" si="34"/>
        <v>-1.875</v>
      </c>
      <c r="Z66">
        <v>-1.7450000000000001</v>
      </c>
      <c r="AA66">
        <v>5.38</v>
      </c>
      <c r="AB66">
        <v>39.9</v>
      </c>
      <c r="AC66">
        <f t="shared" si="35"/>
        <v>1.6009728956867482</v>
      </c>
      <c r="AD66">
        <f t="shared" si="36"/>
        <v>0.7307822756663892</v>
      </c>
      <c r="AE66" s="7">
        <f t="shared" si="37"/>
        <v>58.418042442717976</v>
      </c>
      <c r="AF66" s="7">
        <v>20</v>
      </c>
      <c r="AG66" s="7">
        <f t="shared" si="38"/>
        <v>-78.418042442717976</v>
      </c>
      <c r="AH66" s="7">
        <f t="shared" si="39"/>
        <v>0.88892628085515701</v>
      </c>
      <c r="AI66">
        <v>0</v>
      </c>
      <c r="AJ66">
        <v>0.17</v>
      </c>
      <c r="AK66">
        <v>5.33</v>
      </c>
      <c r="AL66">
        <v>1.02</v>
      </c>
      <c r="AM66">
        <v>1.0900000000000001</v>
      </c>
      <c r="AN66" s="13">
        <v>3.7741265739024636</v>
      </c>
      <c r="AO66" s="13">
        <v>1.1826328349673236</v>
      </c>
      <c r="AP66" s="13">
        <v>1.0588187181280002</v>
      </c>
      <c r="AQ66" s="13">
        <v>-0.21215877786384854</v>
      </c>
      <c r="AR66" s="13">
        <v>-1.9080653453817396</v>
      </c>
      <c r="AS66" s="13">
        <v>-0.32846821054914876</v>
      </c>
      <c r="AT66" s="13">
        <v>9.7849931797432607E-2</v>
      </c>
      <c r="AU66" s="13">
        <v>-2.8663906976173434</v>
      </c>
      <c r="AV66" s="13">
        <v>0.71246985184506828</v>
      </c>
      <c r="AW66" s="13">
        <v>-2.103198150226715</v>
      </c>
      <c r="AX66" s="13">
        <v>0.10319471657106148</v>
      </c>
      <c r="AY66" s="13">
        <v>3.1074935888561833E-2</v>
      </c>
      <c r="BA66">
        <f t="shared" si="16"/>
        <v>3.2198899591303154</v>
      </c>
      <c r="BB66">
        <f t="shared" si="17"/>
        <v>1.3084729554590351</v>
      </c>
      <c r="BD66">
        <f t="shared" si="18"/>
        <v>0.65221495132024609</v>
      </c>
      <c r="BG66">
        <f t="shared" si="19"/>
        <v>0.71236176715491828</v>
      </c>
      <c r="BJ66" s="7">
        <f t="shared" si="20"/>
        <v>-1.017511779776803</v>
      </c>
      <c r="BK66" s="7">
        <v>-2.3236688935028798</v>
      </c>
      <c r="BL66" s="7">
        <f t="shared" si="21"/>
        <v>-1.017511779776803</v>
      </c>
      <c r="BM66" s="7">
        <v>-2.3236688935028798</v>
      </c>
      <c r="BO66" s="7">
        <f t="shared" si="22"/>
        <v>1.7060464057372355</v>
      </c>
      <c r="BR66" s="7">
        <f t="shared" si="23"/>
        <v>1.7060464057372355</v>
      </c>
    </row>
    <row r="67" spans="1:70" x14ac:dyDescent="0.25">
      <c r="A67">
        <v>579</v>
      </c>
      <c r="B67" t="s">
        <v>270</v>
      </c>
      <c r="C67" t="s">
        <v>271</v>
      </c>
      <c r="D67" t="s">
        <v>266</v>
      </c>
      <c r="E67" s="7">
        <v>22</v>
      </c>
      <c r="F67" s="8">
        <f t="shared" si="26"/>
        <v>1.3424226808222062</v>
      </c>
      <c r="G67" s="7">
        <f t="shared" si="27"/>
        <v>740888.45152097021</v>
      </c>
      <c r="H67" s="7">
        <f t="shared" si="25"/>
        <v>5.8697528253401021</v>
      </c>
      <c r="I67" s="7" t="s">
        <v>204</v>
      </c>
      <c r="J67" s="7" t="s">
        <v>204</v>
      </c>
      <c r="K67" s="7" t="s">
        <v>204</v>
      </c>
      <c r="L67" s="7" t="s">
        <v>204</v>
      </c>
      <c r="M67" s="7" t="s">
        <v>204</v>
      </c>
      <c r="N67" s="7">
        <v>2.7558072805709961</v>
      </c>
      <c r="O67" s="7">
        <v>5.4098072805709965</v>
      </c>
      <c r="P67">
        <v>70</v>
      </c>
      <c r="Q67">
        <f t="shared" si="33"/>
        <v>343</v>
      </c>
      <c r="R67" t="s">
        <v>267</v>
      </c>
      <c r="S67" s="9" t="s">
        <v>268</v>
      </c>
      <c r="T67" t="s">
        <v>206</v>
      </c>
      <c r="U67" t="s">
        <v>272</v>
      </c>
      <c r="V67">
        <v>170.34</v>
      </c>
      <c r="W67">
        <v>3.5760000000000001</v>
      </c>
      <c r="X67">
        <v>6.23</v>
      </c>
      <c r="Y67" s="8">
        <f t="shared" si="34"/>
        <v>2.6540000000000004</v>
      </c>
      <c r="Z67">
        <v>2.524</v>
      </c>
      <c r="AA67">
        <v>31.5</v>
      </c>
      <c r="AB67">
        <v>18</v>
      </c>
      <c r="AC67">
        <f t="shared" si="35"/>
        <v>1.255272505103306</v>
      </c>
      <c r="AD67">
        <f t="shared" si="36"/>
        <v>1.4983105537896004</v>
      </c>
      <c r="AE67" s="7">
        <f t="shared" si="37"/>
        <v>61.458779884836652</v>
      </c>
      <c r="AF67" s="7">
        <v>20</v>
      </c>
      <c r="AG67" s="7">
        <f t="shared" si="38"/>
        <v>-81.458779884836645</v>
      </c>
      <c r="AH67" s="7">
        <f t="shared" si="39"/>
        <v>4.5273301445178964</v>
      </c>
      <c r="AI67">
        <v>0</v>
      </c>
      <c r="AJ67">
        <v>0.06</v>
      </c>
      <c r="AK67">
        <v>5.7</v>
      </c>
      <c r="AL67">
        <v>0.22</v>
      </c>
      <c r="AM67">
        <v>1.8</v>
      </c>
      <c r="AN67" s="13">
        <v>3.7741265739024636</v>
      </c>
      <c r="AO67" s="13">
        <v>1.1826328349673236</v>
      </c>
      <c r="AP67" s="13">
        <v>1.0588187181280002</v>
      </c>
      <c r="AQ67" s="13">
        <v>-0.21215877786384854</v>
      </c>
      <c r="AR67" s="13">
        <v>-1.9080653453817396</v>
      </c>
      <c r="AS67" s="13">
        <v>-0.32846821054914876</v>
      </c>
      <c r="AT67" s="13">
        <v>9.7849931797432607E-2</v>
      </c>
      <c r="AU67" s="13">
        <v>-2.8663906976173434</v>
      </c>
      <c r="AV67" s="13">
        <v>0.71246985184506828</v>
      </c>
      <c r="AW67" s="13">
        <v>-2.103198150226715</v>
      </c>
      <c r="AX67" s="13">
        <v>0.10319471657106148</v>
      </c>
      <c r="AY67" s="13">
        <v>3.1074935888561833E-2</v>
      </c>
      <c r="BA67">
        <f t="shared" ref="BA67:BA130" si="40">AS67+AN67*AI67+AO67*AJ67+AP67*AK67+AQ67*AL67+AR67*AM67</f>
        <v>2.2965639000613147</v>
      </c>
      <c r="BB67">
        <f t="shared" ref="BB67:BB130" si="41">AY67+AT67*AI67+AU67*AJ67+AV67*AK67+AW67*AL67+AX67*AM67</f>
        <v>3.6432165463264439</v>
      </c>
      <c r="BD67">
        <f t="shared" ref="BD67:BD130" si="42">(BA67-N67)^2</f>
        <v>0.21090448254196001</v>
      </c>
      <c r="BG67">
        <f t="shared" ref="BG67:BG130" si="43">(BB67-O67)^2</f>
        <v>3.1208428223187075</v>
      </c>
      <c r="BJ67" s="7">
        <f t="shared" ref="BJ67:BJ130" si="44">N67-W67</f>
        <v>-0.82019271942900396</v>
      </c>
      <c r="BK67" s="7">
        <v>-2.3236688935028798</v>
      </c>
      <c r="BL67" s="7">
        <f t="shared" ref="BL67:BL130" si="45">O67-X67</f>
        <v>-0.82019271942900396</v>
      </c>
      <c r="BM67" s="7">
        <v>-2.3236688935028798</v>
      </c>
      <c r="BO67" s="7">
        <f t="shared" ref="BO67:BO130" si="46">(N67-(W67+BK67))^2</f>
        <v>2.2604406060078195</v>
      </c>
      <c r="BR67" s="7">
        <f t="shared" ref="BR67:BR130" si="47">(O67-(X67+BM67))^2</f>
        <v>2.2604406060078195</v>
      </c>
    </row>
    <row r="68" spans="1:70" x14ac:dyDescent="0.25">
      <c r="A68">
        <v>578</v>
      </c>
      <c r="B68" t="s">
        <v>270</v>
      </c>
      <c r="C68" t="s">
        <v>271</v>
      </c>
      <c r="D68" t="s">
        <v>266</v>
      </c>
      <c r="E68" s="7">
        <v>7</v>
      </c>
      <c r="F68" s="8">
        <f t="shared" si="26"/>
        <v>0.84509804001425681</v>
      </c>
      <c r="G68" s="7">
        <f t="shared" si="27"/>
        <v>2345299.474170371</v>
      </c>
      <c r="H68" s="7">
        <f t="shared" si="25"/>
        <v>6.3701983061877971</v>
      </c>
      <c r="I68" s="7" t="s">
        <v>204</v>
      </c>
      <c r="J68" s="7" t="s">
        <v>204</v>
      </c>
      <c r="K68" s="7" t="s">
        <v>204</v>
      </c>
      <c r="L68" s="7" t="s">
        <v>204</v>
      </c>
      <c r="M68" s="7" t="s">
        <v>204</v>
      </c>
      <c r="N68" s="7">
        <v>3.0112772970019011</v>
      </c>
      <c r="O68" s="7">
        <v>5.6652772970019019</v>
      </c>
      <c r="P68">
        <v>100</v>
      </c>
      <c r="Q68">
        <f t="shared" si="33"/>
        <v>373</v>
      </c>
      <c r="R68" t="s">
        <v>267</v>
      </c>
      <c r="S68" s="9" t="s">
        <v>268</v>
      </c>
      <c r="T68" t="s">
        <v>206</v>
      </c>
      <c r="U68" t="s">
        <v>272</v>
      </c>
      <c r="V68">
        <v>170.34</v>
      </c>
      <c r="W68">
        <v>3.5760000000000001</v>
      </c>
      <c r="X68">
        <v>6.23</v>
      </c>
      <c r="Y68" s="8">
        <f t="shared" si="34"/>
        <v>2.6540000000000004</v>
      </c>
      <c r="Z68">
        <v>2.524</v>
      </c>
      <c r="AA68">
        <v>31.5</v>
      </c>
      <c r="AB68">
        <v>18</v>
      </c>
      <c r="AC68">
        <f t="shared" si="35"/>
        <v>1.255272505103306</v>
      </c>
      <c r="AD68">
        <f t="shared" si="36"/>
        <v>1.4983105537896004</v>
      </c>
      <c r="AE68" s="7">
        <f t="shared" si="37"/>
        <v>61.458779884836652</v>
      </c>
      <c r="AF68" s="7">
        <v>20</v>
      </c>
      <c r="AG68" s="7">
        <f t="shared" si="38"/>
        <v>-81.458779884836645</v>
      </c>
      <c r="AH68" s="7">
        <f t="shared" si="39"/>
        <v>5.5251002661735402</v>
      </c>
      <c r="AI68">
        <v>0</v>
      </c>
      <c r="AJ68">
        <v>0.06</v>
      </c>
      <c r="AK68">
        <v>5.7</v>
      </c>
      <c r="AL68">
        <v>0.22</v>
      </c>
      <c r="AM68">
        <v>1.8</v>
      </c>
      <c r="AN68" s="13">
        <v>3.7741265739024636</v>
      </c>
      <c r="AO68" s="13">
        <v>1.1826328349673236</v>
      </c>
      <c r="AP68" s="13">
        <v>1.0588187181280002</v>
      </c>
      <c r="AQ68" s="13">
        <v>-0.21215877786384854</v>
      </c>
      <c r="AR68" s="13">
        <v>-1.9080653453817396</v>
      </c>
      <c r="AS68" s="13">
        <v>-0.32846821054914876</v>
      </c>
      <c r="AT68" s="13">
        <v>9.7849931797432607E-2</v>
      </c>
      <c r="AU68" s="13">
        <v>-2.8663906976173434</v>
      </c>
      <c r="AV68" s="13">
        <v>0.71246985184506828</v>
      </c>
      <c r="AW68" s="13">
        <v>-2.103198150226715</v>
      </c>
      <c r="AX68" s="13">
        <v>0.10319471657106148</v>
      </c>
      <c r="AY68" s="13">
        <v>3.1074935888561833E-2</v>
      </c>
      <c r="BA68">
        <f t="shared" si="40"/>
        <v>2.2965639000613147</v>
      </c>
      <c r="BB68">
        <f t="shared" si="41"/>
        <v>3.6432165463264439</v>
      </c>
      <c r="BD68">
        <f t="shared" si="42"/>
        <v>0.51081523976635212</v>
      </c>
      <c r="BG68">
        <f t="shared" si="43"/>
        <v>4.0887296794221966</v>
      </c>
      <c r="BJ68" s="7">
        <f t="shared" si="44"/>
        <v>-0.56472270299809901</v>
      </c>
      <c r="BK68" s="7">
        <v>-2.3236688935028798</v>
      </c>
      <c r="BL68" s="7">
        <f t="shared" si="45"/>
        <v>-0.56472270299809857</v>
      </c>
      <c r="BM68" s="7">
        <v>-2.3236688935028798</v>
      </c>
      <c r="BO68" s="7">
        <f t="shared" si="46"/>
        <v>3.0938917010912803</v>
      </c>
      <c r="BR68" s="7">
        <f t="shared" si="47"/>
        <v>3.0938917010912821</v>
      </c>
    </row>
    <row r="69" spans="1:70" x14ac:dyDescent="0.25">
      <c r="A69">
        <v>438</v>
      </c>
      <c r="B69" t="s">
        <v>273</v>
      </c>
      <c r="C69" t="s">
        <v>274</v>
      </c>
      <c r="D69" t="s">
        <v>266</v>
      </c>
      <c r="E69" s="7">
        <v>197</v>
      </c>
      <c r="F69" s="8">
        <f t="shared" si="26"/>
        <v>2.2944662261615929</v>
      </c>
      <c r="G69" s="7">
        <f t="shared" si="27"/>
        <v>165.48407156455639</v>
      </c>
      <c r="H69" s="7">
        <f t="shared" si="25"/>
        <v>2.2187561977218202</v>
      </c>
      <c r="I69" s="7" t="s">
        <v>204</v>
      </c>
      <c r="J69" s="7" t="s">
        <v>204</v>
      </c>
      <c r="K69" s="7" t="s">
        <v>204</v>
      </c>
      <c r="L69" s="7" t="s">
        <v>204</v>
      </c>
      <c r="M69" s="7" t="s">
        <v>204</v>
      </c>
      <c r="N69" s="7">
        <v>3.861810652952713</v>
      </c>
      <c r="O69" s="7">
        <v>1.7588106529527141</v>
      </c>
      <c r="P69">
        <v>70</v>
      </c>
      <c r="Q69">
        <f t="shared" si="33"/>
        <v>343</v>
      </c>
      <c r="R69" t="s">
        <v>267</v>
      </c>
      <c r="S69" s="9" t="s">
        <v>268</v>
      </c>
      <c r="T69" t="s">
        <v>206</v>
      </c>
      <c r="U69" t="s">
        <v>275</v>
      </c>
      <c r="V69">
        <v>170.21</v>
      </c>
      <c r="W69">
        <v>6.1529999999999996</v>
      </c>
      <c r="X69">
        <v>4.05</v>
      </c>
      <c r="Y69" s="8">
        <f t="shared" si="34"/>
        <v>-2.1029999999999998</v>
      </c>
      <c r="Z69">
        <v>-1.9430000000000001</v>
      </c>
      <c r="AA69">
        <v>2.2599999999999998</v>
      </c>
      <c r="AB69">
        <v>3.12</v>
      </c>
      <c r="AC69">
        <f t="shared" si="35"/>
        <v>0.49415459401844281</v>
      </c>
      <c r="AD69">
        <f t="shared" si="36"/>
        <v>0.35410843914740087</v>
      </c>
      <c r="AE69" s="7">
        <f t="shared" si="37"/>
        <v>68.153477933042282</v>
      </c>
      <c r="AF69" s="7">
        <v>20</v>
      </c>
      <c r="AG69" s="7">
        <f t="shared" si="38"/>
        <v>-88.153477933042282</v>
      </c>
      <c r="AH69" s="7">
        <f t="shared" si="39"/>
        <v>-7.5710028439772759E-2</v>
      </c>
      <c r="AI69">
        <v>0</v>
      </c>
      <c r="AJ69">
        <v>0.41</v>
      </c>
      <c r="AK69">
        <v>6.48</v>
      </c>
      <c r="AL69">
        <v>1.25</v>
      </c>
      <c r="AM69">
        <v>1.38</v>
      </c>
      <c r="AN69" s="13">
        <v>3.7741265739024636</v>
      </c>
      <c r="AO69" s="13">
        <v>1.1826328349673236</v>
      </c>
      <c r="AP69" s="13">
        <v>1.0588187181280002</v>
      </c>
      <c r="AQ69" s="13">
        <v>-0.21215877786384854</v>
      </c>
      <c r="AR69" s="13">
        <v>-1.9080653453817396</v>
      </c>
      <c r="AS69" s="13">
        <v>-0.32846821054914876</v>
      </c>
      <c r="AT69" s="13">
        <v>9.7849931797432607E-2</v>
      </c>
      <c r="AU69" s="13">
        <v>-2.8663906976173434</v>
      </c>
      <c r="AV69" s="13">
        <v>0.71246985184506828</v>
      </c>
      <c r="AW69" s="13">
        <v>-2.103198150226715</v>
      </c>
      <c r="AX69" s="13">
        <v>0.10319471657106148</v>
      </c>
      <c r="AY69" s="13">
        <v>3.1074935888561833E-2</v>
      </c>
      <c r="BA69">
        <f t="shared" si="40"/>
        <v>4.119227896300286</v>
      </c>
      <c r="BB69">
        <f t="shared" si="41"/>
        <v>0.98607041090616487</v>
      </c>
      <c r="BD69">
        <f t="shared" si="42"/>
        <v>6.6263637172663606E-2</v>
      </c>
      <c r="BG69">
        <f t="shared" si="43"/>
        <v>0.59712748167815954</v>
      </c>
      <c r="BJ69" s="7">
        <f t="shared" si="44"/>
        <v>-2.2911893470472866</v>
      </c>
      <c r="BK69" s="7">
        <v>-2.3236688935028798</v>
      </c>
      <c r="BL69" s="7">
        <f t="shared" si="45"/>
        <v>-2.2911893470472857</v>
      </c>
      <c r="BM69" s="7">
        <v>-2.3236688935028798</v>
      </c>
      <c r="BO69" s="7">
        <f t="shared" si="46"/>
        <v>1.0549209379610333E-3</v>
      </c>
      <c r="BR69" s="7">
        <f t="shared" si="47"/>
        <v>1.0549209379610909E-3</v>
      </c>
    </row>
    <row r="70" spans="1:70" x14ac:dyDescent="0.25">
      <c r="A70">
        <v>437</v>
      </c>
      <c r="B70" t="s">
        <v>273</v>
      </c>
      <c r="C70" t="s">
        <v>274</v>
      </c>
      <c r="D70" t="s">
        <v>266</v>
      </c>
      <c r="E70" s="7">
        <v>189</v>
      </c>
      <c r="F70" s="8">
        <f t="shared" si="26"/>
        <v>2.2764618041732443</v>
      </c>
      <c r="G70" s="7">
        <f t="shared" si="27"/>
        <v>1907.7599862429104</v>
      </c>
      <c r="H70" s="7">
        <f t="shared" si="25"/>
        <v>3.2805237355635821</v>
      </c>
      <c r="I70" s="7" t="s">
        <v>204</v>
      </c>
      <c r="J70" s="7" t="s">
        <v>204</v>
      </c>
      <c r="K70" s="7" t="s">
        <v>204</v>
      </c>
      <c r="L70" s="7" t="s">
        <v>204</v>
      </c>
      <c r="M70" s="7" t="s">
        <v>204</v>
      </c>
      <c r="N70" s="7">
        <v>4.6786027263776866</v>
      </c>
      <c r="O70" s="7">
        <v>2.5756027263776868</v>
      </c>
      <c r="P70">
        <v>100</v>
      </c>
      <c r="Q70">
        <f t="shared" si="33"/>
        <v>373</v>
      </c>
      <c r="R70" t="s">
        <v>267</v>
      </c>
      <c r="S70" s="9" t="s">
        <v>268</v>
      </c>
      <c r="T70" t="s">
        <v>206</v>
      </c>
      <c r="U70" t="s">
        <v>275</v>
      </c>
      <c r="V70">
        <v>170.21</v>
      </c>
      <c r="W70">
        <v>6.1529999999999996</v>
      </c>
      <c r="X70">
        <v>4.05</v>
      </c>
      <c r="Y70" s="8">
        <f t="shared" si="34"/>
        <v>-2.1029999999999998</v>
      </c>
      <c r="Z70">
        <v>-1.9430000000000001</v>
      </c>
      <c r="AA70">
        <v>2.2599999999999998</v>
      </c>
      <c r="AB70">
        <v>3.12</v>
      </c>
      <c r="AC70">
        <f t="shared" si="35"/>
        <v>0.49415459401844281</v>
      </c>
      <c r="AD70">
        <f t="shared" si="36"/>
        <v>0.35410843914740087</v>
      </c>
      <c r="AE70" s="7">
        <f t="shared" si="37"/>
        <v>68.153477933042282</v>
      </c>
      <c r="AF70" s="7">
        <v>20</v>
      </c>
      <c r="AG70" s="7">
        <f t="shared" si="38"/>
        <v>-88.153477933042282</v>
      </c>
      <c r="AH70" s="7">
        <f t="shared" si="39"/>
        <v>1.0040619313903376</v>
      </c>
      <c r="AI70">
        <v>0</v>
      </c>
      <c r="AJ70">
        <v>0.41</v>
      </c>
      <c r="AK70">
        <v>6.48</v>
      </c>
      <c r="AL70">
        <v>1.25</v>
      </c>
      <c r="AM70">
        <v>1.38</v>
      </c>
      <c r="AN70" s="13">
        <v>3.7741265739024636</v>
      </c>
      <c r="AO70" s="13">
        <v>1.1826328349673236</v>
      </c>
      <c r="AP70" s="13">
        <v>1.0588187181280002</v>
      </c>
      <c r="AQ70" s="13">
        <v>-0.21215877786384854</v>
      </c>
      <c r="AR70" s="13">
        <v>-1.9080653453817396</v>
      </c>
      <c r="AS70" s="13">
        <v>-0.32846821054914876</v>
      </c>
      <c r="AT70" s="13">
        <v>9.7849931797432607E-2</v>
      </c>
      <c r="AU70" s="13">
        <v>-2.8663906976173434</v>
      </c>
      <c r="AV70" s="13">
        <v>0.71246985184506828</v>
      </c>
      <c r="AW70" s="13">
        <v>-2.103198150226715</v>
      </c>
      <c r="AX70" s="13">
        <v>0.10319471657106148</v>
      </c>
      <c r="AY70" s="13">
        <v>3.1074935888561833E-2</v>
      </c>
      <c r="BA70">
        <f t="shared" si="40"/>
        <v>4.119227896300286</v>
      </c>
      <c r="BB70">
        <f t="shared" si="41"/>
        <v>0.98607041090616487</v>
      </c>
      <c r="BD70">
        <f t="shared" si="42"/>
        <v>0.31290020052412082</v>
      </c>
      <c r="BG70">
        <f t="shared" si="43"/>
        <v>2.5266129819282579</v>
      </c>
      <c r="BJ70" s="7">
        <f t="shared" si="44"/>
        <v>-1.474397273622313</v>
      </c>
      <c r="BK70" s="7">
        <v>-2.3236688935028798</v>
      </c>
      <c r="BL70" s="7">
        <f t="shared" si="45"/>
        <v>-1.474397273622313</v>
      </c>
      <c r="BM70" s="7">
        <v>-2.3236688935028798</v>
      </c>
      <c r="BO70" s="7">
        <f t="shared" si="46"/>
        <v>0.72126228433456185</v>
      </c>
      <c r="BR70" s="7">
        <f t="shared" si="47"/>
        <v>0.72126228433456185</v>
      </c>
    </row>
    <row r="71" spans="1:70" x14ac:dyDescent="0.25">
      <c r="A71">
        <v>1054</v>
      </c>
      <c r="B71" t="s">
        <v>276</v>
      </c>
      <c r="C71" t="s">
        <v>277</v>
      </c>
      <c r="D71" t="s">
        <v>266</v>
      </c>
      <c r="E71" s="7">
        <v>80</v>
      </c>
      <c r="F71" s="8">
        <f t="shared" si="26"/>
        <v>1.9030899869919435</v>
      </c>
      <c r="G71" s="7">
        <f t="shared" si="27"/>
        <v>1269.2694806551256</v>
      </c>
      <c r="H71" s="7">
        <f t="shared" si="25"/>
        <v>3.1035538376477279</v>
      </c>
      <c r="I71" s="7" t="s">
        <v>204</v>
      </c>
      <c r="J71" s="7" t="s">
        <v>204</v>
      </c>
      <c r="K71" s="7" t="s">
        <v>204</v>
      </c>
      <c r="L71" s="7" t="s">
        <v>204</v>
      </c>
      <c r="M71" s="7" t="s">
        <v>204</v>
      </c>
      <c r="N71" s="7">
        <v>3.7336082928786216</v>
      </c>
      <c r="O71" s="7">
        <v>2.6436082928786218</v>
      </c>
      <c r="P71">
        <v>70</v>
      </c>
      <c r="Q71">
        <f t="shared" si="33"/>
        <v>343</v>
      </c>
      <c r="R71" t="s">
        <v>267</v>
      </c>
      <c r="S71" s="9" t="s">
        <v>268</v>
      </c>
      <c r="T71" t="s">
        <v>206</v>
      </c>
      <c r="U71" t="s">
        <v>278</v>
      </c>
      <c r="V71">
        <v>212.34</v>
      </c>
      <c r="W71">
        <v>7.17</v>
      </c>
      <c r="X71">
        <v>6.08</v>
      </c>
      <c r="Y71" s="8">
        <f t="shared" si="34"/>
        <v>-1.0899999999999999</v>
      </c>
      <c r="Z71">
        <v>-1.0900000000000001</v>
      </c>
      <c r="AA71">
        <v>7.5499999999999998E-2</v>
      </c>
      <c r="AB71">
        <v>0.156</v>
      </c>
      <c r="AC71">
        <f t="shared" si="35"/>
        <v>-0.80687540164553839</v>
      </c>
      <c r="AD71">
        <f t="shared" si="36"/>
        <v>-1.1220530483708118</v>
      </c>
      <c r="AE71" s="7">
        <f t="shared" si="37"/>
        <v>79.597175218018535</v>
      </c>
      <c r="AF71" s="7">
        <v>20</v>
      </c>
      <c r="AG71" s="7">
        <f t="shared" si="38"/>
        <v>-99.597175218018535</v>
      </c>
      <c r="AH71" s="7">
        <f t="shared" si="39"/>
        <v>1.2004638506557845</v>
      </c>
      <c r="AI71">
        <v>0</v>
      </c>
      <c r="AJ71">
        <v>0.24</v>
      </c>
      <c r="AK71">
        <v>8.02</v>
      </c>
      <c r="AL71">
        <v>0.89</v>
      </c>
      <c r="AM71">
        <v>1.93</v>
      </c>
      <c r="AN71" s="13">
        <v>3.7741265739024636</v>
      </c>
      <c r="AO71" s="13">
        <v>1.1826328349673236</v>
      </c>
      <c r="AP71" s="13">
        <v>1.0588187181280002</v>
      </c>
      <c r="AQ71" s="13">
        <v>-0.21215877786384854</v>
      </c>
      <c r="AR71" s="13">
        <v>-1.9080653453817396</v>
      </c>
      <c r="AS71" s="13">
        <v>-0.32846821054914876</v>
      </c>
      <c r="AT71" s="13">
        <v>9.7849931797432607E-2</v>
      </c>
      <c r="AU71" s="13">
        <v>-2.8663906976173434</v>
      </c>
      <c r="AV71" s="13">
        <v>0.71246985184506828</v>
      </c>
      <c r="AW71" s="13">
        <v>-2.103198150226715</v>
      </c>
      <c r="AX71" s="13">
        <v>0.10319471657106148</v>
      </c>
      <c r="AY71" s="13">
        <v>3.1074935888561833E-2</v>
      </c>
      <c r="BA71">
        <f t="shared" si="40"/>
        <v>4.5757023603439873</v>
      </c>
      <c r="BB71">
        <f t="shared" si="41"/>
        <v>3.3844688295382186</v>
      </c>
      <c r="BD71">
        <f t="shared" si="42"/>
        <v>0.70912241846036372</v>
      </c>
      <c r="BG71">
        <f t="shared" si="43"/>
        <v>0.54887433477954584</v>
      </c>
      <c r="BJ71" s="7">
        <f t="shared" si="44"/>
        <v>-3.4363917071213783</v>
      </c>
      <c r="BK71" s="7">
        <v>-2.3236688935028798</v>
      </c>
      <c r="BL71" s="7">
        <f t="shared" si="45"/>
        <v>-3.4363917071213783</v>
      </c>
      <c r="BM71" s="7">
        <v>-2.3236688935028798</v>
      </c>
      <c r="BO71" s="7">
        <f t="shared" si="46"/>
        <v>1.238152059947067</v>
      </c>
      <c r="BR71" s="7">
        <f t="shared" si="47"/>
        <v>1.2381520599470679</v>
      </c>
    </row>
    <row r="72" spans="1:70" x14ac:dyDescent="0.25">
      <c r="A72">
        <v>1055</v>
      </c>
      <c r="B72" t="s">
        <v>276</v>
      </c>
      <c r="C72" t="s">
        <v>277</v>
      </c>
      <c r="D72" t="s">
        <v>266</v>
      </c>
      <c r="E72" s="7">
        <v>132</v>
      </c>
      <c r="F72" s="8">
        <f t="shared" si="26"/>
        <v>2.12057393120585</v>
      </c>
      <c r="G72" s="7">
        <f t="shared" si="27"/>
        <v>34752.095300929519</v>
      </c>
      <c r="H72" s="7">
        <f t="shared" si="25"/>
        <v>4.5409809945433555</v>
      </c>
      <c r="I72" s="7" t="s">
        <v>204</v>
      </c>
      <c r="J72" s="7" t="s">
        <v>204</v>
      </c>
      <c r="K72" s="7" t="s">
        <v>204</v>
      </c>
      <c r="L72" s="7" t="s">
        <v>204</v>
      </c>
      <c r="M72" s="7" t="s">
        <v>204</v>
      </c>
      <c r="N72" s="7">
        <v>4.92605998535746</v>
      </c>
      <c r="O72" s="7">
        <v>3.8360599853574611</v>
      </c>
      <c r="P72">
        <v>100</v>
      </c>
      <c r="Q72">
        <f t="shared" si="33"/>
        <v>373</v>
      </c>
      <c r="R72" t="s">
        <v>267</v>
      </c>
      <c r="S72" s="9" t="s">
        <v>268</v>
      </c>
      <c r="T72" t="s">
        <v>206</v>
      </c>
      <c r="U72" t="s">
        <v>278</v>
      </c>
      <c r="V72">
        <v>212.34</v>
      </c>
      <c r="W72">
        <v>7.17</v>
      </c>
      <c r="X72">
        <v>6.08</v>
      </c>
      <c r="Y72" s="8">
        <f t="shared" si="34"/>
        <v>-1.0899999999999999</v>
      </c>
      <c r="Z72">
        <v>-1.0900000000000001</v>
      </c>
      <c r="AA72">
        <v>7.5499999999999998E-2</v>
      </c>
      <c r="AB72">
        <v>0.156</v>
      </c>
      <c r="AC72">
        <f t="shared" si="35"/>
        <v>-0.80687540164553839</v>
      </c>
      <c r="AD72">
        <f t="shared" si="36"/>
        <v>-1.1220530483708118</v>
      </c>
      <c r="AE72" s="7">
        <f t="shared" si="37"/>
        <v>79.597175218018535</v>
      </c>
      <c r="AF72" s="7">
        <v>20</v>
      </c>
      <c r="AG72" s="7">
        <f t="shared" si="38"/>
        <v>-99.597175218018535</v>
      </c>
      <c r="AH72" s="7">
        <f t="shared" si="39"/>
        <v>2.420407063337505</v>
      </c>
      <c r="AI72">
        <v>0</v>
      </c>
      <c r="AJ72">
        <v>0.24</v>
      </c>
      <c r="AK72">
        <v>8.02</v>
      </c>
      <c r="AL72">
        <v>0.89</v>
      </c>
      <c r="AM72">
        <v>1.93</v>
      </c>
      <c r="AN72" s="13">
        <v>3.7741265739024636</v>
      </c>
      <c r="AO72" s="13">
        <v>1.1826328349673236</v>
      </c>
      <c r="AP72" s="13">
        <v>1.0588187181280002</v>
      </c>
      <c r="AQ72" s="13">
        <v>-0.21215877786384854</v>
      </c>
      <c r="AR72" s="13">
        <v>-1.9080653453817396</v>
      </c>
      <c r="AS72" s="13">
        <v>-0.32846821054914876</v>
      </c>
      <c r="AT72" s="13">
        <v>9.7849931797432607E-2</v>
      </c>
      <c r="AU72" s="13">
        <v>-2.8663906976173434</v>
      </c>
      <c r="AV72" s="13">
        <v>0.71246985184506828</v>
      </c>
      <c r="AW72" s="13">
        <v>-2.103198150226715</v>
      </c>
      <c r="AX72" s="13">
        <v>0.10319471657106148</v>
      </c>
      <c r="AY72" s="13">
        <v>3.1074935888561833E-2</v>
      </c>
      <c r="BA72">
        <f t="shared" si="40"/>
        <v>4.5757023603439873</v>
      </c>
      <c r="BB72">
        <f t="shared" si="41"/>
        <v>3.3844688295382186</v>
      </c>
      <c r="BD72">
        <f t="shared" si="42"/>
        <v>0.12275046540508121</v>
      </c>
      <c r="BG72">
        <f t="shared" si="43"/>
        <v>0.20393457201415935</v>
      </c>
      <c r="BJ72" s="7">
        <f t="shared" si="44"/>
        <v>-2.2439400146425399</v>
      </c>
      <c r="BK72" s="7">
        <v>-2.3236688935028798</v>
      </c>
      <c r="BL72" s="7">
        <f t="shared" si="45"/>
        <v>-2.243940014642539</v>
      </c>
      <c r="BM72" s="7">
        <v>-2.3236688935028798</v>
      </c>
      <c r="BO72" s="7">
        <f t="shared" si="46"/>
        <v>6.3566941243268183E-3</v>
      </c>
      <c r="BR72" s="7">
        <f t="shared" si="47"/>
        <v>6.3566941243268895E-3</v>
      </c>
    </row>
    <row r="73" spans="1:70" x14ac:dyDescent="0.25">
      <c r="A73">
        <v>836</v>
      </c>
      <c r="B73" t="s">
        <v>37</v>
      </c>
      <c r="C73" t="s">
        <v>38</v>
      </c>
      <c r="D73" t="s">
        <v>39</v>
      </c>
      <c r="E73" s="7">
        <f t="shared" ref="E73:E136" si="48">10^F73</f>
        <v>206.53801558105278</v>
      </c>
      <c r="F73" s="8">
        <f t="shared" ref="F73:F136" si="49">H73-AH73</f>
        <v>2.3149999999999995</v>
      </c>
      <c r="G73" s="7">
        <f t="shared" si="27"/>
        <v>3.3113112148259116</v>
      </c>
      <c r="H73">
        <v>0.52</v>
      </c>
      <c r="I73" s="7">
        <v>1.5</v>
      </c>
      <c r="J73" s="7">
        <f t="shared" ref="J73:J126" si="50">K73-AH73</f>
        <v>2.4910912590556809</v>
      </c>
      <c r="K73" s="7">
        <f t="shared" ref="K73:K126" si="51">LOG(I73*G73)</f>
        <v>0.69609125905568137</v>
      </c>
      <c r="L73" s="7">
        <f t="shared" ref="L73:M104" si="52">10^J73</f>
        <v>309.80702337157925</v>
      </c>
      <c r="M73" s="7">
        <f t="shared" si="52"/>
        <v>4.9669668222388683</v>
      </c>
      <c r="N73" s="7">
        <f t="shared" ref="N73:N126" si="53">LOG(EXP((AE73/8.314)*((1000/298)-(1000/Q73))+LN(L73)))</f>
        <v>2.4910912590556809</v>
      </c>
      <c r="O73" s="7">
        <f t="shared" ref="O73:O126" si="54">LOG(EXP((-AF73/8.314)*((1000/298)-(1000/Q73))+LN(M73)))</f>
        <v>0.69609125905568137</v>
      </c>
      <c r="P73">
        <v>25</v>
      </c>
      <c r="Q73">
        <f t="shared" si="33"/>
        <v>298</v>
      </c>
      <c r="R73" t="s">
        <v>40</v>
      </c>
      <c r="S73" s="9" t="s">
        <v>41</v>
      </c>
      <c r="T73" t="s">
        <v>42</v>
      </c>
      <c r="U73" t="s">
        <v>43</v>
      </c>
      <c r="V73">
        <v>118.18</v>
      </c>
      <c r="W73">
        <v>5.2649999999999997</v>
      </c>
      <c r="X73">
        <v>3.47</v>
      </c>
      <c r="Y73" s="8">
        <f t="shared" si="34"/>
        <v>-1.7949999999999995</v>
      </c>
      <c r="Z73">
        <v>-2.085</v>
      </c>
      <c r="AA73">
        <v>142</v>
      </c>
      <c r="AB73">
        <v>196</v>
      </c>
      <c r="AC73">
        <f t="shared" si="35"/>
        <v>2.2922560713564759</v>
      </c>
      <c r="AD73">
        <f t="shared" si="36"/>
        <v>2.1522883443830563</v>
      </c>
      <c r="AE73" s="7">
        <f t="shared" si="37"/>
        <v>52.337602001739427</v>
      </c>
      <c r="AF73" s="7">
        <v>20</v>
      </c>
      <c r="AG73" s="7">
        <f t="shared" si="38"/>
        <v>-72.337602001739427</v>
      </c>
      <c r="AH73" s="7">
        <f t="shared" si="39"/>
        <v>-1.7949999999999995</v>
      </c>
      <c r="AI73">
        <v>0</v>
      </c>
      <c r="AJ73">
        <v>0.1</v>
      </c>
      <c r="AK73">
        <v>4.68</v>
      </c>
      <c r="AL73">
        <v>0.67</v>
      </c>
      <c r="AM73">
        <v>1.03</v>
      </c>
      <c r="AN73" s="13">
        <v>3.7741265739024636</v>
      </c>
      <c r="AO73" s="13">
        <v>1.1826328349673236</v>
      </c>
      <c r="AP73" s="13">
        <v>1.0588187181280002</v>
      </c>
      <c r="AQ73" s="13">
        <v>-0.21215877786384854</v>
      </c>
      <c r="AR73" s="13">
        <v>-1.9080653453817396</v>
      </c>
      <c r="AS73" s="13">
        <v>-0.32846821054914876</v>
      </c>
      <c r="AT73" s="13">
        <v>9.7849931797432607E-2</v>
      </c>
      <c r="AU73" s="13">
        <v>-2.8663906976173434</v>
      </c>
      <c r="AV73" s="13">
        <v>0.71246985184506828</v>
      </c>
      <c r="AW73" s="13">
        <v>-2.103198150226715</v>
      </c>
      <c r="AX73" s="13">
        <v>0.10319471657106148</v>
      </c>
      <c r="AY73" s="13">
        <v>3.1074935888561833E-2</v>
      </c>
      <c r="BA73">
        <f t="shared" si="40"/>
        <v>2.6376129868746538</v>
      </c>
      <c r="BB73">
        <f t="shared" si="41"/>
        <v>1.7759425701780411</v>
      </c>
      <c r="BD73">
        <f t="shared" si="42"/>
        <v>2.1468616723057204E-2</v>
      </c>
      <c r="BG73">
        <f t="shared" si="43"/>
        <v>1.1660788541326794</v>
      </c>
      <c r="BJ73" s="7">
        <f t="shared" si="44"/>
        <v>-2.7739087409443188</v>
      </c>
      <c r="BK73" s="7">
        <v>-2.3236688935028798</v>
      </c>
      <c r="BL73" s="7">
        <f t="shared" si="45"/>
        <v>-2.7739087409443188</v>
      </c>
      <c r="BM73" s="7">
        <v>-2.3236688935028798</v>
      </c>
      <c r="BO73" s="7">
        <f t="shared" si="46"/>
        <v>0.20271592022409032</v>
      </c>
      <c r="BR73" s="7">
        <f t="shared" si="47"/>
        <v>0.20271592022409032</v>
      </c>
    </row>
    <row r="74" spans="1:70" x14ac:dyDescent="0.25">
      <c r="A74">
        <v>349</v>
      </c>
      <c r="B74" t="s">
        <v>44</v>
      </c>
      <c r="C74" t="s">
        <v>45</v>
      </c>
      <c r="D74" t="s">
        <v>39</v>
      </c>
      <c r="E74" s="7">
        <f t="shared" si="48"/>
        <v>4216.9650342858258</v>
      </c>
      <c r="F74" s="8">
        <f t="shared" si="49"/>
        <v>3.625</v>
      </c>
      <c r="G74" s="7">
        <f t="shared" si="27"/>
        <v>56.234132519034915</v>
      </c>
      <c r="H74">
        <v>1.75</v>
      </c>
      <c r="I74" s="7">
        <v>1.5</v>
      </c>
      <c r="J74" s="7">
        <f t="shared" si="50"/>
        <v>3.8010912590556813</v>
      </c>
      <c r="K74" s="7">
        <f t="shared" si="51"/>
        <v>1.9260912590556813</v>
      </c>
      <c r="L74" s="7">
        <f t="shared" si="52"/>
        <v>6325.4475514287351</v>
      </c>
      <c r="M74" s="7">
        <f t="shared" si="52"/>
        <v>84.351198778552401</v>
      </c>
      <c r="N74" s="7">
        <f t="shared" si="53"/>
        <v>3.8010912590556813</v>
      </c>
      <c r="O74" s="7">
        <f t="shared" si="54"/>
        <v>1.9260912590556813</v>
      </c>
      <c r="P74">
        <v>25</v>
      </c>
      <c r="Q74">
        <f t="shared" si="33"/>
        <v>298</v>
      </c>
      <c r="R74" t="s">
        <v>46</v>
      </c>
      <c r="S74" s="9" t="s">
        <v>41</v>
      </c>
      <c r="T74" t="s">
        <v>42</v>
      </c>
      <c r="U74" t="s">
        <v>47</v>
      </c>
      <c r="V74">
        <v>128.18</v>
      </c>
      <c r="W74">
        <v>5.0449999999999999</v>
      </c>
      <c r="X74">
        <v>3.17</v>
      </c>
      <c r="Y74" s="8">
        <f t="shared" si="34"/>
        <v>-1.875</v>
      </c>
      <c r="Z74">
        <v>-1.7450000000000001</v>
      </c>
      <c r="AA74">
        <v>5.38</v>
      </c>
      <c r="AB74">
        <v>39.9</v>
      </c>
      <c r="AC74">
        <f t="shared" si="35"/>
        <v>1.6009728956867482</v>
      </c>
      <c r="AD74">
        <f t="shared" si="36"/>
        <v>0.7307822756663892</v>
      </c>
      <c r="AE74" s="7">
        <f t="shared" si="37"/>
        <v>58.418042442717976</v>
      </c>
      <c r="AF74" s="7">
        <v>20</v>
      </c>
      <c r="AG74" s="7">
        <f t="shared" si="38"/>
        <v>-78.418042442717976</v>
      </c>
      <c r="AH74" s="7">
        <f t="shared" si="39"/>
        <v>-1.8750000000000002</v>
      </c>
      <c r="AI74">
        <v>0</v>
      </c>
      <c r="AJ74">
        <v>0.17</v>
      </c>
      <c r="AK74">
        <v>5.33</v>
      </c>
      <c r="AL74">
        <v>1.02</v>
      </c>
      <c r="AM74">
        <v>1.0900000000000001</v>
      </c>
      <c r="AN74" s="13">
        <v>3.7741265739024636</v>
      </c>
      <c r="AO74" s="13">
        <v>1.1826328349673236</v>
      </c>
      <c r="AP74" s="13">
        <v>1.0588187181280002</v>
      </c>
      <c r="AQ74" s="13">
        <v>-0.21215877786384854</v>
      </c>
      <c r="AR74" s="13">
        <v>-1.9080653453817396</v>
      </c>
      <c r="AS74" s="13">
        <v>-0.32846821054914876</v>
      </c>
      <c r="AT74" s="13">
        <v>9.7849931797432607E-2</v>
      </c>
      <c r="AU74" s="13">
        <v>-2.8663906976173434</v>
      </c>
      <c r="AV74" s="13">
        <v>0.71246985184506828</v>
      </c>
      <c r="AW74" s="13">
        <v>-2.103198150226715</v>
      </c>
      <c r="AX74" s="13">
        <v>0.10319471657106148</v>
      </c>
      <c r="AY74" s="13">
        <v>3.1074935888561833E-2</v>
      </c>
      <c r="BA74">
        <f t="shared" si="40"/>
        <v>3.2198899591303154</v>
      </c>
      <c r="BB74">
        <f t="shared" si="41"/>
        <v>1.3084729554590351</v>
      </c>
      <c r="BD74">
        <f t="shared" si="42"/>
        <v>0.33779495103493518</v>
      </c>
      <c r="BG74">
        <f t="shared" si="43"/>
        <v>0.3814523689375991</v>
      </c>
      <c r="BJ74" s="7">
        <f t="shared" si="44"/>
        <v>-1.2439087409443186</v>
      </c>
      <c r="BK74" s="7">
        <v>-2.3236688935028798</v>
      </c>
      <c r="BL74" s="7">
        <f t="shared" si="45"/>
        <v>-1.2439087409443186</v>
      </c>
      <c r="BM74" s="7">
        <v>-2.3236688935028798</v>
      </c>
      <c r="BO74" s="7">
        <f t="shared" si="46"/>
        <v>1.1658819870532873</v>
      </c>
      <c r="BR74" s="7">
        <f t="shared" si="47"/>
        <v>1.1658819870532873</v>
      </c>
    </row>
    <row r="75" spans="1:70" x14ac:dyDescent="0.25">
      <c r="A75">
        <v>856</v>
      </c>
      <c r="B75" t="s">
        <v>48</v>
      </c>
      <c r="C75" t="s">
        <v>49</v>
      </c>
      <c r="D75" t="s">
        <v>39</v>
      </c>
      <c r="E75" s="7">
        <f t="shared" si="48"/>
        <v>797.99468726797897</v>
      </c>
      <c r="F75" s="8">
        <f t="shared" si="49"/>
        <v>2.902000000000001</v>
      </c>
      <c r="G75" s="7">
        <f t="shared" si="27"/>
        <v>18.62087136662868</v>
      </c>
      <c r="H75">
        <v>1.27</v>
      </c>
      <c r="I75" s="7">
        <v>1.5</v>
      </c>
      <c r="J75" s="7">
        <f t="shared" si="50"/>
        <v>3.0780912590556824</v>
      </c>
      <c r="K75" s="7">
        <f t="shared" si="51"/>
        <v>1.4460912590556814</v>
      </c>
      <c r="L75" s="7">
        <f t="shared" si="52"/>
        <v>1196.9920309019687</v>
      </c>
      <c r="M75" s="7">
        <f t="shared" si="52"/>
        <v>27.931307049943026</v>
      </c>
      <c r="N75" s="7">
        <f t="shared" si="53"/>
        <v>3.0780912590556828</v>
      </c>
      <c r="O75" s="7">
        <f t="shared" si="54"/>
        <v>1.4460912590556814</v>
      </c>
      <c r="P75">
        <v>25</v>
      </c>
      <c r="Q75">
        <f t="shared" si="33"/>
        <v>298</v>
      </c>
      <c r="R75" t="s">
        <v>40</v>
      </c>
      <c r="S75" s="9" t="s">
        <v>41</v>
      </c>
      <c r="T75" t="s">
        <v>42</v>
      </c>
      <c r="U75" t="s">
        <v>50</v>
      </c>
      <c r="V75">
        <v>156.22999999999999</v>
      </c>
      <c r="W75">
        <v>5.8920000000000003</v>
      </c>
      <c r="X75">
        <v>4.26</v>
      </c>
      <c r="Y75" s="8">
        <f t="shared" si="34"/>
        <v>-1.6320000000000006</v>
      </c>
      <c r="Z75">
        <v>-1.5820000000000001</v>
      </c>
      <c r="AA75">
        <v>0.32700000000000001</v>
      </c>
      <c r="AB75">
        <v>3.91</v>
      </c>
      <c r="AC75">
        <f t="shared" si="35"/>
        <v>0.59217675739586684</v>
      </c>
      <c r="AD75">
        <f t="shared" si="36"/>
        <v>-0.48545224733971393</v>
      </c>
      <c r="AE75" s="7">
        <f t="shared" si="37"/>
        <v>67.291287231330415</v>
      </c>
      <c r="AF75" s="7">
        <v>20</v>
      </c>
      <c r="AG75" s="7">
        <f t="shared" si="38"/>
        <v>-87.291287231330415</v>
      </c>
      <c r="AH75" s="7">
        <f t="shared" si="39"/>
        <v>-1.6320000000000008</v>
      </c>
      <c r="AI75">
        <v>0</v>
      </c>
      <c r="AJ75">
        <v>0.17</v>
      </c>
      <c r="AK75">
        <v>6.28</v>
      </c>
      <c r="AL75">
        <v>0.9</v>
      </c>
      <c r="AM75">
        <v>1.37</v>
      </c>
      <c r="AN75" s="13">
        <v>3.7741265739024636</v>
      </c>
      <c r="AO75" s="13">
        <v>1.1826328349673236</v>
      </c>
      <c r="AP75" s="13">
        <v>1.0588187181280002</v>
      </c>
      <c r="AQ75" s="13">
        <v>-0.21215877786384854</v>
      </c>
      <c r="AR75" s="13">
        <v>-1.9080653453817396</v>
      </c>
      <c r="AS75" s="13">
        <v>-0.32846821054914876</v>
      </c>
      <c r="AT75" s="13">
        <v>9.7849931797432607E-2</v>
      </c>
      <c r="AU75" s="13">
        <v>-2.8663906976173434</v>
      </c>
      <c r="AV75" s="13">
        <v>0.71246985184506828</v>
      </c>
      <c r="AW75" s="13">
        <v>-2.103198150226715</v>
      </c>
      <c r="AX75" s="13">
        <v>0.10319471657106148</v>
      </c>
      <c r="AY75" s="13">
        <v>3.1074935888561833E-2</v>
      </c>
      <c r="BA75">
        <f t="shared" si="40"/>
        <v>3.7169684979886903</v>
      </c>
      <c r="BB75">
        <f t="shared" si="41"/>
        <v>2.2665976133789534</v>
      </c>
      <c r="BD75">
        <f t="shared" si="42"/>
        <v>0.40816412642666317</v>
      </c>
      <c r="BG75">
        <f t="shared" si="43"/>
        <v>0.67323067748486676</v>
      </c>
      <c r="BJ75" s="7">
        <f t="shared" si="44"/>
        <v>-2.8139087409443175</v>
      </c>
      <c r="BK75" s="7">
        <v>-2.3236688935028798</v>
      </c>
      <c r="BL75" s="7">
        <f t="shared" si="45"/>
        <v>-2.8139087409443184</v>
      </c>
      <c r="BM75" s="7">
        <v>-2.3236688935028798</v>
      </c>
      <c r="BO75" s="7">
        <f t="shared" si="46"/>
        <v>0.24033510801940419</v>
      </c>
      <c r="BR75" s="7">
        <f t="shared" si="47"/>
        <v>0.24033510801940505</v>
      </c>
    </row>
    <row r="76" spans="1:70" x14ac:dyDescent="0.25">
      <c r="A76">
        <v>851</v>
      </c>
      <c r="B76" t="s">
        <v>51</v>
      </c>
      <c r="C76" t="s">
        <v>52</v>
      </c>
      <c r="D76" t="s">
        <v>39</v>
      </c>
      <c r="E76" s="7">
        <f t="shared" si="48"/>
        <v>1836.5383433483482</v>
      </c>
      <c r="F76" s="8">
        <f t="shared" si="49"/>
        <v>3.2640000000000002</v>
      </c>
      <c r="G76" s="7">
        <f t="shared" si="27"/>
        <v>19.952623149688804</v>
      </c>
      <c r="H76">
        <v>1.3</v>
      </c>
      <c r="I76" s="7">
        <v>1.5</v>
      </c>
      <c r="J76" s="7">
        <f t="shared" si="50"/>
        <v>3.4400912590556816</v>
      </c>
      <c r="K76" s="7">
        <f t="shared" si="51"/>
        <v>1.4760912590556814</v>
      </c>
      <c r="L76" s="7">
        <f t="shared" si="52"/>
        <v>2754.8075150225231</v>
      </c>
      <c r="M76" s="7">
        <f t="shared" si="52"/>
        <v>29.928934724533214</v>
      </c>
      <c r="N76" s="7">
        <f t="shared" si="53"/>
        <v>3.4400912590556816</v>
      </c>
      <c r="O76" s="7">
        <f t="shared" si="54"/>
        <v>1.4760912590556816</v>
      </c>
      <c r="P76">
        <v>25</v>
      </c>
      <c r="Q76">
        <f t="shared" si="33"/>
        <v>298</v>
      </c>
      <c r="R76" t="s">
        <v>40</v>
      </c>
      <c r="S76" s="9" t="s">
        <v>41</v>
      </c>
      <c r="T76" t="s">
        <v>42</v>
      </c>
      <c r="U76" t="s">
        <v>53</v>
      </c>
      <c r="V76">
        <v>156.22999999999999</v>
      </c>
      <c r="W76">
        <v>6.2240000000000002</v>
      </c>
      <c r="X76">
        <v>4.26</v>
      </c>
      <c r="Y76" s="8">
        <f t="shared" si="34"/>
        <v>-1.9640000000000004</v>
      </c>
      <c r="Z76">
        <v>-1.8440000000000001</v>
      </c>
      <c r="AA76">
        <v>0.46700000000000003</v>
      </c>
      <c r="AB76">
        <v>2.44</v>
      </c>
      <c r="AC76">
        <f t="shared" si="35"/>
        <v>0.38738982633872943</v>
      </c>
      <c r="AD76">
        <f t="shared" si="36"/>
        <v>-0.33068311943388784</v>
      </c>
      <c r="AE76" s="7">
        <f t="shared" si="37"/>
        <v>69.092567489854474</v>
      </c>
      <c r="AF76" s="7">
        <v>20</v>
      </c>
      <c r="AG76" s="7">
        <f t="shared" si="38"/>
        <v>-89.092567489854474</v>
      </c>
      <c r="AH76" s="7">
        <f t="shared" si="39"/>
        <v>-1.9640000000000004</v>
      </c>
      <c r="AI76">
        <v>0</v>
      </c>
      <c r="AJ76">
        <v>0.17</v>
      </c>
      <c r="AK76">
        <v>6.28</v>
      </c>
      <c r="AL76">
        <v>0.9</v>
      </c>
      <c r="AM76">
        <v>1.37</v>
      </c>
      <c r="AN76" s="13">
        <v>3.7741265739024636</v>
      </c>
      <c r="AO76" s="13">
        <v>1.1826328349673236</v>
      </c>
      <c r="AP76" s="13">
        <v>1.0588187181280002</v>
      </c>
      <c r="AQ76" s="13">
        <v>-0.21215877786384854</v>
      </c>
      <c r="AR76" s="13">
        <v>-1.9080653453817396</v>
      </c>
      <c r="AS76" s="13">
        <v>-0.32846821054914876</v>
      </c>
      <c r="AT76" s="13">
        <v>9.7849931797432607E-2</v>
      </c>
      <c r="AU76" s="13">
        <v>-2.8663906976173434</v>
      </c>
      <c r="AV76" s="13">
        <v>0.71246985184506828</v>
      </c>
      <c r="AW76" s="13">
        <v>-2.103198150226715</v>
      </c>
      <c r="AX76" s="13">
        <v>0.10319471657106148</v>
      </c>
      <c r="AY76" s="13">
        <v>3.1074935888561833E-2</v>
      </c>
      <c r="BA76">
        <f t="shared" si="40"/>
        <v>3.7169684979886903</v>
      </c>
      <c r="BB76">
        <f t="shared" si="41"/>
        <v>2.2665976133789534</v>
      </c>
      <c r="BD76">
        <f t="shared" si="42"/>
        <v>7.6661005439166416E-2</v>
      </c>
      <c r="BG76">
        <f t="shared" si="43"/>
        <v>0.62490029622547005</v>
      </c>
      <c r="BJ76" s="7">
        <f t="shared" si="44"/>
        <v>-2.7839087409443186</v>
      </c>
      <c r="BK76" s="7">
        <v>-2.3236688935028798</v>
      </c>
      <c r="BL76" s="7">
        <f t="shared" si="45"/>
        <v>-2.7839087409443182</v>
      </c>
      <c r="BM76" s="7">
        <v>-2.3236688935028798</v>
      </c>
      <c r="BO76" s="7">
        <f t="shared" si="46"/>
        <v>0.21182071717291892</v>
      </c>
      <c r="BR76" s="7">
        <f t="shared" si="47"/>
        <v>0.2118207171729185</v>
      </c>
    </row>
    <row r="77" spans="1:70" x14ac:dyDescent="0.25">
      <c r="A77">
        <v>264</v>
      </c>
      <c r="B77" t="s">
        <v>54</v>
      </c>
      <c r="C77" t="s">
        <v>55</v>
      </c>
      <c r="D77" t="s">
        <v>39</v>
      </c>
      <c r="E77" s="7">
        <f t="shared" si="48"/>
        <v>17538.805018417606</v>
      </c>
      <c r="F77" s="8">
        <f t="shared" si="49"/>
        <v>4.2439999999999998</v>
      </c>
      <c r="G77" s="7">
        <f t="shared" si="27"/>
        <v>223.87211385683412</v>
      </c>
      <c r="H77">
        <v>2.35</v>
      </c>
      <c r="I77" s="7">
        <v>1.5</v>
      </c>
      <c r="J77" s="7">
        <f t="shared" si="50"/>
        <v>4.4200912590556811</v>
      </c>
      <c r="K77" s="7">
        <f t="shared" si="51"/>
        <v>2.5260912590556814</v>
      </c>
      <c r="L77" s="7">
        <f t="shared" si="52"/>
        <v>26308.207527626437</v>
      </c>
      <c r="M77" s="7">
        <f t="shared" si="52"/>
        <v>335.80817078525121</v>
      </c>
      <c r="N77" s="7">
        <f t="shared" si="53"/>
        <v>4.4200912590556811</v>
      </c>
      <c r="O77" s="7">
        <f t="shared" si="54"/>
        <v>2.5260912590556814</v>
      </c>
      <c r="P77">
        <v>25</v>
      </c>
      <c r="Q77">
        <f t="shared" si="33"/>
        <v>298</v>
      </c>
      <c r="R77" t="s">
        <v>46</v>
      </c>
      <c r="S77" s="9" t="s">
        <v>41</v>
      </c>
      <c r="T77" t="s">
        <v>42</v>
      </c>
      <c r="U77" t="s">
        <v>56</v>
      </c>
      <c r="V77">
        <v>154.21</v>
      </c>
      <c r="W77">
        <v>6.0439999999999996</v>
      </c>
      <c r="X77">
        <v>4.1500000000000004</v>
      </c>
      <c r="Y77" s="8">
        <f t="shared" si="34"/>
        <v>-1.8939999999999992</v>
      </c>
      <c r="Z77">
        <v>-2.1240000000000001</v>
      </c>
      <c r="AA77">
        <v>0.17199999999999999</v>
      </c>
      <c r="AB77">
        <v>1.36</v>
      </c>
      <c r="AC77">
        <f t="shared" si="35"/>
        <v>0.13353890837021754</v>
      </c>
      <c r="AD77">
        <f t="shared" si="36"/>
        <v>-0.76447155309245107</v>
      </c>
      <c r="AE77" s="7">
        <f t="shared" si="37"/>
        <v>71.325408446962797</v>
      </c>
      <c r="AF77" s="7">
        <v>20</v>
      </c>
      <c r="AG77" s="7">
        <f t="shared" si="38"/>
        <v>-91.325408446962797</v>
      </c>
      <c r="AH77" s="7">
        <f t="shared" si="39"/>
        <v>-1.8939999999999995</v>
      </c>
      <c r="AI77">
        <v>0</v>
      </c>
      <c r="AJ77">
        <v>0.15</v>
      </c>
      <c r="AK77">
        <v>6.56</v>
      </c>
      <c r="AL77">
        <v>0.99</v>
      </c>
      <c r="AM77">
        <v>1.26</v>
      </c>
      <c r="AN77" s="13">
        <v>3.7741265739024636</v>
      </c>
      <c r="AO77" s="13">
        <v>1.1826328349673236</v>
      </c>
      <c r="AP77" s="13">
        <v>1.0588187181280002</v>
      </c>
      <c r="AQ77" s="13">
        <v>-0.21215877786384854</v>
      </c>
      <c r="AR77" s="13">
        <v>-1.9080653453817396</v>
      </c>
      <c r="AS77" s="13">
        <v>-0.32846821054914876</v>
      </c>
      <c r="AT77" s="13">
        <v>9.7849931797432607E-2</v>
      </c>
      <c r="AU77" s="13">
        <v>-2.8663906976173434</v>
      </c>
      <c r="AV77" s="13">
        <v>0.71246985184506828</v>
      </c>
      <c r="AW77" s="13">
        <v>-2.103198150226715</v>
      </c>
      <c r="AX77" s="13">
        <v>0.10319471657106148</v>
      </c>
      <c r="AY77" s="13">
        <v>3.1074935888561833E-2</v>
      </c>
      <c r="BA77">
        <f t="shared" si="40"/>
        <v>4.1805779803494296</v>
      </c>
      <c r="BB77">
        <f t="shared" si="41"/>
        <v>2.3227777335046977</v>
      </c>
      <c r="BD77">
        <f t="shared" si="42"/>
        <v>5.736661067661851E-2</v>
      </c>
      <c r="BG77">
        <f t="shared" si="43"/>
        <v>4.1336389671970501E-2</v>
      </c>
      <c r="BJ77" s="7">
        <f t="shared" si="44"/>
        <v>-1.6239087409443185</v>
      </c>
      <c r="BK77" s="7">
        <v>-2.3236688935028798</v>
      </c>
      <c r="BL77" s="7">
        <f t="shared" si="45"/>
        <v>-1.6239087409443189</v>
      </c>
      <c r="BM77" s="7">
        <v>-2.3236688935028798</v>
      </c>
      <c r="BO77" s="7">
        <f t="shared" si="46"/>
        <v>0.48966427110878097</v>
      </c>
      <c r="BR77" s="7">
        <f t="shared" si="47"/>
        <v>0.48966427110878036</v>
      </c>
    </row>
    <row r="78" spans="1:70" x14ac:dyDescent="0.25">
      <c r="A78">
        <v>308</v>
      </c>
      <c r="B78" t="s">
        <v>57</v>
      </c>
      <c r="C78" t="s">
        <v>58</v>
      </c>
      <c r="D78" t="s">
        <v>39</v>
      </c>
      <c r="E78" s="7">
        <f t="shared" si="48"/>
        <v>136458.31365889256</v>
      </c>
      <c r="F78" s="8">
        <f t="shared" si="49"/>
        <v>5.1349999999999998</v>
      </c>
      <c r="G78" s="7">
        <f t="shared" si="27"/>
        <v>371.53522909717265</v>
      </c>
      <c r="H78">
        <v>2.57</v>
      </c>
      <c r="I78" s="7">
        <v>1.5</v>
      </c>
      <c r="J78" s="7">
        <f t="shared" si="50"/>
        <v>5.3110912590556811</v>
      </c>
      <c r="K78" s="7">
        <f t="shared" si="51"/>
        <v>2.7460912590556812</v>
      </c>
      <c r="L78" s="7">
        <f t="shared" si="52"/>
        <v>204687.47048833867</v>
      </c>
      <c r="M78" s="7">
        <f t="shared" si="52"/>
        <v>557.30284364575914</v>
      </c>
      <c r="N78" s="7">
        <f t="shared" si="53"/>
        <v>5.3110912590556811</v>
      </c>
      <c r="O78" s="7">
        <f t="shared" si="54"/>
        <v>2.7460912590556816</v>
      </c>
      <c r="P78">
        <v>25</v>
      </c>
      <c r="Q78">
        <f t="shared" si="33"/>
        <v>298</v>
      </c>
      <c r="R78" t="s">
        <v>46</v>
      </c>
      <c r="S78" s="9" t="s">
        <v>41</v>
      </c>
      <c r="T78" t="s">
        <v>42</v>
      </c>
      <c r="U78" t="s">
        <v>59</v>
      </c>
      <c r="V78">
        <v>166.22</v>
      </c>
      <c r="W78">
        <v>6.585</v>
      </c>
      <c r="X78">
        <v>4.0199999999999996</v>
      </c>
      <c r="Y78" s="8">
        <f t="shared" si="34"/>
        <v>-2.5650000000000004</v>
      </c>
      <c r="Z78">
        <v>-2.4049999999999998</v>
      </c>
      <c r="AA78">
        <v>4.3999999999999997E-2</v>
      </c>
      <c r="AB78">
        <v>0.61899999999999999</v>
      </c>
      <c r="AC78">
        <f t="shared" si="35"/>
        <v>-0.20830935097988201</v>
      </c>
      <c r="AD78">
        <f t="shared" si="36"/>
        <v>-1.3565473235138126</v>
      </c>
      <c r="AE78" s="7">
        <f t="shared" si="37"/>
        <v>74.332263024056601</v>
      </c>
      <c r="AF78" s="7">
        <v>20</v>
      </c>
      <c r="AG78" s="7">
        <f t="shared" si="38"/>
        <v>-94.332263024056601</v>
      </c>
      <c r="AH78" s="7">
        <f t="shared" si="39"/>
        <v>-2.5650000000000004</v>
      </c>
      <c r="AI78">
        <v>0</v>
      </c>
      <c r="AJ78">
        <v>0.19</v>
      </c>
      <c r="AK78">
        <v>7.04</v>
      </c>
      <c r="AL78">
        <v>1.1299999999999999</v>
      </c>
      <c r="AM78">
        <v>1.36</v>
      </c>
      <c r="AN78" s="13">
        <v>3.7741265739024636</v>
      </c>
      <c r="AO78" s="13">
        <v>1.1826328349673236</v>
      </c>
      <c r="AP78" s="13">
        <v>1.0588187181280002</v>
      </c>
      <c r="AQ78" s="13">
        <v>-0.21215877786384854</v>
      </c>
      <c r="AR78" s="13">
        <v>-1.9080653453817396</v>
      </c>
      <c r="AS78" s="13">
        <v>-0.32846821054914876</v>
      </c>
      <c r="AT78" s="13">
        <v>9.7849931797432607E-2</v>
      </c>
      <c r="AU78" s="13">
        <v>-2.8663906976173434</v>
      </c>
      <c r="AV78" s="13">
        <v>0.71246985184506828</v>
      </c>
      <c r="AW78" s="13">
        <v>-2.103198150226715</v>
      </c>
      <c r="AX78" s="13">
        <v>0.10319471657106148</v>
      </c>
      <c r="AY78" s="13">
        <v>3.1074935888561833E-2</v>
      </c>
      <c r="BA78">
        <f t="shared" si="40"/>
        <v>4.5156075150104495</v>
      </c>
      <c r="BB78">
        <f t="shared" si="41"/>
        <v>2.265979365111003</v>
      </c>
      <c r="BD78">
        <f t="shared" si="42"/>
        <v>0.63279438704021951</v>
      </c>
      <c r="BG78">
        <f t="shared" si="43"/>
        <v>0.23050743070714638</v>
      </c>
      <c r="BJ78" s="7">
        <f t="shared" si="44"/>
        <v>-1.2739087409443188</v>
      </c>
      <c r="BK78" s="7">
        <v>-2.3236688935028798</v>
      </c>
      <c r="BL78" s="7">
        <f t="shared" si="45"/>
        <v>-1.2739087409443179</v>
      </c>
      <c r="BM78" s="7">
        <v>-2.3236688935028798</v>
      </c>
      <c r="BO78" s="7">
        <f t="shared" si="46"/>
        <v>1.1019963778997721</v>
      </c>
      <c r="BR78" s="7">
        <f t="shared" si="47"/>
        <v>1.101996377899775</v>
      </c>
    </row>
    <row r="79" spans="1:70" x14ac:dyDescent="0.25">
      <c r="A79">
        <v>288</v>
      </c>
      <c r="B79" t="s">
        <v>60</v>
      </c>
      <c r="C79" t="s">
        <v>61</v>
      </c>
      <c r="D79" t="s">
        <v>39</v>
      </c>
      <c r="E79" s="7">
        <f t="shared" si="48"/>
        <v>816582.37135859532</v>
      </c>
      <c r="F79" s="8">
        <f t="shared" si="49"/>
        <v>5.9120000000000008</v>
      </c>
      <c r="G79" s="7">
        <f t="shared" si="27"/>
        <v>1096.4781961431863</v>
      </c>
      <c r="H79">
        <v>3.04</v>
      </c>
      <c r="I79" s="7">
        <v>1.5</v>
      </c>
      <c r="J79" s="7">
        <f t="shared" si="50"/>
        <v>6.088091259055683</v>
      </c>
      <c r="K79" s="7">
        <f t="shared" si="51"/>
        <v>3.2160912590556818</v>
      </c>
      <c r="L79" s="7">
        <f t="shared" si="52"/>
        <v>1224873.5570378944</v>
      </c>
      <c r="M79" s="7">
        <f t="shared" si="52"/>
        <v>1644.7172942147813</v>
      </c>
      <c r="N79" s="7">
        <f t="shared" si="53"/>
        <v>6.088091259055683</v>
      </c>
      <c r="O79" s="7">
        <f t="shared" si="54"/>
        <v>3.2160912590556823</v>
      </c>
      <c r="P79">
        <v>25</v>
      </c>
      <c r="Q79">
        <f t="shared" si="33"/>
        <v>298</v>
      </c>
      <c r="R79" t="s">
        <v>46</v>
      </c>
      <c r="S79" s="9" t="s">
        <v>41</v>
      </c>
      <c r="T79" t="s">
        <v>42</v>
      </c>
      <c r="U79" t="s">
        <v>62</v>
      </c>
      <c r="V79">
        <v>178.24</v>
      </c>
      <c r="W79">
        <v>7.2220000000000004</v>
      </c>
      <c r="X79">
        <v>4.3499999999999996</v>
      </c>
      <c r="Y79" s="8">
        <f t="shared" si="34"/>
        <v>-2.8720000000000008</v>
      </c>
      <c r="Z79">
        <v>-2.762</v>
      </c>
      <c r="AA79">
        <v>5.7600000000000004E-3</v>
      </c>
      <c r="AB79">
        <v>8.7499999999999994E-2</v>
      </c>
      <c r="AC79">
        <f t="shared" si="35"/>
        <v>-1.0579919469776868</v>
      </c>
      <c r="AD79">
        <f t="shared" si="36"/>
        <v>-2.2395775165767877</v>
      </c>
      <c r="AE79" s="7">
        <f t="shared" si="37"/>
        <v>81.805964975062935</v>
      </c>
      <c r="AF79" s="7">
        <v>20</v>
      </c>
      <c r="AG79" s="7">
        <f t="shared" si="38"/>
        <v>-101.80596497506293</v>
      </c>
      <c r="AH79" s="7">
        <f t="shared" si="39"/>
        <v>-2.8720000000000012</v>
      </c>
      <c r="AI79">
        <v>0</v>
      </c>
      <c r="AJ79">
        <v>0.23</v>
      </c>
      <c r="AK79">
        <v>7.7100000000000009</v>
      </c>
      <c r="AL79">
        <v>1.34</v>
      </c>
      <c r="AM79">
        <v>1.45</v>
      </c>
      <c r="AN79" s="13">
        <v>3.7741265739024636</v>
      </c>
      <c r="AO79" s="13">
        <v>1.1826328349673236</v>
      </c>
      <c r="AP79" s="13">
        <v>1.0588187181280002</v>
      </c>
      <c r="AQ79" s="13">
        <v>-0.21215877786384854</v>
      </c>
      <c r="AR79" s="13">
        <v>-1.9080653453817396</v>
      </c>
      <c r="AS79" s="13">
        <v>-0.32846821054914876</v>
      </c>
      <c r="AT79" s="13">
        <v>9.7849931797432607E-2</v>
      </c>
      <c r="AU79" s="13">
        <v>-2.8663906976173434</v>
      </c>
      <c r="AV79" s="13">
        <v>0.71246985184506828</v>
      </c>
      <c r="AW79" s="13">
        <v>-2.103198150226715</v>
      </c>
      <c r="AX79" s="13">
        <v>0.10319471657106148</v>
      </c>
      <c r="AY79" s="13">
        <v>3.1074935888561833E-2</v>
      </c>
      <c r="BA79">
        <f t="shared" si="40"/>
        <v>5.0560421451191395</v>
      </c>
      <c r="BB79">
        <f t="shared" si="41"/>
        <v>2.1962944508862905</v>
      </c>
      <c r="BD79">
        <f t="shared" si="42"/>
        <v>1.0651253735772046</v>
      </c>
      <c r="BG79">
        <f t="shared" si="43"/>
        <v>1.0399855299524792</v>
      </c>
      <c r="BJ79" s="7">
        <f t="shared" si="44"/>
        <v>-1.1339087409443174</v>
      </c>
      <c r="BK79" s="7">
        <v>-2.3236688935028798</v>
      </c>
      <c r="BL79" s="7">
        <f t="shared" si="45"/>
        <v>-1.1339087409443174</v>
      </c>
      <c r="BM79" s="7">
        <v>-2.3236688935028798</v>
      </c>
      <c r="BO79" s="7">
        <f t="shared" si="46"/>
        <v>1.4155292206161725</v>
      </c>
      <c r="BR79" s="7">
        <f t="shared" si="47"/>
        <v>1.4155292206161736</v>
      </c>
    </row>
    <row r="80" spans="1:70" x14ac:dyDescent="0.25">
      <c r="A80">
        <v>671</v>
      </c>
      <c r="B80" t="s">
        <v>63</v>
      </c>
      <c r="C80" t="s">
        <v>64</v>
      </c>
      <c r="D80" t="s">
        <v>39</v>
      </c>
      <c r="E80" s="7">
        <f t="shared" si="48"/>
        <v>9397233.1056463737</v>
      </c>
      <c r="F80" s="8">
        <f t="shared" si="49"/>
        <v>6.9729999999999999</v>
      </c>
      <c r="G80" s="7">
        <f t="shared" si="27"/>
        <v>5128.6138399136489</v>
      </c>
      <c r="H80">
        <v>3.71</v>
      </c>
      <c r="I80" s="7">
        <v>1.5</v>
      </c>
      <c r="J80" s="7">
        <f t="shared" si="50"/>
        <v>7.1490912590556812</v>
      </c>
      <c r="K80" s="7">
        <f t="shared" si="51"/>
        <v>3.8860912590556813</v>
      </c>
      <c r="L80" s="7">
        <f t="shared" si="52"/>
        <v>14095849.658469601</v>
      </c>
      <c r="M80" s="7">
        <f t="shared" si="52"/>
        <v>7692.9207598704825</v>
      </c>
      <c r="N80" s="7">
        <f t="shared" si="53"/>
        <v>7.1490912590556821</v>
      </c>
      <c r="O80" s="7">
        <f t="shared" si="54"/>
        <v>3.8860912590556818</v>
      </c>
      <c r="P80">
        <v>25</v>
      </c>
      <c r="Q80">
        <f t="shared" si="33"/>
        <v>298</v>
      </c>
      <c r="R80" t="s">
        <v>46</v>
      </c>
      <c r="S80" s="9" t="s">
        <v>41</v>
      </c>
      <c r="T80" t="s">
        <v>42</v>
      </c>
      <c r="U80" t="s">
        <v>65</v>
      </c>
      <c r="V80">
        <v>202.26</v>
      </c>
      <c r="W80">
        <v>8.1929999999999996</v>
      </c>
      <c r="X80">
        <v>4.93</v>
      </c>
      <c r="Y80" s="8">
        <f t="shared" si="34"/>
        <v>-3.2629999999999999</v>
      </c>
      <c r="Z80">
        <v>-3.3130000000000002</v>
      </c>
      <c r="AA80" s="7">
        <v>4.5899999999999998E-5</v>
      </c>
      <c r="AB80">
        <v>1.06E-2</v>
      </c>
      <c r="AC80">
        <f t="shared" si="35"/>
        <v>-1.9746941347352298</v>
      </c>
      <c r="AD80">
        <f t="shared" si="36"/>
        <v>-4.338187314462739</v>
      </c>
      <c r="AE80" s="7">
        <f t="shared" si="37"/>
        <v>89.869162881440928</v>
      </c>
      <c r="AF80" s="7">
        <v>20</v>
      </c>
      <c r="AG80" s="7">
        <f t="shared" si="38"/>
        <v>-109.86916288144093</v>
      </c>
      <c r="AH80" s="7">
        <f t="shared" si="39"/>
        <v>-3.2629999999999999</v>
      </c>
      <c r="AI80">
        <v>0</v>
      </c>
      <c r="AJ80">
        <v>0.25</v>
      </c>
      <c r="AK80">
        <v>9.11</v>
      </c>
      <c r="AL80">
        <v>1.52</v>
      </c>
      <c r="AM80">
        <v>1.58</v>
      </c>
      <c r="AN80" s="13">
        <v>3.7741265739024636</v>
      </c>
      <c r="AO80" s="13">
        <v>1.1826328349673236</v>
      </c>
      <c r="AP80" s="13">
        <v>1.0588187181280002</v>
      </c>
      <c r="AQ80" s="13">
        <v>-0.21215877786384854</v>
      </c>
      <c r="AR80" s="13">
        <v>-1.9080653453817396</v>
      </c>
      <c r="AS80" s="13">
        <v>-0.32846821054914876</v>
      </c>
      <c r="AT80" s="13">
        <v>9.7849931797432607E-2</v>
      </c>
      <c r="AU80" s="13">
        <v>-2.8663906976173434</v>
      </c>
      <c r="AV80" s="13">
        <v>0.71246985184506828</v>
      </c>
      <c r="AW80" s="13">
        <v>-2.103198150226715</v>
      </c>
      <c r="AX80" s="13">
        <v>0.10319471657106148</v>
      </c>
      <c r="AY80" s="13">
        <v>3.1074935888561833E-2</v>
      </c>
      <c r="BA80">
        <f t="shared" si="40"/>
        <v>6.2758039322825629</v>
      </c>
      <c r="BB80">
        <f t="shared" si="41"/>
        <v>2.7712640756304672</v>
      </c>
      <c r="BD80">
        <f t="shared" si="42"/>
        <v>0.76263075510254064</v>
      </c>
      <c r="BG80">
        <f t="shared" si="43"/>
        <v>1.2428396489037969</v>
      </c>
      <c r="BJ80" s="7">
        <f t="shared" si="44"/>
        <v>-1.0439087409443175</v>
      </c>
      <c r="BK80" s="7">
        <v>-2.3236688935028798</v>
      </c>
      <c r="BL80" s="7">
        <f t="shared" si="45"/>
        <v>-1.043908740944318</v>
      </c>
      <c r="BM80" s="7">
        <v>-2.3236688935028798</v>
      </c>
      <c r="BO80" s="7">
        <f t="shared" si="46"/>
        <v>1.6377860480767157</v>
      </c>
      <c r="BR80" s="7">
        <f t="shared" si="47"/>
        <v>1.6377860480767135</v>
      </c>
    </row>
    <row r="81" spans="1:70" x14ac:dyDescent="0.25">
      <c r="A81">
        <v>171</v>
      </c>
      <c r="B81" t="s">
        <v>66</v>
      </c>
      <c r="C81" t="s">
        <v>67</v>
      </c>
      <c r="D81" t="s">
        <v>68</v>
      </c>
      <c r="E81" s="7">
        <f t="shared" si="48"/>
        <v>0.76225450540610518</v>
      </c>
      <c r="F81" s="8">
        <f t="shared" si="49"/>
        <v>-0.11790000000000034</v>
      </c>
      <c r="G81" s="7">
        <f t="shared" si="27"/>
        <v>0.83004186971570093</v>
      </c>
      <c r="H81" s="7">
        <v>-8.09E-2</v>
      </c>
      <c r="I81" s="7">
        <v>1.5</v>
      </c>
      <c r="J81" s="7">
        <f t="shared" si="50"/>
        <v>5.8191259055680906E-2</v>
      </c>
      <c r="K81" s="7">
        <f t="shared" si="51"/>
        <v>9.5191259055681238E-2</v>
      </c>
      <c r="L81" s="7">
        <f t="shared" si="52"/>
        <v>1.1433817581091579</v>
      </c>
      <c r="M81" s="7">
        <f t="shared" si="52"/>
        <v>1.2450628045735515</v>
      </c>
      <c r="N81" s="7">
        <f t="shared" si="53"/>
        <v>5.81912590556809E-2</v>
      </c>
      <c r="O81" s="7">
        <f t="shared" si="54"/>
        <v>9.5191259055681238E-2</v>
      </c>
      <c r="P81">
        <v>25</v>
      </c>
      <c r="Q81">
        <f t="shared" si="33"/>
        <v>298</v>
      </c>
      <c r="R81" t="s">
        <v>40</v>
      </c>
      <c r="S81" s="9" t="s">
        <v>41</v>
      </c>
      <c r="T81" t="s">
        <v>42</v>
      </c>
      <c r="U81" t="s">
        <v>69</v>
      </c>
      <c r="V81">
        <v>133.41</v>
      </c>
      <c r="W81">
        <v>2.6429999999999998</v>
      </c>
      <c r="X81">
        <v>2.68</v>
      </c>
      <c r="Y81" s="8">
        <f t="shared" si="34"/>
        <v>3.7000000000000366E-2</v>
      </c>
      <c r="Z81">
        <v>-0.153</v>
      </c>
      <c r="AA81" s="7">
        <v>14900</v>
      </c>
      <c r="AB81" s="7">
        <v>16500</v>
      </c>
      <c r="AC81">
        <f t="shared" si="35"/>
        <v>4.2174839442139067</v>
      </c>
      <c r="AD81">
        <f t="shared" si="36"/>
        <v>4.173186268412274</v>
      </c>
      <c r="AE81" s="7">
        <f t="shared" si="37"/>
        <v>35.403538179225279</v>
      </c>
      <c r="AF81" s="7">
        <v>20</v>
      </c>
      <c r="AG81" s="7">
        <f t="shared" si="38"/>
        <v>-55.403538179225279</v>
      </c>
      <c r="AH81" s="7">
        <f t="shared" si="39"/>
        <v>3.7000000000000331E-2</v>
      </c>
      <c r="AI81">
        <v>0</v>
      </c>
      <c r="AJ81">
        <v>0.01</v>
      </c>
      <c r="AK81">
        <v>2.4</v>
      </c>
      <c r="AL81">
        <v>0.44</v>
      </c>
      <c r="AM81">
        <v>0.76</v>
      </c>
      <c r="AN81" s="13">
        <v>3.7741265739024636</v>
      </c>
      <c r="AO81" s="13">
        <v>1.1826328349673236</v>
      </c>
      <c r="AP81" s="13">
        <v>1.0588187181280002</v>
      </c>
      <c r="AQ81" s="13">
        <v>-0.21215877786384854</v>
      </c>
      <c r="AR81" s="13">
        <v>-1.9080653453817396</v>
      </c>
      <c r="AS81" s="13">
        <v>-0.32846821054914876</v>
      </c>
      <c r="AT81" s="13">
        <v>9.7849931797432607E-2</v>
      </c>
      <c r="AU81" s="13">
        <v>-2.8663906976173434</v>
      </c>
      <c r="AV81" s="13">
        <v>0.71246985184506828</v>
      </c>
      <c r="AW81" s="13">
        <v>-2.103198150226715</v>
      </c>
      <c r="AX81" s="13">
        <v>0.10319471657106148</v>
      </c>
      <c r="AY81" s="13">
        <v>3.1074935888561833E-2</v>
      </c>
      <c r="BA81">
        <f t="shared" si="40"/>
        <v>0.68104351655750928</v>
      </c>
      <c r="BB81">
        <f t="shared" si="41"/>
        <v>0.86535947183480444</v>
      </c>
      <c r="BD81">
        <f t="shared" si="42"/>
        <v>0.38794493467512392</v>
      </c>
      <c r="BG81">
        <f t="shared" si="43"/>
        <v>0.59315907597538875</v>
      </c>
      <c r="BJ81" s="7">
        <f t="shared" si="44"/>
        <v>-2.584808740944319</v>
      </c>
      <c r="BK81" s="7">
        <v>-2.3236688935028798</v>
      </c>
      <c r="BL81" s="7">
        <f t="shared" si="45"/>
        <v>-2.584808740944319</v>
      </c>
      <c r="BM81" s="7">
        <v>-2.3236688935028798</v>
      </c>
      <c r="BO81" s="7">
        <f t="shared" si="46"/>
        <v>6.8194019921738111E-2</v>
      </c>
      <c r="BR81" s="7">
        <f t="shared" si="47"/>
        <v>6.8194019921738111E-2</v>
      </c>
    </row>
    <row r="82" spans="1:70" x14ac:dyDescent="0.25">
      <c r="A82">
        <v>249</v>
      </c>
      <c r="B82" t="s">
        <v>70</v>
      </c>
      <c r="C82" t="s">
        <v>71</v>
      </c>
      <c r="D82" t="s">
        <v>68</v>
      </c>
      <c r="E82" s="7">
        <f t="shared" si="48"/>
        <v>2.3680997938737907</v>
      </c>
      <c r="F82" s="8">
        <f t="shared" si="49"/>
        <v>0.37439999999999968</v>
      </c>
      <c r="G82" s="7">
        <f t="shared" si="27"/>
        <v>1.0700399687349014</v>
      </c>
      <c r="H82" s="7">
        <v>2.9399999999999999E-2</v>
      </c>
      <c r="I82" s="7">
        <v>1.5</v>
      </c>
      <c r="J82" s="7">
        <f t="shared" si="50"/>
        <v>0.55049125905568086</v>
      </c>
      <c r="K82" s="7">
        <f t="shared" si="51"/>
        <v>0.20549125905568116</v>
      </c>
      <c r="L82" s="7">
        <f t="shared" si="52"/>
        <v>3.5521496908106864</v>
      </c>
      <c r="M82" s="7">
        <f t="shared" si="52"/>
        <v>1.6050599531023519</v>
      </c>
      <c r="N82" s="7">
        <f t="shared" si="53"/>
        <v>0.55049125905568097</v>
      </c>
      <c r="O82" s="7">
        <f t="shared" si="54"/>
        <v>0.20549125905568116</v>
      </c>
      <c r="P82">
        <v>25</v>
      </c>
      <c r="Q82">
        <f t="shared" si="33"/>
        <v>298</v>
      </c>
      <c r="R82" t="s">
        <v>40</v>
      </c>
      <c r="S82" s="9" t="s">
        <v>41</v>
      </c>
      <c r="T82" t="s">
        <v>42</v>
      </c>
      <c r="U82" t="s">
        <v>72</v>
      </c>
      <c r="V82">
        <v>131.38999999999999</v>
      </c>
      <c r="W82">
        <v>2.8149999999999999</v>
      </c>
      <c r="X82">
        <v>2.4700000000000002</v>
      </c>
      <c r="Y82" s="8">
        <f t="shared" si="34"/>
        <v>-0.34499999999999975</v>
      </c>
      <c r="Z82">
        <v>-0.39500000000000002</v>
      </c>
      <c r="AA82" s="7">
        <v>9660</v>
      </c>
      <c r="AB82" s="7">
        <v>9200</v>
      </c>
      <c r="AC82">
        <f t="shared" si="35"/>
        <v>3.9637878273455551</v>
      </c>
      <c r="AD82">
        <f t="shared" si="36"/>
        <v>3.9849771264154934</v>
      </c>
      <c r="AE82" s="7">
        <f t="shared" si="37"/>
        <v>37.635017525198158</v>
      </c>
      <c r="AF82" s="7">
        <v>20</v>
      </c>
      <c r="AG82" s="7">
        <f t="shared" si="38"/>
        <v>-57.635017525198158</v>
      </c>
      <c r="AH82" s="7">
        <f t="shared" si="39"/>
        <v>-0.3449999999999997</v>
      </c>
      <c r="AI82">
        <v>0</v>
      </c>
      <c r="AJ82">
        <v>0.11</v>
      </c>
      <c r="AK82">
        <v>2.56</v>
      </c>
      <c r="AL82">
        <v>0.64</v>
      </c>
      <c r="AM82">
        <v>0.71</v>
      </c>
      <c r="AN82" s="13">
        <v>3.7741265739024636</v>
      </c>
      <c r="AO82" s="13">
        <v>1.1826328349673236</v>
      </c>
      <c r="AP82" s="13">
        <v>1.0588187181280002</v>
      </c>
      <c r="AQ82" s="13">
        <v>-0.21215877786384854</v>
      </c>
      <c r="AR82" s="13">
        <v>-1.9080653453817396</v>
      </c>
      <c r="AS82" s="13">
        <v>-0.32846821054914876</v>
      </c>
      <c r="AT82" s="13">
        <v>9.7849931797432607E-2</v>
      </c>
      <c r="AU82" s="13">
        <v>-2.8663906976173434</v>
      </c>
      <c r="AV82" s="13">
        <v>0.71246985184506828</v>
      </c>
      <c r="AW82" s="13">
        <v>-2.103198150226715</v>
      </c>
      <c r="AX82" s="13">
        <v>0.10319471657106148</v>
      </c>
      <c r="AY82" s="13">
        <v>3.1074935888561833E-2</v>
      </c>
      <c r="BA82">
        <f t="shared" si="40"/>
        <v>1.0216893066510389</v>
      </c>
      <c r="BB82">
        <f t="shared" si="41"/>
        <v>0.26691621249438491</v>
      </c>
      <c r="BD82">
        <f t="shared" si="42"/>
        <v>0.22202760005767716</v>
      </c>
      <c r="BG82">
        <f t="shared" si="43"/>
        <v>3.7730249049469228E-3</v>
      </c>
      <c r="BJ82" s="7">
        <f t="shared" si="44"/>
        <v>-2.264508740944319</v>
      </c>
      <c r="BK82" s="7">
        <v>-2.3236688935028798</v>
      </c>
      <c r="BL82" s="7">
        <f t="shared" si="45"/>
        <v>-2.264508740944319</v>
      </c>
      <c r="BM82" s="7">
        <v>-2.3236688935028798</v>
      </c>
      <c r="BO82" s="7">
        <f t="shared" si="46"/>
        <v>3.499923650752185E-3</v>
      </c>
      <c r="BR82" s="7">
        <f t="shared" si="47"/>
        <v>3.4999236507521785E-3</v>
      </c>
    </row>
    <row r="83" spans="1:70" x14ac:dyDescent="0.25">
      <c r="A83">
        <v>49</v>
      </c>
      <c r="B83" t="s">
        <v>73</v>
      </c>
      <c r="C83" t="s">
        <v>74</v>
      </c>
      <c r="D83" t="s">
        <v>68</v>
      </c>
      <c r="E83" s="7">
        <f t="shared" si="48"/>
        <v>3.6140986263961334</v>
      </c>
      <c r="F83" s="8">
        <f t="shared" si="49"/>
        <v>0.55800000000000005</v>
      </c>
      <c r="G83" s="7">
        <f t="shared" si="27"/>
        <v>1.6595869074375607</v>
      </c>
      <c r="H83" s="7">
        <v>0.22</v>
      </c>
      <c r="I83" s="7">
        <v>1.5</v>
      </c>
      <c r="J83" s="7">
        <f t="shared" si="50"/>
        <v>0.7340912590556814</v>
      </c>
      <c r="K83" s="7">
        <f t="shared" si="51"/>
        <v>0.39609125905568127</v>
      </c>
      <c r="L83" s="7">
        <f t="shared" si="52"/>
        <v>5.4211479395942028</v>
      </c>
      <c r="M83" s="7">
        <f t="shared" si="52"/>
        <v>2.4893803611563414</v>
      </c>
      <c r="N83" s="7">
        <f t="shared" si="53"/>
        <v>0.73409125905568151</v>
      </c>
      <c r="O83" s="7">
        <f t="shared" si="54"/>
        <v>0.39609125905568132</v>
      </c>
      <c r="P83">
        <v>25</v>
      </c>
      <c r="Q83">
        <f t="shared" si="33"/>
        <v>298</v>
      </c>
      <c r="R83" t="s">
        <v>40</v>
      </c>
      <c r="S83" s="9" t="s">
        <v>41</v>
      </c>
      <c r="T83" t="s">
        <v>42</v>
      </c>
      <c r="U83" t="s">
        <v>75</v>
      </c>
      <c r="V83">
        <v>153.82</v>
      </c>
      <c r="W83">
        <v>2.778</v>
      </c>
      <c r="X83">
        <v>2.44</v>
      </c>
      <c r="Y83" s="8">
        <f t="shared" si="34"/>
        <v>-0.33800000000000008</v>
      </c>
      <c r="Z83">
        <v>5.1999999999999998E-2</v>
      </c>
      <c r="AA83" s="7">
        <v>13300</v>
      </c>
      <c r="AB83" s="7">
        <v>15300</v>
      </c>
      <c r="AC83">
        <f t="shared" si="35"/>
        <v>4.1846914308175984</v>
      </c>
      <c r="AD83">
        <f t="shared" si="36"/>
        <v>4.1238516409670858</v>
      </c>
      <c r="AE83" s="7">
        <f t="shared" si="37"/>
        <v>35.691977029806388</v>
      </c>
      <c r="AF83" s="7">
        <v>20</v>
      </c>
      <c r="AG83" s="7">
        <f t="shared" si="38"/>
        <v>-55.691977029806388</v>
      </c>
      <c r="AH83" s="7">
        <f t="shared" si="39"/>
        <v>-0.33800000000000008</v>
      </c>
      <c r="AI83">
        <v>0</v>
      </c>
      <c r="AJ83">
        <v>0</v>
      </c>
      <c r="AK83">
        <v>2.56</v>
      </c>
      <c r="AL83">
        <v>0.55000000000000004</v>
      </c>
      <c r="AM83">
        <v>0.74</v>
      </c>
      <c r="AN83" s="13">
        <v>3.7741265739024636</v>
      </c>
      <c r="AO83" s="13">
        <v>1.1826328349673236</v>
      </c>
      <c r="AP83" s="13">
        <v>1.0588187181280002</v>
      </c>
      <c r="AQ83" s="13">
        <v>-0.21215877786384854</v>
      </c>
      <c r="AR83" s="13">
        <v>-1.9080653453817396</v>
      </c>
      <c r="AS83" s="13">
        <v>-0.32846821054914876</v>
      </c>
      <c r="AT83" s="13">
        <v>9.7849931797432607E-2</v>
      </c>
      <c r="AU83" s="13">
        <v>-2.8663906976173434</v>
      </c>
      <c r="AV83" s="13">
        <v>0.71246985184506828</v>
      </c>
      <c r="AW83" s="13">
        <v>-2.103198150226715</v>
      </c>
      <c r="AX83" s="13">
        <v>0.10319471657106148</v>
      </c>
      <c r="AY83" s="13">
        <v>3.1074935888561833E-2</v>
      </c>
      <c r="BA83">
        <f t="shared" si="40"/>
        <v>0.85345202445092783</v>
      </c>
      <c r="BB83">
        <f t="shared" si="41"/>
        <v>0.77460286424982883</v>
      </c>
      <c r="BD83">
        <f t="shared" si="42"/>
        <v>1.424699231573903E-2</v>
      </c>
      <c r="BG83">
        <f t="shared" si="43"/>
        <v>0.14327103526665019</v>
      </c>
      <c r="BJ83" s="7">
        <f t="shared" si="44"/>
        <v>-2.0439087409443184</v>
      </c>
      <c r="BK83" s="7">
        <v>-2.3236688935028798</v>
      </c>
      <c r="BL83" s="7">
        <f t="shared" si="45"/>
        <v>-2.0439087409443184</v>
      </c>
      <c r="BM83" s="7">
        <v>-2.3236688935028798</v>
      </c>
      <c r="BO83" s="7">
        <f t="shared" si="46"/>
        <v>7.8265742959589463E-2</v>
      </c>
      <c r="BR83" s="7">
        <f t="shared" si="47"/>
        <v>7.8265742959589393E-2</v>
      </c>
    </row>
    <row r="84" spans="1:70" x14ac:dyDescent="0.25">
      <c r="A84">
        <v>825</v>
      </c>
      <c r="B84" t="s">
        <v>76</v>
      </c>
      <c r="C84" t="s">
        <v>77</v>
      </c>
      <c r="D84" t="s">
        <v>68</v>
      </c>
      <c r="E84" s="7">
        <f t="shared" si="48"/>
        <v>3.1117163371060172</v>
      </c>
      <c r="F84" s="8">
        <f t="shared" si="49"/>
        <v>0.49299999999999994</v>
      </c>
      <c r="G84" s="7">
        <f t="shared" si="27"/>
        <v>0.660693448007596</v>
      </c>
      <c r="H84" s="7">
        <v>-0.18</v>
      </c>
      <c r="I84" s="7">
        <v>1.5</v>
      </c>
      <c r="J84" s="7">
        <f t="shared" si="50"/>
        <v>0.66909125905568112</v>
      </c>
      <c r="K84" s="7">
        <f t="shared" si="51"/>
        <v>-3.9087409443187889E-3</v>
      </c>
      <c r="L84" s="7">
        <f t="shared" si="52"/>
        <v>4.6675745056590259</v>
      </c>
      <c r="M84" s="7">
        <f t="shared" si="52"/>
        <v>0.99104017201139394</v>
      </c>
      <c r="N84" s="7">
        <f t="shared" si="53"/>
        <v>0.66909125905568123</v>
      </c>
      <c r="O84" s="7">
        <f t="shared" si="54"/>
        <v>-3.9087409443187889E-3</v>
      </c>
      <c r="P84">
        <v>25</v>
      </c>
      <c r="Q84">
        <f t="shared" si="33"/>
        <v>298</v>
      </c>
      <c r="R84" t="s">
        <v>40</v>
      </c>
      <c r="S84" s="9" t="s">
        <v>41</v>
      </c>
      <c r="T84" t="s">
        <v>42</v>
      </c>
      <c r="U84" t="s">
        <v>78</v>
      </c>
      <c r="V84">
        <v>96.11</v>
      </c>
      <c r="W84">
        <v>2.863</v>
      </c>
      <c r="X84">
        <v>2.19</v>
      </c>
      <c r="Y84" s="8">
        <f t="shared" si="34"/>
        <v>-0.67300000000000004</v>
      </c>
      <c r="Z84">
        <v>-0.59299999999999997</v>
      </c>
      <c r="AA84" s="7">
        <v>9560</v>
      </c>
      <c r="AB84" s="7">
        <v>10300</v>
      </c>
      <c r="AC84">
        <f t="shared" si="35"/>
        <v>4.012837224705172</v>
      </c>
      <c r="AD84">
        <f t="shared" si="36"/>
        <v>3.9804578922761</v>
      </c>
      <c r="AE84" s="7">
        <f t="shared" si="37"/>
        <v>37.20358515448828</v>
      </c>
      <c r="AF84" s="7">
        <v>20</v>
      </c>
      <c r="AG84" s="7">
        <f t="shared" si="38"/>
        <v>-57.20358515448828</v>
      </c>
      <c r="AH84" s="7">
        <f t="shared" si="39"/>
        <v>-0.67299999999999993</v>
      </c>
      <c r="AI84">
        <v>0</v>
      </c>
      <c r="AJ84">
        <v>0.12</v>
      </c>
      <c r="AK84">
        <v>2.89</v>
      </c>
      <c r="AL84">
        <v>0.66</v>
      </c>
      <c r="AM84">
        <v>0.73</v>
      </c>
      <c r="AN84" s="13">
        <v>3.7741265739024636</v>
      </c>
      <c r="AO84" s="13">
        <v>1.1826328349673236</v>
      </c>
      <c r="AP84" s="13">
        <v>1.0588187181280002</v>
      </c>
      <c r="AQ84" s="13">
        <v>-0.21215877786384854</v>
      </c>
      <c r="AR84" s="13">
        <v>-1.9080653453817396</v>
      </c>
      <c r="AS84" s="13">
        <v>-0.32846821054914876</v>
      </c>
      <c r="AT84" s="13">
        <v>9.7849931797432607E-2</v>
      </c>
      <c r="AU84" s="13">
        <v>-2.8663906976173434</v>
      </c>
      <c r="AV84" s="13">
        <v>0.71246985184506828</v>
      </c>
      <c r="AW84" s="13">
        <v>-2.103198150226715</v>
      </c>
      <c r="AX84" s="13">
        <v>0.10319471657106148</v>
      </c>
      <c r="AY84" s="13">
        <v>3.1074935888561833E-2</v>
      </c>
      <c r="BA84">
        <f t="shared" si="40"/>
        <v>1.3405213295180407</v>
      </c>
      <c r="BB84">
        <f t="shared" si="41"/>
        <v>0.43336728795397084</v>
      </c>
      <c r="BD84">
        <f t="shared" si="42"/>
        <v>0.45081833952108902</v>
      </c>
      <c r="BG84">
        <f t="shared" si="43"/>
        <v>0.19121032544905783</v>
      </c>
      <c r="BJ84" s="7">
        <f t="shared" si="44"/>
        <v>-2.1939087409443188</v>
      </c>
      <c r="BK84" s="7">
        <v>-2.3236688935028798</v>
      </c>
      <c r="BL84" s="7">
        <f t="shared" si="45"/>
        <v>-2.1939087409443188</v>
      </c>
      <c r="BM84" s="7">
        <v>-2.3236688935028798</v>
      </c>
      <c r="BO84" s="7">
        <f t="shared" si="46"/>
        <v>1.6837697192021023E-2</v>
      </c>
      <c r="BR84" s="7">
        <f t="shared" si="47"/>
        <v>1.683769719202103E-2</v>
      </c>
    </row>
    <row r="85" spans="1:70" x14ac:dyDescent="0.25">
      <c r="A85">
        <v>170</v>
      </c>
      <c r="B85" t="s">
        <v>79</v>
      </c>
      <c r="C85" t="s">
        <v>80</v>
      </c>
      <c r="D85" t="s">
        <v>68</v>
      </c>
      <c r="E85" s="7">
        <f t="shared" si="48"/>
        <v>3.5892193464500539</v>
      </c>
      <c r="F85" s="8">
        <f t="shared" si="49"/>
        <v>0.55500000000000016</v>
      </c>
      <c r="G85" s="7">
        <f t="shared" si="27"/>
        <v>0.59020108017184425</v>
      </c>
      <c r="H85" s="7">
        <v>-0.22900000000000001</v>
      </c>
      <c r="I85" s="7">
        <v>1.5</v>
      </c>
      <c r="J85" s="7">
        <f t="shared" si="50"/>
        <v>0.73109125905568129</v>
      </c>
      <c r="K85" s="7">
        <f t="shared" si="51"/>
        <v>-5.2908740944318799E-2</v>
      </c>
      <c r="L85" s="7">
        <f t="shared" si="52"/>
        <v>5.3838290196750798</v>
      </c>
      <c r="M85" s="7">
        <f t="shared" si="52"/>
        <v>0.88530162025776638</v>
      </c>
      <c r="N85" s="7">
        <f t="shared" si="53"/>
        <v>0.7310912590556814</v>
      </c>
      <c r="O85" s="7">
        <f t="shared" si="54"/>
        <v>-5.2908740944318799E-2</v>
      </c>
      <c r="P85">
        <v>25</v>
      </c>
      <c r="Q85">
        <f t="shared" si="33"/>
        <v>298</v>
      </c>
      <c r="R85" t="s">
        <v>40</v>
      </c>
      <c r="S85" s="9" t="s">
        <v>41</v>
      </c>
      <c r="T85" t="s">
        <v>42</v>
      </c>
      <c r="U85" t="s">
        <v>81</v>
      </c>
      <c r="V85">
        <v>78.11</v>
      </c>
      <c r="W85">
        <v>2.774</v>
      </c>
      <c r="X85">
        <v>1.99</v>
      </c>
      <c r="Y85" s="8">
        <f t="shared" si="34"/>
        <v>-0.78400000000000003</v>
      </c>
      <c r="Z85">
        <v>-0.64400000000000002</v>
      </c>
      <c r="AA85" s="7">
        <v>11600</v>
      </c>
      <c r="AB85" s="7">
        <v>12600</v>
      </c>
      <c r="AC85">
        <f t="shared" si="35"/>
        <v>4.1003705451175625</v>
      </c>
      <c r="AD85">
        <f t="shared" si="36"/>
        <v>4.0644579892269181</v>
      </c>
      <c r="AE85" s="7">
        <f t="shared" si="37"/>
        <v>36.43365300497085</v>
      </c>
      <c r="AF85" s="7">
        <v>20</v>
      </c>
      <c r="AG85" s="7">
        <f t="shared" si="38"/>
        <v>-56.43365300497085</v>
      </c>
      <c r="AH85" s="7">
        <f t="shared" si="39"/>
        <v>-0.78400000000000014</v>
      </c>
      <c r="AI85">
        <v>0</v>
      </c>
      <c r="AJ85">
        <v>0.12</v>
      </c>
      <c r="AK85">
        <v>2.96</v>
      </c>
      <c r="AL85">
        <v>0.69</v>
      </c>
      <c r="AM85">
        <v>0.72</v>
      </c>
      <c r="AN85" s="13">
        <v>3.7741265739024636</v>
      </c>
      <c r="AO85" s="13">
        <v>1.1826328349673236</v>
      </c>
      <c r="AP85" s="13">
        <v>1.0588187181280002</v>
      </c>
      <c r="AQ85" s="13">
        <v>-0.21215877786384854</v>
      </c>
      <c r="AR85" s="13">
        <v>-1.9080653453817396</v>
      </c>
      <c r="AS85" s="13">
        <v>-0.32846821054914876</v>
      </c>
      <c r="AT85" s="13">
        <v>9.7849931797432607E-2</v>
      </c>
      <c r="AU85" s="13">
        <v>-2.8663906976173434</v>
      </c>
      <c r="AV85" s="13">
        <v>0.71246985184506828</v>
      </c>
      <c r="AW85" s="13">
        <v>-2.103198150226715</v>
      </c>
      <c r="AX85" s="13">
        <v>0.10319471657106148</v>
      </c>
      <c r="AY85" s="13">
        <v>3.1074935888561833E-2</v>
      </c>
      <c r="BA85">
        <f t="shared" si="40"/>
        <v>1.4273545299049029</v>
      </c>
      <c r="BB85">
        <f t="shared" si="41"/>
        <v>0.41911228591061384</v>
      </c>
      <c r="BD85">
        <f t="shared" si="42"/>
        <v>0.48478254233365631</v>
      </c>
      <c r="BG85">
        <f t="shared" si="43"/>
        <v>0.22280384979318504</v>
      </c>
      <c r="BJ85" s="7">
        <f t="shared" si="44"/>
        <v>-2.0429087409443185</v>
      </c>
      <c r="BK85" s="7">
        <v>-2.3236688935028798</v>
      </c>
      <c r="BL85" s="7">
        <f t="shared" si="45"/>
        <v>-2.042908740944319</v>
      </c>
      <c r="BM85" s="7">
        <v>-2.3236688935028798</v>
      </c>
      <c r="BO85" s="7">
        <f t="shared" si="46"/>
        <v>7.8826263264706514E-2</v>
      </c>
      <c r="BR85" s="7">
        <f t="shared" si="47"/>
        <v>7.8826263264706431E-2</v>
      </c>
    </row>
    <row r="86" spans="1:70" x14ac:dyDescent="0.25">
      <c r="A86">
        <v>670</v>
      </c>
      <c r="B86" t="s">
        <v>82</v>
      </c>
      <c r="C86" t="s">
        <v>83</v>
      </c>
      <c r="D86" t="s">
        <v>68</v>
      </c>
      <c r="E86" s="7">
        <f t="shared" si="48"/>
        <v>14.125375446227544</v>
      </c>
      <c r="F86" s="8">
        <f t="shared" si="49"/>
        <v>1.1499999999999999</v>
      </c>
      <c r="G86" s="7">
        <f t="shared" si="27"/>
        <v>3.8018939632056119</v>
      </c>
      <c r="H86" s="7">
        <v>0.57999999999999996</v>
      </c>
      <c r="I86" s="7">
        <v>1.5</v>
      </c>
      <c r="J86" s="7">
        <f t="shared" si="50"/>
        <v>1.3260912590556813</v>
      </c>
      <c r="K86" s="7">
        <f t="shared" si="51"/>
        <v>0.75609125905568131</v>
      </c>
      <c r="L86" s="7">
        <f t="shared" si="52"/>
        <v>21.188063169341323</v>
      </c>
      <c r="M86" s="7">
        <f t="shared" si="52"/>
        <v>5.7028409448084192</v>
      </c>
      <c r="N86" s="7">
        <f t="shared" si="53"/>
        <v>1.3260912590556815</v>
      </c>
      <c r="O86" s="7">
        <f t="shared" si="54"/>
        <v>0.75609125905568131</v>
      </c>
      <c r="P86">
        <v>25</v>
      </c>
      <c r="Q86">
        <f t="shared" si="33"/>
        <v>298</v>
      </c>
      <c r="R86" t="s">
        <v>40</v>
      </c>
      <c r="S86" s="9" t="s">
        <v>41</v>
      </c>
      <c r="T86" t="s">
        <v>42</v>
      </c>
      <c r="U86" t="s">
        <v>84</v>
      </c>
      <c r="V86">
        <v>165.83</v>
      </c>
      <c r="W86">
        <v>3.54</v>
      </c>
      <c r="X86">
        <v>2.97</v>
      </c>
      <c r="Y86" s="8">
        <f t="shared" si="34"/>
        <v>-0.56999999999999984</v>
      </c>
      <c r="Z86">
        <v>-0.14000000000000001</v>
      </c>
      <c r="AA86" s="7">
        <v>2370</v>
      </c>
      <c r="AB86" s="7">
        <v>2470</v>
      </c>
      <c r="AC86">
        <f t="shared" si="35"/>
        <v>3.3926969532596658</v>
      </c>
      <c r="AD86">
        <f t="shared" si="36"/>
        <v>3.374748346010104</v>
      </c>
      <c r="AE86" s="7">
        <f t="shared" si="37"/>
        <v>42.658261498843871</v>
      </c>
      <c r="AF86" s="7">
        <v>20</v>
      </c>
      <c r="AG86" s="7">
        <f t="shared" si="38"/>
        <v>-62.658261498843871</v>
      </c>
      <c r="AH86" s="7">
        <f t="shared" si="39"/>
        <v>-0.56999999999999984</v>
      </c>
      <c r="AI86">
        <v>0</v>
      </c>
      <c r="AJ86">
        <v>0.12</v>
      </c>
      <c r="AK86">
        <v>3.08</v>
      </c>
      <c r="AL86">
        <v>0.73</v>
      </c>
      <c r="AM86">
        <v>0.84</v>
      </c>
      <c r="AN86" s="13">
        <v>3.7741265739024636</v>
      </c>
      <c r="AO86" s="13">
        <v>1.1826328349673236</v>
      </c>
      <c r="AP86" s="13">
        <v>1.0588187181280002</v>
      </c>
      <c r="AQ86" s="13">
        <v>-0.21215877786384854</v>
      </c>
      <c r="AR86" s="13">
        <v>-1.9080653453817396</v>
      </c>
      <c r="AS86" s="13">
        <v>-0.32846821054914876</v>
      </c>
      <c r="AT86" s="13">
        <v>9.7849931797432607E-2</v>
      </c>
      <c r="AU86" s="13">
        <v>-2.8663906976173434</v>
      </c>
      <c r="AV86" s="13">
        <v>0.71246985184506828</v>
      </c>
      <c r="AW86" s="13">
        <v>-2.103198150226715</v>
      </c>
      <c r="AX86" s="13">
        <v>0.10319471657106148</v>
      </c>
      <c r="AY86" s="13">
        <v>3.1074935888561833E-2</v>
      </c>
      <c r="BA86">
        <f t="shared" si="40"/>
        <v>1.3169585835199002</v>
      </c>
      <c r="BB86">
        <f t="shared" si="41"/>
        <v>0.43286410811148091</v>
      </c>
      <c r="BD86">
        <f t="shared" si="42"/>
        <v>8.340576244185701E-5</v>
      </c>
      <c r="BG86">
        <f t="shared" si="43"/>
        <v>0.10447579110750491</v>
      </c>
      <c r="BJ86" s="7">
        <f t="shared" si="44"/>
        <v>-2.2139087409443183</v>
      </c>
      <c r="BK86" s="7">
        <v>-2.3236688935028798</v>
      </c>
      <c r="BL86" s="7">
        <f t="shared" si="45"/>
        <v>-2.2139087409443188</v>
      </c>
      <c r="BM86" s="7">
        <v>-2.3236688935028798</v>
      </c>
      <c r="BO86" s="7">
        <f t="shared" si="46"/>
        <v>1.2047291089678627E-2</v>
      </c>
      <c r="BR86" s="7">
        <f t="shared" si="47"/>
        <v>1.2047291089678554E-2</v>
      </c>
    </row>
    <row r="87" spans="1:70" x14ac:dyDescent="0.25">
      <c r="A87">
        <v>509</v>
      </c>
      <c r="B87" t="s">
        <v>85</v>
      </c>
      <c r="C87" t="s">
        <v>86</v>
      </c>
      <c r="D87" t="s">
        <v>68</v>
      </c>
      <c r="E87" s="7">
        <f t="shared" si="48"/>
        <v>7.3620709749473576</v>
      </c>
      <c r="F87" s="8">
        <f t="shared" si="49"/>
        <v>0.86699999999999977</v>
      </c>
      <c r="G87" s="7">
        <f t="shared" si="27"/>
        <v>1.2912192736135342</v>
      </c>
      <c r="H87" s="7">
        <v>0.111</v>
      </c>
      <c r="I87" s="7">
        <v>1.5</v>
      </c>
      <c r="J87" s="7">
        <f t="shared" si="50"/>
        <v>1.0430912590556809</v>
      </c>
      <c r="K87" s="7">
        <f t="shared" si="51"/>
        <v>0.28709125905568122</v>
      </c>
      <c r="L87" s="7">
        <f t="shared" si="52"/>
        <v>11.043106462421036</v>
      </c>
      <c r="M87" s="7">
        <f t="shared" si="52"/>
        <v>1.9368289104203011</v>
      </c>
      <c r="N87" s="7">
        <f t="shared" si="53"/>
        <v>1.0430912590556811</v>
      </c>
      <c r="O87" s="7">
        <f t="shared" si="54"/>
        <v>0.28709125905568122</v>
      </c>
      <c r="P87">
        <v>25</v>
      </c>
      <c r="Q87">
        <f t="shared" si="33"/>
        <v>298</v>
      </c>
      <c r="R87" t="s">
        <v>40</v>
      </c>
      <c r="S87" s="9" t="s">
        <v>41</v>
      </c>
      <c r="T87" t="s">
        <v>42</v>
      </c>
      <c r="U87" t="s">
        <v>87</v>
      </c>
      <c r="V87">
        <v>92.14</v>
      </c>
      <c r="W87">
        <v>3.2959999999999998</v>
      </c>
      <c r="X87">
        <v>2.54</v>
      </c>
      <c r="Y87" s="8">
        <f t="shared" si="34"/>
        <v>-0.75599999999999978</v>
      </c>
      <c r="Z87">
        <v>-0.56599999999999995</v>
      </c>
      <c r="AA87" s="7">
        <v>3160</v>
      </c>
      <c r="AB87" s="7">
        <v>3790</v>
      </c>
      <c r="AC87">
        <f t="shared" si="35"/>
        <v>3.5786392099680722</v>
      </c>
      <c r="AD87">
        <f t="shared" si="36"/>
        <v>3.4996870826184039</v>
      </c>
      <c r="AE87" s="7">
        <f t="shared" si="37"/>
        <v>41.022736641347876</v>
      </c>
      <c r="AF87" s="7">
        <v>20</v>
      </c>
      <c r="AG87" s="7">
        <f t="shared" si="38"/>
        <v>-61.022736641347876</v>
      </c>
      <c r="AH87" s="7">
        <f t="shared" si="39"/>
        <v>-0.75599999999999978</v>
      </c>
      <c r="AI87">
        <v>0</v>
      </c>
      <c r="AJ87">
        <v>0.12</v>
      </c>
      <c r="AK87">
        <v>3.4300000000000006</v>
      </c>
      <c r="AL87">
        <v>0.63</v>
      </c>
      <c r="AM87">
        <v>0.86</v>
      </c>
      <c r="AN87" s="13">
        <v>3.7741265739024636</v>
      </c>
      <c r="AO87" s="13">
        <v>1.1826328349673236</v>
      </c>
      <c r="AP87" s="13">
        <v>1.0588187181280002</v>
      </c>
      <c r="AQ87" s="13">
        <v>-0.21215877786384854</v>
      </c>
      <c r="AR87" s="13">
        <v>-1.9080653453817396</v>
      </c>
      <c r="AS87" s="13">
        <v>-0.32846821054914876</v>
      </c>
      <c r="AT87" s="13">
        <v>9.7849931797432607E-2</v>
      </c>
      <c r="AU87" s="13">
        <v>-2.8663906976173434</v>
      </c>
      <c r="AV87" s="13">
        <v>0.71246985184506828</v>
      </c>
      <c r="AW87" s="13">
        <v>-2.103198150226715</v>
      </c>
      <c r="AX87" s="13">
        <v>0.10319471657106148</v>
      </c>
      <c r="AY87" s="13">
        <v>3.1074935888561833E-2</v>
      </c>
      <c r="BA87">
        <f t="shared" si="40"/>
        <v>1.6705997057434507</v>
      </c>
      <c r="BB87">
        <f t="shared" si="41"/>
        <v>0.89461226561134766</v>
      </c>
      <c r="BD87">
        <f t="shared" si="42"/>
        <v>0.3937668506644974</v>
      </c>
      <c r="BG87">
        <f t="shared" si="43"/>
        <v>0.36908177340641007</v>
      </c>
      <c r="BJ87" s="7">
        <f t="shared" si="44"/>
        <v>-2.2529087409443189</v>
      </c>
      <c r="BK87" s="7">
        <v>-2.3236688935028798</v>
      </c>
      <c r="BL87" s="7">
        <f t="shared" si="45"/>
        <v>-2.2529087409443189</v>
      </c>
      <c r="BM87" s="7">
        <v>-2.3236688935028798</v>
      </c>
      <c r="BO87" s="7">
        <f t="shared" si="46"/>
        <v>5.006999190110834E-3</v>
      </c>
      <c r="BR87" s="7">
        <f t="shared" si="47"/>
        <v>5.0069991901108184E-3</v>
      </c>
    </row>
    <row r="88" spans="1:70" x14ac:dyDescent="0.25">
      <c r="A88">
        <v>257</v>
      </c>
      <c r="B88" t="s">
        <v>88</v>
      </c>
      <c r="C88" t="s">
        <v>89</v>
      </c>
      <c r="D88" t="s">
        <v>68</v>
      </c>
      <c r="E88" s="7">
        <f t="shared" si="48"/>
        <v>85.605171172009634</v>
      </c>
      <c r="F88" s="8">
        <f t="shared" si="49"/>
        <v>1.9325000000000006</v>
      </c>
      <c r="G88" s="7">
        <f t="shared" si="27"/>
        <v>0.81002794168035064</v>
      </c>
      <c r="H88" s="7">
        <v>-9.1499999999999998E-2</v>
      </c>
      <c r="I88" s="7">
        <v>1.5</v>
      </c>
      <c r="J88" s="7">
        <f t="shared" si="50"/>
        <v>2.1085912590556819</v>
      </c>
      <c r="K88" s="7">
        <f t="shared" si="51"/>
        <v>8.4591259055681323E-2</v>
      </c>
      <c r="L88" s="7">
        <f t="shared" si="52"/>
        <v>128.40775675801447</v>
      </c>
      <c r="M88" s="7">
        <f t="shared" si="52"/>
        <v>1.2150419125205261</v>
      </c>
      <c r="N88" s="7">
        <f t="shared" si="53"/>
        <v>2.1085912590556823</v>
      </c>
      <c r="O88" s="7">
        <f t="shared" si="54"/>
        <v>8.4591259055681323E-2</v>
      </c>
      <c r="P88">
        <v>25</v>
      </c>
      <c r="Q88">
        <f t="shared" si="33"/>
        <v>298</v>
      </c>
      <c r="R88" t="s">
        <v>40</v>
      </c>
      <c r="S88" s="9" t="s">
        <v>41</v>
      </c>
      <c r="T88" t="s">
        <v>42</v>
      </c>
      <c r="U88" t="s">
        <v>90</v>
      </c>
      <c r="V88">
        <v>167.85</v>
      </c>
      <c r="W88">
        <v>4.2140000000000004</v>
      </c>
      <c r="X88">
        <v>2.19</v>
      </c>
      <c r="Y88" s="8">
        <f t="shared" si="34"/>
        <v>-2.0240000000000005</v>
      </c>
      <c r="Z88">
        <v>-1.8240000000000001</v>
      </c>
      <c r="AA88">
        <v>629</v>
      </c>
      <c r="AB88" s="7">
        <v>1770</v>
      </c>
      <c r="AC88">
        <f t="shared" si="35"/>
        <v>3.2479732663618068</v>
      </c>
      <c r="AD88">
        <f t="shared" si="36"/>
        <v>2.7986506454452691</v>
      </c>
      <c r="AE88" s="7">
        <f t="shared" si="37"/>
        <v>43.931232966330718</v>
      </c>
      <c r="AF88" s="7">
        <v>20</v>
      </c>
      <c r="AG88" s="7">
        <f t="shared" si="38"/>
        <v>-63.931232966330718</v>
      </c>
      <c r="AH88" s="7">
        <f t="shared" si="39"/>
        <v>-2.0240000000000005</v>
      </c>
      <c r="AI88">
        <v>0.18</v>
      </c>
      <c r="AJ88">
        <v>0.12</v>
      </c>
      <c r="AK88">
        <v>3.55</v>
      </c>
      <c r="AL88">
        <v>0.6</v>
      </c>
      <c r="AM88">
        <v>0.88</v>
      </c>
      <c r="AN88" s="13">
        <v>3.7741265739024636</v>
      </c>
      <c r="AO88" s="13">
        <v>1.1826328349673236</v>
      </c>
      <c r="AP88" s="13">
        <v>1.0588187181280002</v>
      </c>
      <c r="AQ88" s="13">
        <v>-0.21215877786384854</v>
      </c>
      <c r="AR88" s="13">
        <v>-1.9080653453817396</v>
      </c>
      <c r="AS88" s="13">
        <v>-0.32846821054914876</v>
      </c>
      <c r="AT88" s="13">
        <v>9.7849931797432607E-2</v>
      </c>
      <c r="AU88" s="13">
        <v>-2.8663906976173434</v>
      </c>
      <c r="AV88" s="13">
        <v>0.71246985184506828</v>
      </c>
      <c r="AW88" s="13">
        <v>-2.103198150226715</v>
      </c>
      <c r="AX88" s="13">
        <v>0.10319471657106148</v>
      </c>
      <c r="AY88" s="13">
        <v>3.1074935888561833E-2</v>
      </c>
      <c r="BA88">
        <f t="shared" si="40"/>
        <v>2.4452041916495348</v>
      </c>
      <c r="BB88">
        <f t="shared" si="41"/>
        <v>1.0628814743945156</v>
      </c>
      <c r="BD88">
        <f t="shared" si="42"/>
        <v>0.11330826638943349</v>
      </c>
      <c r="BG88">
        <f t="shared" si="43"/>
        <v>0.95705174542770277</v>
      </c>
      <c r="BJ88" s="7">
        <f t="shared" si="44"/>
        <v>-2.1054087409443181</v>
      </c>
      <c r="BK88" s="7">
        <v>-2.3236688935028798</v>
      </c>
      <c r="BL88" s="7">
        <f t="shared" si="45"/>
        <v>-2.1054087409443185</v>
      </c>
      <c r="BM88" s="7">
        <v>-2.3236688935028798</v>
      </c>
      <c r="BO88" s="7">
        <f t="shared" si="46"/>
        <v>4.7637494194886616E-2</v>
      </c>
      <c r="BR88" s="7">
        <f t="shared" si="47"/>
        <v>4.763749419488638E-2</v>
      </c>
    </row>
    <row r="89" spans="1:70" x14ac:dyDescent="0.25">
      <c r="A89">
        <v>523</v>
      </c>
      <c r="B89" t="s">
        <v>91</v>
      </c>
      <c r="C89" t="s">
        <v>92</v>
      </c>
      <c r="D89" t="s">
        <v>68</v>
      </c>
      <c r="E89" s="7">
        <f t="shared" si="48"/>
        <v>27.925438412373399</v>
      </c>
      <c r="F89" s="8">
        <f t="shared" si="49"/>
        <v>1.4460000000000002</v>
      </c>
      <c r="G89" s="7">
        <f t="shared" si="27"/>
        <v>2.2387211385683394</v>
      </c>
      <c r="H89" s="7">
        <v>0.35</v>
      </c>
      <c r="I89" s="7">
        <v>1.5</v>
      </c>
      <c r="J89" s="7">
        <f t="shared" si="50"/>
        <v>1.6220912590556815</v>
      </c>
      <c r="K89" s="7">
        <f t="shared" si="51"/>
        <v>0.52609125905568122</v>
      </c>
      <c r="L89" s="7">
        <f t="shared" si="52"/>
        <v>41.888157618560108</v>
      </c>
      <c r="M89" s="7">
        <f t="shared" si="52"/>
        <v>3.3580817078525094</v>
      </c>
      <c r="N89" s="7">
        <f t="shared" si="53"/>
        <v>1.6220912590556815</v>
      </c>
      <c r="O89" s="7">
        <f t="shared" si="54"/>
        <v>0.52609125905568122</v>
      </c>
      <c r="P89">
        <v>25</v>
      </c>
      <c r="Q89">
        <f t="shared" si="33"/>
        <v>298</v>
      </c>
      <c r="R89" t="s">
        <v>40</v>
      </c>
      <c r="S89" s="9" t="s">
        <v>41</v>
      </c>
      <c r="T89" t="s">
        <v>42</v>
      </c>
      <c r="U89" t="s">
        <v>93</v>
      </c>
      <c r="V89">
        <v>112.56</v>
      </c>
      <c r="W89">
        <v>3.7360000000000002</v>
      </c>
      <c r="X89">
        <v>2.64</v>
      </c>
      <c r="Y89" s="8">
        <f t="shared" si="34"/>
        <v>-1.0960000000000001</v>
      </c>
      <c r="Z89">
        <v>-0.89600000000000002</v>
      </c>
      <c r="AA89" s="7">
        <v>1240</v>
      </c>
      <c r="AB89" s="7">
        <v>1600</v>
      </c>
      <c r="AC89">
        <f t="shared" si="35"/>
        <v>3.2041199826559246</v>
      </c>
      <c r="AD89">
        <f t="shared" si="36"/>
        <v>3.0934216851622351</v>
      </c>
      <c r="AE89" s="7">
        <f t="shared" si="37"/>
        <v>44.316960970569525</v>
      </c>
      <c r="AF89" s="7">
        <v>20</v>
      </c>
      <c r="AG89" s="7">
        <f t="shared" si="38"/>
        <v>-64.316960970569525</v>
      </c>
      <c r="AH89" s="7">
        <f t="shared" si="39"/>
        <v>-1.0960000000000003</v>
      </c>
      <c r="AI89">
        <v>0</v>
      </c>
      <c r="AJ89">
        <v>0.11</v>
      </c>
      <c r="AK89">
        <v>3.59</v>
      </c>
      <c r="AL89">
        <v>0.77</v>
      </c>
      <c r="AM89">
        <v>0.84</v>
      </c>
      <c r="AN89" s="13">
        <v>3.7741265739024636</v>
      </c>
      <c r="AO89" s="13">
        <v>1.1826328349673236</v>
      </c>
      <c r="AP89" s="13">
        <v>1.0588187181280002</v>
      </c>
      <c r="AQ89" s="13">
        <v>-0.21215877786384854</v>
      </c>
      <c r="AR89" s="13">
        <v>-1.9080653453817396</v>
      </c>
      <c r="AS89" s="13">
        <v>-0.32846821054914876</v>
      </c>
      <c r="AT89" s="13">
        <v>9.7849931797432607E-2</v>
      </c>
      <c r="AU89" s="13">
        <v>-2.8663906976173434</v>
      </c>
      <c r="AV89" s="13">
        <v>0.71246985184506828</v>
      </c>
      <c r="AW89" s="13">
        <v>-2.103198150226715</v>
      </c>
      <c r="AX89" s="13">
        <v>0.10319471657106148</v>
      </c>
      <c r="AY89" s="13">
        <v>3.1074935888561833E-2</v>
      </c>
      <c r="BA89">
        <f t="shared" si="40"/>
        <v>1.8366434503009528</v>
      </c>
      <c r="BB89">
        <f t="shared" si="41"/>
        <v>0.74075971351957037</v>
      </c>
      <c r="BD89">
        <f t="shared" si="42"/>
        <v>4.6032642768147447E-2</v>
      </c>
      <c r="BG89">
        <f t="shared" si="43"/>
        <v>4.6082545341914853E-2</v>
      </c>
      <c r="BJ89" s="7">
        <f t="shared" si="44"/>
        <v>-2.1139087409443187</v>
      </c>
      <c r="BK89" s="7">
        <v>-2.3236688935028798</v>
      </c>
      <c r="BL89" s="7">
        <f t="shared" si="45"/>
        <v>-2.1139087409443187</v>
      </c>
      <c r="BM89" s="7">
        <v>-2.3236688935028798</v>
      </c>
      <c r="BO89" s="7">
        <f t="shared" si="46"/>
        <v>4.3999321601390813E-2</v>
      </c>
      <c r="BR89" s="7">
        <f t="shared" si="47"/>
        <v>4.3999321601390716E-2</v>
      </c>
    </row>
    <row r="90" spans="1:70" x14ac:dyDescent="0.25">
      <c r="A90">
        <v>413</v>
      </c>
      <c r="B90" t="s">
        <v>94</v>
      </c>
      <c r="C90" t="s">
        <v>95</v>
      </c>
      <c r="D90" t="s">
        <v>68</v>
      </c>
      <c r="E90" s="7">
        <f t="shared" si="48"/>
        <v>23.878112829131776</v>
      </c>
      <c r="F90" s="8">
        <f t="shared" si="49"/>
        <v>1.3779999999999999</v>
      </c>
      <c r="G90" s="7">
        <f t="shared" si="27"/>
        <v>2.3388372386593552</v>
      </c>
      <c r="H90" s="7">
        <v>0.36899999999999999</v>
      </c>
      <c r="I90" s="7">
        <v>1.5</v>
      </c>
      <c r="J90" s="7">
        <f t="shared" si="50"/>
        <v>1.5540912590556812</v>
      </c>
      <c r="K90" s="7">
        <f t="shared" si="51"/>
        <v>0.54509125905568134</v>
      </c>
      <c r="L90" s="7">
        <f t="shared" si="52"/>
        <v>35.817169243697677</v>
      </c>
      <c r="M90" s="7">
        <f t="shared" si="52"/>
        <v>3.5082558579890337</v>
      </c>
      <c r="N90" s="7">
        <f t="shared" si="53"/>
        <v>1.5540912590556815</v>
      </c>
      <c r="O90" s="7">
        <f t="shared" si="54"/>
        <v>0.54509125905568145</v>
      </c>
      <c r="P90">
        <v>25</v>
      </c>
      <c r="Q90">
        <f t="shared" si="33"/>
        <v>298</v>
      </c>
      <c r="R90" t="s">
        <v>40</v>
      </c>
      <c r="S90" s="9" t="s">
        <v>41</v>
      </c>
      <c r="T90" t="s">
        <v>42</v>
      </c>
      <c r="U90" t="s">
        <v>96</v>
      </c>
      <c r="V90">
        <v>104.15</v>
      </c>
      <c r="W90">
        <v>3.899</v>
      </c>
      <c r="X90">
        <v>2.89</v>
      </c>
      <c r="Y90" s="8">
        <f t="shared" si="34"/>
        <v>-1.0089999999999999</v>
      </c>
      <c r="Z90">
        <v>-0.94899999999999995</v>
      </c>
      <c r="AA90">
        <v>674</v>
      </c>
      <c r="AB90">
        <v>853</v>
      </c>
      <c r="AC90">
        <f t="shared" si="35"/>
        <v>2.9309490311675228</v>
      </c>
      <c r="AD90">
        <f t="shared" si="36"/>
        <v>2.8286598965353198</v>
      </c>
      <c r="AE90" s="7">
        <f t="shared" si="37"/>
        <v>46.719738528581786</v>
      </c>
      <c r="AF90" s="7">
        <v>20</v>
      </c>
      <c r="AG90" s="7">
        <f t="shared" si="38"/>
        <v>-66.719738528581786</v>
      </c>
      <c r="AH90" s="7">
        <f t="shared" si="39"/>
        <v>-1.0089999999999999</v>
      </c>
      <c r="AI90">
        <v>0</v>
      </c>
      <c r="AJ90">
        <v>0.17</v>
      </c>
      <c r="AK90">
        <v>3.8600000000000003</v>
      </c>
      <c r="AL90">
        <v>0.7</v>
      </c>
      <c r="AM90">
        <v>0.96</v>
      </c>
      <c r="AN90" s="13">
        <v>3.7741265739024636</v>
      </c>
      <c r="AO90" s="13">
        <v>1.1826328349673236</v>
      </c>
      <c r="AP90" s="13">
        <v>1.0588187181280002</v>
      </c>
      <c r="AQ90" s="13">
        <v>-0.21215877786384854</v>
      </c>
      <c r="AR90" s="13">
        <v>-1.9080653453817396</v>
      </c>
      <c r="AS90" s="13">
        <v>-0.32846821054914876</v>
      </c>
      <c r="AT90" s="13">
        <v>9.7849931797432607E-2</v>
      </c>
      <c r="AU90" s="13">
        <v>-2.8663906976173434</v>
      </c>
      <c r="AV90" s="13">
        <v>0.71246985184506828</v>
      </c>
      <c r="AW90" s="13">
        <v>-2.103198150226715</v>
      </c>
      <c r="AX90" s="13">
        <v>0.10319471657106148</v>
      </c>
      <c r="AY90" s="13">
        <v>3.1074935888561833E-2</v>
      </c>
      <c r="BA90">
        <f t="shared" si="40"/>
        <v>1.979365747298214</v>
      </c>
      <c r="BB90">
        <f t="shared" si="41"/>
        <v>0.9207503681650957</v>
      </c>
      <c r="BD90">
        <f t="shared" si="42"/>
        <v>0.18085839034994797</v>
      </c>
      <c r="BG90">
        <f t="shared" si="43"/>
        <v>0.1411197662568788</v>
      </c>
      <c r="BJ90" s="7">
        <f t="shared" si="44"/>
        <v>-2.3449087409443186</v>
      </c>
      <c r="BK90" s="7">
        <v>-2.3236688935028798</v>
      </c>
      <c r="BL90" s="7">
        <f t="shared" si="45"/>
        <v>-2.3449087409443186</v>
      </c>
      <c r="BM90" s="7">
        <v>-2.3236688935028798</v>
      </c>
      <c r="BO90" s="7">
        <f t="shared" si="46"/>
        <v>4.511311193355947E-4</v>
      </c>
      <c r="BR90" s="7">
        <f t="shared" si="47"/>
        <v>4.5113111933559941E-4</v>
      </c>
    </row>
    <row r="91" spans="1:70" x14ac:dyDescent="0.25">
      <c r="A91">
        <v>363</v>
      </c>
      <c r="B91" t="s">
        <v>97</v>
      </c>
      <c r="C91" t="s">
        <v>98</v>
      </c>
      <c r="D91" t="s">
        <v>68</v>
      </c>
      <c r="E91" s="7">
        <f t="shared" si="48"/>
        <v>15.631476426409552</v>
      </c>
      <c r="F91" s="8">
        <f t="shared" si="49"/>
        <v>1.1940000000000002</v>
      </c>
      <c r="G91" s="7">
        <f t="shared" si="27"/>
        <v>2.8183829312644542</v>
      </c>
      <c r="H91" s="7">
        <v>0.45</v>
      </c>
      <c r="I91" s="7">
        <v>1.5</v>
      </c>
      <c r="J91" s="7">
        <f t="shared" si="50"/>
        <v>1.3700912590556815</v>
      </c>
      <c r="K91" s="7">
        <f t="shared" si="51"/>
        <v>0.6260912590556813</v>
      </c>
      <c r="L91" s="7">
        <f t="shared" si="52"/>
        <v>23.447214639614334</v>
      </c>
      <c r="M91" s="7">
        <f t="shared" si="52"/>
        <v>4.2275743968966824</v>
      </c>
      <c r="N91" s="7">
        <f t="shared" si="53"/>
        <v>1.3700912590556817</v>
      </c>
      <c r="O91" s="7">
        <f t="shared" si="54"/>
        <v>0.62609125905568142</v>
      </c>
      <c r="P91">
        <v>25</v>
      </c>
      <c r="Q91">
        <f t="shared" si="33"/>
        <v>298</v>
      </c>
      <c r="R91" t="s">
        <v>40</v>
      </c>
      <c r="S91" s="9" t="s">
        <v>41</v>
      </c>
      <c r="T91" t="s">
        <v>42</v>
      </c>
      <c r="U91" t="s">
        <v>99</v>
      </c>
      <c r="V91">
        <v>106.17</v>
      </c>
      <c r="W91">
        <v>3.8340000000000001</v>
      </c>
      <c r="X91">
        <v>3.09</v>
      </c>
      <c r="Y91" s="8">
        <f t="shared" si="34"/>
        <v>-0.74400000000000022</v>
      </c>
      <c r="Z91">
        <v>-0.67400000000000004</v>
      </c>
      <c r="AA91">
        <v>908</v>
      </c>
      <c r="AB91" s="7">
        <v>1070</v>
      </c>
      <c r="AC91">
        <f t="shared" si="35"/>
        <v>3.0293837776852097</v>
      </c>
      <c r="AD91">
        <f t="shared" si="36"/>
        <v>2.958085848521085</v>
      </c>
      <c r="AE91" s="7">
        <f t="shared" si="37"/>
        <v>45.853918797118268</v>
      </c>
      <c r="AF91" s="7">
        <v>20</v>
      </c>
      <c r="AG91" s="7">
        <f t="shared" si="38"/>
        <v>-65.853918797118268</v>
      </c>
      <c r="AH91" s="7">
        <f t="shared" si="39"/>
        <v>-0.74400000000000022</v>
      </c>
      <c r="AI91">
        <v>0</v>
      </c>
      <c r="AJ91">
        <v>0.12</v>
      </c>
      <c r="AK91">
        <v>3.9000000000000004</v>
      </c>
      <c r="AL91">
        <v>0.57999999999999996</v>
      </c>
      <c r="AM91">
        <v>1</v>
      </c>
      <c r="AN91" s="13">
        <v>3.7741265739024636</v>
      </c>
      <c r="AO91" s="13">
        <v>1.1826328349673236</v>
      </c>
      <c r="AP91" s="13">
        <v>1.0588187181280002</v>
      </c>
      <c r="AQ91" s="13">
        <v>-0.21215877786384854</v>
      </c>
      <c r="AR91" s="13">
        <v>-1.9080653453817396</v>
      </c>
      <c r="AS91" s="13">
        <v>-0.32846821054914876</v>
      </c>
      <c r="AT91" s="13">
        <v>9.7849931797432607E-2</v>
      </c>
      <c r="AU91" s="13">
        <v>-2.8663906976173434</v>
      </c>
      <c r="AV91" s="13">
        <v>0.71246985184506828</v>
      </c>
      <c r="AW91" s="13">
        <v>-2.103198150226715</v>
      </c>
      <c r="AX91" s="13">
        <v>0.10319471657106148</v>
      </c>
      <c r="AY91" s="13">
        <v>3.1074935888561833E-2</v>
      </c>
      <c r="BA91">
        <f t="shared" si="40"/>
        <v>1.9117232938033595</v>
      </c>
      <c r="BB91">
        <f t="shared" si="41"/>
        <v>1.3490802638098136</v>
      </c>
      <c r="BD91">
        <f t="shared" si="42"/>
        <v>0.29336526106490957</v>
      </c>
      <c r="BG91">
        <f t="shared" si="43"/>
        <v>0.52271310099537061</v>
      </c>
      <c r="BJ91" s="7">
        <f t="shared" si="44"/>
        <v>-2.4639087409443183</v>
      </c>
      <c r="BK91" s="7">
        <v>-2.3236688935028798</v>
      </c>
      <c r="BL91" s="7">
        <f t="shared" si="45"/>
        <v>-2.4639087409443183</v>
      </c>
      <c r="BM91" s="7">
        <v>-2.3236688935028798</v>
      </c>
      <c r="BO91" s="7">
        <f t="shared" si="46"/>
        <v>1.9667214810397966E-2</v>
      </c>
      <c r="BR91" s="7">
        <f t="shared" si="47"/>
        <v>1.9667214810397998E-2</v>
      </c>
    </row>
    <row r="92" spans="1:70" x14ac:dyDescent="0.25">
      <c r="A92">
        <v>468</v>
      </c>
      <c r="B92" t="s">
        <v>100</v>
      </c>
      <c r="C92" t="s">
        <v>101</v>
      </c>
      <c r="D92" t="s">
        <v>68</v>
      </c>
      <c r="E92" s="7">
        <f t="shared" si="48"/>
        <v>12.882495516931352</v>
      </c>
      <c r="F92" s="8">
        <f t="shared" si="49"/>
        <v>1.1100000000000003</v>
      </c>
      <c r="G92" s="7">
        <f t="shared" si="27"/>
        <v>3.1622776601683795</v>
      </c>
      <c r="H92" s="7">
        <v>0.5</v>
      </c>
      <c r="I92" s="7">
        <v>1.5</v>
      </c>
      <c r="J92" s="7">
        <f t="shared" si="50"/>
        <v>1.2860912590556817</v>
      </c>
      <c r="K92" s="7">
        <f t="shared" si="51"/>
        <v>0.67609125905568124</v>
      </c>
      <c r="L92" s="7">
        <f t="shared" si="52"/>
        <v>19.323743275397032</v>
      </c>
      <c r="M92" s="7">
        <f t="shared" si="52"/>
        <v>4.74341649025257</v>
      </c>
      <c r="N92" s="7">
        <f t="shared" si="53"/>
        <v>1.2860912590556817</v>
      </c>
      <c r="O92" s="7">
        <f t="shared" si="54"/>
        <v>0.67609125905568135</v>
      </c>
      <c r="P92">
        <v>25</v>
      </c>
      <c r="Q92">
        <f t="shared" si="33"/>
        <v>298</v>
      </c>
      <c r="R92" t="s">
        <v>40</v>
      </c>
      <c r="S92" s="9" t="s">
        <v>41</v>
      </c>
      <c r="T92" t="s">
        <v>42</v>
      </c>
      <c r="U92" t="s">
        <v>102</v>
      </c>
      <c r="V92">
        <v>106.17</v>
      </c>
      <c r="W92">
        <v>3.7</v>
      </c>
      <c r="X92">
        <v>3.09</v>
      </c>
      <c r="Y92" s="8">
        <f t="shared" si="34"/>
        <v>-0.61000000000000032</v>
      </c>
      <c r="Z92">
        <v>-0.55000000000000004</v>
      </c>
      <c r="AA92">
        <v>916</v>
      </c>
      <c r="AB92" s="7">
        <v>1180</v>
      </c>
      <c r="AC92">
        <f t="shared" si="35"/>
        <v>3.0718820073061255</v>
      </c>
      <c r="AD92">
        <f t="shared" si="36"/>
        <v>2.9618954736678504</v>
      </c>
      <c r="AE92" s="7">
        <f t="shared" si="37"/>
        <v>45.480109679303908</v>
      </c>
      <c r="AF92" s="7">
        <v>20</v>
      </c>
      <c r="AG92" s="7">
        <f t="shared" si="38"/>
        <v>-65.480109679303908</v>
      </c>
      <c r="AH92" s="7">
        <f t="shared" si="39"/>
        <v>-0.61000000000000032</v>
      </c>
      <c r="AI92">
        <v>0</v>
      </c>
      <c r="AJ92">
        <v>0.12</v>
      </c>
      <c r="AK92">
        <v>3.9000000000000004</v>
      </c>
      <c r="AL92">
        <v>0.57999999999999996</v>
      </c>
      <c r="AM92">
        <v>1</v>
      </c>
      <c r="AN92" s="13">
        <v>3.7741265739024636</v>
      </c>
      <c r="AO92" s="13">
        <v>1.1826328349673236</v>
      </c>
      <c r="AP92" s="13">
        <v>1.0588187181280002</v>
      </c>
      <c r="AQ92" s="13">
        <v>-0.21215877786384854</v>
      </c>
      <c r="AR92" s="13">
        <v>-1.9080653453817396</v>
      </c>
      <c r="AS92" s="13">
        <v>-0.32846821054914876</v>
      </c>
      <c r="AT92" s="13">
        <v>9.7849931797432607E-2</v>
      </c>
      <c r="AU92" s="13">
        <v>-2.8663906976173434</v>
      </c>
      <c r="AV92" s="13">
        <v>0.71246985184506828</v>
      </c>
      <c r="AW92" s="13">
        <v>-2.103198150226715</v>
      </c>
      <c r="AX92" s="13">
        <v>0.10319471657106148</v>
      </c>
      <c r="AY92" s="13">
        <v>3.1074935888561833E-2</v>
      </c>
      <c r="BA92">
        <f t="shared" si="40"/>
        <v>1.9117232938033595</v>
      </c>
      <c r="BB92">
        <f t="shared" si="41"/>
        <v>1.3490802638098136</v>
      </c>
      <c r="BD92">
        <f t="shared" si="42"/>
        <v>0.39141544290251956</v>
      </c>
      <c r="BG92">
        <f t="shared" si="43"/>
        <v>0.45291420051995745</v>
      </c>
      <c r="BJ92" s="7">
        <f t="shared" si="44"/>
        <v>-2.4139087409443185</v>
      </c>
      <c r="BK92" s="7">
        <v>-2.3236688935028798</v>
      </c>
      <c r="BL92" s="7">
        <f t="shared" si="45"/>
        <v>-2.4139087409443185</v>
      </c>
      <c r="BM92" s="7">
        <v>-2.3236688935028798</v>
      </c>
      <c r="BO92" s="7">
        <f t="shared" si="46"/>
        <v>8.1432300662541406E-3</v>
      </c>
      <c r="BR92" s="7">
        <f t="shared" si="47"/>
        <v>8.1432300662541406E-3</v>
      </c>
    </row>
    <row r="93" spans="1:70" x14ac:dyDescent="0.25">
      <c r="A93">
        <v>411</v>
      </c>
      <c r="B93" t="s">
        <v>103</v>
      </c>
      <c r="C93" t="s">
        <v>104</v>
      </c>
      <c r="D93" t="s">
        <v>68</v>
      </c>
      <c r="E93" s="7">
        <f t="shared" si="48"/>
        <v>11.776059735208081</v>
      </c>
      <c r="F93" s="8">
        <f t="shared" si="49"/>
        <v>1.0710000000000002</v>
      </c>
      <c r="G93" s="7">
        <f t="shared" si="27"/>
        <v>2.8773984147356697</v>
      </c>
      <c r="H93" s="7">
        <v>0.45900000000000002</v>
      </c>
      <c r="I93" s="7">
        <v>1.5</v>
      </c>
      <c r="J93" s="7">
        <f t="shared" si="50"/>
        <v>1.2470912590556815</v>
      </c>
      <c r="K93" s="7">
        <f t="shared" si="51"/>
        <v>0.63509125905568131</v>
      </c>
      <c r="L93" s="7">
        <f t="shared" si="52"/>
        <v>17.664089602812126</v>
      </c>
      <c r="M93" s="7">
        <f t="shared" si="52"/>
        <v>4.3160976221035048</v>
      </c>
      <c r="N93" s="7">
        <f t="shared" si="53"/>
        <v>1.2470912590556815</v>
      </c>
      <c r="O93" s="7">
        <f t="shared" si="54"/>
        <v>0.63509125905568131</v>
      </c>
      <c r="P93">
        <v>25</v>
      </c>
      <c r="Q93">
        <f t="shared" si="33"/>
        <v>298</v>
      </c>
      <c r="R93" t="s">
        <v>40</v>
      </c>
      <c r="S93" s="9" t="s">
        <v>41</v>
      </c>
      <c r="T93" t="s">
        <v>42</v>
      </c>
      <c r="U93" t="s">
        <v>105</v>
      </c>
      <c r="V93">
        <v>106.17</v>
      </c>
      <c r="W93">
        <v>3.6419999999999999</v>
      </c>
      <c r="X93">
        <v>3.03</v>
      </c>
      <c r="Y93" s="8">
        <f t="shared" si="34"/>
        <v>-0.6120000000000001</v>
      </c>
      <c r="Z93">
        <v>-0.49199999999999999</v>
      </c>
      <c r="AA93" s="7">
        <v>1010</v>
      </c>
      <c r="AB93" s="7">
        <v>1280</v>
      </c>
      <c r="AC93">
        <f t="shared" si="35"/>
        <v>3.1072099696478683</v>
      </c>
      <c r="AD93">
        <f t="shared" si="36"/>
        <v>3.0043213737826426</v>
      </c>
      <c r="AE93" s="7">
        <f t="shared" si="37"/>
        <v>45.16936933658981</v>
      </c>
      <c r="AF93" s="7">
        <v>20</v>
      </c>
      <c r="AG93" s="7">
        <f t="shared" si="38"/>
        <v>-65.16936933658981</v>
      </c>
      <c r="AH93" s="7">
        <f t="shared" si="39"/>
        <v>-0.61200000000000021</v>
      </c>
      <c r="AI93">
        <v>0</v>
      </c>
      <c r="AJ93">
        <v>0.12</v>
      </c>
      <c r="AK93">
        <v>3.92</v>
      </c>
      <c r="AL93">
        <v>0.64</v>
      </c>
      <c r="AM93">
        <v>1</v>
      </c>
      <c r="AN93" s="13">
        <v>3.7741265739024636</v>
      </c>
      <c r="AO93" s="13">
        <v>1.1826328349673236</v>
      </c>
      <c r="AP93" s="13">
        <v>1.0588187181280002</v>
      </c>
      <c r="AQ93" s="13">
        <v>-0.21215877786384854</v>
      </c>
      <c r="AR93" s="13">
        <v>-1.9080653453817396</v>
      </c>
      <c r="AS93" s="13">
        <v>-0.32846821054914876</v>
      </c>
      <c r="AT93" s="13">
        <v>9.7849931797432607E-2</v>
      </c>
      <c r="AU93" s="13">
        <v>-2.8663906976173434</v>
      </c>
      <c r="AV93" s="13">
        <v>0.71246985184506828</v>
      </c>
      <c r="AW93" s="13">
        <v>-2.103198150226715</v>
      </c>
      <c r="AX93" s="13">
        <v>0.10319471657106148</v>
      </c>
      <c r="AY93" s="13">
        <v>3.1074935888561833E-2</v>
      </c>
      <c r="BA93">
        <f t="shared" si="40"/>
        <v>1.9201701414940884</v>
      </c>
      <c r="BB93">
        <f t="shared" si="41"/>
        <v>1.2371377718331118</v>
      </c>
      <c r="BD93">
        <f t="shared" si="42"/>
        <v>0.45303518198453474</v>
      </c>
      <c r="BG93">
        <f t="shared" si="43"/>
        <v>0.36246000354746477</v>
      </c>
      <c r="BJ93" s="7">
        <f t="shared" si="44"/>
        <v>-2.3949087409443184</v>
      </c>
      <c r="BK93" s="7">
        <v>-2.3236688935028798</v>
      </c>
      <c r="BL93" s="7">
        <f t="shared" si="45"/>
        <v>-2.3949087409443184</v>
      </c>
      <c r="BM93" s="7">
        <v>-2.3236688935028798</v>
      </c>
      <c r="BO93" s="7">
        <f t="shared" si="46"/>
        <v>5.0751158634794501E-3</v>
      </c>
      <c r="BR93" s="7">
        <f t="shared" si="47"/>
        <v>5.0751158634794657E-3</v>
      </c>
    </row>
    <row r="94" spans="1:70" x14ac:dyDescent="0.25">
      <c r="A94">
        <v>229</v>
      </c>
      <c r="B94" t="s">
        <v>106</v>
      </c>
      <c r="C94" t="s">
        <v>107</v>
      </c>
      <c r="D94" t="s">
        <v>68</v>
      </c>
      <c r="E94" s="7">
        <f t="shared" si="48"/>
        <v>33.189445755261033</v>
      </c>
      <c r="F94" s="8">
        <f t="shared" si="49"/>
        <v>1.5209999999999999</v>
      </c>
      <c r="G94" s="7">
        <f t="shared" si="27"/>
        <v>2.0417379446695296</v>
      </c>
      <c r="H94" s="7">
        <v>0.31</v>
      </c>
      <c r="I94" s="7">
        <v>1.5</v>
      </c>
      <c r="J94" s="7">
        <f t="shared" si="50"/>
        <v>1.6970912590556813</v>
      </c>
      <c r="K94" s="7">
        <f t="shared" si="51"/>
        <v>0.48609125905568129</v>
      </c>
      <c r="L94" s="7">
        <f t="shared" si="52"/>
        <v>49.784168632891586</v>
      </c>
      <c r="M94" s="7">
        <f t="shared" si="52"/>
        <v>3.0626069170042944</v>
      </c>
      <c r="N94" s="7">
        <f t="shared" si="53"/>
        <v>1.6970912590556815</v>
      </c>
      <c r="O94" s="7">
        <f t="shared" si="54"/>
        <v>0.48609125905568129</v>
      </c>
      <c r="P94">
        <v>25</v>
      </c>
      <c r="Q94">
        <f t="shared" si="33"/>
        <v>298</v>
      </c>
      <c r="R94" t="s">
        <v>40</v>
      </c>
      <c r="S94" s="9" t="s">
        <v>41</v>
      </c>
      <c r="T94" t="s">
        <v>42</v>
      </c>
      <c r="U94" t="s">
        <v>108</v>
      </c>
      <c r="V94">
        <v>202.3</v>
      </c>
      <c r="W94">
        <v>4.3209999999999997</v>
      </c>
      <c r="X94">
        <v>3.11</v>
      </c>
      <c r="Y94" s="8">
        <f t="shared" si="34"/>
        <v>-1.2109999999999999</v>
      </c>
      <c r="Z94">
        <v>-1.101</v>
      </c>
      <c r="AA94">
        <v>338</v>
      </c>
      <c r="AB94">
        <v>467</v>
      </c>
      <c r="AC94">
        <f t="shared" si="35"/>
        <v>2.6693168805661123</v>
      </c>
      <c r="AD94">
        <f t="shared" si="36"/>
        <v>2.5289167002776547</v>
      </c>
      <c r="AE94" s="7">
        <f t="shared" si="37"/>
        <v>49.021022235704812</v>
      </c>
      <c r="AF94" s="7">
        <v>20</v>
      </c>
      <c r="AG94" s="7">
        <f t="shared" si="38"/>
        <v>-69.021022235704805</v>
      </c>
      <c r="AH94" s="7">
        <f t="shared" si="39"/>
        <v>-1.2109999999999999</v>
      </c>
      <c r="AI94">
        <v>0.09</v>
      </c>
      <c r="AJ94">
        <v>0.13</v>
      </c>
      <c r="AK94">
        <v>4.05</v>
      </c>
      <c r="AL94">
        <v>0.67</v>
      </c>
      <c r="AM94">
        <v>1</v>
      </c>
      <c r="AN94" s="13">
        <v>3.7741265739024636</v>
      </c>
      <c r="AO94" s="13">
        <v>1.1826328349673236</v>
      </c>
      <c r="AP94" s="13">
        <v>1.0588187181280002</v>
      </c>
      <c r="AQ94" s="13">
        <v>-0.21215877786384854</v>
      </c>
      <c r="AR94" s="13">
        <v>-1.9080653453817396</v>
      </c>
      <c r="AS94" s="13">
        <v>-0.32846821054914876</v>
      </c>
      <c r="AT94" s="13">
        <v>9.7849931797432607E-2</v>
      </c>
      <c r="AU94" s="13">
        <v>-2.8663906976173434</v>
      </c>
      <c r="AV94" s="13">
        <v>0.71246985184506828</v>
      </c>
      <c r="AW94" s="13">
        <v>-2.103198150226715</v>
      </c>
      <c r="AX94" s="13">
        <v>0.10319471657106148</v>
      </c>
      <c r="AY94" s="13">
        <v>3.1074935888561833E-2</v>
      </c>
      <c r="BA94">
        <f t="shared" si="40"/>
        <v>2.4029495315157074</v>
      </c>
      <c r="BB94">
        <f t="shared" si="41"/>
        <v>1.2468054949517648</v>
      </c>
      <c r="BD94">
        <f t="shared" si="42"/>
        <v>0.49823590080025226</v>
      </c>
      <c r="BG94">
        <f t="shared" si="43"/>
        <v>0.57868614869496227</v>
      </c>
      <c r="BJ94" s="7">
        <f t="shared" si="44"/>
        <v>-2.6239087409443185</v>
      </c>
      <c r="BK94" s="7">
        <v>-2.3236688935028798</v>
      </c>
      <c r="BL94" s="7">
        <f t="shared" si="45"/>
        <v>-2.6239087409443185</v>
      </c>
      <c r="BM94" s="7">
        <v>-2.3236688935028798</v>
      </c>
      <c r="BO94" s="7">
        <f t="shared" si="46"/>
        <v>9.0143965991658262E-2</v>
      </c>
      <c r="BR94" s="7">
        <f t="shared" si="47"/>
        <v>9.014396599165847E-2</v>
      </c>
    </row>
    <row r="95" spans="1:70" x14ac:dyDescent="0.25">
      <c r="A95">
        <v>471</v>
      </c>
      <c r="B95" t="s">
        <v>109</v>
      </c>
      <c r="C95" t="s">
        <v>110</v>
      </c>
      <c r="D95" t="s">
        <v>68</v>
      </c>
      <c r="E95" s="7">
        <f t="shared" si="48"/>
        <v>71.779429127136225</v>
      </c>
      <c r="F95" s="8">
        <f t="shared" si="49"/>
        <v>1.8560000000000001</v>
      </c>
      <c r="G95" s="7">
        <f t="shared" si="27"/>
        <v>4.8977881936844625</v>
      </c>
      <c r="H95" s="7">
        <v>0.69</v>
      </c>
      <c r="I95" s="7">
        <v>1.5</v>
      </c>
      <c r="J95" s="7">
        <f t="shared" si="50"/>
        <v>2.0320912590556812</v>
      </c>
      <c r="K95" s="7">
        <f t="shared" si="51"/>
        <v>0.8660912590556813</v>
      </c>
      <c r="L95" s="7">
        <f t="shared" si="52"/>
        <v>107.66914369070427</v>
      </c>
      <c r="M95" s="7">
        <f t="shared" si="52"/>
        <v>7.3466822905266955</v>
      </c>
      <c r="N95" s="7">
        <f t="shared" si="53"/>
        <v>2.0320912590556812</v>
      </c>
      <c r="O95" s="7">
        <f t="shared" si="54"/>
        <v>0.86609125905568141</v>
      </c>
      <c r="P95">
        <v>25</v>
      </c>
      <c r="Q95">
        <f t="shared" si="33"/>
        <v>298</v>
      </c>
      <c r="R95" t="s">
        <v>40</v>
      </c>
      <c r="S95" s="9" t="s">
        <v>41</v>
      </c>
      <c r="T95" t="s">
        <v>42</v>
      </c>
      <c r="U95" t="s">
        <v>111</v>
      </c>
      <c r="V95">
        <v>147</v>
      </c>
      <c r="W95">
        <v>4.4459999999999997</v>
      </c>
      <c r="X95">
        <v>3.28</v>
      </c>
      <c r="Y95" s="8">
        <f t="shared" si="34"/>
        <v>-1.1659999999999999</v>
      </c>
      <c r="Z95">
        <v>-1.006</v>
      </c>
      <c r="AA95">
        <v>88</v>
      </c>
      <c r="AB95">
        <v>429</v>
      </c>
      <c r="AC95">
        <f t="shared" si="35"/>
        <v>2.6324572921847245</v>
      </c>
      <c r="AD95">
        <f t="shared" si="36"/>
        <v>1.9444826721501687</v>
      </c>
      <c r="AE95" s="7">
        <f t="shared" si="37"/>
        <v>49.345234569694981</v>
      </c>
      <c r="AF95" s="7">
        <v>20</v>
      </c>
      <c r="AG95" s="7">
        <f t="shared" si="38"/>
        <v>-69.345234569694981</v>
      </c>
      <c r="AH95" s="7">
        <f t="shared" si="39"/>
        <v>-1.1660000000000001</v>
      </c>
      <c r="AI95">
        <v>0</v>
      </c>
      <c r="AJ95">
        <v>0.1</v>
      </c>
      <c r="AK95">
        <v>4.13</v>
      </c>
      <c r="AL95">
        <v>0.88</v>
      </c>
      <c r="AM95">
        <v>0.96</v>
      </c>
      <c r="AN95" s="13">
        <v>3.7741265739024636</v>
      </c>
      <c r="AO95" s="13">
        <v>1.1826328349673236</v>
      </c>
      <c r="AP95" s="13">
        <v>1.0588187181280002</v>
      </c>
      <c r="AQ95" s="13">
        <v>-0.21215877786384854</v>
      </c>
      <c r="AR95" s="13">
        <v>-1.9080653453817396</v>
      </c>
      <c r="AS95" s="13">
        <v>-0.32846821054914876</v>
      </c>
      <c r="AT95" s="13">
        <v>9.7849931797432607E-2</v>
      </c>
      <c r="AU95" s="13">
        <v>-2.8663906976173434</v>
      </c>
      <c r="AV95" s="13">
        <v>0.71246985184506828</v>
      </c>
      <c r="AW95" s="13">
        <v>-2.103198150226715</v>
      </c>
      <c r="AX95" s="13">
        <v>0.10319471657106148</v>
      </c>
      <c r="AY95" s="13">
        <v>3.1074935888561833E-2</v>
      </c>
      <c r="BA95">
        <f t="shared" si="40"/>
        <v>2.1442739227295675</v>
      </c>
      <c r="BB95">
        <f t="shared" si="41"/>
        <v>0.93518890995566895</v>
      </c>
      <c r="BD95">
        <f t="shared" si="42"/>
        <v>1.2584950028968287E-2</v>
      </c>
      <c r="BG95">
        <f t="shared" si="43"/>
        <v>4.7744853598965485E-3</v>
      </c>
      <c r="BJ95" s="7">
        <f t="shared" si="44"/>
        <v>-2.4139087409443185</v>
      </c>
      <c r="BK95" s="7">
        <v>-2.3236688935028798</v>
      </c>
      <c r="BL95" s="7">
        <f t="shared" si="45"/>
        <v>-2.4139087409443185</v>
      </c>
      <c r="BM95" s="7">
        <v>-2.3236688935028798</v>
      </c>
      <c r="BO95" s="7">
        <f t="shared" si="46"/>
        <v>8.1432300662541406E-3</v>
      </c>
      <c r="BR95" s="7">
        <f t="shared" si="47"/>
        <v>8.1432300662541215E-3</v>
      </c>
    </row>
    <row r="96" spans="1:70" x14ac:dyDescent="0.25">
      <c r="A96">
        <v>124</v>
      </c>
      <c r="B96" t="s">
        <v>112</v>
      </c>
      <c r="C96" t="s">
        <v>113</v>
      </c>
      <c r="D96" t="s">
        <v>68</v>
      </c>
      <c r="E96" s="7">
        <f t="shared" si="48"/>
        <v>6958.2495470060567</v>
      </c>
      <c r="F96" s="8">
        <f t="shared" si="49"/>
        <v>3.8425000000000002</v>
      </c>
      <c r="G96" s="7">
        <f t="shared" si="27"/>
        <v>0.86996143306526785</v>
      </c>
      <c r="H96" s="7">
        <v>-6.0499999999999998E-2</v>
      </c>
      <c r="I96" s="7">
        <v>1.5</v>
      </c>
      <c r="J96" s="7">
        <f t="shared" si="50"/>
        <v>4.0185912590556816</v>
      </c>
      <c r="K96" s="7">
        <f t="shared" si="51"/>
        <v>0.11559125905568125</v>
      </c>
      <c r="L96" s="7">
        <f t="shared" si="52"/>
        <v>10437.374320509096</v>
      </c>
      <c r="M96" s="7">
        <f t="shared" si="52"/>
        <v>1.3049421495979017</v>
      </c>
      <c r="N96" s="7">
        <f t="shared" si="53"/>
        <v>4.0185912590556816</v>
      </c>
      <c r="O96" s="7">
        <f t="shared" si="54"/>
        <v>0.11559125905568125</v>
      </c>
      <c r="P96">
        <v>25</v>
      </c>
      <c r="Q96">
        <f t="shared" si="33"/>
        <v>298</v>
      </c>
      <c r="R96" t="s">
        <v>40</v>
      </c>
      <c r="S96" s="9" t="s">
        <v>41</v>
      </c>
      <c r="T96" t="s">
        <v>42</v>
      </c>
      <c r="U96" t="s">
        <v>114</v>
      </c>
      <c r="V96">
        <v>93.13</v>
      </c>
      <c r="W96">
        <v>4.9829999999999997</v>
      </c>
      <c r="X96">
        <v>1.08</v>
      </c>
      <c r="Y96" s="8">
        <f t="shared" si="34"/>
        <v>-3.9029999999999996</v>
      </c>
      <c r="Z96">
        <v>-4.0830000000000002</v>
      </c>
      <c r="AA96">
        <v>105</v>
      </c>
      <c r="AB96">
        <v>65.3</v>
      </c>
      <c r="AC96">
        <f t="shared" si="35"/>
        <v>1.8149131812750738</v>
      </c>
      <c r="AD96">
        <f t="shared" si="36"/>
        <v>2.0211892990699383</v>
      </c>
      <c r="AE96" s="7">
        <f t="shared" si="37"/>
        <v>56.536250421401292</v>
      </c>
      <c r="AF96" s="7">
        <v>20</v>
      </c>
      <c r="AG96" s="7">
        <f t="shared" si="38"/>
        <v>-76.536250421401292</v>
      </c>
      <c r="AH96" s="7">
        <f t="shared" si="39"/>
        <v>-3.903</v>
      </c>
      <c r="AI96">
        <v>0.23</v>
      </c>
      <c r="AJ96">
        <v>0.43</v>
      </c>
      <c r="AK96">
        <v>4.1399999999999997</v>
      </c>
      <c r="AL96">
        <v>1.08</v>
      </c>
      <c r="AM96">
        <v>0.82</v>
      </c>
      <c r="AN96" s="13">
        <v>3.7741265739024636</v>
      </c>
      <c r="AO96" s="13">
        <v>1.1826328349673236</v>
      </c>
      <c r="AP96" s="13">
        <v>1.0588187181280002</v>
      </c>
      <c r="AQ96" s="13">
        <v>-0.21215877786384854</v>
      </c>
      <c r="AR96" s="13">
        <v>-1.9080653453817396</v>
      </c>
      <c r="AS96" s="13">
        <v>-0.32846821054914876</v>
      </c>
      <c r="AT96" s="13">
        <v>9.7849931797432607E-2</v>
      </c>
      <c r="AU96" s="13">
        <v>-2.8663906976173434</v>
      </c>
      <c r="AV96" s="13">
        <v>0.71246985184506828</v>
      </c>
      <c r="AW96" s="13">
        <v>-2.103198150226715</v>
      </c>
      <c r="AX96" s="13">
        <v>0.10319471657106148</v>
      </c>
      <c r="AY96" s="13">
        <v>3.1074935888561833E-2</v>
      </c>
      <c r="BA96">
        <f t="shared" si="40"/>
        <v>3.6378774502283044</v>
      </c>
      <c r="BB96">
        <f t="shared" si="41"/>
        <v>-0.4161767277914854</v>
      </c>
      <c r="BD96">
        <f t="shared" si="42"/>
        <v>0.14494300423184867</v>
      </c>
      <c r="BG96">
        <f t="shared" si="43"/>
        <v>0.28277719183548838</v>
      </c>
      <c r="BJ96" s="7">
        <f t="shared" si="44"/>
        <v>-0.96440874094431805</v>
      </c>
      <c r="BK96" s="7">
        <v>-2.3236688935028798</v>
      </c>
      <c r="BL96" s="7">
        <f t="shared" si="45"/>
        <v>-0.96440874094431883</v>
      </c>
      <c r="BM96" s="7">
        <v>-2.3236688935028798</v>
      </c>
      <c r="BO96" s="7">
        <f t="shared" si="46"/>
        <v>1.8475881623335244</v>
      </c>
      <c r="BR96" s="7">
        <f t="shared" si="47"/>
        <v>1.8475881623335226</v>
      </c>
    </row>
    <row r="97" spans="1:70" x14ac:dyDescent="0.25">
      <c r="A97">
        <v>508</v>
      </c>
      <c r="B97" t="s">
        <v>115</v>
      </c>
      <c r="C97" t="s">
        <v>116</v>
      </c>
      <c r="D97" t="s">
        <v>68</v>
      </c>
      <c r="E97" s="7">
        <f t="shared" si="48"/>
        <v>33.57376142429549</v>
      </c>
      <c r="F97" s="8">
        <f t="shared" si="49"/>
        <v>1.5260000000000002</v>
      </c>
      <c r="G97" s="7">
        <f t="shared" si="27"/>
        <v>2.6302679918953822</v>
      </c>
      <c r="H97" s="7">
        <v>0.42</v>
      </c>
      <c r="I97" s="7">
        <v>1.5</v>
      </c>
      <c r="J97" s="7">
        <f t="shared" si="50"/>
        <v>1.7020912590556816</v>
      </c>
      <c r="K97" s="7">
        <f t="shared" si="51"/>
        <v>0.59609125905568128</v>
      </c>
      <c r="L97" s="7">
        <f t="shared" si="52"/>
        <v>50.360642136443253</v>
      </c>
      <c r="M97" s="7">
        <f t="shared" si="52"/>
        <v>3.9454019878430735</v>
      </c>
      <c r="N97" s="7">
        <f t="shared" si="53"/>
        <v>1.7020912590556816</v>
      </c>
      <c r="O97" s="7">
        <f t="shared" si="54"/>
        <v>0.59609125905568128</v>
      </c>
      <c r="P97">
        <v>25</v>
      </c>
      <c r="Q97">
        <f t="shared" si="33"/>
        <v>298</v>
      </c>
      <c r="R97" t="s">
        <v>40</v>
      </c>
      <c r="S97" s="9" t="s">
        <v>41</v>
      </c>
      <c r="T97" t="s">
        <v>42</v>
      </c>
      <c r="U97" t="s">
        <v>117</v>
      </c>
      <c r="V97">
        <v>157.01</v>
      </c>
      <c r="W97">
        <v>3.9860000000000002</v>
      </c>
      <c r="X97">
        <v>2.88</v>
      </c>
      <c r="Y97" s="8">
        <f t="shared" si="34"/>
        <v>-1.1060000000000003</v>
      </c>
      <c r="Z97">
        <v>-0.996</v>
      </c>
      <c r="AA97">
        <v>404</v>
      </c>
      <c r="AB97">
        <v>557</v>
      </c>
      <c r="AC97">
        <f t="shared" si="35"/>
        <v>2.7458551951737289</v>
      </c>
      <c r="AD97">
        <f t="shared" si="36"/>
        <v>2.6063813651106051</v>
      </c>
      <c r="AE97" s="7">
        <f t="shared" si="37"/>
        <v>48.34780078347778</v>
      </c>
      <c r="AF97" s="7">
        <v>20</v>
      </c>
      <c r="AG97" s="7">
        <f t="shared" si="38"/>
        <v>-68.34780078347778</v>
      </c>
      <c r="AH97" s="7">
        <f t="shared" si="39"/>
        <v>-1.1060000000000003</v>
      </c>
      <c r="AI97">
        <v>0</v>
      </c>
      <c r="AJ97">
        <v>0.11</v>
      </c>
      <c r="AK97">
        <v>4.1399999999999997</v>
      </c>
      <c r="AL97">
        <v>0.85</v>
      </c>
      <c r="AM97">
        <v>0.89</v>
      </c>
      <c r="AN97" s="13">
        <v>3.7741265739024636</v>
      </c>
      <c r="AO97" s="13">
        <v>1.1826328349673236</v>
      </c>
      <c r="AP97" s="13">
        <v>1.0588187181280002</v>
      </c>
      <c r="AQ97" s="13">
        <v>-0.21215877786384854</v>
      </c>
      <c r="AR97" s="13">
        <v>-1.9080653453817396</v>
      </c>
      <c r="AS97" s="13">
        <v>-0.32846821054914876</v>
      </c>
      <c r="AT97" s="13">
        <v>9.7849931797432607E-2</v>
      </c>
      <c r="AU97" s="13">
        <v>-2.8663906976173434</v>
      </c>
      <c r="AV97" s="13">
        <v>0.71246985184506828</v>
      </c>
      <c r="AW97" s="13">
        <v>-2.103198150226715</v>
      </c>
      <c r="AX97" s="13">
        <v>0.10319471657106148</v>
      </c>
      <c r="AY97" s="13">
        <v>3.1074935888561833E-2</v>
      </c>
      <c r="BA97">
        <f t="shared" si="40"/>
        <v>2.3066177757731574</v>
      </c>
      <c r="BB97">
        <f t="shared" si="41"/>
        <v>0.96952201584477382</v>
      </c>
      <c r="BD97">
        <f t="shared" si="42"/>
        <v>0.36545230941456458</v>
      </c>
      <c r="BG97">
        <f t="shared" si="43"/>
        <v>0.13945053011607439</v>
      </c>
      <c r="BJ97" s="7">
        <f t="shared" si="44"/>
        <v>-2.2839087409443186</v>
      </c>
      <c r="BK97" s="7">
        <v>-2.3236688935028798</v>
      </c>
      <c r="BL97" s="7">
        <f t="shared" si="45"/>
        <v>-2.2839087409443186</v>
      </c>
      <c r="BM97" s="7">
        <v>-2.3236688935028798</v>
      </c>
      <c r="BO97" s="7">
        <f t="shared" si="46"/>
        <v>1.5808697314800555E-3</v>
      </c>
      <c r="BR97" s="7">
        <f t="shared" si="47"/>
        <v>1.5808697314800555E-3</v>
      </c>
    </row>
    <row r="98" spans="1:70" x14ac:dyDescent="0.25">
      <c r="A98">
        <v>376</v>
      </c>
      <c r="B98" t="s">
        <v>118</v>
      </c>
      <c r="C98" t="s">
        <v>119</v>
      </c>
      <c r="D98" t="s">
        <v>68</v>
      </c>
      <c r="E98" s="7">
        <f t="shared" si="48"/>
        <v>76.736148936181948</v>
      </c>
      <c r="F98" s="8">
        <f t="shared" si="49"/>
        <v>1.8850000000000002</v>
      </c>
      <c r="G98" s="7">
        <f t="shared" si="27"/>
        <v>4.2657951880159271</v>
      </c>
      <c r="H98" s="7">
        <v>0.63</v>
      </c>
      <c r="I98" s="7">
        <v>1.5</v>
      </c>
      <c r="J98" s="7">
        <f t="shared" si="50"/>
        <v>2.0610912590556816</v>
      </c>
      <c r="K98" s="7">
        <f t="shared" si="51"/>
        <v>0.80609125905568124</v>
      </c>
      <c r="L98" s="7">
        <f t="shared" si="52"/>
        <v>115.10422340427294</v>
      </c>
      <c r="M98" s="7">
        <f t="shared" si="52"/>
        <v>6.3986927820238915</v>
      </c>
      <c r="N98" s="7">
        <f t="shared" si="53"/>
        <v>2.0610912590556816</v>
      </c>
      <c r="O98" s="7">
        <f t="shared" si="54"/>
        <v>0.80609125905568135</v>
      </c>
      <c r="P98">
        <v>25</v>
      </c>
      <c r="Q98">
        <f t="shared" si="33"/>
        <v>298</v>
      </c>
      <c r="R98" t="s">
        <v>40</v>
      </c>
      <c r="S98" s="9" t="s">
        <v>41</v>
      </c>
      <c r="T98" t="s">
        <v>42</v>
      </c>
      <c r="U98" t="s">
        <v>120</v>
      </c>
      <c r="V98">
        <v>147</v>
      </c>
      <c r="W98">
        <v>4.5350000000000001</v>
      </c>
      <c r="X98">
        <v>3.28</v>
      </c>
      <c r="Y98" s="8">
        <f t="shared" si="34"/>
        <v>-1.2550000000000003</v>
      </c>
      <c r="Z98">
        <v>-1.105</v>
      </c>
      <c r="AA98">
        <v>129</v>
      </c>
      <c r="AB98">
        <v>196</v>
      </c>
      <c r="AC98">
        <f t="shared" si="35"/>
        <v>2.2922560713564759</v>
      </c>
      <c r="AD98">
        <f t="shared" si="36"/>
        <v>2.1105897102992488</v>
      </c>
      <c r="AE98" s="7">
        <f t="shared" si="37"/>
        <v>52.337602001739427</v>
      </c>
      <c r="AF98" s="7">
        <v>20</v>
      </c>
      <c r="AG98" s="7">
        <f t="shared" si="38"/>
        <v>-72.337602001739427</v>
      </c>
      <c r="AH98" s="7">
        <f t="shared" si="39"/>
        <v>-1.2550000000000003</v>
      </c>
      <c r="AI98">
        <v>0</v>
      </c>
      <c r="AJ98">
        <v>0.1</v>
      </c>
      <c r="AK98">
        <v>4.33</v>
      </c>
      <c r="AL98">
        <v>0.85</v>
      </c>
      <c r="AM98">
        <v>0.96</v>
      </c>
      <c r="AN98" s="13">
        <v>3.7741265739024636</v>
      </c>
      <c r="AO98" s="13">
        <v>1.1826328349673236</v>
      </c>
      <c r="AP98" s="13">
        <v>1.0588187181280002</v>
      </c>
      <c r="AQ98" s="13">
        <v>-0.21215877786384854</v>
      </c>
      <c r="AR98" s="13">
        <v>-1.9080653453817396</v>
      </c>
      <c r="AS98" s="13">
        <v>-0.32846821054914876</v>
      </c>
      <c r="AT98" s="13">
        <v>9.7849931797432607E-2</v>
      </c>
      <c r="AU98" s="13">
        <v>-2.8663906976173434</v>
      </c>
      <c r="AV98" s="13">
        <v>0.71246985184506828</v>
      </c>
      <c r="AW98" s="13">
        <v>-2.103198150226715</v>
      </c>
      <c r="AX98" s="13">
        <v>0.10319471657106148</v>
      </c>
      <c r="AY98" s="13">
        <v>3.1074935888561833E-2</v>
      </c>
      <c r="BA98">
        <f t="shared" si="40"/>
        <v>2.3624024296910839</v>
      </c>
      <c r="BB98">
        <f t="shared" si="41"/>
        <v>1.1407788248314845</v>
      </c>
      <c r="BD98">
        <f t="shared" si="42"/>
        <v>9.0788421549676562E-2</v>
      </c>
      <c r="BG98">
        <f t="shared" si="43"/>
        <v>0.11201576668493257</v>
      </c>
      <c r="BJ98" s="7">
        <f t="shared" si="44"/>
        <v>-2.4739087409443186</v>
      </c>
      <c r="BK98" s="7">
        <v>-2.3236688935028798</v>
      </c>
      <c r="BL98" s="7">
        <f t="shared" si="45"/>
        <v>-2.4739087409443186</v>
      </c>
      <c r="BM98" s="7">
        <v>-2.3236688935028798</v>
      </c>
      <c r="BO98" s="7">
        <f t="shared" si="46"/>
        <v>2.2572011759226809E-2</v>
      </c>
      <c r="BR98" s="7">
        <f t="shared" si="47"/>
        <v>2.2572011759226775E-2</v>
      </c>
    </row>
    <row r="99" spans="1:70" x14ac:dyDescent="0.25">
      <c r="A99">
        <v>499</v>
      </c>
      <c r="B99" t="s">
        <v>121</v>
      </c>
      <c r="C99" t="s">
        <v>122</v>
      </c>
      <c r="D99" t="s">
        <v>68</v>
      </c>
      <c r="E99" s="7">
        <f t="shared" si="48"/>
        <v>8.6099375218460139</v>
      </c>
      <c r="F99" s="8">
        <f t="shared" si="49"/>
        <v>0.93500000000000028</v>
      </c>
      <c r="G99" s="7">
        <f t="shared" si="27"/>
        <v>5.0118723362727229</v>
      </c>
      <c r="H99" s="7">
        <v>0.7</v>
      </c>
      <c r="I99" s="7">
        <v>1.5</v>
      </c>
      <c r="J99" s="7">
        <f t="shared" si="50"/>
        <v>1.1110912590556814</v>
      </c>
      <c r="K99" s="7">
        <f t="shared" si="51"/>
        <v>0.87609125905568119</v>
      </c>
      <c r="L99" s="7">
        <f t="shared" si="52"/>
        <v>12.914906282769017</v>
      </c>
      <c r="M99" s="7">
        <f t="shared" si="52"/>
        <v>7.5178085044090857</v>
      </c>
      <c r="N99" s="7">
        <f t="shared" si="53"/>
        <v>1.1110912590556814</v>
      </c>
      <c r="O99" s="7">
        <f t="shared" si="54"/>
        <v>0.8760912590556813</v>
      </c>
      <c r="P99">
        <v>25</v>
      </c>
      <c r="Q99">
        <f t="shared" si="33"/>
        <v>298</v>
      </c>
      <c r="R99" t="s">
        <v>40</v>
      </c>
      <c r="S99" s="9" t="s">
        <v>41</v>
      </c>
      <c r="T99" t="s">
        <v>42</v>
      </c>
      <c r="U99" t="s">
        <v>123</v>
      </c>
      <c r="V99">
        <v>120.2</v>
      </c>
      <c r="W99">
        <v>3.8650000000000002</v>
      </c>
      <c r="X99">
        <v>3.63</v>
      </c>
      <c r="Y99" s="8">
        <f t="shared" si="34"/>
        <v>-0.23500000000000032</v>
      </c>
      <c r="Z99">
        <v>-0.44500000000000001</v>
      </c>
      <c r="AA99">
        <v>268</v>
      </c>
      <c r="AB99">
        <v>280</v>
      </c>
      <c r="AC99">
        <f t="shared" si="35"/>
        <v>2.4471580313422194</v>
      </c>
      <c r="AD99">
        <f t="shared" si="36"/>
        <v>2.428134794028789</v>
      </c>
      <c r="AE99" s="7">
        <f t="shared" si="37"/>
        <v>50.975103715893468</v>
      </c>
      <c r="AF99" s="7">
        <v>20</v>
      </c>
      <c r="AG99" s="7">
        <f t="shared" si="38"/>
        <v>-70.975103715893468</v>
      </c>
      <c r="AH99" s="7">
        <f t="shared" si="39"/>
        <v>-0.23500000000000026</v>
      </c>
      <c r="AI99">
        <v>0</v>
      </c>
      <c r="AJ99">
        <v>0.12</v>
      </c>
      <c r="AK99">
        <v>4.37</v>
      </c>
      <c r="AL99">
        <v>0.52</v>
      </c>
      <c r="AM99">
        <v>1.1399999999999999</v>
      </c>
      <c r="AN99" s="13">
        <v>3.7741265739024636</v>
      </c>
      <c r="AO99" s="13">
        <v>1.1826328349673236</v>
      </c>
      <c r="AP99" s="13">
        <v>1.0588187181280002</v>
      </c>
      <c r="AQ99" s="13">
        <v>-0.21215877786384854</v>
      </c>
      <c r="AR99" s="13">
        <v>-1.9080653453817396</v>
      </c>
      <c r="AS99" s="13">
        <v>-0.32846821054914876</v>
      </c>
      <c r="AT99" s="13">
        <v>9.7849931797432607E-2</v>
      </c>
      <c r="AU99" s="13">
        <v>-2.8663906976173434</v>
      </c>
      <c r="AV99" s="13">
        <v>0.71246985184506828</v>
      </c>
      <c r="AW99" s="13">
        <v>-2.103198150226715</v>
      </c>
      <c r="AX99" s="13">
        <v>0.10319471657106148</v>
      </c>
      <c r="AY99" s="13">
        <v>3.1074935888561833E-2</v>
      </c>
      <c r="BA99">
        <f t="shared" si="40"/>
        <v>2.1549684696419078</v>
      </c>
      <c r="BB99">
        <f t="shared" si="41"/>
        <v>1.8245802435105474</v>
      </c>
      <c r="BD99">
        <f t="shared" si="42"/>
        <v>1.0896796307812808</v>
      </c>
      <c r="BG99">
        <f t="shared" si="43"/>
        <v>0.89963135363222313</v>
      </c>
      <c r="BJ99" s="7">
        <f t="shared" si="44"/>
        <v>-2.7539087409443188</v>
      </c>
      <c r="BK99" s="7">
        <v>-2.3236688935028798</v>
      </c>
      <c r="BL99" s="7">
        <f t="shared" si="45"/>
        <v>-2.7539087409443184</v>
      </c>
      <c r="BM99" s="7">
        <v>-2.3236688935028798</v>
      </c>
      <c r="BO99" s="7">
        <f t="shared" si="46"/>
        <v>0.18510632632643276</v>
      </c>
      <c r="BR99" s="7">
        <f t="shared" si="47"/>
        <v>0.18510632632643256</v>
      </c>
    </row>
    <row r="100" spans="1:70" x14ac:dyDescent="0.25">
      <c r="A100">
        <v>877</v>
      </c>
      <c r="B100" t="s">
        <v>124</v>
      </c>
      <c r="C100" t="s">
        <v>125</v>
      </c>
      <c r="D100" t="s">
        <v>68</v>
      </c>
      <c r="E100" s="7">
        <f t="shared" si="48"/>
        <v>21.677041048196955</v>
      </c>
      <c r="F100" s="8">
        <f t="shared" si="49"/>
        <v>1.3360000000000001</v>
      </c>
      <c r="G100" s="7">
        <f t="shared" si="27"/>
        <v>5.4954087385762458</v>
      </c>
      <c r="H100" s="7">
        <v>0.74</v>
      </c>
      <c r="I100" s="7">
        <v>1.5</v>
      </c>
      <c r="J100" s="7">
        <f t="shared" si="50"/>
        <v>1.5120912590556814</v>
      </c>
      <c r="K100" s="7">
        <f t="shared" si="51"/>
        <v>0.91609125905568134</v>
      </c>
      <c r="L100" s="7">
        <f t="shared" si="52"/>
        <v>32.515561572295439</v>
      </c>
      <c r="M100" s="7">
        <f t="shared" si="52"/>
        <v>8.2431131078643709</v>
      </c>
      <c r="N100" s="7">
        <f t="shared" si="53"/>
        <v>1.5120912590556814</v>
      </c>
      <c r="O100" s="7">
        <f t="shared" si="54"/>
        <v>0.91609125905568134</v>
      </c>
      <c r="P100">
        <v>25</v>
      </c>
      <c r="Q100">
        <f t="shared" si="33"/>
        <v>298</v>
      </c>
      <c r="R100" t="s">
        <v>40</v>
      </c>
      <c r="S100" s="9" t="s">
        <v>41</v>
      </c>
      <c r="T100" t="s">
        <v>42</v>
      </c>
      <c r="U100" t="s">
        <v>126</v>
      </c>
      <c r="V100">
        <v>120.2</v>
      </c>
      <c r="W100">
        <v>4.1760000000000002</v>
      </c>
      <c r="X100">
        <v>3.58</v>
      </c>
      <c r="Y100" s="8">
        <f t="shared" si="34"/>
        <v>-0.59600000000000009</v>
      </c>
      <c r="Z100">
        <v>-0.64600000000000002</v>
      </c>
      <c r="AA100">
        <v>262</v>
      </c>
      <c r="AB100">
        <v>348</v>
      </c>
      <c r="AC100">
        <f t="shared" si="35"/>
        <v>2.5415792439465807</v>
      </c>
      <c r="AD100">
        <f t="shared" si="36"/>
        <v>2.4183012913197452</v>
      </c>
      <c r="AE100" s="7">
        <f t="shared" si="37"/>
        <v>50.144586527261509</v>
      </c>
      <c r="AF100" s="7">
        <v>20</v>
      </c>
      <c r="AG100" s="7">
        <f t="shared" si="38"/>
        <v>-70.144586527261509</v>
      </c>
      <c r="AH100" s="7">
        <f t="shared" si="39"/>
        <v>-0.59600000000000009</v>
      </c>
      <c r="AI100">
        <v>0</v>
      </c>
      <c r="AJ100">
        <v>0.12</v>
      </c>
      <c r="AK100">
        <v>4.4000000000000004</v>
      </c>
      <c r="AL100">
        <v>0.57999999999999996</v>
      </c>
      <c r="AM100">
        <v>1.1399999999999999</v>
      </c>
      <c r="AN100" s="13">
        <v>3.7741265739024636</v>
      </c>
      <c r="AO100" s="13">
        <v>1.1826328349673236</v>
      </c>
      <c r="AP100" s="13">
        <v>1.0588187181280002</v>
      </c>
      <c r="AQ100" s="13">
        <v>-0.21215877786384854</v>
      </c>
      <c r="AR100" s="13">
        <v>-1.9080653453817396</v>
      </c>
      <c r="AS100" s="13">
        <v>-0.32846821054914876</v>
      </c>
      <c r="AT100" s="13">
        <v>9.7849931797432607E-2</v>
      </c>
      <c r="AU100" s="13">
        <v>-2.8663906976173434</v>
      </c>
      <c r="AV100" s="13">
        <v>0.71246985184506828</v>
      </c>
      <c r="AW100" s="13">
        <v>-2.103198150226715</v>
      </c>
      <c r="AX100" s="13">
        <v>0.10319471657106148</v>
      </c>
      <c r="AY100" s="13">
        <v>3.1074935888561833E-2</v>
      </c>
      <c r="BA100">
        <f t="shared" si="40"/>
        <v>2.1740035045139168</v>
      </c>
      <c r="BB100">
        <f t="shared" si="41"/>
        <v>1.7197624500522966</v>
      </c>
      <c r="BD100">
        <f t="shared" si="42"/>
        <v>0.43812782068756323</v>
      </c>
      <c r="BG100">
        <f t="shared" si="43"/>
        <v>0.64588738323791794</v>
      </c>
      <c r="BJ100" s="7">
        <f t="shared" si="44"/>
        <v>-2.6639087409443185</v>
      </c>
      <c r="BK100" s="7">
        <v>-2.3236688935028798</v>
      </c>
      <c r="BL100" s="7">
        <f t="shared" si="45"/>
        <v>-2.6639087409443185</v>
      </c>
      <c r="BM100" s="7">
        <v>-2.3236688935028798</v>
      </c>
      <c r="BO100" s="7">
        <f t="shared" si="46"/>
        <v>0.11576315378697367</v>
      </c>
      <c r="BR100" s="7">
        <f t="shared" si="47"/>
        <v>0.11576315378697367</v>
      </c>
    </row>
    <row r="101" spans="1:70" x14ac:dyDescent="0.25">
      <c r="A101">
        <v>384</v>
      </c>
      <c r="B101" t="s">
        <v>127</v>
      </c>
      <c r="C101" t="s">
        <v>128</v>
      </c>
      <c r="D101" t="s">
        <v>68</v>
      </c>
      <c r="E101" s="7">
        <f t="shared" si="48"/>
        <v>4709.7732639695323</v>
      </c>
      <c r="F101" s="8">
        <f t="shared" si="49"/>
        <v>3.673</v>
      </c>
      <c r="G101" s="7">
        <f t="shared" si="27"/>
        <v>0.76032627694018184</v>
      </c>
      <c r="H101" s="7">
        <v>-0.11899999999999999</v>
      </c>
      <c r="I101" s="7">
        <v>1.5</v>
      </c>
      <c r="J101" s="7">
        <f t="shared" si="50"/>
        <v>3.8490912590556814</v>
      </c>
      <c r="K101" s="7">
        <f t="shared" si="51"/>
        <v>5.7091259055681222E-2</v>
      </c>
      <c r="L101" s="7">
        <f t="shared" si="52"/>
        <v>7064.6598959543071</v>
      </c>
      <c r="M101" s="7">
        <f t="shared" si="52"/>
        <v>1.1404894154102727</v>
      </c>
      <c r="N101" s="7">
        <f t="shared" si="53"/>
        <v>3.8490912590556823</v>
      </c>
      <c r="O101" s="7">
        <f t="shared" si="54"/>
        <v>5.7091259055681222E-2</v>
      </c>
      <c r="P101">
        <v>25</v>
      </c>
      <c r="Q101">
        <f t="shared" si="33"/>
        <v>298</v>
      </c>
      <c r="R101" t="s">
        <v>40</v>
      </c>
      <c r="S101" s="9" t="s">
        <v>41</v>
      </c>
      <c r="T101" t="s">
        <v>42</v>
      </c>
      <c r="U101" t="s">
        <v>129</v>
      </c>
      <c r="V101">
        <v>107.16</v>
      </c>
      <c r="W101">
        <v>5.4119999999999999</v>
      </c>
      <c r="X101">
        <v>1.62</v>
      </c>
      <c r="Y101" s="8">
        <f t="shared" si="34"/>
        <v>-3.7919999999999998</v>
      </c>
      <c r="Z101">
        <v>-4.0919999999999996</v>
      </c>
      <c r="AA101">
        <v>47.4</v>
      </c>
      <c r="AB101">
        <v>34.700000000000003</v>
      </c>
      <c r="AC101">
        <f t="shared" si="35"/>
        <v>1.5403294747908738</v>
      </c>
      <c r="AD101">
        <f t="shared" si="36"/>
        <v>1.675778341674085</v>
      </c>
      <c r="AE101" s="7">
        <f t="shared" si="37"/>
        <v>58.951454395840251</v>
      </c>
      <c r="AF101" s="7">
        <v>20</v>
      </c>
      <c r="AG101" s="7">
        <f t="shared" si="38"/>
        <v>-78.951454395840244</v>
      </c>
      <c r="AH101" s="7">
        <f t="shared" si="39"/>
        <v>-3.7920000000000003</v>
      </c>
      <c r="AI101">
        <v>0.23</v>
      </c>
      <c r="AJ101">
        <v>0.43</v>
      </c>
      <c r="AK101">
        <v>4.6100000000000003</v>
      </c>
      <c r="AL101">
        <v>1.02</v>
      </c>
      <c r="AM101">
        <v>0.96</v>
      </c>
      <c r="AN101" s="13">
        <v>3.7741265739024636</v>
      </c>
      <c r="AO101" s="13">
        <v>1.1826328349673236</v>
      </c>
      <c r="AP101" s="13">
        <v>1.0588187181280002</v>
      </c>
      <c r="AQ101" s="13">
        <v>-0.21215877786384854</v>
      </c>
      <c r="AR101" s="13">
        <v>-1.9080653453817396</v>
      </c>
      <c r="AS101" s="13">
        <v>-0.32846821054914876</v>
      </c>
      <c r="AT101" s="13">
        <v>9.7849931797432607E-2</v>
      </c>
      <c r="AU101" s="13">
        <v>-2.8663906976173434</v>
      </c>
      <c r="AV101" s="13">
        <v>0.71246985184506828</v>
      </c>
      <c r="AW101" s="13">
        <v>-2.103198150226715</v>
      </c>
      <c r="AX101" s="13">
        <v>0.10319471657106148</v>
      </c>
      <c r="AY101" s="13">
        <v>3.1074935888561833E-2</v>
      </c>
      <c r="BA101">
        <f t="shared" si="40"/>
        <v>3.881122626066853</v>
      </c>
      <c r="BB101">
        <f t="shared" si="41"/>
        <v>5.9323251909248351E-2</v>
      </c>
      <c r="BD101">
        <f t="shared" si="42"/>
        <v>1.0260084726043152E-3</v>
      </c>
      <c r="BG101">
        <f t="shared" si="43"/>
        <v>4.9817920983747344E-6</v>
      </c>
      <c r="BJ101" s="7">
        <f t="shared" si="44"/>
        <v>-1.5629087409443176</v>
      </c>
      <c r="BK101" s="7">
        <v>-2.3236688935028798</v>
      </c>
      <c r="BL101" s="7">
        <f t="shared" si="45"/>
        <v>-1.562908740944319</v>
      </c>
      <c r="BM101" s="7">
        <v>-2.3236688935028798</v>
      </c>
      <c r="BO101" s="7">
        <f t="shared" si="46"/>
        <v>0.57875600972092667</v>
      </c>
      <c r="BR101" s="7">
        <f t="shared" si="47"/>
        <v>0.57875600972092478</v>
      </c>
    </row>
    <row r="102" spans="1:70" x14ac:dyDescent="0.25">
      <c r="A102">
        <v>620</v>
      </c>
      <c r="B102" t="s">
        <v>130</v>
      </c>
      <c r="C102" t="s">
        <v>131</v>
      </c>
      <c r="D102" t="s">
        <v>68</v>
      </c>
      <c r="E102" s="7">
        <f t="shared" si="48"/>
        <v>1158.7773561551273</v>
      </c>
      <c r="F102" s="8">
        <f t="shared" si="49"/>
        <v>3.0640000000000001</v>
      </c>
      <c r="G102" s="7">
        <f t="shared" si="27"/>
        <v>1.9498445997580454</v>
      </c>
      <c r="H102" s="7">
        <v>0.28999999999999998</v>
      </c>
      <c r="I102" s="7">
        <v>1.5</v>
      </c>
      <c r="J102" s="7">
        <f t="shared" si="50"/>
        <v>3.2400912590556814</v>
      </c>
      <c r="K102" s="7">
        <f t="shared" si="51"/>
        <v>0.46609125905568122</v>
      </c>
      <c r="L102" s="7">
        <f t="shared" si="52"/>
        <v>1738.1660342326913</v>
      </c>
      <c r="M102" s="7">
        <f t="shared" si="52"/>
        <v>2.9247668996370684</v>
      </c>
      <c r="N102" s="7">
        <f t="shared" si="53"/>
        <v>3.2400912590556818</v>
      </c>
      <c r="O102" s="7">
        <f t="shared" si="54"/>
        <v>0.46609125905568127</v>
      </c>
      <c r="P102">
        <v>25</v>
      </c>
      <c r="Q102">
        <f t="shared" si="33"/>
        <v>298</v>
      </c>
      <c r="R102" t="s">
        <v>40</v>
      </c>
      <c r="S102" s="9" t="s">
        <v>41</v>
      </c>
      <c r="T102" t="s">
        <v>42</v>
      </c>
      <c r="U102" t="s">
        <v>132</v>
      </c>
      <c r="V102">
        <v>121.18</v>
      </c>
      <c r="W102">
        <v>4.944</v>
      </c>
      <c r="X102">
        <v>2.17</v>
      </c>
      <c r="Y102" s="8">
        <f t="shared" si="34"/>
        <v>-2.774</v>
      </c>
      <c r="Z102">
        <v>-2.6339999999999999</v>
      </c>
      <c r="AA102">
        <v>66.599999999999994</v>
      </c>
      <c r="AB102">
        <v>93.3</v>
      </c>
      <c r="AC102">
        <f t="shared" si="35"/>
        <v>1.9698816437464999</v>
      </c>
      <c r="AD102">
        <f t="shared" si="36"/>
        <v>1.823474229170301</v>
      </c>
      <c r="AE102" s="7">
        <f t="shared" si="37"/>
        <v>55.173167188000406</v>
      </c>
      <c r="AF102" s="7">
        <v>20</v>
      </c>
      <c r="AG102" s="7">
        <f t="shared" si="38"/>
        <v>-75.173167188000406</v>
      </c>
      <c r="AH102" s="7">
        <f t="shared" si="39"/>
        <v>-2.774</v>
      </c>
      <c r="AI102">
        <v>0</v>
      </c>
      <c r="AJ102">
        <v>0.46</v>
      </c>
      <c r="AK102">
        <v>4.63</v>
      </c>
      <c r="AL102">
        <v>0.91</v>
      </c>
      <c r="AM102">
        <v>1.1000000000000001</v>
      </c>
      <c r="AN102" s="13">
        <v>3.7741265739024636</v>
      </c>
      <c r="AO102" s="13">
        <v>1.1826328349673236</v>
      </c>
      <c r="AP102" s="13">
        <v>1.0588187181280002</v>
      </c>
      <c r="AQ102" s="13">
        <v>-0.21215877786384854</v>
      </c>
      <c r="AR102" s="13">
        <v>-1.9080653453817396</v>
      </c>
      <c r="AS102" s="13">
        <v>-0.32846821054914876</v>
      </c>
      <c r="AT102" s="13">
        <v>9.7849931797432607E-2</v>
      </c>
      <c r="AU102" s="13">
        <v>-2.8663906976173434</v>
      </c>
      <c r="AV102" s="13">
        <v>0.71246985184506828</v>
      </c>
      <c r="AW102" s="13">
        <v>-2.103198150226715</v>
      </c>
      <c r="AX102" s="13">
        <v>0.10319471657106148</v>
      </c>
      <c r="AY102" s="13">
        <v>3.1074935888561833E-2</v>
      </c>
      <c r="BA102">
        <f t="shared" si="40"/>
        <v>2.8259371906924446</v>
      </c>
      <c r="BB102">
        <f t="shared" si="41"/>
        <v>0.21087450054910686</v>
      </c>
      <c r="BD102">
        <f t="shared" si="42"/>
        <v>0.17152359234182096</v>
      </c>
      <c r="BG102">
        <f t="shared" si="43"/>
        <v>6.513559382260313E-2</v>
      </c>
      <c r="BJ102" s="7">
        <f t="shared" si="44"/>
        <v>-1.7039087409443181</v>
      </c>
      <c r="BK102" s="7">
        <v>-2.3236688935028798</v>
      </c>
      <c r="BL102" s="7">
        <f t="shared" si="45"/>
        <v>-1.7039087409443185</v>
      </c>
      <c r="BM102" s="7">
        <v>-2.3236688935028798</v>
      </c>
      <c r="BO102" s="7">
        <f t="shared" si="46"/>
        <v>0.38410264669941163</v>
      </c>
      <c r="BR102" s="7">
        <f t="shared" si="47"/>
        <v>0.38410264669941091</v>
      </c>
    </row>
    <row r="103" spans="1:70" x14ac:dyDescent="0.25">
      <c r="A103">
        <v>863</v>
      </c>
      <c r="B103" t="s">
        <v>133</v>
      </c>
      <c r="C103" t="s">
        <v>134</v>
      </c>
      <c r="D103" t="s">
        <v>68</v>
      </c>
      <c r="E103" s="7">
        <f t="shared" si="48"/>
        <v>133.96766874259359</v>
      </c>
      <c r="F103" s="8">
        <f t="shared" si="49"/>
        <v>2.1270000000000002</v>
      </c>
      <c r="G103" s="7">
        <f t="shared" si="27"/>
        <v>3.7239170625456848</v>
      </c>
      <c r="H103" s="7">
        <v>0.57099999999999995</v>
      </c>
      <c r="I103" s="7">
        <v>1.5</v>
      </c>
      <c r="J103" s="7">
        <f t="shared" si="50"/>
        <v>2.3030912590556816</v>
      </c>
      <c r="K103" s="7">
        <f t="shared" si="51"/>
        <v>0.74709125905568119</v>
      </c>
      <c r="L103" s="7">
        <f t="shared" si="52"/>
        <v>200.95150311389042</v>
      </c>
      <c r="M103" s="7">
        <f t="shared" si="52"/>
        <v>5.5858755938185283</v>
      </c>
      <c r="N103" s="7">
        <f t="shared" si="53"/>
        <v>2.3030912590556816</v>
      </c>
      <c r="O103" s="7">
        <f t="shared" si="54"/>
        <v>0.7470912590556813</v>
      </c>
      <c r="P103">
        <v>25</v>
      </c>
      <c r="Q103">
        <f t="shared" si="33"/>
        <v>298</v>
      </c>
      <c r="R103" t="s">
        <v>40</v>
      </c>
      <c r="S103" s="9" t="s">
        <v>41</v>
      </c>
      <c r="T103" t="s">
        <v>42</v>
      </c>
      <c r="U103" t="s">
        <v>135</v>
      </c>
      <c r="V103">
        <v>204.01</v>
      </c>
      <c r="W103">
        <v>4.7160000000000002</v>
      </c>
      <c r="X103">
        <v>3.16</v>
      </c>
      <c r="Y103" s="8">
        <f t="shared" si="34"/>
        <v>-1.556</v>
      </c>
      <c r="Z103">
        <v>-1.466</v>
      </c>
      <c r="AA103">
        <v>85.4</v>
      </c>
      <c r="AB103">
        <v>141</v>
      </c>
      <c r="AC103">
        <f t="shared" si="35"/>
        <v>2.1492191126553797</v>
      </c>
      <c r="AD103">
        <f t="shared" si="36"/>
        <v>1.9314578706890051</v>
      </c>
      <c r="AE103" s="7">
        <f t="shared" si="37"/>
        <v>53.595737218755396</v>
      </c>
      <c r="AF103" s="7">
        <v>20</v>
      </c>
      <c r="AG103" s="7">
        <f t="shared" si="38"/>
        <v>-73.595737218755403</v>
      </c>
      <c r="AH103" s="7">
        <f t="shared" si="39"/>
        <v>-1.5560000000000003</v>
      </c>
      <c r="AI103">
        <v>0</v>
      </c>
      <c r="AJ103">
        <v>0.13</v>
      </c>
      <c r="AK103">
        <v>4.74</v>
      </c>
      <c r="AL103">
        <v>0.92</v>
      </c>
      <c r="AM103">
        <v>0.97</v>
      </c>
      <c r="AN103" s="13">
        <v>3.7741265739024636</v>
      </c>
      <c r="AO103" s="13">
        <v>1.1826328349673236</v>
      </c>
      <c r="AP103" s="13">
        <v>1.0588187181280002</v>
      </c>
      <c r="AQ103" s="13">
        <v>-0.21215877786384854</v>
      </c>
      <c r="AR103" s="13">
        <v>-1.9080653453817396</v>
      </c>
      <c r="AS103" s="13">
        <v>-0.32846821054914876</v>
      </c>
      <c r="AT103" s="13">
        <v>9.7849931797432607E-2</v>
      </c>
      <c r="AU103" s="13">
        <v>-2.8663906976173434</v>
      </c>
      <c r="AV103" s="13">
        <v>0.71246985184506828</v>
      </c>
      <c r="AW103" s="13">
        <v>-2.103198150226715</v>
      </c>
      <c r="AX103" s="13">
        <v>0.10319471657106148</v>
      </c>
      <c r="AY103" s="13">
        <v>3.1074935888561833E-2</v>
      </c>
      <c r="BA103">
        <f t="shared" si="40"/>
        <v>2.7980653212682962</v>
      </c>
      <c r="BB103">
        <f t="shared" si="41"/>
        <v>1.2007078198092824</v>
      </c>
      <c r="BD103">
        <f t="shared" si="42"/>
        <v>0.2449993222632573</v>
      </c>
      <c r="BG103">
        <f t="shared" si="43"/>
        <v>0.20576798418992551</v>
      </c>
      <c r="BJ103" s="7">
        <f t="shared" si="44"/>
        <v>-2.4129087409443186</v>
      </c>
      <c r="BK103" s="7">
        <v>-2.3236688935028798</v>
      </c>
      <c r="BL103" s="7">
        <f t="shared" si="45"/>
        <v>-2.4129087409443191</v>
      </c>
      <c r="BM103" s="7">
        <v>-2.3236688935028798</v>
      </c>
      <c r="BO103" s="7">
        <f t="shared" si="46"/>
        <v>7.963750371371283E-3</v>
      </c>
      <c r="BR103" s="7">
        <f t="shared" si="47"/>
        <v>7.9637503713713229E-3</v>
      </c>
    </row>
    <row r="104" spans="1:70" x14ac:dyDescent="0.25">
      <c r="A104">
        <v>392</v>
      </c>
      <c r="B104" t="s">
        <v>136</v>
      </c>
      <c r="C104" t="s">
        <v>137</v>
      </c>
      <c r="D104" t="s">
        <v>68</v>
      </c>
      <c r="E104" s="7">
        <f t="shared" si="48"/>
        <v>26.061535499988967</v>
      </c>
      <c r="F104" s="8">
        <f t="shared" si="49"/>
        <v>1.4160000000000001</v>
      </c>
      <c r="G104" s="7">
        <f t="shared" ref="G104:G159" si="55">10^H104</f>
        <v>12.882495516931346</v>
      </c>
      <c r="H104" s="7">
        <v>1.1100000000000001</v>
      </c>
      <c r="I104" s="7">
        <v>1.5</v>
      </c>
      <c r="J104" s="7">
        <f t="shared" si="50"/>
        <v>1.5920912590556815</v>
      </c>
      <c r="K104" s="7">
        <f t="shared" si="51"/>
        <v>1.2860912590556814</v>
      </c>
      <c r="L104" s="7">
        <f t="shared" si="52"/>
        <v>39.092303249983459</v>
      </c>
      <c r="M104" s="7">
        <f t="shared" si="52"/>
        <v>19.323743275397025</v>
      </c>
      <c r="N104" s="7">
        <f t="shared" si="53"/>
        <v>1.5920912590556815</v>
      </c>
      <c r="O104" s="7">
        <f t="shared" si="54"/>
        <v>1.2860912590556817</v>
      </c>
      <c r="P104">
        <v>25</v>
      </c>
      <c r="Q104">
        <f t="shared" si="33"/>
        <v>298</v>
      </c>
      <c r="R104" t="s">
        <v>40</v>
      </c>
      <c r="S104" s="9" t="s">
        <v>41</v>
      </c>
      <c r="T104" t="s">
        <v>42</v>
      </c>
      <c r="U104" t="s">
        <v>138</v>
      </c>
      <c r="V104">
        <v>134.22</v>
      </c>
      <c r="W104">
        <v>4.4859999999999998</v>
      </c>
      <c r="X104">
        <v>4.18</v>
      </c>
      <c r="Y104" s="8">
        <f t="shared" si="34"/>
        <v>-0.30600000000000005</v>
      </c>
      <c r="Z104">
        <v>-0.48599999999999999</v>
      </c>
      <c r="AA104">
        <v>15.7</v>
      </c>
      <c r="AB104">
        <v>243</v>
      </c>
      <c r="AC104">
        <f t="shared" si="35"/>
        <v>2.3856062735983121</v>
      </c>
      <c r="AD104">
        <f t="shared" si="36"/>
        <v>1.1958996524092338</v>
      </c>
      <c r="AE104" s="7">
        <f t="shared" si="37"/>
        <v>51.516505286439106</v>
      </c>
      <c r="AF104" s="7">
        <v>20</v>
      </c>
      <c r="AG104" s="7">
        <f t="shared" si="38"/>
        <v>-71.516505286439099</v>
      </c>
      <c r="AH104" s="7">
        <f t="shared" si="39"/>
        <v>-0.30600000000000011</v>
      </c>
      <c r="AI104">
        <v>0</v>
      </c>
      <c r="AJ104">
        <v>0.12</v>
      </c>
      <c r="AK104">
        <v>4.84</v>
      </c>
      <c r="AL104">
        <v>0.46</v>
      </c>
      <c r="AM104">
        <v>1.28</v>
      </c>
      <c r="AN104" s="13">
        <v>3.7741265739024636</v>
      </c>
      <c r="AO104" s="13">
        <v>1.1826328349673236</v>
      </c>
      <c r="AP104" s="13">
        <v>1.0588187181280002</v>
      </c>
      <c r="AQ104" s="13">
        <v>-0.21215877786384854</v>
      </c>
      <c r="AR104" s="13">
        <v>-1.9080653453817396</v>
      </c>
      <c r="AS104" s="13">
        <v>-0.32846821054914876</v>
      </c>
      <c r="AT104" s="13">
        <v>9.7849931797432607E-2</v>
      </c>
      <c r="AU104" s="13">
        <v>-2.8663906976173434</v>
      </c>
      <c r="AV104" s="13">
        <v>0.71246985184506828</v>
      </c>
      <c r="AW104" s="13">
        <v>-2.103198150226715</v>
      </c>
      <c r="AX104" s="13">
        <v>0.10319471657106148</v>
      </c>
      <c r="AY104" s="13">
        <v>3.1074935888561833E-2</v>
      </c>
      <c r="BA104">
        <f t="shared" si="40"/>
        <v>2.3982136454804541</v>
      </c>
      <c r="BB104">
        <f t="shared" si="41"/>
        <v>2.3000802232112805</v>
      </c>
      <c r="BD104">
        <f t="shared" si="42"/>
        <v>0.64983330189517041</v>
      </c>
      <c r="BG104">
        <f t="shared" si="43"/>
        <v>1.0281736194293443</v>
      </c>
      <c r="BJ104" s="7">
        <f t="shared" si="44"/>
        <v>-2.893908740944318</v>
      </c>
      <c r="BK104" s="7">
        <v>-2.3236688935028798</v>
      </c>
      <c r="BL104" s="7">
        <f t="shared" si="45"/>
        <v>-2.893908740944318</v>
      </c>
      <c r="BM104" s="7">
        <v>-2.3236688935028798</v>
      </c>
      <c r="BO104" s="7">
        <f t="shared" si="46"/>
        <v>0.32517348361003506</v>
      </c>
      <c r="BR104" s="7">
        <f t="shared" si="47"/>
        <v>0.32517348361003484</v>
      </c>
    </row>
    <row r="105" spans="1:70" x14ac:dyDescent="0.25">
      <c r="A105">
        <v>382</v>
      </c>
      <c r="B105" t="s">
        <v>139</v>
      </c>
      <c r="C105" t="s">
        <v>140</v>
      </c>
      <c r="D105" t="s">
        <v>68</v>
      </c>
      <c r="E105" s="7">
        <f t="shared" si="48"/>
        <v>9484.184633009012</v>
      </c>
      <c r="F105" s="8">
        <f t="shared" si="49"/>
        <v>3.9770000000000012</v>
      </c>
      <c r="G105" s="7">
        <f t="shared" si="55"/>
        <v>1.380384264602885</v>
      </c>
      <c r="H105" s="7">
        <v>0.14000000000000001</v>
      </c>
      <c r="I105" s="7">
        <v>1.5</v>
      </c>
      <c r="J105" s="7">
        <f t="shared" si="50"/>
        <v>4.1530912590556825</v>
      </c>
      <c r="K105" s="7">
        <f t="shared" si="51"/>
        <v>0.31609125905568131</v>
      </c>
      <c r="L105" s="7">
        <f t="shared" ref="L105:M126" si="56">10^J105</f>
        <v>14226.276949513509</v>
      </c>
      <c r="M105" s="7">
        <f t="shared" si="56"/>
        <v>2.0705763969043276</v>
      </c>
      <c r="N105" s="7">
        <f t="shared" si="53"/>
        <v>4.1530912590556825</v>
      </c>
      <c r="O105" s="7">
        <f t="shared" si="54"/>
        <v>0.31609125905568131</v>
      </c>
      <c r="P105">
        <v>25</v>
      </c>
      <c r="Q105">
        <f t="shared" si="33"/>
        <v>298</v>
      </c>
      <c r="R105" t="s">
        <v>40</v>
      </c>
      <c r="S105" s="9" t="s">
        <v>41</v>
      </c>
      <c r="T105" t="s">
        <v>42</v>
      </c>
      <c r="U105" t="s">
        <v>141</v>
      </c>
      <c r="V105">
        <v>127.57</v>
      </c>
      <c r="W105">
        <v>5.5570000000000004</v>
      </c>
      <c r="X105">
        <v>1.72</v>
      </c>
      <c r="Y105" s="8">
        <f t="shared" si="34"/>
        <v>-3.8370000000000006</v>
      </c>
      <c r="Z105">
        <v>-3.657</v>
      </c>
      <c r="AA105">
        <v>30.9</v>
      </c>
      <c r="AB105">
        <v>27.2</v>
      </c>
      <c r="AC105">
        <f t="shared" si="35"/>
        <v>1.4345689040341987</v>
      </c>
      <c r="AD105">
        <f t="shared" si="36"/>
        <v>1.4899584794248346</v>
      </c>
      <c r="AE105" s="7">
        <f t="shared" si="37"/>
        <v>59.881711161986544</v>
      </c>
      <c r="AF105" s="7">
        <v>20</v>
      </c>
      <c r="AG105" s="7">
        <f t="shared" si="38"/>
        <v>-79.881711161986544</v>
      </c>
      <c r="AH105" s="7">
        <f t="shared" si="39"/>
        <v>-3.8370000000000011</v>
      </c>
      <c r="AI105">
        <v>0.23</v>
      </c>
      <c r="AJ105">
        <v>0.42</v>
      </c>
      <c r="AK105">
        <v>4.88</v>
      </c>
      <c r="AL105">
        <v>1.1599999999999999</v>
      </c>
      <c r="AM105">
        <v>0.94</v>
      </c>
      <c r="AN105" s="13">
        <v>3.7741265739024636</v>
      </c>
      <c r="AO105" s="13">
        <v>1.1826328349673236</v>
      </c>
      <c r="AP105" s="13">
        <v>1.0588187181280002</v>
      </c>
      <c r="AQ105" s="13">
        <v>-0.21215877786384854</v>
      </c>
      <c r="AR105" s="13">
        <v>-1.9080653453817396</v>
      </c>
      <c r="AS105" s="13">
        <v>-0.32846821054914876</v>
      </c>
      <c r="AT105" s="13">
        <v>9.7849931797432607E-2</v>
      </c>
      <c r="AU105" s="13">
        <v>-2.8663906976173434</v>
      </c>
      <c r="AV105" s="13">
        <v>0.71246985184506828</v>
      </c>
      <c r="AW105" s="13">
        <v>-2.103198150226715</v>
      </c>
      <c r="AX105" s="13">
        <v>0.10319471657106148</v>
      </c>
      <c r="AY105" s="13">
        <v>3.1074935888561833E-2</v>
      </c>
      <c r="BA105">
        <f t="shared" si="40"/>
        <v>4.1636364296184363</v>
      </c>
      <c r="BB105">
        <f t="shared" si="41"/>
        <v>-1.6157616479571091E-2</v>
      </c>
      <c r="BD105">
        <f t="shared" si="42"/>
        <v>1.1120062219756771E-4</v>
      </c>
      <c r="BG105">
        <f t="shared" si="43"/>
        <v>0.11038931529443964</v>
      </c>
      <c r="BJ105" s="7">
        <f t="shared" si="44"/>
        <v>-1.4039087409443178</v>
      </c>
      <c r="BK105" s="7">
        <v>-2.3236688935028798</v>
      </c>
      <c r="BL105" s="7">
        <f t="shared" si="45"/>
        <v>-1.4039087409443187</v>
      </c>
      <c r="BM105" s="7">
        <v>-2.3236688935028798</v>
      </c>
      <c r="BO105" s="7">
        <f t="shared" si="46"/>
        <v>0.84595873823454915</v>
      </c>
      <c r="BR105" s="7">
        <f t="shared" si="47"/>
        <v>0.84595873823454748</v>
      </c>
    </row>
    <row r="106" spans="1:70" x14ac:dyDescent="0.25">
      <c r="A106">
        <v>318</v>
      </c>
      <c r="B106" t="s">
        <v>142</v>
      </c>
      <c r="C106" t="s">
        <v>143</v>
      </c>
      <c r="D106" t="s">
        <v>68</v>
      </c>
      <c r="E106" s="7">
        <f t="shared" si="48"/>
        <v>303.38911841942678</v>
      </c>
      <c r="F106" s="8">
        <f t="shared" si="49"/>
        <v>2.4819999999999993</v>
      </c>
      <c r="G106" s="7">
        <f t="shared" si="55"/>
        <v>11.748975549395301</v>
      </c>
      <c r="H106" s="7">
        <v>1.07</v>
      </c>
      <c r="I106" s="7">
        <v>1.5</v>
      </c>
      <c r="J106" s="7">
        <f t="shared" si="50"/>
        <v>2.6580912590556807</v>
      </c>
      <c r="K106" s="7">
        <f t="shared" si="51"/>
        <v>1.2460912590556814</v>
      </c>
      <c r="L106" s="7">
        <f t="shared" si="56"/>
        <v>455.08367762914025</v>
      </c>
      <c r="M106" s="7">
        <f t="shared" si="56"/>
        <v>17.623463324092956</v>
      </c>
      <c r="N106" s="7">
        <f t="shared" si="53"/>
        <v>2.6580912590556811</v>
      </c>
      <c r="O106" s="7">
        <f t="shared" si="54"/>
        <v>1.2460912590556816</v>
      </c>
      <c r="P106">
        <v>25</v>
      </c>
      <c r="Q106">
        <f t="shared" si="33"/>
        <v>298</v>
      </c>
      <c r="R106" t="s">
        <v>40</v>
      </c>
      <c r="S106" s="9" t="s">
        <v>41</v>
      </c>
      <c r="T106" t="s">
        <v>42</v>
      </c>
      <c r="U106" t="s">
        <v>144</v>
      </c>
      <c r="V106">
        <v>181.45</v>
      </c>
      <c r="W106">
        <v>5.3419999999999996</v>
      </c>
      <c r="X106">
        <v>3.93</v>
      </c>
      <c r="Y106" s="8">
        <f t="shared" si="34"/>
        <v>-1.4119999999999995</v>
      </c>
      <c r="Z106">
        <v>-1.292</v>
      </c>
      <c r="AA106">
        <v>9.58</v>
      </c>
      <c r="AB106">
        <v>53.6</v>
      </c>
      <c r="AC106">
        <f t="shared" si="35"/>
        <v>1.72916478969277</v>
      </c>
      <c r="AD106">
        <f t="shared" si="36"/>
        <v>0.98136550907854447</v>
      </c>
      <c r="AE106" s="7">
        <f t="shared" si="37"/>
        <v>57.290482559946788</v>
      </c>
      <c r="AF106" s="7">
        <v>20</v>
      </c>
      <c r="AG106" s="7">
        <f t="shared" si="38"/>
        <v>-77.290482559946781</v>
      </c>
      <c r="AH106" s="7">
        <f t="shared" si="39"/>
        <v>-1.4119999999999995</v>
      </c>
      <c r="AI106">
        <v>0</v>
      </c>
      <c r="AJ106">
        <v>0.04</v>
      </c>
      <c r="AK106">
        <v>4.93</v>
      </c>
      <c r="AL106">
        <v>0.92</v>
      </c>
      <c r="AM106">
        <v>1.08</v>
      </c>
      <c r="AN106" s="13">
        <v>3.7741265739024636</v>
      </c>
      <c r="AO106" s="13">
        <v>1.1826328349673236</v>
      </c>
      <c r="AP106" s="13">
        <v>1.0588187181280002</v>
      </c>
      <c r="AQ106" s="13">
        <v>-0.21215877786384854</v>
      </c>
      <c r="AR106" s="13">
        <v>-1.9080653453817396</v>
      </c>
      <c r="AS106" s="13">
        <v>-0.32846821054914876</v>
      </c>
      <c r="AT106" s="13">
        <v>9.7849931797432607E-2</v>
      </c>
      <c r="AU106" s="13">
        <v>-2.8663906976173434</v>
      </c>
      <c r="AV106" s="13">
        <v>0.71246985184506828</v>
      </c>
      <c r="AW106" s="13">
        <v>-2.103198150226715</v>
      </c>
      <c r="AX106" s="13">
        <v>0.10319471657106148</v>
      </c>
      <c r="AY106" s="13">
        <v>3.1074935888561833E-2</v>
      </c>
      <c r="BA106">
        <f t="shared" si="40"/>
        <v>2.6829167345735661</v>
      </c>
      <c r="BB106">
        <f t="shared" si="41"/>
        <v>1.6054036732682231</v>
      </c>
      <c r="BD106">
        <f t="shared" si="42"/>
        <v>6.1630423468910466E-4</v>
      </c>
      <c r="BG106">
        <f t="shared" si="43"/>
        <v>0.12910541100724496</v>
      </c>
      <c r="BJ106" s="7">
        <f t="shared" si="44"/>
        <v>-2.6839087409443185</v>
      </c>
      <c r="BK106" s="7">
        <v>-2.3236688935028798</v>
      </c>
      <c r="BL106" s="7">
        <f t="shared" si="45"/>
        <v>-2.6839087409443185</v>
      </c>
      <c r="BM106" s="7">
        <v>-2.3236688935028798</v>
      </c>
      <c r="BO106" s="7">
        <f t="shared" si="46"/>
        <v>0.1297727476846311</v>
      </c>
      <c r="BR106" s="7">
        <f t="shared" si="47"/>
        <v>0.1297727476846311</v>
      </c>
    </row>
    <row r="107" spans="1:70" x14ac:dyDescent="0.25">
      <c r="A107">
        <v>911</v>
      </c>
      <c r="B107" t="s">
        <v>145</v>
      </c>
      <c r="C107" t="s">
        <v>146</v>
      </c>
      <c r="D107" t="s">
        <v>68</v>
      </c>
      <c r="E107" s="7">
        <f t="shared" si="48"/>
        <v>950.6047936562818</v>
      </c>
      <c r="F107" s="8">
        <f t="shared" si="49"/>
        <v>2.9779999999999998</v>
      </c>
      <c r="G107" s="7">
        <f t="shared" si="55"/>
        <v>27.542287033381665</v>
      </c>
      <c r="H107" s="7">
        <v>1.44</v>
      </c>
      <c r="I107" s="7">
        <v>1.5</v>
      </c>
      <c r="J107" s="7">
        <f t="shared" si="50"/>
        <v>3.1540912590556811</v>
      </c>
      <c r="K107" s="7">
        <f t="shared" si="51"/>
        <v>1.6160912590556813</v>
      </c>
      <c r="L107" s="7">
        <f t="shared" si="56"/>
        <v>1425.9071904844229</v>
      </c>
      <c r="M107" s="7">
        <f t="shared" si="56"/>
        <v>41.313430550072525</v>
      </c>
      <c r="N107" s="7">
        <f t="shared" si="53"/>
        <v>3.1540912590556816</v>
      </c>
      <c r="O107" s="7">
        <f t="shared" si="54"/>
        <v>1.6160912590556815</v>
      </c>
      <c r="P107">
        <v>25</v>
      </c>
      <c r="Q107">
        <f t="shared" si="33"/>
        <v>298</v>
      </c>
      <c r="R107" t="s">
        <v>40</v>
      </c>
      <c r="S107" s="9" t="s">
        <v>41</v>
      </c>
      <c r="T107" t="s">
        <v>42</v>
      </c>
      <c r="U107" t="s">
        <v>147</v>
      </c>
      <c r="V107">
        <v>215.89</v>
      </c>
      <c r="W107">
        <v>6.1079999999999997</v>
      </c>
      <c r="X107">
        <v>4.57</v>
      </c>
      <c r="Y107" s="8">
        <f t="shared" si="34"/>
        <v>-1.5379999999999994</v>
      </c>
      <c r="Z107">
        <v>-1.508</v>
      </c>
      <c r="AA107">
        <v>1.8</v>
      </c>
      <c r="AB107">
        <v>8.68</v>
      </c>
      <c r="AC107">
        <f t="shared" si="35"/>
        <v>0.93851972517649185</v>
      </c>
      <c r="AD107">
        <f t="shared" si="36"/>
        <v>0.25527250510330607</v>
      </c>
      <c r="AE107" s="7">
        <f t="shared" si="37"/>
        <v>64.244897760471972</v>
      </c>
      <c r="AF107" s="7">
        <v>20</v>
      </c>
      <c r="AG107" s="7">
        <f t="shared" si="38"/>
        <v>-84.244897760471972</v>
      </c>
      <c r="AH107" s="7">
        <f t="shared" si="39"/>
        <v>-1.5379999999999996</v>
      </c>
      <c r="AI107">
        <v>0</v>
      </c>
      <c r="AJ107">
        <v>0</v>
      </c>
      <c r="AK107">
        <v>5.44</v>
      </c>
      <c r="AL107">
        <v>1.02</v>
      </c>
      <c r="AM107">
        <v>1.21</v>
      </c>
      <c r="AN107" s="13">
        <v>3.7741265739024636</v>
      </c>
      <c r="AO107" s="13">
        <v>1.1826328349673236</v>
      </c>
      <c r="AP107" s="13">
        <v>1.0588187181280002</v>
      </c>
      <c r="AQ107" s="13">
        <v>-0.21215877786384854</v>
      </c>
      <c r="AR107" s="13">
        <v>-1.9080653453817396</v>
      </c>
      <c r="AS107" s="13">
        <v>-0.32846821054914876</v>
      </c>
      <c r="AT107" s="13">
        <v>9.7849931797432607E-2</v>
      </c>
      <c r="AU107" s="13">
        <v>-2.8663906976173434</v>
      </c>
      <c r="AV107" s="13">
        <v>0.71246985184506828</v>
      </c>
      <c r="AW107" s="13">
        <v>-2.103198150226715</v>
      </c>
      <c r="AX107" s="13">
        <v>0.10319471657106148</v>
      </c>
      <c r="AY107" s="13">
        <v>3.1074935888561833E-2</v>
      </c>
      <c r="BA107">
        <f t="shared" si="40"/>
        <v>2.9063445947341426</v>
      </c>
      <c r="BB107">
        <f t="shared" si="41"/>
        <v>1.8865144237454685</v>
      </c>
      <c r="BD107">
        <f t="shared" si="42"/>
        <v>6.1378409682449279E-2</v>
      </c>
      <c r="BG107">
        <f t="shared" si="43"/>
        <v>7.3128688000839659E-2</v>
      </c>
      <c r="BJ107" s="7">
        <f t="shared" si="44"/>
        <v>-2.9539087409443181</v>
      </c>
      <c r="BK107" s="7">
        <v>-2.3236688935028798</v>
      </c>
      <c r="BL107" s="7">
        <f t="shared" si="45"/>
        <v>-2.9539087409443185</v>
      </c>
      <c r="BM107" s="7">
        <v>-2.3236688935028798</v>
      </c>
      <c r="BO107" s="7">
        <f t="shared" si="46"/>
        <v>0.39720226530300751</v>
      </c>
      <c r="BR107" s="7">
        <f t="shared" si="47"/>
        <v>0.39720226530300834</v>
      </c>
    </row>
    <row r="108" spans="1:70" x14ac:dyDescent="0.25">
      <c r="A108">
        <v>326</v>
      </c>
      <c r="B108" t="s">
        <v>148</v>
      </c>
      <c r="C108" t="s">
        <v>149</v>
      </c>
      <c r="D108" t="s">
        <v>68</v>
      </c>
      <c r="E108" s="7">
        <f t="shared" si="48"/>
        <v>734.51386815711487</v>
      </c>
      <c r="F108" s="8">
        <f t="shared" si="49"/>
        <v>2.8659999999999997</v>
      </c>
      <c r="G108" s="7">
        <f t="shared" si="55"/>
        <v>34.67368504525318</v>
      </c>
      <c r="H108" s="7">
        <v>1.54</v>
      </c>
      <c r="I108" s="7">
        <v>1.5</v>
      </c>
      <c r="J108" s="7">
        <f t="shared" si="50"/>
        <v>3.042091259055681</v>
      </c>
      <c r="K108" s="7">
        <f t="shared" si="51"/>
        <v>1.7160912590556814</v>
      </c>
      <c r="L108" s="7">
        <f t="shared" si="56"/>
        <v>1101.7708022356726</v>
      </c>
      <c r="M108" s="7">
        <f t="shared" si="56"/>
        <v>52.010527567879777</v>
      </c>
      <c r="N108" s="7">
        <f t="shared" si="53"/>
        <v>3.0420912590556815</v>
      </c>
      <c r="O108" s="7">
        <f t="shared" si="54"/>
        <v>1.7160912590556816</v>
      </c>
      <c r="P108">
        <v>25</v>
      </c>
      <c r="Q108">
        <f t="shared" si="33"/>
        <v>298</v>
      </c>
      <c r="R108" t="s">
        <v>40</v>
      </c>
      <c r="S108" s="9" t="s">
        <v>41</v>
      </c>
      <c r="T108" t="s">
        <v>42</v>
      </c>
      <c r="U108" t="s">
        <v>150</v>
      </c>
      <c r="V108">
        <v>162.28</v>
      </c>
      <c r="W108">
        <v>6.6059999999999999</v>
      </c>
      <c r="X108">
        <v>5.28</v>
      </c>
      <c r="Y108" s="8">
        <f t="shared" si="34"/>
        <v>-1.3259999999999996</v>
      </c>
      <c r="Z108">
        <v>-1.496</v>
      </c>
      <c r="AA108">
        <v>6.1899999999999997E-2</v>
      </c>
      <c r="AB108">
        <v>2.88</v>
      </c>
      <c r="AC108">
        <f t="shared" si="35"/>
        <v>0.45939248775923086</v>
      </c>
      <c r="AD108">
        <f t="shared" si="36"/>
        <v>-1.2083093509798821</v>
      </c>
      <c r="AE108" s="7">
        <f t="shared" si="37"/>
        <v>68.459241076355198</v>
      </c>
      <c r="AF108" s="7">
        <v>20</v>
      </c>
      <c r="AG108" s="7">
        <f t="shared" si="38"/>
        <v>-88.459241076355198</v>
      </c>
      <c r="AH108" s="7">
        <f t="shared" si="39"/>
        <v>-1.3259999999999998</v>
      </c>
      <c r="AI108">
        <v>0</v>
      </c>
      <c r="AJ108">
        <v>0.12</v>
      </c>
      <c r="AK108">
        <v>5.79</v>
      </c>
      <c r="AL108">
        <v>0.35</v>
      </c>
      <c r="AM108">
        <v>1.56</v>
      </c>
      <c r="AN108" s="13">
        <v>3.7741265739024636</v>
      </c>
      <c r="AO108" s="13">
        <v>1.1826328349673236</v>
      </c>
      <c r="AP108" s="13">
        <v>1.0588187181280002</v>
      </c>
      <c r="AQ108" s="13">
        <v>-0.21215877786384854</v>
      </c>
      <c r="AR108" s="13">
        <v>-1.9080653453817396</v>
      </c>
      <c r="AS108" s="13">
        <v>-0.32846821054914876</v>
      </c>
      <c r="AT108" s="13">
        <v>9.7849931797432607E-2</v>
      </c>
      <c r="AU108" s="13">
        <v>-2.8663906976173434</v>
      </c>
      <c r="AV108" s="13">
        <v>0.71246985184506828</v>
      </c>
      <c r="AW108" s="13">
        <v>-2.103198150226715</v>
      </c>
      <c r="AX108" s="13">
        <v>0.10319471657106148</v>
      </c>
      <c r="AY108" s="13">
        <v>3.1074935888561833E-2</v>
      </c>
      <c r="BA108">
        <f t="shared" si="40"/>
        <v>2.893170596560191</v>
      </c>
      <c r="BB108">
        <f t="shared" si="41"/>
        <v>3.237172899628932</v>
      </c>
      <c r="BD108">
        <f t="shared" si="42"/>
        <v>2.2177363718095762E-2</v>
      </c>
      <c r="BG108">
        <f t="shared" si="43"/>
        <v>2.3136893572890109</v>
      </c>
      <c r="BJ108" s="7">
        <f t="shared" si="44"/>
        <v>-3.5639087409443184</v>
      </c>
      <c r="BK108" s="7">
        <v>-2.3236688935028798</v>
      </c>
      <c r="BL108" s="7">
        <f t="shared" si="45"/>
        <v>-3.5639087409443189</v>
      </c>
      <c r="BM108" s="7">
        <v>-2.3236688935028798</v>
      </c>
      <c r="BO108" s="7">
        <f t="shared" si="46"/>
        <v>1.5381948791815621</v>
      </c>
      <c r="BR108" s="7">
        <f t="shared" si="47"/>
        <v>1.5381948791815636</v>
      </c>
    </row>
    <row r="109" spans="1:70" x14ac:dyDescent="0.25">
      <c r="A109">
        <v>867</v>
      </c>
      <c r="B109" t="s">
        <v>151</v>
      </c>
      <c r="C109" t="s">
        <v>152</v>
      </c>
      <c r="D109" t="s">
        <v>68</v>
      </c>
      <c r="E109" s="7">
        <f t="shared" si="48"/>
        <v>2466.0393372343437</v>
      </c>
      <c r="F109" s="8">
        <f t="shared" si="49"/>
        <v>3.3920000000000003</v>
      </c>
      <c r="G109" s="7">
        <f t="shared" si="55"/>
        <v>79.432823472428197</v>
      </c>
      <c r="H109" s="7">
        <v>1.9</v>
      </c>
      <c r="I109" s="7">
        <v>1.5</v>
      </c>
      <c r="J109" s="7">
        <f t="shared" si="50"/>
        <v>3.5680912590556817</v>
      </c>
      <c r="K109" s="7">
        <f t="shared" si="51"/>
        <v>2.0760912590556817</v>
      </c>
      <c r="L109" s="7">
        <f t="shared" si="56"/>
        <v>3699.0590058515168</v>
      </c>
      <c r="M109" s="7">
        <f t="shared" si="56"/>
        <v>119.14923520864242</v>
      </c>
      <c r="N109" s="7">
        <f t="shared" si="53"/>
        <v>3.5680912590556821</v>
      </c>
      <c r="O109" s="7">
        <f t="shared" si="54"/>
        <v>2.0760912590556821</v>
      </c>
      <c r="P109">
        <v>25</v>
      </c>
      <c r="Q109">
        <f t="shared" si="33"/>
        <v>298</v>
      </c>
      <c r="R109" t="s">
        <v>40</v>
      </c>
      <c r="S109" s="9" t="s">
        <v>41</v>
      </c>
      <c r="T109" t="s">
        <v>42</v>
      </c>
      <c r="U109" t="s">
        <v>153</v>
      </c>
      <c r="V109">
        <v>250.34</v>
      </c>
      <c r="W109">
        <v>6.7119999999999997</v>
      </c>
      <c r="X109">
        <v>5.22</v>
      </c>
      <c r="Y109" s="8">
        <f t="shared" si="34"/>
        <v>-1.492</v>
      </c>
      <c r="Z109">
        <v>-1.542</v>
      </c>
      <c r="AA109">
        <v>0.22700000000000001</v>
      </c>
      <c r="AB109">
        <v>0.54</v>
      </c>
      <c r="AC109">
        <f t="shared" si="35"/>
        <v>-0.26760624017703144</v>
      </c>
      <c r="AD109">
        <f t="shared" si="36"/>
        <v>-0.64397414280687726</v>
      </c>
      <c r="AE109" s="7">
        <f t="shared" si="37"/>
        <v>74.853831052598977</v>
      </c>
      <c r="AF109" s="7">
        <v>20</v>
      </c>
      <c r="AG109" s="7">
        <f t="shared" si="38"/>
        <v>-94.853831052598977</v>
      </c>
      <c r="AH109" s="7">
        <f t="shared" si="39"/>
        <v>-1.4920000000000002</v>
      </c>
      <c r="AI109">
        <v>0</v>
      </c>
      <c r="AJ109">
        <v>0</v>
      </c>
      <c r="AK109">
        <v>6</v>
      </c>
      <c r="AL109">
        <v>1.1299999999999999</v>
      </c>
      <c r="AM109">
        <v>1.33</v>
      </c>
      <c r="AN109" s="13">
        <v>3.7741265739024636</v>
      </c>
      <c r="AO109" s="13">
        <v>1.1826328349673236</v>
      </c>
      <c r="AP109" s="13">
        <v>1.0588187181280002</v>
      </c>
      <c r="AQ109" s="13">
        <v>-0.21215877786384854</v>
      </c>
      <c r="AR109" s="13">
        <v>-1.9080653453817396</v>
      </c>
      <c r="AS109" s="13">
        <v>-0.32846821054914876</v>
      </c>
      <c r="AT109" s="13">
        <v>9.7849931797432607E-2</v>
      </c>
      <c r="AU109" s="13">
        <v>-2.8663906976173434</v>
      </c>
      <c r="AV109" s="13">
        <v>0.71246985184506828</v>
      </c>
      <c r="AW109" s="13">
        <v>-2.103198150226715</v>
      </c>
      <c r="AX109" s="13">
        <v>0.10319471657106148</v>
      </c>
      <c r="AY109" s="13">
        <v>3.1074935888561833E-2</v>
      </c>
      <c r="BA109">
        <f t="shared" si="40"/>
        <v>3.2469777698749898</v>
      </c>
      <c r="BB109">
        <f t="shared" si="41"/>
        <v>2.0665291102422954</v>
      </c>
      <c r="BD109">
        <f t="shared" si="42"/>
        <v>0.10311387293379864</v>
      </c>
      <c r="BG109">
        <f t="shared" si="43"/>
        <v>9.1434689929354484E-5</v>
      </c>
      <c r="BJ109" s="7">
        <f t="shared" si="44"/>
        <v>-3.1439087409443176</v>
      </c>
      <c r="BK109" s="7">
        <v>-2.3236688935028798</v>
      </c>
      <c r="BL109" s="7">
        <f t="shared" si="45"/>
        <v>-3.1439087409443176</v>
      </c>
      <c r="BM109" s="7">
        <v>-2.3236688935028798</v>
      </c>
      <c r="BO109" s="7">
        <f t="shared" si="46"/>
        <v>0.67279340733075255</v>
      </c>
      <c r="BR109" s="7">
        <f t="shared" si="47"/>
        <v>0.67279340733075321</v>
      </c>
    </row>
    <row r="110" spans="1:70" x14ac:dyDescent="0.25">
      <c r="A110">
        <v>691</v>
      </c>
      <c r="B110" t="s">
        <v>154</v>
      </c>
      <c r="C110" t="s">
        <v>155</v>
      </c>
      <c r="D110" t="s">
        <v>68</v>
      </c>
      <c r="E110" s="7">
        <f t="shared" si="48"/>
        <v>49773.708497893735</v>
      </c>
      <c r="F110" s="8">
        <f t="shared" si="49"/>
        <v>4.697000000000001</v>
      </c>
      <c r="G110" s="7">
        <f t="shared" si="55"/>
        <v>0.46025657358135597</v>
      </c>
      <c r="H110" s="7">
        <v>-0.33700000000000002</v>
      </c>
      <c r="I110" s="7">
        <v>1.5</v>
      </c>
      <c r="J110" s="7">
        <f t="shared" si="50"/>
        <v>4.8730912590556823</v>
      </c>
      <c r="K110" s="7">
        <f t="shared" si="51"/>
        <v>-0.16090874094431881</v>
      </c>
      <c r="L110" s="7">
        <f t="shared" si="56"/>
        <v>74660.562746840689</v>
      </c>
      <c r="M110" s="7">
        <f t="shared" si="56"/>
        <v>0.69038486037203395</v>
      </c>
      <c r="N110" s="7">
        <f t="shared" si="53"/>
        <v>4.8730912590556832</v>
      </c>
      <c r="O110" s="7">
        <f t="shared" si="54"/>
        <v>-0.16090874094431881</v>
      </c>
      <c r="P110">
        <v>25</v>
      </c>
      <c r="Q110">
        <f t="shared" si="33"/>
        <v>298</v>
      </c>
      <c r="R110" t="s">
        <v>40</v>
      </c>
      <c r="S110" s="9" t="s">
        <v>41</v>
      </c>
      <c r="T110" t="s">
        <v>42</v>
      </c>
      <c r="U110" t="s">
        <v>156</v>
      </c>
      <c r="V110">
        <v>194.19</v>
      </c>
      <c r="W110">
        <v>6.694</v>
      </c>
      <c r="X110">
        <v>1.66</v>
      </c>
      <c r="Y110" s="8">
        <f t="shared" si="34"/>
        <v>-5.0339999999999998</v>
      </c>
      <c r="Z110">
        <v>-5.0940000000000003</v>
      </c>
      <c r="AA110">
        <v>0.61599999999999999</v>
      </c>
      <c r="AB110">
        <v>0.41099999999999998</v>
      </c>
      <c r="AC110">
        <f t="shared" si="35"/>
        <v>-0.38615817812393083</v>
      </c>
      <c r="AD110">
        <f t="shared" si="36"/>
        <v>-0.21041928783557454</v>
      </c>
      <c r="AE110" s="7">
        <f t="shared" si="37"/>
        <v>75.896599086336153</v>
      </c>
      <c r="AF110" s="7">
        <v>20</v>
      </c>
      <c r="AG110" s="7">
        <f t="shared" si="38"/>
        <v>-95.896599086336153</v>
      </c>
      <c r="AH110" s="7">
        <f t="shared" si="39"/>
        <v>-5.0340000000000007</v>
      </c>
      <c r="AI110">
        <v>0</v>
      </c>
      <c r="AJ110">
        <v>0.78</v>
      </c>
      <c r="AK110">
        <v>6.12</v>
      </c>
      <c r="AL110">
        <v>1.38</v>
      </c>
      <c r="AM110">
        <v>1.43</v>
      </c>
      <c r="AN110" s="13">
        <v>3.7741265739024636</v>
      </c>
      <c r="AO110" s="13">
        <v>1.1826328349673236</v>
      </c>
      <c r="AP110" s="13">
        <v>1.0588187181280002</v>
      </c>
      <c r="AQ110" s="13">
        <v>-0.21215877786384854</v>
      </c>
      <c r="AR110" s="13">
        <v>-1.9080653453817396</v>
      </c>
      <c r="AS110" s="13">
        <v>-0.32846821054914876</v>
      </c>
      <c r="AT110" s="13">
        <v>9.7849931797432607E-2</v>
      </c>
      <c r="AU110" s="13">
        <v>-2.8663906976173434</v>
      </c>
      <c r="AV110" s="13">
        <v>0.71246985184506828</v>
      </c>
      <c r="AW110" s="13">
        <v>-2.103198150226715</v>
      </c>
      <c r="AX110" s="13">
        <v>0.10319471657106148</v>
      </c>
      <c r="AY110" s="13">
        <v>3.1074935888561833E-2</v>
      </c>
      <c r="BA110">
        <f t="shared" si="40"/>
        <v>4.0526433983207273</v>
      </c>
      <c r="BB110">
        <f t="shared" si="41"/>
        <v>-0.59923931757739668</v>
      </c>
      <c r="BD110">
        <f t="shared" si="42"/>
        <v>0.67313469218456556</v>
      </c>
      <c r="BG110">
        <f t="shared" si="43"/>
        <v>0.19213369441148653</v>
      </c>
      <c r="BJ110" s="7">
        <f t="shared" si="44"/>
        <v>-1.8209087409443168</v>
      </c>
      <c r="BK110" s="7">
        <v>-2.3236688935028798</v>
      </c>
      <c r="BL110" s="7">
        <f t="shared" si="45"/>
        <v>-1.8209087409443188</v>
      </c>
      <c r="BM110" s="7">
        <v>-2.3236688935028798</v>
      </c>
      <c r="BO110" s="7">
        <f t="shared" si="46"/>
        <v>0.25276777100070907</v>
      </c>
      <c r="BR110" s="7">
        <f t="shared" si="47"/>
        <v>0.25276777100070752</v>
      </c>
    </row>
    <row r="111" spans="1:70" x14ac:dyDescent="0.25">
      <c r="A111">
        <v>358</v>
      </c>
      <c r="B111" t="s">
        <v>157</v>
      </c>
      <c r="C111" t="s">
        <v>158</v>
      </c>
      <c r="D111" t="s">
        <v>68</v>
      </c>
      <c r="E111" s="7">
        <f t="shared" si="48"/>
        <v>1513.5612484362118</v>
      </c>
      <c r="F111" s="8">
        <f t="shared" si="49"/>
        <v>3.1800000000000006</v>
      </c>
      <c r="G111" s="7">
        <f t="shared" si="55"/>
        <v>10.715193052376069</v>
      </c>
      <c r="H111" s="7">
        <v>1.03</v>
      </c>
      <c r="I111" s="7">
        <v>1.5</v>
      </c>
      <c r="J111" s="7">
        <f t="shared" si="50"/>
        <v>3.356091259055682</v>
      </c>
      <c r="K111" s="7">
        <f t="shared" si="51"/>
        <v>1.2060912590556814</v>
      </c>
      <c r="L111" s="7">
        <f t="shared" si="56"/>
        <v>2270.3418726543182</v>
      </c>
      <c r="M111" s="7">
        <f t="shared" si="56"/>
        <v>16.072789578564105</v>
      </c>
      <c r="N111" s="7">
        <f t="shared" si="53"/>
        <v>3.3560912590556824</v>
      </c>
      <c r="O111" s="7">
        <f t="shared" si="54"/>
        <v>1.2060912590556814</v>
      </c>
      <c r="P111">
        <v>25</v>
      </c>
      <c r="Q111">
        <f t="shared" si="33"/>
        <v>298</v>
      </c>
      <c r="R111" t="s">
        <v>40</v>
      </c>
      <c r="S111" s="9" t="s">
        <v>41</v>
      </c>
      <c r="T111" t="s">
        <v>42</v>
      </c>
      <c r="U111" t="s">
        <v>159</v>
      </c>
      <c r="V111">
        <v>154.21</v>
      </c>
      <c r="W111">
        <v>5.91</v>
      </c>
      <c r="X111">
        <v>3.76</v>
      </c>
      <c r="Y111" s="8">
        <f t="shared" si="34"/>
        <v>-2.1500000000000004</v>
      </c>
      <c r="Z111">
        <v>-1.9</v>
      </c>
      <c r="AA111">
        <v>0.999</v>
      </c>
      <c r="AB111">
        <v>3.24</v>
      </c>
      <c r="AC111">
        <f t="shared" si="35"/>
        <v>0.51054501020661214</v>
      </c>
      <c r="AD111">
        <f t="shared" si="36"/>
        <v>-4.3451177401769168E-4</v>
      </c>
      <c r="AE111" s="7">
        <f t="shared" si="37"/>
        <v>68.009309880147811</v>
      </c>
      <c r="AF111" s="7">
        <v>20</v>
      </c>
      <c r="AG111" s="7">
        <f t="shared" si="38"/>
        <v>-88.009309880147811</v>
      </c>
      <c r="AH111" s="7">
        <f t="shared" si="39"/>
        <v>-2.1500000000000008</v>
      </c>
      <c r="AI111">
        <v>0</v>
      </c>
      <c r="AJ111">
        <v>0.21</v>
      </c>
      <c r="AK111">
        <v>6.3</v>
      </c>
      <c r="AL111">
        <v>1.1599999999999999</v>
      </c>
      <c r="AM111">
        <v>1.32</v>
      </c>
      <c r="AN111" s="13">
        <v>3.7741265739024636</v>
      </c>
      <c r="AO111" s="13">
        <v>1.1826328349673236</v>
      </c>
      <c r="AP111" s="13">
        <v>1.0588187181280002</v>
      </c>
      <c r="AQ111" s="13">
        <v>-0.21215877786384854</v>
      </c>
      <c r="AR111" s="13">
        <v>-1.9080653453817396</v>
      </c>
      <c r="AS111" s="13">
        <v>-0.32846821054914876</v>
      </c>
      <c r="AT111" s="13">
        <v>9.7849931797432607E-2</v>
      </c>
      <c r="AU111" s="13">
        <v>-2.8663906976173434</v>
      </c>
      <c r="AV111" s="13">
        <v>0.71246985184506828</v>
      </c>
      <c r="AW111" s="13">
        <v>-2.103198150226715</v>
      </c>
      <c r="AX111" s="13">
        <v>0.10319471657106148</v>
      </c>
      <c r="AY111" s="13">
        <v>3.1074935888561833E-2</v>
      </c>
      <c r="BA111">
        <f t="shared" si="40"/>
        <v>3.8256921707744298</v>
      </c>
      <c r="BB111">
        <f t="shared" si="41"/>
        <v>1.6142001276236617</v>
      </c>
      <c r="BD111">
        <f t="shared" si="42"/>
        <v>0.2205250162870788</v>
      </c>
      <c r="BG111">
        <f t="shared" si="43"/>
        <v>0.16655284860383707</v>
      </c>
      <c r="BJ111" s="7">
        <f t="shared" si="44"/>
        <v>-2.5539087409443177</v>
      </c>
      <c r="BK111" s="7">
        <v>-2.3236688935028798</v>
      </c>
      <c r="BL111" s="7">
        <f t="shared" si="45"/>
        <v>-2.5539087409443182</v>
      </c>
      <c r="BM111" s="7">
        <v>-2.3236688935028798</v>
      </c>
      <c r="BO111" s="7">
        <f t="shared" si="46"/>
        <v>5.3010387349856643E-2</v>
      </c>
      <c r="BR111" s="7">
        <f t="shared" si="47"/>
        <v>5.3010387349856948E-2</v>
      </c>
    </row>
    <row r="112" spans="1:70" x14ac:dyDescent="0.25">
      <c r="A112">
        <v>985</v>
      </c>
      <c r="B112" t="s">
        <v>160</v>
      </c>
      <c r="C112" t="s">
        <v>161</v>
      </c>
      <c r="D112" t="s">
        <v>68</v>
      </c>
      <c r="E112" s="7">
        <f t="shared" si="48"/>
        <v>2238.7211385683418</v>
      </c>
      <c r="F112" s="8">
        <f t="shared" si="49"/>
        <v>3.35</v>
      </c>
      <c r="G112" s="7">
        <f t="shared" si="55"/>
        <v>32.359365692962832</v>
      </c>
      <c r="H112" s="7">
        <v>1.51</v>
      </c>
      <c r="I112" s="7">
        <v>1.5</v>
      </c>
      <c r="J112" s="7">
        <f t="shared" si="50"/>
        <v>3.5260912590556814</v>
      </c>
      <c r="K112" s="7">
        <f t="shared" si="51"/>
        <v>1.6860912590556814</v>
      </c>
      <c r="L112" s="7">
        <f t="shared" si="56"/>
        <v>3358.0817078525129</v>
      </c>
      <c r="M112" s="7">
        <f t="shared" si="56"/>
        <v>48.539048539444259</v>
      </c>
      <c r="N112" s="7">
        <f t="shared" si="53"/>
        <v>3.5260912590556819</v>
      </c>
      <c r="O112" s="7">
        <f t="shared" si="54"/>
        <v>1.6860912590556814</v>
      </c>
      <c r="P112">
        <v>25</v>
      </c>
      <c r="Q112">
        <f t="shared" si="33"/>
        <v>298</v>
      </c>
      <c r="R112" t="s">
        <v>40</v>
      </c>
      <c r="S112" s="9" t="s">
        <v>41</v>
      </c>
      <c r="T112" t="s">
        <v>42</v>
      </c>
      <c r="U112" t="s">
        <v>162</v>
      </c>
      <c r="V112">
        <v>188.66</v>
      </c>
      <c r="W112">
        <v>6.24</v>
      </c>
      <c r="X112">
        <v>4.4000000000000004</v>
      </c>
      <c r="Y112" s="8">
        <f t="shared" si="34"/>
        <v>-1.8399999999999999</v>
      </c>
      <c r="Z112">
        <v>-1.63</v>
      </c>
      <c r="AA112">
        <v>0.11700000000000001</v>
      </c>
      <c r="AB112">
        <v>4.7699999999999996</v>
      </c>
      <c r="AC112">
        <f t="shared" si="35"/>
        <v>0.67851837904011392</v>
      </c>
      <c r="AD112">
        <f t="shared" si="36"/>
        <v>-0.9318141382538383</v>
      </c>
      <c r="AE112" s="7">
        <f t="shared" si="37"/>
        <v>66.53183711528105</v>
      </c>
      <c r="AF112" s="7">
        <v>20</v>
      </c>
      <c r="AG112" s="7">
        <f t="shared" si="38"/>
        <v>-86.53183711528105</v>
      </c>
      <c r="AH112" s="7">
        <f t="shared" si="39"/>
        <v>-1.84</v>
      </c>
      <c r="AI112">
        <v>0</v>
      </c>
      <c r="AJ112">
        <v>0.21</v>
      </c>
      <c r="AK112">
        <v>6.93</v>
      </c>
      <c r="AL112">
        <v>1.24</v>
      </c>
      <c r="AM112">
        <v>1.45</v>
      </c>
      <c r="AN112" s="13">
        <v>3.7741265739024636</v>
      </c>
      <c r="AO112" s="13">
        <v>1.1826328349673236</v>
      </c>
      <c r="AP112" s="13">
        <v>1.0588187181280002</v>
      </c>
      <c r="AQ112" s="13">
        <v>-0.21215877786384854</v>
      </c>
      <c r="AR112" s="13">
        <v>-1.9080653453817396</v>
      </c>
      <c r="AS112" s="13">
        <v>-0.32846821054914876</v>
      </c>
      <c r="AT112" s="13">
        <v>9.7849931797432607E-2</v>
      </c>
      <c r="AU112" s="13">
        <v>-2.8663906976173434</v>
      </c>
      <c r="AV112" s="13">
        <v>0.71246985184506828</v>
      </c>
      <c r="AW112" s="13">
        <v>-2.103198150226715</v>
      </c>
      <c r="AX112" s="13">
        <v>0.10319471657106148</v>
      </c>
      <c r="AY112" s="13">
        <v>3.1074935888561833E-2</v>
      </c>
      <c r="BA112">
        <f t="shared" si="40"/>
        <v>4.2277267660663362</v>
      </c>
      <c r="BB112">
        <f t="shared" si="41"/>
        <v>1.9082155954221551</v>
      </c>
      <c r="BD112">
        <f t="shared" si="42"/>
        <v>0.492292384698098</v>
      </c>
      <c r="BG112">
        <f t="shared" si="43"/>
        <v>4.9339220806246385E-2</v>
      </c>
      <c r="BJ112" s="7">
        <f t="shared" si="44"/>
        <v>-2.7139087409443183</v>
      </c>
      <c r="BK112" s="7">
        <v>-2.3236688935028798</v>
      </c>
      <c r="BL112" s="7">
        <f t="shared" si="45"/>
        <v>-2.7139087409443192</v>
      </c>
      <c r="BM112" s="7">
        <v>-2.3236688935028798</v>
      </c>
      <c r="BO112" s="7">
        <f t="shared" si="46"/>
        <v>0.15228713853111725</v>
      </c>
      <c r="BR112" s="7">
        <f t="shared" si="47"/>
        <v>0.15228713853111778</v>
      </c>
    </row>
    <row r="113" spans="1:70" x14ac:dyDescent="0.25">
      <c r="A113">
        <v>109</v>
      </c>
      <c r="B113" t="s">
        <v>163</v>
      </c>
      <c r="C113" t="s">
        <v>164</v>
      </c>
      <c r="D113" t="s">
        <v>68</v>
      </c>
      <c r="E113" s="7">
        <f t="shared" si="48"/>
        <v>36897.759857015117</v>
      </c>
      <c r="F113" s="8">
        <f t="shared" si="49"/>
        <v>4.5670000000000002</v>
      </c>
      <c r="G113" s="7">
        <f t="shared" si="55"/>
        <v>10.232929922807543</v>
      </c>
      <c r="H113" s="7">
        <v>1.01</v>
      </c>
      <c r="I113" s="7">
        <v>1.5</v>
      </c>
      <c r="J113" s="7">
        <f t="shared" si="50"/>
        <v>4.7430912590556815</v>
      </c>
      <c r="K113" s="7">
        <f t="shared" si="51"/>
        <v>1.1860912590556814</v>
      </c>
      <c r="L113" s="7">
        <f t="shared" si="56"/>
        <v>55346.639785522631</v>
      </c>
      <c r="M113" s="7">
        <f t="shared" si="56"/>
        <v>15.349394884211318</v>
      </c>
      <c r="N113" s="7">
        <f t="shared" si="53"/>
        <v>4.7430912590556815</v>
      </c>
      <c r="O113" s="7">
        <f t="shared" si="54"/>
        <v>1.1860912590556814</v>
      </c>
      <c r="P113">
        <v>25</v>
      </c>
      <c r="Q113">
        <f t="shared" ref="Q113:Q159" si="57">P113+273</f>
        <v>298</v>
      </c>
      <c r="R113" t="s">
        <v>40</v>
      </c>
      <c r="S113" s="9" t="s">
        <v>41</v>
      </c>
      <c r="T113" t="s">
        <v>42</v>
      </c>
      <c r="U113" t="s">
        <v>165</v>
      </c>
      <c r="V113">
        <v>290.83</v>
      </c>
      <c r="W113">
        <v>7.8170000000000002</v>
      </c>
      <c r="X113">
        <v>4.26</v>
      </c>
      <c r="Y113" s="8">
        <f t="shared" ref="Y113:Y159" si="58">X113-W113</f>
        <v>-3.5570000000000004</v>
      </c>
      <c r="Z113">
        <v>-3.677</v>
      </c>
      <c r="AA113">
        <v>6.7400000000000002E-2</v>
      </c>
      <c r="AB113">
        <v>3.44E-2</v>
      </c>
      <c r="AC113">
        <f t="shared" ref="AC113:AC159" si="59">LOG(AB113)</f>
        <v>-1.4634415574284698</v>
      </c>
      <c r="AD113">
        <f t="shared" ref="AD113:AD159" si="60">LOG(AA113)</f>
        <v>-1.1713401034646802</v>
      </c>
      <c r="AE113" s="7">
        <f t="shared" ref="AE113:AE159" si="61">-3.82*LN(AB113)+72.5</f>
        <v>85.372249089782642</v>
      </c>
      <c r="AF113" s="7">
        <v>20</v>
      </c>
      <c r="AG113" s="7">
        <f t="shared" ref="AG113:AG159" si="62">-AF113-AE113</f>
        <v>-105.37224908978264</v>
      </c>
      <c r="AH113" s="7">
        <f t="shared" ref="AH113:AH159" si="63">LOG(EXP((-AG113/8.314)*((1000/298)-(1000/Q113))+LN(10^Y113)))</f>
        <v>-3.5570000000000004</v>
      </c>
      <c r="AI113">
        <v>0</v>
      </c>
      <c r="AJ113">
        <v>0.4</v>
      </c>
      <c r="AK113">
        <v>7</v>
      </c>
      <c r="AL113">
        <v>1.1000000000000001</v>
      </c>
      <c r="AM113">
        <v>1.58</v>
      </c>
      <c r="AN113" s="13">
        <v>3.7741265739024636</v>
      </c>
      <c r="AO113" s="13">
        <v>1.1826328349673236</v>
      </c>
      <c r="AP113" s="13">
        <v>1.0588187181280002</v>
      </c>
      <c r="AQ113" s="13">
        <v>-0.21215877786384854</v>
      </c>
      <c r="AR113" s="13">
        <v>-1.9080653453817396</v>
      </c>
      <c r="AS113" s="13">
        <v>-0.32846821054914876</v>
      </c>
      <c r="AT113" s="13">
        <v>9.7849931797432607E-2</v>
      </c>
      <c r="AU113" s="13">
        <v>-2.8663906976173434</v>
      </c>
      <c r="AV113" s="13">
        <v>0.71246985184506828</v>
      </c>
      <c r="AW113" s="13">
        <v>-2.103198150226715</v>
      </c>
      <c r="AX113" s="13">
        <v>0.10319471657106148</v>
      </c>
      <c r="AY113" s="13">
        <v>3.1074935888561833E-2</v>
      </c>
      <c r="BA113">
        <f t="shared" si="40"/>
        <v>4.3081980489804002</v>
      </c>
      <c r="BB113">
        <f t="shared" si="41"/>
        <v>1.7213373066899935</v>
      </c>
      <c r="BD113">
        <f t="shared" si="42"/>
        <v>0.18913210416958282</v>
      </c>
      <c r="BG113">
        <f t="shared" si="43"/>
        <v>0.28648833150815234</v>
      </c>
      <c r="BJ113" s="7">
        <f t="shared" si="44"/>
        <v>-3.0739087409443187</v>
      </c>
      <c r="BK113" s="7">
        <v>-2.3236688935028798</v>
      </c>
      <c r="BL113" s="7">
        <f t="shared" si="45"/>
        <v>-3.0739087409443187</v>
      </c>
      <c r="BM113" s="7">
        <v>-2.3236688935028798</v>
      </c>
      <c r="BO113" s="7">
        <f t="shared" si="46"/>
        <v>0.5628598286889529</v>
      </c>
      <c r="BR113" s="7">
        <f t="shared" si="47"/>
        <v>0.56285982868895323</v>
      </c>
    </row>
    <row r="114" spans="1:70" x14ac:dyDescent="0.25">
      <c r="A114">
        <v>103</v>
      </c>
      <c r="B114" t="s">
        <v>166</v>
      </c>
      <c r="C114" t="s">
        <v>164</v>
      </c>
      <c r="D114" t="s">
        <v>68</v>
      </c>
      <c r="E114" s="7">
        <f t="shared" si="48"/>
        <v>612350.39172477531</v>
      </c>
      <c r="F114" s="8">
        <f t="shared" si="49"/>
        <v>5.7870000000000008</v>
      </c>
      <c r="G114" s="7">
        <f t="shared" si="55"/>
        <v>169.82436524617444</v>
      </c>
      <c r="H114" s="7">
        <v>2.23</v>
      </c>
      <c r="I114" s="7">
        <v>1.5</v>
      </c>
      <c r="J114" s="7">
        <f t="shared" si="50"/>
        <v>5.9630912590556822</v>
      </c>
      <c r="K114" s="7">
        <f t="shared" si="51"/>
        <v>2.4060912590556813</v>
      </c>
      <c r="L114" s="7">
        <f t="shared" si="56"/>
        <v>918525.58758716402</v>
      </c>
      <c r="M114" s="7">
        <f t="shared" si="56"/>
        <v>254.73654786926193</v>
      </c>
      <c r="N114" s="7">
        <f t="shared" si="53"/>
        <v>5.963091259055683</v>
      </c>
      <c r="O114" s="7">
        <f t="shared" si="54"/>
        <v>2.4060912590556818</v>
      </c>
      <c r="P114">
        <v>25</v>
      </c>
      <c r="Q114">
        <f t="shared" si="57"/>
        <v>298</v>
      </c>
      <c r="R114" t="s">
        <v>40</v>
      </c>
      <c r="S114" s="9" t="s">
        <v>41</v>
      </c>
      <c r="T114" t="s">
        <v>42</v>
      </c>
      <c r="U114" t="s">
        <v>165</v>
      </c>
      <c r="V114">
        <v>290.83</v>
      </c>
      <c r="W114">
        <v>7.8170000000000002</v>
      </c>
      <c r="X114">
        <v>4.26</v>
      </c>
      <c r="Y114" s="8">
        <f t="shared" si="58"/>
        <v>-3.5570000000000004</v>
      </c>
      <c r="Z114">
        <v>-3.677</v>
      </c>
      <c r="AA114">
        <v>6.7400000000000002E-2</v>
      </c>
      <c r="AB114">
        <v>3.44E-2</v>
      </c>
      <c r="AC114">
        <f t="shared" si="59"/>
        <v>-1.4634415574284698</v>
      </c>
      <c r="AD114">
        <f t="shared" si="60"/>
        <v>-1.1713401034646802</v>
      </c>
      <c r="AE114" s="7">
        <f t="shared" si="61"/>
        <v>85.372249089782642</v>
      </c>
      <c r="AF114" s="7">
        <v>20</v>
      </c>
      <c r="AG114" s="7">
        <f t="shared" si="62"/>
        <v>-105.37224908978264</v>
      </c>
      <c r="AH114" s="7">
        <f t="shared" si="63"/>
        <v>-3.5570000000000004</v>
      </c>
      <c r="AI114">
        <v>0</v>
      </c>
      <c r="AJ114">
        <v>0.4</v>
      </c>
      <c r="AK114">
        <v>7</v>
      </c>
      <c r="AL114">
        <v>1.1000000000000001</v>
      </c>
      <c r="AM114">
        <v>1.58</v>
      </c>
      <c r="AN114" s="13">
        <v>3.7741265739024636</v>
      </c>
      <c r="AO114" s="13">
        <v>1.1826328349673236</v>
      </c>
      <c r="AP114" s="13">
        <v>1.0588187181280002</v>
      </c>
      <c r="AQ114" s="13">
        <v>-0.21215877786384854</v>
      </c>
      <c r="AR114" s="13">
        <v>-1.9080653453817396</v>
      </c>
      <c r="AS114" s="13">
        <v>-0.32846821054914876</v>
      </c>
      <c r="AT114" s="13">
        <v>9.7849931797432607E-2</v>
      </c>
      <c r="AU114" s="13">
        <v>-2.8663906976173434</v>
      </c>
      <c r="AV114" s="13">
        <v>0.71246985184506828</v>
      </c>
      <c r="AW114" s="13">
        <v>-2.103198150226715</v>
      </c>
      <c r="AX114" s="13">
        <v>0.10319471657106148</v>
      </c>
      <c r="AY114" s="13">
        <v>3.1074935888561833E-2</v>
      </c>
      <c r="BA114">
        <f t="shared" si="40"/>
        <v>4.3081980489804002</v>
      </c>
      <c r="BB114">
        <f t="shared" si="41"/>
        <v>1.7213373066899935</v>
      </c>
      <c r="BD114">
        <f t="shared" si="42"/>
        <v>2.7386715367532743</v>
      </c>
      <c r="BG114">
        <f t="shared" si="43"/>
        <v>0.46888797528043125</v>
      </c>
      <c r="BJ114" s="7">
        <f t="shared" si="44"/>
        <v>-1.8539087409443171</v>
      </c>
      <c r="BK114" s="7">
        <v>-2.3236688935028798</v>
      </c>
      <c r="BL114" s="7">
        <f t="shared" si="45"/>
        <v>-1.853908740944318</v>
      </c>
      <c r="BM114" s="7">
        <v>-2.3236688935028798</v>
      </c>
      <c r="BO114" s="7">
        <f t="shared" si="46"/>
        <v>0.22067460093184446</v>
      </c>
      <c r="BR114" s="7">
        <f t="shared" si="47"/>
        <v>0.22067460093184321</v>
      </c>
    </row>
    <row r="115" spans="1:70" x14ac:dyDescent="0.25">
      <c r="A115">
        <v>272</v>
      </c>
      <c r="B115" t="s">
        <v>167</v>
      </c>
      <c r="C115" t="s">
        <v>168</v>
      </c>
      <c r="D115" t="s">
        <v>68</v>
      </c>
      <c r="E115" s="7">
        <f t="shared" si="48"/>
        <v>16292.960326397228</v>
      </c>
      <c r="F115" s="8">
        <f t="shared" si="49"/>
        <v>4.2119999999999997</v>
      </c>
      <c r="G115" s="7">
        <f t="shared" si="55"/>
        <v>0.69023980384024186</v>
      </c>
      <c r="H115" s="7">
        <v>-0.161</v>
      </c>
      <c r="I115" s="7">
        <v>1.5</v>
      </c>
      <c r="J115" s="7">
        <f t="shared" si="50"/>
        <v>4.3880912590556802</v>
      </c>
      <c r="K115" s="7">
        <f t="shared" si="51"/>
        <v>1.5091259055681155E-2</v>
      </c>
      <c r="L115" s="7">
        <f t="shared" si="56"/>
        <v>24439.440489595781</v>
      </c>
      <c r="M115" s="7">
        <f t="shared" si="56"/>
        <v>1.0353597057603627</v>
      </c>
      <c r="N115" s="7">
        <f t="shared" si="53"/>
        <v>4.3880912590556802</v>
      </c>
      <c r="O115" s="7">
        <f t="shared" si="54"/>
        <v>1.5091259055681155E-2</v>
      </c>
      <c r="P115">
        <v>25</v>
      </c>
      <c r="Q115">
        <f t="shared" si="57"/>
        <v>298</v>
      </c>
      <c r="R115" t="s">
        <v>40</v>
      </c>
      <c r="S115" s="9" t="s">
        <v>41</v>
      </c>
      <c r="T115" t="s">
        <v>42</v>
      </c>
      <c r="U115" t="s">
        <v>169</v>
      </c>
      <c r="V115">
        <v>222.24</v>
      </c>
      <c r="W115">
        <v>7.0229999999999997</v>
      </c>
      <c r="X115">
        <v>2.65</v>
      </c>
      <c r="Y115" s="8">
        <f t="shared" si="58"/>
        <v>-4.3729999999999993</v>
      </c>
      <c r="Z115">
        <v>-4.6029999999999998</v>
      </c>
      <c r="AA115">
        <v>0.33900000000000002</v>
      </c>
      <c r="AB115">
        <v>0.28000000000000003</v>
      </c>
      <c r="AC115">
        <f t="shared" si="59"/>
        <v>-0.55284196865778079</v>
      </c>
      <c r="AD115">
        <f t="shared" si="60"/>
        <v>-0.46980030179691779</v>
      </c>
      <c r="AE115" s="7">
        <f t="shared" si="61"/>
        <v>77.362728881605236</v>
      </c>
      <c r="AF115" s="7">
        <v>20</v>
      </c>
      <c r="AG115" s="7">
        <f t="shared" si="62"/>
        <v>-97.362728881605236</v>
      </c>
      <c r="AH115" s="7">
        <f t="shared" si="63"/>
        <v>-4.3729999999999993</v>
      </c>
      <c r="AI115">
        <v>0</v>
      </c>
      <c r="AJ115">
        <v>0.78</v>
      </c>
      <c r="AK115">
        <v>7.11</v>
      </c>
      <c r="AL115">
        <v>1.39</v>
      </c>
      <c r="AM115">
        <v>1.71</v>
      </c>
      <c r="AN115" s="13">
        <v>3.7741265739024636</v>
      </c>
      <c r="AO115" s="13">
        <v>1.1826328349673236</v>
      </c>
      <c r="AP115" s="13">
        <v>1.0588187181280002</v>
      </c>
      <c r="AQ115" s="13">
        <v>-0.21215877786384854</v>
      </c>
      <c r="AR115" s="13">
        <v>-1.9080653453817396</v>
      </c>
      <c r="AS115" s="13">
        <v>-0.32846821054914876</v>
      </c>
      <c r="AT115" s="13">
        <v>9.7849931797432607E-2</v>
      </c>
      <c r="AU115" s="13">
        <v>-2.8663906976173434</v>
      </c>
      <c r="AV115" s="13">
        <v>0.71246985184506828</v>
      </c>
      <c r="AW115" s="13">
        <v>-2.103198150226715</v>
      </c>
      <c r="AX115" s="13">
        <v>0.10319471657106148</v>
      </c>
      <c r="AY115" s="13">
        <v>3.1074935888561833E-2</v>
      </c>
      <c r="BA115">
        <f t="shared" si="40"/>
        <v>4.564494044781922</v>
      </c>
      <c r="BB115">
        <f t="shared" si="41"/>
        <v>0.1139683748868508</v>
      </c>
      <c r="BD115">
        <f t="shared" si="42"/>
        <v>3.1117942811978376E-2</v>
      </c>
      <c r="BG115">
        <f t="shared" si="43"/>
        <v>9.7766840350905389E-3</v>
      </c>
      <c r="BJ115" s="7">
        <f t="shared" si="44"/>
        <v>-2.6349087409443195</v>
      </c>
      <c r="BK115" s="7">
        <v>-2.3236688935028798</v>
      </c>
      <c r="BL115" s="7">
        <f t="shared" si="45"/>
        <v>-2.6349087409443186</v>
      </c>
      <c r="BM115" s="7">
        <v>-2.3236688935028798</v>
      </c>
      <c r="BO115" s="7">
        <f t="shared" si="46"/>
        <v>9.6870242635370404E-2</v>
      </c>
      <c r="BR115" s="7">
        <f t="shared" si="47"/>
        <v>9.6870242635370224E-2</v>
      </c>
    </row>
    <row r="116" spans="1:70" x14ac:dyDescent="0.25">
      <c r="A116">
        <v>1087</v>
      </c>
      <c r="B116" t="s">
        <v>170</v>
      </c>
      <c r="C116" t="s">
        <v>171</v>
      </c>
      <c r="D116" t="s">
        <v>68</v>
      </c>
      <c r="E116" s="7">
        <f t="shared" si="48"/>
        <v>10739.89412341248</v>
      </c>
      <c r="F116" s="8">
        <f t="shared" si="49"/>
        <v>4.0310000000000006</v>
      </c>
      <c r="G116" s="7">
        <f t="shared" si="55"/>
        <v>95.499258602143655</v>
      </c>
      <c r="H116" s="7">
        <v>1.98</v>
      </c>
      <c r="I116" s="7">
        <v>1.5</v>
      </c>
      <c r="J116" s="7">
        <f t="shared" si="50"/>
        <v>4.2070912590556819</v>
      </c>
      <c r="K116" s="7">
        <f t="shared" si="51"/>
        <v>2.1560912590556813</v>
      </c>
      <c r="L116" s="7">
        <f t="shared" si="56"/>
        <v>16109.84118511871</v>
      </c>
      <c r="M116" s="7">
        <f t="shared" si="56"/>
        <v>143.24888790321552</v>
      </c>
      <c r="N116" s="7">
        <f t="shared" si="53"/>
        <v>4.2070912590556819</v>
      </c>
      <c r="O116" s="7">
        <f t="shared" si="54"/>
        <v>2.1560912590556818</v>
      </c>
      <c r="P116">
        <v>25</v>
      </c>
      <c r="Q116">
        <f t="shared" si="57"/>
        <v>298</v>
      </c>
      <c r="R116" t="s">
        <v>40</v>
      </c>
      <c r="S116" s="9" t="s">
        <v>41</v>
      </c>
      <c r="T116" t="s">
        <v>42</v>
      </c>
      <c r="U116" t="s">
        <v>172</v>
      </c>
      <c r="V116">
        <v>223.1</v>
      </c>
      <c r="W116">
        <v>7.101</v>
      </c>
      <c r="X116">
        <v>5.05</v>
      </c>
      <c r="Y116" s="8">
        <f t="shared" si="58"/>
        <v>-2.0510000000000002</v>
      </c>
      <c r="Z116">
        <v>-1.9410000000000001</v>
      </c>
      <c r="AA116">
        <v>2.5399999999999999E-2</v>
      </c>
      <c r="AB116">
        <v>0.66500000000000004</v>
      </c>
      <c r="AC116">
        <f t="shared" si="59"/>
        <v>-0.17717835469689538</v>
      </c>
      <c r="AD116">
        <f t="shared" si="60"/>
        <v>-1.5951662833800619</v>
      </c>
      <c r="AE116" s="7">
        <f t="shared" si="61"/>
        <v>74.058438670406403</v>
      </c>
      <c r="AF116" s="7">
        <v>20</v>
      </c>
      <c r="AG116" s="7">
        <f t="shared" si="62"/>
        <v>-94.058438670406403</v>
      </c>
      <c r="AH116" s="7">
        <f t="shared" si="63"/>
        <v>-2.0510000000000002</v>
      </c>
      <c r="AI116">
        <v>0</v>
      </c>
      <c r="AJ116">
        <v>0.15</v>
      </c>
      <c r="AK116">
        <v>7.4700000000000006</v>
      </c>
      <c r="AL116">
        <v>1.31</v>
      </c>
      <c r="AM116">
        <v>1.57</v>
      </c>
      <c r="AN116" s="13">
        <v>3.7741265739024636</v>
      </c>
      <c r="AO116" s="13">
        <v>1.1826328349673236</v>
      </c>
      <c r="AP116" s="13">
        <v>1.0588187181280002</v>
      </c>
      <c r="AQ116" s="13">
        <v>-0.21215877786384854</v>
      </c>
      <c r="AR116" s="13">
        <v>-1.9080653453817396</v>
      </c>
      <c r="AS116" s="13">
        <v>-0.32846821054914876</v>
      </c>
      <c r="AT116" s="13">
        <v>9.7849931797432607E-2</v>
      </c>
      <c r="AU116" s="13">
        <v>-2.8663906976173434</v>
      </c>
      <c r="AV116" s="13">
        <v>0.71246985184506828</v>
      </c>
      <c r="AW116" s="13">
        <v>-2.103198150226715</v>
      </c>
      <c r="AX116" s="13">
        <v>0.10319471657106148</v>
      </c>
      <c r="AY116" s="13">
        <v>3.1074935888561833E-2</v>
      </c>
      <c r="BA116">
        <f t="shared" si="40"/>
        <v>4.4847119478611397</v>
      </c>
      <c r="BB116">
        <f t="shared" si="41"/>
        <v>2.3300922527481909</v>
      </c>
      <c r="BD116">
        <f t="shared" si="42"/>
        <v>7.7073246852816815E-2</v>
      </c>
      <c r="BG116">
        <f t="shared" si="43"/>
        <v>3.0276345805980591E-2</v>
      </c>
      <c r="BJ116" s="7">
        <f t="shared" si="44"/>
        <v>-2.893908740944318</v>
      </c>
      <c r="BK116" s="7">
        <v>-2.3236688935028798</v>
      </c>
      <c r="BL116" s="7">
        <f t="shared" si="45"/>
        <v>-2.893908740944318</v>
      </c>
      <c r="BM116" s="7">
        <v>-2.3236688935028798</v>
      </c>
      <c r="BO116" s="7">
        <f t="shared" si="46"/>
        <v>0.32517348361003534</v>
      </c>
      <c r="BR116" s="7">
        <f t="shared" si="47"/>
        <v>0.32517348361003484</v>
      </c>
    </row>
    <row r="117" spans="1:70" x14ac:dyDescent="0.25">
      <c r="A117">
        <v>979</v>
      </c>
      <c r="B117" t="s">
        <v>173</v>
      </c>
      <c r="C117" t="s">
        <v>174</v>
      </c>
      <c r="D117" t="s">
        <v>68</v>
      </c>
      <c r="E117" s="7">
        <f t="shared" si="48"/>
        <v>23442.288153199283</v>
      </c>
      <c r="F117" s="8">
        <f t="shared" si="49"/>
        <v>4.370000000000001</v>
      </c>
      <c r="G117" s="7">
        <f t="shared" si="55"/>
        <v>125.89254117941677</v>
      </c>
      <c r="H117" s="7">
        <v>2.1</v>
      </c>
      <c r="I117" s="7">
        <v>1.5</v>
      </c>
      <c r="J117" s="7">
        <f t="shared" si="50"/>
        <v>4.5460912590556823</v>
      </c>
      <c r="K117" s="7">
        <f t="shared" si="51"/>
        <v>2.2760912590556814</v>
      </c>
      <c r="L117" s="7">
        <f t="shared" si="56"/>
        <v>35163.432229798964</v>
      </c>
      <c r="M117" s="7">
        <f t="shared" si="56"/>
        <v>188.83881176912519</v>
      </c>
      <c r="N117" s="7">
        <f t="shared" si="53"/>
        <v>4.5460912590556832</v>
      </c>
      <c r="O117" s="7">
        <f t="shared" si="54"/>
        <v>2.2760912590556814</v>
      </c>
      <c r="P117">
        <v>25</v>
      </c>
      <c r="Q117">
        <f t="shared" si="57"/>
        <v>298</v>
      </c>
      <c r="R117" t="s">
        <v>40</v>
      </c>
      <c r="S117" s="9" t="s">
        <v>41</v>
      </c>
      <c r="T117" t="s">
        <v>42</v>
      </c>
      <c r="U117" t="s">
        <v>175</v>
      </c>
      <c r="V117">
        <v>223.1</v>
      </c>
      <c r="W117">
        <v>7.32</v>
      </c>
      <c r="X117">
        <v>5.05</v>
      </c>
      <c r="Y117" s="8">
        <f t="shared" si="58"/>
        <v>-2.2700000000000005</v>
      </c>
      <c r="Z117">
        <v>-2.09</v>
      </c>
      <c r="AA117">
        <v>5.7200000000000003E-3</v>
      </c>
      <c r="AB117">
        <v>1.21</v>
      </c>
      <c r="AC117">
        <f t="shared" si="59"/>
        <v>8.2785370316450071E-2</v>
      </c>
      <c r="AD117">
        <f t="shared" si="60"/>
        <v>-2.2426039712069756</v>
      </c>
      <c r="AE117" s="7">
        <f t="shared" si="61"/>
        <v>71.771830226294952</v>
      </c>
      <c r="AF117" s="7">
        <v>20</v>
      </c>
      <c r="AG117" s="7">
        <f t="shared" si="62"/>
        <v>-91.771830226294952</v>
      </c>
      <c r="AH117" s="7">
        <f t="shared" si="63"/>
        <v>-2.2700000000000005</v>
      </c>
      <c r="AI117">
        <v>0</v>
      </c>
      <c r="AJ117">
        <v>0.21</v>
      </c>
      <c r="AK117">
        <v>7.5600000000000005</v>
      </c>
      <c r="AL117">
        <v>1.32</v>
      </c>
      <c r="AM117">
        <v>1.57</v>
      </c>
      <c r="AN117" s="13">
        <v>3.7741265739024636</v>
      </c>
      <c r="AO117" s="13">
        <v>1.1826328349673236</v>
      </c>
      <c r="AP117" s="13">
        <v>1.0588187181280002</v>
      </c>
      <c r="AQ117" s="13">
        <v>-0.21215877786384854</v>
      </c>
      <c r="AR117" s="13">
        <v>-1.9080653453817396</v>
      </c>
      <c r="AS117" s="13">
        <v>-0.32846821054914876</v>
      </c>
      <c r="AT117" s="13">
        <v>9.7849931797432607E-2</v>
      </c>
      <c r="AU117" s="13">
        <v>-2.8663906976173434</v>
      </c>
      <c r="AV117" s="13">
        <v>0.71246985184506828</v>
      </c>
      <c r="AW117" s="13">
        <v>-2.103198150226715</v>
      </c>
      <c r="AX117" s="13">
        <v>0.10319471657106148</v>
      </c>
      <c r="AY117" s="13">
        <v>3.1074935888561833E-2</v>
      </c>
      <c r="BA117">
        <f t="shared" si="40"/>
        <v>4.6488420148120593</v>
      </c>
      <c r="BB117">
        <f t="shared" si="41"/>
        <v>2.2011991160549398</v>
      </c>
      <c r="BD117">
        <f t="shared" si="42"/>
        <v>1.0557717808506445E-2</v>
      </c>
      <c r="BG117">
        <f t="shared" si="43"/>
        <v>5.6088330832435368E-3</v>
      </c>
      <c r="BJ117" s="7">
        <f t="shared" si="44"/>
        <v>-2.7739087409443171</v>
      </c>
      <c r="BK117" s="7">
        <v>-2.3236688935028798</v>
      </c>
      <c r="BL117" s="7">
        <f t="shared" si="45"/>
        <v>-2.7739087409443184</v>
      </c>
      <c r="BM117" s="7">
        <v>-2.3236688935028798</v>
      </c>
      <c r="BO117" s="7">
        <f t="shared" si="46"/>
        <v>0.20271592022408833</v>
      </c>
      <c r="BR117" s="7">
        <f t="shared" si="47"/>
        <v>0.20271592022408993</v>
      </c>
    </row>
    <row r="118" spans="1:70" x14ac:dyDescent="0.25">
      <c r="A118">
        <v>1026</v>
      </c>
      <c r="B118" t="s">
        <v>176</v>
      </c>
      <c r="C118" t="s">
        <v>177</v>
      </c>
      <c r="D118" t="s">
        <v>68</v>
      </c>
      <c r="E118" s="7">
        <f t="shared" si="48"/>
        <v>18492.686189780776</v>
      </c>
      <c r="F118" s="8">
        <f t="shared" si="49"/>
        <v>4.2669999999999995</v>
      </c>
      <c r="G118" s="7">
        <f t="shared" si="55"/>
        <v>177.82794100389242</v>
      </c>
      <c r="H118" s="7">
        <v>2.25</v>
      </c>
      <c r="I118" s="7">
        <v>1.5</v>
      </c>
      <c r="J118" s="7">
        <f t="shared" si="50"/>
        <v>4.4430912590556808</v>
      </c>
      <c r="K118" s="7">
        <f t="shared" si="51"/>
        <v>2.4260912590556818</v>
      </c>
      <c r="L118" s="7">
        <f t="shared" si="56"/>
        <v>27739.029284671196</v>
      </c>
      <c r="M118" s="7">
        <f t="shared" si="56"/>
        <v>266.74191150583891</v>
      </c>
      <c r="N118" s="7">
        <f t="shared" si="53"/>
        <v>4.4430912590556817</v>
      </c>
      <c r="O118" s="7">
        <f t="shared" si="54"/>
        <v>2.4260912590556822</v>
      </c>
      <c r="P118">
        <v>25</v>
      </c>
      <c r="Q118">
        <f t="shared" si="57"/>
        <v>298</v>
      </c>
      <c r="R118" t="s">
        <v>40</v>
      </c>
      <c r="S118" s="9" t="s">
        <v>41</v>
      </c>
      <c r="T118" t="s">
        <v>42</v>
      </c>
      <c r="U118" t="s">
        <v>178</v>
      </c>
      <c r="V118">
        <v>257.55</v>
      </c>
      <c r="W118">
        <v>7.7069999999999999</v>
      </c>
      <c r="X118">
        <v>5.69</v>
      </c>
      <c r="Y118" s="8">
        <f t="shared" si="58"/>
        <v>-2.0169999999999995</v>
      </c>
      <c r="Z118">
        <v>-2.0870000000000002</v>
      </c>
      <c r="AA118">
        <v>5.3299999999999997E-3</v>
      </c>
      <c r="AB118">
        <v>0.3</v>
      </c>
      <c r="AC118">
        <f t="shared" si="59"/>
        <v>-0.52287874528033762</v>
      </c>
      <c r="AD118">
        <f t="shared" si="60"/>
        <v>-2.2732727909734276</v>
      </c>
      <c r="AE118" s="7">
        <f t="shared" si="61"/>
        <v>77.099176112525072</v>
      </c>
      <c r="AF118" s="7">
        <v>20</v>
      </c>
      <c r="AG118" s="7">
        <f t="shared" si="62"/>
        <v>-97.099176112525072</v>
      </c>
      <c r="AH118" s="7">
        <f t="shared" si="63"/>
        <v>-2.0169999999999995</v>
      </c>
      <c r="AI118">
        <v>0</v>
      </c>
      <c r="AJ118">
        <v>0.15</v>
      </c>
      <c r="AK118">
        <v>8.1</v>
      </c>
      <c r="AL118">
        <v>1.39</v>
      </c>
      <c r="AM118">
        <v>1.69</v>
      </c>
      <c r="AN118" s="13">
        <v>3.7741265739024636</v>
      </c>
      <c r="AO118" s="13">
        <v>1.1826328349673236</v>
      </c>
      <c r="AP118" s="13">
        <v>1.0588187181280002</v>
      </c>
      <c r="AQ118" s="13">
        <v>-0.21215877786384854</v>
      </c>
      <c r="AR118" s="13">
        <v>-1.9080653453817396</v>
      </c>
      <c r="AS118" s="13">
        <v>-0.32846821054914876</v>
      </c>
      <c r="AT118" s="13">
        <v>9.7849931797432607E-2</v>
      </c>
      <c r="AU118" s="13">
        <v>-2.8663906976173434</v>
      </c>
      <c r="AV118" s="13">
        <v>0.71246985184506828</v>
      </c>
      <c r="AW118" s="13">
        <v>-2.103198150226715</v>
      </c>
      <c r="AX118" s="13">
        <v>0.10319471657106148</v>
      </c>
      <c r="AY118" s="13">
        <v>3.1074935888561833E-2</v>
      </c>
      <c r="BA118">
        <f t="shared" si="40"/>
        <v>4.905827196606861</v>
      </c>
      <c r="BB118">
        <f t="shared" si="41"/>
        <v>2.623075773380974</v>
      </c>
      <c r="BD118">
        <f t="shared" si="42"/>
        <v>0.21412454790136887</v>
      </c>
      <c r="BG118">
        <f t="shared" si="43"/>
        <v>3.8802898883971065E-2</v>
      </c>
      <c r="BJ118" s="7">
        <f t="shared" si="44"/>
        <v>-3.2639087409443182</v>
      </c>
      <c r="BK118" s="7">
        <v>-2.3236688935028798</v>
      </c>
      <c r="BL118" s="7">
        <f t="shared" si="45"/>
        <v>-3.2639087409443182</v>
      </c>
      <c r="BM118" s="7">
        <v>-2.3236688935028798</v>
      </c>
      <c r="BO118" s="7">
        <f t="shared" si="46"/>
        <v>0.88405097071670025</v>
      </c>
      <c r="BR118" s="7">
        <f t="shared" si="47"/>
        <v>0.88405097071669936</v>
      </c>
    </row>
    <row r="119" spans="1:70" x14ac:dyDescent="0.25">
      <c r="A119">
        <v>1134</v>
      </c>
      <c r="B119" t="s">
        <v>179</v>
      </c>
      <c r="C119" t="s">
        <v>180</v>
      </c>
      <c r="D119" t="s">
        <v>68</v>
      </c>
      <c r="E119" s="7">
        <f t="shared" si="48"/>
        <v>15739.828644662201</v>
      </c>
      <c r="F119" s="8">
        <f t="shared" si="49"/>
        <v>4.1970000000000001</v>
      </c>
      <c r="G119" s="7">
        <f t="shared" si="55"/>
        <v>229.08676527677744</v>
      </c>
      <c r="H119" s="7">
        <v>2.36</v>
      </c>
      <c r="I119" s="7">
        <v>1.5</v>
      </c>
      <c r="J119" s="7">
        <f t="shared" si="50"/>
        <v>4.3730912590556814</v>
      </c>
      <c r="K119" s="7">
        <f t="shared" si="51"/>
        <v>2.5360912590556817</v>
      </c>
      <c r="L119" s="7">
        <f t="shared" si="56"/>
        <v>23609.74296699333</v>
      </c>
      <c r="M119" s="7">
        <f t="shared" si="56"/>
        <v>343.6301479151665</v>
      </c>
      <c r="N119" s="7">
        <f t="shared" si="53"/>
        <v>4.3730912590556823</v>
      </c>
      <c r="O119" s="7">
        <f t="shared" si="54"/>
        <v>2.5360912590556821</v>
      </c>
      <c r="P119">
        <v>25</v>
      </c>
      <c r="Q119">
        <f t="shared" si="57"/>
        <v>298</v>
      </c>
      <c r="R119" t="s">
        <v>40</v>
      </c>
      <c r="S119" s="9" t="s">
        <v>41</v>
      </c>
      <c r="T119" t="s">
        <v>42</v>
      </c>
      <c r="U119" t="s">
        <v>181</v>
      </c>
      <c r="V119">
        <v>291.99</v>
      </c>
      <c r="W119">
        <v>8.1769999999999996</v>
      </c>
      <c r="X119">
        <v>6.34</v>
      </c>
      <c r="Y119" s="8">
        <f t="shared" si="58"/>
        <v>-1.8369999999999997</v>
      </c>
      <c r="Z119">
        <v>-2.0870000000000002</v>
      </c>
      <c r="AA119">
        <v>1.1299999999999999E-3</v>
      </c>
      <c r="AB119">
        <v>1.0500000000000001E-2</v>
      </c>
      <c r="AC119">
        <f t="shared" si="59"/>
        <v>-1.9788107009300619</v>
      </c>
      <c r="AD119">
        <f t="shared" si="60"/>
        <v>-2.9469215565165805</v>
      </c>
      <c r="AE119" s="7">
        <f t="shared" si="61"/>
        <v>89.905371683347283</v>
      </c>
      <c r="AF119" s="7">
        <v>20</v>
      </c>
      <c r="AG119" s="7">
        <f t="shared" si="62"/>
        <v>-109.90537168334728</v>
      </c>
      <c r="AH119" s="7">
        <f t="shared" si="63"/>
        <v>-1.837</v>
      </c>
      <c r="AI119">
        <v>0</v>
      </c>
      <c r="AJ119">
        <v>0.18</v>
      </c>
      <c r="AK119">
        <v>8.64</v>
      </c>
      <c r="AL119">
        <v>1.55</v>
      </c>
      <c r="AM119">
        <v>1.81</v>
      </c>
      <c r="AN119" s="13">
        <v>3.7741265739024636</v>
      </c>
      <c r="AO119" s="13">
        <v>1.1826328349673236</v>
      </c>
      <c r="AP119" s="13">
        <v>1.0588187181280002</v>
      </c>
      <c r="AQ119" s="13">
        <v>-0.21215877786384854</v>
      </c>
      <c r="AR119" s="13">
        <v>-1.9080653453817396</v>
      </c>
      <c r="AS119" s="13">
        <v>-0.32846821054914876</v>
      </c>
      <c r="AT119" s="13">
        <v>9.7849931797432607E-2</v>
      </c>
      <c r="AU119" s="13">
        <v>-2.8663906976173434</v>
      </c>
      <c r="AV119" s="13">
        <v>0.71246985184506828</v>
      </c>
      <c r="AW119" s="13">
        <v>-2.103198150226715</v>
      </c>
      <c r="AX119" s="13">
        <v>0.10319471657106148</v>
      </c>
      <c r="AY119" s="13">
        <v>3.1074935888561833E-2</v>
      </c>
      <c r="BA119">
        <f t="shared" si="40"/>
        <v>5.2501550435409774</v>
      </c>
      <c r="BB119">
        <f t="shared" si="41"/>
        <v>2.5976894344010435</v>
      </c>
      <c r="BD119">
        <f t="shared" si="42"/>
        <v>0.76924088205566821</v>
      </c>
      <c r="BG119">
        <f t="shared" si="43"/>
        <v>3.794335205877887E-3</v>
      </c>
      <c r="BJ119" s="7">
        <f t="shared" si="44"/>
        <v>-3.8039087409443173</v>
      </c>
      <c r="BK119" s="7">
        <v>-2.3236688935028798</v>
      </c>
      <c r="BL119" s="7">
        <f t="shared" si="45"/>
        <v>-3.8039087409443177</v>
      </c>
      <c r="BM119" s="7">
        <v>-2.3236688935028798</v>
      </c>
      <c r="BO119" s="7">
        <f t="shared" si="46"/>
        <v>2.191110005953449</v>
      </c>
      <c r="BR119" s="7">
        <f t="shared" si="47"/>
        <v>2.1911100059534503</v>
      </c>
    </row>
    <row r="120" spans="1:70" x14ac:dyDescent="0.25">
      <c r="A120">
        <v>231</v>
      </c>
      <c r="B120" t="s">
        <v>182</v>
      </c>
      <c r="C120" t="s">
        <v>183</v>
      </c>
      <c r="D120" t="s">
        <v>68</v>
      </c>
      <c r="E120" s="7">
        <f t="shared" si="48"/>
        <v>7943.2823472428154</v>
      </c>
      <c r="F120" s="8">
        <f t="shared" si="49"/>
        <v>3.8999999999999995</v>
      </c>
      <c r="G120" s="7">
        <f t="shared" si="55"/>
        <v>234.42288153199232</v>
      </c>
      <c r="H120" s="7">
        <v>2.37</v>
      </c>
      <c r="I120" s="7">
        <v>1.5</v>
      </c>
      <c r="J120" s="7">
        <f t="shared" si="50"/>
        <v>4.0760912590556808</v>
      </c>
      <c r="K120" s="7">
        <f t="shared" si="51"/>
        <v>2.5460912590556815</v>
      </c>
      <c r="L120" s="7">
        <f t="shared" si="56"/>
        <v>11914.923520864215</v>
      </c>
      <c r="M120" s="7">
        <f t="shared" si="56"/>
        <v>351.63432229798855</v>
      </c>
      <c r="N120" s="7">
        <f t="shared" si="53"/>
        <v>4.0760912590556808</v>
      </c>
      <c r="O120" s="7">
        <f t="shared" si="54"/>
        <v>2.5460912590556815</v>
      </c>
      <c r="P120">
        <v>25</v>
      </c>
      <c r="Q120">
        <f t="shared" si="57"/>
        <v>298</v>
      </c>
      <c r="R120" t="s">
        <v>40</v>
      </c>
      <c r="S120" s="9" t="s">
        <v>41</v>
      </c>
      <c r="T120" t="s">
        <v>42</v>
      </c>
      <c r="U120" t="s">
        <v>184</v>
      </c>
      <c r="V120">
        <v>373.32</v>
      </c>
      <c r="W120">
        <v>7.39</v>
      </c>
      <c r="X120">
        <v>5.86</v>
      </c>
      <c r="Y120" s="8">
        <f t="shared" si="58"/>
        <v>-1.5299999999999994</v>
      </c>
      <c r="Z120">
        <v>-1.92</v>
      </c>
      <c r="AA120">
        <v>3.1699999999999999E-2</v>
      </c>
      <c r="AB120">
        <v>0.26500000000000001</v>
      </c>
      <c r="AC120">
        <f t="shared" si="59"/>
        <v>-0.5767541260631921</v>
      </c>
      <c r="AD120">
        <f t="shared" si="60"/>
        <v>-1.4989407377822486</v>
      </c>
      <c r="AE120" s="7">
        <f t="shared" si="61"/>
        <v>77.573057230444391</v>
      </c>
      <c r="AF120" s="7">
        <v>20</v>
      </c>
      <c r="AG120" s="7">
        <f t="shared" si="62"/>
        <v>-97.573057230444391</v>
      </c>
      <c r="AH120" s="7">
        <f t="shared" si="63"/>
        <v>-1.5299999999999994</v>
      </c>
      <c r="AI120">
        <v>0</v>
      </c>
      <c r="AJ120">
        <v>0.42</v>
      </c>
      <c r="AK120">
        <v>8.9600000000000009</v>
      </c>
      <c r="AL120">
        <v>1.27</v>
      </c>
      <c r="AM120">
        <v>1.96</v>
      </c>
      <c r="AN120" s="13">
        <v>3.7741265739024636</v>
      </c>
      <c r="AO120" s="13">
        <v>1.1826328349673236</v>
      </c>
      <c r="AP120" s="13">
        <v>1.0588187181280002</v>
      </c>
      <c r="AQ120" s="13">
        <v>-0.21215877786384854</v>
      </c>
      <c r="AR120" s="13">
        <v>-1.9080653453817396</v>
      </c>
      <c r="AS120" s="13">
        <v>-0.32846821054914876</v>
      </c>
      <c r="AT120" s="13">
        <v>9.7849931797432607E-2</v>
      </c>
      <c r="AU120" s="13">
        <v>-2.8663906976173434</v>
      </c>
      <c r="AV120" s="13">
        <v>0.71246985184506828</v>
      </c>
      <c r="AW120" s="13">
        <v>-2.103198150226715</v>
      </c>
      <c r="AX120" s="13">
        <v>0.10319471657106148</v>
      </c>
      <c r="AY120" s="13">
        <v>3.1074935888561833E-2</v>
      </c>
      <c r="BA120">
        <f t="shared" si="40"/>
        <v>5.6460035697287125</v>
      </c>
      <c r="BB120">
        <f t="shared" si="41"/>
        <v>2.7421207091124429</v>
      </c>
      <c r="BD120">
        <f t="shared" si="42"/>
        <v>2.4646246632027378</v>
      </c>
      <c r="BG120">
        <f t="shared" si="43"/>
        <v>3.8427545289556324E-2</v>
      </c>
      <c r="BJ120" s="7">
        <f t="shared" si="44"/>
        <v>-3.3139087409443189</v>
      </c>
      <c r="BK120" s="7">
        <v>-2.3236688935028798</v>
      </c>
      <c r="BL120" s="7">
        <f t="shared" si="45"/>
        <v>-3.3139087409443189</v>
      </c>
      <c r="BM120" s="7">
        <v>-2.3236688935028798</v>
      </c>
      <c r="BO120" s="7">
        <f t="shared" si="46"/>
        <v>0.9805749554608455</v>
      </c>
      <c r="BR120" s="7">
        <f t="shared" si="47"/>
        <v>0.98057495546084461</v>
      </c>
    </row>
    <row r="121" spans="1:70" x14ac:dyDescent="0.25">
      <c r="A121">
        <v>977</v>
      </c>
      <c r="B121" t="s">
        <v>185</v>
      </c>
      <c r="C121" t="s">
        <v>186</v>
      </c>
      <c r="D121" t="s">
        <v>68</v>
      </c>
      <c r="E121" s="7">
        <f t="shared" si="48"/>
        <v>2355049.2838960118</v>
      </c>
      <c r="F121" s="8">
        <f t="shared" si="49"/>
        <v>6.3719999999999999</v>
      </c>
      <c r="G121" s="7">
        <f t="shared" si="55"/>
        <v>14.125375446227544</v>
      </c>
      <c r="H121" s="7">
        <v>1.1499999999999999</v>
      </c>
      <c r="I121" s="7">
        <v>1.5</v>
      </c>
      <c r="J121" s="7">
        <f t="shared" si="50"/>
        <v>6.5480912590556812</v>
      </c>
      <c r="K121" s="7">
        <f t="shared" si="51"/>
        <v>1.3260912590556813</v>
      </c>
      <c r="L121" s="7">
        <f t="shared" si="56"/>
        <v>3532573.9258440216</v>
      </c>
      <c r="M121" s="7">
        <f t="shared" si="56"/>
        <v>21.188063169341323</v>
      </c>
      <c r="N121" s="7">
        <f t="shared" si="53"/>
        <v>6.5480912590556821</v>
      </c>
      <c r="O121" s="7">
        <f t="shared" si="54"/>
        <v>1.3260912590556815</v>
      </c>
      <c r="P121">
        <v>25</v>
      </c>
      <c r="Q121">
        <f t="shared" si="57"/>
        <v>298</v>
      </c>
      <c r="R121" t="s">
        <v>40</v>
      </c>
      <c r="S121" s="9" t="s">
        <v>41</v>
      </c>
      <c r="T121" t="s">
        <v>42</v>
      </c>
      <c r="U121" t="s">
        <v>187</v>
      </c>
      <c r="V121">
        <v>278.35000000000002</v>
      </c>
      <c r="W121">
        <v>9.8320000000000007</v>
      </c>
      <c r="X121">
        <v>4.6100000000000003</v>
      </c>
      <c r="Y121" s="8">
        <f t="shared" si="58"/>
        <v>-5.2220000000000004</v>
      </c>
      <c r="Z121">
        <v>-4.3019999999999996</v>
      </c>
      <c r="AA121">
        <v>3.4000000000000002E-2</v>
      </c>
      <c r="AB121">
        <v>3.4000000000000002E-2</v>
      </c>
      <c r="AC121">
        <f t="shared" si="59"/>
        <v>-1.4685210829577449</v>
      </c>
      <c r="AD121">
        <f t="shared" si="60"/>
        <v>-1.4685210829577449</v>
      </c>
      <c r="AE121" s="7">
        <f t="shared" si="61"/>
        <v>85.416927961678027</v>
      </c>
      <c r="AF121" s="7">
        <v>20</v>
      </c>
      <c r="AG121" s="7">
        <f t="shared" si="62"/>
        <v>-105.41692796167803</v>
      </c>
      <c r="AH121" s="7">
        <f t="shared" si="63"/>
        <v>-5.2220000000000004</v>
      </c>
      <c r="AI121">
        <v>0</v>
      </c>
      <c r="AJ121">
        <v>0.8</v>
      </c>
      <c r="AK121">
        <v>9.09</v>
      </c>
      <c r="AL121">
        <v>1.4</v>
      </c>
      <c r="AM121">
        <v>2.27</v>
      </c>
      <c r="AN121" s="13">
        <v>3.7741265739024636</v>
      </c>
      <c r="AO121" s="13">
        <v>1.1826328349673236</v>
      </c>
      <c r="AP121" s="13">
        <v>1.0588187181280002</v>
      </c>
      <c r="AQ121" s="13">
        <v>-0.21215877786384854</v>
      </c>
      <c r="AR121" s="13">
        <v>-1.9080653453817396</v>
      </c>
      <c r="AS121" s="13">
        <v>-0.32846821054914876</v>
      </c>
      <c r="AT121" s="13">
        <v>9.7849931797432607E-2</v>
      </c>
      <c r="AU121" s="13">
        <v>-2.8663906976173434</v>
      </c>
      <c r="AV121" s="13">
        <v>0.71246985184506828</v>
      </c>
      <c r="AW121" s="13">
        <v>-2.103198150226715</v>
      </c>
      <c r="AX121" s="13">
        <v>0.10319471657106148</v>
      </c>
      <c r="AY121" s="13">
        <v>3.1074935888561833E-2</v>
      </c>
      <c r="BA121">
        <f t="shared" si="40"/>
        <v>5.6139695821822952</v>
      </c>
      <c r="BB121">
        <f t="shared" si="41"/>
        <v>1.5040879273652659</v>
      </c>
      <c r="BD121">
        <f t="shared" si="42"/>
        <v>0.87258330720474819</v>
      </c>
      <c r="BG121">
        <f t="shared" si="43"/>
        <v>3.1682813929312201E-2</v>
      </c>
      <c r="BJ121" s="7">
        <f t="shared" si="44"/>
        <v>-3.2839087409443186</v>
      </c>
      <c r="BK121" s="7">
        <v>-2.3236688935028798</v>
      </c>
      <c r="BL121" s="7">
        <f t="shared" si="45"/>
        <v>-3.2839087409443186</v>
      </c>
      <c r="BM121" s="7">
        <v>-2.3236688935028798</v>
      </c>
      <c r="BO121" s="7">
        <f t="shared" si="46"/>
        <v>0.92206056461435693</v>
      </c>
      <c r="BR121" s="7">
        <f t="shared" si="47"/>
        <v>0.92206056461435826</v>
      </c>
    </row>
    <row r="122" spans="1:70" x14ac:dyDescent="0.25">
      <c r="A122">
        <v>1145</v>
      </c>
      <c r="B122" t="s">
        <v>188</v>
      </c>
      <c r="C122" t="s">
        <v>189</v>
      </c>
      <c r="D122" t="s">
        <v>68</v>
      </c>
      <c r="E122" s="7">
        <f t="shared" si="48"/>
        <v>145881.42602753479</v>
      </c>
      <c r="F122" s="8">
        <f t="shared" si="49"/>
        <v>5.1639999999999997</v>
      </c>
      <c r="G122" s="7">
        <f t="shared" si="55"/>
        <v>812.83051616409978</v>
      </c>
      <c r="H122" s="7">
        <v>2.91</v>
      </c>
      <c r="I122" s="7">
        <v>1.5</v>
      </c>
      <c r="J122" s="7">
        <f t="shared" si="50"/>
        <v>5.340091259055681</v>
      </c>
      <c r="K122" s="7">
        <f t="shared" si="51"/>
        <v>3.0860912590556815</v>
      </c>
      <c r="L122" s="7">
        <f t="shared" si="56"/>
        <v>218822.13904130243</v>
      </c>
      <c r="M122" s="7">
        <f t="shared" si="56"/>
        <v>1219.2457742461499</v>
      </c>
      <c r="N122" s="7">
        <f t="shared" si="53"/>
        <v>5.3400912590556819</v>
      </c>
      <c r="O122" s="7">
        <f t="shared" si="54"/>
        <v>3.0860912590556815</v>
      </c>
      <c r="P122">
        <v>25</v>
      </c>
      <c r="Q122">
        <f t="shared" si="57"/>
        <v>298</v>
      </c>
      <c r="R122" t="s">
        <v>40</v>
      </c>
      <c r="S122" s="9" t="s">
        <v>41</v>
      </c>
      <c r="T122" t="s">
        <v>42</v>
      </c>
      <c r="U122" t="s">
        <v>190</v>
      </c>
      <c r="V122">
        <v>326.44</v>
      </c>
      <c r="W122">
        <v>9.234</v>
      </c>
      <c r="X122">
        <v>6.98</v>
      </c>
      <c r="Y122" s="8">
        <f t="shared" si="58"/>
        <v>-2.2539999999999996</v>
      </c>
      <c r="Z122">
        <v>-2.4340000000000002</v>
      </c>
      <c r="AA122">
        <v>2.9500000000000001E-4</v>
      </c>
      <c r="AB122">
        <v>4.0800000000000003E-2</v>
      </c>
      <c r="AC122">
        <f t="shared" si="59"/>
        <v>-1.38933983691012</v>
      </c>
      <c r="AD122">
        <f t="shared" si="60"/>
        <v>-3.530177984021837</v>
      </c>
      <c r="AE122" s="7">
        <f t="shared" si="61"/>
        <v>84.720459614725115</v>
      </c>
      <c r="AF122" s="7">
        <v>20</v>
      </c>
      <c r="AG122" s="7">
        <f t="shared" si="62"/>
        <v>-104.72045961472512</v>
      </c>
      <c r="AH122" s="7">
        <f t="shared" si="63"/>
        <v>-2.2539999999999996</v>
      </c>
      <c r="AI122">
        <v>0</v>
      </c>
      <c r="AJ122">
        <v>0.11</v>
      </c>
      <c r="AK122">
        <v>9.3000000000000007</v>
      </c>
      <c r="AL122">
        <v>1.61</v>
      </c>
      <c r="AM122">
        <v>1.94</v>
      </c>
      <c r="AN122" s="13">
        <v>3.7741265739024636</v>
      </c>
      <c r="AO122" s="13">
        <v>1.1826328349673236</v>
      </c>
      <c r="AP122" s="13">
        <v>1.0588187181280002</v>
      </c>
      <c r="AQ122" s="13">
        <v>-0.21215877786384854</v>
      </c>
      <c r="AR122" s="13">
        <v>-1.9080653453817396</v>
      </c>
      <c r="AS122" s="13">
        <v>-0.32846821054914876</v>
      </c>
      <c r="AT122" s="13">
        <v>9.7849931797432607E-2</v>
      </c>
      <c r="AU122" s="13">
        <v>-2.8663906976173434</v>
      </c>
      <c r="AV122" s="13">
        <v>0.71246985184506828</v>
      </c>
      <c r="AW122" s="13">
        <v>-2.103198150226715</v>
      </c>
      <c r="AX122" s="13">
        <v>0.10319471657106148</v>
      </c>
      <c r="AY122" s="13">
        <v>3.1074935888561833E-2</v>
      </c>
      <c r="BA122">
        <f t="shared" si="40"/>
        <v>5.6054130774862907</v>
      </c>
      <c r="BB122">
        <f t="shared" si="41"/>
        <v>3.1557903095926374</v>
      </c>
      <c r="BD122">
        <f t="shared" si="42"/>
        <v>7.0395667335324916E-2</v>
      </c>
      <c r="BG122">
        <f t="shared" si="43"/>
        <v>4.8579576457531337E-3</v>
      </c>
      <c r="BJ122" s="7">
        <f t="shared" si="44"/>
        <v>-3.893908740944318</v>
      </c>
      <c r="BK122" s="7">
        <v>-2.3236688935028798</v>
      </c>
      <c r="BL122" s="7">
        <f t="shared" si="45"/>
        <v>-3.8939087409443189</v>
      </c>
      <c r="BM122" s="7">
        <v>-2.3236688935028798</v>
      </c>
      <c r="BO122" s="7">
        <f t="shared" si="46"/>
        <v>2.4656531784929099</v>
      </c>
      <c r="BR122" s="7">
        <f t="shared" si="47"/>
        <v>2.465653178492913</v>
      </c>
    </row>
    <row r="123" spans="1:70" x14ac:dyDescent="0.25">
      <c r="A123">
        <v>199</v>
      </c>
      <c r="B123" t="s">
        <v>191</v>
      </c>
      <c r="C123" t="s">
        <v>192</v>
      </c>
      <c r="D123" t="s">
        <v>68</v>
      </c>
      <c r="E123" s="7">
        <f t="shared" si="48"/>
        <v>868960.42928630288</v>
      </c>
      <c r="F123" s="8">
        <f t="shared" si="49"/>
        <v>5.9390000000000001</v>
      </c>
      <c r="G123" s="7">
        <f t="shared" si="55"/>
        <v>457.0881896148756</v>
      </c>
      <c r="H123" s="7">
        <v>2.66</v>
      </c>
      <c r="I123" s="7">
        <v>1.5</v>
      </c>
      <c r="J123" s="7">
        <f t="shared" si="50"/>
        <v>6.1150912590556823</v>
      </c>
      <c r="K123" s="7">
        <f t="shared" si="51"/>
        <v>2.8360912590556819</v>
      </c>
      <c r="L123" s="7">
        <f t="shared" si="56"/>
        <v>1303440.643929458</v>
      </c>
      <c r="M123" s="7">
        <f t="shared" si="56"/>
        <v>685.63228442231411</v>
      </c>
      <c r="N123" s="7">
        <f t="shared" si="53"/>
        <v>6.1150912590556832</v>
      </c>
      <c r="O123" s="7">
        <f t="shared" si="54"/>
        <v>2.8360912590556824</v>
      </c>
      <c r="P123">
        <v>25</v>
      </c>
      <c r="Q123">
        <f t="shared" si="57"/>
        <v>298</v>
      </c>
      <c r="R123" t="s">
        <v>40</v>
      </c>
      <c r="S123" s="9" t="s">
        <v>41</v>
      </c>
      <c r="T123" t="s">
        <v>42</v>
      </c>
      <c r="U123" t="s">
        <v>193</v>
      </c>
      <c r="V123">
        <v>318.02999999999997</v>
      </c>
      <c r="W123">
        <v>9.2789999999999999</v>
      </c>
      <c r="X123">
        <v>6</v>
      </c>
      <c r="Y123" s="8">
        <f t="shared" si="58"/>
        <v>-3.2789999999999999</v>
      </c>
      <c r="Z123">
        <v>-2.7690000000000001</v>
      </c>
      <c r="AA123">
        <v>9.1299999999999992E-3</v>
      </c>
      <c r="AB123">
        <v>3.4399999999999999E-3</v>
      </c>
      <c r="AC123">
        <f t="shared" si="59"/>
        <v>-2.46344155742847</v>
      </c>
      <c r="AD123">
        <f t="shared" si="60"/>
        <v>-2.0395292224657009</v>
      </c>
      <c r="AE123" s="7">
        <f t="shared" si="61"/>
        <v>94.168124145019888</v>
      </c>
      <c r="AF123" s="7">
        <v>20</v>
      </c>
      <c r="AG123" s="7">
        <f t="shared" si="62"/>
        <v>-114.16812414501989</v>
      </c>
      <c r="AH123" s="7">
        <f t="shared" si="63"/>
        <v>-3.2790000000000004</v>
      </c>
      <c r="AI123">
        <v>0</v>
      </c>
      <c r="AJ123">
        <v>0.3</v>
      </c>
      <c r="AK123">
        <v>9.3800000000000008</v>
      </c>
      <c r="AL123">
        <v>1.53</v>
      </c>
      <c r="AM123">
        <v>2.0499999999999998</v>
      </c>
      <c r="AN123" s="13">
        <v>3.7741265739024636</v>
      </c>
      <c r="AO123" s="13">
        <v>1.1826328349673236</v>
      </c>
      <c r="AP123" s="13">
        <v>1.0588187181280002</v>
      </c>
      <c r="AQ123" s="13">
        <v>-0.21215877786384854</v>
      </c>
      <c r="AR123" s="13">
        <v>-1.9080653453817396</v>
      </c>
      <c r="AS123" s="13">
        <v>-0.32846821054914876</v>
      </c>
      <c r="AT123" s="13">
        <v>9.7849931797432607E-2</v>
      </c>
      <c r="AU123" s="13">
        <v>-2.8663906976173434</v>
      </c>
      <c r="AV123" s="13">
        <v>0.71246985184506828</v>
      </c>
      <c r="AW123" s="13">
        <v>-2.103198150226715</v>
      </c>
      <c r="AX123" s="13">
        <v>0.10319471657106148</v>
      </c>
      <c r="AY123" s="13">
        <v>3.1074935888561833E-2</v>
      </c>
      <c r="BA123">
        <f t="shared" si="40"/>
        <v>5.7219043278174375</v>
      </c>
      <c r="BB123">
        <f t="shared" si="41"/>
        <v>2.8477809360339021</v>
      </c>
      <c r="BD123">
        <f t="shared" si="42"/>
        <v>0.15459596289654892</v>
      </c>
      <c r="BG123">
        <f t="shared" si="43"/>
        <v>1.3664854785512117E-4</v>
      </c>
      <c r="BJ123" s="7">
        <f t="shared" si="44"/>
        <v>-3.1639087409443167</v>
      </c>
      <c r="BK123" s="7">
        <v>-2.3236688935028798</v>
      </c>
      <c r="BL123" s="7">
        <f t="shared" si="45"/>
        <v>-3.1639087409443176</v>
      </c>
      <c r="BM123" s="7">
        <v>-2.3236688935028798</v>
      </c>
      <c r="BO123" s="7">
        <f t="shared" si="46"/>
        <v>0.70600300122840853</v>
      </c>
      <c r="BR123" s="7">
        <f t="shared" si="47"/>
        <v>0.70600300122841075</v>
      </c>
    </row>
    <row r="124" spans="1:70" x14ac:dyDescent="0.25">
      <c r="A124">
        <v>79</v>
      </c>
      <c r="B124" t="s">
        <v>194</v>
      </c>
      <c r="C124" t="s">
        <v>195</v>
      </c>
      <c r="D124" t="s">
        <v>68</v>
      </c>
      <c r="E124" s="7">
        <f t="shared" si="48"/>
        <v>141905.75216890973</v>
      </c>
      <c r="F124" s="8">
        <f t="shared" si="49"/>
        <v>5.152000000000001</v>
      </c>
      <c r="G124" s="7">
        <f t="shared" si="55"/>
        <v>309.02954325135937</v>
      </c>
      <c r="H124" s="7">
        <v>2.4900000000000002</v>
      </c>
      <c r="I124" s="7">
        <v>1.5</v>
      </c>
      <c r="J124" s="7">
        <f t="shared" si="50"/>
        <v>5.3280912590556824</v>
      </c>
      <c r="K124" s="7">
        <f t="shared" si="51"/>
        <v>2.6660912590556816</v>
      </c>
      <c r="L124" s="7">
        <f t="shared" si="56"/>
        <v>212858.62825336447</v>
      </c>
      <c r="M124" s="7">
        <f t="shared" si="56"/>
        <v>463.5443148770392</v>
      </c>
      <c r="N124" s="7">
        <f t="shared" si="53"/>
        <v>5.3280912590556824</v>
      </c>
      <c r="O124" s="7">
        <f t="shared" si="54"/>
        <v>2.666091259055682</v>
      </c>
      <c r="P124">
        <v>25</v>
      </c>
      <c r="Q124">
        <f t="shared" si="57"/>
        <v>298</v>
      </c>
      <c r="R124" t="s">
        <v>40</v>
      </c>
      <c r="S124" s="9" t="s">
        <v>41</v>
      </c>
      <c r="T124" t="s">
        <v>42</v>
      </c>
      <c r="U124" t="s">
        <v>196</v>
      </c>
      <c r="V124">
        <v>409.78</v>
      </c>
      <c r="W124">
        <v>8.9220000000000006</v>
      </c>
      <c r="X124">
        <v>6.26</v>
      </c>
      <c r="Y124" s="8">
        <f t="shared" si="58"/>
        <v>-2.6620000000000008</v>
      </c>
      <c r="Z124">
        <v>-2.702</v>
      </c>
      <c r="AA124">
        <v>2.6700000000000001E-3</v>
      </c>
      <c r="AB124">
        <v>8.4100000000000008E-3</v>
      </c>
      <c r="AC124">
        <f t="shared" si="59"/>
        <v>-2.0752040042020878</v>
      </c>
      <c r="AD124">
        <f t="shared" si="60"/>
        <v>-2.5734887386354246</v>
      </c>
      <c r="AE124" s="7">
        <f t="shared" si="61"/>
        <v>90.753235135089611</v>
      </c>
      <c r="AF124" s="7">
        <v>20</v>
      </c>
      <c r="AG124" s="7">
        <f t="shared" si="62"/>
        <v>-110.75323513508961</v>
      </c>
      <c r="AH124" s="7">
        <f t="shared" si="63"/>
        <v>-2.6620000000000013</v>
      </c>
      <c r="AI124">
        <v>0</v>
      </c>
      <c r="AJ124">
        <v>0.45</v>
      </c>
      <c r="AK124">
        <v>9.76</v>
      </c>
      <c r="AL124">
        <v>1.31</v>
      </c>
      <c r="AM124">
        <v>2.13</v>
      </c>
      <c r="AN124" s="13">
        <v>3.7741265739024636</v>
      </c>
      <c r="AO124" s="13">
        <v>1.1826328349673236</v>
      </c>
      <c r="AP124" s="13">
        <v>1.0588187181280002</v>
      </c>
      <c r="AQ124" s="13">
        <v>-0.21215877786384854</v>
      </c>
      <c r="AR124" s="13">
        <v>-1.9080653453817396</v>
      </c>
      <c r="AS124" s="13">
        <v>-0.32846821054914876</v>
      </c>
      <c r="AT124" s="13">
        <v>9.7849931797432607E-2</v>
      </c>
      <c r="AU124" s="13">
        <v>-2.8663906976173434</v>
      </c>
      <c r="AV124" s="13">
        <v>0.71246985184506828</v>
      </c>
      <c r="AW124" s="13">
        <v>-2.103198150226715</v>
      </c>
      <c r="AX124" s="13">
        <v>0.10319471657106148</v>
      </c>
      <c r="AY124" s="13">
        <v>3.1074935888561833E-2</v>
      </c>
      <c r="BA124">
        <f t="shared" si="40"/>
        <v>6.1956800694506819</v>
      </c>
      <c r="BB124">
        <f t="shared" si="41"/>
        <v>3.1595200454679873</v>
      </c>
      <c r="BD124">
        <f t="shared" si="42"/>
        <v>0.75271034392261049</v>
      </c>
      <c r="BG124">
        <f t="shared" si="43"/>
        <v>0.24347196726032036</v>
      </c>
      <c r="BJ124" s="7">
        <f t="shared" si="44"/>
        <v>-3.5939087409443182</v>
      </c>
      <c r="BK124" s="7">
        <v>-2.3236688935028798</v>
      </c>
      <c r="BL124" s="7">
        <f t="shared" si="45"/>
        <v>-3.5939087409443178</v>
      </c>
      <c r="BM124" s="7">
        <v>-2.3236688935028798</v>
      </c>
      <c r="BO124" s="7">
        <f t="shared" si="46"/>
        <v>1.6135092700280478</v>
      </c>
      <c r="BR124" s="7">
        <f t="shared" si="47"/>
        <v>1.6135092700280478</v>
      </c>
    </row>
    <row r="125" spans="1:70" x14ac:dyDescent="0.25">
      <c r="A125">
        <v>8</v>
      </c>
      <c r="B125" t="s">
        <v>197</v>
      </c>
      <c r="C125" t="s">
        <v>198</v>
      </c>
      <c r="D125" t="s">
        <v>68</v>
      </c>
      <c r="E125" s="7">
        <f t="shared" si="48"/>
        <v>2679168.3248190396</v>
      </c>
      <c r="F125" s="8">
        <f t="shared" si="49"/>
        <v>6.4280000000000008</v>
      </c>
      <c r="G125" s="7">
        <f t="shared" si="55"/>
        <v>691.83097091893671</v>
      </c>
      <c r="H125" s="7">
        <v>2.84</v>
      </c>
      <c r="I125" s="7">
        <v>1.5</v>
      </c>
      <c r="J125" s="7">
        <f t="shared" si="50"/>
        <v>6.6040912590556822</v>
      </c>
      <c r="K125" s="7">
        <f t="shared" si="51"/>
        <v>3.0160912590556812</v>
      </c>
      <c r="L125" s="7">
        <f t="shared" si="56"/>
        <v>4018752.487228564</v>
      </c>
      <c r="M125" s="7">
        <f t="shared" si="56"/>
        <v>1037.7464563784054</v>
      </c>
      <c r="N125" s="7">
        <f t="shared" si="53"/>
        <v>6.6040912590556831</v>
      </c>
      <c r="O125" s="7">
        <f t="shared" si="54"/>
        <v>3.0160912590556817</v>
      </c>
      <c r="P125">
        <v>25</v>
      </c>
      <c r="Q125">
        <f t="shared" si="57"/>
        <v>298</v>
      </c>
      <c r="R125" t="s">
        <v>40</v>
      </c>
      <c r="S125" s="9" t="s">
        <v>41</v>
      </c>
      <c r="T125" t="s">
        <v>42</v>
      </c>
      <c r="U125" t="s">
        <v>199</v>
      </c>
      <c r="V125">
        <v>354.49</v>
      </c>
      <c r="W125">
        <v>10.378</v>
      </c>
      <c r="X125">
        <v>6.79</v>
      </c>
      <c r="Y125" s="8">
        <f t="shared" si="58"/>
        <v>-3.5880000000000001</v>
      </c>
      <c r="Z125">
        <v>-3.468</v>
      </c>
      <c r="AA125">
        <v>9.9599999999999992E-4</v>
      </c>
      <c r="AB125">
        <v>1.4300000000000001E-4</v>
      </c>
      <c r="AC125">
        <f t="shared" si="59"/>
        <v>-3.8446639625349381</v>
      </c>
      <c r="AD125">
        <f t="shared" si="60"/>
        <v>-3.0017406615763012</v>
      </c>
      <c r="AE125" s="7">
        <f t="shared" si="61"/>
        <v>106.31718384383068</v>
      </c>
      <c r="AF125" s="7">
        <v>20</v>
      </c>
      <c r="AG125" s="7">
        <f t="shared" si="62"/>
        <v>-126.31718384383068</v>
      </c>
      <c r="AH125" s="7">
        <f t="shared" si="63"/>
        <v>-3.5880000000000005</v>
      </c>
      <c r="AI125">
        <v>0</v>
      </c>
      <c r="AJ125">
        <v>0.22</v>
      </c>
      <c r="AK125">
        <v>9.8800000000000008</v>
      </c>
      <c r="AL125">
        <v>1.51</v>
      </c>
      <c r="AM125">
        <v>2.2200000000000002</v>
      </c>
      <c r="AN125" s="13">
        <v>3.7741265739024636</v>
      </c>
      <c r="AO125" s="13">
        <v>1.1826328349673236</v>
      </c>
      <c r="AP125" s="13">
        <v>1.0588187181280002</v>
      </c>
      <c r="AQ125" s="13">
        <v>-0.21215877786384854</v>
      </c>
      <c r="AR125" s="13">
        <v>-1.9080653453817396</v>
      </c>
      <c r="AS125" s="13">
        <v>-0.32846821054914876</v>
      </c>
      <c r="AT125" s="13">
        <v>9.7849931797432607E-2</v>
      </c>
      <c r="AU125" s="13">
        <v>-2.8663906976173434</v>
      </c>
      <c r="AV125" s="13">
        <v>0.71246985184506828</v>
      </c>
      <c r="AW125" s="13">
        <v>-2.103198150226715</v>
      </c>
      <c r="AX125" s="13">
        <v>0.10319471657106148</v>
      </c>
      <c r="AY125" s="13">
        <v>3.1074935888561833E-2</v>
      </c>
      <c r="BA125">
        <f t="shared" si="40"/>
        <v>5.836575126926431</v>
      </c>
      <c r="BB125">
        <f t="shared" si="41"/>
        <v>3.4929341825874385</v>
      </c>
      <c r="BD125">
        <f t="shared" si="42"/>
        <v>0.58908101307864758</v>
      </c>
      <c r="BG125">
        <f t="shared" si="43"/>
        <v>0.22737917372231289</v>
      </c>
      <c r="BJ125" s="7">
        <f t="shared" si="44"/>
        <v>-3.7739087409443171</v>
      </c>
      <c r="BK125" s="7">
        <v>-2.3236688935028798</v>
      </c>
      <c r="BL125" s="7">
        <f t="shared" si="45"/>
        <v>-3.7739087409443184</v>
      </c>
      <c r="BM125" s="7">
        <v>-2.3236688935028798</v>
      </c>
      <c r="BO125" s="7">
        <f t="shared" si="46"/>
        <v>2.1031956151069622</v>
      </c>
      <c r="BR125" s="7">
        <f t="shared" si="47"/>
        <v>2.1031956151069684</v>
      </c>
    </row>
    <row r="126" spans="1:70" x14ac:dyDescent="0.25">
      <c r="A126">
        <v>119</v>
      </c>
      <c r="B126" t="s">
        <v>200</v>
      </c>
      <c r="C126" t="s">
        <v>201</v>
      </c>
      <c r="D126" t="s">
        <v>68</v>
      </c>
      <c r="E126" s="7">
        <f t="shared" si="48"/>
        <v>157761.12696993494</v>
      </c>
      <c r="F126" s="8">
        <f t="shared" si="49"/>
        <v>5.1979999999999995</v>
      </c>
      <c r="G126" s="7">
        <f t="shared" si="55"/>
        <v>114.81536214968835</v>
      </c>
      <c r="H126" s="7">
        <v>2.06</v>
      </c>
      <c r="I126" s="7">
        <v>1.5</v>
      </c>
      <c r="J126" s="7">
        <f t="shared" si="50"/>
        <v>5.3740912590556809</v>
      </c>
      <c r="K126" s="7">
        <f t="shared" si="51"/>
        <v>2.2360912590556814</v>
      </c>
      <c r="L126" s="7">
        <f t="shared" si="56"/>
        <v>236641.69045490224</v>
      </c>
      <c r="M126" s="7">
        <f t="shared" si="56"/>
        <v>172.22304322453257</v>
      </c>
      <c r="N126" s="7">
        <f t="shared" si="53"/>
        <v>5.3740912590556809</v>
      </c>
      <c r="O126" s="7">
        <f t="shared" si="54"/>
        <v>2.2360912590556818</v>
      </c>
      <c r="P126">
        <v>25</v>
      </c>
      <c r="Q126">
        <f t="shared" si="57"/>
        <v>298</v>
      </c>
      <c r="R126" t="s">
        <v>40</v>
      </c>
      <c r="S126" s="9" t="s">
        <v>41</v>
      </c>
      <c r="T126" t="s">
        <v>42</v>
      </c>
      <c r="U126" t="s">
        <v>202</v>
      </c>
      <c r="V126">
        <v>380.91</v>
      </c>
      <c r="W126">
        <v>8.5879999999999992</v>
      </c>
      <c r="X126">
        <v>5.45</v>
      </c>
      <c r="Y126" s="8">
        <f t="shared" si="58"/>
        <v>-3.137999999999999</v>
      </c>
      <c r="Z126">
        <v>-3.3879999999999999</v>
      </c>
      <c r="AA126">
        <v>3.6499999999999998E-4</v>
      </c>
      <c r="AB126">
        <v>3.8899999999999997E-2</v>
      </c>
      <c r="AC126">
        <f t="shared" si="59"/>
        <v>-1.4100503986742923</v>
      </c>
      <c r="AD126">
        <f t="shared" si="60"/>
        <v>-3.4377071355435254</v>
      </c>
      <c r="AE126" s="7">
        <f t="shared" si="61"/>
        <v>84.902627128326557</v>
      </c>
      <c r="AF126" s="7">
        <v>20</v>
      </c>
      <c r="AG126" s="7">
        <f t="shared" si="62"/>
        <v>-104.90262712832656</v>
      </c>
      <c r="AH126" s="7">
        <f t="shared" si="63"/>
        <v>-3.1379999999999995</v>
      </c>
      <c r="AI126">
        <v>0</v>
      </c>
      <c r="AJ126">
        <v>0.61</v>
      </c>
      <c r="AK126">
        <v>9.92</v>
      </c>
      <c r="AL126">
        <v>1.31</v>
      </c>
      <c r="AM126">
        <v>2.0099999999999998</v>
      </c>
      <c r="AN126" s="13">
        <v>3.7741265739024636</v>
      </c>
      <c r="AO126" s="13">
        <v>1.1826328349673236</v>
      </c>
      <c r="AP126" s="13">
        <v>1.0588187181280002</v>
      </c>
      <c r="AQ126" s="13">
        <v>-0.21215877786384854</v>
      </c>
      <c r="AR126" s="13">
        <v>-1.9080653453817396</v>
      </c>
      <c r="AS126" s="13">
        <v>-0.32846821054914876</v>
      </c>
      <c r="AT126" s="13">
        <v>9.7849931797432607E-2</v>
      </c>
      <c r="AU126" s="13">
        <v>-2.8663906976173434</v>
      </c>
      <c r="AV126" s="13">
        <v>0.71246985184506828</v>
      </c>
      <c r="AW126" s="13">
        <v>-2.103198150226715</v>
      </c>
      <c r="AX126" s="13">
        <v>0.10319471657106148</v>
      </c>
      <c r="AY126" s="13">
        <v>3.1074935888561833E-2</v>
      </c>
      <c r="BA126">
        <f t="shared" si="40"/>
        <v>6.783280159391742</v>
      </c>
      <c r="BB126">
        <f t="shared" si="41"/>
        <v>2.8025093441558964</v>
      </c>
      <c r="BD126">
        <f t="shared" si="42"/>
        <v>1.9858133568303573</v>
      </c>
      <c r="BG126">
        <f t="shared" si="43"/>
        <v>0.32082944712859385</v>
      </c>
      <c r="BJ126" s="7">
        <f t="shared" si="44"/>
        <v>-3.2139087409443183</v>
      </c>
      <c r="BK126" s="7">
        <v>-2.3236688935028798</v>
      </c>
      <c r="BL126" s="7">
        <f t="shared" si="45"/>
        <v>-3.2139087409443183</v>
      </c>
      <c r="BM126" s="7">
        <v>-2.3236688935028798</v>
      </c>
      <c r="BO126" s="7">
        <f t="shared" si="46"/>
        <v>0.792526985972555</v>
      </c>
      <c r="BR126" s="7">
        <f t="shared" si="47"/>
        <v>0.79252698597255589</v>
      </c>
    </row>
    <row r="127" spans="1:70" x14ac:dyDescent="0.25">
      <c r="A127">
        <v>289</v>
      </c>
      <c r="B127" t="s">
        <v>60</v>
      </c>
      <c r="C127" t="s">
        <v>61</v>
      </c>
      <c r="D127" t="s">
        <v>203</v>
      </c>
      <c r="E127" s="7">
        <f t="shared" si="48"/>
        <v>126473.63474711566</v>
      </c>
      <c r="F127" s="8">
        <f t="shared" si="49"/>
        <v>5.1020000000000012</v>
      </c>
      <c r="G127" s="7">
        <f t="shared" si="55"/>
        <v>169.82436524617444</v>
      </c>
      <c r="H127">
        <v>2.23</v>
      </c>
      <c r="I127" s="7" t="s">
        <v>204</v>
      </c>
      <c r="J127" s="7" t="s">
        <v>204</v>
      </c>
      <c r="K127" s="7" t="s">
        <v>204</v>
      </c>
      <c r="L127" s="7" t="s">
        <v>204</v>
      </c>
      <c r="M127" s="7" t="s">
        <v>204</v>
      </c>
      <c r="N127" s="7">
        <v>5.1020000000000021</v>
      </c>
      <c r="O127" s="7">
        <v>2.23</v>
      </c>
      <c r="P127">
        <v>25</v>
      </c>
      <c r="Q127">
        <f t="shared" si="57"/>
        <v>298</v>
      </c>
      <c r="R127" t="s">
        <v>205</v>
      </c>
      <c r="S127" s="9" t="s">
        <v>41</v>
      </c>
      <c r="T127" t="s">
        <v>206</v>
      </c>
      <c r="U127" t="s">
        <v>62</v>
      </c>
      <c r="V127">
        <v>178.24</v>
      </c>
      <c r="W127">
        <v>7.2220000000000004</v>
      </c>
      <c r="X127">
        <v>4.3499999999999996</v>
      </c>
      <c r="Y127" s="8">
        <f t="shared" si="58"/>
        <v>-2.8720000000000008</v>
      </c>
      <c r="Z127">
        <v>-2.762</v>
      </c>
      <c r="AA127">
        <v>5.7600000000000004E-3</v>
      </c>
      <c r="AB127">
        <v>8.7499999999999994E-2</v>
      </c>
      <c r="AC127">
        <f t="shared" si="59"/>
        <v>-1.0579919469776868</v>
      </c>
      <c r="AD127">
        <f t="shared" si="60"/>
        <v>-2.2395775165767877</v>
      </c>
      <c r="AE127" s="7">
        <f t="shared" si="61"/>
        <v>81.805964975062935</v>
      </c>
      <c r="AF127" s="7">
        <v>20</v>
      </c>
      <c r="AG127" s="7">
        <f t="shared" si="62"/>
        <v>-101.80596497506293</v>
      </c>
      <c r="AH127" s="7">
        <f t="shared" si="63"/>
        <v>-2.8720000000000012</v>
      </c>
      <c r="AI127">
        <v>0</v>
      </c>
      <c r="AJ127">
        <v>0.23</v>
      </c>
      <c r="AK127">
        <v>7.7100000000000009</v>
      </c>
      <c r="AL127">
        <v>1.34</v>
      </c>
      <c r="AM127">
        <v>1.45</v>
      </c>
      <c r="AN127" s="13">
        <v>3.7741265739024636</v>
      </c>
      <c r="AO127" s="13">
        <v>1.1826328349673236</v>
      </c>
      <c r="AP127" s="13">
        <v>1.0588187181280002</v>
      </c>
      <c r="AQ127" s="13">
        <v>-0.21215877786384854</v>
      </c>
      <c r="AR127" s="13">
        <v>-1.9080653453817396</v>
      </c>
      <c r="AS127" s="13">
        <v>-0.32846821054914876</v>
      </c>
      <c r="AT127" s="13">
        <v>9.7849931797432607E-2</v>
      </c>
      <c r="AU127" s="13">
        <v>-2.8663906976173434</v>
      </c>
      <c r="AV127" s="13">
        <v>0.71246985184506828</v>
      </c>
      <c r="AW127" s="13">
        <v>-2.103198150226715</v>
      </c>
      <c r="AX127" s="13">
        <v>0.10319471657106148</v>
      </c>
      <c r="AY127" s="13">
        <v>3.1074935888561833E-2</v>
      </c>
      <c r="BA127">
        <f t="shared" si="40"/>
        <v>5.0560421451191395</v>
      </c>
      <c r="BB127">
        <f t="shared" si="41"/>
        <v>2.1962944508862905</v>
      </c>
      <c r="BD127">
        <f t="shared" si="42"/>
        <v>2.1121244252504234E-3</v>
      </c>
      <c r="BG127">
        <f t="shared" si="43"/>
        <v>1.1360640410566824E-3</v>
      </c>
      <c r="BJ127" s="7">
        <f t="shared" si="44"/>
        <v>-2.1199999999999983</v>
      </c>
      <c r="BK127" s="7">
        <v>-2.3236688935028798</v>
      </c>
      <c r="BL127" s="7">
        <f t="shared" si="45"/>
        <v>-2.1199999999999997</v>
      </c>
      <c r="BM127" s="7">
        <v>-2.3236688935028798</v>
      </c>
      <c r="BO127" s="7">
        <f t="shared" si="46"/>
        <v>4.1481018180687876E-2</v>
      </c>
      <c r="BR127" s="7">
        <f t="shared" si="47"/>
        <v>4.1481018180687508E-2</v>
      </c>
    </row>
    <row r="128" spans="1:70" x14ac:dyDescent="0.25">
      <c r="A128">
        <v>600</v>
      </c>
      <c r="B128" t="s">
        <v>207</v>
      </c>
      <c r="C128" t="s">
        <v>208</v>
      </c>
      <c r="D128" t="s">
        <v>203</v>
      </c>
      <c r="E128" s="7">
        <f t="shared" si="48"/>
        <v>121059.81335504842</v>
      </c>
      <c r="F128" s="8">
        <f t="shared" si="49"/>
        <v>5.0830000000000002</v>
      </c>
      <c r="G128" s="7">
        <f t="shared" si="55"/>
        <v>218.77616239495524</v>
      </c>
      <c r="H128">
        <v>2.34</v>
      </c>
      <c r="I128" s="7" t="s">
        <v>204</v>
      </c>
      <c r="J128" s="7" t="s">
        <v>204</v>
      </c>
      <c r="K128" s="7" t="s">
        <v>204</v>
      </c>
      <c r="L128" s="7" t="s">
        <v>204</v>
      </c>
      <c r="M128" s="7" t="s">
        <v>204</v>
      </c>
      <c r="N128" s="7">
        <v>5.0830000000000011</v>
      </c>
      <c r="O128" s="7">
        <v>2.34</v>
      </c>
      <c r="P128">
        <v>25</v>
      </c>
      <c r="Q128">
        <f t="shared" si="57"/>
        <v>298</v>
      </c>
      <c r="R128" t="s">
        <v>205</v>
      </c>
      <c r="S128" s="9" t="s">
        <v>41</v>
      </c>
      <c r="T128" t="s">
        <v>206</v>
      </c>
      <c r="U128" t="s">
        <v>209</v>
      </c>
      <c r="V128">
        <v>178.24</v>
      </c>
      <c r="W128">
        <v>7.093</v>
      </c>
      <c r="X128">
        <v>4.3499999999999996</v>
      </c>
      <c r="Y128" s="8">
        <f t="shared" si="58"/>
        <v>-2.7430000000000003</v>
      </c>
      <c r="Z128">
        <v>-2.6429999999999998</v>
      </c>
      <c r="AA128">
        <v>2.8899999999999998E-4</v>
      </c>
      <c r="AB128">
        <v>6.59E-2</v>
      </c>
      <c r="AC128">
        <f t="shared" si="59"/>
        <v>-1.1811145854059901</v>
      </c>
      <c r="AD128">
        <f t="shared" si="60"/>
        <v>-3.5391021572434522</v>
      </c>
      <c r="AE128" s="7">
        <f t="shared" si="61"/>
        <v>82.888936319149437</v>
      </c>
      <c r="AF128" s="7">
        <v>20</v>
      </c>
      <c r="AG128" s="7">
        <f t="shared" si="62"/>
        <v>-102.88893631914944</v>
      </c>
      <c r="AH128" s="7">
        <f t="shared" si="63"/>
        <v>-2.7430000000000008</v>
      </c>
      <c r="AI128">
        <v>0</v>
      </c>
      <c r="AJ128">
        <v>0.23</v>
      </c>
      <c r="AK128">
        <v>7.7100000000000009</v>
      </c>
      <c r="AL128">
        <v>1.34</v>
      </c>
      <c r="AM128">
        <v>1.45</v>
      </c>
      <c r="AN128" s="13">
        <v>3.7741265739024636</v>
      </c>
      <c r="AO128" s="13">
        <v>1.1826328349673236</v>
      </c>
      <c r="AP128" s="13">
        <v>1.0588187181280002</v>
      </c>
      <c r="AQ128" s="13">
        <v>-0.21215877786384854</v>
      </c>
      <c r="AR128" s="13">
        <v>-1.9080653453817396</v>
      </c>
      <c r="AS128" s="13">
        <v>-0.32846821054914876</v>
      </c>
      <c r="AT128" s="13">
        <v>9.7849931797432607E-2</v>
      </c>
      <c r="AU128" s="13">
        <v>-2.8663906976173434</v>
      </c>
      <c r="AV128" s="13">
        <v>0.71246985184506828</v>
      </c>
      <c r="AW128" s="13">
        <v>-2.103198150226715</v>
      </c>
      <c r="AX128" s="13">
        <v>0.10319471657106148</v>
      </c>
      <c r="AY128" s="13">
        <v>3.1074935888561833E-2</v>
      </c>
      <c r="BA128">
        <f t="shared" si="40"/>
        <v>5.0560421451191395</v>
      </c>
      <c r="BB128">
        <f t="shared" si="41"/>
        <v>2.1962944508862905</v>
      </c>
      <c r="BD128">
        <f t="shared" si="42"/>
        <v>7.2672593977759104E-4</v>
      </c>
      <c r="BG128">
        <f t="shared" si="43"/>
        <v>2.0651284846072735E-2</v>
      </c>
      <c r="BJ128" s="7">
        <f t="shared" si="44"/>
        <v>-2.0099999999999989</v>
      </c>
      <c r="BK128" s="7">
        <v>-2.3236688935028798</v>
      </c>
      <c r="BL128" s="7">
        <f t="shared" si="45"/>
        <v>-2.0099999999999998</v>
      </c>
      <c r="BM128" s="7">
        <v>-2.3236688935028798</v>
      </c>
      <c r="BO128" s="7">
        <f t="shared" si="46"/>
        <v>9.8388174751321889E-2</v>
      </c>
      <c r="BR128" s="7">
        <f t="shared" si="47"/>
        <v>9.8388174751321056E-2</v>
      </c>
    </row>
    <row r="129" spans="1:70" x14ac:dyDescent="0.25">
      <c r="A129">
        <v>750</v>
      </c>
      <c r="B129" t="s">
        <v>210</v>
      </c>
      <c r="C129" t="s">
        <v>211</v>
      </c>
      <c r="D129" t="s">
        <v>203</v>
      </c>
      <c r="E129" s="7">
        <f t="shared" si="48"/>
        <v>979489.98540870263</v>
      </c>
      <c r="F129" s="8">
        <f t="shared" si="49"/>
        <v>5.9910000000000014</v>
      </c>
      <c r="G129" s="7">
        <f t="shared" si="55"/>
        <v>208.92961308540396</v>
      </c>
      <c r="H129">
        <v>2.3199999999999998</v>
      </c>
      <c r="I129" s="7" t="s">
        <v>204</v>
      </c>
      <c r="J129" s="7" t="s">
        <v>204</v>
      </c>
      <c r="K129" s="7" t="s">
        <v>204</v>
      </c>
      <c r="L129" s="7" t="s">
        <v>204</v>
      </c>
      <c r="M129" s="7" t="s">
        <v>204</v>
      </c>
      <c r="N129" s="7">
        <v>5.9910000000000014</v>
      </c>
      <c r="O129" s="7">
        <v>2.3199999999999998</v>
      </c>
      <c r="P129">
        <v>25</v>
      </c>
      <c r="Q129">
        <f t="shared" si="57"/>
        <v>298</v>
      </c>
      <c r="R129" t="s">
        <v>205</v>
      </c>
      <c r="S129" s="9" t="s">
        <v>41</v>
      </c>
      <c r="T129" t="s">
        <v>206</v>
      </c>
      <c r="U129" t="s">
        <v>212</v>
      </c>
      <c r="V129">
        <v>202.26</v>
      </c>
      <c r="W129">
        <v>8.6010000000000009</v>
      </c>
      <c r="X129">
        <v>4.93</v>
      </c>
      <c r="Y129" s="8">
        <f t="shared" si="58"/>
        <v>-3.6710000000000012</v>
      </c>
      <c r="Z129">
        <v>-3.4409999999999998</v>
      </c>
      <c r="AA129">
        <v>4.17E-4</v>
      </c>
      <c r="AB129">
        <v>8.1099999999999992E-3</v>
      </c>
      <c r="AC129">
        <f t="shared" si="59"/>
        <v>-2.090979145788844</v>
      </c>
      <c r="AD129">
        <f t="shared" si="60"/>
        <v>-3.3798639450262424</v>
      </c>
      <c r="AE129" s="7">
        <f t="shared" si="61"/>
        <v>90.891991309465396</v>
      </c>
      <c r="AF129" s="7">
        <v>20</v>
      </c>
      <c r="AG129" s="7">
        <f t="shared" si="62"/>
        <v>-110.8919913094654</v>
      </c>
      <c r="AH129" s="7">
        <f t="shared" si="63"/>
        <v>-3.6710000000000012</v>
      </c>
      <c r="AI129">
        <v>0</v>
      </c>
      <c r="AJ129">
        <v>0.25</v>
      </c>
      <c r="AK129">
        <v>9.11</v>
      </c>
      <c r="AL129">
        <v>1.52</v>
      </c>
      <c r="AM129">
        <v>1.58</v>
      </c>
      <c r="AN129" s="13">
        <v>3.7741265739024636</v>
      </c>
      <c r="AO129" s="13">
        <v>1.1826328349673236</v>
      </c>
      <c r="AP129" s="13">
        <v>1.0588187181280002</v>
      </c>
      <c r="AQ129" s="13">
        <v>-0.21215877786384854</v>
      </c>
      <c r="AR129" s="13">
        <v>-1.9080653453817396</v>
      </c>
      <c r="AS129" s="13">
        <v>-0.32846821054914876</v>
      </c>
      <c r="AT129" s="13">
        <v>9.7849931797432607E-2</v>
      </c>
      <c r="AU129" s="13">
        <v>-2.8663906976173434</v>
      </c>
      <c r="AV129" s="13">
        <v>0.71246985184506828</v>
      </c>
      <c r="AW129" s="13">
        <v>-2.103198150226715</v>
      </c>
      <c r="AX129" s="13">
        <v>0.10319471657106148</v>
      </c>
      <c r="AY129" s="13">
        <v>3.1074935888561833E-2</v>
      </c>
      <c r="BA129">
        <f t="shared" si="40"/>
        <v>6.2758039322825629</v>
      </c>
      <c r="BB129">
        <f t="shared" si="41"/>
        <v>2.7712640756304672</v>
      </c>
      <c r="BD129">
        <f t="shared" si="42"/>
        <v>8.1113279843609887E-2</v>
      </c>
      <c r="BG129">
        <f t="shared" si="43"/>
        <v>0.20363926595462015</v>
      </c>
      <c r="BJ129" s="7">
        <f t="shared" si="44"/>
        <v>-2.6099999999999994</v>
      </c>
      <c r="BK129" s="7">
        <v>-2.3236688935028798</v>
      </c>
      <c r="BL129" s="7">
        <f t="shared" si="45"/>
        <v>-2.61</v>
      </c>
      <c r="BM129" s="7">
        <v>-2.3236688935028798</v>
      </c>
      <c r="BO129" s="7">
        <f t="shared" si="46"/>
        <v>8.1985502547864644E-2</v>
      </c>
      <c r="BR129" s="7">
        <f t="shared" si="47"/>
        <v>8.1985502547865144E-2</v>
      </c>
    </row>
    <row r="130" spans="1:70" x14ac:dyDescent="0.25">
      <c r="A130">
        <v>672</v>
      </c>
      <c r="B130" t="s">
        <v>63</v>
      </c>
      <c r="C130" t="s">
        <v>64</v>
      </c>
      <c r="D130" t="s">
        <v>203</v>
      </c>
      <c r="E130" s="7">
        <f t="shared" si="48"/>
        <v>449779.85489328858</v>
      </c>
      <c r="F130" s="8">
        <f t="shared" si="49"/>
        <v>5.6530000000000005</v>
      </c>
      <c r="G130" s="7">
        <f t="shared" si="55"/>
        <v>245.4708915685033</v>
      </c>
      <c r="H130">
        <v>2.39</v>
      </c>
      <c r="I130" s="7" t="s">
        <v>204</v>
      </c>
      <c r="J130" s="7" t="s">
        <v>204</v>
      </c>
      <c r="K130" s="7" t="s">
        <v>204</v>
      </c>
      <c r="L130" s="7" t="s">
        <v>204</v>
      </c>
      <c r="M130" s="7" t="s">
        <v>204</v>
      </c>
      <c r="N130" s="7">
        <v>5.6530000000000005</v>
      </c>
      <c r="O130" s="7">
        <v>2.3900000000000006</v>
      </c>
      <c r="P130">
        <v>25</v>
      </c>
      <c r="Q130">
        <f t="shared" si="57"/>
        <v>298</v>
      </c>
      <c r="R130" t="s">
        <v>205</v>
      </c>
      <c r="S130" s="9" t="s">
        <v>41</v>
      </c>
      <c r="T130" t="s">
        <v>206</v>
      </c>
      <c r="U130" t="s">
        <v>65</v>
      </c>
      <c r="V130">
        <v>202.26</v>
      </c>
      <c r="W130">
        <v>8.1929999999999996</v>
      </c>
      <c r="X130">
        <v>4.93</v>
      </c>
      <c r="Y130" s="8">
        <f t="shared" si="58"/>
        <v>-3.2629999999999999</v>
      </c>
      <c r="Z130">
        <v>-3.3130000000000002</v>
      </c>
      <c r="AA130" s="7">
        <v>4.5899999999999998E-5</v>
      </c>
      <c r="AB130">
        <v>1.06E-2</v>
      </c>
      <c r="AC130">
        <f t="shared" si="59"/>
        <v>-1.9746941347352298</v>
      </c>
      <c r="AD130">
        <f t="shared" si="60"/>
        <v>-4.338187314462739</v>
      </c>
      <c r="AE130" s="7">
        <f t="shared" si="61"/>
        <v>89.869162881440928</v>
      </c>
      <c r="AF130" s="7">
        <v>20</v>
      </c>
      <c r="AG130" s="7">
        <f t="shared" si="62"/>
        <v>-109.86916288144093</v>
      </c>
      <c r="AH130" s="7">
        <f t="shared" si="63"/>
        <v>-3.2629999999999999</v>
      </c>
      <c r="AI130">
        <v>0</v>
      </c>
      <c r="AJ130">
        <v>0.25</v>
      </c>
      <c r="AK130">
        <v>9.11</v>
      </c>
      <c r="AL130">
        <v>1.52</v>
      </c>
      <c r="AM130">
        <v>1.58</v>
      </c>
      <c r="AN130" s="13">
        <v>3.7741265739024636</v>
      </c>
      <c r="AO130" s="13">
        <v>1.1826328349673236</v>
      </c>
      <c r="AP130" s="13">
        <v>1.0588187181280002</v>
      </c>
      <c r="AQ130" s="13">
        <v>-0.21215877786384854</v>
      </c>
      <c r="AR130" s="13">
        <v>-1.9080653453817396</v>
      </c>
      <c r="AS130" s="13">
        <v>-0.32846821054914876</v>
      </c>
      <c r="AT130" s="13">
        <v>9.7849931797432607E-2</v>
      </c>
      <c r="AU130" s="13">
        <v>-2.8663906976173434</v>
      </c>
      <c r="AV130" s="13">
        <v>0.71246985184506828</v>
      </c>
      <c r="AW130" s="13">
        <v>-2.103198150226715</v>
      </c>
      <c r="AX130" s="13">
        <v>0.10319471657106148</v>
      </c>
      <c r="AY130" s="13">
        <v>3.1074935888561833E-2</v>
      </c>
      <c r="BA130">
        <f t="shared" si="40"/>
        <v>6.2758039322825629</v>
      </c>
      <c r="BB130">
        <f t="shared" si="41"/>
        <v>2.7712640756304672</v>
      </c>
      <c r="BD130">
        <f t="shared" si="42"/>
        <v>0.38788473806662266</v>
      </c>
      <c r="BG130">
        <f t="shared" si="43"/>
        <v>0.14536229536635417</v>
      </c>
      <c r="BJ130" s="7">
        <f t="shared" si="44"/>
        <v>-2.5399999999999991</v>
      </c>
      <c r="BK130" s="7">
        <v>-2.3236688935028798</v>
      </c>
      <c r="BL130" s="7">
        <f t="shared" si="45"/>
        <v>-2.5399999999999991</v>
      </c>
      <c r="BM130" s="7">
        <v>-2.3236688935028798</v>
      </c>
      <c r="BO130" s="7">
        <f t="shared" si="46"/>
        <v>4.679914763826782E-2</v>
      </c>
      <c r="BR130" s="7">
        <f t="shared" si="47"/>
        <v>4.6799147638268014E-2</v>
      </c>
    </row>
    <row r="131" spans="1:70" x14ac:dyDescent="0.25">
      <c r="A131">
        <v>56</v>
      </c>
      <c r="B131" t="s">
        <v>213</v>
      </c>
      <c r="C131" t="s">
        <v>214</v>
      </c>
      <c r="D131" t="s">
        <v>203</v>
      </c>
      <c r="E131" s="7">
        <f t="shared" si="48"/>
        <v>4560369.159512992</v>
      </c>
      <c r="F131" s="8">
        <f t="shared" si="49"/>
        <v>6.6590000000000025</v>
      </c>
      <c r="G131" s="7">
        <f t="shared" si="55"/>
        <v>1288.2495516931347</v>
      </c>
      <c r="H131">
        <v>3.11</v>
      </c>
      <c r="I131" s="7" t="s">
        <v>204</v>
      </c>
      <c r="J131" s="7" t="s">
        <v>204</v>
      </c>
      <c r="K131" s="7" t="s">
        <v>204</v>
      </c>
      <c r="L131" s="7" t="s">
        <v>204</v>
      </c>
      <c r="M131" s="7" t="s">
        <v>204</v>
      </c>
      <c r="N131" s="7">
        <v>6.6590000000000025</v>
      </c>
      <c r="O131" s="7">
        <v>3.1100000000000003</v>
      </c>
      <c r="P131">
        <v>25</v>
      </c>
      <c r="Q131">
        <f t="shared" si="57"/>
        <v>298</v>
      </c>
      <c r="R131" t="s">
        <v>205</v>
      </c>
      <c r="S131" s="9" t="s">
        <v>41</v>
      </c>
      <c r="T131" t="s">
        <v>206</v>
      </c>
      <c r="U131" t="s">
        <v>215</v>
      </c>
      <c r="V131">
        <v>228.3</v>
      </c>
      <c r="W131">
        <v>9.0690000000000008</v>
      </c>
      <c r="X131">
        <v>5.52</v>
      </c>
      <c r="Y131" s="8">
        <f t="shared" si="58"/>
        <v>-3.5490000000000013</v>
      </c>
      <c r="Z131">
        <v>-3.3090000000000002</v>
      </c>
      <c r="AA131" s="7">
        <v>3.6199999999999999E-5</v>
      </c>
      <c r="AB131">
        <v>1.07E-4</v>
      </c>
      <c r="AC131">
        <f t="shared" si="59"/>
        <v>-3.9706162223147903</v>
      </c>
      <c r="AD131">
        <f t="shared" si="60"/>
        <v>-4.4412914294668342</v>
      </c>
      <c r="AE131" s="7">
        <f t="shared" si="61"/>
        <v>107.42504418377905</v>
      </c>
      <c r="AF131" s="7">
        <v>20</v>
      </c>
      <c r="AG131" s="7">
        <f t="shared" si="62"/>
        <v>-127.42504418377905</v>
      </c>
      <c r="AH131" s="7">
        <f t="shared" si="63"/>
        <v>-3.5490000000000022</v>
      </c>
      <c r="AI131">
        <v>0</v>
      </c>
      <c r="AJ131">
        <v>0.28999999999999998</v>
      </c>
      <c r="AK131">
        <v>10.08</v>
      </c>
      <c r="AL131">
        <v>1.66</v>
      </c>
      <c r="AM131">
        <v>1.82</v>
      </c>
      <c r="AN131" s="13">
        <v>3.7741265739024636</v>
      </c>
      <c r="AO131" s="13">
        <v>1.1826328349673236</v>
      </c>
      <c r="AP131" s="13">
        <v>1.0588187181280002</v>
      </c>
      <c r="AQ131" s="13">
        <v>-0.21215877786384854</v>
      </c>
      <c r="AR131" s="13">
        <v>-1.9080653453817396</v>
      </c>
      <c r="AS131" s="13">
        <v>-0.32846821054914876</v>
      </c>
      <c r="AT131" s="13">
        <v>9.7849931797432607E-2</v>
      </c>
      <c r="AU131" s="13">
        <v>-2.8663906976173434</v>
      </c>
      <c r="AV131" s="13">
        <v>0.71246985184506828</v>
      </c>
      <c r="AW131" s="13">
        <v>-2.103198150226715</v>
      </c>
      <c r="AX131" s="13">
        <v>0.10319471657106148</v>
      </c>
      <c r="AY131" s="13">
        <v>3.1074935888561833E-2</v>
      </c>
      <c r="BA131">
        <f t="shared" ref="BA131:BA159" si="64">AS131+AN131*AI131+AO131*AJ131+AP131*AK131+AQ131*AL131+AR131*AM131</f>
        <v>6.8625254904728639</v>
      </c>
      <c r="BB131">
        <f t="shared" ref="BB131:BB159" si="65">AY131+AT131*AI131+AU131*AJ131+AV131*AK131+AW131*AL131+AX131*AM131</f>
        <v>3.0780231949608052</v>
      </c>
      <c r="BD131">
        <f t="shared" ref="BD131:BD159" si="66">(BA131-N131)^2</f>
        <v>4.1422625272218794E-2</v>
      </c>
      <c r="BG131">
        <f t="shared" ref="BG131:BG159" si="67">(BB131-O131)^2</f>
        <v>1.0225160605146924E-3</v>
      </c>
      <c r="BJ131" s="7">
        <f t="shared" ref="BJ131:BJ159" si="68">N131-W131</f>
        <v>-2.4099999999999984</v>
      </c>
      <c r="BK131" s="7">
        <v>-2.3236688935028798</v>
      </c>
      <c r="BL131" s="7">
        <f t="shared" ref="BL131:BL159" si="69">O131-X131</f>
        <v>-2.4099999999999993</v>
      </c>
      <c r="BM131" s="7">
        <v>-2.3236688935028798</v>
      </c>
      <c r="BO131" s="7">
        <f t="shared" ref="BO131:BO159" si="70">(N131-(W131+BK131))^2</f>
        <v>7.453059949016759E-3</v>
      </c>
      <c r="BR131" s="7">
        <f t="shared" ref="BR131:BR159" si="71">(O131-(X131+BM131))^2</f>
        <v>7.4530599490169889E-3</v>
      </c>
    </row>
    <row r="132" spans="1:70" x14ac:dyDescent="0.25">
      <c r="A132">
        <v>778</v>
      </c>
      <c r="B132" t="s">
        <v>216</v>
      </c>
      <c r="C132" t="s">
        <v>217</v>
      </c>
      <c r="D132" t="s">
        <v>203</v>
      </c>
      <c r="E132" s="7">
        <f t="shared" si="48"/>
        <v>12882495.516931379</v>
      </c>
      <c r="F132" s="8">
        <f t="shared" si="49"/>
        <v>7.1100000000000012</v>
      </c>
      <c r="G132" s="7">
        <f t="shared" si="55"/>
        <v>1412.5375446227545</v>
      </c>
      <c r="H132">
        <v>3.15</v>
      </c>
      <c r="I132" s="7" t="s">
        <v>204</v>
      </c>
      <c r="J132" s="7" t="s">
        <v>204</v>
      </c>
      <c r="K132" s="7" t="s">
        <v>204</v>
      </c>
      <c r="L132" s="7" t="s">
        <v>204</v>
      </c>
      <c r="M132" s="7" t="s">
        <v>204</v>
      </c>
      <c r="N132" s="7">
        <v>7.1100000000000012</v>
      </c>
      <c r="O132" s="7">
        <v>3.15</v>
      </c>
      <c r="P132">
        <v>25</v>
      </c>
      <c r="Q132">
        <f t="shared" si="57"/>
        <v>298</v>
      </c>
      <c r="R132" t="s">
        <v>205</v>
      </c>
      <c r="S132" s="9" t="s">
        <v>41</v>
      </c>
      <c r="T132" t="s">
        <v>206</v>
      </c>
      <c r="U132" t="s">
        <v>218</v>
      </c>
      <c r="V132">
        <v>228.3</v>
      </c>
      <c r="W132">
        <v>9.48</v>
      </c>
      <c r="X132">
        <v>5.52</v>
      </c>
      <c r="Y132" s="8">
        <f t="shared" si="58"/>
        <v>-3.9600000000000009</v>
      </c>
      <c r="Z132">
        <v>-3.67</v>
      </c>
      <c r="AA132" s="7">
        <v>2.0800000000000001E-7</v>
      </c>
      <c r="AB132">
        <v>1.6799999999999999E-4</v>
      </c>
      <c r="AC132">
        <f t="shared" si="59"/>
        <v>-3.7746907182741372</v>
      </c>
      <c r="AD132">
        <f t="shared" si="60"/>
        <v>-6.681936665037238</v>
      </c>
      <c r="AE132" s="7">
        <f t="shared" si="61"/>
        <v>105.70170793010308</v>
      </c>
      <c r="AF132" s="7">
        <v>20</v>
      </c>
      <c r="AG132" s="7">
        <f t="shared" si="62"/>
        <v>-125.70170793010308</v>
      </c>
      <c r="AH132" s="7">
        <f t="shared" si="63"/>
        <v>-3.9600000000000013</v>
      </c>
      <c r="AI132">
        <v>0</v>
      </c>
      <c r="AJ132">
        <v>0.28999999999999998</v>
      </c>
      <c r="AK132">
        <v>10.08</v>
      </c>
      <c r="AL132">
        <v>1.66</v>
      </c>
      <c r="AM132">
        <v>1.82</v>
      </c>
      <c r="AN132" s="13">
        <v>3.7741265739024636</v>
      </c>
      <c r="AO132" s="13">
        <v>1.1826328349673236</v>
      </c>
      <c r="AP132" s="13">
        <v>1.0588187181280002</v>
      </c>
      <c r="AQ132" s="13">
        <v>-0.21215877786384854</v>
      </c>
      <c r="AR132" s="13">
        <v>-1.9080653453817396</v>
      </c>
      <c r="AS132" s="13">
        <v>-0.32846821054914876</v>
      </c>
      <c r="AT132" s="13">
        <v>9.7849931797432607E-2</v>
      </c>
      <c r="AU132" s="13">
        <v>-2.8663906976173434</v>
      </c>
      <c r="AV132" s="13">
        <v>0.71246985184506828</v>
      </c>
      <c r="AW132" s="13">
        <v>-2.103198150226715</v>
      </c>
      <c r="AX132" s="13">
        <v>0.10319471657106148</v>
      </c>
      <c r="AY132" s="13">
        <v>3.1074935888561833E-2</v>
      </c>
      <c r="BA132">
        <f t="shared" si="64"/>
        <v>6.8625254904728639</v>
      </c>
      <c r="BB132">
        <f t="shared" si="65"/>
        <v>3.0780231949608052</v>
      </c>
      <c r="BD132">
        <f t="shared" si="66"/>
        <v>6.1243632865697194E-2</v>
      </c>
      <c r="BG132">
        <f t="shared" si="67"/>
        <v>5.1806604636502407E-3</v>
      </c>
      <c r="BJ132" s="7">
        <f t="shared" si="68"/>
        <v>-2.3699999999999992</v>
      </c>
      <c r="BK132" s="7">
        <v>-2.3236688935028798</v>
      </c>
      <c r="BL132" s="7">
        <f t="shared" si="69"/>
        <v>-2.3699999999999997</v>
      </c>
      <c r="BM132" s="7">
        <v>-2.3236688935028798</v>
      </c>
      <c r="BO132" s="7">
        <f t="shared" si="70"/>
        <v>2.1465714292473845E-3</v>
      </c>
      <c r="BR132" s="7">
        <f t="shared" si="71"/>
        <v>2.1465714292474669E-3</v>
      </c>
    </row>
    <row r="133" spans="1:70" x14ac:dyDescent="0.25">
      <c r="A133">
        <v>728</v>
      </c>
      <c r="B133" t="s">
        <v>219</v>
      </c>
      <c r="C133" t="s">
        <v>220</v>
      </c>
      <c r="D133" t="s">
        <v>203</v>
      </c>
      <c r="E133" s="7">
        <f t="shared" si="48"/>
        <v>957194071.29485142</v>
      </c>
      <c r="F133" s="8">
        <f t="shared" si="49"/>
        <v>8.9810000000000016</v>
      </c>
      <c r="G133" s="7">
        <f t="shared" si="55"/>
        <v>5495.4087385762541</v>
      </c>
      <c r="H133">
        <v>3.74</v>
      </c>
      <c r="I133" s="7" t="s">
        <v>204</v>
      </c>
      <c r="J133" s="7" t="s">
        <v>204</v>
      </c>
      <c r="K133" s="7" t="s">
        <v>204</v>
      </c>
      <c r="L133" s="7" t="s">
        <v>204</v>
      </c>
      <c r="M133" s="7" t="s">
        <v>204</v>
      </c>
      <c r="N133" s="7">
        <v>8.9810000000000034</v>
      </c>
      <c r="O133" s="7">
        <v>3.7400000000000007</v>
      </c>
      <c r="P133">
        <v>25</v>
      </c>
      <c r="Q133">
        <f t="shared" si="57"/>
        <v>298</v>
      </c>
      <c r="R133" t="s">
        <v>205</v>
      </c>
      <c r="S133" s="9" t="s">
        <v>41</v>
      </c>
      <c r="T133" t="s">
        <v>206</v>
      </c>
      <c r="U133" t="s">
        <v>221</v>
      </c>
      <c r="V133">
        <v>252.32</v>
      </c>
      <c r="W133">
        <v>11.351000000000001</v>
      </c>
      <c r="X133">
        <v>6.11</v>
      </c>
      <c r="Y133" s="8">
        <f t="shared" si="58"/>
        <v>-5.2410000000000005</v>
      </c>
      <c r="Z133">
        <v>-4.9109999999999996</v>
      </c>
      <c r="AA133" s="7">
        <v>2.5799999999999999E-6</v>
      </c>
      <c r="AB133" s="7">
        <v>2.4499999999999999E-5</v>
      </c>
      <c r="AC133">
        <f t="shared" si="59"/>
        <v>-4.6108339156354674</v>
      </c>
      <c r="AD133">
        <f t="shared" si="60"/>
        <v>-5.5883802940367699</v>
      </c>
      <c r="AE133" s="7">
        <f t="shared" si="61"/>
        <v>113.05631902237991</v>
      </c>
      <c r="AF133" s="7">
        <v>20</v>
      </c>
      <c r="AG133" s="7">
        <f t="shared" si="62"/>
        <v>-133.05631902237991</v>
      </c>
      <c r="AH133" s="7">
        <f t="shared" si="63"/>
        <v>-5.2410000000000005</v>
      </c>
      <c r="AI133">
        <v>0</v>
      </c>
      <c r="AJ133">
        <v>0.31</v>
      </c>
      <c r="AK133">
        <v>11.48</v>
      </c>
      <c r="AL133">
        <v>1.84</v>
      </c>
      <c r="AM133">
        <v>1.95</v>
      </c>
      <c r="AN133" s="13">
        <v>3.7741265739024636</v>
      </c>
      <c r="AO133" s="13">
        <v>1.1826328349673236</v>
      </c>
      <c r="AP133" s="13">
        <v>1.0588187181280002</v>
      </c>
      <c r="AQ133" s="13">
        <v>-0.21215877786384854</v>
      </c>
      <c r="AR133" s="13">
        <v>-1.9080653453817396</v>
      </c>
      <c r="AS133" s="13">
        <v>-0.32846821054914876</v>
      </c>
      <c r="AT133" s="13">
        <v>9.7849931797432607E-2</v>
      </c>
      <c r="AU133" s="13">
        <v>-2.8663906976173434</v>
      </c>
      <c r="AV133" s="13">
        <v>0.71246985184506828</v>
      </c>
      <c r="AW133" s="13">
        <v>-2.103198150226715</v>
      </c>
      <c r="AX133" s="13">
        <v>0.10319471657106148</v>
      </c>
      <c r="AY133" s="13">
        <v>3.1074935888561833E-2</v>
      </c>
      <c r="BA133">
        <f t="shared" si="64"/>
        <v>8.08228727763629</v>
      </c>
      <c r="BB133">
        <f t="shared" si="65"/>
        <v>3.652992819704985</v>
      </c>
      <c r="BD133">
        <f t="shared" si="66"/>
        <v>0.80768455733839717</v>
      </c>
      <c r="BG133">
        <f t="shared" si="67"/>
        <v>7.5702494228893583E-3</v>
      </c>
      <c r="BJ133" s="7">
        <f t="shared" si="68"/>
        <v>-2.3699999999999974</v>
      </c>
      <c r="BK133" s="7">
        <v>-2.3236688935028798</v>
      </c>
      <c r="BL133" s="7">
        <f t="shared" si="69"/>
        <v>-2.3699999999999997</v>
      </c>
      <c r="BM133" s="7">
        <v>-2.3236688935028798</v>
      </c>
      <c r="BO133" s="7">
        <f t="shared" si="70"/>
        <v>2.1465714292472201E-3</v>
      </c>
      <c r="BR133" s="7">
        <f t="shared" si="71"/>
        <v>2.1465714292474669E-3</v>
      </c>
    </row>
    <row r="134" spans="1:70" x14ac:dyDescent="0.25">
      <c r="A134">
        <v>740</v>
      </c>
      <c r="B134" t="s">
        <v>222</v>
      </c>
      <c r="C134" t="s">
        <v>223</v>
      </c>
      <c r="D134" t="s">
        <v>203</v>
      </c>
      <c r="E134" s="7">
        <f t="shared" si="48"/>
        <v>100230523.80779056</v>
      </c>
      <c r="F134" s="8">
        <f t="shared" si="49"/>
        <v>8.0010000000000012</v>
      </c>
      <c r="G134" s="7">
        <f t="shared" si="55"/>
        <v>5754.399373371567</v>
      </c>
      <c r="H134">
        <v>3.76</v>
      </c>
      <c r="I134" s="7" t="s">
        <v>204</v>
      </c>
      <c r="J134" s="7" t="s">
        <v>204</v>
      </c>
      <c r="K134" s="7" t="s">
        <v>204</v>
      </c>
      <c r="L134" s="7" t="s">
        <v>204</v>
      </c>
      <c r="M134" s="7" t="s">
        <v>204</v>
      </c>
      <c r="N134" s="7">
        <v>8.001000000000003</v>
      </c>
      <c r="O134" s="7">
        <v>3.76</v>
      </c>
      <c r="P134">
        <v>25</v>
      </c>
      <c r="Q134">
        <f t="shared" si="57"/>
        <v>298</v>
      </c>
      <c r="R134" t="s">
        <v>205</v>
      </c>
      <c r="S134" s="9" t="s">
        <v>41</v>
      </c>
      <c r="T134" t="s">
        <v>206</v>
      </c>
      <c r="U134" t="s">
        <v>224</v>
      </c>
      <c r="V134">
        <v>252.32</v>
      </c>
      <c r="W134">
        <v>10.351000000000001</v>
      </c>
      <c r="X134">
        <v>6.11</v>
      </c>
      <c r="Y134" s="8">
        <f t="shared" si="58"/>
        <v>-4.2410000000000005</v>
      </c>
      <c r="Z134">
        <v>-4.5709999999999997</v>
      </c>
      <c r="AA134" s="7">
        <v>3.32E-6</v>
      </c>
      <c r="AB134">
        <v>1.73E-3</v>
      </c>
      <c r="AC134">
        <f t="shared" si="59"/>
        <v>-2.7619538968712045</v>
      </c>
      <c r="AD134">
        <f t="shared" si="60"/>
        <v>-5.4788619162959638</v>
      </c>
      <c r="AE134" s="7">
        <f t="shared" si="61"/>
        <v>96.793801385204759</v>
      </c>
      <c r="AF134" s="7">
        <v>20</v>
      </c>
      <c r="AG134" s="7">
        <f t="shared" si="62"/>
        <v>-116.79380138520476</v>
      </c>
      <c r="AH134" s="7">
        <f t="shared" si="63"/>
        <v>-4.2410000000000014</v>
      </c>
      <c r="AI134">
        <v>0</v>
      </c>
      <c r="AJ134">
        <v>0.31</v>
      </c>
      <c r="AK134">
        <v>11.48</v>
      </c>
      <c r="AL134">
        <v>1.84</v>
      </c>
      <c r="AM134">
        <v>1.95</v>
      </c>
      <c r="AN134" s="13">
        <v>3.7741265739024636</v>
      </c>
      <c r="AO134" s="13">
        <v>1.1826328349673236</v>
      </c>
      <c r="AP134" s="13">
        <v>1.0588187181280002</v>
      </c>
      <c r="AQ134" s="13">
        <v>-0.21215877786384854</v>
      </c>
      <c r="AR134" s="13">
        <v>-1.9080653453817396</v>
      </c>
      <c r="AS134" s="13">
        <v>-0.32846821054914876</v>
      </c>
      <c r="AT134" s="13">
        <v>9.7849931797432607E-2</v>
      </c>
      <c r="AU134" s="13">
        <v>-2.8663906976173434</v>
      </c>
      <c r="AV134" s="13">
        <v>0.71246985184506828</v>
      </c>
      <c r="AW134" s="13">
        <v>-2.103198150226715</v>
      </c>
      <c r="AX134" s="13">
        <v>0.10319471657106148</v>
      </c>
      <c r="AY134" s="13">
        <v>3.1074935888561833E-2</v>
      </c>
      <c r="BA134">
        <f t="shared" si="64"/>
        <v>8.08228727763629</v>
      </c>
      <c r="BB134">
        <f t="shared" si="65"/>
        <v>3.652992819704985</v>
      </c>
      <c r="BD134">
        <f t="shared" si="66"/>
        <v>6.607621505518798E-3</v>
      </c>
      <c r="BG134">
        <f t="shared" si="67"/>
        <v>1.1450536634689798E-2</v>
      </c>
      <c r="BJ134" s="7">
        <f t="shared" si="68"/>
        <v>-2.3499999999999979</v>
      </c>
      <c r="BK134" s="7">
        <v>-2.3236688935028798</v>
      </c>
      <c r="BL134" s="7">
        <f t="shared" si="69"/>
        <v>-2.3500000000000005</v>
      </c>
      <c r="BM134" s="7">
        <v>-2.3236688935028798</v>
      </c>
      <c r="BO134" s="7">
        <f t="shared" si="70"/>
        <v>6.933271693625525E-4</v>
      </c>
      <c r="BR134" s="7">
        <f t="shared" si="71"/>
        <v>6.9332716936271622E-4</v>
      </c>
    </row>
    <row r="135" spans="1:70" x14ac:dyDescent="0.25">
      <c r="A135">
        <v>769</v>
      </c>
      <c r="B135" t="s">
        <v>225</v>
      </c>
      <c r="C135" t="s">
        <v>226</v>
      </c>
      <c r="D135" t="s">
        <v>203</v>
      </c>
      <c r="E135" s="7">
        <f t="shared" si="48"/>
        <v>296483138.9524349</v>
      </c>
      <c r="F135" s="8">
        <f t="shared" si="49"/>
        <v>8.4719999999999995</v>
      </c>
      <c r="G135" s="7">
        <f t="shared" si="55"/>
        <v>7079.4578438413828</v>
      </c>
      <c r="H135">
        <v>3.85</v>
      </c>
      <c r="I135" s="7" t="s">
        <v>204</v>
      </c>
      <c r="J135" s="7" t="s">
        <v>204</v>
      </c>
      <c r="K135" s="7" t="s">
        <v>204</v>
      </c>
      <c r="L135" s="7" t="s">
        <v>204</v>
      </c>
      <c r="M135" s="7" t="s">
        <v>204</v>
      </c>
      <c r="N135" s="7">
        <v>8.4720000000000013</v>
      </c>
      <c r="O135" s="7">
        <v>3.85</v>
      </c>
      <c r="P135">
        <v>25</v>
      </c>
      <c r="Q135">
        <f t="shared" si="57"/>
        <v>298</v>
      </c>
      <c r="R135" t="s">
        <v>205</v>
      </c>
      <c r="S135" s="9" t="s">
        <v>41</v>
      </c>
      <c r="T135" t="s">
        <v>206</v>
      </c>
      <c r="U135" t="s">
        <v>227</v>
      </c>
      <c r="V135">
        <v>252.32</v>
      </c>
      <c r="W135">
        <v>10.731999999999999</v>
      </c>
      <c r="X135">
        <v>6.11</v>
      </c>
      <c r="Y135" s="8">
        <f t="shared" si="58"/>
        <v>-4.621999999999999</v>
      </c>
      <c r="Z135">
        <v>-4.6219999999999999</v>
      </c>
      <c r="AA135" s="7">
        <v>1.05E-7</v>
      </c>
      <c r="AB135" s="7">
        <v>1.0200000000000001E-5</v>
      </c>
      <c r="AC135">
        <f t="shared" si="59"/>
        <v>-4.991399828238082</v>
      </c>
      <c r="AD135">
        <f t="shared" si="60"/>
        <v>-6.9788107009300617</v>
      </c>
      <c r="AE135" s="7">
        <f t="shared" si="61"/>
        <v>116.40372923991487</v>
      </c>
      <c r="AF135" s="7">
        <v>20</v>
      </c>
      <c r="AG135" s="7">
        <f t="shared" si="62"/>
        <v>-136.40372923991487</v>
      </c>
      <c r="AH135" s="7">
        <f t="shared" si="63"/>
        <v>-4.621999999999999</v>
      </c>
      <c r="AI135">
        <v>0</v>
      </c>
      <c r="AJ135">
        <v>0.31</v>
      </c>
      <c r="AK135">
        <v>11.48</v>
      </c>
      <c r="AL135">
        <v>1.84</v>
      </c>
      <c r="AM135">
        <v>1.95</v>
      </c>
      <c r="AN135" s="13">
        <v>3.7741265739024636</v>
      </c>
      <c r="AO135" s="13">
        <v>1.1826328349673236</v>
      </c>
      <c r="AP135" s="13">
        <v>1.0588187181280002</v>
      </c>
      <c r="AQ135" s="13">
        <v>-0.21215877786384854</v>
      </c>
      <c r="AR135" s="13">
        <v>-1.9080653453817396</v>
      </c>
      <c r="AS135" s="13">
        <v>-0.32846821054914876</v>
      </c>
      <c r="AT135" s="13">
        <v>9.7849931797432607E-2</v>
      </c>
      <c r="AU135" s="13">
        <v>-2.8663906976173434</v>
      </c>
      <c r="AV135" s="13">
        <v>0.71246985184506828</v>
      </c>
      <c r="AW135" s="13">
        <v>-2.103198150226715</v>
      </c>
      <c r="AX135" s="13">
        <v>0.10319471657106148</v>
      </c>
      <c r="AY135" s="13">
        <v>3.1074935888561833E-2</v>
      </c>
      <c r="BA135">
        <f t="shared" si="64"/>
        <v>8.08228727763629</v>
      </c>
      <c r="BB135">
        <f t="shared" si="65"/>
        <v>3.652992819704985</v>
      </c>
      <c r="BD135">
        <f t="shared" si="66"/>
        <v>0.15187600597213516</v>
      </c>
      <c r="BG135">
        <f t="shared" si="67"/>
        <v>3.8811829087792578E-2</v>
      </c>
      <c r="BJ135" s="7">
        <f t="shared" si="68"/>
        <v>-2.259999999999998</v>
      </c>
      <c r="BK135" s="7">
        <v>-2.3236688935028798</v>
      </c>
      <c r="BL135" s="7">
        <f t="shared" si="69"/>
        <v>-2.2600000000000002</v>
      </c>
      <c r="BM135" s="7">
        <v>-2.3236688935028798</v>
      </c>
      <c r="BO135" s="7">
        <f t="shared" si="70"/>
        <v>4.0537279998813531E-3</v>
      </c>
      <c r="BR135" s="7">
        <f t="shared" si="71"/>
        <v>4.0537279998810139E-3</v>
      </c>
    </row>
    <row r="136" spans="1:70" x14ac:dyDescent="0.25">
      <c r="A136">
        <v>26</v>
      </c>
      <c r="B136" t="s">
        <v>228</v>
      </c>
      <c r="C136" t="s">
        <v>229</v>
      </c>
      <c r="D136" t="s">
        <v>203</v>
      </c>
      <c r="E136" s="7">
        <f t="shared" si="48"/>
        <v>477529273.65769166</v>
      </c>
      <c r="F136" s="8">
        <f t="shared" si="49"/>
        <v>8.6790000000000003</v>
      </c>
      <c r="G136" s="7">
        <f t="shared" si="55"/>
        <v>8511.3803820237772</v>
      </c>
      <c r="H136">
        <v>3.93</v>
      </c>
      <c r="I136" s="7" t="s">
        <v>204</v>
      </c>
      <c r="J136" s="7" t="s">
        <v>204</v>
      </c>
      <c r="K136" s="7" t="s">
        <v>204</v>
      </c>
      <c r="L136" s="7" t="s">
        <v>204</v>
      </c>
      <c r="M136" s="7" t="s">
        <v>204</v>
      </c>
      <c r="N136" s="7">
        <v>8.6790000000000003</v>
      </c>
      <c r="O136" s="7">
        <v>3.9300000000000006</v>
      </c>
      <c r="P136">
        <v>25</v>
      </c>
      <c r="Q136">
        <f t="shared" si="57"/>
        <v>298</v>
      </c>
      <c r="R136" t="s">
        <v>205</v>
      </c>
      <c r="S136" s="9" t="s">
        <v>41</v>
      </c>
      <c r="T136" t="s">
        <v>206</v>
      </c>
      <c r="U136" t="s">
        <v>230</v>
      </c>
      <c r="V136">
        <v>252.32</v>
      </c>
      <c r="W136">
        <v>10.859</v>
      </c>
      <c r="X136">
        <v>6.11</v>
      </c>
      <c r="Y136" s="8">
        <f t="shared" si="58"/>
        <v>-4.7489999999999997</v>
      </c>
      <c r="Z136">
        <v>-4.7290000000000001</v>
      </c>
      <c r="AA136" s="7">
        <v>1.31E-7</v>
      </c>
      <c r="AB136" s="7">
        <v>2.3099999999999999E-5</v>
      </c>
      <c r="AC136">
        <f t="shared" si="59"/>
        <v>-4.636388020107856</v>
      </c>
      <c r="AD136">
        <f t="shared" si="60"/>
        <v>-6.8827287043442356</v>
      </c>
      <c r="AE136" s="7">
        <f t="shared" si="61"/>
        <v>113.28108973246754</v>
      </c>
      <c r="AF136" s="7">
        <v>20</v>
      </c>
      <c r="AG136" s="7">
        <f t="shared" si="62"/>
        <v>-133.28108973246754</v>
      </c>
      <c r="AH136" s="7">
        <f t="shared" si="63"/>
        <v>-4.7489999999999997</v>
      </c>
      <c r="AI136">
        <v>0</v>
      </c>
      <c r="AJ136">
        <v>0.31</v>
      </c>
      <c r="AK136">
        <v>11.48</v>
      </c>
      <c r="AL136">
        <v>1.84</v>
      </c>
      <c r="AM136">
        <v>1.95</v>
      </c>
      <c r="AN136" s="13">
        <v>3.7741265739024636</v>
      </c>
      <c r="AO136" s="13">
        <v>1.1826328349673236</v>
      </c>
      <c r="AP136" s="13">
        <v>1.0588187181280002</v>
      </c>
      <c r="AQ136" s="13">
        <v>-0.21215877786384854</v>
      </c>
      <c r="AR136" s="13">
        <v>-1.9080653453817396</v>
      </c>
      <c r="AS136" s="13">
        <v>-0.32846821054914876</v>
      </c>
      <c r="AT136" s="13">
        <v>9.7849931797432607E-2</v>
      </c>
      <c r="AU136" s="13">
        <v>-2.8663906976173434</v>
      </c>
      <c r="AV136" s="13">
        <v>0.71246985184506828</v>
      </c>
      <c r="AW136" s="13">
        <v>-2.103198150226715</v>
      </c>
      <c r="AX136" s="13">
        <v>0.10319471657106148</v>
      </c>
      <c r="AY136" s="13">
        <v>3.1074935888561833E-2</v>
      </c>
      <c r="BA136">
        <f t="shared" si="64"/>
        <v>8.08228727763629</v>
      </c>
      <c r="BB136">
        <f t="shared" si="65"/>
        <v>3.652992819704985</v>
      </c>
      <c r="BD136">
        <f t="shared" si="66"/>
        <v>0.35606607303071042</v>
      </c>
      <c r="BG136">
        <f t="shared" si="67"/>
        <v>7.673297793499527E-2</v>
      </c>
      <c r="BJ136" s="7">
        <f t="shared" si="68"/>
        <v>-2.1799999999999997</v>
      </c>
      <c r="BK136" s="7">
        <v>-2.3236688935028798</v>
      </c>
      <c r="BL136" s="7">
        <f t="shared" si="69"/>
        <v>-2.1799999999999997</v>
      </c>
      <c r="BM136" s="7">
        <v>-2.3236688935028798</v>
      </c>
      <c r="BO136" s="7">
        <f t="shared" si="70"/>
        <v>2.0640750960342014E-2</v>
      </c>
      <c r="BR136" s="7">
        <f t="shared" si="71"/>
        <v>2.0640750960341885E-2</v>
      </c>
    </row>
    <row r="137" spans="1:70" x14ac:dyDescent="0.25">
      <c r="A137">
        <v>40</v>
      </c>
      <c r="B137" t="s">
        <v>231</v>
      </c>
      <c r="C137" t="s">
        <v>232</v>
      </c>
      <c r="D137" t="s">
        <v>203</v>
      </c>
      <c r="E137" s="7">
        <f t="shared" ref="E137:E139" si="72">10^F137</f>
        <v>3155004623.3746409</v>
      </c>
      <c r="F137" s="8">
        <f t="shared" ref="F137:F139" si="73">H137-AH137</f>
        <v>9.4990000000000006</v>
      </c>
      <c r="G137" s="7">
        <f t="shared" si="55"/>
        <v>26302.679918953829</v>
      </c>
      <c r="H137">
        <v>4.42</v>
      </c>
      <c r="I137" s="7" t="s">
        <v>204</v>
      </c>
      <c r="J137" s="7" t="s">
        <v>204</v>
      </c>
      <c r="K137" s="7" t="s">
        <v>204</v>
      </c>
      <c r="L137" s="7" t="s">
        <v>204</v>
      </c>
      <c r="M137" s="7" t="s">
        <v>204</v>
      </c>
      <c r="N137" s="7">
        <v>9.4990000000000023</v>
      </c>
      <c r="O137" s="7">
        <v>4.42</v>
      </c>
      <c r="P137">
        <v>25</v>
      </c>
      <c r="Q137">
        <f t="shared" si="57"/>
        <v>298</v>
      </c>
      <c r="R137" t="s">
        <v>205</v>
      </c>
      <c r="S137" s="9" t="s">
        <v>41</v>
      </c>
      <c r="T137" t="s">
        <v>206</v>
      </c>
      <c r="U137" t="s">
        <v>233</v>
      </c>
      <c r="V137">
        <v>278.36</v>
      </c>
      <c r="W137">
        <v>11.779</v>
      </c>
      <c r="X137">
        <v>6.7</v>
      </c>
      <c r="Y137" s="8">
        <f t="shared" si="58"/>
        <v>-5.0789999999999997</v>
      </c>
      <c r="Z137">
        <v>-5.2389999999999999</v>
      </c>
      <c r="AA137" s="7">
        <v>1.85E-9</v>
      </c>
      <c r="AB137" s="7">
        <v>3.3300000000000003E-5</v>
      </c>
      <c r="AC137">
        <f t="shared" si="59"/>
        <v>-4.4775557664936798</v>
      </c>
      <c r="AD137">
        <f t="shared" si="60"/>
        <v>-8.7328282715969863</v>
      </c>
      <c r="AE137" s="7">
        <f t="shared" si="61"/>
        <v>111.88402107493549</v>
      </c>
      <c r="AF137" s="7">
        <v>20</v>
      </c>
      <c r="AG137" s="7">
        <f t="shared" si="62"/>
        <v>-131.8840210749355</v>
      </c>
      <c r="AH137" s="7">
        <f t="shared" si="63"/>
        <v>-5.0790000000000006</v>
      </c>
      <c r="AI137">
        <v>0</v>
      </c>
      <c r="AJ137">
        <v>0.35</v>
      </c>
      <c r="AK137">
        <v>12.45</v>
      </c>
      <c r="AL137">
        <v>1.99</v>
      </c>
      <c r="AM137">
        <v>2.19</v>
      </c>
      <c r="AN137" s="13">
        <v>3.7741265739024636</v>
      </c>
      <c r="AO137" s="13">
        <v>1.1826328349673236</v>
      </c>
      <c r="AP137" s="13">
        <v>1.0588187181280002</v>
      </c>
      <c r="AQ137" s="13">
        <v>-0.21215877786384854</v>
      </c>
      <c r="AR137" s="13">
        <v>-1.9080653453817396</v>
      </c>
      <c r="AS137" s="13">
        <v>-0.32846821054914876</v>
      </c>
      <c r="AT137" s="13">
        <v>9.7849931797432607E-2</v>
      </c>
      <c r="AU137" s="13">
        <v>-2.8663906976173434</v>
      </c>
      <c r="AV137" s="13">
        <v>0.71246985184506828</v>
      </c>
      <c r="AW137" s="13">
        <v>-2.103198150226715</v>
      </c>
      <c r="AX137" s="13">
        <v>0.10319471657106148</v>
      </c>
      <c r="AY137" s="13">
        <v>3.1074935888561833E-2</v>
      </c>
      <c r="BA137">
        <f t="shared" si="64"/>
        <v>8.6668872480479493</v>
      </c>
      <c r="BB137">
        <f t="shared" si="65"/>
        <v>3.9387199575330518</v>
      </c>
      <c r="BD137">
        <f t="shared" si="66"/>
        <v>0.69241163196121891</v>
      </c>
      <c r="BG137">
        <f t="shared" si="67"/>
        <v>0.23163047927698738</v>
      </c>
      <c r="BJ137" s="7">
        <f t="shared" si="68"/>
        <v>-2.2799999999999976</v>
      </c>
      <c r="BK137" s="7">
        <v>-2.3236688935028798</v>
      </c>
      <c r="BL137" s="7">
        <f t="shared" si="69"/>
        <v>-2.2800000000000002</v>
      </c>
      <c r="BM137" s="7">
        <v>-2.3236688935028798</v>
      </c>
      <c r="BO137" s="7">
        <f t="shared" si="70"/>
        <v>1.9069722597661032E-3</v>
      </c>
      <c r="BR137" s="7">
        <f t="shared" si="71"/>
        <v>1.9069722597657929E-3</v>
      </c>
    </row>
    <row r="138" spans="1:70" x14ac:dyDescent="0.25">
      <c r="A138">
        <v>721</v>
      </c>
      <c r="B138" t="s">
        <v>234</v>
      </c>
      <c r="C138" t="s">
        <v>235</v>
      </c>
      <c r="D138" t="s">
        <v>203</v>
      </c>
      <c r="E138" s="7">
        <f t="shared" si="72"/>
        <v>4909078761.5260334</v>
      </c>
      <c r="F138" s="8">
        <f t="shared" si="73"/>
        <v>9.6909999999999989</v>
      </c>
      <c r="G138" s="7">
        <f t="shared" si="55"/>
        <v>26302.679918953829</v>
      </c>
      <c r="H138">
        <v>4.42</v>
      </c>
      <c r="I138" s="7" t="s">
        <v>204</v>
      </c>
      <c r="J138" s="7" t="s">
        <v>204</v>
      </c>
      <c r="K138" s="7" t="s">
        <v>204</v>
      </c>
      <c r="L138" s="7" t="s">
        <v>204</v>
      </c>
      <c r="M138" s="7" t="s">
        <v>204</v>
      </c>
      <c r="N138" s="7">
        <v>9.6910000000000007</v>
      </c>
      <c r="O138" s="7">
        <v>4.42</v>
      </c>
      <c r="P138">
        <v>25</v>
      </c>
      <c r="Q138">
        <f t="shared" si="57"/>
        <v>298</v>
      </c>
      <c r="R138" t="s">
        <v>205</v>
      </c>
      <c r="S138" s="9" t="s">
        <v>41</v>
      </c>
      <c r="T138" t="s">
        <v>206</v>
      </c>
      <c r="U138" t="s">
        <v>236</v>
      </c>
      <c r="V138">
        <v>276.33999999999997</v>
      </c>
      <c r="W138">
        <v>11.971</v>
      </c>
      <c r="X138">
        <v>6.7</v>
      </c>
      <c r="Y138" s="8">
        <f t="shared" si="58"/>
        <v>-5.2709999999999999</v>
      </c>
      <c r="Z138">
        <v>-5.2709999999999999</v>
      </c>
      <c r="AA138" s="7">
        <v>1.17E-7</v>
      </c>
      <c r="AB138" s="7">
        <v>8.1100000000000003E-6</v>
      </c>
      <c r="AC138">
        <f t="shared" si="59"/>
        <v>-5.090979145788844</v>
      </c>
      <c r="AD138">
        <f t="shared" si="60"/>
        <v>-6.9318141382538387</v>
      </c>
      <c r="AE138" s="7">
        <f t="shared" si="61"/>
        <v>117.27961647517716</v>
      </c>
      <c r="AF138" s="7">
        <v>20</v>
      </c>
      <c r="AG138" s="7">
        <f t="shared" si="62"/>
        <v>-137.27961647517716</v>
      </c>
      <c r="AH138" s="7">
        <f t="shared" si="63"/>
        <v>-5.2709999999999999</v>
      </c>
      <c r="AI138">
        <v>0</v>
      </c>
      <c r="AJ138">
        <v>0.33</v>
      </c>
      <c r="AK138">
        <v>12.89</v>
      </c>
      <c r="AL138">
        <v>2.02</v>
      </c>
      <c r="AM138">
        <v>2.08</v>
      </c>
      <c r="AN138" s="13">
        <v>3.7741265739024636</v>
      </c>
      <c r="AO138" s="13">
        <v>1.1826328349673236</v>
      </c>
      <c r="AP138" s="13">
        <v>1.0588187181280002</v>
      </c>
      <c r="AQ138" s="13">
        <v>-0.21215877786384854</v>
      </c>
      <c r="AR138" s="13">
        <v>-1.9080653453817396</v>
      </c>
      <c r="AS138" s="13">
        <v>-0.32846821054914876</v>
      </c>
      <c r="AT138" s="13">
        <v>9.7849931797432607E-2</v>
      </c>
      <c r="AU138" s="13">
        <v>-2.8663906976173434</v>
      </c>
      <c r="AV138" s="13">
        <v>0.71246985184506828</v>
      </c>
      <c r="AW138" s="13">
        <v>-2.103198150226715</v>
      </c>
      <c r="AX138" s="13">
        <v>0.10319471657106148</v>
      </c>
      <c r="AY138" s="13">
        <v>3.1074935888561833E-2</v>
      </c>
      <c r="BA138">
        <f t="shared" si="64"/>
        <v>9.3126372519809983</v>
      </c>
      <c r="BB138">
        <f t="shared" si="65"/>
        <v>4.2350871429676138</v>
      </c>
      <c r="BD138">
        <f t="shared" si="66"/>
        <v>0.14315836908849108</v>
      </c>
      <c r="BG138">
        <f t="shared" si="67"/>
        <v>3.4192764695879674E-2</v>
      </c>
      <c r="BJ138" s="7">
        <f t="shared" si="68"/>
        <v>-2.2799999999999994</v>
      </c>
      <c r="BK138" s="7">
        <v>-2.3236688935028798</v>
      </c>
      <c r="BL138" s="7">
        <f t="shared" si="69"/>
        <v>-2.2800000000000002</v>
      </c>
      <c r="BM138" s="7">
        <v>-2.3236688935028798</v>
      </c>
      <c r="BO138" s="7">
        <f t="shared" si="70"/>
        <v>1.906972259765948E-3</v>
      </c>
      <c r="BR138" s="7">
        <f t="shared" si="71"/>
        <v>1.9069722597657929E-3</v>
      </c>
    </row>
    <row r="139" spans="1:70" x14ac:dyDescent="0.25">
      <c r="A139">
        <v>733</v>
      </c>
      <c r="B139" t="s">
        <v>237</v>
      </c>
      <c r="C139" t="s">
        <v>238</v>
      </c>
      <c r="D139" t="s">
        <v>203</v>
      </c>
      <c r="E139" s="7">
        <f t="shared" si="72"/>
        <v>2074913517.4549124</v>
      </c>
      <c r="F139" s="8">
        <f t="shared" si="73"/>
        <v>9.3170000000000002</v>
      </c>
      <c r="G139" s="7">
        <f t="shared" si="55"/>
        <v>29512.092266663854</v>
      </c>
      <c r="H139">
        <v>4.47</v>
      </c>
      <c r="I139" s="7" t="s">
        <v>204</v>
      </c>
      <c r="J139" s="7" t="s">
        <v>204</v>
      </c>
      <c r="K139" s="7" t="s">
        <v>204</v>
      </c>
      <c r="L139" s="7" t="s">
        <v>204</v>
      </c>
      <c r="M139" s="7" t="s">
        <v>204</v>
      </c>
      <c r="N139" s="7">
        <v>9.3170000000000002</v>
      </c>
      <c r="O139" s="7">
        <v>4.47</v>
      </c>
      <c r="P139">
        <v>25</v>
      </c>
      <c r="Q139">
        <f t="shared" si="57"/>
        <v>298</v>
      </c>
      <c r="R139" t="s">
        <v>205</v>
      </c>
      <c r="S139" s="9" t="s">
        <v>41</v>
      </c>
      <c r="T139" t="s">
        <v>206</v>
      </c>
      <c r="U139" t="s">
        <v>239</v>
      </c>
      <c r="V139">
        <v>276.33999999999997</v>
      </c>
      <c r="W139">
        <v>11.547000000000001</v>
      </c>
      <c r="X139">
        <v>6.7</v>
      </c>
      <c r="Y139" s="8">
        <f t="shared" si="58"/>
        <v>-4.8470000000000004</v>
      </c>
      <c r="Z139">
        <v>-4.8470000000000004</v>
      </c>
      <c r="AA139" s="7">
        <v>1.6700000000000001E-8</v>
      </c>
      <c r="AB139" s="7">
        <v>4.4400000000000001E-7</v>
      </c>
      <c r="AC139">
        <f t="shared" si="59"/>
        <v>-6.3526170298853799</v>
      </c>
      <c r="AD139">
        <f t="shared" si="60"/>
        <v>-7.7772835288524167</v>
      </c>
      <c r="AE139" s="7">
        <f t="shared" si="61"/>
        <v>128.37682566864419</v>
      </c>
      <c r="AF139" s="7">
        <v>20</v>
      </c>
      <c r="AG139" s="7">
        <f t="shared" si="62"/>
        <v>-148.37682566864419</v>
      </c>
      <c r="AH139" s="7">
        <f t="shared" si="63"/>
        <v>-4.8470000000000004</v>
      </c>
      <c r="AI139">
        <v>0</v>
      </c>
      <c r="AJ139">
        <v>0.33</v>
      </c>
      <c r="AK139">
        <v>12.89</v>
      </c>
      <c r="AL139">
        <v>2.02</v>
      </c>
      <c r="AM139">
        <v>2.08</v>
      </c>
      <c r="AN139" s="13">
        <v>3.7741265739024636</v>
      </c>
      <c r="AO139" s="13">
        <v>1.1826328349673236</v>
      </c>
      <c r="AP139" s="13">
        <v>1.0588187181280002</v>
      </c>
      <c r="AQ139" s="13">
        <v>-0.21215877786384854</v>
      </c>
      <c r="AR139" s="13">
        <v>-1.9080653453817396</v>
      </c>
      <c r="AS139" s="13">
        <v>-0.32846821054914876</v>
      </c>
      <c r="AT139" s="13">
        <v>9.7849931797432607E-2</v>
      </c>
      <c r="AU139" s="13">
        <v>-2.8663906976173434</v>
      </c>
      <c r="AV139" s="13">
        <v>0.71246985184506828</v>
      </c>
      <c r="AW139" s="13">
        <v>-2.103198150226715</v>
      </c>
      <c r="AX139" s="13">
        <v>0.10319471657106148</v>
      </c>
      <c r="AY139" s="13">
        <v>3.1074935888561833E-2</v>
      </c>
      <c r="BA139">
        <f t="shared" si="64"/>
        <v>9.3126372519809983</v>
      </c>
      <c r="BB139">
        <f t="shared" si="65"/>
        <v>4.2350871429676138</v>
      </c>
      <c r="BD139">
        <f t="shared" si="66"/>
        <v>1.9033570277304372E-5</v>
      </c>
      <c r="BG139">
        <f t="shared" si="67"/>
        <v>5.5184050399118202E-2</v>
      </c>
      <c r="BJ139" s="7">
        <f t="shared" si="68"/>
        <v>-2.2300000000000004</v>
      </c>
      <c r="BK139" s="7">
        <v>-2.3236688935028798</v>
      </c>
      <c r="BL139" s="7">
        <f t="shared" si="69"/>
        <v>-2.2300000000000004</v>
      </c>
      <c r="BM139" s="7">
        <v>-2.3236688935028798</v>
      </c>
      <c r="BO139" s="7">
        <f t="shared" si="70"/>
        <v>8.7738616100538312E-3</v>
      </c>
      <c r="BR139" s="7">
        <f t="shared" si="71"/>
        <v>8.7738616100536647E-3</v>
      </c>
    </row>
    <row r="140" spans="1:70" x14ac:dyDescent="0.25">
      <c r="A140">
        <v>399</v>
      </c>
      <c r="B140" t="s">
        <v>617</v>
      </c>
      <c r="C140" t="s">
        <v>618</v>
      </c>
      <c r="D140" t="s">
        <v>1543</v>
      </c>
      <c r="E140" s="7">
        <v>778</v>
      </c>
      <c r="F140" s="8">
        <f t="shared" ref="F140:F159" si="74">LOG(E140)</f>
        <v>2.890979596989689</v>
      </c>
      <c r="G140" s="7">
        <f t="shared" si="55"/>
        <v>24.468373395558896</v>
      </c>
      <c r="H140" s="7">
        <f t="shared" ref="H140:H159" si="75">F140+AH140</f>
        <v>1.3886050993553321</v>
      </c>
      <c r="I140" s="7">
        <v>0.5</v>
      </c>
      <c r="J140" s="7">
        <f t="shared" ref="J140:J149" si="76">LOG(I140*E140)</f>
        <v>2.5899496013257077</v>
      </c>
      <c r="K140" s="7">
        <f t="shared" ref="K140:K149" si="77">J140+AH140</f>
        <v>1.0875751036913508</v>
      </c>
      <c r="L140" s="7">
        <f t="shared" ref="L140:M149" si="78">10^J140</f>
        <v>389.00000000000017</v>
      </c>
      <c r="M140" s="7">
        <f t="shared" si="78"/>
        <v>12.234186697779446</v>
      </c>
      <c r="N140" s="7">
        <f t="shared" ref="N140:N149" si="79">LOG(EXP((AE140/8.314)*((1000/298)-(1000/Q140))+LN(L140)))</f>
        <v>3.9086295589222444</v>
      </c>
      <c r="O140" s="7">
        <f t="shared" ref="O140:O149" si="80">LOG(EXP((-AF140/8.314)*((1000/298)-(1000/Q140))+LN(M140)))</f>
        <v>0.62762955892224448</v>
      </c>
      <c r="P140">
        <v>70</v>
      </c>
      <c r="Q140">
        <f t="shared" si="57"/>
        <v>343</v>
      </c>
      <c r="R140" t="s">
        <v>620</v>
      </c>
      <c r="S140" s="9" t="s">
        <v>268</v>
      </c>
      <c r="T140" t="s">
        <v>42</v>
      </c>
      <c r="U140" t="s">
        <v>621</v>
      </c>
      <c r="V140">
        <v>120.15</v>
      </c>
      <c r="W140">
        <v>4.9509999999999996</v>
      </c>
      <c r="X140">
        <v>1.67</v>
      </c>
      <c r="Y140" s="8">
        <f t="shared" si="58"/>
        <v>-3.2809999999999997</v>
      </c>
      <c r="Z140">
        <v>-3.371</v>
      </c>
      <c r="AA140">
        <v>43.5</v>
      </c>
      <c r="AB140">
        <v>52.9</v>
      </c>
      <c r="AC140">
        <f t="shared" si="59"/>
        <v>1.7234556720351857</v>
      </c>
      <c r="AD140">
        <f t="shared" si="60"/>
        <v>1.6384892569546374</v>
      </c>
      <c r="AE140" s="7">
        <f t="shared" si="61"/>
        <v>57.340699245538552</v>
      </c>
      <c r="AF140" s="7">
        <v>20</v>
      </c>
      <c r="AG140" s="7">
        <f t="shared" si="62"/>
        <v>-77.340699245538559</v>
      </c>
      <c r="AH140" s="7">
        <f t="shared" si="63"/>
        <v>-1.5023744976343569</v>
      </c>
      <c r="AI140">
        <v>0</v>
      </c>
      <c r="AJ140">
        <v>0.42</v>
      </c>
      <c r="AK140">
        <v>4.63</v>
      </c>
      <c r="AL140">
        <v>1.1299999999999999</v>
      </c>
      <c r="AM140">
        <v>1.01</v>
      </c>
      <c r="AN140" s="13">
        <v>3.7741265739024636</v>
      </c>
      <c r="AO140" s="13">
        <v>1.1826328349673236</v>
      </c>
      <c r="AP140" s="13">
        <v>1.0588187181280002</v>
      </c>
      <c r="AQ140" s="13">
        <v>-0.21215877786384854</v>
      </c>
      <c r="AR140" s="13">
        <v>-1.9080653453817396</v>
      </c>
      <c r="AS140" s="13">
        <v>-0.32846821054914876</v>
      </c>
      <c r="AT140" s="13">
        <v>9.7849931797432607E-2</v>
      </c>
      <c r="AU140" s="13">
        <v>-2.8663906976173434</v>
      </c>
      <c r="AV140" s="13">
        <v>0.71246985184506828</v>
      </c>
      <c r="AW140" s="13">
        <v>-2.103198150226715</v>
      </c>
      <c r="AX140" s="13">
        <v>0.10319471657106148</v>
      </c>
      <c r="AY140" s="13">
        <v>3.1074935888561833E-2</v>
      </c>
      <c r="BA140">
        <f t="shared" si="64"/>
        <v>2.9036828272480619</v>
      </c>
      <c r="BB140">
        <f t="shared" si="65"/>
        <v>-0.14646098908747157</v>
      </c>
      <c r="BD140">
        <f t="shared" si="66"/>
        <v>1.0099179335026214</v>
      </c>
      <c r="BG140">
        <f t="shared" si="67"/>
        <v>0.59921617651798242</v>
      </c>
      <c r="BJ140" s="7">
        <f t="shared" si="68"/>
        <v>-1.0423704410777552</v>
      </c>
      <c r="BK140" s="7">
        <v>-2.3236688935028798</v>
      </c>
      <c r="BL140" s="7">
        <f t="shared" si="69"/>
        <v>-1.0423704410777554</v>
      </c>
      <c r="BM140" s="7">
        <v>-2.3236688935028798</v>
      </c>
      <c r="BO140" s="7">
        <f t="shared" si="70"/>
        <v>1.6417257241870191</v>
      </c>
      <c r="BR140" s="7">
        <f t="shared" si="71"/>
        <v>1.6417257241870185</v>
      </c>
    </row>
    <row r="141" spans="1:70" x14ac:dyDescent="0.25">
      <c r="A141">
        <v>398</v>
      </c>
      <c r="B141" t="s">
        <v>617</v>
      </c>
      <c r="C141" t="s">
        <v>618</v>
      </c>
      <c r="D141" t="s">
        <v>1543</v>
      </c>
      <c r="E141" s="7">
        <v>568</v>
      </c>
      <c r="F141" s="8">
        <f t="shared" si="74"/>
        <v>2.7543483357110188</v>
      </c>
      <c r="G141" s="7">
        <f t="shared" si="55"/>
        <v>158.23498997741569</v>
      </c>
      <c r="H141" s="7">
        <f t="shared" si="75"/>
        <v>2.1993025238764128</v>
      </c>
      <c r="I141" s="7">
        <v>0.5</v>
      </c>
      <c r="J141" s="7">
        <f t="shared" si="76"/>
        <v>2.4533183400470375</v>
      </c>
      <c r="K141" s="7">
        <f t="shared" si="77"/>
        <v>1.8982725282124315</v>
      </c>
      <c r="L141" s="7">
        <f t="shared" si="78"/>
        <v>284.00000000000006</v>
      </c>
      <c r="M141" s="7">
        <f t="shared" si="78"/>
        <v>79.117494988707847</v>
      </c>
      <c r="N141" s="7">
        <f t="shared" si="79"/>
        <v>4.4743515190265359</v>
      </c>
      <c r="O141" s="7">
        <f t="shared" si="80"/>
        <v>1.1933515190265362</v>
      </c>
      <c r="P141">
        <v>100</v>
      </c>
      <c r="Q141">
        <f t="shared" si="57"/>
        <v>373</v>
      </c>
      <c r="R141" t="s">
        <v>620</v>
      </c>
      <c r="S141" s="9" t="s">
        <v>268</v>
      </c>
      <c r="T141" t="s">
        <v>42</v>
      </c>
      <c r="U141" t="s">
        <v>621</v>
      </c>
      <c r="V141">
        <v>120.15</v>
      </c>
      <c r="W141">
        <v>4.9509999999999996</v>
      </c>
      <c r="X141">
        <v>1.67</v>
      </c>
      <c r="Y141" s="8">
        <f t="shared" si="58"/>
        <v>-3.2809999999999997</v>
      </c>
      <c r="Z141">
        <v>-3.371</v>
      </c>
      <c r="AA141">
        <v>43.5</v>
      </c>
      <c r="AB141">
        <v>52.9</v>
      </c>
      <c r="AC141">
        <f t="shared" si="59"/>
        <v>1.7234556720351857</v>
      </c>
      <c r="AD141">
        <f t="shared" si="60"/>
        <v>1.6384892569546374</v>
      </c>
      <c r="AE141" s="7">
        <f t="shared" si="61"/>
        <v>57.340699245538552</v>
      </c>
      <c r="AF141" s="7">
        <v>20</v>
      </c>
      <c r="AG141" s="7">
        <f t="shared" si="62"/>
        <v>-77.340699245538559</v>
      </c>
      <c r="AH141" s="7">
        <f t="shared" si="63"/>
        <v>-0.55504581183460588</v>
      </c>
      <c r="AI141">
        <v>0</v>
      </c>
      <c r="AJ141">
        <v>0.42</v>
      </c>
      <c r="AK141">
        <v>4.63</v>
      </c>
      <c r="AL141">
        <v>1.1299999999999999</v>
      </c>
      <c r="AM141">
        <v>1.01</v>
      </c>
      <c r="AN141" s="13">
        <v>3.7741265739024636</v>
      </c>
      <c r="AO141" s="13">
        <v>1.1826328349673236</v>
      </c>
      <c r="AP141" s="13">
        <v>1.0588187181280002</v>
      </c>
      <c r="AQ141" s="13">
        <v>-0.21215877786384854</v>
      </c>
      <c r="AR141" s="13">
        <v>-1.9080653453817396</v>
      </c>
      <c r="AS141" s="13">
        <v>-0.32846821054914876</v>
      </c>
      <c r="AT141" s="13">
        <v>9.7849931797432607E-2</v>
      </c>
      <c r="AU141" s="13">
        <v>-2.8663906976173434</v>
      </c>
      <c r="AV141" s="13">
        <v>0.71246985184506828</v>
      </c>
      <c r="AW141" s="13">
        <v>-2.103198150226715</v>
      </c>
      <c r="AX141" s="13">
        <v>0.10319471657106148</v>
      </c>
      <c r="AY141" s="13">
        <v>3.1074935888561833E-2</v>
      </c>
      <c r="BA141">
        <f t="shared" si="64"/>
        <v>2.9036828272480619</v>
      </c>
      <c r="BB141">
        <f t="shared" si="65"/>
        <v>-0.14646098908747157</v>
      </c>
      <c r="BD141">
        <f t="shared" si="66"/>
        <v>2.4670001393331029</v>
      </c>
      <c r="BG141">
        <f t="shared" si="67"/>
        <v>1.7950975568987482</v>
      </c>
      <c r="BJ141" s="7">
        <f t="shared" si="68"/>
        <v>-0.47664848097346368</v>
      </c>
      <c r="BK141" s="7">
        <v>-2.3236688935028798</v>
      </c>
      <c r="BL141" s="7">
        <f t="shared" si="69"/>
        <v>-0.47664848097346368</v>
      </c>
      <c r="BM141" s="7">
        <v>-2.3236688935028798</v>
      </c>
      <c r="BO141" s="7">
        <f t="shared" si="70"/>
        <v>3.4114844043003343</v>
      </c>
      <c r="BR141" s="7">
        <f t="shared" si="71"/>
        <v>3.4114844043003343</v>
      </c>
    </row>
    <row r="142" spans="1:70" x14ac:dyDescent="0.25">
      <c r="A142">
        <v>342</v>
      </c>
      <c r="B142" t="s">
        <v>269</v>
      </c>
      <c r="C142" t="s">
        <v>45</v>
      </c>
      <c r="D142" t="s">
        <v>1543</v>
      </c>
      <c r="E142" s="7">
        <v>213</v>
      </c>
      <c r="F142" s="8">
        <f t="shared" si="74"/>
        <v>2.3283796034387376</v>
      </c>
      <c r="G142" s="7">
        <f t="shared" si="55"/>
        <v>180.62633334888855</v>
      </c>
      <c r="H142" s="7">
        <f t="shared" si="75"/>
        <v>2.2567810659908787</v>
      </c>
      <c r="I142" s="7">
        <v>0.5</v>
      </c>
      <c r="J142" s="7">
        <f t="shared" si="76"/>
        <v>2.0273496077747564</v>
      </c>
      <c r="K142" s="7">
        <f t="shared" si="77"/>
        <v>1.9557510703268974</v>
      </c>
      <c r="L142" s="7">
        <f t="shared" si="78"/>
        <v>106.50000000000003</v>
      </c>
      <c r="M142" s="7">
        <f t="shared" si="78"/>
        <v>90.313166674444275</v>
      </c>
      <c r="N142" s="7">
        <f t="shared" si="79"/>
        <v>3.3708055255577918</v>
      </c>
      <c r="O142" s="7">
        <f t="shared" si="80"/>
        <v>1.4958055255577911</v>
      </c>
      <c r="P142">
        <v>70</v>
      </c>
      <c r="Q142">
        <f t="shared" si="57"/>
        <v>343</v>
      </c>
      <c r="R142" t="s">
        <v>620</v>
      </c>
      <c r="S142" s="9" t="s">
        <v>268</v>
      </c>
      <c r="T142" t="s">
        <v>42</v>
      </c>
      <c r="U142" t="s">
        <v>47</v>
      </c>
      <c r="V142">
        <v>128.18</v>
      </c>
      <c r="W142">
        <v>5.0449999999999999</v>
      </c>
      <c r="X142">
        <v>3.17</v>
      </c>
      <c r="Y142" s="8">
        <f t="shared" si="58"/>
        <v>-1.875</v>
      </c>
      <c r="Z142">
        <v>-1.7450000000000001</v>
      </c>
      <c r="AA142">
        <v>5.38</v>
      </c>
      <c r="AB142">
        <v>39.9</v>
      </c>
      <c r="AC142">
        <f t="shared" si="59"/>
        <v>1.6009728956867482</v>
      </c>
      <c r="AD142">
        <f t="shared" si="60"/>
        <v>0.7307822756663892</v>
      </c>
      <c r="AE142" s="7">
        <f t="shared" si="61"/>
        <v>58.418042442717976</v>
      </c>
      <c r="AF142" s="7">
        <v>20</v>
      </c>
      <c r="AG142" s="7">
        <f t="shared" si="62"/>
        <v>-78.418042442717976</v>
      </c>
      <c r="AH142" s="7">
        <f t="shared" si="63"/>
        <v>-7.1598537447858879E-2</v>
      </c>
      <c r="AI142">
        <v>0</v>
      </c>
      <c r="AJ142">
        <v>0.17</v>
      </c>
      <c r="AK142">
        <v>5.33</v>
      </c>
      <c r="AL142">
        <v>1.02</v>
      </c>
      <c r="AM142">
        <v>1.0900000000000001</v>
      </c>
      <c r="AN142" s="13">
        <v>3.7741265739024636</v>
      </c>
      <c r="AO142" s="13">
        <v>1.1826328349673236</v>
      </c>
      <c r="AP142" s="13">
        <v>1.0588187181280002</v>
      </c>
      <c r="AQ142" s="13">
        <v>-0.21215877786384854</v>
      </c>
      <c r="AR142" s="13">
        <v>-1.9080653453817396</v>
      </c>
      <c r="AS142" s="13">
        <v>-0.32846821054914876</v>
      </c>
      <c r="AT142" s="13">
        <v>9.7849931797432607E-2</v>
      </c>
      <c r="AU142" s="13">
        <v>-2.8663906976173434</v>
      </c>
      <c r="AV142" s="13">
        <v>0.71246985184506828</v>
      </c>
      <c r="AW142" s="13">
        <v>-2.103198150226715</v>
      </c>
      <c r="AX142" s="13">
        <v>0.10319471657106148</v>
      </c>
      <c r="AY142" s="13">
        <v>3.1074935888561833E-2</v>
      </c>
      <c r="BA142">
        <f t="shared" si="64"/>
        <v>3.2198899591303154</v>
      </c>
      <c r="BB142">
        <f t="shared" si="65"/>
        <v>1.3084729554590351</v>
      </c>
      <c r="BD142">
        <f t="shared" si="66"/>
        <v>2.277550819012604E-2</v>
      </c>
      <c r="BG142">
        <f t="shared" si="67"/>
        <v>3.5093491819805346E-2</v>
      </c>
      <c r="BJ142" s="7">
        <f t="shared" si="68"/>
        <v>-1.6741944744422081</v>
      </c>
      <c r="BK142" s="7">
        <v>-2.3236688935028798</v>
      </c>
      <c r="BL142" s="7">
        <f t="shared" si="69"/>
        <v>-1.6741944744422088</v>
      </c>
      <c r="BM142" s="7">
        <v>-2.3236688935028798</v>
      </c>
      <c r="BO142" s="7">
        <f t="shared" si="70"/>
        <v>0.42181702101419688</v>
      </c>
      <c r="BR142" s="7">
        <f t="shared" si="71"/>
        <v>0.42181702101419599</v>
      </c>
    </row>
    <row r="143" spans="1:70" x14ac:dyDescent="0.25">
      <c r="A143">
        <v>341</v>
      </c>
      <c r="B143" t="s">
        <v>269</v>
      </c>
      <c r="C143" t="s">
        <v>45</v>
      </c>
      <c r="D143" t="s">
        <v>1543</v>
      </c>
      <c r="E143" s="7">
        <v>201</v>
      </c>
      <c r="F143" s="8">
        <f t="shared" si="74"/>
        <v>2.3031960574204891</v>
      </c>
      <c r="G143" s="7">
        <f t="shared" si="55"/>
        <v>1556.4039999786664</v>
      </c>
      <c r="H143" s="7">
        <f t="shared" si="75"/>
        <v>3.1921223382756461</v>
      </c>
      <c r="I143" s="7">
        <v>0.5</v>
      </c>
      <c r="J143" s="7">
        <f t="shared" si="76"/>
        <v>2.0021660617565078</v>
      </c>
      <c r="K143" s="7">
        <f t="shared" si="77"/>
        <v>2.8910923426116648</v>
      </c>
      <c r="L143" s="7">
        <f t="shared" si="78"/>
        <v>100.50000000000009</v>
      </c>
      <c r="M143" s="7">
        <f t="shared" si="78"/>
        <v>778.2019999893331</v>
      </c>
      <c r="N143" s="7">
        <f t="shared" si="79"/>
        <v>4.0611713334257704</v>
      </c>
      <c r="O143" s="7">
        <f t="shared" si="80"/>
        <v>2.1861713334257695</v>
      </c>
      <c r="P143">
        <v>100</v>
      </c>
      <c r="Q143">
        <f t="shared" si="57"/>
        <v>373</v>
      </c>
      <c r="R143" t="s">
        <v>620</v>
      </c>
      <c r="S143" s="9" t="s">
        <v>268</v>
      </c>
      <c r="T143" t="s">
        <v>42</v>
      </c>
      <c r="U143" t="s">
        <v>47</v>
      </c>
      <c r="V143">
        <v>128.18</v>
      </c>
      <c r="W143">
        <v>5.0449999999999999</v>
      </c>
      <c r="X143">
        <v>3.17</v>
      </c>
      <c r="Y143" s="8">
        <f t="shared" si="58"/>
        <v>-1.875</v>
      </c>
      <c r="Z143">
        <v>-1.7450000000000001</v>
      </c>
      <c r="AA143">
        <v>5.38</v>
      </c>
      <c r="AB143">
        <v>39.9</v>
      </c>
      <c r="AC143">
        <f t="shared" si="59"/>
        <v>1.6009728956867482</v>
      </c>
      <c r="AD143">
        <f t="shared" si="60"/>
        <v>0.7307822756663892</v>
      </c>
      <c r="AE143" s="7">
        <f t="shared" si="61"/>
        <v>58.418042442717976</v>
      </c>
      <c r="AF143" s="7">
        <v>20</v>
      </c>
      <c r="AG143" s="7">
        <f t="shared" si="62"/>
        <v>-78.418042442717976</v>
      </c>
      <c r="AH143" s="7">
        <f t="shared" si="63"/>
        <v>0.88892628085515701</v>
      </c>
      <c r="AI143">
        <v>0</v>
      </c>
      <c r="AJ143">
        <v>0.17</v>
      </c>
      <c r="AK143">
        <v>5.33</v>
      </c>
      <c r="AL143">
        <v>1.02</v>
      </c>
      <c r="AM143">
        <v>1.0900000000000001</v>
      </c>
      <c r="AN143" s="13">
        <v>3.7741265739024636</v>
      </c>
      <c r="AO143" s="13">
        <v>1.1826328349673236</v>
      </c>
      <c r="AP143" s="13">
        <v>1.0588187181280002</v>
      </c>
      <c r="AQ143" s="13">
        <v>-0.21215877786384854</v>
      </c>
      <c r="AR143" s="13">
        <v>-1.9080653453817396</v>
      </c>
      <c r="AS143" s="13">
        <v>-0.32846821054914876</v>
      </c>
      <c r="AT143" s="13">
        <v>9.7849931797432607E-2</v>
      </c>
      <c r="AU143" s="13">
        <v>-2.8663906976173434</v>
      </c>
      <c r="AV143" s="13">
        <v>0.71246985184506828</v>
      </c>
      <c r="AW143" s="13">
        <v>-2.103198150226715</v>
      </c>
      <c r="AX143" s="13">
        <v>0.10319471657106148</v>
      </c>
      <c r="AY143" s="13">
        <v>3.1074935888561833E-2</v>
      </c>
      <c r="BA143">
        <f t="shared" si="64"/>
        <v>3.2198899591303154</v>
      </c>
      <c r="BB143">
        <f t="shared" si="65"/>
        <v>1.3084729554590351</v>
      </c>
      <c r="BD143">
        <f t="shared" si="66"/>
        <v>0.70775435073644943</v>
      </c>
      <c r="BG143">
        <f t="shared" si="67"/>
        <v>0.77035444268543662</v>
      </c>
      <c r="BJ143" s="7">
        <f t="shared" si="68"/>
        <v>-0.98382866657422952</v>
      </c>
      <c r="BK143" s="7">
        <v>-2.3236688935028798</v>
      </c>
      <c r="BL143" s="7">
        <f t="shared" si="69"/>
        <v>-0.9838286665742304</v>
      </c>
      <c r="BM143" s="7">
        <v>-2.3236688935028798</v>
      </c>
      <c r="BO143" s="7">
        <f t="shared" si="70"/>
        <v>1.795171833696217</v>
      </c>
      <c r="BR143" s="7">
        <f t="shared" si="71"/>
        <v>1.7951718336962146</v>
      </c>
    </row>
    <row r="144" spans="1:70" x14ac:dyDescent="0.25">
      <c r="A144">
        <v>594</v>
      </c>
      <c r="B144" t="s">
        <v>622</v>
      </c>
      <c r="C144" t="s">
        <v>623</v>
      </c>
      <c r="D144" t="s">
        <v>1543</v>
      </c>
      <c r="E144" s="7">
        <v>360</v>
      </c>
      <c r="F144" s="8">
        <f t="shared" si="74"/>
        <v>2.5563025007672873</v>
      </c>
      <c r="G144" s="7">
        <f t="shared" si="55"/>
        <v>4.2294648707130529</v>
      </c>
      <c r="H144" s="7">
        <f t="shared" si="75"/>
        <v>0.62628542212725469</v>
      </c>
      <c r="I144" s="7">
        <v>0.5</v>
      </c>
      <c r="J144" s="7">
        <f t="shared" si="76"/>
        <v>2.255272505103306</v>
      </c>
      <c r="K144" s="7">
        <f t="shared" si="77"/>
        <v>0.32525542646327343</v>
      </c>
      <c r="L144" s="7">
        <f t="shared" si="78"/>
        <v>180</v>
      </c>
      <c r="M144" s="7">
        <f t="shared" si="78"/>
        <v>2.114732435356526</v>
      </c>
      <c r="N144" s="7">
        <f t="shared" si="79"/>
        <v>3.9963098816941685</v>
      </c>
      <c r="O144" s="7">
        <f t="shared" si="80"/>
        <v>-0.13469011830583302</v>
      </c>
      <c r="P144">
        <v>70</v>
      </c>
      <c r="Q144">
        <f t="shared" si="57"/>
        <v>343</v>
      </c>
      <c r="R144" t="s">
        <v>620</v>
      </c>
      <c r="S144" s="9" t="s">
        <v>268</v>
      </c>
      <c r="T144" t="s">
        <v>42</v>
      </c>
      <c r="U144" t="s">
        <v>624</v>
      </c>
      <c r="V144">
        <v>182.22</v>
      </c>
      <c r="W144">
        <v>7.2809999999999997</v>
      </c>
      <c r="X144">
        <v>3.15</v>
      </c>
      <c r="Y144" s="8">
        <f t="shared" si="58"/>
        <v>-4.1310000000000002</v>
      </c>
      <c r="Z144">
        <v>-4.101</v>
      </c>
      <c r="AA144">
        <v>0.121</v>
      </c>
      <c r="AB144">
        <v>0.432</v>
      </c>
      <c r="AC144">
        <f t="shared" si="59"/>
        <v>-0.3645162531850879</v>
      </c>
      <c r="AD144">
        <f t="shared" si="60"/>
        <v>-0.91721462968354994</v>
      </c>
      <c r="AE144" s="7">
        <f t="shared" si="61"/>
        <v>75.706239418619262</v>
      </c>
      <c r="AF144" s="7">
        <v>20</v>
      </c>
      <c r="AG144" s="7">
        <f t="shared" si="62"/>
        <v>-95.706239418619262</v>
      </c>
      <c r="AH144" s="7">
        <f t="shared" si="63"/>
        <v>-1.9300170786400326</v>
      </c>
      <c r="AI144">
        <v>0</v>
      </c>
      <c r="AJ144">
        <v>0.51</v>
      </c>
      <c r="AK144">
        <v>7.31</v>
      </c>
      <c r="AL144">
        <v>1.59</v>
      </c>
      <c r="AM144">
        <v>1.48</v>
      </c>
      <c r="AN144" s="13">
        <v>3.7741265739024636</v>
      </c>
      <c r="AO144" s="13">
        <v>1.1826328349673236</v>
      </c>
      <c r="AP144" s="13">
        <v>1.0588187181280002</v>
      </c>
      <c r="AQ144" s="13">
        <v>-0.21215877786384854</v>
      </c>
      <c r="AR144" s="13">
        <v>-1.9080653453817396</v>
      </c>
      <c r="AS144" s="13">
        <v>-0.32846821054914876</v>
      </c>
      <c r="AT144" s="13">
        <v>9.7849931797432607E-2</v>
      </c>
      <c r="AU144" s="13">
        <v>-2.8663906976173434</v>
      </c>
      <c r="AV144" s="13">
        <v>0.71246985184506828</v>
      </c>
      <c r="AW144" s="13">
        <v>-2.103198150226715</v>
      </c>
      <c r="AX144" s="13">
        <v>0.10319471657106148</v>
      </c>
      <c r="AY144" s="13">
        <v>3.1074935888561833E-2</v>
      </c>
      <c r="BA144">
        <f t="shared" si="64"/>
        <v>4.8533701968313734</v>
      </c>
      <c r="BB144">
        <f t="shared" si="65"/>
        <v>0.58601341875585966</v>
      </c>
      <c r="BD144">
        <f t="shared" si="66"/>
        <v>0.73455238378308507</v>
      </c>
      <c r="BG144">
        <f t="shared" si="67"/>
        <v>0.51941358833323459</v>
      </c>
      <c r="BJ144" s="7">
        <f t="shared" si="68"/>
        <v>-3.2846901183058312</v>
      </c>
      <c r="BK144" s="7">
        <v>-2.3236688935028798</v>
      </c>
      <c r="BL144" s="7">
        <f t="shared" si="69"/>
        <v>-3.284690118305833</v>
      </c>
      <c r="BM144" s="7">
        <v>-2.3236688935028798</v>
      </c>
      <c r="BO144" s="7">
        <f t="shared" si="70"/>
        <v>0.9235617945217659</v>
      </c>
      <c r="BR144" s="7">
        <f t="shared" si="71"/>
        <v>0.92356179452176823</v>
      </c>
    </row>
    <row r="145" spans="1:70" x14ac:dyDescent="0.25">
      <c r="A145">
        <v>595</v>
      </c>
      <c r="B145" t="s">
        <v>622</v>
      </c>
      <c r="C145" t="s">
        <v>623</v>
      </c>
      <c r="D145" t="s">
        <v>1543</v>
      </c>
      <c r="E145" s="7">
        <v>396</v>
      </c>
      <c r="F145" s="8">
        <f t="shared" si="74"/>
        <v>2.5976951859255122</v>
      </c>
      <c r="G145" s="7">
        <f t="shared" si="55"/>
        <v>69.177064624263053</v>
      </c>
      <c r="H145" s="7">
        <f t="shared" si="75"/>
        <v>1.8399621297435127</v>
      </c>
      <c r="I145" s="7">
        <v>0.5</v>
      </c>
      <c r="J145" s="7">
        <f t="shared" si="76"/>
        <v>2.2966651902615309</v>
      </c>
      <c r="K145" s="7">
        <f t="shared" si="77"/>
        <v>1.5389321340795314</v>
      </c>
      <c r="L145" s="7">
        <f t="shared" si="78"/>
        <v>198</v>
      </c>
      <c r="M145" s="7">
        <f t="shared" si="78"/>
        <v>34.588532312131505</v>
      </c>
      <c r="N145" s="7">
        <f t="shared" si="79"/>
        <v>4.9650111248936373</v>
      </c>
      <c r="O145" s="7">
        <f t="shared" si="80"/>
        <v>0.83401112489363594</v>
      </c>
      <c r="P145">
        <v>100</v>
      </c>
      <c r="Q145">
        <f t="shared" si="57"/>
        <v>373</v>
      </c>
      <c r="R145" t="s">
        <v>620</v>
      </c>
      <c r="S145" s="9" t="s">
        <v>268</v>
      </c>
      <c r="T145" t="s">
        <v>42</v>
      </c>
      <c r="U145" t="s">
        <v>624</v>
      </c>
      <c r="V145">
        <v>182.22</v>
      </c>
      <c r="W145">
        <v>7.2809999999999997</v>
      </c>
      <c r="X145">
        <v>3.15</v>
      </c>
      <c r="Y145" s="8">
        <f t="shared" si="58"/>
        <v>-4.1310000000000002</v>
      </c>
      <c r="Z145">
        <v>-4.101</v>
      </c>
      <c r="AA145">
        <v>0.121</v>
      </c>
      <c r="AB145">
        <v>0.432</v>
      </c>
      <c r="AC145">
        <f t="shared" si="59"/>
        <v>-0.3645162531850879</v>
      </c>
      <c r="AD145">
        <f t="shared" si="60"/>
        <v>-0.91721462968354994</v>
      </c>
      <c r="AE145" s="7">
        <f t="shared" si="61"/>
        <v>75.706239418619262</v>
      </c>
      <c r="AF145" s="7">
        <v>20</v>
      </c>
      <c r="AG145" s="7">
        <f t="shared" si="62"/>
        <v>-95.706239418619262</v>
      </c>
      <c r="AH145" s="7">
        <f t="shared" si="63"/>
        <v>-0.75773305618199938</v>
      </c>
      <c r="AI145">
        <v>0</v>
      </c>
      <c r="AJ145">
        <v>0.51</v>
      </c>
      <c r="AK145">
        <v>7.31</v>
      </c>
      <c r="AL145">
        <v>1.59</v>
      </c>
      <c r="AM145">
        <v>1.48</v>
      </c>
      <c r="AN145" s="13">
        <v>3.7741265739024636</v>
      </c>
      <c r="AO145" s="13">
        <v>1.1826328349673236</v>
      </c>
      <c r="AP145" s="13">
        <v>1.0588187181280002</v>
      </c>
      <c r="AQ145" s="13">
        <v>-0.21215877786384854</v>
      </c>
      <c r="AR145" s="13">
        <v>-1.9080653453817396</v>
      </c>
      <c r="AS145" s="13">
        <v>-0.32846821054914876</v>
      </c>
      <c r="AT145" s="13">
        <v>9.7849931797432607E-2</v>
      </c>
      <c r="AU145" s="13">
        <v>-2.8663906976173434</v>
      </c>
      <c r="AV145" s="13">
        <v>0.71246985184506828</v>
      </c>
      <c r="AW145" s="13">
        <v>-2.103198150226715</v>
      </c>
      <c r="AX145" s="13">
        <v>0.10319471657106148</v>
      </c>
      <c r="AY145" s="13">
        <v>3.1074935888561833E-2</v>
      </c>
      <c r="BA145">
        <f t="shared" si="64"/>
        <v>4.8533701968313734</v>
      </c>
      <c r="BB145">
        <f t="shared" si="65"/>
        <v>0.58601341875585966</v>
      </c>
      <c r="BD145">
        <f t="shared" si="66"/>
        <v>1.2463696818603581E-2</v>
      </c>
      <c r="BG145">
        <f t="shared" si="67"/>
        <v>6.1502862249598833E-2</v>
      </c>
      <c r="BJ145" s="7">
        <f t="shared" si="68"/>
        <v>-2.3159888751063624</v>
      </c>
      <c r="BK145" s="7">
        <v>-2.3236688935028798</v>
      </c>
      <c r="BL145" s="7">
        <f t="shared" si="69"/>
        <v>-2.3159888751063642</v>
      </c>
      <c r="BM145" s="7">
        <v>-2.3236688935028798</v>
      </c>
      <c r="BO145" s="7">
        <f t="shared" si="70"/>
        <v>5.8982682570837795E-5</v>
      </c>
      <c r="BR145" s="7">
        <f t="shared" si="71"/>
        <v>5.8982682570820739E-5</v>
      </c>
    </row>
    <row r="146" spans="1:70" x14ac:dyDescent="0.25">
      <c r="A146">
        <v>282</v>
      </c>
      <c r="B146" t="s">
        <v>185</v>
      </c>
      <c r="C146" t="s">
        <v>296</v>
      </c>
      <c r="D146" t="s">
        <v>1543</v>
      </c>
      <c r="E146" s="7">
        <v>912</v>
      </c>
      <c r="F146" s="8">
        <f t="shared" si="74"/>
        <v>2.959994838328416</v>
      </c>
      <c r="G146" s="7">
        <f t="shared" si="55"/>
        <v>38.590722037048486</v>
      </c>
      <c r="H146" s="7">
        <f t="shared" si="75"/>
        <v>1.5864829043493789</v>
      </c>
      <c r="I146" s="7">
        <v>0.5</v>
      </c>
      <c r="J146" s="7">
        <f t="shared" si="76"/>
        <v>2.6589648426644348</v>
      </c>
      <c r="K146" s="7">
        <f t="shared" si="77"/>
        <v>1.2854529086853976</v>
      </c>
      <c r="L146" s="7">
        <f t="shared" si="78"/>
        <v>456.00000000000017</v>
      </c>
      <c r="M146" s="7">
        <f t="shared" si="78"/>
        <v>19.295361018524243</v>
      </c>
      <c r="N146" s="7">
        <f t="shared" si="79"/>
        <v>4.8465073639162926</v>
      </c>
      <c r="O146" s="7">
        <f t="shared" si="80"/>
        <v>0.82550736391629143</v>
      </c>
      <c r="P146">
        <v>70</v>
      </c>
      <c r="Q146">
        <f t="shared" si="57"/>
        <v>343</v>
      </c>
      <c r="R146" t="s">
        <v>620</v>
      </c>
      <c r="S146" s="9" t="s">
        <v>268</v>
      </c>
      <c r="T146" t="s">
        <v>42</v>
      </c>
      <c r="U146" t="s">
        <v>297</v>
      </c>
      <c r="V146">
        <v>278.35000000000002</v>
      </c>
      <c r="W146">
        <v>8.6310000000000002</v>
      </c>
      <c r="X146">
        <v>4.6100000000000003</v>
      </c>
      <c r="Y146" s="8">
        <f t="shared" si="58"/>
        <v>-4.0209999999999999</v>
      </c>
      <c r="Z146">
        <v>-4.1310000000000002</v>
      </c>
      <c r="AA146">
        <v>3.0300000000000001E-2</v>
      </c>
      <c r="AB146">
        <v>2.6800000000000001E-3</v>
      </c>
      <c r="AC146">
        <f t="shared" si="59"/>
        <v>-2.571865205971211</v>
      </c>
      <c r="AD146">
        <f t="shared" si="60"/>
        <v>-1.518557371497695</v>
      </c>
      <c r="AE146" s="7">
        <f t="shared" si="61"/>
        <v>95.121805010634802</v>
      </c>
      <c r="AF146" s="7">
        <v>20</v>
      </c>
      <c r="AG146" s="7">
        <f t="shared" si="62"/>
        <v>-115.1218050106348</v>
      </c>
      <c r="AH146" s="7">
        <f t="shared" si="63"/>
        <v>-1.3735119339790371</v>
      </c>
      <c r="AI146">
        <v>0</v>
      </c>
      <c r="AJ146">
        <v>0.8</v>
      </c>
      <c r="AK146">
        <v>9.09</v>
      </c>
      <c r="AL146">
        <v>1.4</v>
      </c>
      <c r="AM146">
        <v>2.27</v>
      </c>
      <c r="AN146" s="13">
        <v>3.7741265739024636</v>
      </c>
      <c r="AO146" s="13">
        <v>1.1826328349673236</v>
      </c>
      <c r="AP146" s="13">
        <v>1.0588187181280002</v>
      </c>
      <c r="AQ146" s="13">
        <v>-0.21215877786384854</v>
      </c>
      <c r="AR146" s="13">
        <v>-1.9080653453817396</v>
      </c>
      <c r="AS146" s="13">
        <v>-0.32846821054914876</v>
      </c>
      <c r="AT146" s="13">
        <v>9.7849931797432607E-2</v>
      </c>
      <c r="AU146" s="13">
        <v>-2.8663906976173434</v>
      </c>
      <c r="AV146" s="13">
        <v>0.71246985184506828</v>
      </c>
      <c r="AW146" s="13">
        <v>-2.103198150226715</v>
      </c>
      <c r="AX146" s="13">
        <v>0.10319471657106148</v>
      </c>
      <c r="AY146" s="13">
        <v>3.1074935888561833E-2</v>
      </c>
      <c r="BA146">
        <f t="shared" si="64"/>
        <v>5.6139695821822952</v>
      </c>
      <c r="BB146">
        <f t="shared" si="65"/>
        <v>1.5040879273652659</v>
      </c>
      <c r="BD146">
        <f t="shared" si="66"/>
        <v>0.58899825646577353</v>
      </c>
      <c r="BG146">
        <f t="shared" si="67"/>
        <v>0.46047158109072761</v>
      </c>
      <c r="BJ146" s="7">
        <f t="shared" si="68"/>
        <v>-3.7844926360837077</v>
      </c>
      <c r="BK146" s="7">
        <v>-2.3236688935028798</v>
      </c>
      <c r="BL146" s="7">
        <f t="shared" si="69"/>
        <v>-3.784492636083709</v>
      </c>
      <c r="BM146" s="7">
        <v>-2.3236688935028798</v>
      </c>
      <c r="BO146" s="7">
        <f t="shared" si="70"/>
        <v>2.1340060068878559</v>
      </c>
      <c r="BR146" s="7">
        <f t="shared" si="71"/>
        <v>2.1340060068878608</v>
      </c>
    </row>
    <row r="147" spans="1:70" x14ac:dyDescent="0.25">
      <c r="A147">
        <v>283</v>
      </c>
      <c r="B147" t="s">
        <v>185</v>
      </c>
      <c r="C147" t="s">
        <v>296</v>
      </c>
      <c r="D147" t="s">
        <v>1543</v>
      </c>
      <c r="E147" s="7">
        <v>1050</v>
      </c>
      <c r="F147" s="8">
        <f t="shared" si="74"/>
        <v>3.0211892990699383</v>
      </c>
      <c r="G147" s="7">
        <f t="shared" si="55"/>
        <v>1142.2949253396312</v>
      </c>
      <c r="H147" s="7">
        <f t="shared" si="75"/>
        <v>3.0577782474398663</v>
      </c>
      <c r="I147" s="7">
        <v>0.5</v>
      </c>
      <c r="J147" s="7">
        <f t="shared" si="76"/>
        <v>2.720159303405957</v>
      </c>
      <c r="K147" s="7">
        <f t="shared" si="77"/>
        <v>2.756748251775885</v>
      </c>
      <c r="L147" s="7">
        <f t="shared" si="78"/>
        <v>525.00000000000034</v>
      </c>
      <c r="M147" s="7">
        <f t="shared" si="78"/>
        <v>571.14746266981547</v>
      </c>
      <c r="N147" s="7">
        <f t="shared" si="79"/>
        <v>6.072827242589991</v>
      </c>
      <c r="O147" s="7">
        <f t="shared" si="80"/>
        <v>2.0518272425899897</v>
      </c>
      <c r="P147">
        <v>100</v>
      </c>
      <c r="Q147">
        <f t="shared" si="57"/>
        <v>373</v>
      </c>
      <c r="R147" t="s">
        <v>620</v>
      </c>
      <c r="S147" s="9" t="s">
        <v>268</v>
      </c>
      <c r="T147" t="s">
        <v>42</v>
      </c>
      <c r="U147" t="s">
        <v>297</v>
      </c>
      <c r="V147">
        <v>278.35000000000002</v>
      </c>
      <c r="W147">
        <v>8.6310000000000002</v>
      </c>
      <c r="X147">
        <v>4.6100000000000003</v>
      </c>
      <c r="Y147" s="8">
        <f t="shared" si="58"/>
        <v>-4.0209999999999999</v>
      </c>
      <c r="Z147">
        <v>-4.1310000000000002</v>
      </c>
      <c r="AA147">
        <v>3.0300000000000001E-2</v>
      </c>
      <c r="AB147">
        <v>2.6800000000000001E-3</v>
      </c>
      <c r="AC147">
        <f t="shared" si="59"/>
        <v>-2.571865205971211</v>
      </c>
      <c r="AD147">
        <f t="shared" si="60"/>
        <v>-1.518557371497695</v>
      </c>
      <c r="AE147" s="7">
        <f t="shared" si="61"/>
        <v>95.121805010634802</v>
      </c>
      <c r="AF147" s="7">
        <v>20</v>
      </c>
      <c r="AG147" s="7">
        <f t="shared" si="62"/>
        <v>-115.1218050106348</v>
      </c>
      <c r="AH147" s="7">
        <f t="shared" si="63"/>
        <v>3.6588948369928098E-2</v>
      </c>
      <c r="AI147">
        <v>0</v>
      </c>
      <c r="AJ147">
        <v>0.8</v>
      </c>
      <c r="AK147">
        <v>9.09</v>
      </c>
      <c r="AL147">
        <v>1.4</v>
      </c>
      <c r="AM147">
        <v>2.27</v>
      </c>
      <c r="AN147" s="13">
        <v>3.7741265739024636</v>
      </c>
      <c r="AO147" s="13">
        <v>1.1826328349673236</v>
      </c>
      <c r="AP147" s="13">
        <v>1.0588187181280002</v>
      </c>
      <c r="AQ147" s="13">
        <v>-0.21215877786384854</v>
      </c>
      <c r="AR147" s="13">
        <v>-1.9080653453817396</v>
      </c>
      <c r="AS147" s="13">
        <v>-0.32846821054914876</v>
      </c>
      <c r="AT147" s="13">
        <v>9.7849931797432607E-2</v>
      </c>
      <c r="AU147" s="13">
        <v>-2.8663906976173434</v>
      </c>
      <c r="AV147" s="13">
        <v>0.71246985184506828</v>
      </c>
      <c r="AW147" s="13">
        <v>-2.103198150226715</v>
      </c>
      <c r="AX147" s="13">
        <v>0.10319471657106148</v>
      </c>
      <c r="AY147" s="13">
        <v>3.1074935888561833E-2</v>
      </c>
      <c r="BA147">
        <f t="shared" si="64"/>
        <v>5.6139695821822952</v>
      </c>
      <c r="BB147">
        <f t="shared" si="65"/>
        <v>1.5040879273652659</v>
      </c>
      <c r="BD147">
        <f t="shared" si="66"/>
        <v>0.21055035251482421</v>
      </c>
      <c r="BG147">
        <f t="shared" si="67"/>
        <v>0.30001835744284938</v>
      </c>
      <c r="BJ147" s="7">
        <f t="shared" si="68"/>
        <v>-2.5581727574100093</v>
      </c>
      <c r="BK147" s="7">
        <v>-2.3236688935028798</v>
      </c>
      <c r="BL147" s="7">
        <f t="shared" si="69"/>
        <v>-2.5581727574100106</v>
      </c>
      <c r="BM147" s="7">
        <v>-2.3236688935028798</v>
      </c>
      <c r="BO147" s="7">
        <f t="shared" si="70"/>
        <v>5.4992062187373313E-2</v>
      </c>
      <c r="BR147" s="7">
        <f t="shared" si="71"/>
        <v>5.4992062187374145E-2</v>
      </c>
    </row>
    <row r="148" spans="1:70" x14ac:dyDescent="0.25">
      <c r="A148">
        <v>586</v>
      </c>
      <c r="B148" t="s">
        <v>625</v>
      </c>
      <c r="C148" t="s">
        <v>626</v>
      </c>
      <c r="D148" t="s">
        <v>1543</v>
      </c>
      <c r="E148" s="7">
        <v>984</v>
      </c>
      <c r="F148" s="8">
        <f t="shared" si="74"/>
        <v>2.9929950984313414</v>
      </c>
      <c r="G148" s="7">
        <f t="shared" si="55"/>
        <v>224358.7978124388</v>
      </c>
      <c r="H148" s="7">
        <f t="shared" si="75"/>
        <v>5.3509431042523348</v>
      </c>
      <c r="I148" s="7">
        <v>0.5</v>
      </c>
      <c r="J148" s="7">
        <f t="shared" si="76"/>
        <v>2.6919651027673601</v>
      </c>
      <c r="K148" s="7">
        <f t="shared" si="77"/>
        <v>5.0499131085883535</v>
      </c>
      <c r="L148" s="7">
        <f t="shared" si="78"/>
        <v>491.99999999999989</v>
      </c>
      <c r="M148" s="7">
        <f t="shared" si="78"/>
        <v>112179.39890621939</v>
      </c>
      <c r="N148" s="7">
        <f t="shared" si="79"/>
        <v>4.8859675638192464</v>
      </c>
      <c r="O148" s="7">
        <f t="shared" si="80"/>
        <v>4.5899675638192479</v>
      </c>
      <c r="P148">
        <v>70</v>
      </c>
      <c r="Q148">
        <f t="shared" si="57"/>
        <v>343</v>
      </c>
      <c r="R148" t="s">
        <v>620</v>
      </c>
      <c r="S148" s="9" t="s">
        <v>268</v>
      </c>
      <c r="T148" t="s">
        <v>42</v>
      </c>
      <c r="U148" t="s">
        <v>627</v>
      </c>
      <c r="V148">
        <v>298.51</v>
      </c>
      <c r="W148">
        <v>8.5259999999999998</v>
      </c>
      <c r="X148">
        <v>8.23</v>
      </c>
      <c r="Y148" s="8">
        <f t="shared" si="58"/>
        <v>-0.29599999999999937</v>
      </c>
      <c r="Z148">
        <v>-0.17599999999999999</v>
      </c>
      <c r="AA148">
        <v>4.3800000000000002E-3</v>
      </c>
      <c r="AB148">
        <v>2.49E-3</v>
      </c>
      <c r="AC148">
        <f t="shared" si="59"/>
        <v>-2.6038006529042637</v>
      </c>
      <c r="AD148">
        <f t="shared" si="60"/>
        <v>-2.3585258894959003</v>
      </c>
      <c r="AE148" s="7">
        <f t="shared" si="61"/>
        <v>95.402705211691085</v>
      </c>
      <c r="AF148" s="7">
        <v>20</v>
      </c>
      <c r="AG148" s="7">
        <f t="shared" si="62"/>
        <v>-115.40270521169109</v>
      </c>
      <c r="AH148" s="7">
        <f t="shared" si="63"/>
        <v>2.3579480058209934</v>
      </c>
      <c r="AI148">
        <v>0</v>
      </c>
      <c r="AJ148">
        <v>0.41</v>
      </c>
      <c r="AK148">
        <v>9.77</v>
      </c>
      <c r="AL148">
        <v>0.64</v>
      </c>
      <c r="AM148">
        <v>2.86</v>
      </c>
      <c r="AN148" s="13">
        <v>3.7741265739024636</v>
      </c>
      <c r="AO148" s="13">
        <v>1.1826328349673236</v>
      </c>
      <c r="AP148" s="13">
        <v>1.0588187181280002</v>
      </c>
      <c r="AQ148" s="13">
        <v>-0.21215877786384854</v>
      </c>
      <c r="AR148" s="13">
        <v>-1.9080653453817396</v>
      </c>
      <c r="AS148" s="13">
        <v>-0.32846821054914876</v>
      </c>
      <c r="AT148" s="13">
        <v>9.7849931797432607E-2</v>
      </c>
      <c r="AU148" s="13">
        <v>-2.8663906976173434</v>
      </c>
      <c r="AV148" s="13">
        <v>0.71246985184506828</v>
      </c>
      <c r="AW148" s="13">
        <v>-2.103198150226715</v>
      </c>
      <c r="AX148" s="13">
        <v>0.10319471657106148</v>
      </c>
      <c r="AY148" s="13">
        <v>3.1074935888561833E-2</v>
      </c>
      <c r="BA148">
        <f t="shared" si="64"/>
        <v>4.9082216222733761</v>
      </c>
      <c r="BB148">
        <f t="shared" si="65"/>
        <v>4.7657752756399052</v>
      </c>
      <c r="BD148">
        <f t="shared" si="66"/>
        <v>4.9524311767982403E-4</v>
      </c>
      <c r="BG148">
        <f t="shared" si="67"/>
        <v>3.0908351535615303E-2</v>
      </c>
      <c r="BJ148" s="7">
        <f t="shared" si="68"/>
        <v>-3.6400324361807535</v>
      </c>
      <c r="BK148" s="7">
        <v>-2.3236688935028798</v>
      </c>
      <c r="BL148" s="7">
        <f t="shared" si="69"/>
        <v>-3.6400324361807526</v>
      </c>
      <c r="BM148" s="7">
        <v>-2.3236688935028798</v>
      </c>
      <c r="BO148" s="7">
        <f t="shared" si="70"/>
        <v>1.7328129764914411</v>
      </c>
      <c r="BR148" s="7">
        <f t="shared" si="71"/>
        <v>1.7328129764914386</v>
      </c>
    </row>
    <row r="149" spans="1:70" x14ac:dyDescent="0.25">
      <c r="A149">
        <v>585</v>
      </c>
      <c r="B149" t="s">
        <v>625</v>
      </c>
      <c r="C149" t="s">
        <v>626</v>
      </c>
      <c r="D149" t="s">
        <v>1543</v>
      </c>
      <c r="E149" s="7">
        <v>730</v>
      </c>
      <c r="F149" s="8">
        <f t="shared" si="74"/>
        <v>2.8633228601204559</v>
      </c>
      <c r="G149" s="7">
        <f t="shared" si="55"/>
        <v>4313327.4689750178</v>
      </c>
      <c r="H149" s="7">
        <f t="shared" si="75"/>
        <v>6.6348124311508423</v>
      </c>
      <c r="I149" s="7">
        <v>0.5</v>
      </c>
      <c r="J149" s="7">
        <f t="shared" si="76"/>
        <v>2.5622928644564746</v>
      </c>
      <c r="K149" s="7">
        <f t="shared" si="77"/>
        <v>6.333782435486861</v>
      </c>
      <c r="L149" s="7">
        <f t="shared" si="78"/>
        <v>365.00000000000028</v>
      </c>
      <c r="M149" s="7">
        <f t="shared" si="78"/>
        <v>2156663.7344875089</v>
      </c>
      <c r="N149" s="7">
        <f t="shared" si="79"/>
        <v>5.9248614263009642</v>
      </c>
      <c r="O149" s="7">
        <f t="shared" si="80"/>
        <v>5.6288614263009666</v>
      </c>
      <c r="P149">
        <v>100</v>
      </c>
      <c r="Q149">
        <f t="shared" si="57"/>
        <v>373</v>
      </c>
      <c r="R149" t="s">
        <v>620</v>
      </c>
      <c r="S149" s="9" t="s">
        <v>268</v>
      </c>
      <c r="T149" t="s">
        <v>42</v>
      </c>
      <c r="U149" t="s">
        <v>627</v>
      </c>
      <c r="V149">
        <v>298.51</v>
      </c>
      <c r="W149">
        <v>8.5259999999999998</v>
      </c>
      <c r="X149">
        <v>8.23</v>
      </c>
      <c r="Y149" s="8">
        <f t="shared" si="58"/>
        <v>-0.29599999999999937</v>
      </c>
      <c r="Z149">
        <v>-0.17599999999999999</v>
      </c>
      <c r="AA149">
        <v>4.3800000000000002E-3</v>
      </c>
      <c r="AB149">
        <v>2.49E-3</v>
      </c>
      <c r="AC149">
        <f t="shared" si="59"/>
        <v>-2.6038006529042637</v>
      </c>
      <c r="AD149">
        <f t="shared" si="60"/>
        <v>-2.3585258894959003</v>
      </c>
      <c r="AE149" s="7">
        <f t="shared" si="61"/>
        <v>95.402705211691085</v>
      </c>
      <c r="AF149" s="7">
        <v>20</v>
      </c>
      <c r="AG149" s="7">
        <f t="shared" si="62"/>
        <v>-115.40270521169109</v>
      </c>
      <c r="AH149" s="7">
        <f t="shared" si="63"/>
        <v>3.7714895710303864</v>
      </c>
      <c r="AI149">
        <v>0</v>
      </c>
      <c r="AJ149">
        <v>0.41</v>
      </c>
      <c r="AK149">
        <v>9.77</v>
      </c>
      <c r="AL149">
        <v>0.64</v>
      </c>
      <c r="AM149">
        <v>2.86</v>
      </c>
      <c r="AN149" s="13">
        <v>3.7741265739024636</v>
      </c>
      <c r="AO149" s="13">
        <v>1.1826328349673236</v>
      </c>
      <c r="AP149" s="13">
        <v>1.0588187181280002</v>
      </c>
      <c r="AQ149" s="13">
        <v>-0.21215877786384854</v>
      </c>
      <c r="AR149" s="13">
        <v>-1.9080653453817396</v>
      </c>
      <c r="AS149" s="13">
        <v>-0.32846821054914876</v>
      </c>
      <c r="AT149" s="13">
        <v>9.7849931797432607E-2</v>
      </c>
      <c r="AU149" s="13">
        <v>-2.8663906976173434</v>
      </c>
      <c r="AV149" s="13">
        <v>0.71246985184506828</v>
      </c>
      <c r="AW149" s="13">
        <v>-2.103198150226715</v>
      </c>
      <c r="AX149" s="13">
        <v>0.10319471657106148</v>
      </c>
      <c r="AY149" s="13">
        <v>3.1074935888561833E-2</v>
      </c>
      <c r="BA149">
        <f t="shared" si="64"/>
        <v>4.9082216222733761</v>
      </c>
      <c r="BB149">
        <f t="shared" si="65"/>
        <v>4.7657752756399052</v>
      </c>
      <c r="BD149">
        <f t="shared" si="66"/>
        <v>1.0335564911332529</v>
      </c>
      <c r="BG149">
        <f t="shared" si="67"/>
        <v>0.7449177034629284</v>
      </c>
      <c r="BJ149" s="7">
        <f t="shared" si="68"/>
        <v>-2.6011385736990356</v>
      </c>
      <c r="BK149" s="7">
        <v>-2.3236688935028798</v>
      </c>
      <c r="BL149" s="7">
        <f t="shared" si="69"/>
        <v>-2.6011385736990338</v>
      </c>
      <c r="BM149" s="7">
        <v>-2.3236688935028798</v>
      </c>
      <c r="BO149" s="7">
        <f t="shared" si="70"/>
        <v>7.6989423428156734E-2</v>
      </c>
      <c r="BR149" s="7">
        <f t="shared" si="71"/>
        <v>7.6989423428155748E-2</v>
      </c>
    </row>
    <row r="150" spans="1:70" x14ac:dyDescent="0.25">
      <c r="A150">
        <v>373</v>
      </c>
      <c r="B150" t="s">
        <v>265</v>
      </c>
      <c r="C150" t="s">
        <v>98</v>
      </c>
      <c r="D150" t="s">
        <v>1543</v>
      </c>
      <c r="E150" s="7">
        <v>213</v>
      </c>
      <c r="F150" s="8">
        <f t="shared" si="74"/>
        <v>2.3283796034387376</v>
      </c>
      <c r="G150" s="7">
        <f t="shared" si="55"/>
        <v>137.27302666752257</v>
      </c>
      <c r="H150" s="7">
        <f t="shared" si="75"/>
        <v>2.1375852093395951</v>
      </c>
      <c r="I150" s="7" t="s">
        <v>204</v>
      </c>
      <c r="J150" s="7" t="s">
        <v>204</v>
      </c>
      <c r="K150" s="7" t="s">
        <v>204</v>
      </c>
      <c r="L150" s="7" t="s">
        <v>204</v>
      </c>
      <c r="M150" s="7" t="s">
        <v>204</v>
      </c>
      <c r="N150" s="7">
        <v>2.7135752819106251</v>
      </c>
      <c r="O150" s="7">
        <v>1.9695752819106249</v>
      </c>
      <c r="P150">
        <v>40</v>
      </c>
      <c r="Q150">
        <f t="shared" si="57"/>
        <v>313</v>
      </c>
      <c r="R150" t="s">
        <v>267</v>
      </c>
      <c r="S150" s="9" t="s">
        <v>268</v>
      </c>
      <c r="T150" t="s">
        <v>206</v>
      </c>
      <c r="U150" t="s">
        <v>99</v>
      </c>
      <c r="V150">
        <v>106.17</v>
      </c>
      <c r="W150">
        <v>3.8340000000000001</v>
      </c>
      <c r="X150">
        <v>3.09</v>
      </c>
      <c r="Y150" s="8">
        <f t="shared" si="58"/>
        <v>-0.74400000000000022</v>
      </c>
      <c r="Z150">
        <v>-0.67400000000000004</v>
      </c>
      <c r="AA150">
        <v>908</v>
      </c>
      <c r="AB150" s="7">
        <v>1070</v>
      </c>
      <c r="AC150">
        <f t="shared" si="59"/>
        <v>3.0293837776852097</v>
      </c>
      <c r="AD150">
        <f t="shared" si="60"/>
        <v>2.958085848521085</v>
      </c>
      <c r="AE150" s="7">
        <f t="shared" si="61"/>
        <v>45.853918797118268</v>
      </c>
      <c r="AF150" s="7">
        <v>20</v>
      </c>
      <c r="AG150" s="7">
        <f t="shared" si="62"/>
        <v>-65.853918797118268</v>
      </c>
      <c r="AH150" s="7">
        <f t="shared" si="63"/>
        <v>-0.19079439409914245</v>
      </c>
      <c r="AI150">
        <v>0</v>
      </c>
      <c r="AJ150">
        <v>0.12</v>
      </c>
      <c r="AK150">
        <v>3.9000000000000004</v>
      </c>
      <c r="AL150">
        <v>0.57999999999999996</v>
      </c>
      <c r="AM150">
        <v>1</v>
      </c>
      <c r="AN150" s="13">
        <v>3.7741265739024636</v>
      </c>
      <c r="AO150" s="13">
        <v>1.1826328349673236</v>
      </c>
      <c r="AP150" s="13">
        <v>1.0588187181280002</v>
      </c>
      <c r="AQ150" s="13">
        <v>-0.21215877786384854</v>
      </c>
      <c r="AR150" s="13">
        <v>-1.9080653453817396</v>
      </c>
      <c r="AS150" s="13">
        <v>-0.32846821054914876</v>
      </c>
      <c r="AT150" s="13">
        <v>9.7849931797432607E-2</v>
      </c>
      <c r="AU150" s="13">
        <v>-2.8663906976173434</v>
      </c>
      <c r="AV150" s="13">
        <v>0.71246985184506828</v>
      </c>
      <c r="AW150" s="13">
        <v>-2.103198150226715</v>
      </c>
      <c r="AX150" s="13">
        <v>0.10319471657106148</v>
      </c>
      <c r="AY150" s="13">
        <v>3.1074935888561833E-2</v>
      </c>
      <c r="BA150">
        <f t="shared" si="64"/>
        <v>1.9117232938033595</v>
      </c>
      <c r="BB150">
        <f t="shared" si="65"/>
        <v>1.3490802638098136</v>
      </c>
      <c r="BD150">
        <f t="shared" si="66"/>
        <v>0.64296661083157447</v>
      </c>
      <c r="BG150">
        <f t="shared" si="67"/>
        <v>0.38501406748792616</v>
      </c>
      <c r="BJ150" s="7">
        <f t="shared" si="68"/>
        <v>-1.1204247180893749</v>
      </c>
      <c r="BK150" s="7">
        <v>-2.3236688935028798</v>
      </c>
      <c r="BL150" s="7">
        <f t="shared" si="69"/>
        <v>-1.1204247180893749</v>
      </c>
      <c r="BM150" s="7">
        <v>-2.3236688935028798</v>
      </c>
      <c r="BO150" s="7">
        <f t="shared" si="70"/>
        <v>1.4477965456665252</v>
      </c>
      <c r="BR150" s="7">
        <f t="shared" si="71"/>
        <v>1.4477965456665252</v>
      </c>
    </row>
    <row r="151" spans="1:70" x14ac:dyDescent="0.25">
      <c r="A151">
        <v>371</v>
      </c>
      <c r="B151" t="s">
        <v>265</v>
      </c>
      <c r="C151" t="s">
        <v>98</v>
      </c>
      <c r="D151" t="s">
        <v>1543</v>
      </c>
      <c r="E151" s="7">
        <v>24</v>
      </c>
      <c r="F151" s="8">
        <f t="shared" si="74"/>
        <v>1.3802112417116059</v>
      </c>
      <c r="G151" s="7">
        <f t="shared" si="55"/>
        <v>906.36220349419011</v>
      </c>
      <c r="H151" s="7">
        <f t="shared" si="75"/>
        <v>2.9573017865771374</v>
      </c>
      <c r="I151" s="7" t="s">
        <v>204</v>
      </c>
      <c r="J151" s="7" t="s">
        <v>204</v>
      </c>
      <c r="K151" s="7" t="s">
        <v>204</v>
      </c>
      <c r="L151" s="7" t="s">
        <v>204</v>
      </c>
      <c r="M151" s="7" t="s">
        <v>204</v>
      </c>
      <c r="N151" s="7">
        <v>2.9963807773912423</v>
      </c>
      <c r="O151" s="7">
        <v>2.2523807773912421</v>
      </c>
      <c r="P151">
        <v>100</v>
      </c>
      <c r="Q151">
        <f t="shared" si="57"/>
        <v>373</v>
      </c>
      <c r="R151" t="s">
        <v>267</v>
      </c>
      <c r="S151" s="9" t="s">
        <v>268</v>
      </c>
      <c r="T151" t="s">
        <v>206</v>
      </c>
      <c r="U151" t="s">
        <v>99</v>
      </c>
      <c r="V151">
        <v>106.17</v>
      </c>
      <c r="W151">
        <v>3.8340000000000001</v>
      </c>
      <c r="X151">
        <v>3.09</v>
      </c>
      <c r="Y151" s="8">
        <f t="shared" si="58"/>
        <v>-0.74400000000000022</v>
      </c>
      <c r="Z151">
        <v>-0.67400000000000004</v>
      </c>
      <c r="AA151">
        <v>908</v>
      </c>
      <c r="AB151" s="7">
        <v>1070</v>
      </c>
      <c r="AC151">
        <f t="shared" si="59"/>
        <v>3.0293837776852097</v>
      </c>
      <c r="AD151">
        <f t="shared" si="60"/>
        <v>2.958085848521085</v>
      </c>
      <c r="AE151" s="7">
        <f t="shared" si="61"/>
        <v>45.853918797118268</v>
      </c>
      <c r="AF151" s="7">
        <v>20</v>
      </c>
      <c r="AG151" s="7">
        <f t="shared" si="62"/>
        <v>-65.853918797118268</v>
      </c>
      <c r="AH151" s="7">
        <f t="shared" si="63"/>
        <v>1.5770905448655315</v>
      </c>
      <c r="AI151">
        <v>0</v>
      </c>
      <c r="AJ151">
        <v>0.12</v>
      </c>
      <c r="AK151">
        <v>3.9000000000000004</v>
      </c>
      <c r="AL151">
        <v>0.57999999999999996</v>
      </c>
      <c r="AM151">
        <v>1</v>
      </c>
      <c r="AN151" s="13">
        <v>3.7741265739024636</v>
      </c>
      <c r="AO151" s="13">
        <v>1.1826328349673236</v>
      </c>
      <c r="AP151" s="13">
        <v>1.0588187181280002</v>
      </c>
      <c r="AQ151" s="13">
        <v>-0.21215877786384854</v>
      </c>
      <c r="AR151" s="13">
        <v>-1.9080653453817396</v>
      </c>
      <c r="AS151" s="13">
        <v>-0.32846821054914876</v>
      </c>
      <c r="AT151" s="13">
        <v>9.7849931797432607E-2</v>
      </c>
      <c r="AU151" s="13">
        <v>-2.8663906976173434</v>
      </c>
      <c r="AV151" s="13">
        <v>0.71246985184506828</v>
      </c>
      <c r="AW151" s="13">
        <v>-2.103198150226715</v>
      </c>
      <c r="AX151" s="13">
        <v>0.10319471657106148</v>
      </c>
      <c r="AY151" s="13">
        <v>3.1074935888561833E-2</v>
      </c>
      <c r="BA151">
        <f t="shared" si="64"/>
        <v>1.9117232938033595</v>
      </c>
      <c r="BB151">
        <f t="shared" si="65"/>
        <v>1.3490802638098136</v>
      </c>
      <c r="BD151">
        <f t="shared" si="66"/>
        <v>1.1764818567031983</v>
      </c>
      <c r="BG151">
        <f t="shared" si="67"/>
        <v>0.81595181783647253</v>
      </c>
      <c r="BJ151" s="7">
        <f t="shared" si="68"/>
        <v>-0.83761922260875776</v>
      </c>
      <c r="BK151" s="7">
        <v>-2.3236688935028798</v>
      </c>
      <c r="BL151" s="7">
        <f t="shared" si="69"/>
        <v>-0.83761922260875776</v>
      </c>
      <c r="BM151" s="7">
        <v>-2.3236688935028798</v>
      </c>
      <c r="BO151" s="7">
        <f t="shared" si="70"/>
        <v>2.2083436243645282</v>
      </c>
      <c r="BR151" s="7">
        <f t="shared" si="71"/>
        <v>2.2083436243645282</v>
      </c>
    </row>
    <row r="152" spans="1:70" x14ac:dyDescent="0.25">
      <c r="A152">
        <v>372</v>
      </c>
      <c r="B152" t="s">
        <v>265</v>
      </c>
      <c r="C152" t="s">
        <v>98</v>
      </c>
      <c r="D152" t="s">
        <v>1543</v>
      </c>
      <c r="E152" s="7">
        <v>106</v>
      </c>
      <c r="F152" s="8">
        <f t="shared" si="74"/>
        <v>2.0253058652647704</v>
      </c>
      <c r="G152" s="7">
        <f t="shared" si="55"/>
        <v>624.83693455144953</v>
      </c>
      <c r="H152" s="7">
        <f t="shared" si="75"/>
        <v>2.7957666930808234</v>
      </c>
      <c r="I152" s="7" t="s">
        <v>204</v>
      </c>
      <c r="J152" s="7" t="s">
        <v>204</v>
      </c>
      <c r="K152" s="7" t="s">
        <v>204</v>
      </c>
      <c r="L152" s="7" t="s">
        <v>204</v>
      </c>
      <c r="M152" s="7" t="s">
        <v>204</v>
      </c>
      <c r="N152" s="7">
        <v>3.079821148311717</v>
      </c>
      <c r="O152" s="7">
        <v>2.3358211483117168</v>
      </c>
      <c r="P152">
        <v>70</v>
      </c>
      <c r="Q152">
        <f t="shared" si="57"/>
        <v>343</v>
      </c>
      <c r="R152" t="s">
        <v>267</v>
      </c>
      <c r="S152" s="9" t="s">
        <v>268</v>
      </c>
      <c r="T152" t="s">
        <v>206</v>
      </c>
      <c r="U152" t="s">
        <v>99</v>
      </c>
      <c r="V152">
        <v>106.17</v>
      </c>
      <c r="W152">
        <v>3.8340000000000001</v>
      </c>
      <c r="X152">
        <v>3.09</v>
      </c>
      <c r="Y152" s="8">
        <f t="shared" si="58"/>
        <v>-0.74400000000000022</v>
      </c>
      <c r="Z152">
        <v>-0.67400000000000004</v>
      </c>
      <c r="AA152">
        <v>908</v>
      </c>
      <c r="AB152" s="7">
        <v>1070</v>
      </c>
      <c r="AC152">
        <f t="shared" si="59"/>
        <v>3.0293837776852097</v>
      </c>
      <c r="AD152">
        <f t="shared" si="60"/>
        <v>2.958085848521085</v>
      </c>
      <c r="AE152" s="7">
        <f t="shared" si="61"/>
        <v>45.853918797118268</v>
      </c>
      <c r="AF152" s="7">
        <v>20</v>
      </c>
      <c r="AG152" s="7">
        <f t="shared" si="62"/>
        <v>-65.853918797118268</v>
      </c>
      <c r="AH152" s="7">
        <f t="shared" si="63"/>
        <v>0.77046082781605285</v>
      </c>
      <c r="AI152">
        <v>0</v>
      </c>
      <c r="AJ152">
        <v>0.12</v>
      </c>
      <c r="AK152">
        <v>3.9000000000000004</v>
      </c>
      <c r="AL152">
        <v>0.57999999999999996</v>
      </c>
      <c r="AM152">
        <v>1</v>
      </c>
      <c r="AN152" s="13">
        <v>3.7741265739024636</v>
      </c>
      <c r="AO152" s="13">
        <v>1.1826328349673236</v>
      </c>
      <c r="AP152" s="13">
        <v>1.0588187181280002</v>
      </c>
      <c r="AQ152" s="13">
        <v>-0.21215877786384854</v>
      </c>
      <c r="AR152" s="13">
        <v>-1.9080653453817396</v>
      </c>
      <c r="AS152" s="13">
        <v>-0.32846821054914876</v>
      </c>
      <c r="AT152" s="13">
        <v>9.7849931797432607E-2</v>
      </c>
      <c r="AU152" s="13">
        <v>-2.8663906976173434</v>
      </c>
      <c r="AV152" s="13">
        <v>0.71246985184506828</v>
      </c>
      <c r="AW152" s="13">
        <v>-2.103198150226715</v>
      </c>
      <c r="AX152" s="13">
        <v>0.10319471657106148</v>
      </c>
      <c r="AY152" s="13">
        <v>3.1074935888561833E-2</v>
      </c>
      <c r="BA152">
        <f t="shared" si="64"/>
        <v>1.9117232938033595</v>
      </c>
      <c r="BB152">
        <f t="shared" si="65"/>
        <v>1.3490802638098136</v>
      </c>
      <c r="BD152">
        <f t="shared" si="66"/>
        <v>1.3644525977070281</v>
      </c>
      <c r="BG152">
        <f t="shared" si="67"/>
        <v>0.97365757314759838</v>
      </c>
      <c r="BJ152" s="7">
        <f t="shared" si="68"/>
        <v>-0.75417885168828303</v>
      </c>
      <c r="BK152" s="7">
        <v>-2.3236688935028798</v>
      </c>
      <c r="BL152" s="7">
        <f t="shared" si="69"/>
        <v>-0.75417885168828303</v>
      </c>
      <c r="BM152" s="7">
        <v>-2.3236688935028798</v>
      </c>
      <c r="BO152" s="7">
        <f t="shared" si="70"/>
        <v>2.4632989913551846</v>
      </c>
      <c r="BR152" s="7">
        <f t="shared" si="71"/>
        <v>2.4632989913551846</v>
      </c>
    </row>
    <row r="153" spans="1:70" x14ac:dyDescent="0.25">
      <c r="A153">
        <v>340</v>
      </c>
      <c r="B153" t="s">
        <v>269</v>
      </c>
      <c r="C153" t="s">
        <v>45</v>
      </c>
      <c r="D153" t="s">
        <v>1543</v>
      </c>
      <c r="E153" s="7">
        <v>359</v>
      </c>
      <c r="F153" s="8">
        <f t="shared" si="74"/>
        <v>2.5550944485783194</v>
      </c>
      <c r="G153" s="7">
        <f t="shared" si="55"/>
        <v>304.43593273357283</v>
      </c>
      <c r="H153" s="7">
        <f t="shared" si="75"/>
        <v>2.4834959111304604</v>
      </c>
      <c r="I153" s="7" t="s">
        <v>204</v>
      </c>
      <c r="J153" s="7" t="s">
        <v>204</v>
      </c>
      <c r="K153" s="7" t="s">
        <v>204</v>
      </c>
      <c r="L153" s="7" t="s">
        <v>204</v>
      </c>
      <c r="M153" s="7" t="s">
        <v>204</v>
      </c>
      <c r="N153" s="7">
        <v>3.8985503663613548</v>
      </c>
      <c r="O153" s="7">
        <v>2.0235503663613539</v>
      </c>
      <c r="P153">
        <v>70</v>
      </c>
      <c r="Q153">
        <f t="shared" si="57"/>
        <v>343</v>
      </c>
      <c r="R153" t="s">
        <v>267</v>
      </c>
      <c r="S153" s="9" t="s">
        <v>268</v>
      </c>
      <c r="T153" t="s">
        <v>206</v>
      </c>
      <c r="U153" t="s">
        <v>47</v>
      </c>
      <c r="V153">
        <v>128.18</v>
      </c>
      <c r="W153">
        <v>5.0449999999999999</v>
      </c>
      <c r="X153">
        <v>3.17</v>
      </c>
      <c r="Y153" s="8">
        <f t="shared" si="58"/>
        <v>-1.875</v>
      </c>
      <c r="Z153">
        <v>-1.7450000000000001</v>
      </c>
      <c r="AA153">
        <v>5.38</v>
      </c>
      <c r="AB153">
        <v>39.9</v>
      </c>
      <c r="AC153">
        <f t="shared" si="59"/>
        <v>1.6009728956867482</v>
      </c>
      <c r="AD153">
        <f t="shared" si="60"/>
        <v>0.7307822756663892</v>
      </c>
      <c r="AE153" s="7">
        <f t="shared" si="61"/>
        <v>58.418042442717976</v>
      </c>
      <c r="AF153" s="7">
        <v>20</v>
      </c>
      <c r="AG153" s="7">
        <f t="shared" si="62"/>
        <v>-78.418042442717976</v>
      </c>
      <c r="AH153" s="7">
        <f t="shared" si="63"/>
        <v>-7.1598537447858879E-2</v>
      </c>
      <c r="AI153">
        <v>0</v>
      </c>
      <c r="AJ153">
        <v>0.17</v>
      </c>
      <c r="AK153">
        <v>5.33</v>
      </c>
      <c r="AL153">
        <v>1.02</v>
      </c>
      <c r="AM153">
        <v>1.0900000000000001</v>
      </c>
      <c r="AN153" s="13">
        <v>3.7741265739024636</v>
      </c>
      <c r="AO153" s="13">
        <v>1.1826328349673236</v>
      </c>
      <c r="AP153" s="13">
        <v>1.0588187181280002</v>
      </c>
      <c r="AQ153" s="13">
        <v>-0.21215877786384854</v>
      </c>
      <c r="AR153" s="13">
        <v>-1.9080653453817396</v>
      </c>
      <c r="AS153" s="13">
        <v>-0.32846821054914876</v>
      </c>
      <c r="AT153" s="13">
        <v>9.7849931797432607E-2</v>
      </c>
      <c r="AU153" s="13">
        <v>-2.8663906976173434</v>
      </c>
      <c r="AV153" s="13">
        <v>0.71246985184506828</v>
      </c>
      <c r="AW153" s="13">
        <v>-2.103198150226715</v>
      </c>
      <c r="AX153" s="13">
        <v>0.10319471657106148</v>
      </c>
      <c r="AY153" s="13">
        <v>3.1074935888561833E-2</v>
      </c>
      <c r="BA153">
        <f t="shared" si="64"/>
        <v>3.2198899591303154</v>
      </c>
      <c r="BB153">
        <f t="shared" si="65"/>
        <v>1.3084729554590351</v>
      </c>
      <c r="BD153">
        <f t="shared" si="66"/>
        <v>0.4605799483430002</v>
      </c>
      <c r="BG153">
        <f t="shared" si="67"/>
        <v>0.5113357035827637</v>
      </c>
      <c r="BJ153" s="7">
        <f t="shared" si="68"/>
        <v>-1.1464496336386452</v>
      </c>
      <c r="BK153" s="7">
        <v>-2.3236688935028798</v>
      </c>
      <c r="BL153" s="7">
        <f t="shared" si="69"/>
        <v>-1.146449633638646</v>
      </c>
      <c r="BM153" s="7">
        <v>-2.3236688935028798</v>
      </c>
      <c r="BO153" s="7">
        <f t="shared" si="70"/>
        <v>1.3858451857952963</v>
      </c>
      <c r="BR153" s="7">
        <f t="shared" si="71"/>
        <v>1.3858451857952943</v>
      </c>
    </row>
    <row r="154" spans="1:70" x14ac:dyDescent="0.25">
      <c r="A154">
        <v>339</v>
      </c>
      <c r="B154" t="s">
        <v>269</v>
      </c>
      <c r="C154" t="s">
        <v>45</v>
      </c>
      <c r="D154" t="s">
        <v>1543</v>
      </c>
      <c r="E154" s="7">
        <v>190</v>
      </c>
      <c r="F154" s="8">
        <f t="shared" si="74"/>
        <v>2.2787536009528289</v>
      </c>
      <c r="G154" s="7">
        <f t="shared" si="55"/>
        <v>1471.2276616713764</v>
      </c>
      <c r="H154" s="7">
        <f t="shared" si="75"/>
        <v>3.1676798818079859</v>
      </c>
      <c r="I154" s="7" t="s">
        <v>204</v>
      </c>
      <c r="J154" s="7" t="s">
        <v>204</v>
      </c>
      <c r="K154" s="7" t="s">
        <v>204</v>
      </c>
      <c r="L154" s="7" t="s">
        <v>204</v>
      </c>
      <c r="M154" s="7" t="s">
        <v>204</v>
      </c>
      <c r="N154" s="7">
        <v>4.337758872622091</v>
      </c>
      <c r="O154" s="7">
        <v>2.462758872622091</v>
      </c>
      <c r="P154">
        <v>100</v>
      </c>
      <c r="Q154">
        <f t="shared" si="57"/>
        <v>373</v>
      </c>
      <c r="R154" t="s">
        <v>267</v>
      </c>
      <c r="S154" s="9" t="s">
        <v>268</v>
      </c>
      <c r="T154" t="s">
        <v>206</v>
      </c>
      <c r="U154" t="s">
        <v>47</v>
      </c>
      <c r="V154">
        <v>128.18</v>
      </c>
      <c r="W154">
        <v>5.0449999999999999</v>
      </c>
      <c r="X154">
        <v>3.17</v>
      </c>
      <c r="Y154" s="8">
        <f t="shared" si="58"/>
        <v>-1.875</v>
      </c>
      <c r="Z154">
        <v>-1.7450000000000001</v>
      </c>
      <c r="AA154">
        <v>5.38</v>
      </c>
      <c r="AB154">
        <v>39.9</v>
      </c>
      <c r="AC154">
        <f t="shared" si="59"/>
        <v>1.6009728956867482</v>
      </c>
      <c r="AD154">
        <f t="shared" si="60"/>
        <v>0.7307822756663892</v>
      </c>
      <c r="AE154" s="7">
        <f t="shared" si="61"/>
        <v>58.418042442717976</v>
      </c>
      <c r="AF154" s="7">
        <v>20</v>
      </c>
      <c r="AG154" s="7">
        <f t="shared" si="62"/>
        <v>-78.418042442717976</v>
      </c>
      <c r="AH154" s="7">
        <f t="shared" si="63"/>
        <v>0.88892628085515701</v>
      </c>
      <c r="AI154">
        <v>0</v>
      </c>
      <c r="AJ154">
        <v>0.17</v>
      </c>
      <c r="AK154">
        <v>5.33</v>
      </c>
      <c r="AL154">
        <v>1.02</v>
      </c>
      <c r="AM154">
        <v>1.0900000000000001</v>
      </c>
      <c r="AN154" s="13">
        <v>3.7741265739024636</v>
      </c>
      <c r="AO154" s="13">
        <v>1.1826328349673236</v>
      </c>
      <c r="AP154" s="13">
        <v>1.0588187181280002</v>
      </c>
      <c r="AQ154" s="13">
        <v>-0.21215877786384854</v>
      </c>
      <c r="AR154" s="13">
        <v>-1.9080653453817396</v>
      </c>
      <c r="AS154" s="13">
        <v>-0.32846821054914876</v>
      </c>
      <c r="AT154" s="13">
        <v>9.7849931797432607E-2</v>
      </c>
      <c r="AU154" s="13">
        <v>-2.8663906976173434</v>
      </c>
      <c r="AV154" s="13">
        <v>0.71246985184506828</v>
      </c>
      <c r="AW154" s="13">
        <v>-2.103198150226715</v>
      </c>
      <c r="AX154" s="13">
        <v>0.10319471657106148</v>
      </c>
      <c r="AY154" s="13">
        <v>3.1074935888561833E-2</v>
      </c>
      <c r="BA154">
        <f t="shared" si="64"/>
        <v>3.2198899591303154</v>
      </c>
      <c r="BB154">
        <f t="shared" si="65"/>
        <v>1.3084729554590351</v>
      </c>
      <c r="BD154">
        <f t="shared" si="66"/>
        <v>1.249630907751283</v>
      </c>
      <c r="BG154">
        <f t="shared" si="67"/>
        <v>1.3323759785609572</v>
      </c>
      <c r="BJ154" s="7">
        <f t="shared" si="68"/>
        <v>-0.7072411273779089</v>
      </c>
      <c r="BK154" s="7">
        <v>-2.3236688935028798</v>
      </c>
      <c r="BL154" s="7">
        <f t="shared" si="69"/>
        <v>-0.7072411273779089</v>
      </c>
      <c r="BM154" s="7">
        <v>-2.3236688935028798</v>
      </c>
      <c r="BO154" s="7">
        <f t="shared" si="70"/>
        <v>2.6128387230997636</v>
      </c>
      <c r="BR154" s="7">
        <f t="shared" si="71"/>
        <v>2.6128387230997636</v>
      </c>
    </row>
    <row r="155" spans="1:70" x14ac:dyDescent="0.25">
      <c r="A155">
        <v>576</v>
      </c>
      <c r="B155" t="s">
        <v>270</v>
      </c>
      <c r="C155" t="s">
        <v>271</v>
      </c>
      <c r="D155" t="s">
        <v>1543</v>
      </c>
      <c r="E155" s="7">
        <v>5</v>
      </c>
      <c r="F155" s="8">
        <f t="shared" si="74"/>
        <v>0.69897000433601886</v>
      </c>
      <c r="G155" s="7">
        <f t="shared" si="55"/>
        <v>1675213.9101216919</v>
      </c>
      <c r="H155" s="7">
        <f t="shared" si="75"/>
        <v>6.224070270509559</v>
      </c>
      <c r="I155" s="7" t="s">
        <v>204</v>
      </c>
      <c r="J155" s="7" t="s">
        <v>204</v>
      </c>
      <c r="K155" s="7" t="s">
        <v>204</v>
      </c>
      <c r="L155" s="7" t="s">
        <v>204</v>
      </c>
      <c r="M155" s="7" t="s">
        <v>204</v>
      </c>
      <c r="N155" s="7">
        <v>2.8651492613236629</v>
      </c>
      <c r="O155" s="7">
        <v>5.5191492613236646</v>
      </c>
      <c r="P155">
        <v>100</v>
      </c>
      <c r="Q155">
        <f t="shared" si="57"/>
        <v>373</v>
      </c>
      <c r="R155" t="s">
        <v>267</v>
      </c>
      <c r="S155" s="9" t="s">
        <v>268</v>
      </c>
      <c r="T155" t="s">
        <v>206</v>
      </c>
      <c r="U155" t="s">
        <v>272</v>
      </c>
      <c r="V155">
        <v>170.34</v>
      </c>
      <c r="W155">
        <v>3.5760000000000001</v>
      </c>
      <c r="X155">
        <v>6.23</v>
      </c>
      <c r="Y155" s="8">
        <f t="shared" si="58"/>
        <v>2.6540000000000004</v>
      </c>
      <c r="Z155">
        <v>2.524</v>
      </c>
      <c r="AA155">
        <v>31.5</v>
      </c>
      <c r="AB155">
        <v>18</v>
      </c>
      <c r="AC155">
        <f t="shared" si="59"/>
        <v>1.255272505103306</v>
      </c>
      <c r="AD155">
        <f t="shared" si="60"/>
        <v>1.4983105537896004</v>
      </c>
      <c r="AE155" s="7">
        <f t="shared" si="61"/>
        <v>61.458779884836652</v>
      </c>
      <c r="AF155" s="7">
        <v>20</v>
      </c>
      <c r="AG155" s="7">
        <f t="shared" si="62"/>
        <v>-81.458779884836645</v>
      </c>
      <c r="AH155" s="7">
        <f t="shared" si="63"/>
        <v>5.5251002661735402</v>
      </c>
      <c r="AI155">
        <v>0</v>
      </c>
      <c r="AJ155">
        <v>0.06</v>
      </c>
      <c r="AK155">
        <v>5.7</v>
      </c>
      <c r="AL155">
        <v>0.22</v>
      </c>
      <c r="AM155">
        <v>1.8</v>
      </c>
      <c r="AN155" s="13">
        <v>3.7741265739024636</v>
      </c>
      <c r="AO155" s="13">
        <v>1.1826328349673236</v>
      </c>
      <c r="AP155" s="13">
        <v>1.0588187181280002</v>
      </c>
      <c r="AQ155" s="13">
        <v>-0.21215877786384854</v>
      </c>
      <c r="AR155" s="13">
        <v>-1.9080653453817396</v>
      </c>
      <c r="AS155" s="13">
        <v>-0.32846821054914876</v>
      </c>
      <c r="AT155" s="13">
        <v>9.7849931797432607E-2</v>
      </c>
      <c r="AU155" s="13">
        <v>-2.8663906976173434</v>
      </c>
      <c r="AV155" s="13">
        <v>0.71246985184506828</v>
      </c>
      <c r="AW155" s="13">
        <v>-2.103198150226715</v>
      </c>
      <c r="AX155" s="13">
        <v>0.10319471657106148</v>
      </c>
      <c r="AY155" s="13">
        <v>3.1074935888561833E-2</v>
      </c>
      <c r="BA155">
        <f t="shared" si="64"/>
        <v>2.2965639000613147</v>
      </c>
      <c r="BB155">
        <f t="shared" si="65"/>
        <v>3.6432165463264439</v>
      </c>
      <c r="BD155">
        <f t="shared" si="66"/>
        <v>0.32328931304183495</v>
      </c>
      <c r="BG155">
        <f t="shared" si="67"/>
        <v>3.5191235511968437</v>
      </c>
      <c r="BJ155" s="7">
        <f t="shared" si="68"/>
        <v>-0.71085073867633719</v>
      </c>
      <c r="BK155" s="7">
        <v>-2.3236688935028798</v>
      </c>
      <c r="BL155" s="7">
        <f t="shared" si="69"/>
        <v>-0.71085073867633586</v>
      </c>
      <c r="BM155" s="7">
        <v>-2.3236688935028798</v>
      </c>
      <c r="BO155" s="7">
        <f t="shared" si="70"/>
        <v>2.6011824005380935</v>
      </c>
      <c r="BR155" s="7">
        <f t="shared" si="71"/>
        <v>2.6011824005380979</v>
      </c>
    </row>
    <row r="156" spans="1:70" x14ac:dyDescent="0.25">
      <c r="A156">
        <v>577</v>
      </c>
      <c r="B156" t="s">
        <v>270</v>
      </c>
      <c r="C156" t="s">
        <v>271</v>
      </c>
      <c r="D156" t="s">
        <v>1543</v>
      </c>
      <c r="E156" s="7">
        <v>3240</v>
      </c>
      <c r="F156" s="8">
        <f t="shared" si="74"/>
        <v>3.510545010206612</v>
      </c>
      <c r="G156" s="7">
        <f t="shared" si="55"/>
        <v>109112662.86036111</v>
      </c>
      <c r="H156" s="7">
        <f t="shared" si="75"/>
        <v>8.0378751547245084</v>
      </c>
      <c r="I156" s="7" t="s">
        <v>204</v>
      </c>
      <c r="J156" s="7" t="s">
        <v>204</v>
      </c>
      <c r="K156" s="7" t="s">
        <v>204</v>
      </c>
      <c r="L156" s="7" t="s">
        <v>204</v>
      </c>
      <c r="M156" s="7" t="s">
        <v>204</v>
      </c>
      <c r="N156" s="7">
        <v>4.9239296099554029</v>
      </c>
      <c r="O156" s="7">
        <v>7.5779296099554019</v>
      </c>
      <c r="P156">
        <v>70</v>
      </c>
      <c r="Q156">
        <f t="shared" si="57"/>
        <v>343</v>
      </c>
      <c r="R156" t="s">
        <v>267</v>
      </c>
      <c r="S156" s="9" t="s">
        <v>268</v>
      </c>
      <c r="T156" t="s">
        <v>206</v>
      </c>
      <c r="U156" t="s">
        <v>272</v>
      </c>
      <c r="V156">
        <v>170.34</v>
      </c>
      <c r="W156">
        <v>3.5760000000000001</v>
      </c>
      <c r="X156">
        <v>6.23</v>
      </c>
      <c r="Y156" s="8">
        <f t="shared" si="58"/>
        <v>2.6540000000000004</v>
      </c>
      <c r="Z156">
        <v>2.524</v>
      </c>
      <c r="AA156">
        <v>31.5</v>
      </c>
      <c r="AB156">
        <v>18</v>
      </c>
      <c r="AC156">
        <f t="shared" si="59"/>
        <v>1.255272505103306</v>
      </c>
      <c r="AD156">
        <f t="shared" si="60"/>
        <v>1.4983105537896004</v>
      </c>
      <c r="AE156" s="7">
        <f t="shared" si="61"/>
        <v>61.458779884836652</v>
      </c>
      <c r="AF156" s="7">
        <v>20</v>
      </c>
      <c r="AG156" s="7">
        <f t="shared" si="62"/>
        <v>-81.458779884836645</v>
      </c>
      <c r="AH156" s="7">
        <f t="shared" si="63"/>
        <v>4.5273301445178964</v>
      </c>
      <c r="AI156">
        <v>0</v>
      </c>
      <c r="AJ156">
        <v>0.06</v>
      </c>
      <c r="AK156">
        <v>5.7</v>
      </c>
      <c r="AL156">
        <v>0.22</v>
      </c>
      <c r="AM156">
        <v>1.8</v>
      </c>
      <c r="AN156" s="13">
        <v>3.7741265739024636</v>
      </c>
      <c r="AO156" s="13">
        <v>1.1826328349673236</v>
      </c>
      <c r="AP156" s="13">
        <v>1.0588187181280002</v>
      </c>
      <c r="AQ156" s="13">
        <v>-0.21215877786384854</v>
      </c>
      <c r="AR156" s="13">
        <v>-1.9080653453817396</v>
      </c>
      <c r="AS156" s="13">
        <v>-0.32846821054914876</v>
      </c>
      <c r="AT156" s="13">
        <v>9.7849931797432607E-2</v>
      </c>
      <c r="AU156" s="13">
        <v>-2.8663906976173434</v>
      </c>
      <c r="AV156" s="13">
        <v>0.71246985184506828</v>
      </c>
      <c r="AW156" s="13">
        <v>-2.103198150226715</v>
      </c>
      <c r="AX156" s="13">
        <v>0.10319471657106148</v>
      </c>
      <c r="AY156" s="13">
        <v>3.1074935888561833E-2</v>
      </c>
      <c r="BA156">
        <f t="shared" si="64"/>
        <v>2.2965639000613147</v>
      </c>
      <c r="BB156">
        <f t="shared" si="65"/>
        <v>3.6432165463264439</v>
      </c>
      <c r="BD156">
        <f t="shared" si="66"/>
        <v>6.903050573527266</v>
      </c>
      <c r="BG156">
        <f t="shared" si="67"/>
        <v>15.48196689309238</v>
      </c>
      <c r="BJ156" s="7">
        <f t="shared" si="68"/>
        <v>1.3479296099554028</v>
      </c>
      <c r="BK156" s="7">
        <v>-2.3236688935028798</v>
      </c>
      <c r="BL156" s="7">
        <f t="shared" si="69"/>
        <v>1.3479296099554015</v>
      </c>
      <c r="BM156" s="7">
        <v>-2.3236688935028798</v>
      </c>
      <c r="BO156" s="7">
        <f t="shared" si="70"/>
        <v>13.4806355705971</v>
      </c>
      <c r="BR156" s="7">
        <f t="shared" si="71"/>
        <v>13.480635570597091</v>
      </c>
    </row>
    <row r="157" spans="1:70" x14ac:dyDescent="0.25">
      <c r="A157">
        <v>442</v>
      </c>
      <c r="B157" t="s">
        <v>273</v>
      </c>
      <c r="C157" t="s">
        <v>274</v>
      </c>
      <c r="D157" t="s">
        <v>1543</v>
      </c>
      <c r="E157" s="7">
        <v>78</v>
      </c>
      <c r="F157" s="8">
        <f t="shared" si="74"/>
        <v>1.8920946026904804</v>
      </c>
      <c r="G157" s="7">
        <f t="shared" si="55"/>
        <v>65.521612091550182</v>
      </c>
      <c r="H157" s="7">
        <f t="shared" si="75"/>
        <v>1.8163845742507077</v>
      </c>
      <c r="I157" s="7" t="s">
        <v>204</v>
      </c>
      <c r="J157" s="7" t="s">
        <v>204</v>
      </c>
      <c r="K157" s="7" t="s">
        <v>204</v>
      </c>
      <c r="L157" s="7" t="s">
        <v>204</v>
      </c>
      <c r="M157" s="7" t="s">
        <v>204</v>
      </c>
      <c r="N157" s="7">
        <v>3.4594390294816004</v>
      </c>
      <c r="O157" s="7">
        <v>1.3564390294816011</v>
      </c>
      <c r="P157">
        <v>70</v>
      </c>
      <c r="Q157">
        <f t="shared" si="57"/>
        <v>343</v>
      </c>
      <c r="R157" t="s">
        <v>267</v>
      </c>
      <c r="S157" s="9" t="s">
        <v>268</v>
      </c>
      <c r="T157" t="s">
        <v>206</v>
      </c>
      <c r="U157" t="s">
        <v>275</v>
      </c>
      <c r="V157">
        <v>170.21</v>
      </c>
      <c r="W157">
        <v>6.1529999999999996</v>
      </c>
      <c r="X157">
        <v>4.05</v>
      </c>
      <c r="Y157" s="8">
        <f t="shared" si="58"/>
        <v>-2.1029999999999998</v>
      </c>
      <c r="Z157">
        <v>-1.9430000000000001</v>
      </c>
      <c r="AA157">
        <v>2.2599999999999998</v>
      </c>
      <c r="AB157">
        <v>3.12</v>
      </c>
      <c r="AC157">
        <f t="shared" si="59"/>
        <v>0.49415459401844281</v>
      </c>
      <c r="AD157">
        <f t="shared" si="60"/>
        <v>0.35410843914740087</v>
      </c>
      <c r="AE157" s="7">
        <f t="shared" si="61"/>
        <v>68.153477933042282</v>
      </c>
      <c r="AF157" s="7">
        <v>20</v>
      </c>
      <c r="AG157" s="7">
        <f t="shared" si="62"/>
        <v>-88.153477933042282</v>
      </c>
      <c r="AH157" s="7">
        <f t="shared" si="63"/>
        <v>-7.5710028439772759E-2</v>
      </c>
      <c r="AI157">
        <v>0</v>
      </c>
      <c r="AJ157">
        <v>0.41</v>
      </c>
      <c r="AK157">
        <v>6.48</v>
      </c>
      <c r="AL157">
        <v>1.25</v>
      </c>
      <c r="AM157">
        <v>1.38</v>
      </c>
      <c r="AN157" s="13">
        <v>3.7741265739024636</v>
      </c>
      <c r="AO157" s="13">
        <v>1.1826328349673236</v>
      </c>
      <c r="AP157" s="13">
        <v>1.0588187181280002</v>
      </c>
      <c r="AQ157" s="13">
        <v>-0.21215877786384854</v>
      </c>
      <c r="AR157" s="13">
        <v>-1.9080653453817396</v>
      </c>
      <c r="AS157" s="13">
        <v>-0.32846821054914876</v>
      </c>
      <c r="AT157" s="13">
        <v>9.7849931797432607E-2</v>
      </c>
      <c r="AU157" s="13">
        <v>-2.8663906976173434</v>
      </c>
      <c r="AV157" s="13">
        <v>0.71246985184506828</v>
      </c>
      <c r="AW157" s="13">
        <v>-2.103198150226715</v>
      </c>
      <c r="AX157" s="13">
        <v>0.10319471657106148</v>
      </c>
      <c r="AY157" s="13">
        <v>3.1074935888561833E-2</v>
      </c>
      <c r="BA157">
        <f t="shared" si="64"/>
        <v>4.119227896300286</v>
      </c>
      <c r="BB157">
        <f t="shared" si="65"/>
        <v>0.98607041090616487</v>
      </c>
      <c r="BD157">
        <f t="shared" si="66"/>
        <v>0.43532134877788514</v>
      </c>
      <c r="BG157">
        <f t="shared" si="67"/>
        <v>0.13717291362547698</v>
      </c>
      <c r="BJ157" s="7">
        <f t="shared" si="68"/>
        <v>-2.6935609705183992</v>
      </c>
      <c r="BK157" s="7">
        <v>-2.3236688935028798</v>
      </c>
      <c r="BL157" s="7">
        <f t="shared" si="69"/>
        <v>-2.6935609705183987</v>
      </c>
      <c r="BM157" s="7">
        <v>-2.3236688935028798</v>
      </c>
      <c r="BO157" s="7">
        <f t="shared" si="70"/>
        <v>0.13682014863885494</v>
      </c>
      <c r="BR157" s="7">
        <f t="shared" si="71"/>
        <v>0.13682014863885461</v>
      </c>
    </row>
    <row r="158" spans="1:70" x14ac:dyDescent="0.25">
      <c r="A158">
        <v>441</v>
      </c>
      <c r="B158" t="s">
        <v>273</v>
      </c>
      <c r="C158" t="s">
        <v>274</v>
      </c>
      <c r="D158" t="s">
        <v>1543</v>
      </c>
      <c r="E158" s="7">
        <v>54</v>
      </c>
      <c r="F158" s="8">
        <f t="shared" si="74"/>
        <v>1.7323937598229686</v>
      </c>
      <c r="G158" s="7">
        <f t="shared" si="55"/>
        <v>545.07428178368866</v>
      </c>
      <c r="H158" s="7">
        <f t="shared" si="75"/>
        <v>2.7364556912133065</v>
      </c>
      <c r="I158" s="7" t="s">
        <v>204</v>
      </c>
      <c r="J158" s="7" t="s">
        <v>204</v>
      </c>
      <c r="K158" s="7" t="s">
        <v>204</v>
      </c>
      <c r="L158" s="7" t="s">
        <v>204</v>
      </c>
      <c r="M158" s="7" t="s">
        <v>204</v>
      </c>
      <c r="N158" s="7">
        <v>4.1345346820274109</v>
      </c>
      <c r="O158" s="7">
        <v>2.0315346820274112</v>
      </c>
      <c r="P158">
        <v>100</v>
      </c>
      <c r="Q158">
        <f t="shared" si="57"/>
        <v>373</v>
      </c>
      <c r="R158" t="s">
        <v>267</v>
      </c>
      <c r="S158" s="9" t="s">
        <v>268</v>
      </c>
      <c r="T158" t="s">
        <v>206</v>
      </c>
      <c r="U158" t="s">
        <v>275</v>
      </c>
      <c r="V158">
        <v>170.21</v>
      </c>
      <c r="W158">
        <v>6.1529999999999996</v>
      </c>
      <c r="X158">
        <v>4.05</v>
      </c>
      <c r="Y158" s="8">
        <f t="shared" si="58"/>
        <v>-2.1029999999999998</v>
      </c>
      <c r="Z158">
        <v>-1.9430000000000001</v>
      </c>
      <c r="AA158">
        <v>2.2599999999999998</v>
      </c>
      <c r="AB158">
        <v>3.12</v>
      </c>
      <c r="AC158">
        <f t="shared" si="59"/>
        <v>0.49415459401844281</v>
      </c>
      <c r="AD158">
        <f t="shared" si="60"/>
        <v>0.35410843914740087</v>
      </c>
      <c r="AE158" s="7">
        <f t="shared" si="61"/>
        <v>68.153477933042282</v>
      </c>
      <c r="AF158" s="7">
        <v>20</v>
      </c>
      <c r="AG158" s="7">
        <f t="shared" si="62"/>
        <v>-88.153477933042282</v>
      </c>
      <c r="AH158" s="7">
        <f t="shared" si="63"/>
        <v>1.0040619313903376</v>
      </c>
      <c r="AI158">
        <v>0</v>
      </c>
      <c r="AJ158">
        <v>0.41</v>
      </c>
      <c r="AK158">
        <v>6.48</v>
      </c>
      <c r="AL158">
        <v>1.25</v>
      </c>
      <c r="AM158">
        <v>1.38</v>
      </c>
      <c r="AN158" s="13">
        <v>3.7741265739024636</v>
      </c>
      <c r="AO158" s="13">
        <v>1.1826328349673236</v>
      </c>
      <c r="AP158" s="13">
        <v>1.0588187181280002</v>
      </c>
      <c r="AQ158" s="13">
        <v>-0.21215877786384854</v>
      </c>
      <c r="AR158" s="13">
        <v>-1.9080653453817396</v>
      </c>
      <c r="AS158" s="13">
        <v>-0.32846821054914876</v>
      </c>
      <c r="AT158" s="13">
        <v>9.7849931797432607E-2</v>
      </c>
      <c r="AU158" s="13">
        <v>-2.8663906976173434</v>
      </c>
      <c r="AV158" s="13">
        <v>0.71246985184506828</v>
      </c>
      <c r="AW158" s="13">
        <v>-2.103198150226715</v>
      </c>
      <c r="AX158" s="13">
        <v>0.10319471657106148</v>
      </c>
      <c r="AY158" s="13">
        <v>3.1074935888561833E-2</v>
      </c>
      <c r="BA158">
        <f t="shared" si="64"/>
        <v>4.119227896300286</v>
      </c>
      <c r="BB158">
        <f t="shared" si="65"/>
        <v>0.98607041090616487</v>
      </c>
      <c r="BD158">
        <f t="shared" si="66"/>
        <v>2.3429768929611642E-4</v>
      </c>
      <c r="BG158">
        <f t="shared" si="67"/>
        <v>1.0929955421910789</v>
      </c>
      <c r="BJ158" s="7">
        <f t="shared" si="68"/>
        <v>-2.0184653179725887</v>
      </c>
      <c r="BK158" s="7">
        <v>-2.3236688935028798</v>
      </c>
      <c r="BL158" s="7">
        <f t="shared" si="69"/>
        <v>-2.0184653179725887</v>
      </c>
      <c r="BM158" s="7">
        <v>-2.3236688935028798</v>
      </c>
      <c r="BO158" s="7">
        <f t="shared" si="70"/>
        <v>9.3149222516474103E-2</v>
      </c>
      <c r="BR158" s="7">
        <f t="shared" si="71"/>
        <v>9.3149222516474103E-2</v>
      </c>
    </row>
    <row r="159" spans="1:70" x14ac:dyDescent="0.25">
      <c r="A159">
        <v>1058</v>
      </c>
      <c r="B159" t="s">
        <v>276</v>
      </c>
      <c r="C159" t="s">
        <v>277</v>
      </c>
      <c r="D159" t="s">
        <v>1543</v>
      </c>
      <c r="E159" s="7">
        <v>20</v>
      </c>
      <c r="F159" s="8">
        <f t="shared" si="74"/>
        <v>1.3010299956639813</v>
      </c>
      <c r="G159" s="7">
        <f t="shared" si="55"/>
        <v>5265.4689849893093</v>
      </c>
      <c r="H159" s="7">
        <f t="shared" si="75"/>
        <v>3.7214370590014862</v>
      </c>
      <c r="I159" s="7" t="s">
        <v>204</v>
      </c>
      <c r="J159" s="7" t="s">
        <v>204</v>
      </c>
      <c r="K159" s="7" t="s">
        <v>204</v>
      </c>
      <c r="L159" s="7" t="s">
        <v>204</v>
      </c>
      <c r="M159" s="7" t="s">
        <v>204</v>
      </c>
      <c r="N159" s="7">
        <v>4.1065160498155908</v>
      </c>
      <c r="O159" s="7">
        <v>3.016516049815591</v>
      </c>
      <c r="P159">
        <v>100</v>
      </c>
      <c r="Q159">
        <f t="shared" si="57"/>
        <v>373</v>
      </c>
      <c r="R159" t="s">
        <v>267</v>
      </c>
      <c r="S159" s="9" t="s">
        <v>268</v>
      </c>
      <c r="T159" t="s">
        <v>206</v>
      </c>
      <c r="U159" t="s">
        <v>278</v>
      </c>
      <c r="V159">
        <v>212.34</v>
      </c>
      <c r="W159">
        <v>7.17</v>
      </c>
      <c r="X159">
        <v>6.08</v>
      </c>
      <c r="Y159" s="8">
        <f t="shared" si="58"/>
        <v>-1.0899999999999999</v>
      </c>
      <c r="Z159">
        <v>-1.0900000000000001</v>
      </c>
      <c r="AA159">
        <v>7.5499999999999998E-2</v>
      </c>
      <c r="AB159">
        <v>0.156</v>
      </c>
      <c r="AC159">
        <f t="shared" si="59"/>
        <v>-0.80687540164553839</v>
      </c>
      <c r="AD159">
        <f t="shared" si="60"/>
        <v>-1.1220530483708118</v>
      </c>
      <c r="AE159" s="7">
        <f t="shared" si="61"/>
        <v>79.597175218018535</v>
      </c>
      <c r="AF159" s="7">
        <v>20</v>
      </c>
      <c r="AG159" s="7">
        <f t="shared" si="62"/>
        <v>-99.597175218018535</v>
      </c>
      <c r="AH159" s="7">
        <f t="shared" si="63"/>
        <v>2.420407063337505</v>
      </c>
      <c r="AI159">
        <v>0</v>
      </c>
      <c r="AJ159">
        <v>0.24</v>
      </c>
      <c r="AK159">
        <v>8.02</v>
      </c>
      <c r="AL159">
        <v>0.89</v>
      </c>
      <c r="AM159">
        <v>1.93</v>
      </c>
      <c r="AN159" s="13">
        <v>3.7741265739024636</v>
      </c>
      <c r="AO159" s="13">
        <v>1.1826328349673236</v>
      </c>
      <c r="AP159" s="13">
        <v>1.0588187181280002</v>
      </c>
      <c r="AQ159" s="13">
        <v>-0.21215877786384854</v>
      </c>
      <c r="AR159" s="13">
        <v>-1.9080653453817396</v>
      </c>
      <c r="AS159" s="13">
        <v>-0.32846821054914876</v>
      </c>
      <c r="AT159" s="13">
        <v>9.7849931797432607E-2</v>
      </c>
      <c r="AU159" s="13">
        <v>-2.8663906976173434</v>
      </c>
      <c r="AV159" s="13">
        <v>0.71246985184506828</v>
      </c>
      <c r="AW159" s="13">
        <v>-2.103198150226715</v>
      </c>
      <c r="AX159" s="13">
        <v>0.10319471657106148</v>
      </c>
      <c r="AY159" s="13">
        <v>3.1074935888561833E-2</v>
      </c>
      <c r="BA159">
        <f t="shared" si="64"/>
        <v>4.5757023603439873</v>
      </c>
      <c r="BB159">
        <f t="shared" si="65"/>
        <v>3.3844688295382186</v>
      </c>
      <c r="BD159">
        <f t="shared" si="66"/>
        <v>0.22013579398724883</v>
      </c>
      <c r="BG159">
        <f t="shared" si="67"/>
        <v>0.13538924810560854</v>
      </c>
      <c r="BJ159" s="7">
        <f t="shared" si="68"/>
        <v>-3.0634839501844091</v>
      </c>
      <c r="BK159" s="7">
        <v>-2.3236688935028798</v>
      </c>
      <c r="BL159" s="7">
        <f t="shared" si="69"/>
        <v>-3.0634839501844091</v>
      </c>
      <c r="BM159" s="7">
        <v>-2.3236688935028798</v>
      </c>
      <c r="BO159" s="7">
        <f t="shared" si="70"/>
        <v>0.54732631809269383</v>
      </c>
      <c r="BR159" s="7">
        <f t="shared" si="71"/>
        <v>0.5473263180926945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54"/>
  <sheetViews>
    <sheetView zoomScaleNormal="100" workbookViewId="0">
      <selection activeCell="W74" sqref="W74"/>
    </sheetView>
  </sheetViews>
  <sheetFormatPr defaultRowHeight="15" x14ac:dyDescent="0.25"/>
  <cols>
    <col min="3" max="3" width="11.42578125" bestFit="1" customWidth="1"/>
    <col min="5" max="13" width="9.140625" hidden="1" customWidth="1"/>
    <col min="14" max="14" width="11.140625" bestFit="1" customWidth="1"/>
    <col min="15" max="15" width="11.7109375" bestFit="1" customWidth="1"/>
    <col min="16" max="22" width="0" hidden="1" customWidth="1"/>
    <col min="25" max="34" width="0" hidden="1" customWidth="1"/>
    <col min="52" max="52" width="11.5703125" bestFit="1" customWidth="1"/>
    <col min="53" max="53" width="12.28515625" bestFit="1" customWidth="1"/>
  </cols>
  <sheetData>
    <row r="1" spans="1:59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17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7" t="s">
        <v>20</v>
      </c>
      <c r="X1" s="5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7" t="s">
        <v>1583</v>
      </c>
      <c r="AO1" s="17" t="s">
        <v>1584</v>
      </c>
      <c r="AP1" s="17" t="s">
        <v>1585</v>
      </c>
      <c r="AQ1" s="17" t="s">
        <v>1586</v>
      </c>
      <c r="AR1" s="17" t="s">
        <v>1587</v>
      </c>
      <c r="AS1" s="17" t="s">
        <v>1588</v>
      </c>
      <c r="AT1" s="5" t="s">
        <v>1583</v>
      </c>
      <c r="AU1" s="5" t="s">
        <v>1584</v>
      </c>
      <c r="AV1" s="5" t="s">
        <v>1585</v>
      </c>
      <c r="AW1" s="5" t="s">
        <v>1586</v>
      </c>
      <c r="AX1" s="5" t="s">
        <v>1587</v>
      </c>
      <c r="AY1" s="5" t="s">
        <v>1588</v>
      </c>
      <c r="AZ1" s="17" t="s">
        <v>1589</v>
      </c>
      <c r="BA1" s="5" t="s">
        <v>1590</v>
      </c>
      <c r="BD1" t="s">
        <v>1600</v>
      </c>
      <c r="BG1" t="s">
        <v>1601</v>
      </c>
    </row>
    <row r="2" spans="1:59" x14ac:dyDescent="0.25">
      <c r="A2">
        <v>715</v>
      </c>
      <c r="B2" t="s">
        <v>285</v>
      </c>
      <c r="C2" t="s">
        <v>286</v>
      </c>
      <c r="D2" t="s">
        <v>283</v>
      </c>
      <c r="E2">
        <v>1153</v>
      </c>
      <c r="F2" s="8">
        <f t="shared" ref="F2:F19" si="0">LOG(E2)</f>
        <v>3.0618293072946989</v>
      </c>
      <c r="G2" s="7">
        <f t="shared" ref="G2:G19" si="1">10^H2</f>
        <v>1.7014896328670995E-9</v>
      </c>
      <c r="H2" s="7">
        <f t="shared" ref="H2:H19" si="2">F2+AH2</f>
        <v>-8.7691706927053019</v>
      </c>
      <c r="I2" s="7" t="s">
        <v>204</v>
      </c>
      <c r="J2" s="7" t="s">
        <v>204</v>
      </c>
      <c r="K2" s="7" t="s">
        <v>204</v>
      </c>
      <c r="L2" s="7" t="s">
        <v>204</v>
      </c>
      <c r="M2" s="7" t="s">
        <v>204</v>
      </c>
      <c r="N2" s="7">
        <v>3.0618293072946989</v>
      </c>
      <c r="O2" s="7">
        <v>-8.7691706927053019</v>
      </c>
      <c r="P2">
        <v>25</v>
      </c>
      <c r="Q2">
        <f t="shared" ref="Q2:Q19" si="3">P2+273</f>
        <v>298</v>
      </c>
      <c r="R2" t="s">
        <v>284</v>
      </c>
      <c r="S2" s="9" t="s">
        <v>268</v>
      </c>
      <c r="T2" t="s">
        <v>206</v>
      </c>
      <c r="U2" t="s">
        <v>287</v>
      </c>
      <c r="V2">
        <v>153.18</v>
      </c>
      <c r="W2">
        <v>12.331</v>
      </c>
      <c r="X2">
        <v>0.5</v>
      </c>
      <c r="Y2" s="8">
        <f t="shared" ref="Y2:Y19" si="4">X2-W2</f>
        <v>-11.831</v>
      </c>
      <c r="Z2">
        <v>-11.831</v>
      </c>
      <c r="AA2">
        <v>3.7299999999999998E-3</v>
      </c>
      <c r="AB2">
        <v>1.84E-2</v>
      </c>
      <c r="AC2">
        <f t="shared" ref="AC2:AC19" si="5">LOG(AB2)</f>
        <v>-1.7351821769904636</v>
      </c>
      <c r="AD2">
        <f t="shared" ref="AD2:AD19" si="6">LOG(AA2)</f>
        <v>-2.4282911681913126</v>
      </c>
      <c r="AE2" s="7">
        <f t="shared" ref="AE2:AE19" si="7">-3.82*LN(AB2)+72.5</f>
        <v>87.762445626882695</v>
      </c>
      <c r="AF2" s="7">
        <v>20</v>
      </c>
      <c r="AG2" s="7">
        <f t="shared" ref="AG2:AG19" si="8">-AF2-AE2</f>
        <v>-107.76244562688269</v>
      </c>
      <c r="AH2" s="7">
        <f t="shared" ref="AH2:AH19" si="9">LOG(EXP((-AG2/8.314)*((1000/298)-(1000/Q2))+LN(10^Y2)))</f>
        <v>-11.831000000000001</v>
      </c>
      <c r="AI2">
        <v>0.62</v>
      </c>
      <c r="AJ2">
        <v>1.0900000000000001</v>
      </c>
      <c r="AK2">
        <v>6.16</v>
      </c>
      <c r="AL2">
        <v>1.06</v>
      </c>
      <c r="AM2">
        <v>1.22</v>
      </c>
      <c r="AN2" s="13">
        <v>-0.17303159337474394</v>
      </c>
      <c r="AO2" s="13">
        <v>3.7059765893368124E-2</v>
      </c>
      <c r="AP2" s="13">
        <v>0.40201282629898633</v>
      </c>
      <c r="AQ2" s="13">
        <v>-0.22748990412566431</v>
      </c>
      <c r="AR2" s="13">
        <v>-1.2667325264104259</v>
      </c>
      <c r="AS2" s="13">
        <v>2.364421928930037</v>
      </c>
      <c r="AT2" s="13">
        <v>-1.9357471565815254</v>
      </c>
      <c r="AU2" s="13">
        <v>-8.3537980347811711</v>
      </c>
      <c r="AV2" s="13">
        <v>-2.2295723944591113</v>
      </c>
      <c r="AW2" s="13">
        <v>3.6632337872289593</v>
      </c>
      <c r="AX2" s="13">
        <v>8.8965686453770338</v>
      </c>
      <c r="AY2" s="13">
        <v>0.45951099830676867</v>
      </c>
      <c r="AZ2">
        <f>AS2+AN2*AI2+AJ2*AO2+AP2*AK2+AL2*AQ2+AR2*AM2</f>
        <v>2.9873835152692996</v>
      </c>
      <c r="BA2">
        <f>AY2+AT2*AI2+AJ2*AU2+AV2*AK2+AL2*AW2+AX2*AM2</f>
        <v>-8.8436164847307044</v>
      </c>
      <c r="BC2">
        <f>(AZ2-N2)^2</f>
        <v>5.5421759502890149E-3</v>
      </c>
      <c r="BD2">
        <f>SQRT(AVERAGE(BC2:BC19))</f>
        <v>5.1777803486624169E-2</v>
      </c>
      <c r="BF2">
        <f>(BA2-O2)^2</f>
        <v>5.5421759502894781E-3</v>
      </c>
      <c r="BG2">
        <f>SQRT(AVERAGE(BF2:BF19))</f>
        <v>5.1777803486624245E-2</v>
      </c>
    </row>
    <row r="3" spans="1:59" x14ac:dyDescent="0.25">
      <c r="A3">
        <v>716</v>
      </c>
      <c r="B3" t="s">
        <v>285</v>
      </c>
      <c r="C3" t="s">
        <v>286</v>
      </c>
      <c r="D3" t="s">
        <v>299</v>
      </c>
      <c r="E3">
        <v>852</v>
      </c>
      <c r="F3" s="8">
        <f t="shared" si="0"/>
        <v>2.9304395947667001</v>
      </c>
      <c r="G3" s="7">
        <f t="shared" si="1"/>
        <v>1.2573019663510566E-9</v>
      </c>
      <c r="H3" s="7">
        <f t="shared" si="2"/>
        <v>-8.9005604052333016</v>
      </c>
      <c r="I3" s="7" t="s">
        <v>204</v>
      </c>
      <c r="J3" s="7" t="s">
        <v>204</v>
      </c>
      <c r="K3" s="7" t="s">
        <v>204</v>
      </c>
      <c r="L3" s="7" t="s">
        <v>204</v>
      </c>
      <c r="M3" s="7" t="s">
        <v>204</v>
      </c>
      <c r="N3" s="7">
        <v>2.9304395947667001</v>
      </c>
      <c r="O3" s="7">
        <v>-8.9005604052333016</v>
      </c>
      <c r="P3">
        <v>25</v>
      </c>
      <c r="Q3">
        <f t="shared" si="3"/>
        <v>298</v>
      </c>
      <c r="R3" t="s">
        <v>284</v>
      </c>
      <c r="S3" s="9" t="s">
        <v>268</v>
      </c>
      <c r="T3" t="s">
        <v>206</v>
      </c>
      <c r="U3" t="s">
        <v>287</v>
      </c>
      <c r="V3">
        <v>153.18</v>
      </c>
      <c r="W3">
        <v>12.331</v>
      </c>
      <c r="X3">
        <v>0.5</v>
      </c>
      <c r="Y3" s="8">
        <f t="shared" si="4"/>
        <v>-11.831</v>
      </c>
      <c r="Z3">
        <v>-11.831</v>
      </c>
      <c r="AA3">
        <v>3.7299999999999998E-3</v>
      </c>
      <c r="AB3">
        <v>1.84E-2</v>
      </c>
      <c r="AC3">
        <f t="shared" si="5"/>
        <v>-1.7351821769904636</v>
      </c>
      <c r="AD3">
        <f t="shared" si="6"/>
        <v>-2.4282911681913126</v>
      </c>
      <c r="AE3" s="7">
        <f t="shared" si="7"/>
        <v>87.762445626882695</v>
      </c>
      <c r="AF3" s="7">
        <v>20</v>
      </c>
      <c r="AG3" s="7">
        <f t="shared" si="8"/>
        <v>-107.76244562688269</v>
      </c>
      <c r="AH3" s="7">
        <f t="shared" si="9"/>
        <v>-11.831000000000001</v>
      </c>
      <c r="AI3">
        <v>0.62</v>
      </c>
      <c r="AJ3">
        <v>1.0900000000000001</v>
      </c>
      <c r="AK3">
        <v>6.16</v>
      </c>
      <c r="AL3">
        <v>1.06</v>
      </c>
      <c r="AM3">
        <v>1.22</v>
      </c>
      <c r="AN3" s="13">
        <v>-0.17303159337474394</v>
      </c>
      <c r="AO3" s="13">
        <v>3.7059765893368124E-2</v>
      </c>
      <c r="AP3" s="13">
        <v>0.40201282629898633</v>
      </c>
      <c r="AQ3" s="13">
        <v>-0.22748990412566431</v>
      </c>
      <c r="AR3" s="13">
        <v>-1.2667325264104259</v>
      </c>
      <c r="AS3" s="13">
        <v>2.364421928930037</v>
      </c>
      <c r="AT3" s="13">
        <v>-1.9357471565815254</v>
      </c>
      <c r="AU3" s="13">
        <v>-8.3537980347811711</v>
      </c>
      <c r="AV3" s="13">
        <v>-2.2295723944591113</v>
      </c>
      <c r="AW3" s="13">
        <v>3.6632337872289593</v>
      </c>
      <c r="AX3" s="13">
        <v>8.8965686453770338</v>
      </c>
      <c r="AY3" s="13">
        <v>0.45951099830676867</v>
      </c>
      <c r="AZ3">
        <f t="shared" ref="AZ3:AZ19" si="10">AS3+AN3*AI3+AJ3*AO3+AP3*AK3+AL3*AQ3+AR3*AM3</f>
        <v>2.9873835152692996</v>
      </c>
      <c r="BA3">
        <f t="shared" ref="BA3:BA19" si="11">AY3+AT3*AI3+AJ3*AU3+AV3*AK3+AL3*AW3+AX3*AM3</f>
        <v>-8.8436164847307044</v>
      </c>
      <c r="BC3">
        <f t="shared" ref="BC3:BC19" si="12">(AZ3-N3)^2</f>
        <v>3.2426100822063653E-3</v>
      </c>
      <c r="BF3">
        <f t="shared" ref="BF3:BF19" si="13">(BA3-O3)^2</f>
        <v>3.2426100822061125E-3</v>
      </c>
    </row>
    <row r="4" spans="1:59" x14ac:dyDescent="0.25">
      <c r="A4">
        <v>717</v>
      </c>
      <c r="B4" t="s">
        <v>285</v>
      </c>
      <c r="C4" t="s">
        <v>286</v>
      </c>
      <c r="D4" t="s">
        <v>1557</v>
      </c>
      <c r="E4">
        <v>933</v>
      </c>
      <c r="F4" s="8">
        <f t="shared" si="0"/>
        <v>2.9698816437465001</v>
      </c>
      <c r="G4" s="7">
        <f t="shared" si="1"/>
        <v>1.3768341955464031E-9</v>
      </c>
      <c r="H4" s="7">
        <f t="shared" si="2"/>
        <v>-8.8611183562535007</v>
      </c>
      <c r="I4" s="7" t="s">
        <v>204</v>
      </c>
      <c r="J4" s="7" t="s">
        <v>204</v>
      </c>
      <c r="K4" s="7" t="s">
        <v>204</v>
      </c>
      <c r="L4" s="7" t="s">
        <v>204</v>
      </c>
      <c r="M4" s="7" t="s">
        <v>204</v>
      </c>
      <c r="N4" s="7">
        <v>2.9698816437465001</v>
      </c>
      <c r="O4" s="7">
        <v>-8.8611183562535025</v>
      </c>
      <c r="P4">
        <v>25</v>
      </c>
      <c r="Q4">
        <f t="shared" si="3"/>
        <v>298</v>
      </c>
      <c r="R4" t="s">
        <v>284</v>
      </c>
      <c r="S4" s="9" t="s">
        <v>268</v>
      </c>
      <c r="T4" t="s">
        <v>206</v>
      </c>
      <c r="U4" t="s">
        <v>287</v>
      </c>
      <c r="V4">
        <v>153.18</v>
      </c>
      <c r="W4">
        <v>12.331</v>
      </c>
      <c r="X4">
        <v>0.5</v>
      </c>
      <c r="Y4" s="8">
        <f t="shared" si="4"/>
        <v>-11.831</v>
      </c>
      <c r="Z4">
        <v>-11.831</v>
      </c>
      <c r="AA4">
        <v>3.7299999999999998E-3</v>
      </c>
      <c r="AB4">
        <v>1.84E-2</v>
      </c>
      <c r="AC4">
        <f t="shared" si="5"/>
        <v>-1.7351821769904636</v>
      </c>
      <c r="AD4">
        <f t="shared" si="6"/>
        <v>-2.4282911681913126</v>
      </c>
      <c r="AE4" s="7">
        <f t="shared" si="7"/>
        <v>87.762445626882695</v>
      </c>
      <c r="AF4" s="7">
        <v>20</v>
      </c>
      <c r="AG4" s="7">
        <f t="shared" si="8"/>
        <v>-107.76244562688269</v>
      </c>
      <c r="AH4" s="7">
        <f t="shared" si="9"/>
        <v>-11.831000000000001</v>
      </c>
      <c r="AI4">
        <v>0.62</v>
      </c>
      <c r="AJ4">
        <v>1.0900000000000001</v>
      </c>
      <c r="AK4">
        <v>6.16</v>
      </c>
      <c r="AL4">
        <v>1.06</v>
      </c>
      <c r="AM4">
        <v>1.22</v>
      </c>
      <c r="AN4" s="13">
        <v>-0.17303159337474394</v>
      </c>
      <c r="AO4" s="13">
        <v>3.7059765893368124E-2</v>
      </c>
      <c r="AP4" s="13">
        <v>0.40201282629898633</v>
      </c>
      <c r="AQ4" s="13">
        <v>-0.22748990412566431</v>
      </c>
      <c r="AR4" s="13">
        <v>-1.2667325264104259</v>
      </c>
      <c r="AS4" s="13">
        <v>2.364421928930037</v>
      </c>
      <c r="AT4" s="13">
        <v>-1.9357471565815254</v>
      </c>
      <c r="AU4" s="13">
        <v>-8.3537980347811711</v>
      </c>
      <c r="AV4" s="13">
        <v>-2.2295723944591113</v>
      </c>
      <c r="AW4" s="13">
        <v>3.6632337872289593</v>
      </c>
      <c r="AX4" s="13">
        <v>8.8965686453770338</v>
      </c>
      <c r="AY4" s="13">
        <v>0.45951099830676867</v>
      </c>
      <c r="AZ4">
        <f t="shared" si="10"/>
        <v>2.9873835152692996</v>
      </c>
      <c r="BA4">
        <f t="shared" si="11"/>
        <v>-8.8436164847307044</v>
      </c>
      <c r="BC4">
        <f t="shared" si="12"/>
        <v>3.0631550680057913E-4</v>
      </c>
      <c r="BF4">
        <f t="shared" si="13"/>
        <v>3.0631550680053251E-4</v>
      </c>
    </row>
    <row r="5" spans="1:59" x14ac:dyDescent="0.25">
      <c r="A5">
        <v>259</v>
      </c>
      <c r="B5" t="s">
        <v>292</v>
      </c>
      <c r="C5" t="s">
        <v>293</v>
      </c>
      <c r="D5" t="s">
        <v>283</v>
      </c>
      <c r="E5">
        <v>1233</v>
      </c>
      <c r="F5" s="8">
        <f t="shared" si="0"/>
        <v>3.0909630765957314</v>
      </c>
      <c r="G5" s="7">
        <f t="shared" si="1"/>
        <v>9.6374708305740892E-7</v>
      </c>
      <c r="H5" s="7">
        <f t="shared" si="2"/>
        <v>-6.0160369234042683</v>
      </c>
      <c r="I5" s="7" t="s">
        <v>204</v>
      </c>
      <c r="J5" s="7" t="s">
        <v>204</v>
      </c>
      <c r="K5" s="7" t="s">
        <v>204</v>
      </c>
      <c r="L5" s="7" t="s">
        <v>204</v>
      </c>
      <c r="M5" s="7" t="s">
        <v>204</v>
      </c>
      <c r="N5" s="7">
        <v>3.0909630765957314</v>
      </c>
      <c r="O5" s="7">
        <v>-6.0160369234042692</v>
      </c>
      <c r="P5">
        <v>25</v>
      </c>
      <c r="Q5">
        <f t="shared" si="3"/>
        <v>298</v>
      </c>
      <c r="R5" t="s">
        <v>284</v>
      </c>
      <c r="S5" s="9" t="s">
        <v>268</v>
      </c>
      <c r="T5" t="s">
        <v>206</v>
      </c>
      <c r="U5" t="s">
        <v>294</v>
      </c>
      <c r="V5">
        <v>228.29</v>
      </c>
      <c r="W5">
        <v>12.747</v>
      </c>
      <c r="X5">
        <v>3.64</v>
      </c>
      <c r="Y5" s="8">
        <f t="shared" si="4"/>
        <v>-9.1069999999999993</v>
      </c>
      <c r="Z5">
        <v>-9.4269999999999996</v>
      </c>
      <c r="AA5" s="7">
        <v>3.0300000000000001E-5</v>
      </c>
      <c r="AB5">
        <v>6.1300000000000005E-4</v>
      </c>
      <c r="AC5">
        <f t="shared" si="5"/>
        <v>-3.2125395254815849</v>
      </c>
      <c r="AD5">
        <f t="shared" si="6"/>
        <v>-4.5185573714976952</v>
      </c>
      <c r="AE5" s="7">
        <f t="shared" si="7"/>
        <v>100.75709627614719</v>
      </c>
      <c r="AF5" s="7">
        <v>20</v>
      </c>
      <c r="AG5" s="7">
        <f t="shared" si="8"/>
        <v>-120.75709627614719</v>
      </c>
      <c r="AH5" s="7">
        <f t="shared" si="9"/>
        <v>-9.1069999999999993</v>
      </c>
      <c r="AI5">
        <v>1</v>
      </c>
      <c r="AJ5">
        <v>0.79</v>
      </c>
      <c r="AK5">
        <v>8.89</v>
      </c>
      <c r="AL5">
        <v>1.46</v>
      </c>
      <c r="AM5">
        <v>1.86</v>
      </c>
      <c r="AN5" s="13">
        <v>-0.17303159337474394</v>
      </c>
      <c r="AO5" s="13">
        <v>3.7059765893368124E-2</v>
      </c>
      <c r="AP5" s="13">
        <v>0.40201282629898633</v>
      </c>
      <c r="AQ5" s="13">
        <v>-0.22748990412566431</v>
      </c>
      <c r="AR5" s="13">
        <v>-1.2667325264104259</v>
      </c>
      <c r="AS5" s="13">
        <v>2.364421928930037</v>
      </c>
      <c r="AT5" s="13">
        <v>-1.9357471565815254</v>
      </c>
      <c r="AU5" s="13">
        <v>-8.3537980347811711</v>
      </c>
      <c r="AV5" s="13">
        <v>-2.2295723944591113</v>
      </c>
      <c r="AW5" s="13">
        <v>3.6632337872289593</v>
      </c>
      <c r="AX5" s="13">
        <v>8.8965686453770338</v>
      </c>
      <c r="AY5" s="13">
        <v>0.45951099830676867</v>
      </c>
      <c r="AZ5">
        <f t="shared" si="10"/>
        <v>3.1063038172621811</v>
      </c>
      <c r="BA5">
        <f t="shared" si="11"/>
        <v>-6.0006961827378156</v>
      </c>
      <c r="BC5">
        <f t="shared" si="12"/>
        <v>2.3533832419526165E-4</v>
      </c>
      <c r="BF5">
        <f t="shared" si="13"/>
        <v>2.3533832419538427E-4</v>
      </c>
    </row>
    <row r="6" spans="1:59" x14ac:dyDescent="0.25">
      <c r="A6">
        <v>260</v>
      </c>
      <c r="B6" t="s">
        <v>292</v>
      </c>
      <c r="C6" t="s">
        <v>293</v>
      </c>
      <c r="D6" t="s">
        <v>299</v>
      </c>
      <c r="E6">
        <v>1112</v>
      </c>
      <c r="F6" s="8">
        <f t="shared" si="0"/>
        <v>3.0461047872460387</v>
      </c>
      <c r="G6" s="7">
        <f t="shared" si="1"/>
        <v>8.6917011870222271E-7</v>
      </c>
      <c r="H6" s="7">
        <f t="shared" si="2"/>
        <v>-6.0608952127539606</v>
      </c>
      <c r="I6" s="7" t="s">
        <v>204</v>
      </c>
      <c r="J6" s="7" t="s">
        <v>204</v>
      </c>
      <c r="K6" s="7" t="s">
        <v>204</v>
      </c>
      <c r="L6" s="7" t="s">
        <v>204</v>
      </c>
      <c r="M6" s="7" t="s">
        <v>204</v>
      </c>
      <c r="N6" s="7">
        <v>3.0461047872460387</v>
      </c>
      <c r="O6" s="7">
        <v>-6.0608952127539615</v>
      </c>
      <c r="P6">
        <v>25</v>
      </c>
      <c r="Q6">
        <f t="shared" si="3"/>
        <v>298</v>
      </c>
      <c r="R6" t="s">
        <v>284</v>
      </c>
      <c r="S6" s="9" t="s">
        <v>268</v>
      </c>
      <c r="T6" t="s">
        <v>206</v>
      </c>
      <c r="U6" t="s">
        <v>294</v>
      </c>
      <c r="V6">
        <v>228.29</v>
      </c>
      <c r="W6">
        <v>12.747</v>
      </c>
      <c r="X6">
        <v>3.64</v>
      </c>
      <c r="Y6" s="8">
        <f t="shared" si="4"/>
        <v>-9.1069999999999993</v>
      </c>
      <c r="Z6">
        <v>-9.4269999999999996</v>
      </c>
      <c r="AA6" s="7">
        <v>3.0300000000000001E-5</v>
      </c>
      <c r="AB6">
        <v>6.1300000000000005E-4</v>
      </c>
      <c r="AC6">
        <f t="shared" si="5"/>
        <v>-3.2125395254815849</v>
      </c>
      <c r="AD6">
        <f t="shared" si="6"/>
        <v>-4.5185573714976952</v>
      </c>
      <c r="AE6" s="7">
        <f t="shared" si="7"/>
        <v>100.75709627614719</v>
      </c>
      <c r="AF6" s="7">
        <v>20</v>
      </c>
      <c r="AG6" s="7">
        <f t="shared" si="8"/>
        <v>-120.75709627614719</v>
      </c>
      <c r="AH6" s="7">
        <f t="shared" si="9"/>
        <v>-9.1069999999999993</v>
      </c>
      <c r="AI6">
        <v>1</v>
      </c>
      <c r="AJ6">
        <v>0.79</v>
      </c>
      <c r="AK6">
        <v>8.89</v>
      </c>
      <c r="AL6">
        <v>1.46</v>
      </c>
      <c r="AM6">
        <v>1.86</v>
      </c>
      <c r="AN6" s="13">
        <v>-0.17303159337474394</v>
      </c>
      <c r="AO6" s="13">
        <v>3.7059765893368124E-2</v>
      </c>
      <c r="AP6" s="13">
        <v>0.40201282629898633</v>
      </c>
      <c r="AQ6" s="13">
        <v>-0.22748990412566431</v>
      </c>
      <c r="AR6" s="13">
        <v>-1.2667325264104259</v>
      </c>
      <c r="AS6" s="13">
        <v>2.364421928930037</v>
      </c>
      <c r="AT6" s="13">
        <v>-1.9357471565815254</v>
      </c>
      <c r="AU6" s="13">
        <v>-8.3537980347811711</v>
      </c>
      <c r="AV6" s="13">
        <v>-2.2295723944591113</v>
      </c>
      <c r="AW6" s="13">
        <v>3.6632337872289593</v>
      </c>
      <c r="AX6" s="13">
        <v>8.8965686453770338</v>
      </c>
      <c r="AY6" s="13">
        <v>0.45951099830676867</v>
      </c>
      <c r="AZ6">
        <f t="shared" si="10"/>
        <v>3.1063038172621811</v>
      </c>
      <c r="BA6">
        <f t="shared" si="11"/>
        <v>-6.0006961827378156</v>
      </c>
      <c r="BC6">
        <f t="shared" si="12"/>
        <v>3.6239232148844078E-3</v>
      </c>
      <c r="BF6">
        <f t="shared" si="13"/>
        <v>3.6239232148848354E-3</v>
      </c>
    </row>
    <row r="7" spans="1:59" x14ac:dyDescent="0.25">
      <c r="A7">
        <v>262</v>
      </c>
      <c r="B7" t="s">
        <v>292</v>
      </c>
      <c r="C7" t="s">
        <v>293</v>
      </c>
      <c r="D7" t="s">
        <v>1557</v>
      </c>
      <c r="E7">
        <v>1520</v>
      </c>
      <c r="F7" s="8">
        <f t="shared" si="0"/>
        <v>3.1818435879447726</v>
      </c>
      <c r="G7" s="7">
        <f t="shared" si="1"/>
        <v>1.1880742629742606E-6</v>
      </c>
      <c r="H7" s="7">
        <f t="shared" si="2"/>
        <v>-5.9251564120552267</v>
      </c>
      <c r="I7" s="7" t="s">
        <v>204</v>
      </c>
      <c r="J7" s="7" t="s">
        <v>204</v>
      </c>
      <c r="K7" s="7" t="s">
        <v>204</v>
      </c>
      <c r="L7" s="7" t="s">
        <v>204</v>
      </c>
      <c r="M7" s="7" t="s">
        <v>204</v>
      </c>
      <c r="N7" s="7">
        <v>3.1818435879447726</v>
      </c>
      <c r="O7" s="7">
        <v>-5.9251564120552276</v>
      </c>
      <c r="P7">
        <v>25</v>
      </c>
      <c r="Q7">
        <f t="shared" si="3"/>
        <v>298</v>
      </c>
      <c r="R7" t="s">
        <v>284</v>
      </c>
      <c r="S7" s="9" t="s">
        <v>268</v>
      </c>
      <c r="T7" t="s">
        <v>206</v>
      </c>
      <c r="U7" t="s">
        <v>294</v>
      </c>
      <c r="V7">
        <v>228.29</v>
      </c>
      <c r="W7">
        <v>12.747</v>
      </c>
      <c r="X7">
        <v>3.64</v>
      </c>
      <c r="Y7" s="8">
        <f t="shared" si="4"/>
        <v>-9.1069999999999993</v>
      </c>
      <c r="Z7">
        <v>-9.4269999999999996</v>
      </c>
      <c r="AA7" s="7">
        <v>3.0300000000000001E-5</v>
      </c>
      <c r="AB7">
        <v>6.1300000000000005E-4</v>
      </c>
      <c r="AC7">
        <f t="shared" si="5"/>
        <v>-3.2125395254815849</v>
      </c>
      <c r="AD7">
        <f t="shared" si="6"/>
        <v>-4.5185573714976952</v>
      </c>
      <c r="AE7" s="7">
        <f t="shared" si="7"/>
        <v>100.75709627614719</v>
      </c>
      <c r="AF7" s="7">
        <v>20</v>
      </c>
      <c r="AG7" s="7">
        <f t="shared" si="8"/>
        <v>-120.75709627614719</v>
      </c>
      <c r="AH7" s="7">
        <f t="shared" si="9"/>
        <v>-9.1069999999999993</v>
      </c>
      <c r="AI7">
        <v>1</v>
      </c>
      <c r="AJ7">
        <v>0.79</v>
      </c>
      <c r="AK7">
        <v>8.89</v>
      </c>
      <c r="AL7">
        <v>1.46</v>
      </c>
      <c r="AM7">
        <v>1.86</v>
      </c>
      <c r="AN7" s="13">
        <v>-0.17303159337474394</v>
      </c>
      <c r="AO7" s="13">
        <v>3.7059765893368124E-2</v>
      </c>
      <c r="AP7" s="13">
        <v>0.40201282629898633</v>
      </c>
      <c r="AQ7" s="13">
        <v>-0.22748990412566431</v>
      </c>
      <c r="AR7" s="13">
        <v>-1.2667325264104259</v>
      </c>
      <c r="AS7" s="13">
        <v>2.364421928930037</v>
      </c>
      <c r="AT7" s="13">
        <v>-1.9357471565815254</v>
      </c>
      <c r="AU7" s="13">
        <v>-8.3537980347811711</v>
      </c>
      <c r="AV7" s="13">
        <v>-2.2295723944591113</v>
      </c>
      <c r="AW7" s="13">
        <v>3.6632337872289593</v>
      </c>
      <c r="AX7" s="13">
        <v>8.8965686453770338</v>
      </c>
      <c r="AY7" s="13">
        <v>0.45951099830676867</v>
      </c>
      <c r="AZ7">
        <f t="shared" si="10"/>
        <v>3.1063038172621811</v>
      </c>
      <c r="BA7">
        <f t="shared" si="11"/>
        <v>-6.0006961827378156</v>
      </c>
      <c r="BC7">
        <f t="shared" si="12"/>
        <v>5.7062569547785174E-3</v>
      </c>
      <c r="BF7">
        <f t="shared" si="13"/>
        <v>5.7062569547779805E-3</v>
      </c>
    </row>
    <row r="8" spans="1:59" x14ac:dyDescent="0.25">
      <c r="A8">
        <v>284</v>
      </c>
      <c r="B8" t="s">
        <v>295</v>
      </c>
      <c r="C8" t="s">
        <v>296</v>
      </c>
      <c r="D8" t="s">
        <v>283</v>
      </c>
      <c r="E8">
        <v>923</v>
      </c>
      <c r="F8" s="8">
        <f t="shared" si="0"/>
        <v>2.965201701025912</v>
      </c>
      <c r="G8" s="7">
        <f t="shared" si="1"/>
        <v>8.7943085939382881E-2</v>
      </c>
      <c r="H8" s="7">
        <f t="shared" si="2"/>
        <v>-1.0557982989740888</v>
      </c>
      <c r="I8" s="7" t="s">
        <v>204</v>
      </c>
      <c r="J8" s="7" t="s">
        <v>204</v>
      </c>
      <c r="K8" s="7" t="s">
        <v>204</v>
      </c>
      <c r="L8" s="7" t="s">
        <v>204</v>
      </c>
      <c r="M8" s="7" t="s">
        <v>204</v>
      </c>
      <c r="N8" s="7">
        <v>2.965201701025912</v>
      </c>
      <c r="O8" s="7">
        <v>-1.0557982989740888</v>
      </c>
      <c r="P8">
        <v>25</v>
      </c>
      <c r="Q8">
        <f t="shared" si="3"/>
        <v>298</v>
      </c>
      <c r="R8" t="s">
        <v>284</v>
      </c>
      <c r="S8" s="9" t="s">
        <v>268</v>
      </c>
      <c r="T8" t="s">
        <v>206</v>
      </c>
      <c r="U8" t="s">
        <v>297</v>
      </c>
      <c r="V8">
        <v>278.35000000000002</v>
      </c>
      <c r="W8">
        <v>8.6310000000000002</v>
      </c>
      <c r="X8">
        <v>4.6100000000000003</v>
      </c>
      <c r="Y8" s="8">
        <f t="shared" si="4"/>
        <v>-4.0209999999999999</v>
      </c>
      <c r="Z8">
        <v>-4.1310000000000002</v>
      </c>
      <c r="AA8">
        <v>3.0300000000000001E-2</v>
      </c>
      <c r="AB8">
        <v>2.6800000000000001E-3</v>
      </c>
      <c r="AC8">
        <f t="shared" si="5"/>
        <v>-2.571865205971211</v>
      </c>
      <c r="AD8">
        <f t="shared" si="6"/>
        <v>-1.518557371497695</v>
      </c>
      <c r="AE8" s="7">
        <f t="shared" si="7"/>
        <v>95.121805010634802</v>
      </c>
      <c r="AF8" s="7">
        <v>20</v>
      </c>
      <c r="AG8" s="7">
        <f t="shared" si="8"/>
        <v>-115.1218050106348</v>
      </c>
      <c r="AH8" s="7">
        <f t="shared" si="9"/>
        <v>-4.0210000000000008</v>
      </c>
      <c r="AI8">
        <v>0</v>
      </c>
      <c r="AJ8">
        <v>0.8</v>
      </c>
      <c r="AK8">
        <v>9.09</v>
      </c>
      <c r="AL8">
        <v>1.4</v>
      </c>
      <c r="AM8">
        <v>2.27</v>
      </c>
      <c r="AN8" s="13">
        <v>-0.17303159337474394</v>
      </c>
      <c r="AO8" s="13">
        <v>3.7059765893368124E-2</v>
      </c>
      <c r="AP8" s="13">
        <v>0.40201282629898633</v>
      </c>
      <c r="AQ8" s="13">
        <v>-0.22748990412566431</v>
      </c>
      <c r="AR8" s="13">
        <v>-1.2667325264104259</v>
      </c>
      <c r="AS8" s="13">
        <v>2.364421928930037</v>
      </c>
      <c r="AT8" s="13">
        <v>-1.9357471565815254</v>
      </c>
      <c r="AU8" s="13">
        <v>-8.3537980347811711</v>
      </c>
      <c r="AV8" s="13">
        <v>-2.2295723944591113</v>
      </c>
      <c r="AW8" s="13">
        <v>3.6632337872289593</v>
      </c>
      <c r="AX8" s="13">
        <v>8.8965686453770338</v>
      </c>
      <c r="AY8" s="13">
        <v>0.45951099830676867</v>
      </c>
      <c r="AZ8">
        <f t="shared" si="10"/>
        <v>2.8543976319749209</v>
      </c>
      <c r="BA8">
        <f t="shared" si="11"/>
        <v>-1.1666023680250817</v>
      </c>
      <c r="BC8">
        <f t="shared" si="12"/>
        <v>1.2277541718256792E-2</v>
      </c>
      <c r="BF8">
        <f t="shared" si="13"/>
        <v>1.2277541718257186E-2</v>
      </c>
    </row>
    <row r="9" spans="1:59" x14ac:dyDescent="0.25">
      <c r="A9">
        <v>285</v>
      </c>
      <c r="B9" t="s">
        <v>295</v>
      </c>
      <c r="C9" t="s">
        <v>296</v>
      </c>
      <c r="D9" t="s">
        <v>299</v>
      </c>
      <c r="E9">
        <v>595</v>
      </c>
      <c r="F9" s="8">
        <f t="shared" si="0"/>
        <v>2.7745169657285498</v>
      </c>
      <c r="G9" s="7">
        <f t="shared" si="1"/>
        <v>5.6691371759407201E-2</v>
      </c>
      <c r="H9" s="7">
        <f t="shared" si="2"/>
        <v>-1.246483034271451</v>
      </c>
      <c r="I9" s="7" t="s">
        <v>204</v>
      </c>
      <c r="J9" s="7" t="s">
        <v>204</v>
      </c>
      <c r="K9" s="7" t="s">
        <v>204</v>
      </c>
      <c r="L9" s="7" t="s">
        <v>204</v>
      </c>
      <c r="M9" s="7" t="s">
        <v>204</v>
      </c>
      <c r="N9" s="7">
        <v>2.7745169657285498</v>
      </c>
      <c r="O9" s="7">
        <v>-1.246483034271451</v>
      </c>
      <c r="P9">
        <v>25</v>
      </c>
      <c r="Q9">
        <f t="shared" si="3"/>
        <v>298</v>
      </c>
      <c r="R9" t="s">
        <v>284</v>
      </c>
      <c r="S9" s="9" t="s">
        <v>268</v>
      </c>
      <c r="T9" t="s">
        <v>206</v>
      </c>
      <c r="U9" t="s">
        <v>297</v>
      </c>
      <c r="V9">
        <v>278.35000000000002</v>
      </c>
      <c r="W9">
        <v>8.6310000000000002</v>
      </c>
      <c r="X9">
        <v>4.6100000000000003</v>
      </c>
      <c r="Y9" s="8">
        <f t="shared" si="4"/>
        <v>-4.0209999999999999</v>
      </c>
      <c r="Z9">
        <v>-4.1310000000000002</v>
      </c>
      <c r="AA9">
        <v>3.0300000000000001E-2</v>
      </c>
      <c r="AB9">
        <v>2.6800000000000001E-3</v>
      </c>
      <c r="AC9">
        <f t="shared" si="5"/>
        <v>-2.571865205971211</v>
      </c>
      <c r="AD9">
        <f t="shared" si="6"/>
        <v>-1.518557371497695</v>
      </c>
      <c r="AE9" s="7">
        <f t="shared" si="7"/>
        <v>95.121805010634802</v>
      </c>
      <c r="AF9" s="7">
        <v>20</v>
      </c>
      <c r="AG9" s="7">
        <f t="shared" si="8"/>
        <v>-115.1218050106348</v>
      </c>
      <c r="AH9" s="7">
        <f t="shared" si="9"/>
        <v>-4.0210000000000008</v>
      </c>
      <c r="AI9">
        <v>0</v>
      </c>
      <c r="AJ9">
        <v>0.8</v>
      </c>
      <c r="AK9">
        <v>9.09</v>
      </c>
      <c r="AL9">
        <v>1.4</v>
      </c>
      <c r="AM9">
        <v>2.27</v>
      </c>
      <c r="AN9" s="13">
        <v>-0.17303159337474394</v>
      </c>
      <c r="AO9" s="13">
        <v>3.7059765893368124E-2</v>
      </c>
      <c r="AP9" s="13">
        <v>0.40201282629898633</v>
      </c>
      <c r="AQ9" s="13">
        <v>-0.22748990412566431</v>
      </c>
      <c r="AR9" s="13">
        <v>-1.2667325264104259</v>
      </c>
      <c r="AS9" s="13">
        <v>2.364421928930037</v>
      </c>
      <c r="AT9" s="13">
        <v>-1.9357471565815254</v>
      </c>
      <c r="AU9" s="13">
        <v>-8.3537980347811711</v>
      </c>
      <c r="AV9" s="13">
        <v>-2.2295723944591113</v>
      </c>
      <c r="AW9" s="13">
        <v>3.6632337872289593</v>
      </c>
      <c r="AX9" s="13">
        <v>8.8965686453770338</v>
      </c>
      <c r="AY9" s="13">
        <v>0.45951099830676867</v>
      </c>
      <c r="AZ9">
        <f t="shared" si="10"/>
        <v>2.8543976319749209</v>
      </c>
      <c r="BA9">
        <f t="shared" si="11"/>
        <v>-1.1666023680250817</v>
      </c>
      <c r="BC9">
        <f t="shared" si="12"/>
        <v>6.3809208399641364E-3</v>
      </c>
      <c r="BF9">
        <f t="shared" si="13"/>
        <v>6.3809208399638528E-3</v>
      </c>
    </row>
    <row r="10" spans="1:59" x14ac:dyDescent="0.25">
      <c r="A10">
        <v>286</v>
      </c>
      <c r="B10" t="s">
        <v>295</v>
      </c>
      <c r="C10" t="s">
        <v>296</v>
      </c>
      <c r="D10" t="s">
        <v>1557</v>
      </c>
      <c r="E10">
        <v>666</v>
      </c>
      <c r="F10" s="8">
        <f t="shared" si="0"/>
        <v>2.823474229170301</v>
      </c>
      <c r="G10" s="7">
        <f t="shared" si="1"/>
        <v>6.3456224523975077E-2</v>
      </c>
      <c r="H10" s="7">
        <f t="shared" si="2"/>
        <v>-1.1975257708296998</v>
      </c>
      <c r="I10" s="7" t="s">
        <v>204</v>
      </c>
      <c r="J10" s="7" t="s">
        <v>204</v>
      </c>
      <c r="K10" s="7" t="s">
        <v>204</v>
      </c>
      <c r="L10" s="7" t="s">
        <v>204</v>
      </c>
      <c r="M10" s="7" t="s">
        <v>204</v>
      </c>
      <c r="N10" s="7">
        <v>2.823474229170301</v>
      </c>
      <c r="O10" s="7">
        <v>-1.1975257708296998</v>
      </c>
      <c r="P10">
        <v>25</v>
      </c>
      <c r="Q10">
        <f t="shared" si="3"/>
        <v>298</v>
      </c>
      <c r="R10" t="s">
        <v>284</v>
      </c>
      <c r="S10" s="9" t="s">
        <v>268</v>
      </c>
      <c r="T10" t="s">
        <v>206</v>
      </c>
      <c r="U10" t="s">
        <v>297</v>
      </c>
      <c r="V10">
        <v>278.35000000000002</v>
      </c>
      <c r="W10">
        <v>8.6310000000000002</v>
      </c>
      <c r="X10">
        <v>4.6100000000000003</v>
      </c>
      <c r="Y10" s="8">
        <f t="shared" si="4"/>
        <v>-4.0209999999999999</v>
      </c>
      <c r="Z10">
        <v>-4.1310000000000002</v>
      </c>
      <c r="AA10">
        <v>3.0300000000000001E-2</v>
      </c>
      <c r="AB10">
        <v>2.6800000000000001E-3</v>
      </c>
      <c r="AC10">
        <f t="shared" si="5"/>
        <v>-2.571865205971211</v>
      </c>
      <c r="AD10">
        <f t="shared" si="6"/>
        <v>-1.518557371497695</v>
      </c>
      <c r="AE10" s="7">
        <f t="shared" si="7"/>
        <v>95.121805010634802</v>
      </c>
      <c r="AF10" s="7">
        <v>20</v>
      </c>
      <c r="AG10" s="7">
        <f t="shared" si="8"/>
        <v>-115.1218050106348</v>
      </c>
      <c r="AH10" s="7">
        <f t="shared" si="9"/>
        <v>-4.0210000000000008</v>
      </c>
      <c r="AI10">
        <v>0</v>
      </c>
      <c r="AJ10">
        <v>0.8</v>
      </c>
      <c r="AK10">
        <v>9.09</v>
      </c>
      <c r="AL10">
        <v>1.4</v>
      </c>
      <c r="AM10">
        <v>2.27</v>
      </c>
      <c r="AN10" s="13">
        <v>-0.17303159337474394</v>
      </c>
      <c r="AO10" s="13">
        <v>3.7059765893368124E-2</v>
      </c>
      <c r="AP10" s="13">
        <v>0.40201282629898633</v>
      </c>
      <c r="AQ10" s="13">
        <v>-0.22748990412566431</v>
      </c>
      <c r="AR10" s="13">
        <v>-1.2667325264104259</v>
      </c>
      <c r="AS10" s="13">
        <v>2.364421928930037</v>
      </c>
      <c r="AT10" s="13">
        <v>-1.9357471565815254</v>
      </c>
      <c r="AU10" s="13">
        <v>-8.3537980347811711</v>
      </c>
      <c r="AV10" s="13">
        <v>-2.2295723944591113</v>
      </c>
      <c r="AW10" s="13">
        <v>3.6632337872289593</v>
      </c>
      <c r="AX10" s="13">
        <v>8.8965686453770338</v>
      </c>
      <c r="AY10" s="13">
        <v>0.45951099830676867</v>
      </c>
      <c r="AZ10">
        <f t="shared" si="10"/>
        <v>2.8543976319749209</v>
      </c>
      <c r="BA10">
        <f t="shared" si="11"/>
        <v>-1.1666023680250817</v>
      </c>
      <c r="BC10">
        <f t="shared" si="12"/>
        <v>9.5625684101677483E-4</v>
      </c>
      <c r="BF10">
        <f t="shared" si="13"/>
        <v>9.56256841016665E-4</v>
      </c>
    </row>
    <row r="11" spans="1:59" x14ac:dyDescent="0.25">
      <c r="A11">
        <v>274</v>
      </c>
      <c r="B11" t="s">
        <v>288</v>
      </c>
      <c r="C11" t="s">
        <v>168</v>
      </c>
      <c r="D11" t="s">
        <v>283</v>
      </c>
      <c r="E11">
        <v>639</v>
      </c>
      <c r="F11" s="8">
        <f t="shared" si="0"/>
        <v>2.8055008581584002</v>
      </c>
      <c r="G11" s="7">
        <f t="shared" si="1"/>
        <v>2.7070785530565709E-2</v>
      </c>
      <c r="H11" s="7">
        <f t="shared" si="2"/>
        <v>-1.5674991418415991</v>
      </c>
      <c r="I11" s="7" t="s">
        <v>204</v>
      </c>
      <c r="J11" s="7" t="s">
        <v>204</v>
      </c>
      <c r="K11" s="7" t="s">
        <v>204</v>
      </c>
      <c r="L11" s="7" t="s">
        <v>204</v>
      </c>
      <c r="M11" s="7" t="s">
        <v>204</v>
      </c>
      <c r="N11" s="7">
        <v>2.8055008581584002</v>
      </c>
      <c r="O11" s="7">
        <v>-1.5674991418415993</v>
      </c>
      <c r="P11">
        <v>25</v>
      </c>
      <c r="Q11">
        <f t="shared" si="3"/>
        <v>298</v>
      </c>
      <c r="R11" t="s">
        <v>284</v>
      </c>
      <c r="S11" s="9" t="s">
        <v>268</v>
      </c>
      <c r="T11" t="s">
        <v>206</v>
      </c>
      <c r="U11" t="s">
        <v>169</v>
      </c>
      <c r="V11">
        <v>222.24</v>
      </c>
      <c r="W11">
        <v>7.0229999999999997</v>
      </c>
      <c r="X11">
        <v>2.65</v>
      </c>
      <c r="Y11" s="8">
        <f t="shared" si="4"/>
        <v>-4.3729999999999993</v>
      </c>
      <c r="Z11">
        <v>-4.6029999999999998</v>
      </c>
      <c r="AA11">
        <v>0.33900000000000002</v>
      </c>
      <c r="AB11">
        <v>0.28000000000000003</v>
      </c>
      <c r="AC11">
        <f t="shared" si="5"/>
        <v>-0.55284196865778079</v>
      </c>
      <c r="AD11">
        <f t="shared" si="6"/>
        <v>-0.46980030179691779</v>
      </c>
      <c r="AE11" s="7">
        <f t="shared" si="7"/>
        <v>77.362728881605236</v>
      </c>
      <c r="AF11" s="7">
        <v>20</v>
      </c>
      <c r="AG11" s="7">
        <f t="shared" si="8"/>
        <v>-97.362728881605236</v>
      </c>
      <c r="AH11" s="7">
        <f t="shared" si="9"/>
        <v>-4.3729999999999993</v>
      </c>
      <c r="AI11">
        <v>0</v>
      </c>
      <c r="AJ11">
        <v>0.78</v>
      </c>
      <c r="AK11">
        <v>7.11</v>
      </c>
      <c r="AL11">
        <v>1.39</v>
      </c>
      <c r="AM11">
        <v>1.71</v>
      </c>
      <c r="AN11" s="13">
        <v>-0.17303159337474394</v>
      </c>
      <c r="AO11" s="13">
        <v>3.7059765893368124E-2</v>
      </c>
      <c r="AP11" s="13">
        <v>0.40201282629898633</v>
      </c>
      <c r="AQ11" s="13">
        <v>-0.22748990412566431</v>
      </c>
      <c r="AR11" s="13">
        <v>-1.2667325264104259</v>
      </c>
      <c r="AS11" s="13">
        <v>2.364421928930037</v>
      </c>
      <c r="AT11" s="13">
        <v>-1.9357471565815254</v>
      </c>
      <c r="AU11" s="13">
        <v>-8.3537980347811711</v>
      </c>
      <c r="AV11" s="13">
        <v>-2.2295723944591113</v>
      </c>
      <c r="AW11" s="13">
        <v>3.6632337872289593</v>
      </c>
      <c r="AX11" s="13">
        <v>8.8965686453770338</v>
      </c>
      <c r="AY11" s="13">
        <v>0.45951099830676867</v>
      </c>
      <c r="AZ11">
        <f t="shared" si="10"/>
        <v>2.7693161544161549</v>
      </c>
      <c r="BA11">
        <f t="shared" si="11"/>
        <v>-1.6036838455838502</v>
      </c>
      <c r="BC11">
        <f t="shared" si="12"/>
        <v>1.3093327849140655E-3</v>
      </c>
      <c r="BF11">
        <f t="shared" si="13"/>
        <v>1.3093327849144673E-3</v>
      </c>
    </row>
    <row r="12" spans="1:59" x14ac:dyDescent="0.25">
      <c r="A12">
        <v>275</v>
      </c>
      <c r="B12" t="s">
        <v>288</v>
      </c>
      <c r="C12" t="s">
        <v>168</v>
      </c>
      <c r="D12" t="s">
        <v>299</v>
      </c>
      <c r="E12">
        <v>573</v>
      </c>
      <c r="F12" s="8">
        <f t="shared" si="0"/>
        <v>2.7581546219673898</v>
      </c>
      <c r="G12" s="7">
        <f t="shared" si="1"/>
        <v>2.4274741954638732E-2</v>
      </c>
      <c r="H12" s="7">
        <f t="shared" si="2"/>
        <v>-1.6148453780326095</v>
      </c>
      <c r="I12" s="7" t="s">
        <v>204</v>
      </c>
      <c r="J12" s="7" t="s">
        <v>204</v>
      </c>
      <c r="K12" s="7" t="s">
        <v>204</v>
      </c>
      <c r="L12" s="7" t="s">
        <v>204</v>
      </c>
      <c r="M12" s="7" t="s">
        <v>204</v>
      </c>
      <c r="N12" s="7">
        <v>2.7581546219673903</v>
      </c>
      <c r="O12" s="7">
        <v>-1.6148453780326095</v>
      </c>
      <c r="P12">
        <v>25</v>
      </c>
      <c r="Q12">
        <f t="shared" si="3"/>
        <v>298</v>
      </c>
      <c r="R12" t="s">
        <v>284</v>
      </c>
      <c r="S12" s="9" t="s">
        <v>268</v>
      </c>
      <c r="T12" t="s">
        <v>206</v>
      </c>
      <c r="U12" t="s">
        <v>169</v>
      </c>
      <c r="V12">
        <v>222.24</v>
      </c>
      <c r="W12">
        <v>7.0229999999999997</v>
      </c>
      <c r="X12">
        <v>2.65</v>
      </c>
      <c r="Y12" s="8">
        <f t="shared" si="4"/>
        <v>-4.3729999999999993</v>
      </c>
      <c r="Z12">
        <v>-4.6029999999999998</v>
      </c>
      <c r="AA12">
        <v>0.33900000000000002</v>
      </c>
      <c r="AB12">
        <v>0.28000000000000003</v>
      </c>
      <c r="AC12">
        <f t="shared" si="5"/>
        <v>-0.55284196865778079</v>
      </c>
      <c r="AD12">
        <f t="shared" si="6"/>
        <v>-0.46980030179691779</v>
      </c>
      <c r="AE12" s="7">
        <f t="shared" si="7"/>
        <v>77.362728881605236</v>
      </c>
      <c r="AF12" s="7">
        <v>20</v>
      </c>
      <c r="AG12" s="7">
        <f t="shared" si="8"/>
        <v>-97.362728881605236</v>
      </c>
      <c r="AH12" s="7">
        <f t="shared" si="9"/>
        <v>-4.3729999999999993</v>
      </c>
      <c r="AI12">
        <v>0</v>
      </c>
      <c r="AJ12">
        <v>0.78</v>
      </c>
      <c r="AK12">
        <v>7.11</v>
      </c>
      <c r="AL12">
        <v>1.39</v>
      </c>
      <c r="AM12">
        <v>1.71</v>
      </c>
      <c r="AN12" s="13">
        <v>-0.17303159337474394</v>
      </c>
      <c r="AO12" s="13">
        <v>3.7059765893368124E-2</v>
      </c>
      <c r="AP12" s="13">
        <v>0.40201282629898633</v>
      </c>
      <c r="AQ12" s="13">
        <v>-0.22748990412566431</v>
      </c>
      <c r="AR12" s="13">
        <v>-1.2667325264104259</v>
      </c>
      <c r="AS12" s="13">
        <v>2.364421928930037</v>
      </c>
      <c r="AT12" s="13">
        <v>-1.9357471565815254</v>
      </c>
      <c r="AU12" s="13">
        <v>-8.3537980347811711</v>
      </c>
      <c r="AV12" s="13">
        <v>-2.2295723944591113</v>
      </c>
      <c r="AW12" s="13">
        <v>3.6632337872289593</v>
      </c>
      <c r="AX12" s="13">
        <v>8.8965686453770338</v>
      </c>
      <c r="AY12" s="13">
        <v>0.45951099830676867</v>
      </c>
      <c r="AZ12">
        <f t="shared" si="10"/>
        <v>2.7693161544161549</v>
      </c>
      <c r="BA12">
        <f t="shared" si="11"/>
        <v>-1.6036838455838502</v>
      </c>
      <c r="BC12">
        <f t="shared" si="12"/>
        <v>1.2457980660482532E-4</v>
      </c>
      <c r="BF12">
        <f t="shared" si="13"/>
        <v>1.2457980660470635E-4</v>
      </c>
    </row>
    <row r="13" spans="1:59" x14ac:dyDescent="0.25">
      <c r="A13">
        <v>276</v>
      </c>
      <c r="B13" t="s">
        <v>288</v>
      </c>
      <c r="C13" t="s">
        <v>168</v>
      </c>
      <c r="D13" t="s">
        <v>1557</v>
      </c>
      <c r="E13">
        <v>555</v>
      </c>
      <c r="F13" s="8">
        <f t="shared" si="0"/>
        <v>2.7442929831226763</v>
      </c>
      <c r="G13" s="7">
        <f t="shared" si="1"/>
        <v>2.3512184615749564E-2</v>
      </c>
      <c r="H13" s="7">
        <f t="shared" si="2"/>
        <v>-1.628707016877323</v>
      </c>
      <c r="I13" s="7" t="s">
        <v>204</v>
      </c>
      <c r="J13" s="7" t="s">
        <v>204</v>
      </c>
      <c r="K13" s="7" t="s">
        <v>204</v>
      </c>
      <c r="L13" s="7" t="s">
        <v>204</v>
      </c>
      <c r="M13" s="7" t="s">
        <v>204</v>
      </c>
      <c r="N13" s="7">
        <v>2.7442929831226763</v>
      </c>
      <c r="O13" s="7">
        <v>-1.6287070168773232</v>
      </c>
      <c r="P13">
        <v>25</v>
      </c>
      <c r="Q13">
        <f t="shared" si="3"/>
        <v>298</v>
      </c>
      <c r="R13" t="s">
        <v>284</v>
      </c>
      <c r="S13" s="9" t="s">
        <v>268</v>
      </c>
      <c r="T13" t="s">
        <v>206</v>
      </c>
      <c r="U13" t="s">
        <v>169</v>
      </c>
      <c r="V13">
        <v>222.24</v>
      </c>
      <c r="W13">
        <v>7.0229999999999997</v>
      </c>
      <c r="X13">
        <v>2.65</v>
      </c>
      <c r="Y13" s="8">
        <f t="shared" si="4"/>
        <v>-4.3729999999999993</v>
      </c>
      <c r="Z13">
        <v>-4.6029999999999998</v>
      </c>
      <c r="AA13">
        <v>0.33900000000000002</v>
      </c>
      <c r="AB13">
        <v>0.28000000000000003</v>
      </c>
      <c r="AC13">
        <f t="shared" si="5"/>
        <v>-0.55284196865778079</v>
      </c>
      <c r="AD13">
        <f t="shared" si="6"/>
        <v>-0.46980030179691779</v>
      </c>
      <c r="AE13" s="7">
        <f t="shared" si="7"/>
        <v>77.362728881605236</v>
      </c>
      <c r="AF13" s="7">
        <v>20</v>
      </c>
      <c r="AG13" s="7">
        <f t="shared" si="8"/>
        <v>-97.362728881605236</v>
      </c>
      <c r="AH13" s="7">
        <f t="shared" si="9"/>
        <v>-4.3729999999999993</v>
      </c>
      <c r="AI13">
        <v>0</v>
      </c>
      <c r="AJ13">
        <v>0.78</v>
      </c>
      <c r="AK13">
        <v>7.11</v>
      </c>
      <c r="AL13">
        <v>1.39</v>
      </c>
      <c r="AM13">
        <v>1.71</v>
      </c>
      <c r="AN13" s="13">
        <v>-0.17303159337474394</v>
      </c>
      <c r="AO13" s="13">
        <v>3.7059765893368124E-2</v>
      </c>
      <c r="AP13" s="13">
        <v>0.40201282629898633</v>
      </c>
      <c r="AQ13" s="13">
        <v>-0.22748990412566431</v>
      </c>
      <c r="AR13" s="13">
        <v>-1.2667325264104259</v>
      </c>
      <c r="AS13" s="13">
        <v>2.364421928930037</v>
      </c>
      <c r="AT13" s="13">
        <v>-1.9357471565815254</v>
      </c>
      <c r="AU13" s="13">
        <v>-8.3537980347811711</v>
      </c>
      <c r="AV13" s="13">
        <v>-2.2295723944591113</v>
      </c>
      <c r="AW13" s="13">
        <v>3.6632337872289593</v>
      </c>
      <c r="AX13" s="13">
        <v>8.8965686453770338</v>
      </c>
      <c r="AY13" s="13">
        <v>0.45951099830676867</v>
      </c>
      <c r="AZ13">
        <f t="shared" si="10"/>
        <v>2.7693161544161549</v>
      </c>
      <c r="BA13">
        <f t="shared" si="11"/>
        <v>-1.6036838455838502</v>
      </c>
      <c r="BC13">
        <f t="shared" si="12"/>
        <v>6.2615910158276796E-4</v>
      </c>
      <c r="BF13">
        <f t="shared" si="13"/>
        <v>6.2615910158249019E-4</v>
      </c>
    </row>
    <row r="14" spans="1:59" x14ac:dyDescent="0.25">
      <c r="A14">
        <v>277</v>
      </c>
      <c r="B14" t="s">
        <v>289</v>
      </c>
      <c r="C14" t="s">
        <v>290</v>
      </c>
      <c r="D14" t="s">
        <v>283</v>
      </c>
      <c r="E14">
        <v>693</v>
      </c>
      <c r="F14" s="8">
        <f t="shared" si="0"/>
        <v>2.8407332346118066</v>
      </c>
      <c r="G14" s="7">
        <f t="shared" si="1"/>
        <v>7.7398623071192607E-2</v>
      </c>
      <c r="H14" s="7">
        <f t="shared" si="2"/>
        <v>-1.1112667653881947</v>
      </c>
      <c r="I14" s="7" t="s">
        <v>204</v>
      </c>
      <c r="J14" s="7" t="s">
        <v>204</v>
      </c>
      <c r="K14" s="7" t="s">
        <v>204</v>
      </c>
      <c r="L14" s="7" t="s">
        <v>204</v>
      </c>
      <c r="M14" s="7" t="s">
        <v>204</v>
      </c>
      <c r="N14" s="7">
        <v>2.8407332346118066</v>
      </c>
      <c r="O14" s="7">
        <v>-1.1112667653881949</v>
      </c>
      <c r="P14">
        <v>25</v>
      </c>
      <c r="Q14">
        <f t="shared" si="3"/>
        <v>298</v>
      </c>
      <c r="R14" t="s">
        <v>284</v>
      </c>
      <c r="S14" s="9" t="s">
        <v>268</v>
      </c>
      <c r="T14" t="s">
        <v>206</v>
      </c>
      <c r="U14" t="s">
        <v>291</v>
      </c>
      <c r="V14">
        <v>278.35000000000002</v>
      </c>
      <c r="W14">
        <v>8.4120000000000008</v>
      </c>
      <c r="X14">
        <v>4.46</v>
      </c>
      <c r="Y14" s="8">
        <f t="shared" si="4"/>
        <v>-3.9520000000000008</v>
      </c>
      <c r="Z14">
        <v>-4.3019999999999996</v>
      </c>
      <c r="AA14">
        <v>0.32200000000000001</v>
      </c>
      <c r="AB14">
        <v>0.32100000000000001</v>
      </c>
      <c r="AC14">
        <f t="shared" si="5"/>
        <v>-0.4934949675951279</v>
      </c>
      <c r="AD14">
        <f t="shared" si="6"/>
        <v>-0.49214412830416909</v>
      </c>
      <c r="AE14" s="7">
        <f t="shared" si="7"/>
        <v>76.840720075355108</v>
      </c>
      <c r="AF14" s="7">
        <v>20</v>
      </c>
      <c r="AG14" s="7">
        <f t="shared" si="8"/>
        <v>-96.840720075355108</v>
      </c>
      <c r="AH14" s="7">
        <f t="shared" si="9"/>
        <v>-3.9520000000000013</v>
      </c>
      <c r="AI14">
        <v>0</v>
      </c>
      <c r="AJ14">
        <v>0.85</v>
      </c>
      <c r="AK14">
        <v>8.86</v>
      </c>
      <c r="AL14">
        <v>1.37</v>
      </c>
      <c r="AM14">
        <v>2.27</v>
      </c>
      <c r="AN14" s="13">
        <v>-0.17303159337474394</v>
      </c>
      <c r="AO14" s="13">
        <v>3.7059765893368124E-2</v>
      </c>
      <c r="AP14" s="13">
        <v>0.40201282629898633</v>
      </c>
      <c r="AQ14" s="13">
        <v>-0.22748990412566431</v>
      </c>
      <c r="AR14" s="13">
        <v>-1.2667325264104259</v>
      </c>
      <c r="AS14" s="13">
        <v>2.364421928930037</v>
      </c>
      <c r="AT14" s="13">
        <v>-1.9357471565815254</v>
      </c>
      <c r="AU14" s="13">
        <v>-8.3537980347811711</v>
      </c>
      <c r="AV14" s="13">
        <v>-2.2295723944591113</v>
      </c>
      <c r="AW14" s="13">
        <v>3.6632337872289593</v>
      </c>
      <c r="AX14" s="13">
        <v>8.8965686453770338</v>
      </c>
      <c r="AY14" s="13">
        <v>0.45951099830676867</v>
      </c>
      <c r="AZ14">
        <f t="shared" si="10"/>
        <v>2.7706123673445919</v>
      </c>
      <c r="BA14">
        <f t="shared" si="11"/>
        <v>-1.1813876326554151</v>
      </c>
      <c r="BC14">
        <f t="shared" si="12"/>
        <v>4.9169360263063375E-3</v>
      </c>
      <c r="BF14">
        <f t="shared" si="13"/>
        <v>4.9169360263071164E-3</v>
      </c>
    </row>
    <row r="15" spans="1:59" x14ac:dyDescent="0.25">
      <c r="A15">
        <v>278</v>
      </c>
      <c r="B15" t="s">
        <v>289</v>
      </c>
      <c r="C15" t="s">
        <v>290</v>
      </c>
      <c r="D15" t="s">
        <v>299</v>
      </c>
      <c r="E15">
        <v>552</v>
      </c>
      <c r="F15" s="8">
        <f t="shared" si="0"/>
        <v>2.741939077729199</v>
      </c>
      <c r="G15" s="7">
        <f t="shared" si="1"/>
        <v>6.1650851277486776E-2</v>
      </c>
      <c r="H15" s="7">
        <f t="shared" si="2"/>
        <v>-1.2100609222708023</v>
      </c>
      <c r="I15" s="7" t="s">
        <v>204</v>
      </c>
      <c r="J15" s="7" t="s">
        <v>204</v>
      </c>
      <c r="K15" s="7" t="s">
        <v>204</v>
      </c>
      <c r="L15" s="7" t="s">
        <v>204</v>
      </c>
      <c r="M15" s="7" t="s">
        <v>204</v>
      </c>
      <c r="N15" s="7">
        <v>2.7419390777291985</v>
      </c>
      <c r="O15" s="7">
        <v>-1.2100609222708025</v>
      </c>
      <c r="P15">
        <v>25</v>
      </c>
      <c r="Q15">
        <f t="shared" si="3"/>
        <v>298</v>
      </c>
      <c r="R15" t="s">
        <v>284</v>
      </c>
      <c r="S15" s="9" t="s">
        <v>268</v>
      </c>
      <c r="T15" t="s">
        <v>206</v>
      </c>
      <c r="U15" t="s">
        <v>291</v>
      </c>
      <c r="V15">
        <v>278.35000000000002</v>
      </c>
      <c r="W15">
        <v>8.4120000000000008</v>
      </c>
      <c r="X15">
        <v>4.46</v>
      </c>
      <c r="Y15" s="8">
        <f t="shared" si="4"/>
        <v>-3.9520000000000008</v>
      </c>
      <c r="Z15">
        <v>-4.3019999999999996</v>
      </c>
      <c r="AA15">
        <v>0.32200000000000001</v>
      </c>
      <c r="AB15">
        <v>0.32100000000000001</v>
      </c>
      <c r="AC15">
        <f t="shared" si="5"/>
        <v>-0.4934949675951279</v>
      </c>
      <c r="AD15">
        <f t="shared" si="6"/>
        <v>-0.49214412830416909</v>
      </c>
      <c r="AE15" s="7">
        <f t="shared" si="7"/>
        <v>76.840720075355108</v>
      </c>
      <c r="AF15" s="7">
        <v>20</v>
      </c>
      <c r="AG15" s="7">
        <f t="shared" si="8"/>
        <v>-96.840720075355108</v>
      </c>
      <c r="AH15" s="7">
        <f t="shared" si="9"/>
        <v>-3.9520000000000013</v>
      </c>
      <c r="AI15">
        <v>0</v>
      </c>
      <c r="AJ15">
        <v>0.85</v>
      </c>
      <c r="AK15">
        <v>8.86</v>
      </c>
      <c r="AL15">
        <v>1.37</v>
      </c>
      <c r="AM15">
        <v>2.27</v>
      </c>
      <c r="AN15" s="13">
        <v>-0.17303159337474394</v>
      </c>
      <c r="AO15" s="13">
        <v>3.7059765893368124E-2</v>
      </c>
      <c r="AP15" s="13">
        <v>0.40201282629898633</v>
      </c>
      <c r="AQ15" s="13">
        <v>-0.22748990412566431</v>
      </c>
      <c r="AR15" s="13">
        <v>-1.2667325264104259</v>
      </c>
      <c r="AS15" s="13">
        <v>2.364421928930037</v>
      </c>
      <c r="AT15" s="13">
        <v>-1.9357471565815254</v>
      </c>
      <c r="AU15" s="13">
        <v>-8.3537980347811711</v>
      </c>
      <c r="AV15" s="13">
        <v>-2.2295723944591113</v>
      </c>
      <c r="AW15" s="13">
        <v>3.6632337872289593</v>
      </c>
      <c r="AX15" s="13">
        <v>8.8965686453770338</v>
      </c>
      <c r="AY15" s="13">
        <v>0.45951099830676867</v>
      </c>
      <c r="AZ15">
        <f t="shared" si="10"/>
        <v>2.7706123673445919</v>
      </c>
      <c r="BA15">
        <f t="shared" si="11"/>
        <v>-1.1813876326554151</v>
      </c>
      <c r="BC15">
        <f t="shared" si="12"/>
        <v>8.2215753736822664E-4</v>
      </c>
      <c r="BF15">
        <f t="shared" si="13"/>
        <v>8.2215753736788284E-4</v>
      </c>
    </row>
    <row r="16" spans="1:59" x14ac:dyDescent="0.25">
      <c r="A16">
        <v>279</v>
      </c>
      <c r="B16" t="s">
        <v>289</v>
      </c>
      <c r="C16" t="s">
        <v>290</v>
      </c>
      <c r="D16" t="s">
        <v>1557</v>
      </c>
      <c r="E16">
        <v>536</v>
      </c>
      <c r="F16" s="8">
        <f t="shared" si="0"/>
        <v>2.7291647896927702</v>
      </c>
      <c r="G16" s="7">
        <f t="shared" si="1"/>
        <v>5.9863870081037912E-2</v>
      </c>
      <c r="H16" s="7">
        <f t="shared" si="2"/>
        <v>-1.2228352103072311</v>
      </c>
      <c r="I16" s="7" t="s">
        <v>204</v>
      </c>
      <c r="J16" s="7" t="s">
        <v>204</v>
      </c>
      <c r="K16" s="7" t="s">
        <v>204</v>
      </c>
      <c r="L16" s="7" t="s">
        <v>204</v>
      </c>
      <c r="M16" s="7" t="s">
        <v>204</v>
      </c>
      <c r="N16" s="7">
        <v>2.7291647896927702</v>
      </c>
      <c r="O16" s="7">
        <v>-1.2228352103072313</v>
      </c>
      <c r="P16">
        <v>25</v>
      </c>
      <c r="Q16">
        <f t="shared" si="3"/>
        <v>298</v>
      </c>
      <c r="R16" t="s">
        <v>284</v>
      </c>
      <c r="S16" s="9" t="s">
        <v>268</v>
      </c>
      <c r="T16" t="s">
        <v>206</v>
      </c>
      <c r="U16" t="s">
        <v>291</v>
      </c>
      <c r="V16">
        <v>278.35000000000002</v>
      </c>
      <c r="W16">
        <v>8.4120000000000008</v>
      </c>
      <c r="X16">
        <v>4.46</v>
      </c>
      <c r="Y16" s="8">
        <f t="shared" si="4"/>
        <v>-3.9520000000000008</v>
      </c>
      <c r="Z16">
        <v>-4.3019999999999996</v>
      </c>
      <c r="AA16">
        <v>0.32200000000000001</v>
      </c>
      <c r="AB16">
        <v>0.32100000000000001</v>
      </c>
      <c r="AC16">
        <f t="shared" si="5"/>
        <v>-0.4934949675951279</v>
      </c>
      <c r="AD16">
        <f t="shared" si="6"/>
        <v>-0.49214412830416909</v>
      </c>
      <c r="AE16" s="7">
        <f t="shared" si="7"/>
        <v>76.840720075355108</v>
      </c>
      <c r="AF16" s="7">
        <v>20</v>
      </c>
      <c r="AG16" s="7">
        <f t="shared" si="8"/>
        <v>-96.840720075355108</v>
      </c>
      <c r="AH16" s="7">
        <f t="shared" si="9"/>
        <v>-3.9520000000000013</v>
      </c>
      <c r="AI16">
        <v>0</v>
      </c>
      <c r="AJ16">
        <v>0.85</v>
      </c>
      <c r="AK16">
        <v>8.86</v>
      </c>
      <c r="AL16">
        <v>1.37</v>
      </c>
      <c r="AM16">
        <v>2.27</v>
      </c>
      <c r="AN16" s="13">
        <v>-0.17303159337474394</v>
      </c>
      <c r="AO16" s="13">
        <v>3.7059765893368124E-2</v>
      </c>
      <c r="AP16" s="13">
        <v>0.40201282629898633</v>
      </c>
      <c r="AQ16" s="13">
        <v>-0.22748990412566431</v>
      </c>
      <c r="AR16" s="13">
        <v>-1.2667325264104259</v>
      </c>
      <c r="AS16" s="13">
        <v>2.364421928930037</v>
      </c>
      <c r="AT16" s="13">
        <v>-1.9357471565815254</v>
      </c>
      <c r="AU16" s="13">
        <v>-8.3537980347811711</v>
      </c>
      <c r="AV16" s="13">
        <v>-2.2295723944591113</v>
      </c>
      <c r="AW16" s="13">
        <v>3.6632337872289593</v>
      </c>
      <c r="AX16" s="13">
        <v>8.8965686453770338</v>
      </c>
      <c r="AY16" s="13">
        <v>0.45951099830676867</v>
      </c>
      <c r="AZ16">
        <f t="shared" si="10"/>
        <v>2.7706123673445919</v>
      </c>
      <c r="BA16">
        <f t="shared" si="11"/>
        <v>-1.1813876326554151</v>
      </c>
      <c r="BC16">
        <f t="shared" si="12"/>
        <v>1.7179016932037914E-3</v>
      </c>
      <c r="BF16">
        <f t="shared" si="13"/>
        <v>1.7179016932033313E-3</v>
      </c>
    </row>
    <row r="17" spans="1:58" x14ac:dyDescent="0.25">
      <c r="A17">
        <v>422</v>
      </c>
      <c r="B17" t="s">
        <v>282</v>
      </c>
      <c r="C17" t="s">
        <v>95</v>
      </c>
      <c r="D17" t="s">
        <v>283</v>
      </c>
      <c r="E17">
        <v>339</v>
      </c>
      <c r="F17" s="8">
        <f t="shared" si="0"/>
        <v>2.5301996982030821</v>
      </c>
      <c r="G17" s="7">
        <f t="shared" si="1"/>
        <v>33.204710505354903</v>
      </c>
      <c r="H17" s="7">
        <f t="shared" si="2"/>
        <v>1.5211996982030822</v>
      </c>
      <c r="I17" s="7" t="s">
        <v>204</v>
      </c>
      <c r="J17" s="7" t="s">
        <v>204</v>
      </c>
      <c r="K17" s="7" t="s">
        <v>204</v>
      </c>
      <c r="L17" s="7" t="s">
        <v>204</v>
      </c>
      <c r="M17" s="7" t="s">
        <v>204</v>
      </c>
      <c r="N17" s="7">
        <v>2.5301996982030821</v>
      </c>
      <c r="O17" s="7">
        <v>1.5211996982030822</v>
      </c>
      <c r="P17">
        <v>25</v>
      </c>
      <c r="Q17">
        <f t="shared" si="3"/>
        <v>298</v>
      </c>
      <c r="R17" t="s">
        <v>284</v>
      </c>
      <c r="S17" s="9" t="s">
        <v>268</v>
      </c>
      <c r="T17" t="s">
        <v>206</v>
      </c>
      <c r="U17" t="s">
        <v>96</v>
      </c>
      <c r="V17">
        <v>104.15</v>
      </c>
      <c r="W17">
        <v>3.899</v>
      </c>
      <c r="X17">
        <v>2.89</v>
      </c>
      <c r="Y17" s="8">
        <f t="shared" si="4"/>
        <v>-1.0089999999999999</v>
      </c>
      <c r="Z17">
        <v>-0.94899999999999995</v>
      </c>
      <c r="AA17">
        <v>674</v>
      </c>
      <c r="AB17">
        <v>853</v>
      </c>
      <c r="AC17">
        <f t="shared" si="5"/>
        <v>2.9309490311675228</v>
      </c>
      <c r="AD17">
        <f t="shared" si="6"/>
        <v>2.8286598965353198</v>
      </c>
      <c r="AE17" s="7">
        <f t="shared" si="7"/>
        <v>46.719738528581786</v>
      </c>
      <c r="AF17" s="7">
        <v>20</v>
      </c>
      <c r="AG17" s="7">
        <f t="shared" si="8"/>
        <v>-66.719738528581786</v>
      </c>
      <c r="AH17" s="7">
        <f t="shared" si="9"/>
        <v>-1.0089999999999999</v>
      </c>
      <c r="AI17">
        <v>0</v>
      </c>
      <c r="AJ17">
        <v>0.17</v>
      </c>
      <c r="AK17">
        <v>3.8600000000000003</v>
      </c>
      <c r="AL17">
        <v>0.7</v>
      </c>
      <c r="AM17">
        <v>0.96</v>
      </c>
      <c r="AN17" s="13">
        <v>-0.17303159337474394</v>
      </c>
      <c r="AO17" s="13">
        <v>3.7059765893368124E-2</v>
      </c>
      <c r="AP17" s="13">
        <v>0.40201282629898633</v>
      </c>
      <c r="AQ17" s="13">
        <v>-0.22748990412566431</v>
      </c>
      <c r="AR17" s="13">
        <v>-1.2667325264104259</v>
      </c>
      <c r="AS17" s="13">
        <v>2.364421928930037</v>
      </c>
      <c r="AT17" s="13">
        <v>-1.9357471565815254</v>
      </c>
      <c r="AU17" s="13">
        <v>-8.3537980347811711</v>
      </c>
      <c r="AV17" s="13">
        <v>-2.2295723944591113</v>
      </c>
      <c r="AW17" s="13">
        <v>3.6632337872289593</v>
      </c>
      <c r="AX17" s="13">
        <v>8.8965686453770338</v>
      </c>
      <c r="AY17" s="13">
        <v>0.45951099830676867</v>
      </c>
      <c r="AZ17">
        <f t="shared" si="10"/>
        <v>2.5471854404040228</v>
      </c>
      <c r="BA17">
        <f t="shared" si="11"/>
        <v>1.5381854404040247</v>
      </c>
      <c r="BC17">
        <f t="shared" si="12"/>
        <v>2.8851543811681896E-4</v>
      </c>
      <c r="BF17">
        <f t="shared" si="13"/>
        <v>2.8851543811687935E-4</v>
      </c>
    </row>
    <row r="18" spans="1:58" x14ac:dyDescent="0.25">
      <c r="A18">
        <v>423</v>
      </c>
      <c r="B18" t="s">
        <v>282</v>
      </c>
      <c r="C18" t="s">
        <v>95</v>
      </c>
      <c r="D18" t="s">
        <v>299</v>
      </c>
      <c r="E18">
        <v>356</v>
      </c>
      <c r="F18" s="8">
        <f t="shared" si="0"/>
        <v>2.5514499979728753</v>
      </c>
      <c r="G18" s="7">
        <f t="shared" si="1"/>
        <v>34.869843480549712</v>
      </c>
      <c r="H18" s="7">
        <f t="shared" si="2"/>
        <v>1.5424499979728754</v>
      </c>
      <c r="I18" s="7" t="s">
        <v>204</v>
      </c>
      <c r="J18" s="7" t="s">
        <v>204</v>
      </c>
      <c r="K18" s="7" t="s">
        <v>204</v>
      </c>
      <c r="L18" s="7" t="s">
        <v>204</v>
      </c>
      <c r="M18" s="7" t="s">
        <v>204</v>
      </c>
      <c r="N18" s="7">
        <v>2.5514499979728753</v>
      </c>
      <c r="O18" s="7">
        <v>1.5424499979728756</v>
      </c>
      <c r="P18">
        <v>25</v>
      </c>
      <c r="Q18">
        <f t="shared" si="3"/>
        <v>298</v>
      </c>
      <c r="R18" t="s">
        <v>284</v>
      </c>
      <c r="S18" s="9" t="s">
        <v>268</v>
      </c>
      <c r="T18" t="s">
        <v>206</v>
      </c>
      <c r="U18" t="s">
        <v>96</v>
      </c>
      <c r="V18">
        <v>104.15</v>
      </c>
      <c r="W18">
        <v>3.899</v>
      </c>
      <c r="X18">
        <v>2.89</v>
      </c>
      <c r="Y18" s="8">
        <f t="shared" si="4"/>
        <v>-1.0089999999999999</v>
      </c>
      <c r="Z18">
        <v>-0.94899999999999995</v>
      </c>
      <c r="AA18">
        <v>674</v>
      </c>
      <c r="AB18">
        <v>853</v>
      </c>
      <c r="AC18">
        <f t="shared" si="5"/>
        <v>2.9309490311675228</v>
      </c>
      <c r="AD18">
        <f t="shared" si="6"/>
        <v>2.8286598965353198</v>
      </c>
      <c r="AE18" s="7">
        <f t="shared" si="7"/>
        <v>46.719738528581786</v>
      </c>
      <c r="AF18" s="7">
        <v>20</v>
      </c>
      <c r="AG18" s="7">
        <f t="shared" si="8"/>
        <v>-66.719738528581786</v>
      </c>
      <c r="AH18" s="7">
        <f t="shared" si="9"/>
        <v>-1.0089999999999999</v>
      </c>
      <c r="AI18">
        <v>0</v>
      </c>
      <c r="AJ18">
        <v>0.17</v>
      </c>
      <c r="AK18">
        <v>3.8600000000000003</v>
      </c>
      <c r="AL18">
        <v>0.7</v>
      </c>
      <c r="AM18">
        <v>0.96</v>
      </c>
      <c r="AN18" s="13">
        <v>-0.17303159337474394</v>
      </c>
      <c r="AO18" s="13">
        <v>3.7059765893368124E-2</v>
      </c>
      <c r="AP18" s="13">
        <v>0.40201282629898633</v>
      </c>
      <c r="AQ18" s="13">
        <v>-0.22748990412566431</v>
      </c>
      <c r="AR18" s="13">
        <v>-1.2667325264104259</v>
      </c>
      <c r="AS18" s="13">
        <v>2.364421928930037</v>
      </c>
      <c r="AT18" s="13">
        <v>-1.9357471565815254</v>
      </c>
      <c r="AU18" s="13">
        <v>-8.3537980347811711</v>
      </c>
      <c r="AV18" s="13">
        <v>-2.2295723944591113</v>
      </c>
      <c r="AW18" s="13">
        <v>3.6632337872289593</v>
      </c>
      <c r="AX18" s="13">
        <v>8.8965686453770338</v>
      </c>
      <c r="AY18" s="13">
        <v>0.45951099830676867</v>
      </c>
      <c r="AZ18">
        <f t="shared" si="10"/>
        <v>2.5471854404040228</v>
      </c>
      <c r="BA18">
        <f t="shared" si="11"/>
        <v>1.5381854404040247</v>
      </c>
      <c r="BC18">
        <f t="shared" si="12"/>
        <v>1.8186451258056867E-5</v>
      </c>
      <c r="BF18">
        <f t="shared" si="13"/>
        <v>1.8186451258043609E-5</v>
      </c>
    </row>
    <row r="19" spans="1:58" x14ac:dyDescent="0.25">
      <c r="A19">
        <v>424</v>
      </c>
      <c r="B19" t="s">
        <v>282</v>
      </c>
      <c r="C19" t="s">
        <v>95</v>
      </c>
      <c r="D19" t="s">
        <v>1557</v>
      </c>
      <c r="E19">
        <v>363</v>
      </c>
      <c r="F19" s="8">
        <f t="shared" si="0"/>
        <v>2.5599066250361124</v>
      </c>
      <c r="G19" s="7">
        <f t="shared" si="1"/>
        <v>35.555486470335779</v>
      </c>
      <c r="H19" s="7">
        <f t="shared" si="2"/>
        <v>1.5509066250361125</v>
      </c>
      <c r="I19" s="7" t="s">
        <v>204</v>
      </c>
      <c r="J19" s="7" t="s">
        <v>204</v>
      </c>
      <c r="K19" s="7" t="s">
        <v>204</v>
      </c>
      <c r="L19" s="7" t="s">
        <v>204</v>
      </c>
      <c r="M19" s="7" t="s">
        <v>204</v>
      </c>
      <c r="N19" s="7">
        <v>2.5599066250361124</v>
      </c>
      <c r="O19" s="7">
        <v>1.5509066250361125</v>
      </c>
      <c r="P19">
        <v>25</v>
      </c>
      <c r="Q19">
        <f t="shared" si="3"/>
        <v>298</v>
      </c>
      <c r="R19" t="s">
        <v>284</v>
      </c>
      <c r="S19" s="9" t="s">
        <v>268</v>
      </c>
      <c r="T19" t="s">
        <v>206</v>
      </c>
      <c r="U19" t="s">
        <v>96</v>
      </c>
      <c r="V19">
        <v>104.15</v>
      </c>
      <c r="W19">
        <v>3.899</v>
      </c>
      <c r="X19">
        <v>2.89</v>
      </c>
      <c r="Y19" s="8">
        <f t="shared" si="4"/>
        <v>-1.0089999999999999</v>
      </c>
      <c r="Z19">
        <v>-0.94899999999999995</v>
      </c>
      <c r="AA19">
        <v>674</v>
      </c>
      <c r="AB19">
        <v>853</v>
      </c>
      <c r="AC19">
        <f t="shared" si="5"/>
        <v>2.9309490311675228</v>
      </c>
      <c r="AD19">
        <f t="shared" si="6"/>
        <v>2.8286598965353198</v>
      </c>
      <c r="AE19" s="7">
        <f t="shared" si="7"/>
        <v>46.719738528581786</v>
      </c>
      <c r="AF19" s="7">
        <v>20</v>
      </c>
      <c r="AG19" s="7">
        <f t="shared" si="8"/>
        <v>-66.719738528581786</v>
      </c>
      <c r="AH19" s="7">
        <f t="shared" si="9"/>
        <v>-1.0089999999999999</v>
      </c>
      <c r="AI19">
        <v>0</v>
      </c>
      <c r="AJ19">
        <v>0.17</v>
      </c>
      <c r="AK19">
        <v>3.8600000000000003</v>
      </c>
      <c r="AL19">
        <v>0.7</v>
      </c>
      <c r="AM19">
        <v>0.96</v>
      </c>
      <c r="AN19" s="13">
        <v>-0.17303159337474394</v>
      </c>
      <c r="AO19" s="13">
        <v>3.7059765893368124E-2</v>
      </c>
      <c r="AP19" s="13">
        <v>0.40201282629898633</v>
      </c>
      <c r="AQ19" s="13">
        <v>-0.22748990412566431</v>
      </c>
      <c r="AR19" s="13">
        <v>-1.2667325264104259</v>
      </c>
      <c r="AS19" s="13">
        <v>2.364421928930037</v>
      </c>
      <c r="AT19" s="13">
        <v>-1.9357471565815254</v>
      </c>
      <c r="AU19" s="13">
        <v>-8.3537980347811711</v>
      </c>
      <c r="AV19" s="13">
        <v>-2.2295723944591113</v>
      </c>
      <c r="AW19" s="13">
        <v>3.6632337872289593</v>
      </c>
      <c r="AX19" s="13">
        <v>8.8965686453770338</v>
      </c>
      <c r="AY19" s="13">
        <v>0.45951099830676867</v>
      </c>
      <c r="AZ19">
        <f t="shared" si="10"/>
        <v>2.5471854404040228</v>
      </c>
      <c r="BA19">
        <f t="shared" si="11"/>
        <v>1.5381854404040247</v>
      </c>
      <c r="BC19">
        <f t="shared" si="12"/>
        <v>1.6182853844371259E-4</v>
      </c>
      <c r="BF19">
        <f t="shared" si="13"/>
        <v>1.618285384436674E-4</v>
      </c>
    </row>
    <row r="34" spans="1:23" x14ac:dyDescent="0.25">
      <c r="M34">
        <f>0.057*W2+2.3354</f>
        <v>3.0382669999999998</v>
      </c>
    </row>
    <row r="36" spans="1:23" x14ac:dyDescent="0.25">
      <c r="C36" t="s">
        <v>1599</v>
      </c>
    </row>
    <row r="37" spans="1:23" x14ac:dyDescent="0.25">
      <c r="A37">
        <f t="shared" ref="A37:A54" si="14">0.057*W2+2.3354</f>
        <v>3.0382669999999998</v>
      </c>
      <c r="B37">
        <f>(N2-A37)^2</f>
        <v>5.5518232504983057E-4</v>
      </c>
      <c r="C37">
        <f>SQRT(AVERAGE(B37:B54))</f>
        <v>6.3990576814139957E-2</v>
      </c>
      <c r="N37">
        <f>1.5069*X2-7.5853</f>
        <v>-6.8318500000000002</v>
      </c>
      <c r="O37">
        <f>(O2-N37)^2</f>
        <v>3.7532114663841503</v>
      </c>
      <c r="W37">
        <f>SQRT(AVERAGE(O37:O54))</f>
        <v>2.7793603908510933</v>
      </c>
    </row>
    <row r="38" spans="1:23" x14ac:dyDescent="0.25">
      <c r="A38">
        <f t="shared" si="14"/>
        <v>3.0382669999999998</v>
      </c>
      <c r="B38">
        <f t="shared" ref="B38:B54" si="15">(N3-A38)^2</f>
        <v>1.1626749319346227E-2</v>
      </c>
      <c r="C38" t="s">
        <v>1597</v>
      </c>
      <c r="N38">
        <f t="shared" ref="N38:N54" si="16">1.5069*X3-7.5853</f>
        <v>-6.8318500000000002</v>
      </c>
      <c r="O38">
        <f t="shared" ref="O38:O54" si="17">(O3-N38)^2</f>
        <v>4.2795627407205306</v>
      </c>
      <c r="W38" t="s">
        <v>1597</v>
      </c>
    </row>
    <row r="39" spans="1:23" x14ac:dyDescent="0.25">
      <c r="A39">
        <f t="shared" si="14"/>
        <v>3.0382669999999998</v>
      </c>
      <c r="B39">
        <f t="shared" si="15"/>
        <v>4.6765569499180749E-3</v>
      </c>
      <c r="C39">
        <f>10^C37</f>
        <v>1.1587522136391819</v>
      </c>
      <c r="N39">
        <f t="shared" si="16"/>
        <v>-6.8318500000000002</v>
      </c>
      <c r="O39">
        <f t="shared" si="17"/>
        <v>4.1179300616917915</v>
      </c>
      <c r="W39">
        <f>10^W37</f>
        <v>601.67281689443166</v>
      </c>
    </row>
    <row r="40" spans="1:23" x14ac:dyDescent="0.25">
      <c r="A40">
        <f t="shared" si="14"/>
        <v>3.061979</v>
      </c>
      <c r="B40">
        <f t="shared" si="15"/>
        <v>8.400766961072267E-4</v>
      </c>
      <c r="N40">
        <f t="shared" si="16"/>
        <v>-2.1001840000000005</v>
      </c>
      <c r="O40">
        <f t="shared" si="17"/>
        <v>15.333904117733757</v>
      </c>
    </row>
    <row r="41" spans="1:23" x14ac:dyDescent="0.25">
      <c r="A41">
        <f t="shared" si="14"/>
        <v>3.061979</v>
      </c>
      <c r="B41">
        <f t="shared" si="15"/>
        <v>2.5199063055802702E-4</v>
      </c>
      <c r="N41">
        <f t="shared" si="16"/>
        <v>-2.1001840000000005</v>
      </c>
      <c r="O41">
        <f t="shared" si="17"/>
        <v>15.687233310834952</v>
      </c>
    </row>
    <row r="42" spans="1:23" x14ac:dyDescent="0.25">
      <c r="A42">
        <f t="shared" si="14"/>
        <v>3.061979</v>
      </c>
      <c r="B42">
        <f t="shared" si="15"/>
        <v>1.436751944317013E-2</v>
      </c>
      <c r="N42">
        <f t="shared" si="16"/>
        <v>-2.1001840000000005</v>
      </c>
      <c r="O42">
        <f t="shared" si="17"/>
        <v>14.630413952983583</v>
      </c>
    </row>
    <row r="43" spans="1:23" x14ac:dyDescent="0.25">
      <c r="A43">
        <f t="shared" si="14"/>
        <v>2.8273669999999997</v>
      </c>
      <c r="B43">
        <f t="shared" si="15"/>
        <v>1.8998404806902607E-2</v>
      </c>
      <c r="N43">
        <f t="shared" si="16"/>
        <v>-0.63849100000000014</v>
      </c>
      <c r="O43">
        <f t="shared" si="17"/>
        <v>0.17414538177704944</v>
      </c>
    </row>
    <row r="44" spans="1:23" x14ac:dyDescent="0.25">
      <c r="A44">
        <f t="shared" si="14"/>
        <v>2.8273669999999997</v>
      </c>
      <c r="B44">
        <f t="shared" si="15"/>
        <v>2.7931261224934359E-3</v>
      </c>
      <c r="N44">
        <f t="shared" si="16"/>
        <v>-0.63849100000000014</v>
      </c>
      <c r="O44">
        <f t="shared" si="17"/>
        <v>0.3696543137375371</v>
      </c>
    </row>
    <row r="45" spans="1:23" x14ac:dyDescent="0.25">
      <c r="A45">
        <f t="shared" si="14"/>
        <v>2.8273669999999997</v>
      </c>
      <c r="B45">
        <f t="shared" si="15"/>
        <v>1.5153664732553448E-5</v>
      </c>
      <c r="N45">
        <f t="shared" si="16"/>
        <v>-0.63849100000000014</v>
      </c>
      <c r="O45">
        <f t="shared" si="17"/>
        <v>0.31251987499661482</v>
      </c>
    </row>
    <row r="46" spans="1:23" x14ac:dyDescent="0.25">
      <c r="A46">
        <f t="shared" si="14"/>
        <v>2.7357109999999998</v>
      </c>
      <c r="B46">
        <f t="shared" si="15"/>
        <v>4.8706243017696523E-3</v>
      </c>
      <c r="N46">
        <f t="shared" si="16"/>
        <v>-3.5920150000000004</v>
      </c>
      <c r="O46">
        <f t="shared" si="17"/>
        <v>4.0986644599348478</v>
      </c>
    </row>
    <row r="47" spans="1:23" x14ac:dyDescent="0.25">
      <c r="A47">
        <f t="shared" si="14"/>
        <v>2.7357109999999998</v>
      </c>
      <c r="B47">
        <f t="shared" si="15"/>
        <v>5.0371616701513206E-4</v>
      </c>
      <c r="N47">
        <f>1.5069*X12-7.5853</f>
        <v>-3.5920150000000004</v>
      </c>
      <c r="O47">
        <f t="shared" si="17"/>
        <v>3.9091997140306756</v>
      </c>
    </row>
    <row r="48" spans="1:23" x14ac:dyDescent="0.25">
      <c r="A48">
        <f t="shared" si="14"/>
        <v>2.7357109999999998</v>
      </c>
      <c r="B48">
        <f t="shared" si="15"/>
        <v>7.3650434317905169E-5</v>
      </c>
      <c r="N48">
        <f t="shared" si="16"/>
        <v>-3.5920150000000004</v>
      </c>
      <c r="O48">
        <f t="shared" si="17"/>
        <v>3.8545782365932344</v>
      </c>
    </row>
    <row r="49" spans="1:15" x14ac:dyDescent="0.25">
      <c r="A49">
        <f t="shared" si="14"/>
        <v>2.8148840000000002</v>
      </c>
      <c r="B49">
        <f t="shared" si="15"/>
        <v>6.6818293001621196E-4</v>
      </c>
      <c r="N49">
        <f t="shared" si="16"/>
        <v>-0.86452600000000057</v>
      </c>
      <c r="O49">
        <f t="shared" si="17"/>
        <v>6.0881005304351962E-2</v>
      </c>
    </row>
    <row r="50" spans="1:15" x14ac:dyDescent="0.25">
      <c r="A50">
        <f t="shared" si="14"/>
        <v>2.8148840000000002</v>
      </c>
      <c r="B50">
        <f t="shared" si="15"/>
        <v>5.320961685093291E-3</v>
      </c>
      <c r="N50">
        <f t="shared" si="16"/>
        <v>-0.86452600000000057</v>
      </c>
      <c r="O50">
        <f t="shared" si="17"/>
        <v>0.11939438250868915</v>
      </c>
    </row>
    <row r="51" spans="1:15" x14ac:dyDescent="0.25">
      <c r="A51">
        <f t="shared" si="14"/>
        <v>2.8148840000000002</v>
      </c>
      <c r="B51">
        <f t="shared" si="15"/>
        <v>7.347783015695118E-3</v>
      </c>
      <c r="N51">
        <f t="shared" si="16"/>
        <v>-0.86452600000000057</v>
      </c>
      <c r="O51">
        <f t="shared" si="17"/>
        <v>0.1283854901909913</v>
      </c>
    </row>
    <row r="52" spans="1:15" x14ac:dyDescent="0.25">
      <c r="A52">
        <f t="shared" si="14"/>
        <v>2.5576430000000001</v>
      </c>
      <c r="B52">
        <f t="shared" si="15"/>
        <v>7.5313481351672309E-4</v>
      </c>
      <c r="N52">
        <f t="shared" si="16"/>
        <v>-3.230359</v>
      </c>
      <c r="O52">
        <f t="shared" si="17"/>
        <v>22.577310062469369</v>
      </c>
    </row>
    <row r="53" spans="1:15" x14ac:dyDescent="0.25">
      <c r="A53">
        <f t="shared" si="14"/>
        <v>2.5576430000000001</v>
      </c>
      <c r="B53">
        <f t="shared" si="15"/>
        <v>3.8353274107971947E-5</v>
      </c>
      <c r="N53">
        <f t="shared" si="16"/>
        <v>-3.230359</v>
      </c>
      <c r="O53">
        <f t="shared" si="17"/>
        <v>22.779705731130843</v>
      </c>
    </row>
    <row r="54" spans="1:15" x14ac:dyDescent="0.25">
      <c r="A54">
        <f t="shared" si="14"/>
        <v>2.5576430000000001</v>
      </c>
      <c r="B54">
        <f t="shared" si="15"/>
        <v>5.1239983041145326E-6</v>
      </c>
      <c r="N54">
        <f t="shared" si="16"/>
        <v>-3.230359</v>
      </c>
      <c r="O54">
        <f t="shared" si="17"/>
        <v>22.860500977151972</v>
      </c>
    </row>
  </sheetData>
  <sortState ref="A2:AM19">
    <sortCondition ref="B2:B19"/>
    <sortCondition ref="D2:D19"/>
  </sortState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7"/>
  <sheetViews>
    <sheetView workbookViewId="0">
      <selection activeCell="T1" sqref="T1"/>
    </sheetView>
  </sheetViews>
  <sheetFormatPr defaultRowHeight="15" x14ac:dyDescent="0.25"/>
  <sheetData>
    <row r="1" spans="1:39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5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" t="s">
        <v>20</v>
      </c>
      <c r="X1" s="1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</row>
    <row r="2" spans="1:39" x14ac:dyDescent="0.25">
      <c r="A2">
        <v>148</v>
      </c>
      <c r="B2" t="s">
        <v>1214</v>
      </c>
      <c r="C2" t="s">
        <v>1215</v>
      </c>
      <c r="D2" t="s">
        <v>1216</v>
      </c>
      <c r="E2" s="7">
        <f t="shared" ref="E2:E57" si="0">10^F2</f>
        <v>920.44957175317234</v>
      </c>
      <c r="F2" s="8">
        <f t="shared" ref="F2:F33" si="1">H2-AH2</f>
        <v>2.9640000000000004</v>
      </c>
      <c r="G2" s="7">
        <f t="shared" ref="G2:G57" si="2">10^H2</f>
        <v>48.977881936844632</v>
      </c>
      <c r="H2">
        <v>1.69</v>
      </c>
      <c r="I2" s="7" t="s">
        <v>204</v>
      </c>
      <c r="J2" s="7" t="s">
        <v>204</v>
      </c>
      <c r="K2" s="7" t="s">
        <v>204</v>
      </c>
      <c r="L2" s="7" t="s">
        <v>204</v>
      </c>
      <c r="M2" s="7" t="s">
        <v>204</v>
      </c>
      <c r="N2" s="7">
        <v>2.9640000000000004</v>
      </c>
      <c r="O2" s="7">
        <v>1.6900000000000002</v>
      </c>
      <c r="P2">
        <v>25</v>
      </c>
      <c r="Q2">
        <f t="shared" ref="Q2:Q57" si="3">P2+273</f>
        <v>298</v>
      </c>
      <c r="R2" t="s">
        <v>1217</v>
      </c>
      <c r="S2" s="9" t="s">
        <v>41</v>
      </c>
      <c r="T2" t="s">
        <v>206</v>
      </c>
      <c r="U2" t="s">
        <v>1218</v>
      </c>
      <c r="V2">
        <v>119.38</v>
      </c>
      <c r="W2">
        <v>2.794</v>
      </c>
      <c r="X2">
        <v>1.52</v>
      </c>
      <c r="Y2" s="8">
        <f t="shared" ref="Y2:Y57" si="4">X2-W2</f>
        <v>-1.274</v>
      </c>
      <c r="Z2">
        <v>-0.82399999999999995</v>
      </c>
      <c r="AA2" s="7">
        <v>25100</v>
      </c>
      <c r="AB2" s="7">
        <v>26300</v>
      </c>
      <c r="AC2">
        <f t="shared" ref="AC2:AC57" si="5">LOG(AB2)</f>
        <v>4.419955748489758</v>
      </c>
      <c r="AD2">
        <f t="shared" ref="AD2:AD57" si="6">LOG(AA2)</f>
        <v>4.3996737214810384</v>
      </c>
      <c r="AE2" s="7">
        <f t="shared" ref="AE2:AE57" si="7">-3.82*LN(AB2)+72.5</f>
        <v>33.622621486606434</v>
      </c>
      <c r="AF2" s="7">
        <v>20</v>
      </c>
      <c r="AG2" s="7">
        <f t="shared" ref="AG2:AG57" si="8">-AF2-AE2</f>
        <v>-53.622621486606434</v>
      </c>
      <c r="AH2" s="7">
        <f t="shared" ref="AH2:AH57" si="9">LOG(EXP((-AG2/8.314)*((1000/298)-(1000/Q2))+LN(10^Y2)))</f>
        <v>-1.2740000000000002</v>
      </c>
      <c r="AI2">
        <v>0.12</v>
      </c>
      <c r="AJ2">
        <v>0</v>
      </c>
      <c r="AK2">
        <v>2.12</v>
      </c>
      <c r="AL2">
        <v>0.48</v>
      </c>
      <c r="AM2">
        <v>0.62</v>
      </c>
    </row>
    <row r="3" spans="1:39" x14ac:dyDescent="0.25">
      <c r="A3">
        <v>250</v>
      </c>
      <c r="B3" t="s">
        <v>1219</v>
      </c>
      <c r="C3" t="s">
        <v>71</v>
      </c>
      <c r="D3" t="s">
        <v>1216</v>
      </c>
      <c r="E3" s="7">
        <f t="shared" si="0"/>
        <v>285.10182675039084</v>
      </c>
      <c r="F3" s="8">
        <f t="shared" si="1"/>
        <v>2.4549999999999996</v>
      </c>
      <c r="G3" s="7">
        <f t="shared" si="2"/>
        <v>128.82495516931343</v>
      </c>
      <c r="H3">
        <v>2.11</v>
      </c>
      <c r="I3" s="7" t="s">
        <v>204</v>
      </c>
      <c r="J3" s="7" t="s">
        <v>204</v>
      </c>
      <c r="K3" s="7" t="s">
        <v>204</v>
      </c>
      <c r="L3" s="7" t="s">
        <v>204</v>
      </c>
      <c r="M3" s="7" t="s">
        <v>204</v>
      </c>
      <c r="N3" s="7">
        <v>2.4550000000000001</v>
      </c>
      <c r="O3" s="7">
        <v>2.1100000000000003</v>
      </c>
      <c r="P3">
        <v>25</v>
      </c>
      <c r="Q3">
        <f t="shared" si="3"/>
        <v>298</v>
      </c>
      <c r="R3" t="s">
        <v>1217</v>
      </c>
      <c r="S3" s="9" t="s">
        <v>41</v>
      </c>
      <c r="T3" t="s">
        <v>206</v>
      </c>
      <c r="U3" t="s">
        <v>72</v>
      </c>
      <c r="V3">
        <v>131.38999999999999</v>
      </c>
      <c r="W3">
        <v>2.8149999999999999</v>
      </c>
      <c r="X3">
        <v>2.4700000000000002</v>
      </c>
      <c r="Y3" s="8">
        <f t="shared" si="4"/>
        <v>-0.34499999999999975</v>
      </c>
      <c r="Z3">
        <v>-0.39500000000000002</v>
      </c>
      <c r="AA3" s="7">
        <v>9660</v>
      </c>
      <c r="AB3" s="7">
        <v>9200</v>
      </c>
      <c r="AC3">
        <f t="shared" si="5"/>
        <v>3.9637878273455551</v>
      </c>
      <c r="AD3">
        <f t="shared" si="6"/>
        <v>3.9849771264154934</v>
      </c>
      <c r="AE3" s="7">
        <f t="shared" si="7"/>
        <v>37.635017525198158</v>
      </c>
      <c r="AF3" s="7">
        <v>20</v>
      </c>
      <c r="AG3" s="7">
        <f t="shared" si="8"/>
        <v>-57.635017525198158</v>
      </c>
      <c r="AH3" s="7">
        <f t="shared" si="9"/>
        <v>-0.3449999999999997</v>
      </c>
      <c r="AI3">
        <v>0</v>
      </c>
      <c r="AJ3">
        <v>0.11</v>
      </c>
      <c r="AK3">
        <v>2.56</v>
      </c>
      <c r="AL3">
        <v>0.64</v>
      </c>
      <c r="AM3">
        <v>0.71</v>
      </c>
    </row>
    <row r="4" spans="1:39" x14ac:dyDescent="0.25">
      <c r="A4">
        <v>668</v>
      </c>
      <c r="B4" t="s">
        <v>82</v>
      </c>
      <c r="C4" t="s">
        <v>83</v>
      </c>
      <c r="D4" t="s">
        <v>1216</v>
      </c>
      <c r="E4" s="7">
        <f t="shared" si="0"/>
        <v>1412.5375446227545</v>
      </c>
      <c r="F4" s="8">
        <f t="shared" si="1"/>
        <v>3.15</v>
      </c>
      <c r="G4" s="7">
        <f t="shared" si="2"/>
        <v>380.18939632056163</v>
      </c>
      <c r="H4">
        <v>2.58</v>
      </c>
      <c r="I4" s="7" t="s">
        <v>204</v>
      </c>
      <c r="J4" s="7" t="s">
        <v>204</v>
      </c>
      <c r="K4" s="7" t="s">
        <v>204</v>
      </c>
      <c r="L4" s="7" t="s">
        <v>204</v>
      </c>
      <c r="M4" s="7" t="s">
        <v>204</v>
      </c>
      <c r="N4" s="7">
        <v>3.15</v>
      </c>
      <c r="O4" s="7">
        <v>2.5800000000000005</v>
      </c>
      <c r="P4">
        <v>25</v>
      </c>
      <c r="Q4">
        <f t="shared" si="3"/>
        <v>298</v>
      </c>
      <c r="R4" t="s">
        <v>1217</v>
      </c>
      <c r="S4" s="9" t="s">
        <v>41</v>
      </c>
      <c r="T4" t="s">
        <v>206</v>
      </c>
      <c r="U4" t="s">
        <v>84</v>
      </c>
      <c r="V4">
        <v>165.83</v>
      </c>
      <c r="W4">
        <v>3.54</v>
      </c>
      <c r="X4">
        <v>2.97</v>
      </c>
      <c r="Y4" s="8">
        <f t="shared" si="4"/>
        <v>-0.56999999999999984</v>
      </c>
      <c r="Z4">
        <v>-0.14000000000000001</v>
      </c>
      <c r="AA4" s="7">
        <v>2370</v>
      </c>
      <c r="AB4" s="7">
        <v>2470</v>
      </c>
      <c r="AC4">
        <f t="shared" si="5"/>
        <v>3.3926969532596658</v>
      </c>
      <c r="AD4">
        <f t="shared" si="6"/>
        <v>3.374748346010104</v>
      </c>
      <c r="AE4" s="7">
        <f t="shared" si="7"/>
        <v>42.658261498843871</v>
      </c>
      <c r="AF4" s="7">
        <v>20</v>
      </c>
      <c r="AG4" s="7">
        <f t="shared" si="8"/>
        <v>-62.658261498843871</v>
      </c>
      <c r="AH4" s="7">
        <f t="shared" si="9"/>
        <v>-0.56999999999999984</v>
      </c>
      <c r="AI4">
        <v>0</v>
      </c>
      <c r="AJ4">
        <v>0.12</v>
      </c>
      <c r="AK4">
        <v>3.08</v>
      </c>
      <c r="AL4">
        <v>0.73</v>
      </c>
      <c r="AM4">
        <v>0.84</v>
      </c>
    </row>
    <row r="5" spans="1:39" x14ac:dyDescent="0.25">
      <c r="A5">
        <v>891</v>
      </c>
      <c r="B5" t="s">
        <v>1220</v>
      </c>
      <c r="C5" t="s">
        <v>1221</v>
      </c>
      <c r="D5" t="s">
        <v>1216</v>
      </c>
      <c r="E5" s="7">
        <f t="shared" si="0"/>
        <v>93.110787546783115</v>
      </c>
      <c r="F5" s="8">
        <f t="shared" si="1"/>
        <v>1.9690000000000003</v>
      </c>
      <c r="G5" s="7">
        <f t="shared" si="2"/>
        <v>269.15348039269179</v>
      </c>
      <c r="H5">
        <v>2.4300000000000002</v>
      </c>
      <c r="I5" s="7" t="s">
        <v>204</v>
      </c>
      <c r="J5" s="7" t="s">
        <v>204</v>
      </c>
      <c r="K5" s="7" t="s">
        <v>204</v>
      </c>
      <c r="L5" s="7" t="s">
        <v>204</v>
      </c>
      <c r="M5" s="7" t="s">
        <v>204</v>
      </c>
      <c r="N5" s="7">
        <v>1.9690000000000003</v>
      </c>
      <c r="O5" s="7">
        <v>2.4300000000000002</v>
      </c>
      <c r="P5">
        <v>25</v>
      </c>
      <c r="Q5">
        <f t="shared" si="3"/>
        <v>298</v>
      </c>
      <c r="R5" t="s">
        <v>1217</v>
      </c>
      <c r="S5" s="9" t="s">
        <v>41</v>
      </c>
      <c r="T5" t="s">
        <v>206</v>
      </c>
      <c r="U5" t="s">
        <v>1222</v>
      </c>
      <c r="V5">
        <v>96.17</v>
      </c>
      <c r="W5">
        <v>2.5489999999999999</v>
      </c>
      <c r="X5">
        <v>3.01</v>
      </c>
      <c r="Y5" s="8">
        <f t="shared" si="4"/>
        <v>0.46099999999999985</v>
      </c>
      <c r="Z5">
        <v>0.46100000000000002</v>
      </c>
      <c r="AA5" s="7">
        <v>5830</v>
      </c>
      <c r="AB5" s="7">
        <v>7000</v>
      </c>
      <c r="AC5">
        <f t="shared" si="5"/>
        <v>3.8450980400142569</v>
      </c>
      <c r="AD5">
        <f t="shared" si="6"/>
        <v>3.7656685547590141</v>
      </c>
      <c r="AE5" s="7">
        <f t="shared" si="7"/>
        <v>38.678998064896945</v>
      </c>
      <c r="AF5" s="7">
        <v>20</v>
      </c>
      <c r="AG5" s="7">
        <f t="shared" si="8"/>
        <v>-58.678998064896945</v>
      </c>
      <c r="AH5" s="7">
        <f t="shared" si="9"/>
        <v>0.46099999999999997</v>
      </c>
      <c r="AI5">
        <v>0.09</v>
      </c>
      <c r="AJ5">
        <v>0.1</v>
      </c>
      <c r="AK5">
        <v>3.09</v>
      </c>
      <c r="AL5">
        <v>0.37</v>
      </c>
      <c r="AM5">
        <v>1.01</v>
      </c>
    </row>
    <row r="6" spans="1:39" x14ac:dyDescent="0.25">
      <c r="A6">
        <v>706</v>
      </c>
      <c r="B6" t="s">
        <v>1223</v>
      </c>
      <c r="C6" t="s">
        <v>1224</v>
      </c>
      <c r="D6" t="s">
        <v>1216</v>
      </c>
      <c r="E6" s="7">
        <f t="shared" si="0"/>
        <v>103.99201658290582</v>
      </c>
      <c r="F6" s="8">
        <f t="shared" si="1"/>
        <v>2.0169999999999995</v>
      </c>
      <c r="G6" s="7">
        <f t="shared" si="2"/>
        <v>1122.0184543019636</v>
      </c>
      <c r="H6">
        <v>3.05</v>
      </c>
      <c r="I6" s="7" t="s">
        <v>204</v>
      </c>
      <c r="J6" s="7" t="s">
        <v>204</v>
      </c>
      <c r="K6" s="7" t="s">
        <v>204</v>
      </c>
      <c r="L6" s="7" t="s">
        <v>204</v>
      </c>
      <c r="M6" s="7" t="s">
        <v>204</v>
      </c>
      <c r="N6" s="7">
        <v>2.0169999999999995</v>
      </c>
      <c r="O6" s="7">
        <v>3.0500000000000003</v>
      </c>
      <c r="P6">
        <v>25</v>
      </c>
      <c r="Q6">
        <f t="shared" si="3"/>
        <v>298</v>
      </c>
      <c r="R6" t="s">
        <v>1217</v>
      </c>
      <c r="S6" s="9" t="s">
        <v>41</v>
      </c>
      <c r="T6" t="s">
        <v>206</v>
      </c>
      <c r="U6" t="s">
        <v>1225</v>
      </c>
      <c r="V6">
        <v>100.21</v>
      </c>
      <c r="W6">
        <v>2.7469999999999999</v>
      </c>
      <c r="X6">
        <v>3.78</v>
      </c>
      <c r="Y6" s="8">
        <f t="shared" si="4"/>
        <v>1.0329999999999999</v>
      </c>
      <c r="Z6">
        <v>1.913</v>
      </c>
      <c r="AA6" s="7">
        <v>6120</v>
      </c>
      <c r="AB6" s="7">
        <v>6130</v>
      </c>
      <c r="AC6">
        <f t="shared" si="5"/>
        <v>3.7874604745184151</v>
      </c>
      <c r="AD6">
        <f t="shared" si="6"/>
        <v>3.7867514221455614</v>
      </c>
      <c r="AE6" s="7">
        <f t="shared" si="7"/>
        <v>39.18597088948642</v>
      </c>
      <c r="AF6" s="7">
        <v>20</v>
      </c>
      <c r="AG6" s="7">
        <f t="shared" si="8"/>
        <v>-59.18597088948642</v>
      </c>
      <c r="AH6" s="7">
        <f t="shared" si="9"/>
        <v>1.0330000000000001</v>
      </c>
      <c r="AI6">
        <v>0</v>
      </c>
      <c r="AJ6">
        <v>0.05</v>
      </c>
      <c r="AK6">
        <v>3.22</v>
      </c>
      <c r="AL6">
        <v>0.2</v>
      </c>
      <c r="AM6">
        <v>1.0900000000000001</v>
      </c>
    </row>
    <row r="7" spans="1:39" x14ac:dyDescent="0.25">
      <c r="A7">
        <v>842</v>
      </c>
      <c r="B7" t="s">
        <v>1226</v>
      </c>
      <c r="C7" t="s">
        <v>655</v>
      </c>
      <c r="D7" t="s">
        <v>1216</v>
      </c>
      <c r="E7" s="7">
        <f t="shared" si="0"/>
        <v>4.0364539296760533</v>
      </c>
      <c r="F7" s="8">
        <f t="shared" si="1"/>
        <v>0.60600000000000032</v>
      </c>
      <c r="G7" s="7">
        <f t="shared" si="2"/>
        <v>501.18723362727269</v>
      </c>
      <c r="H7">
        <v>2.7</v>
      </c>
      <c r="I7" s="7" t="s">
        <v>204</v>
      </c>
      <c r="J7" s="7" t="s">
        <v>204</v>
      </c>
      <c r="K7" s="7" t="s">
        <v>204</v>
      </c>
      <c r="L7" s="7" t="s">
        <v>204</v>
      </c>
      <c r="M7" s="7" t="s">
        <v>204</v>
      </c>
      <c r="N7" s="7">
        <v>0.60600000000000043</v>
      </c>
      <c r="O7" s="7">
        <v>2.7</v>
      </c>
      <c r="P7">
        <v>25</v>
      </c>
      <c r="Q7">
        <f t="shared" si="3"/>
        <v>298</v>
      </c>
      <c r="R7" t="s">
        <v>1217</v>
      </c>
      <c r="S7" s="9" t="s">
        <v>41</v>
      </c>
      <c r="T7" t="s">
        <v>206</v>
      </c>
      <c r="U7" t="s">
        <v>656</v>
      </c>
      <c r="V7">
        <v>114.23</v>
      </c>
      <c r="W7">
        <v>1.996</v>
      </c>
      <c r="X7">
        <v>4.09</v>
      </c>
      <c r="Y7" s="8">
        <f t="shared" si="4"/>
        <v>2.0939999999999999</v>
      </c>
      <c r="Z7">
        <v>2.0939999999999999</v>
      </c>
      <c r="AA7" s="7">
        <v>5950</v>
      </c>
      <c r="AB7" s="7">
        <v>6570</v>
      </c>
      <c r="AC7">
        <f t="shared" si="5"/>
        <v>3.8175653695597807</v>
      </c>
      <c r="AD7">
        <f t="shared" si="6"/>
        <v>3.7745169657285498</v>
      </c>
      <c r="AE7" s="7">
        <f t="shared" si="7"/>
        <v>38.921171994151536</v>
      </c>
      <c r="AF7" s="7">
        <v>20</v>
      </c>
      <c r="AG7" s="7">
        <f t="shared" si="8"/>
        <v>-58.921171994151536</v>
      </c>
      <c r="AH7" s="7">
        <f t="shared" si="9"/>
        <v>2.0939999999999999</v>
      </c>
      <c r="AI7">
        <v>0</v>
      </c>
      <c r="AJ7">
        <v>0.11</v>
      </c>
      <c r="AK7">
        <v>3.27</v>
      </c>
      <c r="AL7">
        <v>0.12</v>
      </c>
      <c r="AM7">
        <v>1.24</v>
      </c>
    </row>
    <row r="8" spans="1:39" x14ac:dyDescent="0.25">
      <c r="A8">
        <v>793</v>
      </c>
      <c r="B8" t="s">
        <v>1227</v>
      </c>
      <c r="C8" t="s">
        <v>1228</v>
      </c>
      <c r="D8" t="s">
        <v>1216</v>
      </c>
      <c r="E8" s="7">
        <f t="shared" si="0"/>
        <v>85.113803820237734</v>
      </c>
      <c r="F8" s="8">
        <f t="shared" si="1"/>
        <v>1.9300000000000002</v>
      </c>
      <c r="G8" s="7">
        <f t="shared" si="2"/>
        <v>151.3561248436209</v>
      </c>
      <c r="H8">
        <v>2.1800000000000002</v>
      </c>
      <c r="I8" s="7" t="s">
        <v>204</v>
      </c>
      <c r="J8" s="7" t="s">
        <v>204</v>
      </c>
      <c r="K8" s="7" t="s">
        <v>204</v>
      </c>
      <c r="L8" s="7" t="s">
        <v>204</v>
      </c>
      <c r="M8" s="7" t="s">
        <v>204</v>
      </c>
      <c r="N8" s="7">
        <v>1.9300000000000004</v>
      </c>
      <c r="O8" s="7">
        <v>2.1800000000000002</v>
      </c>
      <c r="P8">
        <v>25</v>
      </c>
      <c r="Q8">
        <f t="shared" si="3"/>
        <v>298</v>
      </c>
      <c r="R8" t="s">
        <v>1217</v>
      </c>
      <c r="S8" s="9" t="s">
        <v>41</v>
      </c>
      <c r="T8" t="s">
        <v>206</v>
      </c>
      <c r="U8" t="s">
        <v>1229</v>
      </c>
      <c r="V8">
        <v>98.19</v>
      </c>
      <c r="W8">
        <v>3.42</v>
      </c>
      <c r="X8">
        <v>3.67</v>
      </c>
      <c r="Y8" s="8">
        <f t="shared" si="4"/>
        <v>0.25</v>
      </c>
      <c r="Z8">
        <v>0.57999999999999996</v>
      </c>
      <c r="AA8" s="7">
        <v>2680</v>
      </c>
      <c r="AB8" s="7">
        <v>2880</v>
      </c>
      <c r="AC8">
        <f t="shared" si="5"/>
        <v>3.459392487759231</v>
      </c>
      <c r="AD8">
        <f t="shared" si="6"/>
        <v>3.428134794028789</v>
      </c>
      <c r="AE8" s="7">
        <f t="shared" si="7"/>
        <v>42.07161591064343</v>
      </c>
      <c r="AF8" s="7">
        <v>20</v>
      </c>
      <c r="AG8" s="7">
        <f t="shared" si="8"/>
        <v>-62.07161591064343</v>
      </c>
      <c r="AH8" s="7">
        <f t="shared" si="9"/>
        <v>0.25000000000000006</v>
      </c>
      <c r="AI8">
        <v>0</v>
      </c>
      <c r="AJ8">
        <v>0.02</v>
      </c>
      <c r="AK8">
        <v>3.51</v>
      </c>
      <c r="AL8">
        <v>0.28000000000000003</v>
      </c>
      <c r="AM8">
        <v>0.99</v>
      </c>
    </row>
    <row r="9" spans="1:39" x14ac:dyDescent="0.25">
      <c r="A9">
        <v>556</v>
      </c>
      <c r="B9" t="s">
        <v>1230</v>
      </c>
      <c r="C9" t="s">
        <v>1231</v>
      </c>
      <c r="D9" t="s">
        <v>1216</v>
      </c>
      <c r="E9" s="7">
        <f t="shared" si="0"/>
        <v>205.11621788255687</v>
      </c>
      <c r="F9" s="8">
        <f t="shared" si="1"/>
        <v>2.3120000000000003</v>
      </c>
      <c r="G9" s="7">
        <f t="shared" si="2"/>
        <v>3311.3112148259115</v>
      </c>
      <c r="H9">
        <v>3.52</v>
      </c>
      <c r="I9" s="7" t="s">
        <v>204</v>
      </c>
      <c r="J9" s="7" t="s">
        <v>204</v>
      </c>
      <c r="K9" s="7" t="s">
        <v>204</v>
      </c>
      <c r="L9" s="7" t="s">
        <v>204</v>
      </c>
      <c r="M9" s="7" t="s">
        <v>204</v>
      </c>
      <c r="N9" s="7">
        <v>2.3120000000000007</v>
      </c>
      <c r="O9" s="7">
        <v>3.52</v>
      </c>
      <c r="P9">
        <v>25</v>
      </c>
      <c r="Q9">
        <f t="shared" si="3"/>
        <v>298</v>
      </c>
      <c r="R9" t="s">
        <v>1217</v>
      </c>
      <c r="S9" s="9" t="s">
        <v>41</v>
      </c>
      <c r="T9" t="s">
        <v>206</v>
      </c>
      <c r="U9" t="s">
        <v>1232</v>
      </c>
      <c r="V9">
        <v>114.23</v>
      </c>
      <c r="W9">
        <v>3.0619999999999998</v>
      </c>
      <c r="X9">
        <v>4.2699999999999996</v>
      </c>
      <c r="Y9" s="8">
        <f t="shared" si="4"/>
        <v>1.2079999999999997</v>
      </c>
      <c r="Z9">
        <v>2.1179999999999999</v>
      </c>
      <c r="AA9" s="7">
        <v>1980</v>
      </c>
      <c r="AB9" s="7">
        <v>1880</v>
      </c>
      <c r="AC9">
        <f t="shared" si="5"/>
        <v>3.27415784926368</v>
      </c>
      <c r="AD9">
        <f t="shared" si="6"/>
        <v>3.2966651902615309</v>
      </c>
      <c r="AE9" s="7">
        <f t="shared" si="7"/>
        <v>43.70091664675234</v>
      </c>
      <c r="AF9" s="7">
        <v>20</v>
      </c>
      <c r="AG9" s="7">
        <f t="shared" si="8"/>
        <v>-63.70091664675234</v>
      </c>
      <c r="AH9" s="7">
        <f t="shared" si="9"/>
        <v>1.2079999999999997</v>
      </c>
      <c r="AI9">
        <v>0</v>
      </c>
      <c r="AJ9">
        <v>0.05</v>
      </c>
      <c r="AK9">
        <v>3.7200000000000006</v>
      </c>
      <c r="AL9">
        <v>0.2</v>
      </c>
      <c r="AM9">
        <v>1.24</v>
      </c>
    </row>
    <row r="10" spans="1:39" x14ac:dyDescent="0.25">
      <c r="A10">
        <v>526</v>
      </c>
      <c r="B10" t="s">
        <v>662</v>
      </c>
      <c r="C10" t="s">
        <v>663</v>
      </c>
      <c r="D10" t="s">
        <v>1216</v>
      </c>
      <c r="E10" s="7">
        <f t="shared" si="0"/>
        <v>394457.30207528005</v>
      </c>
      <c r="F10" s="8">
        <f t="shared" si="1"/>
        <v>5.596000000000001</v>
      </c>
      <c r="G10" s="7">
        <f t="shared" si="2"/>
        <v>6.0255958607435796</v>
      </c>
      <c r="H10">
        <v>0.78</v>
      </c>
      <c r="I10" s="7" t="s">
        <v>204</v>
      </c>
      <c r="J10" s="7" t="s">
        <v>204</v>
      </c>
      <c r="K10" s="7" t="s">
        <v>204</v>
      </c>
      <c r="L10" s="7" t="s">
        <v>204</v>
      </c>
      <c r="M10" s="7" t="s">
        <v>204</v>
      </c>
      <c r="N10" s="7">
        <v>5.5960000000000019</v>
      </c>
      <c r="O10" s="7">
        <v>0.78000000000000014</v>
      </c>
      <c r="P10">
        <v>25</v>
      </c>
      <c r="Q10">
        <f t="shared" si="3"/>
        <v>298</v>
      </c>
      <c r="R10" t="s">
        <v>1217</v>
      </c>
      <c r="S10" s="9" t="s">
        <v>41</v>
      </c>
      <c r="T10" t="s">
        <v>206</v>
      </c>
      <c r="U10" t="s">
        <v>666</v>
      </c>
      <c r="V10">
        <v>94.11</v>
      </c>
      <c r="W10">
        <v>6.3259999999999996</v>
      </c>
      <c r="X10">
        <v>1.51</v>
      </c>
      <c r="Y10" s="8">
        <f t="shared" si="4"/>
        <v>-4.8159999999999998</v>
      </c>
      <c r="Z10">
        <v>-4.8659999999999997</v>
      </c>
      <c r="AA10">
        <v>43</v>
      </c>
      <c r="AB10">
        <v>67.099999999999994</v>
      </c>
      <c r="AC10">
        <f t="shared" si="5"/>
        <v>1.8267225201689921</v>
      </c>
      <c r="AD10">
        <f t="shared" si="6"/>
        <v>1.6334684555795864</v>
      </c>
      <c r="AE10" s="7">
        <f t="shared" si="7"/>
        <v>56.432376952005427</v>
      </c>
      <c r="AF10" s="7">
        <v>20</v>
      </c>
      <c r="AG10" s="7">
        <f t="shared" si="8"/>
        <v>-76.432376952005427</v>
      </c>
      <c r="AH10" s="7">
        <f t="shared" si="9"/>
        <v>-4.8160000000000007</v>
      </c>
      <c r="AI10">
        <v>0.5</v>
      </c>
      <c r="AJ10">
        <v>0.39</v>
      </c>
      <c r="AK10">
        <v>3.7800000000000002</v>
      </c>
      <c r="AL10">
        <v>0.9</v>
      </c>
      <c r="AM10">
        <v>0.78</v>
      </c>
    </row>
    <row r="11" spans="1:39" x14ac:dyDescent="0.25">
      <c r="A11">
        <v>628</v>
      </c>
      <c r="B11" t="s">
        <v>1233</v>
      </c>
      <c r="C11" t="s">
        <v>1234</v>
      </c>
      <c r="D11" t="s">
        <v>1216</v>
      </c>
      <c r="E11" s="7">
        <f t="shared" si="0"/>
        <v>1253.1411749414171</v>
      </c>
      <c r="F11" s="8">
        <f t="shared" si="1"/>
        <v>3.0980000000000003</v>
      </c>
      <c r="G11" s="7">
        <f t="shared" si="2"/>
        <v>0.45708818961487502</v>
      </c>
      <c r="H11">
        <v>-0.34</v>
      </c>
      <c r="I11" s="7" t="s">
        <v>204</v>
      </c>
      <c r="J11" s="7" t="s">
        <v>204</v>
      </c>
      <c r="K11" s="7" t="s">
        <v>204</v>
      </c>
      <c r="L11" s="7" t="s">
        <v>204</v>
      </c>
      <c r="M11" s="7" t="s">
        <v>204</v>
      </c>
      <c r="N11" s="7">
        <v>3.0980000000000003</v>
      </c>
      <c r="O11" s="7">
        <v>-0.34</v>
      </c>
      <c r="P11">
        <v>25</v>
      </c>
      <c r="Q11">
        <f t="shared" si="3"/>
        <v>298</v>
      </c>
      <c r="R11" t="s">
        <v>1217</v>
      </c>
      <c r="S11" s="9" t="s">
        <v>41</v>
      </c>
      <c r="T11" t="s">
        <v>206</v>
      </c>
      <c r="U11" t="s">
        <v>1235</v>
      </c>
      <c r="V11">
        <v>108.14</v>
      </c>
      <c r="W11">
        <v>4.468</v>
      </c>
      <c r="X11">
        <v>1.03</v>
      </c>
      <c r="Y11" s="8">
        <f t="shared" si="4"/>
        <v>-3.4379999999999997</v>
      </c>
      <c r="Z11">
        <v>-3.8380000000000001</v>
      </c>
      <c r="AA11">
        <v>423</v>
      </c>
      <c r="AB11">
        <v>387</v>
      </c>
      <c r="AC11">
        <f t="shared" si="5"/>
        <v>2.5877109650189114</v>
      </c>
      <c r="AD11">
        <f t="shared" si="6"/>
        <v>2.6263403673750423</v>
      </c>
      <c r="AE11" s="7">
        <f t="shared" si="7"/>
        <v>49.738817672626233</v>
      </c>
      <c r="AF11" s="7">
        <v>20</v>
      </c>
      <c r="AG11" s="7">
        <f t="shared" si="8"/>
        <v>-69.738817672626226</v>
      </c>
      <c r="AH11" s="7">
        <f t="shared" si="9"/>
        <v>-3.4380000000000002</v>
      </c>
      <c r="AI11">
        <v>0</v>
      </c>
      <c r="AJ11">
        <v>0.5</v>
      </c>
      <c r="AK11">
        <v>3.92</v>
      </c>
      <c r="AL11">
        <v>0.71</v>
      </c>
      <c r="AM11">
        <v>0.92</v>
      </c>
    </row>
    <row r="12" spans="1:39" x14ac:dyDescent="0.25">
      <c r="A12">
        <v>798</v>
      </c>
      <c r="B12" t="s">
        <v>1236</v>
      </c>
      <c r="C12" t="s">
        <v>1237</v>
      </c>
      <c r="D12" t="s">
        <v>1216</v>
      </c>
      <c r="E12" s="7">
        <f t="shared" si="0"/>
        <v>35.892193464500515</v>
      </c>
      <c r="F12" s="8">
        <f t="shared" si="1"/>
        <v>1.5549999999999997</v>
      </c>
      <c r="G12" s="7">
        <f t="shared" si="2"/>
        <v>338.84415613920248</v>
      </c>
      <c r="H12">
        <v>2.5299999999999998</v>
      </c>
      <c r="I12" s="7" t="s">
        <v>204</v>
      </c>
      <c r="J12" s="7" t="s">
        <v>204</v>
      </c>
      <c r="K12" s="7" t="s">
        <v>204</v>
      </c>
      <c r="L12" s="7" t="s">
        <v>204</v>
      </c>
      <c r="M12" s="7" t="s">
        <v>204</v>
      </c>
      <c r="N12" s="7">
        <v>1.5549999999999999</v>
      </c>
      <c r="O12" s="7">
        <v>2.5299999999999998</v>
      </c>
      <c r="P12">
        <v>25</v>
      </c>
      <c r="Q12">
        <f t="shared" si="3"/>
        <v>298</v>
      </c>
      <c r="R12" t="s">
        <v>1217</v>
      </c>
      <c r="S12" s="9" t="s">
        <v>41</v>
      </c>
      <c r="T12" t="s">
        <v>206</v>
      </c>
      <c r="U12" t="s">
        <v>1238</v>
      </c>
      <c r="V12">
        <v>112.22</v>
      </c>
      <c r="W12">
        <v>3.1850000000000001</v>
      </c>
      <c r="X12">
        <v>4.16</v>
      </c>
      <c r="Y12" s="8">
        <f t="shared" si="4"/>
        <v>0.97500000000000009</v>
      </c>
      <c r="Z12">
        <v>1.2649999999999999</v>
      </c>
      <c r="AA12">
        <v>715</v>
      </c>
      <c r="AB12">
        <v>735</v>
      </c>
      <c r="AC12">
        <f t="shared" si="5"/>
        <v>2.8662873390841948</v>
      </c>
      <c r="AD12">
        <f t="shared" si="6"/>
        <v>2.8543060418010806</v>
      </c>
      <c r="AE12" s="7">
        <f t="shared" si="7"/>
        <v>47.288494693006967</v>
      </c>
      <c r="AF12" s="7">
        <v>20</v>
      </c>
      <c r="AG12" s="7">
        <f t="shared" si="8"/>
        <v>-67.288494693006967</v>
      </c>
      <c r="AH12" s="7">
        <f t="shared" si="9"/>
        <v>0.9750000000000002</v>
      </c>
      <c r="AI12">
        <v>0</v>
      </c>
      <c r="AJ12">
        <v>0.02</v>
      </c>
      <c r="AK12">
        <v>4.01</v>
      </c>
      <c r="AL12">
        <v>0.28999999999999998</v>
      </c>
      <c r="AM12">
        <v>1.1299999999999999</v>
      </c>
    </row>
    <row r="13" spans="1:39" x14ac:dyDescent="0.25">
      <c r="A13">
        <v>563</v>
      </c>
      <c r="B13" t="s">
        <v>1239</v>
      </c>
      <c r="C13" t="s">
        <v>1240</v>
      </c>
      <c r="D13" t="s">
        <v>1216</v>
      </c>
      <c r="E13" s="7">
        <f t="shared" si="0"/>
        <v>11587.773561551296</v>
      </c>
      <c r="F13" s="8">
        <f t="shared" si="1"/>
        <v>4.0640000000000009</v>
      </c>
      <c r="G13" s="7">
        <f t="shared" si="2"/>
        <v>0.41686938347033536</v>
      </c>
      <c r="H13">
        <v>-0.38</v>
      </c>
      <c r="I13" s="7" t="s">
        <v>204</v>
      </c>
      <c r="J13" s="7" t="s">
        <v>204</v>
      </c>
      <c r="K13" s="7" t="s">
        <v>204</v>
      </c>
      <c r="L13" s="7" t="s">
        <v>204</v>
      </c>
      <c r="M13" s="7" t="s">
        <v>204</v>
      </c>
      <c r="N13" s="7">
        <v>4.0640000000000009</v>
      </c>
      <c r="O13" s="7">
        <v>-0.38000000000000006</v>
      </c>
      <c r="P13">
        <v>25</v>
      </c>
      <c r="Q13">
        <f t="shared" si="3"/>
        <v>298</v>
      </c>
      <c r="R13" t="s">
        <v>1217</v>
      </c>
      <c r="S13" s="9" t="s">
        <v>41</v>
      </c>
      <c r="T13" t="s">
        <v>206</v>
      </c>
      <c r="U13" t="s">
        <v>1241</v>
      </c>
      <c r="V13">
        <v>118.18</v>
      </c>
      <c r="W13">
        <v>5.0140000000000002</v>
      </c>
      <c r="X13">
        <v>0.56999999999999995</v>
      </c>
      <c r="Y13" s="8">
        <f t="shared" si="4"/>
        <v>-4.444</v>
      </c>
      <c r="Z13">
        <v>-4.1840000000000002</v>
      </c>
      <c r="AA13">
        <v>63.3</v>
      </c>
      <c r="AB13">
        <v>117</v>
      </c>
      <c r="AC13">
        <f t="shared" si="5"/>
        <v>2.0681858617461617</v>
      </c>
      <c r="AD13">
        <f t="shared" si="6"/>
        <v>1.801403710017355</v>
      </c>
      <c r="AE13" s="7">
        <f t="shared" si="7"/>
        <v>54.308495569072576</v>
      </c>
      <c r="AF13" s="7">
        <v>20</v>
      </c>
      <c r="AG13" s="7">
        <f t="shared" si="8"/>
        <v>-74.308495569072576</v>
      </c>
      <c r="AH13" s="7">
        <f t="shared" si="9"/>
        <v>-4.4440000000000008</v>
      </c>
      <c r="AI13">
        <v>0.23</v>
      </c>
      <c r="AJ13">
        <v>0.63</v>
      </c>
      <c r="AK13">
        <v>4.04</v>
      </c>
      <c r="AL13">
        <v>0.56000000000000005</v>
      </c>
      <c r="AM13">
        <v>1.07</v>
      </c>
    </row>
    <row r="14" spans="1:39" x14ac:dyDescent="0.25">
      <c r="A14">
        <v>562</v>
      </c>
      <c r="B14" t="s">
        <v>1242</v>
      </c>
      <c r="C14" t="s">
        <v>522</v>
      </c>
      <c r="D14" t="s">
        <v>1216</v>
      </c>
      <c r="E14" s="7">
        <f t="shared" si="0"/>
        <v>29107.171180666082</v>
      </c>
      <c r="F14" s="8">
        <f t="shared" si="1"/>
        <v>4.4640000000000004</v>
      </c>
      <c r="G14" s="7">
        <f t="shared" si="2"/>
        <v>10.964781961431854</v>
      </c>
      <c r="H14">
        <v>1.04</v>
      </c>
      <c r="I14" s="7" t="s">
        <v>204</v>
      </c>
      <c r="J14" s="7" t="s">
        <v>204</v>
      </c>
      <c r="K14" s="7" t="s">
        <v>204</v>
      </c>
      <c r="L14" s="7" t="s">
        <v>204</v>
      </c>
      <c r="M14" s="7" t="s">
        <v>204</v>
      </c>
      <c r="N14" s="7">
        <v>4.4640000000000004</v>
      </c>
      <c r="O14" s="7">
        <v>1.04</v>
      </c>
      <c r="P14">
        <v>25</v>
      </c>
      <c r="Q14">
        <f t="shared" si="3"/>
        <v>298</v>
      </c>
      <c r="R14" t="s">
        <v>1217</v>
      </c>
      <c r="S14" s="9" t="s">
        <v>41</v>
      </c>
      <c r="T14" t="s">
        <v>206</v>
      </c>
      <c r="U14" t="s">
        <v>523</v>
      </c>
      <c r="V14">
        <v>116.21</v>
      </c>
      <c r="W14">
        <v>5.734</v>
      </c>
      <c r="X14">
        <v>2.31</v>
      </c>
      <c r="Y14" s="8">
        <f t="shared" si="4"/>
        <v>-3.4239999999999999</v>
      </c>
      <c r="Z14">
        <v>-3.1139999999999999</v>
      </c>
      <c r="AA14">
        <v>39.799999999999997</v>
      </c>
      <c r="AB14">
        <v>31.2</v>
      </c>
      <c r="AC14">
        <f t="shared" si="5"/>
        <v>1.4941545940184429</v>
      </c>
      <c r="AD14">
        <f t="shared" si="6"/>
        <v>1.5998830720736879</v>
      </c>
      <c r="AE14" s="7">
        <f t="shared" si="7"/>
        <v>59.357602877805036</v>
      </c>
      <c r="AF14" s="7">
        <v>20</v>
      </c>
      <c r="AG14" s="7">
        <f t="shared" si="8"/>
        <v>-79.357602877805036</v>
      </c>
      <c r="AH14" s="7">
        <f t="shared" si="9"/>
        <v>-3.4239999999999999</v>
      </c>
      <c r="AI14">
        <v>0.31</v>
      </c>
      <c r="AJ14">
        <v>0.32</v>
      </c>
      <c r="AK14">
        <v>4.07</v>
      </c>
      <c r="AL14">
        <v>0.47</v>
      </c>
      <c r="AM14">
        <v>1.1499999999999999</v>
      </c>
    </row>
    <row r="15" spans="1:39" x14ac:dyDescent="0.25">
      <c r="A15">
        <v>714</v>
      </c>
      <c r="B15" t="s">
        <v>1243</v>
      </c>
      <c r="C15" t="s">
        <v>1244</v>
      </c>
      <c r="D15" t="s">
        <v>1216</v>
      </c>
      <c r="E15" s="7">
        <f t="shared" si="0"/>
        <v>309.02954325135937</v>
      </c>
      <c r="F15" s="8">
        <f t="shared" si="1"/>
        <v>2.4900000000000002</v>
      </c>
      <c r="G15" s="7">
        <f t="shared" si="2"/>
        <v>47.863009232263856</v>
      </c>
      <c r="H15">
        <v>1.68</v>
      </c>
      <c r="I15" s="7" t="s">
        <v>204</v>
      </c>
      <c r="J15" s="7" t="s">
        <v>204</v>
      </c>
      <c r="K15" s="7" t="s">
        <v>204</v>
      </c>
      <c r="L15" s="7" t="s">
        <v>204</v>
      </c>
      <c r="M15" s="7" t="s">
        <v>204</v>
      </c>
      <c r="N15" s="7">
        <v>2.4900000000000007</v>
      </c>
      <c r="O15" s="7">
        <v>1.6800000000000002</v>
      </c>
      <c r="P15">
        <v>25</v>
      </c>
      <c r="Q15">
        <f t="shared" si="3"/>
        <v>298</v>
      </c>
      <c r="R15" t="s">
        <v>1217</v>
      </c>
      <c r="S15" s="9" t="s">
        <v>41</v>
      </c>
      <c r="T15" t="s">
        <v>206</v>
      </c>
      <c r="U15" t="s">
        <v>1245</v>
      </c>
      <c r="V15">
        <v>130.22999999999999</v>
      </c>
      <c r="W15">
        <v>3.82</v>
      </c>
      <c r="X15">
        <v>3.01</v>
      </c>
      <c r="Y15" s="8">
        <f t="shared" si="4"/>
        <v>-0.81</v>
      </c>
      <c r="Z15">
        <v>-0.61</v>
      </c>
      <c r="AA15" s="7">
        <v>1030</v>
      </c>
      <c r="AB15">
        <v>801</v>
      </c>
      <c r="AC15">
        <f t="shared" si="5"/>
        <v>2.9036325160842376</v>
      </c>
      <c r="AD15">
        <f t="shared" si="6"/>
        <v>3.012837224705172</v>
      </c>
      <c r="AE15" s="7">
        <f t="shared" si="7"/>
        <v>46.960011182198869</v>
      </c>
      <c r="AF15" s="7">
        <v>20</v>
      </c>
      <c r="AG15" s="7">
        <f t="shared" si="8"/>
        <v>-66.960011182198869</v>
      </c>
      <c r="AH15" s="7">
        <f t="shared" si="9"/>
        <v>-0.81</v>
      </c>
      <c r="AI15">
        <v>0</v>
      </c>
      <c r="AJ15">
        <v>0.26</v>
      </c>
      <c r="AK15">
        <v>4.09</v>
      </c>
      <c r="AL15">
        <v>0.35</v>
      </c>
      <c r="AM15">
        <v>1.29</v>
      </c>
    </row>
    <row r="16" spans="1:39" x14ac:dyDescent="0.25">
      <c r="A16">
        <v>653</v>
      </c>
      <c r="B16" t="s">
        <v>1246</v>
      </c>
      <c r="C16" t="s">
        <v>1247</v>
      </c>
      <c r="D16" t="s">
        <v>1216</v>
      </c>
      <c r="E16" s="7">
        <f t="shared" si="0"/>
        <v>474.24198526024509</v>
      </c>
      <c r="F16" s="8">
        <f t="shared" si="1"/>
        <v>2.6760000000000002</v>
      </c>
      <c r="G16" s="7">
        <f t="shared" si="2"/>
        <v>4570.8818961487532</v>
      </c>
      <c r="H16">
        <v>3.66</v>
      </c>
      <c r="I16" s="7" t="s">
        <v>204</v>
      </c>
      <c r="J16" s="7" t="s">
        <v>204</v>
      </c>
      <c r="K16" s="7" t="s">
        <v>204</v>
      </c>
      <c r="L16" s="7" t="s">
        <v>204</v>
      </c>
      <c r="M16" s="7" t="s">
        <v>204</v>
      </c>
      <c r="N16" s="7">
        <v>2.6760000000000006</v>
      </c>
      <c r="O16" s="7">
        <v>3.66</v>
      </c>
      <c r="P16">
        <v>25</v>
      </c>
      <c r="Q16">
        <f t="shared" si="3"/>
        <v>298</v>
      </c>
      <c r="R16" t="s">
        <v>1217</v>
      </c>
      <c r="S16" s="9" t="s">
        <v>41</v>
      </c>
      <c r="T16" t="s">
        <v>206</v>
      </c>
      <c r="U16" t="s">
        <v>1248</v>
      </c>
      <c r="V16">
        <v>126.24</v>
      </c>
      <c r="W16">
        <v>3.6360000000000001</v>
      </c>
      <c r="X16">
        <v>4.62</v>
      </c>
      <c r="Y16" s="8">
        <f t="shared" si="4"/>
        <v>0.98399999999999999</v>
      </c>
      <c r="Z16">
        <v>1.514</v>
      </c>
      <c r="AA16">
        <v>785</v>
      </c>
      <c r="AB16">
        <v>720</v>
      </c>
      <c r="AC16">
        <f t="shared" si="5"/>
        <v>2.8573324964312685</v>
      </c>
      <c r="AD16">
        <f t="shared" si="6"/>
        <v>2.8948696567452528</v>
      </c>
      <c r="AE16" s="7">
        <f t="shared" si="7"/>
        <v>47.367260370121414</v>
      </c>
      <c r="AF16" s="7">
        <v>20</v>
      </c>
      <c r="AG16" s="7">
        <f t="shared" si="8"/>
        <v>-67.367260370121414</v>
      </c>
      <c r="AH16" s="7">
        <f t="shared" si="9"/>
        <v>0.9840000000000001</v>
      </c>
      <c r="AI16">
        <v>0</v>
      </c>
      <c r="AJ16">
        <v>0.1</v>
      </c>
      <c r="AK16">
        <v>4.1500000000000004</v>
      </c>
      <c r="AL16">
        <v>0.26</v>
      </c>
      <c r="AM16">
        <v>1.33</v>
      </c>
    </row>
    <row r="17" spans="1:39" x14ac:dyDescent="0.25">
      <c r="A17">
        <v>569</v>
      </c>
      <c r="B17" t="s">
        <v>1249</v>
      </c>
      <c r="C17" t="s">
        <v>1207</v>
      </c>
      <c r="D17" t="s">
        <v>1216</v>
      </c>
      <c r="E17" s="7">
        <f t="shared" si="0"/>
        <v>703.0723198838341</v>
      </c>
      <c r="F17" s="8">
        <f t="shared" si="1"/>
        <v>2.847</v>
      </c>
      <c r="G17" s="7">
        <f t="shared" si="2"/>
        <v>12589.254117941671</v>
      </c>
      <c r="H17">
        <v>4.0999999999999996</v>
      </c>
      <c r="I17" s="7" t="s">
        <v>204</v>
      </c>
      <c r="J17" s="7" t="s">
        <v>204</v>
      </c>
      <c r="K17" s="7" t="s">
        <v>204</v>
      </c>
      <c r="L17" s="7" t="s">
        <v>204</v>
      </c>
      <c r="M17" s="7" t="s">
        <v>204</v>
      </c>
      <c r="N17" s="7">
        <v>2.8470000000000004</v>
      </c>
      <c r="O17" s="7">
        <v>4.0999999999999996</v>
      </c>
      <c r="P17">
        <v>25</v>
      </c>
      <c r="Q17">
        <f t="shared" si="3"/>
        <v>298</v>
      </c>
      <c r="R17" t="s">
        <v>1217</v>
      </c>
      <c r="S17" s="9" t="s">
        <v>41</v>
      </c>
      <c r="T17" t="s">
        <v>206</v>
      </c>
      <c r="U17" t="s">
        <v>1208</v>
      </c>
      <c r="V17">
        <v>128.26</v>
      </c>
      <c r="W17">
        <v>3.5070000000000001</v>
      </c>
      <c r="X17">
        <v>4.76</v>
      </c>
      <c r="Y17" s="8">
        <f t="shared" si="4"/>
        <v>1.2529999999999997</v>
      </c>
      <c r="Z17">
        <v>2.1429999999999998</v>
      </c>
      <c r="AA17">
        <v>661</v>
      </c>
      <c r="AB17">
        <v>593</v>
      </c>
      <c r="AC17">
        <f t="shared" si="5"/>
        <v>2.7730546933642626</v>
      </c>
      <c r="AD17">
        <f t="shared" si="6"/>
        <v>2.8202014594856402</v>
      </c>
      <c r="AE17" s="7">
        <f t="shared" si="7"/>
        <v>48.10855739582869</v>
      </c>
      <c r="AF17" s="7">
        <v>20</v>
      </c>
      <c r="AG17" s="7">
        <f t="shared" si="8"/>
        <v>-68.108557395828683</v>
      </c>
      <c r="AH17" s="7">
        <f t="shared" si="9"/>
        <v>1.2529999999999997</v>
      </c>
      <c r="AI17">
        <v>0</v>
      </c>
      <c r="AJ17">
        <v>0.05</v>
      </c>
      <c r="AK17">
        <v>4.21</v>
      </c>
      <c r="AL17">
        <v>0.2</v>
      </c>
      <c r="AM17">
        <v>1.38</v>
      </c>
    </row>
    <row r="18" spans="1:39" x14ac:dyDescent="0.25">
      <c r="A18">
        <v>866</v>
      </c>
      <c r="B18" t="s">
        <v>1250</v>
      </c>
      <c r="C18" t="s">
        <v>1251</v>
      </c>
      <c r="D18" t="s">
        <v>1216</v>
      </c>
      <c r="E18" s="7">
        <f t="shared" si="0"/>
        <v>4977.3708497893676</v>
      </c>
      <c r="F18" s="8">
        <f t="shared" si="1"/>
        <v>3.6970000000000001</v>
      </c>
      <c r="G18" s="7">
        <f t="shared" si="2"/>
        <v>6.3095734448019343</v>
      </c>
      <c r="H18">
        <v>0.8</v>
      </c>
      <c r="I18" s="7" t="s">
        <v>204</v>
      </c>
      <c r="J18" s="7" t="s">
        <v>204</v>
      </c>
      <c r="K18" s="7" t="s">
        <v>204</v>
      </c>
      <c r="L18" s="7" t="s">
        <v>204</v>
      </c>
      <c r="M18" s="7" t="s">
        <v>204</v>
      </c>
      <c r="N18" s="7">
        <v>3.6970000000000005</v>
      </c>
      <c r="O18" s="7">
        <v>0.80000000000000016</v>
      </c>
      <c r="P18">
        <v>25</v>
      </c>
      <c r="Q18">
        <f t="shared" si="3"/>
        <v>298</v>
      </c>
      <c r="R18" t="s">
        <v>1217</v>
      </c>
      <c r="S18" s="9" t="s">
        <v>41</v>
      </c>
      <c r="T18" t="s">
        <v>206</v>
      </c>
      <c r="U18" t="s">
        <v>1252</v>
      </c>
      <c r="V18">
        <v>130.22999999999999</v>
      </c>
      <c r="W18">
        <v>5.5869999999999997</v>
      </c>
      <c r="X18">
        <v>2.69</v>
      </c>
      <c r="Y18" s="8">
        <f t="shared" si="4"/>
        <v>-2.8969999999999998</v>
      </c>
      <c r="Z18">
        <v>-2.8969999999999998</v>
      </c>
      <c r="AA18">
        <v>102</v>
      </c>
      <c r="AB18">
        <v>91.5</v>
      </c>
      <c r="AC18">
        <f t="shared" si="5"/>
        <v>1.9614210940664483</v>
      </c>
      <c r="AD18">
        <f t="shared" si="6"/>
        <v>2.0086001717619175</v>
      </c>
      <c r="AE18" s="7">
        <f t="shared" si="7"/>
        <v>55.247585125884761</v>
      </c>
      <c r="AF18" s="7">
        <v>20</v>
      </c>
      <c r="AG18" s="7">
        <f t="shared" si="8"/>
        <v>-75.247585125884768</v>
      </c>
      <c r="AH18" s="7">
        <f t="shared" si="9"/>
        <v>-2.8970000000000002</v>
      </c>
      <c r="AI18">
        <v>0.31</v>
      </c>
      <c r="AJ18">
        <v>0.36</v>
      </c>
      <c r="AK18">
        <v>4.2300000000000004</v>
      </c>
      <c r="AL18">
        <v>0.41</v>
      </c>
      <c r="AM18">
        <v>1.29</v>
      </c>
    </row>
    <row r="19" spans="1:39" x14ac:dyDescent="0.25">
      <c r="A19">
        <v>549</v>
      </c>
      <c r="B19" t="s">
        <v>1253</v>
      </c>
      <c r="C19" t="s">
        <v>1254</v>
      </c>
      <c r="D19" t="s">
        <v>1216</v>
      </c>
      <c r="E19" s="7">
        <f t="shared" si="0"/>
        <v>7311.390834834172</v>
      </c>
      <c r="F19" s="8">
        <f t="shared" si="1"/>
        <v>3.8639999999999999</v>
      </c>
      <c r="G19" s="7">
        <f t="shared" si="2"/>
        <v>39.810717055349755</v>
      </c>
      <c r="H19">
        <v>1.6</v>
      </c>
      <c r="I19" s="7" t="s">
        <v>204</v>
      </c>
      <c r="J19" s="7" t="s">
        <v>204</v>
      </c>
      <c r="K19" s="7" t="s">
        <v>204</v>
      </c>
      <c r="L19" s="7" t="s">
        <v>204</v>
      </c>
      <c r="M19" s="7" t="s">
        <v>204</v>
      </c>
      <c r="N19" s="7">
        <v>3.8639999999999999</v>
      </c>
      <c r="O19" s="7">
        <v>1.6000000000000003</v>
      </c>
      <c r="P19">
        <v>25</v>
      </c>
      <c r="Q19">
        <f t="shared" si="3"/>
        <v>298</v>
      </c>
      <c r="R19" t="s">
        <v>1217</v>
      </c>
      <c r="S19" s="9" t="s">
        <v>41</v>
      </c>
      <c r="T19" t="s">
        <v>206</v>
      </c>
      <c r="U19" t="s">
        <v>1255</v>
      </c>
      <c r="V19">
        <v>128.22</v>
      </c>
      <c r="W19">
        <v>4.484</v>
      </c>
      <c r="X19">
        <v>2.2200000000000002</v>
      </c>
      <c r="Y19" s="8">
        <f t="shared" si="4"/>
        <v>-2.2639999999999998</v>
      </c>
      <c r="Z19">
        <v>-2.1139999999999999</v>
      </c>
      <c r="AA19">
        <v>249</v>
      </c>
      <c r="AB19">
        <v>180</v>
      </c>
      <c r="AC19">
        <f t="shared" si="5"/>
        <v>2.255272505103306</v>
      </c>
      <c r="AD19">
        <f t="shared" si="6"/>
        <v>2.3961993470957363</v>
      </c>
      <c r="AE19" s="7">
        <f t="shared" si="7"/>
        <v>52.662904829599398</v>
      </c>
      <c r="AF19" s="7">
        <v>20</v>
      </c>
      <c r="AG19" s="7">
        <f t="shared" si="8"/>
        <v>-72.662904829599398</v>
      </c>
      <c r="AH19" s="7">
        <f t="shared" si="9"/>
        <v>-2.2639999999999998</v>
      </c>
      <c r="AI19">
        <v>0</v>
      </c>
      <c r="AJ19">
        <v>0.35</v>
      </c>
      <c r="AK19">
        <v>4.42</v>
      </c>
      <c r="AL19">
        <v>0.69</v>
      </c>
      <c r="AM19">
        <v>1.25</v>
      </c>
    </row>
    <row r="20" spans="1:39" x14ac:dyDescent="0.25">
      <c r="A20">
        <v>386</v>
      </c>
      <c r="B20" t="s">
        <v>1256</v>
      </c>
      <c r="C20" t="s">
        <v>128</v>
      </c>
      <c r="D20" t="s">
        <v>1216</v>
      </c>
      <c r="E20" s="7">
        <f t="shared" si="0"/>
        <v>55207.743928075761</v>
      </c>
      <c r="F20" s="8">
        <f t="shared" si="1"/>
        <v>4.742</v>
      </c>
      <c r="G20" s="7">
        <f t="shared" si="2"/>
        <v>8.9125093813374576</v>
      </c>
      <c r="H20">
        <v>0.95</v>
      </c>
      <c r="I20" s="7" t="s">
        <v>204</v>
      </c>
      <c r="J20" s="7" t="s">
        <v>204</v>
      </c>
      <c r="K20" s="7" t="s">
        <v>204</v>
      </c>
      <c r="L20" s="7" t="s">
        <v>204</v>
      </c>
      <c r="M20" s="7" t="s">
        <v>204</v>
      </c>
      <c r="N20" s="7">
        <v>4.742</v>
      </c>
      <c r="O20" s="7">
        <v>0.95000000000000007</v>
      </c>
      <c r="P20">
        <v>25</v>
      </c>
      <c r="Q20">
        <f t="shared" si="3"/>
        <v>298</v>
      </c>
      <c r="R20" t="s">
        <v>1217</v>
      </c>
      <c r="S20" s="9" t="s">
        <v>41</v>
      </c>
      <c r="T20" t="s">
        <v>206</v>
      </c>
      <c r="U20" t="s">
        <v>129</v>
      </c>
      <c r="V20">
        <v>107.16</v>
      </c>
      <c r="W20">
        <v>5.4119999999999999</v>
      </c>
      <c r="X20">
        <v>1.62</v>
      </c>
      <c r="Y20" s="8">
        <f t="shared" si="4"/>
        <v>-3.7919999999999998</v>
      </c>
      <c r="Z20">
        <v>-4.0919999999999996</v>
      </c>
      <c r="AA20">
        <v>47.4</v>
      </c>
      <c r="AB20">
        <v>34.700000000000003</v>
      </c>
      <c r="AC20">
        <f t="shared" si="5"/>
        <v>1.5403294747908738</v>
      </c>
      <c r="AD20">
        <f t="shared" si="6"/>
        <v>1.675778341674085</v>
      </c>
      <c r="AE20" s="7">
        <f t="shared" si="7"/>
        <v>58.951454395840251</v>
      </c>
      <c r="AF20" s="7">
        <v>20</v>
      </c>
      <c r="AG20" s="7">
        <f t="shared" si="8"/>
        <v>-78.951454395840244</v>
      </c>
      <c r="AH20" s="7">
        <f t="shared" si="9"/>
        <v>-3.7920000000000003</v>
      </c>
      <c r="AI20">
        <v>0.23</v>
      </c>
      <c r="AJ20">
        <v>0.43</v>
      </c>
      <c r="AK20">
        <v>4.6100000000000003</v>
      </c>
      <c r="AL20">
        <v>1.02</v>
      </c>
      <c r="AM20">
        <v>0.96</v>
      </c>
    </row>
    <row r="21" spans="1:39" x14ac:dyDescent="0.25">
      <c r="A21">
        <v>330</v>
      </c>
      <c r="B21" t="s">
        <v>1257</v>
      </c>
      <c r="C21" t="s">
        <v>1258</v>
      </c>
      <c r="D21" t="s">
        <v>1216</v>
      </c>
      <c r="E21" s="7">
        <f t="shared" si="0"/>
        <v>224905.4605835785</v>
      </c>
      <c r="F21" s="8">
        <f t="shared" si="1"/>
        <v>5.3520000000000003</v>
      </c>
      <c r="G21" s="7">
        <f t="shared" si="2"/>
        <v>131.82567385564084</v>
      </c>
      <c r="H21">
        <v>2.12</v>
      </c>
      <c r="I21" s="7" t="s">
        <v>204</v>
      </c>
      <c r="J21" s="7" t="s">
        <v>204</v>
      </c>
      <c r="K21" s="7" t="s">
        <v>204</v>
      </c>
      <c r="L21" s="7" t="s">
        <v>204</v>
      </c>
      <c r="M21" s="7" t="s">
        <v>204</v>
      </c>
      <c r="N21" s="7">
        <v>5.3520000000000012</v>
      </c>
      <c r="O21" s="7">
        <v>2.1200000000000006</v>
      </c>
      <c r="P21">
        <v>25</v>
      </c>
      <c r="Q21">
        <f t="shared" si="3"/>
        <v>298</v>
      </c>
      <c r="R21" t="s">
        <v>1217</v>
      </c>
      <c r="S21" s="9" t="s">
        <v>41</v>
      </c>
      <c r="T21" t="s">
        <v>206</v>
      </c>
      <c r="U21" t="s">
        <v>1259</v>
      </c>
      <c r="V21">
        <v>137.13999999999999</v>
      </c>
      <c r="W21">
        <v>5.5919999999999996</v>
      </c>
      <c r="X21">
        <v>2.36</v>
      </c>
      <c r="Y21" s="8">
        <f t="shared" si="4"/>
        <v>-3.2319999999999998</v>
      </c>
      <c r="Z21">
        <v>-3.2919999999999998</v>
      </c>
      <c r="AA21">
        <v>15.8</v>
      </c>
      <c r="AB21">
        <v>25.1</v>
      </c>
      <c r="AC21">
        <f t="shared" si="5"/>
        <v>1.3996737214810382</v>
      </c>
      <c r="AD21">
        <f t="shared" si="6"/>
        <v>1.1986570869544226</v>
      </c>
      <c r="AE21" s="7">
        <f t="shared" si="7"/>
        <v>60.188644827753841</v>
      </c>
      <c r="AF21" s="7">
        <v>20</v>
      </c>
      <c r="AG21" s="7">
        <f t="shared" si="8"/>
        <v>-80.188644827753848</v>
      </c>
      <c r="AH21" s="7">
        <f t="shared" si="9"/>
        <v>-3.2319999999999998</v>
      </c>
      <c r="AI21">
        <v>0</v>
      </c>
      <c r="AJ21">
        <v>0.21</v>
      </c>
      <c r="AK21">
        <v>4.91</v>
      </c>
      <c r="AL21">
        <v>1.2</v>
      </c>
      <c r="AM21">
        <v>1.03</v>
      </c>
    </row>
    <row r="22" spans="1:39" x14ac:dyDescent="0.25">
      <c r="A22">
        <v>933</v>
      </c>
      <c r="B22" t="s">
        <v>1260</v>
      </c>
      <c r="C22" t="s">
        <v>1261</v>
      </c>
      <c r="D22" t="s">
        <v>1216</v>
      </c>
      <c r="E22" s="7">
        <f t="shared" si="0"/>
        <v>3250872.9738543597</v>
      </c>
      <c r="F22" s="8">
        <f t="shared" si="1"/>
        <v>6.5120000000000013</v>
      </c>
      <c r="G22" s="7">
        <f t="shared" si="2"/>
        <v>12.302687708123818</v>
      </c>
      <c r="H22">
        <v>1.0900000000000001</v>
      </c>
      <c r="I22" s="7" t="s">
        <v>204</v>
      </c>
      <c r="J22" s="7" t="s">
        <v>204</v>
      </c>
      <c r="K22" s="7" t="s">
        <v>204</v>
      </c>
      <c r="L22" s="7" t="s">
        <v>204</v>
      </c>
      <c r="M22" s="7" t="s">
        <v>204</v>
      </c>
      <c r="N22" s="7">
        <v>6.5120000000000022</v>
      </c>
      <c r="O22" s="7">
        <v>1.0900000000000001</v>
      </c>
      <c r="P22">
        <v>25</v>
      </c>
      <c r="Q22">
        <f t="shared" si="3"/>
        <v>298</v>
      </c>
      <c r="R22" t="s">
        <v>1217</v>
      </c>
      <c r="S22" s="9" t="s">
        <v>41</v>
      </c>
      <c r="T22" t="s">
        <v>206</v>
      </c>
      <c r="U22" t="s">
        <v>1262</v>
      </c>
      <c r="V22">
        <v>142.59</v>
      </c>
      <c r="W22">
        <v>7.1420000000000003</v>
      </c>
      <c r="X22">
        <v>1.72</v>
      </c>
      <c r="Y22" s="8">
        <f t="shared" si="4"/>
        <v>-5.4220000000000006</v>
      </c>
      <c r="Z22">
        <v>-5.1820000000000004</v>
      </c>
      <c r="AA22">
        <v>0.35699999999999998</v>
      </c>
      <c r="AB22">
        <v>1.06</v>
      </c>
      <c r="AC22">
        <f t="shared" si="5"/>
        <v>2.5305865264770262E-2</v>
      </c>
      <c r="AD22">
        <f t="shared" si="6"/>
        <v>-0.44733178388780681</v>
      </c>
      <c r="AE22" s="7">
        <f t="shared" si="7"/>
        <v>72.277412770966407</v>
      </c>
      <c r="AF22" s="7">
        <v>20</v>
      </c>
      <c r="AG22" s="7">
        <f t="shared" si="8"/>
        <v>-92.277412770966407</v>
      </c>
      <c r="AH22" s="7">
        <f t="shared" si="9"/>
        <v>-5.4220000000000015</v>
      </c>
      <c r="AI22">
        <v>0.31</v>
      </c>
      <c r="AJ22">
        <v>0.53</v>
      </c>
      <c r="AK22">
        <v>4.91</v>
      </c>
      <c r="AL22">
        <v>0.92</v>
      </c>
      <c r="AM22">
        <v>1.04</v>
      </c>
    </row>
    <row r="23" spans="1:39" x14ac:dyDescent="0.25">
      <c r="A23">
        <v>928</v>
      </c>
      <c r="B23" t="s">
        <v>1263</v>
      </c>
      <c r="C23" t="s">
        <v>1264</v>
      </c>
      <c r="D23" t="s">
        <v>1216</v>
      </c>
      <c r="E23" s="7">
        <f t="shared" si="0"/>
        <v>19230.917289101639</v>
      </c>
      <c r="F23" s="8">
        <f t="shared" si="1"/>
        <v>4.2840000000000007</v>
      </c>
      <c r="G23" s="7">
        <f t="shared" si="2"/>
        <v>107.15193052376065</v>
      </c>
      <c r="H23">
        <v>2.0299999999999998</v>
      </c>
      <c r="I23" s="7" t="s">
        <v>204</v>
      </c>
      <c r="J23" s="7" t="s">
        <v>204</v>
      </c>
      <c r="K23" s="7" t="s">
        <v>204</v>
      </c>
      <c r="L23" s="7" t="s">
        <v>204</v>
      </c>
      <c r="M23" s="7" t="s">
        <v>204</v>
      </c>
      <c r="N23" s="7">
        <v>4.2840000000000016</v>
      </c>
      <c r="O23" s="7">
        <v>2.0300000000000002</v>
      </c>
      <c r="P23">
        <v>25</v>
      </c>
      <c r="Q23">
        <f t="shared" si="3"/>
        <v>298</v>
      </c>
      <c r="R23" t="s">
        <v>1217</v>
      </c>
      <c r="S23" s="9" t="s">
        <v>41</v>
      </c>
      <c r="T23" t="s">
        <v>206</v>
      </c>
      <c r="U23" t="s">
        <v>1265</v>
      </c>
      <c r="V23">
        <v>142.24</v>
      </c>
      <c r="W23">
        <v>4.9640000000000004</v>
      </c>
      <c r="X23">
        <v>2.71</v>
      </c>
      <c r="Y23" s="8">
        <f t="shared" si="4"/>
        <v>-2.2540000000000004</v>
      </c>
      <c r="Z23">
        <v>-1.8240000000000001</v>
      </c>
      <c r="AA23">
        <v>86.2</v>
      </c>
      <c r="AB23">
        <v>83.2</v>
      </c>
      <c r="AC23">
        <f t="shared" si="5"/>
        <v>1.920123326290724</v>
      </c>
      <c r="AD23">
        <f t="shared" si="6"/>
        <v>1.9355072658247128</v>
      </c>
      <c r="AE23" s="7">
        <f t="shared" si="7"/>
        <v>55.610835131300234</v>
      </c>
      <c r="AF23" s="7">
        <v>20</v>
      </c>
      <c r="AG23" s="7">
        <f t="shared" si="8"/>
        <v>-75.610835131300234</v>
      </c>
      <c r="AH23" s="7">
        <f t="shared" si="9"/>
        <v>-2.2540000000000009</v>
      </c>
      <c r="AI23">
        <v>0</v>
      </c>
      <c r="AJ23">
        <v>0.36</v>
      </c>
      <c r="AK23">
        <v>4.92</v>
      </c>
      <c r="AL23">
        <v>0.7</v>
      </c>
      <c r="AM23">
        <v>1.39</v>
      </c>
    </row>
    <row r="24" spans="1:39" x14ac:dyDescent="0.25">
      <c r="A24">
        <v>362</v>
      </c>
      <c r="B24" t="s">
        <v>1266</v>
      </c>
      <c r="C24" t="s">
        <v>1267</v>
      </c>
      <c r="D24" t="s">
        <v>1216</v>
      </c>
      <c r="E24" s="7">
        <f t="shared" si="0"/>
        <v>66527.315620174282</v>
      </c>
      <c r="F24" s="8">
        <f t="shared" si="1"/>
        <v>4.8230000000000004</v>
      </c>
      <c r="G24" s="7">
        <f t="shared" si="2"/>
        <v>95.499258602143655</v>
      </c>
      <c r="H24">
        <v>1.98</v>
      </c>
      <c r="I24" s="7" t="s">
        <v>204</v>
      </c>
      <c r="J24" s="7" t="s">
        <v>204</v>
      </c>
      <c r="K24" s="7" t="s">
        <v>204</v>
      </c>
      <c r="L24" s="7" t="s">
        <v>204</v>
      </c>
      <c r="M24" s="7" t="s">
        <v>204</v>
      </c>
      <c r="N24" s="7">
        <v>4.8230000000000013</v>
      </c>
      <c r="O24" s="7">
        <v>1.9800000000000002</v>
      </c>
      <c r="P24">
        <v>25</v>
      </c>
      <c r="Q24">
        <f t="shared" si="3"/>
        <v>298</v>
      </c>
      <c r="R24" t="s">
        <v>1217</v>
      </c>
      <c r="S24" s="9" t="s">
        <v>41</v>
      </c>
      <c r="T24" t="s">
        <v>206</v>
      </c>
      <c r="U24" t="s">
        <v>1268</v>
      </c>
      <c r="V24">
        <v>150.18</v>
      </c>
      <c r="W24">
        <v>5.1630000000000003</v>
      </c>
      <c r="X24">
        <v>2.3199999999999998</v>
      </c>
      <c r="Y24" s="8">
        <f t="shared" si="4"/>
        <v>-2.8430000000000004</v>
      </c>
      <c r="Z24">
        <v>-2.5230000000000001</v>
      </c>
      <c r="AA24">
        <v>26.3</v>
      </c>
      <c r="AB24">
        <v>35.6</v>
      </c>
      <c r="AC24">
        <f t="shared" si="5"/>
        <v>1.5514499979728751</v>
      </c>
      <c r="AD24">
        <f t="shared" si="6"/>
        <v>1.4199557484897578</v>
      </c>
      <c r="AE24" s="7">
        <f t="shared" si="7"/>
        <v>58.853639663382495</v>
      </c>
      <c r="AF24" s="7">
        <v>20</v>
      </c>
      <c r="AG24" s="7">
        <f t="shared" si="8"/>
        <v>-78.853639663382495</v>
      </c>
      <c r="AH24" s="7">
        <f t="shared" si="9"/>
        <v>-2.8430000000000009</v>
      </c>
      <c r="AI24">
        <v>0</v>
      </c>
      <c r="AJ24">
        <v>0.45</v>
      </c>
      <c r="AK24">
        <v>5.03</v>
      </c>
      <c r="AL24">
        <v>1.04</v>
      </c>
      <c r="AM24">
        <v>1.21</v>
      </c>
    </row>
    <row r="25" spans="1:39" x14ac:dyDescent="0.25">
      <c r="A25">
        <v>921</v>
      </c>
      <c r="B25" t="s">
        <v>1269</v>
      </c>
      <c r="C25" t="s">
        <v>1270</v>
      </c>
      <c r="D25" t="s">
        <v>1216</v>
      </c>
      <c r="E25" s="7">
        <f t="shared" si="0"/>
        <v>1018.5913880541178</v>
      </c>
      <c r="F25" s="8">
        <f t="shared" si="1"/>
        <v>3.008</v>
      </c>
      <c r="G25" s="7">
        <f t="shared" si="2"/>
        <v>346.73685045253183</v>
      </c>
      <c r="H25">
        <v>2.54</v>
      </c>
      <c r="I25" s="7" t="s">
        <v>204</v>
      </c>
      <c r="J25" s="7" t="s">
        <v>204</v>
      </c>
      <c r="K25" s="7" t="s">
        <v>204</v>
      </c>
      <c r="L25" s="7" t="s">
        <v>204</v>
      </c>
      <c r="M25" s="7" t="s">
        <v>204</v>
      </c>
      <c r="N25" s="7">
        <v>3.0080000000000005</v>
      </c>
      <c r="O25" s="7">
        <v>2.54</v>
      </c>
      <c r="P25">
        <v>25</v>
      </c>
      <c r="Q25">
        <f t="shared" si="3"/>
        <v>298</v>
      </c>
      <c r="R25" t="s">
        <v>1217</v>
      </c>
      <c r="S25" s="9" t="s">
        <v>41</v>
      </c>
      <c r="T25" t="s">
        <v>206</v>
      </c>
      <c r="U25" t="s">
        <v>1271</v>
      </c>
      <c r="V25">
        <v>158.29</v>
      </c>
      <c r="W25">
        <v>4.468</v>
      </c>
      <c r="X25">
        <v>4</v>
      </c>
      <c r="Y25" s="8">
        <f t="shared" si="4"/>
        <v>-0.46799999999999997</v>
      </c>
      <c r="Z25">
        <v>-0.46800000000000003</v>
      </c>
      <c r="AA25">
        <v>111</v>
      </c>
      <c r="AB25">
        <v>114</v>
      </c>
      <c r="AC25">
        <f t="shared" si="5"/>
        <v>2.0569048513364727</v>
      </c>
      <c r="AD25">
        <f t="shared" si="6"/>
        <v>2.0453229787866576</v>
      </c>
      <c r="AE25" s="7">
        <f t="shared" si="7"/>
        <v>54.407721927133025</v>
      </c>
      <c r="AF25" s="7">
        <v>20</v>
      </c>
      <c r="AG25" s="7">
        <f t="shared" si="8"/>
        <v>-74.407721927133025</v>
      </c>
      <c r="AH25" s="7">
        <f t="shared" si="9"/>
        <v>-0.46800000000000008</v>
      </c>
      <c r="AI25">
        <v>0</v>
      </c>
      <c r="AJ25">
        <v>0.27</v>
      </c>
      <c r="AK25">
        <v>5.08</v>
      </c>
      <c r="AL25">
        <v>0.36</v>
      </c>
      <c r="AM25">
        <v>1.58</v>
      </c>
    </row>
    <row r="26" spans="1:39" x14ac:dyDescent="0.25">
      <c r="A26">
        <v>466</v>
      </c>
      <c r="B26" t="s">
        <v>1272</v>
      </c>
      <c r="C26" t="s">
        <v>1273</v>
      </c>
      <c r="D26" t="s">
        <v>1216</v>
      </c>
      <c r="E26" s="7">
        <f t="shared" si="0"/>
        <v>42461.956394631314</v>
      </c>
      <c r="F26" s="8">
        <f t="shared" si="1"/>
        <v>4.6280000000000001</v>
      </c>
      <c r="G26" s="7">
        <f t="shared" si="2"/>
        <v>1479.1083881682086</v>
      </c>
      <c r="H26">
        <v>3.17</v>
      </c>
      <c r="I26" s="7" t="s">
        <v>204</v>
      </c>
      <c r="J26" s="7" t="s">
        <v>204</v>
      </c>
      <c r="K26" s="7" t="s">
        <v>204</v>
      </c>
      <c r="L26" s="7" t="s">
        <v>204</v>
      </c>
      <c r="M26" s="7" t="s">
        <v>204</v>
      </c>
      <c r="N26" s="7">
        <v>4.6280000000000001</v>
      </c>
      <c r="O26" s="7">
        <v>3.1700000000000004</v>
      </c>
      <c r="P26">
        <v>25</v>
      </c>
      <c r="Q26">
        <f t="shared" si="3"/>
        <v>298</v>
      </c>
      <c r="R26" t="s">
        <v>1217</v>
      </c>
      <c r="S26" s="9" t="s">
        <v>41</v>
      </c>
      <c r="T26" t="s">
        <v>206</v>
      </c>
      <c r="U26" t="s">
        <v>1274</v>
      </c>
      <c r="V26">
        <v>235.91</v>
      </c>
      <c r="W26">
        <v>5.2279999999999998</v>
      </c>
      <c r="X26">
        <v>3.77</v>
      </c>
      <c r="Y26" s="8">
        <f t="shared" si="4"/>
        <v>-1.4579999999999997</v>
      </c>
      <c r="Z26">
        <v>-1.4379999999999999</v>
      </c>
      <c r="AA26">
        <v>4.0999999999999996</v>
      </c>
      <c r="AB26">
        <v>31.7</v>
      </c>
      <c r="AC26">
        <f t="shared" si="5"/>
        <v>1.5010592622177514</v>
      </c>
      <c r="AD26">
        <f t="shared" si="6"/>
        <v>0.61278385671973545</v>
      </c>
      <c r="AE26" s="7">
        <f t="shared" si="7"/>
        <v>59.296870279026045</v>
      </c>
      <c r="AF26" s="7">
        <v>20</v>
      </c>
      <c r="AG26" s="7">
        <f t="shared" si="8"/>
        <v>-79.296870279026052</v>
      </c>
      <c r="AH26" s="7">
        <f t="shared" si="9"/>
        <v>-1.458</v>
      </c>
      <c r="AI26">
        <v>0</v>
      </c>
      <c r="AJ26">
        <v>0.1</v>
      </c>
      <c r="AK26">
        <v>5.24</v>
      </c>
      <c r="AL26">
        <v>1.05</v>
      </c>
      <c r="AM26">
        <v>1.07</v>
      </c>
    </row>
    <row r="27" spans="1:39" x14ac:dyDescent="0.25">
      <c r="A27">
        <v>404</v>
      </c>
      <c r="B27" t="s">
        <v>1275</v>
      </c>
      <c r="C27" t="s">
        <v>1276</v>
      </c>
      <c r="D27" t="s">
        <v>1216</v>
      </c>
      <c r="E27" s="7">
        <f t="shared" si="0"/>
        <v>3147748.3141013174</v>
      </c>
      <c r="F27" s="8">
        <f t="shared" si="1"/>
        <v>6.4979999999999993</v>
      </c>
      <c r="G27" s="7">
        <f t="shared" si="2"/>
        <v>117.48975549395293</v>
      </c>
      <c r="H27">
        <v>2.0699999999999998</v>
      </c>
      <c r="I27" s="7" t="s">
        <v>204</v>
      </c>
      <c r="J27" s="7" t="s">
        <v>204</v>
      </c>
      <c r="K27" s="7" t="s">
        <v>204</v>
      </c>
      <c r="L27" s="7" t="s">
        <v>204</v>
      </c>
      <c r="M27" s="7" t="s">
        <v>204</v>
      </c>
      <c r="N27" s="7">
        <v>6.4980000000000002</v>
      </c>
      <c r="O27" s="7">
        <v>2.0699999999999998</v>
      </c>
      <c r="P27">
        <v>25</v>
      </c>
      <c r="Q27">
        <f t="shared" si="3"/>
        <v>298</v>
      </c>
      <c r="R27" t="s">
        <v>1217</v>
      </c>
      <c r="S27" s="9" t="s">
        <v>41</v>
      </c>
      <c r="T27" t="s">
        <v>206</v>
      </c>
      <c r="U27" t="s">
        <v>1277</v>
      </c>
      <c r="V27">
        <v>153.13999999999999</v>
      </c>
      <c r="W27">
        <v>6.3179999999999996</v>
      </c>
      <c r="X27">
        <v>1.89</v>
      </c>
      <c r="Y27" s="8">
        <f t="shared" si="4"/>
        <v>-4.4279999999999999</v>
      </c>
      <c r="Z27">
        <v>-4.2880000000000003</v>
      </c>
      <c r="AA27">
        <v>0.55200000000000005</v>
      </c>
      <c r="AB27">
        <v>1.02</v>
      </c>
      <c r="AC27">
        <f t="shared" si="5"/>
        <v>8.6001717619175692E-3</v>
      </c>
      <c r="AD27">
        <f t="shared" si="6"/>
        <v>-0.25806092227080107</v>
      </c>
      <c r="AE27" s="7">
        <f t="shared" si="7"/>
        <v>72.424353963728592</v>
      </c>
      <c r="AF27" s="7">
        <v>20</v>
      </c>
      <c r="AG27" s="7">
        <f t="shared" si="8"/>
        <v>-92.424353963728592</v>
      </c>
      <c r="AH27" s="7">
        <f t="shared" si="9"/>
        <v>-4.4279999999999999</v>
      </c>
      <c r="AI27">
        <v>0</v>
      </c>
      <c r="AJ27">
        <v>0.43</v>
      </c>
      <c r="AK27">
        <v>5.28</v>
      </c>
      <c r="AL27">
        <v>1.36</v>
      </c>
      <c r="AM27">
        <v>1.0900000000000001</v>
      </c>
    </row>
    <row r="28" spans="1:39" x14ac:dyDescent="0.25">
      <c r="A28">
        <v>917</v>
      </c>
      <c r="B28" t="s">
        <v>1278</v>
      </c>
      <c r="C28" t="s">
        <v>1279</v>
      </c>
      <c r="D28" t="s">
        <v>1216</v>
      </c>
      <c r="E28" s="7">
        <f t="shared" si="0"/>
        <v>85506.671288468526</v>
      </c>
      <c r="F28" s="8">
        <f t="shared" si="1"/>
        <v>4.9320000000000004</v>
      </c>
      <c r="G28" s="7">
        <f t="shared" si="2"/>
        <v>371.53522909717265</v>
      </c>
      <c r="H28">
        <v>2.57</v>
      </c>
      <c r="I28" s="7" t="s">
        <v>204</v>
      </c>
      <c r="J28" s="7" t="s">
        <v>204</v>
      </c>
      <c r="K28" s="7" t="s">
        <v>204</v>
      </c>
      <c r="L28" s="7" t="s">
        <v>204</v>
      </c>
      <c r="M28" s="7" t="s">
        <v>204</v>
      </c>
      <c r="N28" s="7">
        <v>4.9320000000000013</v>
      </c>
      <c r="O28" s="7">
        <v>2.5700000000000003</v>
      </c>
      <c r="P28">
        <v>25</v>
      </c>
      <c r="Q28">
        <f t="shared" si="3"/>
        <v>298</v>
      </c>
      <c r="R28" t="s">
        <v>1217</v>
      </c>
      <c r="S28" s="9" t="s">
        <v>41</v>
      </c>
      <c r="T28" t="s">
        <v>206</v>
      </c>
      <c r="U28" t="s">
        <v>1280</v>
      </c>
      <c r="V28">
        <v>156.27000000000001</v>
      </c>
      <c r="W28">
        <v>5.5620000000000003</v>
      </c>
      <c r="X28">
        <v>3.2</v>
      </c>
      <c r="Y28" s="8">
        <f t="shared" si="4"/>
        <v>-2.3620000000000001</v>
      </c>
      <c r="Z28">
        <v>-1.8320000000000001</v>
      </c>
      <c r="AA28">
        <v>42.7</v>
      </c>
      <c r="AB28">
        <v>35.9</v>
      </c>
      <c r="AC28">
        <f t="shared" si="5"/>
        <v>1.5550944485783191</v>
      </c>
      <c r="AD28">
        <f t="shared" si="6"/>
        <v>1.6304278750250238</v>
      </c>
      <c r="AE28" s="7">
        <f t="shared" si="7"/>
        <v>58.821583531212028</v>
      </c>
      <c r="AF28" s="7">
        <v>20</v>
      </c>
      <c r="AG28" s="7">
        <f t="shared" si="8"/>
        <v>-78.821583531212028</v>
      </c>
      <c r="AH28" s="7">
        <f t="shared" si="9"/>
        <v>-2.3620000000000005</v>
      </c>
      <c r="AI28">
        <v>0</v>
      </c>
      <c r="AJ28">
        <v>0.36</v>
      </c>
      <c r="AK28">
        <v>5.41</v>
      </c>
      <c r="AL28">
        <v>0.7</v>
      </c>
      <c r="AM28">
        <v>1.53</v>
      </c>
    </row>
    <row r="29" spans="1:39" x14ac:dyDescent="0.25">
      <c r="A29">
        <v>840</v>
      </c>
      <c r="B29" t="s">
        <v>1281</v>
      </c>
      <c r="C29" t="s">
        <v>1282</v>
      </c>
      <c r="D29" t="s">
        <v>1216</v>
      </c>
      <c r="E29" s="7">
        <f t="shared" si="0"/>
        <v>59566214.35290128</v>
      </c>
      <c r="F29" s="8">
        <f t="shared" si="1"/>
        <v>7.7750000000000004</v>
      </c>
      <c r="G29" s="7">
        <f t="shared" si="2"/>
        <v>186.20871366628685</v>
      </c>
      <c r="H29">
        <v>2.27</v>
      </c>
      <c r="I29" s="7" t="s">
        <v>204</v>
      </c>
      <c r="J29" s="7" t="s">
        <v>204</v>
      </c>
      <c r="K29" s="7" t="s">
        <v>204</v>
      </c>
      <c r="L29" s="7" t="s">
        <v>204</v>
      </c>
      <c r="M29" s="7" t="s">
        <v>204</v>
      </c>
      <c r="N29" s="7">
        <v>7.7750000000000021</v>
      </c>
      <c r="O29" s="7">
        <v>2.2700000000000005</v>
      </c>
      <c r="P29">
        <v>25</v>
      </c>
      <c r="Q29">
        <f t="shared" si="3"/>
        <v>298</v>
      </c>
      <c r="R29" t="s">
        <v>1217</v>
      </c>
      <c r="S29" s="9" t="s">
        <v>41</v>
      </c>
      <c r="T29" t="s">
        <v>206</v>
      </c>
      <c r="U29" t="s">
        <v>1283</v>
      </c>
      <c r="V29">
        <v>220.01</v>
      </c>
      <c r="W29">
        <v>8.1850000000000005</v>
      </c>
      <c r="X29">
        <v>2.68</v>
      </c>
      <c r="Y29" s="8">
        <f t="shared" si="4"/>
        <v>-5.5050000000000008</v>
      </c>
      <c r="Z29">
        <v>-5.2750000000000004</v>
      </c>
      <c r="AA29">
        <v>0.29599999999999999</v>
      </c>
      <c r="AB29">
        <v>1.36</v>
      </c>
      <c r="AC29">
        <f t="shared" si="5"/>
        <v>0.13353890837021754</v>
      </c>
      <c r="AD29">
        <f t="shared" si="6"/>
        <v>-0.52870828894106148</v>
      </c>
      <c r="AE29" s="7">
        <f t="shared" si="7"/>
        <v>71.325408446962797</v>
      </c>
      <c r="AF29" s="7">
        <v>20</v>
      </c>
      <c r="AG29" s="7">
        <f t="shared" si="8"/>
        <v>-91.325408446962797</v>
      </c>
      <c r="AH29" s="7">
        <f t="shared" si="9"/>
        <v>-5.5050000000000008</v>
      </c>
      <c r="AI29">
        <v>0.67</v>
      </c>
      <c r="AJ29">
        <v>0.4</v>
      </c>
      <c r="AK29">
        <v>5.47</v>
      </c>
      <c r="AL29">
        <v>1.1599999999999999</v>
      </c>
      <c r="AM29">
        <v>1.03</v>
      </c>
    </row>
    <row r="30" spans="1:39" x14ac:dyDescent="0.25">
      <c r="A30">
        <v>448</v>
      </c>
      <c r="B30" t="s">
        <v>1284</v>
      </c>
      <c r="C30" t="s">
        <v>1285</v>
      </c>
      <c r="D30" t="s">
        <v>1216</v>
      </c>
      <c r="E30" s="7">
        <f t="shared" si="0"/>
        <v>7211074.7918290133</v>
      </c>
      <c r="F30" s="8">
        <f t="shared" si="1"/>
        <v>6.8580000000000005</v>
      </c>
      <c r="G30" s="7">
        <f t="shared" si="2"/>
        <v>1.5848931924611136</v>
      </c>
      <c r="H30">
        <v>0.2</v>
      </c>
      <c r="I30" s="7" t="s">
        <v>204</v>
      </c>
      <c r="J30" s="7" t="s">
        <v>204</v>
      </c>
      <c r="K30" s="7" t="s">
        <v>204</v>
      </c>
      <c r="L30" s="7" t="s">
        <v>204</v>
      </c>
      <c r="M30" s="7" t="s">
        <v>204</v>
      </c>
      <c r="N30" s="7">
        <v>6.8580000000000014</v>
      </c>
      <c r="O30" s="7">
        <v>0.20000000000000004</v>
      </c>
      <c r="P30">
        <v>25</v>
      </c>
      <c r="Q30">
        <f t="shared" si="3"/>
        <v>298</v>
      </c>
      <c r="R30" t="s">
        <v>1217</v>
      </c>
      <c r="S30" s="9" t="s">
        <v>41</v>
      </c>
      <c r="T30" t="s">
        <v>206</v>
      </c>
      <c r="U30" t="s">
        <v>1286</v>
      </c>
      <c r="V30">
        <v>135.16999999999999</v>
      </c>
      <c r="W30">
        <v>7.758</v>
      </c>
      <c r="X30">
        <v>1.1000000000000001</v>
      </c>
      <c r="Y30" s="8">
        <f t="shared" si="4"/>
        <v>-6.6579999999999995</v>
      </c>
      <c r="Z30">
        <v>-6.5979999999999999</v>
      </c>
      <c r="AA30">
        <v>2.76E-2</v>
      </c>
      <c r="AB30">
        <v>0.20399999999999999</v>
      </c>
      <c r="AC30">
        <f t="shared" si="5"/>
        <v>-0.69036983257410123</v>
      </c>
      <c r="AD30">
        <f t="shared" si="6"/>
        <v>-1.5590909179347823</v>
      </c>
      <c r="AE30" s="7">
        <f t="shared" si="7"/>
        <v>78.572406789226861</v>
      </c>
      <c r="AF30" s="7">
        <v>20</v>
      </c>
      <c r="AG30" s="7">
        <f t="shared" si="8"/>
        <v>-98.572406789226861</v>
      </c>
      <c r="AH30" s="7">
        <f t="shared" si="9"/>
        <v>-6.6580000000000004</v>
      </c>
      <c r="AI30">
        <v>0.41</v>
      </c>
      <c r="AJ30">
        <v>0.67</v>
      </c>
      <c r="AK30">
        <v>5.77</v>
      </c>
      <c r="AL30">
        <v>1.42</v>
      </c>
      <c r="AM30">
        <v>1.1100000000000001</v>
      </c>
    </row>
    <row r="31" spans="1:39" x14ac:dyDescent="0.25">
      <c r="A31">
        <v>965</v>
      </c>
      <c r="B31" t="s">
        <v>1287</v>
      </c>
      <c r="C31" t="s">
        <v>1288</v>
      </c>
      <c r="D31" t="s">
        <v>1216</v>
      </c>
      <c r="E31" s="7">
        <f t="shared" si="0"/>
        <v>1914255.9250210926</v>
      </c>
      <c r="F31" s="8">
        <f t="shared" si="1"/>
        <v>6.2820000000000009</v>
      </c>
      <c r="G31" s="7">
        <f t="shared" si="2"/>
        <v>0.58884365535558891</v>
      </c>
      <c r="H31">
        <v>-0.23</v>
      </c>
      <c r="I31" s="7" t="s">
        <v>204</v>
      </c>
      <c r="J31" s="7" t="s">
        <v>204</v>
      </c>
      <c r="K31" s="7" t="s">
        <v>204</v>
      </c>
      <c r="L31" s="7" t="s">
        <v>204</v>
      </c>
      <c r="M31" s="7" t="s">
        <v>204</v>
      </c>
      <c r="N31" s="7">
        <v>6.2820000000000018</v>
      </c>
      <c r="O31" s="7">
        <v>-0.23000000000000004</v>
      </c>
      <c r="P31">
        <v>25</v>
      </c>
      <c r="Q31">
        <f t="shared" si="3"/>
        <v>298</v>
      </c>
      <c r="R31" t="s">
        <v>1217</v>
      </c>
      <c r="S31" s="9" t="s">
        <v>41</v>
      </c>
      <c r="T31" t="s">
        <v>206</v>
      </c>
      <c r="U31" t="s">
        <v>1289</v>
      </c>
      <c r="V31">
        <v>140.19999999999999</v>
      </c>
      <c r="W31">
        <v>6.9420000000000002</v>
      </c>
      <c r="X31">
        <v>0.43</v>
      </c>
      <c r="Y31" s="8">
        <f t="shared" si="4"/>
        <v>-6.5120000000000005</v>
      </c>
      <c r="Z31">
        <v>-6.3920000000000003</v>
      </c>
      <c r="AA31">
        <v>1.53</v>
      </c>
      <c r="AB31">
        <v>1.77</v>
      </c>
      <c r="AC31">
        <f t="shared" si="5"/>
        <v>0.24797326636180664</v>
      </c>
      <c r="AD31">
        <f t="shared" si="6"/>
        <v>0.18469143081759881</v>
      </c>
      <c r="AE31" s="7">
        <f t="shared" si="7"/>
        <v>70.318858132042479</v>
      </c>
      <c r="AF31" s="7">
        <v>20</v>
      </c>
      <c r="AG31" s="7">
        <f t="shared" si="8"/>
        <v>-90.318858132042479</v>
      </c>
      <c r="AH31" s="7">
        <f t="shared" si="9"/>
        <v>-6.5120000000000013</v>
      </c>
      <c r="AI31">
        <v>0</v>
      </c>
      <c r="AJ31">
        <v>0.8</v>
      </c>
      <c r="AK31">
        <v>6.07</v>
      </c>
      <c r="AL31">
        <v>1.83</v>
      </c>
      <c r="AM31">
        <v>1.08</v>
      </c>
    </row>
    <row r="32" spans="1:39" x14ac:dyDescent="0.25">
      <c r="A32">
        <v>945</v>
      </c>
      <c r="B32" t="s">
        <v>1290</v>
      </c>
      <c r="C32" t="s">
        <v>1291</v>
      </c>
      <c r="D32" t="s">
        <v>1216</v>
      </c>
      <c r="E32" s="7">
        <f t="shared" si="0"/>
        <v>328851.63087598368</v>
      </c>
      <c r="F32" s="8">
        <f t="shared" si="1"/>
        <v>5.5170000000000003</v>
      </c>
      <c r="G32" s="7">
        <f t="shared" si="2"/>
        <v>309.02954325135937</v>
      </c>
      <c r="H32">
        <v>2.4900000000000002</v>
      </c>
      <c r="I32" s="7" t="s">
        <v>204</v>
      </c>
      <c r="J32" s="7" t="s">
        <v>204</v>
      </c>
      <c r="K32" s="7" t="s">
        <v>204</v>
      </c>
      <c r="L32" s="7" t="s">
        <v>204</v>
      </c>
      <c r="M32" s="7" t="s">
        <v>204</v>
      </c>
      <c r="N32" s="7">
        <v>5.5170000000000012</v>
      </c>
      <c r="O32" s="7">
        <v>2.4900000000000007</v>
      </c>
      <c r="P32">
        <v>25</v>
      </c>
      <c r="Q32">
        <f t="shared" si="3"/>
        <v>298</v>
      </c>
      <c r="R32" t="s">
        <v>1217</v>
      </c>
      <c r="S32" s="9" t="s">
        <v>41</v>
      </c>
      <c r="T32" t="s">
        <v>206</v>
      </c>
      <c r="U32" t="s">
        <v>1292</v>
      </c>
      <c r="V32">
        <v>162.22999999999999</v>
      </c>
      <c r="W32">
        <v>6.1769999999999996</v>
      </c>
      <c r="X32">
        <v>3.15</v>
      </c>
      <c r="Y32" s="8">
        <f t="shared" si="4"/>
        <v>-3.0269999999999997</v>
      </c>
      <c r="Z32">
        <v>-3.0270000000000001</v>
      </c>
      <c r="AA32">
        <v>4.74</v>
      </c>
      <c r="AB32">
        <v>4.59</v>
      </c>
      <c r="AC32">
        <f t="shared" si="5"/>
        <v>0.66181268553726125</v>
      </c>
      <c r="AD32">
        <f t="shared" si="6"/>
        <v>0.67577834167408513</v>
      </c>
      <c r="AE32" s="7">
        <f t="shared" si="7"/>
        <v>66.678778308043221</v>
      </c>
      <c r="AF32" s="7">
        <v>20</v>
      </c>
      <c r="AG32" s="7">
        <f t="shared" si="8"/>
        <v>-86.678778308043221</v>
      </c>
      <c r="AH32" s="7">
        <f t="shared" si="9"/>
        <v>-3.0270000000000001</v>
      </c>
      <c r="AI32">
        <v>0</v>
      </c>
      <c r="AJ32">
        <v>0.43</v>
      </c>
      <c r="AK32">
        <v>6.11</v>
      </c>
      <c r="AL32">
        <v>1.1399999999999999</v>
      </c>
      <c r="AM32">
        <v>1.44</v>
      </c>
    </row>
    <row r="33" spans="1:39" x14ac:dyDescent="0.25">
      <c r="A33">
        <v>334</v>
      </c>
      <c r="B33" t="s">
        <v>1293</v>
      </c>
      <c r="C33" t="s">
        <v>1294</v>
      </c>
      <c r="D33" t="s">
        <v>1216</v>
      </c>
      <c r="E33" s="7">
        <f t="shared" si="0"/>
        <v>165958690.74375719</v>
      </c>
      <c r="F33" s="8">
        <f t="shared" si="1"/>
        <v>8.2200000000000024</v>
      </c>
      <c r="G33" s="7">
        <f t="shared" si="2"/>
        <v>281.83829312644554</v>
      </c>
      <c r="H33">
        <v>2.4500000000000002</v>
      </c>
      <c r="I33" s="7" t="s">
        <v>204</v>
      </c>
      <c r="J33" s="7" t="s">
        <v>204</v>
      </c>
      <c r="K33" s="7" t="s">
        <v>204</v>
      </c>
      <c r="L33" s="7" t="s">
        <v>204</v>
      </c>
      <c r="M33" s="7" t="s">
        <v>204</v>
      </c>
      <c r="N33" s="7">
        <v>8.2200000000000024</v>
      </c>
      <c r="O33" s="7">
        <v>2.4500000000000002</v>
      </c>
      <c r="P33">
        <v>25</v>
      </c>
      <c r="Q33">
        <f t="shared" si="3"/>
        <v>298</v>
      </c>
      <c r="R33" t="s">
        <v>1217</v>
      </c>
      <c r="S33" s="9" t="s">
        <v>41</v>
      </c>
      <c r="T33" t="s">
        <v>206</v>
      </c>
      <c r="U33" t="s">
        <v>1295</v>
      </c>
      <c r="V33">
        <v>144.16999999999999</v>
      </c>
      <c r="W33">
        <v>8.4600000000000009</v>
      </c>
      <c r="X33">
        <v>2.69</v>
      </c>
      <c r="Y33" s="8">
        <f t="shared" si="4"/>
        <v>-5.7700000000000014</v>
      </c>
      <c r="Z33">
        <v>-5.61</v>
      </c>
      <c r="AA33">
        <v>3.6499999999999998E-2</v>
      </c>
      <c r="AB33">
        <v>0.18</v>
      </c>
      <c r="AC33">
        <f t="shared" si="5"/>
        <v>-0.74472749489669399</v>
      </c>
      <c r="AD33">
        <f t="shared" si="6"/>
        <v>-1.4377071355435254</v>
      </c>
      <c r="AE33" s="7">
        <f t="shared" si="7"/>
        <v>79.050529995311166</v>
      </c>
      <c r="AF33" s="7">
        <v>20</v>
      </c>
      <c r="AG33" s="7">
        <f t="shared" si="8"/>
        <v>-99.050529995311166</v>
      </c>
      <c r="AH33" s="7">
        <f t="shared" si="9"/>
        <v>-5.7700000000000014</v>
      </c>
      <c r="AI33">
        <v>0.5</v>
      </c>
      <c r="AJ33">
        <v>0.45</v>
      </c>
      <c r="AK33">
        <v>6.15</v>
      </c>
      <c r="AL33">
        <v>1.23</v>
      </c>
      <c r="AM33">
        <v>1.1399999999999999</v>
      </c>
    </row>
    <row r="34" spans="1:39" x14ac:dyDescent="0.25">
      <c r="A34">
        <v>619</v>
      </c>
      <c r="B34" t="s">
        <v>1296</v>
      </c>
      <c r="C34" t="s">
        <v>1297</v>
      </c>
      <c r="D34" t="s">
        <v>1216</v>
      </c>
      <c r="E34" s="7">
        <f t="shared" si="0"/>
        <v>94623716.136579558</v>
      </c>
      <c r="F34" s="8">
        <f t="shared" ref="F34:F57" si="10">H34-AH34</f>
        <v>7.9760000000000009</v>
      </c>
      <c r="G34" s="7">
        <f t="shared" si="2"/>
        <v>331.13112148259137</v>
      </c>
      <c r="H34">
        <v>2.52</v>
      </c>
      <c r="I34" s="7" t="s">
        <v>204</v>
      </c>
      <c r="J34" s="7" t="s">
        <v>204</v>
      </c>
      <c r="K34" s="7" t="s">
        <v>204</v>
      </c>
      <c r="L34" s="7" t="s">
        <v>204</v>
      </c>
      <c r="M34" s="7" t="s">
        <v>204</v>
      </c>
      <c r="N34" s="7">
        <v>7.9760000000000009</v>
      </c>
      <c r="O34" s="7">
        <v>2.5200000000000005</v>
      </c>
      <c r="P34">
        <v>25</v>
      </c>
      <c r="Q34">
        <f t="shared" si="3"/>
        <v>298</v>
      </c>
      <c r="R34" t="s">
        <v>1217</v>
      </c>
      <c r="S34" s="9" t="s">
        <v>41</v>
      </c>
      <c r="T34" t="s">
        <v>206</v>
      </c>
      <c r="U34" t="s">
        <v>1298</v>
      </c>
      <c r="V34">
        <v>182.14</v>
      </c>
      <c r="W34">
        <v>7.6360000000000001</v>
      </c>
      <c r="X34">
        <v>2.1800000000000002</v>
      </c>
      <c r="Y34" s="8">
        <f t="shared" si="4"/>
        <v>-5.4559999999999995</v>
      </c>
      <c r="Z34">
        <v>-5.6559999999999997</v>
      </c>
      <c r="AA34">
        <v>9.5799999999999996E-2</v>
      </c>
      <c r="AB34">
        <v>5.5899999999999998E-2</v>
      </c>
      <c r="AC34">
        <f t="shared" si="5"/>
        <v>-1.2525881921135766</v>
      </c>
      <c r="AD34">
        <f t="shared" si="6"/>
        <v>-1.0186344909214555</v>
      </c>
      <c r="AE34" s="7">
        <f t="shared" si="7"/>
        <v>83.517609233496543</v>
      </c>
      <c r="AF34" s="7">
        <v>20</v>
      </c>
      <c r="AG34" s="7">
        <f t="shared" si="8"/>
        <v>-103.51760923349654</v>
      </c>
      <c r="AH34" s="7">
        <f t="shared" si="9"/>
        <v>-5.4560000000000004</v>
      </c>
      <c r="AI34">
        <v>0</v>
      </c>
      <c r="AJ34">
        <v>0.31</v>
      </c>
      <c r="AK34">
        <v>6.39</v>
      </c>
      <c r="AL34">
        <v>1.77</v>
      </c>
      <c r="AM34">
        <v>1.21</v>
      </c>
    </row>
    <row r="35" spans="1:39" x14ac:dyDescent="0.25">
      <c r="A35">
        <v>810</v>
      </c>
      <c r="B35" t="s">
        <v>577</v>
      </c>
      <c r="C35" t="s">
        <v>578</v>
      </c>
      <c r="D35" t="s">
        <v>1216</v>
      </c>
      <c r="E35" s="7">
        <f t="shared" si="0"/>
        <v>21727011.788637497</v>
      </c>
      <c r="F35" s="8">
        <f t="shared" si="10"/>
        <v>7.3369999999999997</v>
      </c>
      <c r="G35" s="7">
        <f t="shared" si="2"/>
        <v>6025.595860743585</v>
      </c>
      <c r="H35">
        <v>3.78</v>
      </c>
      <c r="I35" s="7" t="s">
        <v>204</v>
      </c>
      <c r="J35" s="7" t="s">
        <v>204</v>
      </c>
      <c r="K35" s="7" t="s">
        <v>204</v>
      </c>
      <c r="L35" s="7" t="s">
        <v>204</v>
      </c>
      <c r="M35" s="7" t="s">
        <v>204</v>
      </c>
      <c r="N35" s="7">
        <v>7.3370000000000006</v>
      </c>
      <c r="O35" s="7">
        <v>3.7800000000000007</v>
      </c>
      <c r="P35">
        <v>25</v>
      </c>
      <c r="Q35">
        <f t="shared" si="3"/>
        <v>298</v>
      </c>
      <c r="R35" t="s">
        <v>1217</v>
      </c>
      <c r="S35" s="9" t="s">
        <v>41</v>
      </c>
      <c r="T35" t="s">
        <v>206</v>
      </c>
      <c r="U35" t="s">
        <v>165</v>
      </c>
      <c r="V35">
        <v>290.83</v>
      </c>
      <c r="W35">
        <v>7.8170000000000002</v>
      </c>
      <c r="X35">
        <v>4.26</v>
      </c>
      <c r="Y35" s="8">
        <f t="shared" si="4"/>
        <v>-3.5570000000000004</v>
      </c>
      <c r="Z35">
        <v>-3.677</v>
      </c>
      <c r="AA35">
        <v>6.7400000000000002E-2</v>
      </c>
      <c r="AB35">
        <v>3.44E-2</v>
      </c>
      <c r="AC35">
        <f t="shared" si="5"/>
        <v>-1.4634415574284698</v>
      </c>
      <c r="AD35">
        <f t="shared" si="6"/>
        <v>-1.1713401034646802</v>
      </c>
      <c r="AE35" s="7">
        <f t="shared" si="7"/>
        <v>85.372249089782642</v>
      </c>
      <c r="AF35" s="7">
        <v>20</v>
      </c>
      <c r="AG35" s="7">
        <f t="shared" si="8"/>
        <v>-105.37224908978264</v>
      </c>
      <c r="AH35" s="7">
        <f t="shared" si="9"/>
        <v>-3.5570000000000004</v>
      </c>
      <c r="AI35">
        <v>0</v>
      </c>
      <c r="AJ35">
        <v>0.4</v>
      </c>
      <c r="AK35">
        <v>7</v>
      </c>
      <c r="AL35">
        <v>1.1000000000000001</v>
      </c>
      <c r="AM35">
        <v>1.58</v>
      </c>
    </row>
    <row r="36" spans="1:39" x14ac:dyDescent="0.25">
      <c r="A36">
        <v>814</v>
      </c>
      <c r="B36" t="s">
        <v>573</v>
      </c>
      <c r="C36" t="s">
        <v>574</v>
      </c>
      <c r="D36" t="s">
        <v>1216</v>
      </c>
      <c r="E36" s="7">
        <f t="shared" si="0"/>
        <v>21727011.788637497</v>
      </c>
      <c r="F36" s="8">
        <f t="shared" si="10"/>
        <v>7.3369999999999997</v>
      </c>
      <c r="G36" s="7">
        <f t="shared" si="2"/>
        <v>6025.595860743585</v>
      </c>
      <c r="H36">
        <v>3.78</v>
      </c>
      <c r="I36" s="7" t="s">
        <v>204</v>
      </c>
      <c r="J36" s="7" t="s">
        <v>204</v>
      </c>
      <c r="K36" s="7" t="s">
        <v>204</v>
      </c>
      <c r="L36" s="7" t="s">
        <v>204</v>
      </c>
      <c r="M36" s="7" t="s">
        <v>204</v>
      </c>
      <c r="N36" s="7">
        <v>7.3370000000000006</v>
      </c>
      <c r="O36" s="7">
        <v>3.7800000000000007</v>
      </c>
      <c r="P36">
        <v>25</v>
      </c>
      <c r="Q36">
        <f t="shared" si="3"/>
        <v>298</v>
      </c>
      <c r="R36" t="s">
        <v>1217</v>
      </c>
      <c r="S36" s="9" t="s">
        <v>41</v>
      </c>
      <c r="T36" t="s">
        <v>206</v>
      </c>
      <c r="U36" t="s">
        <v>165</v>
      </c>
      <c r="V36">
        <v>290.83</v>
      </c>
      <c r="W36">
        <v>7.8170000000000002</v>
      </c>
      <c r="X36">
        <v>4.26</v>
      </c>
      <c r="Y36" s="8">
        <f t="shared" si="4"/>
        <v>-3.5570000000000004</v>
      </c>
      <c r="Z36">
        <v>-3.677</v>
      </c>
      <c r="AA36">
        <v>6.7400000000000002E-2</v>
      </c>
      <c r="AB36">
        <v>3.44E-2</v>
      </c>
      <c r="AC36">
        <f t="shared" si="5"/>
        <v>-1.4634415574284698</v>
      </c>
      <c r="AD36">
        <f t="shared" si="6"/>
        <v>-1.1713401034646802</v>
      </c>
      <c r="AE36" s="7">
        <f t="shared" si="7"/>
        <v>85.372249089782642</v>
      </c>
      <c r="AF36" s="7">
        <v>20</v>
      </c>
      <c r="AG36" s="7">
        <f t="shared" si="8"/>
        <v>-105.37224908978264</v>
      </c>
      <c r="AH36" s="7">
        <f t="shared" si="9"/>
        <v>-3.5570000000000004</v>
      </c>
      <c r="AI36">
        <v>0</v>
      </c>
      <c r="AJ36">
        <v>0.4</v>
      </c>
      <c r="AK36">
        <v>7</v>
      </c>
      <c r="AL36">
        <v>1.1000000000000001</v>
      </c>
      <c r="AM36">
        <v>1.58</v>
      </c>
    </row>
    <row r="37" spans="1:39" x14ac:dyDescent="0.25">
      <c r="A37">
        <v>95</v>
      </c>
      <c r="B37" t="s">
        <v>573</v>
      </c>
      <c r="C37" t="s">
        <v>164</v>
      </c>
      <c r="D37" t="s">
        <v>1216</v>
      </c>
      <c r="E37" s="7">
        <f t="shared" si="0"/>
        <v>22750974.307720754</v>
      </c>
      <c r="F37" s="8">
        <f t="shared" si="10"/>
        <v>7.3570000000000002</v>
      </c>
      <c r="G37" s="7">
        <f t="shared" si="2"/>
        <v>6309.5734448019384</v>
      </c>
      <c r="H37">
        <v>3.8</v>
      </c>
      <c r="I37" s="7" t="s">
        <v>204</v>
      </c>
      <c r="J37" s="7" t="s">
        <v>204</v>
      </c>
      <c r="K37" s="7" t="s">
        <v>204</v>
      </c>
      <c r="L37" s="7" t="s">
        <v>204</v>
      </c>
      <c r="M37" s="7" t="s">
        <v>204</v>
      </c>
      <c r="N37" s="7">
        <v>7.3570000000000011</v>
      </c>
      <c r="O37" s="7">
        <v>3.8000000000000003</v>
      </c>
      <c r="P37">
        <v>25</v>
      </c>
      <c r="Q37">
        <f t="shared" si="3"/>
        <v>298</v>
      </c>
      <c r="R37" t="s">
        <v>1217</v>
      </c>
      <c r="S37" s="9" t="s">
        <v>41</v>
      </c>
      <c r="T37" t="s">
        <v>206</v>
      </c>
      <c r="U37" t="s">
        <v>165</v>
      </c>
      <c r="V37">
        <v>290.83</v>
      </c>
      <c r="W37">
        <v>7.8170000000000002</v>
      </c>
      <c r="X37">
        <v>4.26</v>
      </c>
      <c r="Y37" s="8">
        <f t="shared" si="4"/>
        <v>-3.5570000000000004</v>
      </c>
      <c r="Z37">
        <v>-3.677</v>
      </c>
      <c r="AA37">
        <v>6.7400000000000002E-2</v>
      </c>
      <c r="AB37">
        <v>3.44E-2</v>
      </c>
      <c r="AC37">
        <f t="shared" si="5"/>
        <v>-1.4634415574284698</v>
      </c>
      <c r="AD37">
        <f t="shared" si="6"/>
        <v>-1.1713401034646802</v>
      </c>
      <c r="AE37" s="7">
        <f t="shared" si="7"/>
        <v>85.372249089782642</v>
      </c>
      <c r="AF37" s="7">
        <v>20</v>
      </c>
      <c r="AG37" s="7">
        <f t="shared" si="8"/>
        <v>-105.37224908978264</v>
      </c>
      <c r="AH37" s="7">
        <f t="shared" si="9"/>
        <v>-3.5570000000000004</v>
      </c>
      <c r="AI37">
        <v>0</v>
      </c>
      <c r="AJ37">
        <v>0.4</v>
      </c>
      <c r="AK37">
        <v>7</v>
      </c>
      <c r="AL37">
        <v>1.1000000000000001</v>
      </c>
      <c r="AM37">
        <v>1.58</v>
      </c>
    </row>
    <row r="38" spans="1:39" x14ac:dyDescent="0.25">
      <c r="A38">
        <v>806</v>
      </c>
      <c r="B38" t="s">
        <v>579</v>
      </c>
      <c r="C38" t="s">
        <v>580</v>
      </c>
      <c r="D38" t="s">
        <v>1216</v>
      </c>
      <c r="E38" s="7">
        <f t="shared" si="0"/>
        <v>26121613.543992106</v>
      </c>
      <c r="F38" s="8">
        <f t="shared" si="10"/>
        <v>7.4169999999999998</v>
      </c>
      <c r="G38" s="7">
        <f t="shared" si="2"/>
        <v>7244.3596007499036</v>
      </c>
      <c r="H38">
        <v>3.86</v>
      </c>
      <c r="I38" s="7" t="s">
        <v>204</v>
      </c>
      <c r="J38" s="7" t="s">
        <v>204</v>
      </c>
      <c r="K38" s="7" t="s">
        <v>204</v>
      </c>
      <c r="L38" s="7" t="s">
        <v>204</v>
      </c>
      <c r="M38" s="7" t="s">
        <v>204</v>
      </c>
      <c r="N38" s="7">
        <v>7.4170000000000007</v>
      </c>
      <c r="O38" s="7">
        <v>3.8600000000000003</v>
      </c>
      <c r="P38">
        <v>25</v>
      </c>
      <c r="Q38">
        <f t="shared" si="3"/>
        <v>298</v>
      </c>
      <c r="R38" t="s">
        <v>1217</v>
      </c>
      <c r="S38" s="9" t="s">
        <v>41</v>
      </c>
      <c r="T38" t="s">
        <v>206</v>
      </c>
      <c r="U38" t="s">
        <v>165</v>
      </c>
      <c r="V38">
        <v>290.83</v>
      </c>
      <c r="W38">
        <v>7.8170000000000002</v>
      </c>
      <c r="X38">
        <v>4.26</v>
      </c>
      <c r="Y38" s="8">
        <f t="shared" si="4"/>
        <v>-3.5570000000000004</v>
      </c>
      <c r="Z38">
        <v>-3.677</v>
      </c>
      <c r="AA38">
        <v>6.7400000000000002E-2</v>
      </c>
      <c r="AB38">
        <v>3.44E-2</v>
      </c>
      <c r="AC38">
        <f t="shared" si="5"/>
        <v>-1.4634415574284698</v>
      </c>
      <c r="AD38">
        <f t="shared" si="6"/>
        <v>-1.1713401034646802</v>
      </c>
      <c r="AE38" s="7">
        <f t="shared" si="7"/>
        <v>85.372249089782642</v>
      </c>
      <c r="AF38" s="7">
        <v>20</v>
      </c>
      <c r="AG38" s="7">
        <f t="shared" si="8"/>
        <v>-105.37224908978264</v>
      </c>
      <c r="AH38" s="7">
        <f t="shared" si="9"/>
        <v>-3.5570000000000004</v>
      </c>
      <c r="AI38">
        <v>0</v>
      </c>
      <c r="AJ38">
        <v>0.4</v>
      </c>
      <c r="AK38">
        <v>7</v>
      </c>
      <c r="AL38">
        <v>1.1000000000000001</v>
      </c>
      <c r="AM38">
        <v>1.58</v>
      </c>
    </row>
    <row r="39" spans="1:39" x14ac:dyDescent="0.25">
      <c r="A39">
        <v>335</v>
      </c>
      <c r="B39" t="s">
        <v>1299</v>
      </c>
      <c r="C39" t="s">
        <v>1300</v>
      </c>
      <c r="D39" t="s">
        <v>1216</v>
      </c>
      <c r="E39" s="7">
        <f t="shared" si="0"/>
        <v>8260379.4957718104</v>
      </c>
      <c r="F39" s="8">
        <f t="shared" si="10"/>
        <v>6.9170000000000007</v>
      </c>
      <c r="G39" s="7">
        <f t="shared" si="2"/>
        <v>549.54087385762534</v>
      </c>
      <c r="H39">
        <v>2.74</v>
      </c>
      <c r="I39" s="7" t="s">
        <v>204</v>
      </c>
      <c r="J39" s="7" t="s">
        <v>204</v>
      </c>
      <c r="K39" s="7" t="s">
        <v>204</v>
      </c>
      <c r="L39" s="7" t="s">
        <v>204</v>
      </c>
      <c r="M39" s="7" t="s">
        <v>204</v>
      </c>
      <c r="N39" s="7">
        <v>6.9170000000000016</v>
      </c>
      <c r="O39" s="7">
        <v>2.7400000000000007</v>
      </c>
      <c r="P39">
        <v>25</v>
      </c>
      <c r="Q39">
        <f t="shared" si="3"/>
        <v>298</v>
      </c>
      <c r="R39" t="s">
        <v>1217</v>
      </c>
      <c r="S39" s="9" t="s">
        <v>41</v>
      </c>
      <c r="T39" t="s">
        <v>206</v>
      </c>
      <c r="U39" t="s">
        <v>1301</v>
      </c>
      <c r="V39">
        <v>170.21</v>
      </c>
      <c r="W39">
        <v>7.4569999999999999</v>
      </c>
      <c r="X39">
        <v>3.28</v>
      </c>
      <c r="Y39" s="8">
        <f t="shared" si="4"/>
        <v>-4.1769999999999996</v>
      </c>
      <c r="Z39">
        <v>-4.367</v>
      </c>
      <c r="AA39">
        <v>9.4100000000000003E-2</v>
      </c>
      <c r="AB39">
        <v>0.57899999999999996</v>
      </c>
      <c r="AC39">
        <f t="shared" si="5"/>
        <v>-0.23732143627256383</v>
      </c>
      <c r="AD39">
        <f t="shared" si="6"/>
        <v>-1.026410376572743</v>
      </c>
      <c r="AE39" s="7">
        <f t="shared" si="7"/>
        <v>74.587449701382923</v>
      </c>
      <c r="AF39" s="7">
        <v>20</v>
      </c>
      <c r="AG39" s="7">
        <f t="shared" si="8"/>
        <v>-94.587449701382923</v>
      </c>
      <c r="AH39" s="7">
        <f t="shared" si="9"/>
        <v>-4.1770000000000005</v>
      </c>
      <c r="AI39">
        <v>0.5</v>
      </c>
      <c r="AJ39">
        <v>0.49</v>
      </c>
      <c r="AK39">
        <v>7.12</v>
      </c>
      <c r="AL39">
        <v>1.37</v>
      </c>
      <c r="AM39">
        <v>1.38</v>
      </c>
    </row>
    <row r="40" spans="1:39" x14ac:dyDescent="0.25">
      <c r="A40">
        <v>598</v>
      </c>
      <c r="B40" t="s">
        <v>1302</v>
      </c>
      <c r="C40" t="s">
        <v>623</v>
      </c>
      <c r="D40" t="s">
        <v>1216</v>
      </c>
      <c r="E40" s="7">
        <f t="shared" si="0"/>
        <v>7261059.5743515668</v>
      </c>
      <c r="F40" s="8">
        <f t="shared" si="10"/>
        <v>6.8610000000000007</v>
      </c>
      <c r="G40" s="7">
        <f t="shared" si="2"/>
        <v>537.03179637025301</v>
      </c>
      <c r="H40">
        <v>2.73</v>
      </c>
      <c r="I40" s="7" t="s">
        <v>204</v>
      </c>
      <c r="J40" s="7" t="s">
        <v>204</v>
      </c>
      <c r="K40" s="7" t="s">
        <v>204</v>
      </c>
      <c r="L40" s="7" t="s">
        <v>204</v>
      </c>
      <c r="M40" s="7" t="s">
        <v>204</v>
      </c>
      <c r="N40" s="7">
        <v>6.8610000000000015</v>
      </c>
      <c r="O40" s="7">
        <v>2.7300000000000004</v>
      </c>
      <c r="P40">
        <v>25</v>
      </c>
      <c r="Q40">
        <f t="shared" si="3"/>
        <v>298</v>
      </c>
      <c r="R40" t="s">
        <v>1217</v>
      </c>
      <c r="S40" s="9" t="s">
        <v>41</v>
      </c>
      <c r="T40" t="s">
        <v>206</v>
      </c>
      <c r="U40" t="s">
        <v>624</v>
      </c>
      <c r="V40">
        <v>182.22</v>
      </c>
      <c r="W40">
        <v>7.2809999999999997</v>
      </c>
      <c r="X40">
        <v>3.15</v>
      </c>
      <c r="Y40" s="8">
        <f t="shared" si="4"/>
        <v>-4.1310000000000002</v>
      </c>
      <c r="Z40">
        <v>-4.101</v>
      </c>
      <c r="AA40">
        <v>0.121</v>
      </c>
      <c r="AB40">
        <v>0.432</v>
      </c>
      <c r="AC40">
        <f t="shared" si="5"/>
        <v>-0.3645162531850879</v>
      </c>
      <c r="AD40">
        <f t="shared" si="6"/>
        <v>-0.91721462968354994</v>
      </c>
      <c r="AE40" s="7">
        <f t="shared" si="7"/>
        <v>75.706239418619262</v>
      </c>
      <c r="AF40" s="7">
        <v>20</v>
      </c>
      <c r="AG40" s="7">
        <f t="shared" si="8"/>
        <v>-95.706239418619262</v>
      </c>
      <c r="AH40" s="7">
        <f t="shared" si="9"/>
        <v>-4.1310000000000011</v>
      </c>
      <c r="AI40">
        <v>0</v>
      </c>
      <c r="AJ40">
        <v>0.51</v>
      </c>
      <c r="AK40">
        <v>7.31</v>
      </c>
      <c r="AL40">
        <v>1.59</v>
      </c>
      <c r="AM40">
        <v>1.48</v>
      </c>
    </row>
    <row r="41" spans="1:39" x14ac:dyDescent="0.25">
      <c r="A41">
        <v>88</v>
      </c>
      <c r="B41" t="s">
        <v>1303</v>
      </c>
      <c r="C41" t="s">
        <v>1304</v>
      </c>
      <c r="D41" t="s">
        <v>1216</v>
      </c>
      <c r="E41" s="7">
        <f t="shared" si="0"/>
        <v>285101826.75039119</v>
      </c>
      <c r="F41" s="8">
        <f t="shared" si="10"/>
        <v>8.4550000000000001</v>
      </c>
      <c r="G41" s="7">
        <f t="shared" si="2"/>
        <v>0.70794578438413791</v>
      </c>
      <c r="H41">
        <v>-0.15</v>
      </c>
      <c r="I41" s="7" t="s">
        <v>204</v>
      </c>
      <c r="J41" s="7" t="s">
        <v>204</v>
      </c>
      <c r="K41" s="7" t="s">
        <v>204</v>
      </c>
      <c r="L41" s="7" t="s">
        <v>204</v>
      </c>
      <c r="M41" s="7" t="s">
        <v>204</v>
      </c>
      <c r="N41" s="7">
        <v>8.4550000000000001</v>
      </c>
      <c r="O41" s="7">
        <v>-0.15</v>
      </c>
      <c r="P41">
        <v>25</v>
      </c>
      <c r="Q41">
        <f t="shared" si="3"/>
        <v>298</v>
      </c>
      <c r="R41" t="s">
        <v>1217</v>
      </c>
      <c r="S41" s="9" t="s">
        <v>41</v>
      </c>
      <c r="T41" t="s">
        <v>206</v>
      </c>
      <c r="U41" t="s">
        <v>1305</v>
      </c>
      <c r="V41">
        <v>194.19</v>
      </c>
      <c r="W41">
        <v>8.7650000000000006</v>
      </c>
      <c r="X41">
        <v>0.16</v>
      </c>
      <c r="Y41" s="8">
        <f t="shared" si="4"/>
        <v>-8.6050000000000004</v>
      </c>
      <c r="Z41">
        <v>-8.8350000000000009</v>
      </c>
      <c r="AA41" s="7">
        <v>9.7699999999999992E-7</v>
      </c>
      <c r="AB41">
        <v>1.95E-4</v>
      </c>
      <c r="AC41">
        <f t="shared" si="5"/>
        <v>-3.7099653886374822</v>
      </c>
      <c r="AD41">
        <f t="shared" si="6"/>
        <v>-6.0101054362812274</v>
      </c>
      <c r="AE41" s="7">
        <f t="shared" si="7"/>
        <v>105.13239201771</v>
      </c>
      <c r="AF41" s="7">
        <v>20</v>
      </c>
      <c r="AG41" s="7">
        <f t="shared" si="8"/>
        <v>-125.13239201771</v>
      </c>
      <c r="AH41" s="7">
        <f t="shared" si="9"/>
        <v>-8.6050000000000004</v>
      </c>
      <c r="AI41">
        <v>0</v>
      </c>
      <c r="AJ41">
        <v>1.27</v>
      </c>
      <c r="AK41">
        <v>7.7900000000000009</v>
      </c>
      <c r="AL41">
        <v>1.9</v>
      </c>
      <c r="AM41">
        <v>1.36</v>
      </c>
    </row>
    <row r="42" spans="1:39" x14ac:dyDescent="0.25">
      <c r="A42">
        <v>316</v>
      </c>
      <c r="B42" t="s">
        <v>1306</v>
      </c>
      <c r="C42" t="s">
        <v>1307</v>
      </c>
      <c r="D42" t="s">
        <v>1216</v>
      </c>
      <c r="E42" s="7">
        <f t="shared" si="0"/>
        <v>206538015.58105415</v>
      </c>
      <c r="F42" s="8">
        <f t="shared" si="10"/>
        <v>8.3150000000000013</v>
      </c>
      <c r="G42" s="7">
        <f t="shared" si="2"/>
        <v>3090.295432513592</v>
      </c>
      <c r="H42">
        <v>3.49</v>
      </c>
      <c r="I42" s="7" t="s">
        <v>204</v>
      </c>
      <c r="J42" s="7" t="s">
        <v>204</v>
      </c>
      <c r="K42" s="7" t="s">
        <v>204</v>
      </c>
      <c r="L42" s="7" t="s">
        <v>204</v>
      </c>
      <c r="M42" s="7" t="s">
        <v>204</v>
      </c>
      <c r="N42" s="7">
        <v>8.3150000000000031</v>
      </c>
      <c r="O42" s="7">
        <v>3.49</v>
      </c>
      <c r="P42">
        <v>25</v>
      </c>
      <c r="Q42">
        <f t="shared" si="3"/>
        <v>298</v>
      </c>
      <c r="R42" t="s">
        <v>1217</v>
      </c>
      <c r="S42" s="9" t="s">
        <v>41</v>
      </c>
      <c r="T42" t="s">
        <v>206</v>
      </c>
      <c r="U42" t="s">
        <v>1308</v>
      </c>
      <c r="V42">
        <v>167.21</v>
      </c>
      <c r="W42">
        <v>8.1150000000000002</v>
      </c>
      <c r="X42">
        <v>3.29</v>
      </c>
      <c r="Y42" s="8">
        <f t="shared" si="4"/>
        <v>-4.8250000000000002</v>
      </c>
      <c r="Z42">
        <v>-4.8250000000000002</v>
      </c>
      <c r="AA42">
        <v>2.4E-2</v>
      </c>
      <c r="AB42">
        <v>0.112</v>
      </c>
      <c r="AC42">
        <f t="shared" si="5"/>
        <v>-0.9507819773298184</v>
      </c>
      <c r="AD42">
        <f t="shared" si="6"/>
        <v>-1.6197887582883939</v>
      </c>
      <c r="AE42" s="7">
        <f t="shared" si="7"/>
        <v>80.862959477364498</v>
      </c>
      <c r="AF42" s="7">
        <v>20</v>
      </c>
      <c r="AG42" s="7">
        <f t="shared" si="8"/>
        <v>-100.8629594773645</v>
      </c>
      <c r="AH42" s="7">
        <f t="shared" si="9"/>
        <v>-4.8250000000000011</v>
      </c>
      <c r="AI42">
        <v>0.31</v>
      </c>
      <c r="AJ42">
        <v>0.39</v>
      </c>
      <c r="AK42">
        <v>7.870000000000001</v>
      </c>
      <c r="AL42">
        <v>1.43</v>
      </c>
      <c r="AM42">
        <v>1.32</v>
      </c>
    </row>
    <row r="43" spans="1:39" x14ac:dyDescent="0.25">
      <c r="A43">
        <v>593</v>
      </c>
      <c r="B43" t="s">
        <v>1309</v>
      </c>
      <c r="C43" t="s">
        <v>1310</v>
      </c>
      <c r="D43" t="s">
        <v>1216</v>
      </c>
      <c r="E43" s="7">
        <f t="shared" si="0"/>
        <v>416869383.47033662</v>
      </c>
      <c r="F43" s="8">
        <f t="shared" si="10"/>
        <v>8.620000000000001</v>
      </c>
      <c r="G43" s="7">
        <f t="shared" si="2"/>
        <v>870.96358995608091</v>
      </c>
      <c r="H43">
        <v>2.94</v>
      </c>
      <c r="I43" s="7" t="s">
        <v>204</v>
      </c>
      <c r="J43" s="7" t="s">
        <v>204</v>
      </c>
      <c r="K43" s="7" t="s">
        <v>204</v>
      </c>
      <c r="L43" s="7" t="s">
        <v>204</v>
      </c>
      <c r="M43" s="7" t="s">
        <v>204</v>
      </c>
      <c r="N43" s="7">
        <v>8.620000000000001</v>
      </c>
      <c r="O43" s="7">
        <v>2.94</v>
      </c>
      <c r="P43">
        <v>25</v>
      </c>
      <c r="Q43">
        <f t="shared" si="3"/>
        <v>298</v>
      </c>
      <c r="R43" t="s">
        <v>1217</v>
      </c>
      <c r="S43" s="9" t="s">
        <v>41</v>
      </c>
      <c r="T43" t="s">
        <v>206</v>
      </c>
      <c r="U43" t="s">
        <v>1311</v>
      </c>
      <c r="V43">
        <v>227.13</v>
      </c>
      <c r="W43">
        <v>7.67</v>
      </c>
      <c r="X43">
        <v>1.99</v>
      </c>
      <c r="Y43" s="8">
        <f t="shared" si="4"/>
        <v>-5.68</v>
      </c>
      <c r="Z43">
        <v>-6.07</v>
      </c>
      <c r="AA43">
        <v>2.2899999999999999E-3</v>
      </c>
      <c r="AB43">
        <v>3.7499999999999999E-3</v>
      </c>
      <c r="AC43">
        <f t="shared" si="5"/>
        <v>-2.4259687322722812</v>
      </c>
      <c r="AD43">
        <f t="shared" si="6"/>
        <v>-2.6401645176601121</v>
      </c>
      <c r="AE43" s="7">
        <f t="shared" si="7"/>
        <v>93.838517856979308</v>
      </c>
      <c r="AF43" s="7">
        <v>20</v>
      </c>
      <c r="AG43" s="7">
        <f t="shared" si="8"/>
        <v>-113.83851785697931</v>
      </c>
      <c r="AH43" s="7">
        <f t="shared" si="9"/>
        <v>-5.6800000000000006</v>
      </c>
      <c r="AI43">
        <v>0</v>
      </c>
      <c r="AJ43">
        <v>0.41</v>
      </c>
      <c r="AK43">
        <v>7.870000000000001</v>
      </c>
      <c r="AL43">
        <v>2.34</v>
      </c>
      <c r="AM43">
        <v>1.38</v>
      </c>
    </row>
    <row r="44" spans="1:39" x14ac:dyDescent="0.25">
      <c r="A44">
        <v>694</v>
      </c>
      <c r="B44" t="s">
        <v>1312</v>
      </c>
      <c r="C44" t="s">
        <v>1313</v>
      </c>
      <c r="D44" t="s">
        <v>1216</v>
      </c>
      <c r="E44" s="7">
        <f t="shared" si="0"/>
        <v>13899526.312133553</v>
      </c>
      <c r="F44" s="8">
        <f t="shared" si="10"/>
        <v>7.1430000000000007</v>
      </c>
      <c r="G44" s="7">
        <f t="shared" si="2"/>
        <v>524.80746024977293</v>
      </c>
      <c r="H44">
        <v>2.72</v>
      </c>
      <c r="I44" s="7" t="s">
        <v>204</v>
      </c>
      <c r="J44" s="7" t="s">
        <v>204</v>
      </c>
      <c r="K44" s="7" t="s">
        <v>204</v>
      </c>
      <c r="L44" s="7" t="s">
        <v>204</v>
      </c>
      <c r="M44" s="7" t="s">
        <v>204</v>
      </c>
      <c r="N44" s="7">
        <v>7.1430000000000007</v>
      </c>
      <c r="O44" s="7">
        <v>2.72</v>
      </c>
      <c r="P44">
        <v>25</v>
      </c>
      <c r="Q44">
        <f t="shared" si="3"/>
        <v>298</v>
      </c>
      <c r="R44" t="s">
        <v>1217</v>
      </c>
      <c r="S44" s="9" t="s">
        <v>41</v>
      </c>
      <c r="T44" t="s">
        <v>206</v>
      </c>
      <c r="U44" t="s">
        <v>1314</v>
      </c>
      <c r="V44">
        <v>250.3</v>
      </c>
      <c r="W44">
        <v>8.0530000000000008</v>
      </c>
      <c r="X44">
        <v>3.63</v>
      </c>
      <c r="Y44" s="8">
        <f t="shared" si="4"/>
        <v>-4.4230000000000009</v>
      </c>
      <c r="Z44">
        <v>-4.7830000000000004</v>
      </c>
      <c r="AA44">
        <v>0.10199999999999999</v>
      </c>
      <c r="AB44">
        <v>1.7600000000000001E-2</v>
      </c>
      <c r="AC44">
        <f t="shared" si="5"/>
        <v>-1.7544873321858501</v>
      </c>
      <c r="AD44">
        <f t="shared" si="6"/>
        <v>-0.99139982823808248</v>
      </c>
      <c r="AE44" s="7">
        <f t="shared" si="7"/>
        <v>87.932251359903276</v>
      </c>
      <c r="AF44" s="7">
        <v>20</v>
      </c>
      <c r="AG44" s="7">
        <f t="shared" si="8"/>
        <v>-107.93225135990328</v>
      </c>
      <c r="AH44" s="7">
        <f t="shared" si="9"/>
        <v>-4.4230000000000009</v>
      </c>
      <c r="AI44">
        <v>0</v>
      </c>
      <c r="AJ44">
        <v>0.79</v>
      </c>
      <c r="AK44">
        <v>8.1</v>
      </c>
      <c r="AL44">
        <v>1.39</v>
      </c>
      <c r="AM44">
        <v>1.99</v>
      </c>
    </row>
    <row r="45" spans="1:39" x14ac:dyDescent="0.25">
      <c r="A45">
        <v>667</v>
      </c>
      <c r="B45" t="s">
        <v>1315</v>
      </c>
      <c r="C45" t="s">
        <v>1316</v>
      </c>
      <c r="D45" t="s">
        <v>1216</v>
      </c>
      <c r="E45" s="7">
        <f t="shared" si="0"/>
        <v>1945360.081622669</v>
      </c>
      <c r="F45" s="8">
        <f t="shared" si="10"/>
        <v>6.2890000000000006</v>
      </c>
      <c r="G45" s="7">
        <f t="shared" si="2"/>
        <v>74.131024130091816</v>
      </c>
      <c r="H45">
        <v>1.87</v>
      </c>
      <c r="I45" s="7" t="s">
        <v>204</v>
      </c>
      <c r="J45" s="7" t="s">
        <v>204</v>
      </c>
      <c r="K45" s="7" t="s">
        <v>204</v>
      </c>
      <c r="L45" s="7" t="s">
        <v>204</v>
      </c>
      <c r="M45" s="7" t="s">
        <v>204</v>
      </c>
      <c r="N45" s="7">
        <v>6.2890000000000015</v>
      </c>
      <c r="O45" s="7">
        <v>1.8700000000000003</v>
      </c>
      <c r="P45">
        <v>25</v>
      </c>
      <c r="Q45">
        <f t="shared" si="3"/>
        <v>298</v>
      </c>
      <c r="R45" t="s">
        <v>1217</v>
      </c>
      <c r="S45" s="9" t="s">
        <v>41</v>
      </c>
      <c r="T45" t="s">
        <v>206</v>
      </c>
      <c r="U45" t="s">
        <v>1317</v>
      </c>
      <c r="V45">
        <v>266.32</v>
      </c>
      <c r="W45">
        <v>8.2390000000000008</v>
      </c>
      <c r="X45">
        <v>3.82</v>
      </c>
      <c r="Y45" s="8">
        <f t="shared" si="4"/>
        <v>-4.4190000000000005</v>
      </c>
      <c r="Z45">
        <v>-4.2389999999999999</v>
      </c>
      <c r="AA45">
        <v>0.46600000000000003</v>
      </c>
      <c r="AB45">
        <v>0.151</v>
      </c>
      <c r="AC45">
        <f t="shared" si="5"/>
        <v>-0.82102305270683062</v>
      </c>
      <c r="AD45">
        <f t="shared" si="6"/>
        <v>-0.33161408330999981</v>
      </c>
      <c r="AE45" s="7">
        <f t="shared" si="7"/>
        <v>79.721616189078759</v>
      </c>
      <c r="AF45" s="7">
        <v>20</v>
      </c>
      <c r="AG45" s="7">
        <f t="shared" si="8"/>
        <v>-99.721616189078759</v>
      </c>
      <c r="AH45" s="7">
        <f t="shared" si="9"/>
        <v>-4.4190000000000005</v>
      </c>
      <c r="AI45">
        <v>0</v>
      </c>
      <c r="AJ45">
        <v>1.25</v>
      </c>
      <c r="AK45">
        <v>8.58</v>
      </c>
      <c r="AL45">
        <v>0.72</v>
      </c>
      <c r="AM45">
        <v>2.2400000000000002</v>
      </c>
    </row>
    <row r="46" spans="1:39" x14ac:dyDescent="0.25">
      <c r="A46">
        <v>261</v>
      </c>
      <c r="B46" t="s">
        <v>292</v>
      </c>
      <c r="C46" t="s">
        <v>293</v>
      </c>
      <c r="D46" t="s">
        <v>1216</v>
      </c>
      <c r="E46" s="7">
        <f t="shared" si="0"/>
        <v>545757861091.27063</v>
      </c>
      <c r="F46" s="8">
        <f t="shared" si="10"/>
        <v>11.736999999999998</v>
      </c>
      <c r="G46" s="7">
        <f t="shared" si="2"/>
        <v>426.57951880159294</v>
      </c>
      <c r="H46">
        <v>2.63</v>
      </c>
      <c r="I46" s="7" t="s">
        <v>204</v>
      </c>
      <c r="J46" s="7" t="s">
        <v>204</v>
      </c>
      <c r="K46" s="7" t="s">
        <v>204</v>
      </c>
      <c r="L46" s="7" t="s">
        <v>204</v>
      </c>
      <c r="M46" s="7" t="s">
        <v>204</v>
      </c>
      <c r="N46" s="7">
        <v>11.737</v>
      </c>
      <c r="O46" s="7">
        <v>2.6300000000000003</v>
      </c>
      <c r="P46">
        <v>25</v>
      </c>
      <c r="Q46">
        <f t="shared" si="3"/>
        <v>298</v>
      </c>
      <c r="R46" t="s">
        <v>1217</v>
      </c>
      <c r="S46" s="9" t="s">
        <v>41</v>
      </c>
      <c r="T46" t="s">
        <v>206</v>
      </c>
      <c r="U46" t="s">
        <v>294</v>
      </c>
      <c r="V46">
        <v>228.29</v>
      </c>
      <c r="W46">
        <v>12.747</v>
      </c>
      <c r="X46">
        <v>3.64</v>
      </c>
      <c r="Y46" s="8">
        <f t="shared" si="4"/>
        <v>-9.1069999999999993</v>
      </c>
      <c r="Z46">
        <v>-9.4269999999999996</v>
      </c>
      <c r="AA46" s="7">
        <v>3.0300000000000001E-5</v>
      </c>
      <c r="AB46">
        <v>6.1300000000000005E-4</v>
      </c>
      <c r="AC46">
        <f t="shared" si="5"/>
        <v>-3.2125395254815849</v>
      </c>
      <c r="AD46">
        <f t="shared" si="6"/>
        <v>-4.5185573714976952</v>
      </c>
      <c r="AE46" s="7">
        <f t="shared" si="7"/>
        <v>100.75709627614719</v>
      </c>
      <c r="AF46" s="7">
        <v>20</v>
      </c>
      <c r="AG46" s="7">
        <f t="shared" si="8"/>
        <v>-120.75709627614719</v>
      </c>
      <c r="AH46" s="7">
        <f t="shared" si="9"/>
        <v>-9.1069999999999993</v>
      </c>
      <c r="AI46">
        <v>1</v>
      </c>
      <c r="AJ46">
        <v>0.79</v>
      </c>
      <c r="AK46">
        <v>8.89</v>
      </c>
      <c r="AL46">
        <v>1.46</v>
      </c>
      <c r="AM46">
        <v>1.86</v>
      </c>
    </row>
    <row r="47" spans="1:39" x14ac:dyDescent="0.25">
      <c r="A47">
        <v>237</v>
      </c>
      <c r="B47" t="s">
        <v>182</v>
      </c>
      <c r="C47" t="s">
        <v>183</v>
      </c>
      <c r="D47" t="s">
        <v>1216</v>
      </c>
      <c r="E47" s="7">
        <f t="shared" si="0"/>
        <v>2570395.7827688619</v>
      </c>
      <c r="F47" s="8">
        <f t="shared" si="10"/>
        <v>6.4099999999999993</v>
      </c>
      <c r="G47" s="7">
        <f t="shared" si="2"/>
        <v>75857.757502918481</v>
      </c>
      <c r="H47">
        <v>4.88</v>
      </c>
      <c r="I47" s="7" t="s">
        <v>204</v>
      </c>
      <c r="J47" s="7" t="s">
        <v>204</v>
      </c>
      <c r="K47" s="7" t="s">
        <v>204</v>
      </c>
      <c r="L47" s="7" t="s">
        <v>204</v>
      </c>
      <c r="M47" s="7" t="s">
        <v>204</v>
      </c>
      <c r="N47" s="7">
        <v>6.4099999999999993</v>
      </c>
      <c r="O47" s="7">
        <v>4.8800000000000008</v>
      </c>
      <c r="P47">
        <v>25</v>
      </c>
      <c r="Q47">
        <f t="shared" si="3"/>
        <v>298</v>
      </c>
      <c r="R47" t="s">
        <v>1217</v>
      </c>
      <c r="S47" s="9" t="s">
        <v>41</v>
      </c>
      <c r="T47" t="s">
        <v>206</v>
      </c>
      <c r="U47" t="s">
        <v>184</v>
      </c>
      <c r="V47">
        <v>373.32</v>
      </c>
      <c r="W47">
        <v>7.39</v>
      </c>
      <c r="X47">
        <v>5.86</v>
      </c>
      <c r="Y47" s="8">
        <f t="shared" si="4"/>
        <v>-1.5299999999999994</v>
      </c>
      <c r="Z47">
        <v>-1.92</v>
      </c>
      <c r="AA47">
        <v>3.1699999999999999E-2</v>
      </c>
      <c r="AB47">
        <v>0.26500000000000001</v>
      </c>
      <c r="AC47">
        <f t="shared" si="5"/>
        <v>-0.5767541260631921</v>
      </c>
      <c r="AD47">
        <f t="shared" si="6"/>
        <v>-1.4989407377822486</v>
      </c>
      <c r="AE47" s="7">
        <f t="shared" si="7"/>
        <v>77.573057230444391</v>
      </c>
      <c r="AF47" s="7">
        <v>20</v>
      </c>
      <c r="AG47" s="7">
        <f t="shared" si="8"/>
        <v>-97.573057230444391</v>
      </c>
      <c r="AH47" s="7">
        <f t="shared" si="9"/>
        <v>-1.5299999999999994</v>
      </c>
      <c r="AI47">
        <v>0</v>
      </c>
      <c r="AJ47">
        <v>0.42</v>
      </c>
      <c r="AK47">
        <v>8.9600000000000009</v>
      </c>
      <c r="AL47">
        <v>1.27</v>
      </c>
      <c r="AM47">
        <v>1.96</v>
      </c>
    </row>
    <row r="48" spans="1:39" x14ac:dyDescent="0.25">
      <c r="A48">
        <v>201</v>
      </c>
      <c r="B48" t="s">
        <v>1318</v>
      </c>
      <c r="C48" t="s">
        <v>192</v>
      </c>
      <c r="D48" t="s">
        <v>1216</v>
      </c>
      <c r="E48" s="7">
        <f t="shared" si="0"/>
        <v>523600436.58575273</v>
      </c>
      <c r="F48" s="8">
        <f t="shared" si="10"/>
        <v>8.7190000000000012</v>
      </c>
      <c r="G48" s="7">
        <f t="shared" si="2"/>
        <v>275422.87033381703</v>
      </c>
      <c r="H48">
        <v>5.44</v>
      </c>
      <c r="I48" s="7" t="s">
        <v>204</v>
      </c>
      <c r="J48" s="7" t="s">
        <v>204</v>
      </c>
      <c r="K48" s="7" t="s">
        <v>204</v>
      </c>
      <c r="L48" s="7" t="s">
        <v>204</v>
      </c>
      <c r="M48" s="7" t="s">
        <v>204</v>
      </c>
      <c r="N48" s="7">
        <v>8.7190000000000012</v>
      </c>
      <c r="O48" s="7">
        <v>5.44</v>
      </c>
      <c r="P48">
        <v>25</v>
      </c>
      <c r="Q48">
        <f t="shared" si="3"/>
        <v>298</v>
      </c>
      <c r="R48" t="s">
        <v>1217</v>
      </c>
      <c r="S48" s="9" t="s">
        <v>41</v>
      </c>
      <c r="T48" t="s">
        <v>206</v>
      </c>
      <c r="U48" t="s">
        <v>193</v>
      </c>
      <c r="V48">
        <v>318.02999999999997</v>
      </c>
      <c r="W48">
        <v>9.2789999999999999</v>
      </c>
      <c r="X48">
        <v>6</v>
      </c>
      <c r="Y48" s="8">
        <f t="shared" si="4"/>
        <v>-3.2789999999999999</v>
      </c>
      <c r="Z48">
        <v>-2.7690000000000001</v>
      </c>
      <c r="AA48">
        <v>9.1299999999999992E-3</v>
      </c>
      <c r="AB48">
        <v>3.4399999999999999E-3</v>
      </c>
      <c r="AC48">
        <f t="shared" si="5"/>
        <v>-2.46344155742847</v>
      </c>
      <c r="AD48">
        <f t="shared" si="6"/>
        <v>-2.0395292224657009</v>
      </c>
      <c r="AE48" s="7">
        <f t="shared" si="7"/>
        <v>94.168124145019888</v>
      </c>
      <c r="AF48" s="7">
        <v>20</v>
      </c>
      <c r="AG48" s="7">
        <f t="shared" si="8"/>
        <v>-114.16812414501989</v>
      </c>
      <c r="AH48" s="7">
        <f t="shared" si="9"/>
        <v>-3.2790000000000004</v>
      </c>
      <c r="AI48">
        <v>0</v>
      </c>
      <c r="AJ48">
        <v>0.3</v>
      </c>
      <c r="AK48">
        <v>9.3800000000000008</v>
      </c>
      <c r="AL48">
        <v>1.53</v>
      </c>
      <c r="AM48">
        <v>2.0499999999999998</v>
      </c>
    </row>
    <row r="49" spans="1:39" x14ac:dyDescent="0.25">
      <c r="A49">
        <v>955</v>
      </c>
      <c r="B49" t="s">
        <v>581</v>
      </c>
      <c r="C49" t="s">
        <v>582</v>
      </c>
      <c r="D49" t="s">
        <v>1216</v>
      </c>
      <c r="E49" s="7">
        <f t="shared" si="0"/>
        <v>24888573.182823937</v>
      </c>
      <c r="F49" s="8">
        <f t="shared" si="10"/>
        <v>7.3959999999999999</v>
      </c>
      <c r="G49" s="7">
        <f t="shared" si="2"/>
        <v>8128.3051616410066</v>
      </c>
      <c r="H49">
        <v>3.91</v>
      </c>
      <c r="I49" s="7" t="s">
        <v>204</v>
      </c>
      <c r="J49" s="7" t="s">
        <v>204</v>
      </c>
      <c r="K49" s="7" t="s">
        <v>204</v>
      </c>
      <c r="L49" s="7" t="s">
        <v>204</v>
      </c>
      <c r="M49" s="7" t="s">
        <v>204</v>
      </c>
      <c r="N49" s="7">
        <v>7.3960000000000008</v>
      </c>
      <c r="O49" s="7">
        <v>3.9100000000000006</v>
      </c>
      <c r="P49">
        <v>25</v>
      </c>
      <c r="Q49">
        <f t="shared" si="3"/>
        <v>298</v>
      </c>
      <c r="R49" t="s">
        <v>1217</v>
      </c>
      <c r="S49" s="9" t="s">
        <v>41</v>
      </c>
      <c r="T49" t="s">
        <v>206</v>
      </c>
      <c r="U49" t="s">
        <v>583</v>
      </c>
      <c r="V49">
        <v>389.32</v>
      </c>
      <c r="W49">
        <v>8.0459999999999994</v>
      </c>
      <c r="X49">
        <v>4.5599999999999996</v>
      </c>
      <c r="Y49" s="8">
        <f t="shared" si="4"/>
        <v>-3.4859999999999998</v>
      </c>
      <c r="Z49">
        <v>-3.0659999999999998</v>
      </c>
      <c r="AA49">
        <v>1.1999999999999999E-3</v>
      </c>
      <c r="AB49">
        <v>5.6300000000000003E-2</v>
      </c>
      <c r="AC49">
        <f t="shared" si="5"/>
        <v>-1.2494916051486538</v>
      </c>
      <c r="AD49">
        <f t="shared" si="6"/>
        <v>-2.9208187539523753</v>
      </c>
      <c r="AE49" s="7">
        <f t="shared" si="7"/>
        <v>83.490372041455402</v>
      </c>
      <c r="AF49" s="7">
        <v>20</v>
      </c>
      <c r="AG49" s="7">
        <f t="shared" si="8"/>
        <v>-103.4903720414554</v>
      </c>
      <c r="AH49" s="7">
        <f t="shared" si="9"/>
        <v>-3.4859999999999998</v>
      </c>
      <c r="AI49">
        <v>0</v>
      </c>
      <c r="AJ49">
        <v>0.6</v>
      </c>
      <c r="AK49">
        <v>9.4</v>
      </c>
      <c r="AL49">
        <v>1.38</v>
      </c>
      <c r="AM49">
        <v>1.96</v>
      </c>
    </row>
    <row r="50" spans="1:39" x14ac:dyDescent="0.25">
      <c r="A50">
        <v>805</v>
      </c>
      <c r="B50" t="s">
        <v>584</v>
      </c>
      <c r="C50" t="s">
        <v>585</v>
      </c>
      <c r="D50" t="s">
        <v>1216</v>
      </c>
      <c r="E50" s="7">
        <f t="shared" si="0"/>
        <v>2824879.9749157159</v>
      </c>
      <c r="F50" s="8">
        <f t="shared" si="10"/>
        <v>6.4510000000000005</v>
      </c>
      <c r="G50" s="7">
        <f t="shared" si="2"/>
        <v>44668.359215096389</v>
      </c>
      <c r="H50">
        <v>4.6500000000000004</v>
      </c>
      <c r="I50" s="7" t="s">
        <v>204</v>
      </c>
      <c r="J50" s="7" t="s">
        <v>204</v>
      </c>
      <c r="K50" s="7" t="s">
        <v>204</v>
      </c>
      <c r="L50" s="7" t="s">
        <v>204</v>
      </c>
      <c r="M50" s="7" t="s">
        <v>204</v>
      </c>
      <c r="N50" s="7">
        <v>6.4510000000000014</v>
      </c>
      <c r="O50" s="7">
        <v>4.6500000000000004</v>
      </c>
      <c r="P50">
        <v>25</v>
      </c>
      <c r="Q50">
        <f t="shared" si="3"/>
        <v>298</v>
      </c>
      <c r="R50" t="s">
        <v>1217</v>
      </c>
      <c r="S50" s="9" t="s">
        <v>41</v>
      </c>
      <c r="T50" t="s">
        <v>206</v>
      </c>
      <c r="U50" t="s">
        <v>586</v>
      </c>
      <c r="V50">
        <v>364.92</v>
      </c>
      <c r="W50">
        <v>7.8609999999999998</v>
      </c>
      <c r="X50">
        <v>6.06</v>
      </c>
      <c r="Y50" s="8">
        <f t="shared" si="4"/>
        <v>-1.8010000000000002</v>
      </c>
      <c r="Z50">
        <v>-1.8009999999999999</v>
      </c>
      <c r="AA50">
        <v>5.8700000000000002E-3</v>
      </c>
      <c r="AB50">
        <v>5.28E-2</v>
      </c>
      <c r="AC50">
        <f t="shared" si="5"/>
        <v>-1.2773660774661877</v>
      </c>
      <c r="AD50">
        <f t="shared" si="6"/>
        <v>-2.2313618987523856</v>
      </c>
      <c r="AE50" s="7">
        <f t="shared" si="7"/>
        <v>83.735552417191101</v>
      </c>
      <c r="AF50" s="7">
        <v>20</v>
      </c>
      <c r="AG50" s="7">
        <f t="shared" si="8"/>
        <v>-103.7355524171911</v>
      </c>
      <c r="AH50" s="7">
        <f t="shared" si="9"/>
        <v>-1.8010000000000002</v>
      </c>
      <c r="AI50">
        <v>0</v>
      </c>
      <c r="AJ50">
        <v>0.43</v>
      </c>
      <c r="AK50">
        <v>9.48</v>
      </c>
      <c r="AL50">
        <v>1.2</v>
      </c>
      <c r="AM50">
        <v>2.0099999999999998</v>
      </c>
    </row>
    <row r="51" spans="1:39" x14ac:dyDescent="0.25">
      <c r="A51">
        <v>15</v>
      </c>
      <c r="B51" t="s">
        <v>197</v>
      </c>
      <c r="C51" t="s">
        <v>198</v>
      </c>
      <c r="D51" t="s">
        <v>1216</v>
      </c>
      <c r="E51" s="7">
        <f t="shared" si="0"/>
        <v>1770108958.3174319</v>
      </c>
      <c r="F51" s="8">
        <f t="shared" si="10"/>
        <v>9.2480000000000011</v>
      </c>
      <c r="G51" s="7">
        <f t="shared" si="2"/>
        <v>457088.18961487547</v>
      </c>
      <c r="H51">
        <v>5.66</v>
      </c>
      <c r="I51" s="7" t="s">
        <v>204</v>
      </c>
      <c r="J51" s="7" t="s">
        <v>204</v>
      </c>
      <c r="K51" s="7" t="s">
        <v>204</v>
      </c>
      <c r="L51" s="7" t="s">
        <v>204</v>
      </c>
      <c r="M51" s="7" t="s">
        <v>204</v>
      </c>
      <c r="N51" s="7">
        <v>9.2480000000000029</v>
      </c>
      <c r="O51" s="7">
        <v>5.66</v>
      </c>
      <c r="P51">
        <v>25</v>
      </c>
      <c r="Q51">
        <f t="shared" si="3"/>
        <v>298</v>
      </c>
      <c r="R51" t="s">
        <v>1217</v>
      </c>
      <c r="S51" s="9" t="s">
        <v>41</v>
      </c>
      <c r="T51" t="s">
        <v>206</v>
      </c>
      <c r="U51" t="s">
        <v>199</v>
      </c>
      <c r="V51">
        <v>354.49</v>
      </c>
      <c r="W51">
        <v>10.378</v>
      </c>
      <c r="X51">
        <v>6.79</v>
      </c>
      <c r="Y51" s="8">
        <f t="shared" si="4"/>
        <v>-3.5880000000000001</v>
      </c>
      <c r="Z51">
        <v>-3.468</v>
      </c>
      <c r="AA51">
        <v>9.9599999999999992E-4</v>
      </c>
      <c r="AB51">
        <v>1.4300000000000001E-4</v>
      </c>
      <c r="AC51">
        <f t="shared" si="5"/>
        <v>-3.8446639625349381</v>
      </c>
      <c r="AD51">
        <f t="shared" si="6"/>
        <v>-3.0017406615763012</v>
      </c>
      <c r="AE51" s="7">
        <f t="shared" si="7"/>
        <v>106.31718384383068</v>
      </c>
      <c r="AF51" s="7">
        <v>20</v>
      </c>
      <c r="AG51" s="7">
        <f t="shared" si="8"/>
        <v>-126.31718384383068</v>
      </c>
      <c r="AH51" s="7">
        <f t="shared" si="9"/>
        <v>-3.5880000000000005</v>
      </c>
      <c r="AI51">
        <v>0</v>
      </c>
      <c r="AJ51">
        <v>0.22</v>
      </c>
      <c r="AK51">
        <v>9.8800000000000008</v>
      </c>
      <c r="AL51">
        <v>1.51</v>
      </c>
      <c r="AM51">
        <v>2.2200000000000002</v>
      </c>
    </row>
    <row r="52" spans="1:39" x14ac:dyDescent="0.25">
      <c r="A52">
        <v>180</v>
      </c>
      <c r="B52" t="s">
        <v>587</v>
      </c>
      <c r="C52" t="s">
        <v>588</v>
      </c>
      <c r="D52" t="s">
        <v>1216</v>
      </c>
      <c r="E52" s="7">
        <f t="shared" si="0"/>
        <v>7211074.7918290002</v>
      </c>
      <c r="F52" s="8">
        <f t="shared" si="10"/>
        <v>6.8579999999999997</v>
      </c>
      <c r="G52" s="7">
        <f t="shared" si="2"/>
        <v>5248.0746024977352</v>
      </c>
      <c r="H52">
        <v>3.72</v>
      </c>
      <c r="I52" s="7" t="s">
        <v>204</v>
      </c>
      <c r="J52" s="7" t="s">
        <v>204</v>
      </c>
      <c r="K52" s="7" t="s">
        <v>204</v>
      </c>
      <c r="L52" s="7" t="s">
        <v>204</v>
      </c>
      <c r="M52" s="7" t="s">
        <v>204</v>
      </c>
      <c r="N52" s="7">
        <v>6.8580000000000005</v>
      </c>
      <c r="O52" s="7">
        <v>3.7200000000000006</v>
      </c>
      <c r="P52">
        <v>25</v>
      </c>
      <c r="Q52">
        <f t="shared" si="3"/>
        <v>298</v>
      </c>
      <c r="R52" t="s">
        <v>1217</v>
      </c>
      <c r="S52" s="9" t="s">
        <v>41</v>
      </c>
      <c r="T52" t="s">
        <v>206</v>
      </c>
      <c r="U52" t="s">
        <v>202</v>
      </c>
      <c r="V52">
        <v>380.91</v>
      </c>
      <c r="W52">
        <v>8.5879999999999992</v>
      </c>
      <c r="X52">
        <v>5.45</v>
      </c>
      <c r="Y52" s="8">
        <f t="shared" si="4"/>
        <v>-3.137999999999999</v>
      </c>
      <c r="Z52">
        <v>-3.3879999999999999</v>
      </c>
      <c r="AA52">
        <v>3.6499999999999998E-4</v>
      </c>
      <c r="AB52">
        <v>3.8899999999999997E-2</v>
      </c>
      <c r="AC52">
        <f t="shared" si="5"/>
        <v>-1.4100503986742923</v>
      </c>
      <c r="AD52">
        <f t="shared" si="6"/>
        <v>-3.4377071355435254</v>
      </c>
      <c r="AE52" s="7">
        <f t="shared" si="7"/>
        <v>84.902627128326557</v>
      </c>
      <c r="AF52" s="7">
        <v>20</v>
      </c>
      <c r="AG52" s="7">
        <f t="shared" si="8"/>
        <v>-104.90262712832656</v>
      </c>
      <c r="AH52" s="7">
        <f t="shared" si="9"/>
        <v>-3.1379999999999995</v>
      </c>
      <c r="AI52">
        <v>0</v>
      </c>
      <c r="AJ52">
        <v>0.61</v>
      </c>
      <c r="AK52">
        <v>9.92</v>
      </c>
      <c r="AL52">
        <v>1.31</v>
      </c>
      <c r="AM52">
        <v>2.0099999999999998</v>
      </c>
    </row>
    <row r="53" spans="1:39" x14ac:dyDescent="0.25">
      <c r="A53">
        <v>118</v>
      </c>
      <c r="B53" t="s">
        <v>200</v>
      </c>
      <c r="C53" t="s">
        <v>201</v>
      </c>
      <c r="D53" t="s">
        <v>1216</v>
      </c>
      <c r="E53" s="7">
        <f t="shared" si="0"/>
        <v>10665961.212302567</v>
      </c>
      <c r="F53" s="8">
        <f t="shared" si="10"/>
        <v>7.0279999999999996</v>
      </c>
      <c r="G53" s="7">
        <f t="shared" si="2"/>
        <v>7762.4711662869322</v>
      </c>
      <c r="H53">
        <v>3.89</v>
      </c>
      <c r="I53" s="7" t="s">
        <v>204</v>
      </c>
      <c r="J53" s="7" t="s">
        <v>204</v>
      </c>
      <c r="K53" s="7" t="s">
        <v>204</v>
      </c>
      <c r="L53" s="7" t="s">
        <v>204</v>
      </c>
      <c r="M53" s="7" t="s">
        <v>204</v>
      </c>
      <c r="N53" s="7">
        <v>7.0279999999999996</v>
      </c>
      <c r="O53" s="7">
        <v>3.890000000000001</v>
      </c>
      <c r="P53">
        <v>25</v>
      </c>
      <c r="Q53">
        <f t="shared" si="3"/>
        <v>298</v>
      </c>
      <c r="R53" t="s">
        <v>1217</v>
      </c>
      <c r="S53" s="9" t="s">
        <v>41</v>
      </c>
      <c r="T53" t="s">
        <v>206</v>
      </c>
      <c r="U53" t="s">
        <v>202</v>
      </c>
      <c r="V53">
        <v>380.91</v>
      </c>
      <c r="W53">
        <v>8.5879999999999992</v>
      </c>
      <c r="X53">
        <v>5.45</v>
      </c>
      <c r="Y53" s="8">
        <f t="shared" si="4"/>
        <v>-3.137999999999999</v>
      </c>
      <c r="Z53">
        <v>-3.3879999999999999</v>
      </c>
      <c r="AA53">
        <v>3.6499999999999998E-4</v>
      </c>
      <c r="AB53">
        <v>3.8899999999999997E-2</v>
      </c>
      <c r="AC53">
        <f t="shared" si="5"/>
        <v>-1.4100503986742923</v>
      </c>
      <c r="AD53">
        <f t="shared" si="6"/>
        <v>-3.4377071355435254</v>
      </c>
      <c r="AE53" s="7">
        <f t="shared" si="7"/>
        <v>84.902627128326557</v>
      </c>
      <c r="AF53" s="7">
        <v>20</v>
      </c>
      <c r="AG53" s="7">
        <f t="shared" si="8"/>
        <v>-104.90262712832656</v>
      </c>
      <c r="AH53" s="7">
        <f t="shared" si="9"/>
        <v>-3.1379999999999995</v>
      </c>
      <c r="AI53">
        <v>0</v>
      </c>
      <c r="AJ53">
        <v>0.61</v>
      </c>
      <c r="AK53">
        <v>9.92</v>
      </c>
      <c r="AL53">
        <v>1.31</v>
      </c>
      <c r="AM53">
        <v>2.0099999999999998</v>
      </c>
    </row>
    <row r="54" spans="1:39" x14ac:dyDescent="0.25">
      <c r="A54">
        <v>824</v>
      </c>
      <c r="B54" t="s">
        <v>1319</v>
      </c>
      <c r="C54" t="s">
        <v>1320</v>
      </c>
      <c r="D54" t="s">
        <v>1216</v>
      </c>
      <c r="E54" s="7">
        <f t="shared" si="0"/>
        <v>584790084.14448035</v>
      </c>
      <c r="F54" s="8">
        <f t="shared" si="10"/>
        <v>8.7669999999999995</v>
      </c>
      <c r="G54" s="7">
        <f t="shared" si="2"/>
        <v>66.069344800759623</v>
      </c>
      <c r="H54">
        <v>1.82</v>
      </c>
      <c r="I54" s="7" t="s">
        <v>204</v>
      </c>
      <c r="J54" s="7" t="s">
        <v>204</v>
      </c>
      <c r="K54" s="7" t="s">
        <v>204</v>
      </c>
      <c r="L54" s="7" t="s">
        <v>204</v>
      </c>
      <c r="M54" s="7" t="s">
        <v>204</v>
      </c>
      <c r="N54" s="7">
        <v>8.7669999999999995</v>
      </c>
      <c r="O54" s="7">
        <v>1.82</v>
      </c>
      <c r="P54">
        <v>25</v>
      </c>
      <c r="Q54">
        <f t="shared" si="3"/>
        <v>298</v>
      </c>
      <c r="R54" t="s">
        <v>1217</v>
      </c>
      <c r="S54" s="9" t="s">
        <v>41</v>
      </c>
      <c r="T54" t="s">
        <v>206</v>
      </c>
      <c r="U54" t="s">
        <v>1321</v>
      </c>
      <c r="V54">
        <v>284.75</v>
      </c>
      <c r="W54">
        <v>9.6470000000000002</v>
      </c>
      <c r="X54">
        <v>2.7</v>
      </c>
      <c r="Y54" s="8">
        <f t="shared" si="4"/>
        <v>-6.9470000000000001</v>
      </c>
      <c r="Z54">
        <v>-6.827</v>
      </c>
      <c r="AA54" s="7">
        <v>1.3499999999999999E-5</v>
      </c>
      <c r="AB54">
        <v>1.6000000000000001E-4</v>
      </c>
      <c r="AC54">
        <f t="shared" si="5"/>
        <v>-3.795880017344075</v>
      </c>
      <c r="AD54">
        <f t="shared" si="6"/>
        <v>-4.8696662315049943</v>
      </c>
      <c r="AE54" s="7">
        <f t="shared" si="7"/>
        <v>105.88808635723031</v>
      </c>
      <c r="AF54" s="7">
        <v>20</v>
      </c>
      <c r="AG54" s="7">
        <f t="shared" si="8"/>
        <v>-125.88808635723031</v>
      </c>
      <c r="AH54" s="7">
        <f t="shared" si="9"/>
        <v>-6.9470000000000001</v>
      </c>
      <c r="AI54">
        <v>0</v>
      </c>
      <c r="AJ54">
        <v>1.04</v>
      </c>
      <c r="AK54">
        <v>11.13</v>
      </c>
      <c r="AL54">
        <v>1.72</v>
      </c>
      <c r="AM54">
        <v>2.0699999999999998</v>
      </c>
    </row>
    <row r="55" spans="1:39" x14ac:dyDescent="0.25">
      <c r="A55">
        <v>38</v>
      </c>
      <c r="B55" t="s">
        <v>1322</v>
      </c>
      <c r="C55" t="s">
        <v>1323</v>
      </c>
      <c r="D55" t="s">
        <v>1216</v>
      </c>
      <c r="E55" s="7">
        <f t="shared" si="0"/>
        <v>16943378004.473362</v>
      </c>
      <c r="F55" s="8">
        <f t="shared" si="10"/>
        <v>10.229000000000001</v>
      </c>
      <c r="G55" s="7">
        <f t="shared" si="2"/>
        <v>524.80746024977293</v>
      </c>
      <c r="H55">
        <v>2.72</v>
      </c>
      <c r="I55" s="7" t="s">
        <v>204</v>
      </c>
      <c r="J55" s="7" t="s">
        <v>204</v>
      </c>
      <c r="K55" s="7" t="s">
        <v>204</v>
      </c>
      <c r="L55" s="7" t="s">
        <v>204</v>
      </c>
      <c r="M55" s="7" t="s">
        <v>204</v>
      </c>
      <c r="N55" s="7">
        <v>10.229000000000003</v>
      </c>
      <c r="O55" s="7">
        <v>2.72</v>
      </c>
      <c r="P55">
        <v>25</v>
      </c>
      <c r="Q55">
        <f t="shared" si="3"/>
        <v>298</v>
      </c>
      <c r="R55" t="s">
        <v>1217</v>
      </c>
      <c r="S55" s="9" t="s">
        <v>41</v>
      </c>
      <c r="T55" t="s">
        <v>206</v>
      </c>
      <c r="U55" t="s">
        <v>1324</v>
      </c>
      <c r="V55">
        <v>270.37</v>
      </c>
      <c r="W55">
        <v>10.939</v>
      </c>
      <c r="X55">
        <v>3.43</v>
      </c>
      <c r="Y55" s="8">
        <f t="shared" si="4"/>
        <v>-7.5090000000000003</v>
      </c>
      <c r="Z55">
        <v>-7.8090000000000002</v>
      </c>
      <c r="AA55">
        <v>0.67900000000000005</v>
      </c>
      <c r="AB55">
        <v>253</v>
      </c>
      <c r="AC55">
        <f t="shared" si="5"/>
        <v>2.403120521175818</v>
      </c>
      <c r="AD55">
        <f t="shared" si="6"/>
        <v>-0.16813022571949829</v>
      </c>
      <c r="AE55" s="7">
        <f t="shared" si="7"/>
        <v>51.362452153060872</v>
      </c>
      <c r="AF55" s="7">
        <v>20</v>
      </c>
      <c r="AG55" s="7">
        <f t="shared" si="8"/>
        <v>-71.362452153060872</v>
      </c>
      <c r="AH55" s="7">
        <f t="shared" si="9"/>
        <v>-7.5090000000000012</v>
      </c>
      <c r="AI55">
        <v>0.5</v>
      </c>
      <c r="AJ55">
        <v>0.95</v>
      </c>
      <c r="AK55">
        <v>11.15</v>
      </c>
      <c r="AL55">
        <v>2.5299999999999998</v>
      </c>
      <c r="AM55">
        <v>2.16</v>
      </c>
    </row>
    <row r="56" spans="1:39" x14ac:dyDescent="0.25">
      <c r="A56">
        <v>1086</v>
      </c>
      <c r="B56" t="s">
        <v>845</v>
      </c>
      <c r="C56" t="s">
        <v>846</v>
      </c>
      <c r="D56" t="s">
        <v>1216</v>
      </c>
      <c r="E56" s="7">
        <f t="shared" si="0"/>
        <v>3767037.9898390886</v>
      </c>
      <c r="F56" s="8">
        <f t="shared" si="10"/>
        <v>6.5759999999999996</v>
      </c>
      <c r="G56" s="7">
        <f t="shared" si="2"/>
        <v>4677.3514128719844</v>
      </c>
      <c r="H56">
        <v>3.67</v>
      </c>
      <c r="I56" s="7" t="s">
        <v>204</v>
      </c>
      <c r="J56" s="7" t="s">
        <v>204</v>
      </c>
      <c r="K56" s="7" t="s">
        <v>204</v>
      </c>
      <c r="L56" s="7" t="s">
        <v>204</v>
      </c>
      <c r="M56" s="7" t="s">
        <v>204</v>
      </c>
      <c r="N56" s="7">
        <v>6.5759999999999996</v>
      </c>
      <c r="O56" s="7">
        <v>3.6700000000000004</v>
      </c>
      <c r="P56">
        <v>25</v>
      </c>
      <c r="Q56">
        <f t="shared" si="3"/>
        <v>298</v>
      </c>
      <c r="R56" t="s">
        <v>1217</v>
      </c>
      <c r="S56" s="9" t="s">
        <v>41</v>
      </c>
      <c r="T56" t="s">
        <v>206</v>
      </c>
      <c r="U56" t="s">
        <v>603</v>
      </c>
      <c r="V56">
        <v>406.92</v>
      </c>
      <c r="W56">
        <v>6.4059999999999997</v>
      </c>
      <c r="X56">
        <v>3.5</v>
      </c>
      <c r="Y56" s="8">
        <f t="shared" si="4"/>
        <v>-2.9059999999999997</v>
      </c>
      <c r="Z56">
        <v>-2.5760000000000001</v>
      </c>
      <c r="AA56">
        <v>1.66E-4</v>
      </c>
      <c r="AB56">
        <v>5.0699999999999996E-4</v>
      </c>
      <c r="AC56">
        <f t="shared" si="5"/>
        <v>-3.294992040666664</v>
      </c>
      <c r="AD56">
        <f t="shared" si="6"/>
        <v>-3.779891911959945</v>
      </c>
      <c r="AE56" s="7">
        <f t="shared" si="7"/>
        <v>101.48233829770521</v>
      </c>
      <c r="AF56" s="7">
        <v>20</v>
      </c>
      <c r="AG56" s="7">
        <f t="shared" si="8"/>
        <v>-121.48233829770521</v>
      </c>
      <c r="AH56" s="7">
        <f t="shared" si="9"/>
        <v>-2.9059999999999997</v>
      </c>
      <c r="AI56">
        <v>0</v>
      </c>
      <c r="AJ56">
        <v>1.43</v>
      </c>
      <c r="AK56">
        <v>11.33</v>
      </c>
      <c r="AL56">
        <v>2.54</v>
      </c>
      <c r="AM56">
        <v>2.08</v>
      </c>
    </row>
    <row r="57" spans="1:39" x14ac:dyDescent="0.25">
      <c r="A57">
        <v>944</v>
      </c>
      <c r="B57" t="s">
        <v>601</v>
      </c>
      <c r="C57" t="s">
        <v>602</v>
      </c>
      <c r="D57" t="s">
        <v>1216</v>
      </c>
      <c r="E57" s="7">
        <f t="shared" si="0"/>
        <v>12473835.142429436</v>
      </c>
      <c r="F57" s="8">
        <f t="shared" si="10"/>
        <v>7.0960000000000001</v>
      </c>
      <c r="G57" s="7">
        <f t="shared" si="2"/>
        <v>15488.166189124853</v>
      </c>
      <c r="H57">
        <v>4.1900000000000004</v>
      </c>
      <c r="I57" s="7" t="s">
        <v>204</v>
      </c>
      <c r="J57" s="7" t="s">
        <v>204</v>
      </c>
      <c r="K57" s="7" t="s">
        <v>204</v>
      </c>
      <c r="L57" s="7" t="s">
        <v>204</v>
      </c>
      <c r="M57" s="7" t="s">
        <v>204</v>
      </c>
      <c r="N57" s="7">
        <v>7.0960000000000001</v>
      </c>
      <c r="O57" s="7">
        <v>4.1900000000000013</v>
      </c>
      <c r="P57">
        <v>25</v>
      </c>
      <c r="Q57">
        <f t="shared" si="3"/>
        <v>298</v>
      </c>
      <c r="R57" t="s">
        <v>1217</v>
      </c>
      <c r="S57" s="9" t="s">
        <v>41</v>
      </c>
      <c r="T57" t="s">
        <v>206</v>
      </c>
      <c r="U57" t="s">
        <v>603</v>
      </c>
      <c r="V57">
        <v>406.92</v>
      </c>
      <c r="W57">
        <v>6.4059999999999997</v>
      </c>
      <c r="X57">
        <v>3.5</v>
      </c>
      <c r="Y57" s="8">
        <f t="shared" si="4"/>
        <v>-2.9059999999999997</v>
      </c>
      <c r="Z57">
        <v>-2.5760000000000001</v>
      </c>
      <c r="AA57">
        <v>1.66E-4</v>
      </c>
      <c r="AB57">
        <v>5.0699999999999996E-4</v>
      </c>
      <c r="AC57">
        <f t="shared" si="5"/>
        <v>-3.294992040666664</v>
      </c>
      <c r="AD57">
        <f t="shared" si="6"/>
        <v>-3.779891911959945</v>
      </c>
      <c r="AE57" s="7">
        <f t="shared" si="7"/>
        <v>101.48233829770521</v>
      </c>
      <c r="AF57" s="7">
        <v>20</v>
      </c>
      <c r="AG57" s="7">
        <f t="shared" si="8"/>
        <v>-121.48233829770521</v>
      </c>
      <c r="AH57" s="7">
        <f t="shared" si="9"/>
        <v>-2.9059999999999997</v>
      </c>
      <c r="AI57">
        <v>0</v>
      </c>
      <c r="AJ57">
        <v>1.43</v>
      </c>
      <c r="AK57">
        <v>11.33</v>
      </c>
      <c r="AL57">
        <v>2.54</v>
      </c>
      <c r="AM57">
        <v>2.08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3"/>
  <sheetViews>
    <sheetView topLeftCell="H1" workbookViewId="0">
      <selection activeCell="T1" sqref="T1"/>
    </sheetView>
  </sheetViews>
  <sheetFormatPr defaultRowHeight="15" x14ac:dyDescent="0.25"/>
  <cols>
    <col min="4" max="4" width="35.42578125" customWidth="1"/>
  </cols>
  <sheetData>
    <row r="1" spans="1:39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5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" t="s">
        <v>20</v>
      </c>
      <c r="X1" s="1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</row>
    <row r="2" spans="1:39" x14ac:dyDescent="0.25">
      <c r="A2">
        <v>71</v>
      </c>
      <c r="B2" t="s">
        <v>555</v>
      </c>
      <c r="C2" t="s">
        <v>556</v>
      </c>
      <c r="D2" t="s">
        <v>891</v>
      </c>
      <c r="E2" s="7">
        <f t="shared" ref="E2:E43" si="0">10^F2</f>
        <v>34636186.544580363</v>
      </c>
      <c r="F2" s="8">
        <f t="shared" ref="F2:F43" si="1">H2-AH2</f>
        <v>7.539530070013484</v>
      </c>
      <c r="G2" s="7">
        <v>140</v>
      </c>
      <c r="H2" s="7">
        <f t="shared" ref="H2:H43" si="2">LOG(G2)</f>
        <v>2.1461280356782382</v>
      </c>
      <c r="I2" s="7" t="s">
        <v>204</v>
      </c>
      <c r="J2" s="7" t="s">
        <v>204</v>
      </c>
      <c r="K2" s="7" t="s">
        <v>204</v>
      </c>
      <c r="L2" s="7" t="s">
        <v>204</v>
      </c>
      <c r="M2" s="7" t="s">
        <v>204</v>
      </c>
      <c r="N2" s="7">
        <v>8.1064193717162567</v>
      </c>
      <c r="O2" s="7">
        <v>2.0104193717162562</v>
      </c>
      <c r="P2">
        <v>37</v>
      </c>
      <c r="Q2">
        <f t="shared" ref="Q2:Q43" si="3">P2+273</f>
        <v>310</v>
      </c>
      <c r="R2" t="s">
        <v>241</v>
      </c>
      <c r="S2" s="9" t="s">
        <v>242</v>
      </c>
      <c r="T2" t="s">
        <v>206</v>
      </c>
      <c r="U2" t="s">
        <v>557</v>
      </c>
      <c r="V2">
        <v>247.34</v>
      </c>
      <c r="W2">
        <v>9.1259999999999994</v>
      </c>
      <c r="X2">
        <v>3.03</v>
      </c>
      <c r="Y2" s="8">
        <f t="shared" ref="Y2:Y43" si="4">X2-W2</f>
        <v>-6.0960000000000001</v>
      </c>
      <c r="Z2">
        <v>-6.4059999999999997</v>
      </c>
      <c r="AA2">
        <v>1.12E-4</v>
      </c>
      <c r="AB2">
        <v>5.5500000000000001E-2</v>
      </c>
      <c r="AC2">
        <f t="shared" ref="AC2:AC43" si="5">LOG(AB2)</f>
        <v>-1.2557070168773237</v>
      </c>
      <c r="AD2">
        <f t="shared" ref="AD2:AD43" si="6">LOG(AA2)</f>
        <v>-3.9507819773298185</v>
      </c>
      <c r="AE2" s="7">
        <f t="shared" ref="AE2:AE43" si="7">-3.82*LN(AB2)+72.5</f>
        <v>83.545042026437642</v>
      </c>
      <c r="AF2" s="7">
        <v>20</v>
      </c>
      <c r="AG2" s="7">
        <f t="shared" ref="AG2:AG43" si="8">-AF2-AE2</f>
        <v>-103.54504202643764</v>
      </c>
      <c r="AH2" s="7">
        <f t="shared" ref="AH2:AH43" si="9">LOG(EXP((-AG2/8.314)*((1000/298)-(1000/Q2))+LN(10^Y2)))</f>
        <v>-5.3934020343352458</v>
      </c>
      <c r="AI2">
        <v>0</v>
      </c>
      <c r="AJ2">
        <v>0.97</v>
      </c>
      <c r="AK2">
        <v>8.35</v>
      </c>
      <c r="AL2">
        <v>1.26</v>
      </c>
      <c r="AM2">
        <v>2.0499999999999998</v>
      </c>
    </row>
    <row r="3" spans="1:39" x14ac:dyDescent="0.25">
      <c r="A3">
        <v>75</v>
      </c>
      <c r="B3" t="s">
        <v>818</v>
      </c>
      <c r="C3" t="s">
        <v>819</v>
      </c>
      <c r="D3" t="s">
        <v>891</v>
      </c>
      <c r="E3" s="7">
        <f t="shared" si="0"/>
        <v>327468052726.4632</v>
      </c>
      <c r="F3" s="8">
        <f t="shared" si="1"/>
        <v>11.5151689373007</v>
      </c>
      <c r="G3" s="7">
        <v>97.6</v>
      </c>
      <c r="H3" s="7">
        <f t="shared" si="2"/>
        <v>1.9894498176666917</v>
      </c>
      <c r="I3" s="7" t="s">
        <v>204</v>
      </c>
      <c r="J3" s="7" t="s">
        <v>204</v>
      </c>
      <c r="K3" s="7" t="s">
        <v>204</v>
      </c>
      <c r="L3" s="7" t="s">
        <v>204</v>
      </c>
      <c r="M3" s="7" t="s">
        <v>204</v>
      </c>
      <c r="N3" s="7">
        <v>12.385741153704714</v>
      </c>
      <c r="O3" s="7">
        <v>1.8537411537047102</v>
      </c>
      <c r="P3">
        <v>37</v>
      </c>
      <c r="Q3">
        <f t="shared" si="3"/>
        <v>310</v>
      </c>
      <c r="R3" t="s">
        <v>241</v>
      </c>
      <c r="S3" s="9" t="s">
        <v>242</v>
      </c>
      <c r="T3" t="s">
        <v>206</v>
      </c>
      <c r="U3" t="s">
        <v>820</v>
      </c>
      <c r="V3">
        <v>226.28</v>
      </c>
      <c r="W3">
        <v>12.532</v>
      </c>
      <c r="X3">
        <v>2</v>
      </c>
      <c r="Y3" s="8">
        <f t="shared" si="4"/>
        <v>-10.532</v>
      </c>
      <c r="Z3">
        <v>-10.462</v>
      </c>
      <c r="AA3" s="7">
        <v>2.0199999999999999E-8</v>
      </c>
      <c r="AB3" s="7">
        <v>4.5299999999999999E-7</v>
      </c>
      <c r="AC3">
        <f t="shared" si="5"/>
        <v>-6.3439017979871677</v>
      </c>
      <c r="AD3">
        <f t="shared" si="6"/>
        <v>-7.6946486305533766</v>
      </c>
      <c r="AE3" s="7">
        <f t="shared" si="7"/>
        <v>128.30016757779009</v>
      </c>
      <c r="AF3" s="7">
        <v>20</v>
      </c>
      <c r="AG3" s="7">
        <f t="shared" si="8"/>
        <v>-148.30016757779009</v>
      </c>
      <c r="AH3" s="7">
        <f t="shared" si="9"/>
        <v>-9.5257191196340081</v>
      </c>
      <c r="AI3">
        <v>0.52</v>
      </c>
      <c r="AJ3">
        <v>1.24</v>
      </c>
      <c r="AK3">
        <v>9.9700000000000006</v>
      </c>
      <c r="AL3">
        <v>1.35</v>
      </c>
      <c r="AM3">
        <v>1.8</v>
      </c>
    </row>
    <row r="4" spans="1:39" x14ac:dyDescent="0.25">
      <c r="A4">
        <v>129</v>
      </c>
      <c r="B4" t="s">
        <v>558</v>
      </c>
      <c r="C4" t="s">
        <v>559</v>
      </c>
      <c r="D4" t="s">
        <v>891</v>
      </c>
      <c r="E4" s="7">
        <f t="shared" si="0"/>
        <v>25809750.891842753</v>
      </c>
      <c r="F4" s="8">
        <f t="shared" si="1"/>
        <v>7.4117838128809401</v>
      </c>
      <c r="G4" s="7">
        <v>230</v>
      </c>
      <c r="H4" s="7">
        <f t="shared" si="2"/>
        <v>2.3617278360175931</v>
      </c>
      <c r="I4" s="7" t="s">
        <v>204</v>
      </c>
      <c r="J4" s="7" t="s">
        <v>204</v>
      </c>
      <c r="K4" s="7" t="s">
        <v>204</v>
      </c>
      <c r="L4" s="7" t="s">
        <v>204</v>
      </c>
      <c r="M4" s="7" t="s">
        <v>204</v>
      </c>
      <c r="N4" s="7">
        <v>8.0390191720556139</v>
      </c>
      <c r="O4" s="7">
        <v>2.2260191720556111</v>
      </c>
      <c r="P4">
        <v>37</v>
      </c>
      <c r="Q4">
        <f t="shared" si="3"/>
        <v>310</v>
      </c>
      <c r="R4" t="s">
        <v>241</v>
      </c>
      <c r="S4" s="9" t="s">
        <v>242</v>
      </c>
      <c r="T4" t="s">
        <v>206</v>
      </c>
      <c r="U4" t="s">
        <v>560</v>
      </c>
      <c r="V4">
        <v>286.42</v>
      </c>
      <c r="W4">
        <v>8.5730000000000004</v>
      </c>
      <c r="X4">
        <v>2.76</v>
      </c>
      <c r="Y4" s="8">
        <f t="shared" si="4"/>
        <v>-5.8130000000000006</v>
      </c>
      <c r="Z4">
        <v>-5.8230000000000004</v>
      </c>
      <c r="AA4">
        <v>2.3599999999999999E-4</v>
      </c>
      <c r="AB4">
        <v>5.4099999999999999E-3</v>
      </c>
      <c r="AC4">
        <f t="shared" si="5"/>
        <v>-2.2668027348934308</v>
      </c>
      <c r="AD4">
        <f t="shared" si="6"/>
        <v>-3.6270879970298933</v>
      </c>
      <c r="AE4" s="7">
        <f t="shared" si="7"/>
        <v>92.438513630992716</v>
      </c>
      <c r="AF4" s="7">
        <v>20</v>
      </c>
      <c r="AG4" s="7">
        <f t="shared" si="8"/>
        <v>-112.43851363099272</v>
      </c>
      <c r="AH4" s="7">
        <f t="shared" si="9"/>
        <v>-5.0500559768633471</v>
      </c>
      <c r="AI4">
        <v>0</v>
      </c>
      <c r="AJ4">
        <v>1.01</v>
      </c>
      <c r="AK4">
        <v>11.16</v>
      </c>
      <c r="AL4">
        <v>2.5</v>
      </c>
      <c r="AM4">
        <v>2.34</v>
      </c>
    </row>
    <row r="5" spans="1:39" x14ac:dyDescent="0.25">
      <c r="A5">
        <v>92</v>
      </c>
      <c r="B5" t="s">
        <v>561</v>
      </c>
      <c r="C5" t="s">
        <v>562</v>
      </c>
      <c r="D5" t="s">
        <v>891</v>
      </c>
      <c r="E5" s="7">
        <f t="shared" si="0"/>
        <v>496590703.76340967</v>
      </c>
      <c r="F5" s="8">
        <f t="shared" si="1"/>
        <v>8.6959985852506776</v>
      </c>
      <c r="G5" s="7">
        <v>490</v>
      </c>
      <c r="H5" s="7">
        <f t="shared" si="2"/>
        <v>2.6901960800285138</v>
      </c>
      <c r="I5" s="7" t="s">
        <v>204</v>
      </c>
      <c r="J5" s="7" t="s">
        <v>204</v>
      </c>
      <c r="K5" s="7" t="s">
        <v>204</v>
      </c>
      <c r="L5" s="7" t="s">
        <v>204</v>
      </c>
      <c r="M5" s="7" t="s">
        <v>204</v>
      </c>
      <c r="N5" s="7">
        <v>9.4454874160665323</v>
      </c>
      <c r="O5" s="7">
        <v>2.5544874160665318</v>
      </c>
      <c r="P5">
        <v>37</v>
      </c>
      <c r="Q5">
        <f t="shared" si="3"/>
        <v>310</v>
      </c>
      <c r="R5" t="s">
        <v>241</v>
      </c>
      <c r="S5" s="9" t="s">
        <v>242</v>
      </c>
      <c r="T5" t="s">
        <v>206</v>
      </c>
      <c r="U5" t="s">
        <v>563</v>
      </c>
      <c r="V5">
        <v>288.43</v>
      </c>
      <c r="W5">
        <v>10.161</v>
      </c>
      <c r="X5">
        <v>3.27</v>
      </c>
      <c r="Y5" s="8">
        <f t="shared" si="4"/>
        <v>-6.891</v>
      </c>
      <c r="Z5">
        <v>-6.8410000000000002</v>
      </c>
      <c r="AA5" s="7">
        <v>2.2699999999999999E-6</v>
      </c>
      <c r="AB5" s="7">
        <v>4.8399999999999997E-5</v>
      </c>
      <c r="AC5">
        <f t="shared" si="5"/>
        <v>-4.3151546383555877</v>
      </c>
      <c r="AD5">
        <f t="shared" si="6"/>
        <v>-5.6439741428068775</v>
      </c>
      <c r="AE5" s="7">
        <f t="shared" si="7"/>
        <v>110.45556104300326</v>
      </c>
      <c r="AF5" s="7">
        <v>20</v>
      </c>
      <c r="AG5" s="7">
        <f t="shared" si="8"/>
        <v>-130.45556104300326</v>
      </c>
      <c r="AH5" s="7">
        <f t="shared" si="9"/>
        <v>-6.0058025052221646</v>
      </c>
      <c r="AI5">
        <v>0.31</v>
      </c>
      <c r="AJ5">
        <v>1.01</v>
      </c>
      <c r="AK5">
        <v>11.18</v>
      </c>
      <c r="AL5">
        <v>2.27</v>
      </c>
      <c r="AM5">
        <v>2.38</v>
      </c>
    </row>
    <row r="6" spans="1:39" x14ac:dyDescent="0.25">
      <c r="A6">
        <v>664</v>
      </c>
      <c r="B6" t="s">
        <v>564</v>
      </c>
      <c r="C6" t="s">
        <v>565</v>
      </c>
      <c r="D6" t="s">
        <v>891</v>
      </c>
      <c r="E6" s="7">
        <f t="shared" si="0"/>
        <v>36076035421.959435</v>
      </c>
      <c r="F6" s="8">
        <f t="shared" si="1"/>
        <v>10.557218804674477</v>
      </c>
      <c r="G6" s="7">
        <v>7860</v>
      </c>
      <c r="H6" s="7">
        <f t="shared" si="2"/>
        <v>3.8954225460394079</v>
      </c>
      <c r="I6" s="7" t="s">
        <v>204</v>
      </c>
      <c r="J6" s="7" t="s">
        <v>204</v>
      </c>
      <c r="K6" s="7" t="s">
        <v>204</v>
      </c>
      <c r="L6" s="7" t="s">
        <v>204</v>
      </c>
      <c r="M6" s="7" t="s">
        <v>204</v>
      </c>
      <c r="N6" s="7">
        <v>11.211713882077428</v>
      </c>
      <c r="O6" s="7">
        <v>3.7597138820774263</v>
      </c>
      <c r="P6">
        <v>37</v>
      </c>
      <c r="Q6">
        <f t="shared" si="3"/>
        <v>310</v>
      </c>
      <c r="R6" t="s">
        <v>241</v>
      </c>
      <c r="S6" s="9" t="s">
        <v>242</v>
      </c>
      <c r="T6" t="s">
        <v>206</v>
      </c>
      <c r="U6" t="s">
        <v>566</v>
      </c>
      <c r="V6">
        <v>309.45999999999998</v>
      </c>
      <c r="W6">
        <v>11.622</v>
      </c>
      <c r="X6">
        <v>4.17</v>
      </c>
      <c r="Y6" s="8">
        <f t="shared" si="4"/>
        <v>-7.452</v>
      </c>
      <c r="Z6">
        <v>-7.6920000000000002</v>
      </c>
      <c r="AA6">
        <v>1.4899999999999999E-4</v>
      </c>
      <c r="AB6">
        <v>1.89E-3</v>
      </c>
      <c r="AC6">
        <f t="shared" si="5"/>
        <v>-2.7235381958267557</v>
      </c>
      <c r="AD6">
        <f t="shared" si="6"/>
        <v>-3.826813731587726</v>
      </c>
      <c r="AE6" s="7">
        <f t="shared" si="7"/>
        <v>96.455901678658435</v>
      </c>
      <c r="AF6" s="7">
        <v>20</v>
      </c>
      <c r="AG6" s="7">
        <f t="shared" si="8"/>
        <v>-116.45590167865844</v>
      </c>
      <c r="AH6" s="7">
        <f t="shared" si="9"/>
        <v>-6.6617962586350687</v>
      </c>
      <c r="AI6">
        <v>0</v>
      </c>
      <c r="AJ6">
        <v>1.0900000000000001</v>
      </c>
      <c r="AK6">
        <v>11.22</v>
      </c>
      <c r="AL6">
        <v>1.72</v>
      </c>
      <c r="AM6">
        <v>2.71</v>
      </c>
    </row>
    <row r="7" spans="1:39" x14ac:dyDescent="0.25">
      <c r="A7">
        <v>240</v>
      </c>
      <c r="B7" t="s">
        <v>847</v>
      </c>
      <c r="C7" t="s">
        <v>848</v>
      </c>
      <c r="D7" t="s">
        <v>891</v>
      </c>
      <c r="E7" s="7">
        <f t="shared" si="0"/>
        <v>837560413590.91492</v>
      </c>
      <c r="F7" s="8">
        <f t="shared" si="1"/>
        <v>11.923016142685467</v>
      </c>
      <c r="G7" s="7">
        <v>26.1</v>
      </c>
      <c r="H7" s="7">
        <f t="shared" si="2"/>
        <v>1.4166405073382811</v>
      </c>
      <c r="I7" s="7" t="s">
        <v>204</v>
      </c>
      <c r="J7" s="7" t="s">
        <v>204</v>
      </c>
      <c r="K7" s="7" t="s">
        <v>204</v>
      </c>
      <c r="L7" s="7" t="s">
        <v>204</v>
      </c>
      <c r="M7" s="7" t="s">
        <v>204</v>
      </c>
      <c r="N7" s="7">
        <v>12.699931843376302</v>
      </c>
      <c r="O7" s="7">
        <v>1.2809318433762993</v>
      </c>
      <c r="P7">
        <v>37</v>
      </c>
      <c r="Q7">
        <f t="shared" si="3"/>
        <v>310</v>
      </c>
      <c r="R7" t="s">
        <v>241</v>
      </c>
      <c r="S7" s="9" t="s">
        <v>242</v>
      </c>
      <c r="T7" t="s">
        <v>206</v>
      </c>
      <c r="U7" t="s">
        <v>849</v>
      </c>
      <c r="V7">
        <v>299.37</v>
      </c>
      <c r="W7">
        <v>12.699</v>
      </c>
      <c r="X7">
        <v>1.28</v>
      </c>
      <c r="Y7" s="8">
        <f t="shared" si="4"/>
        <v>-11.419</v>
      </c>
      <c r="Z7">
        <v>-11.509</v>
      </c>
      <c r="AA7" s="7">
        <v>2.55E-8</v>
      </c>
      <c r="AB7" s="7">
        <v>1.6799999999999998E-5</v>
      </c>
      <c r="AC7">
        <f t="shared" si="5"/>
        <v>-4.7746907182741376</v>
      </c>
      <c r="AD7">
        <f t="shared" si="6"/>
        <v>-7.5934598195660445</v>
      </c>
      <c r="AE7" s="7">
        <f t="shared" si="7"/>
        <v>114.49758298534033</v>
      </c>
      <c r="AF7" s="7">
        <v>20</v>
      </c>
      <c r="AG7" s="7">
        <f t="shared" si="8"/>
        <v>-134.49758298534033</v>
      </c>
      <c r="AH7" s="7">
        <f t="shared" si="9"/>
        <v>-10.506375635347187</v>
      </c>
      <c r="AI7">
        <v>0.23</v>
      </c>
      <c r="AJ7">
        <v>1.58</v>
      </c>
      <c r="AK7">
        <v>11.64</v>
      </c>
      <c r="AL7">
        <v>1.92</v>
      </c>
      <c r="AM7">
        <v>2.21</v>
      </c>
    </row>
    <row r="8" spans="1:39" x14ac:dyDescent="0.25">
      <c r="A8">
        <v>83</v>
      </c>
      <c r="B8" t="s">
        <v>570</v>
      </c>
      <c r="C8" t="s">
        <v>571</v>
      </c>
      <c r="D8" t="s">
        <v>891</v>
      </c>
      <c r="E8" s="7">
        <f t="shared" si="0"/>
        <v>164881169.25607988</v>
      </c>
      <c r="F8" s="8">
        <f t="shared" si="1"/>
        <v>8.217171058584734</v>
      </c>
      <c r="G8" s="7">
        <v>1650</v>
      </c>
      <c r="H8" s="7">
        <f t="shared" si="2"/>
        <v>3.2174839442139063</v>
      </c>
      <c r="I8" s="7" t="s">
        <v>204</v>
      </c>
      <c r="J8" s="7" t="s">
        <v>204</v>
      </c>
      <c r="K8" s="7" t="s">
        <v>204</v>
      </c>
      <c r="L8" s="7" t="s">
        <v>204</v>
      </c>
      <c r="M8" s="7" t="s">
        <v>204</v>
      </c>
      <c r="N8" s="7">
        <v>8.8577752802519267</v>
      </c>
      <c r="O8" s="7">
        <v>3.0817752802519243</v>
      </c>
      <c r="P8">
        <v>37</v>
      </c>
      <c r="Q8">
        <f t="shared" si="3"/>
        <v>310</v>
      </c>
      <c r="R8" t="s">
        <v>241</v>
      </c>
      <c r="S8" s="9" t="s">
        <v>242</v>
      </c>
      <c r="T8" t="s">
        <v>206</v>
      </c>
      <c r="U8" t="s">
        <v>572</v>
      </c>
      <c r="V8">
        <v>314.47000000000003</v>
      </c>
      <c r="W8">
        <v>9.4459999999999997</v>
      </c>
      <c r="X8">
        <v>3.67</v>
      </c>
      <c r="Y8" s="8">
        <f t="shared" si="4"/>
        <v>-5.7759999999999998</v>
      </c>
      <c r="Z8">
        <v>-5.5759999999999996</v>
      </c>
      <c r="AA8">
        <v>3.59E-4</v>
      </c>
      <c r="AB8">
        <v>3.2299999999999998E-3</v>
      </c>
      <c r="AC8">
        <f t="shared" si="5"/>
        <v>-2.490797477668897</v>
      </c>
      <c r="AD8">
        <f t="shared" si="6"/>
        <v>-3.4449055514216806</v>
      </c>
      <c r="AE8" s="7">
        <f t="shared" si="7"/>
        <v>94.408743401475732</v>
      </c>
      <c r="AF8" s="7">
        <v>20</v>
      </c>
      <c r="AG8" s="7">
        <f t="shared" si="8"/>
        <v>-114.40874340147573</v>
      </c>
      <c r="AH8" s="7">
        <f t="shared" si="9"/>
        <v>-4.9996871143708272</v>
      </c>
      <c r="AI8">
        <v>0</v>
      </c>
      <c r="AJ8">
        <v>1.04</v>
      </c>
      <c r="AK8">
        <v>12.04</v>
      </c>
      <c r="AL8">
        <v>2.4900000000000002</v>
      </c>
      <c r="AM8">
        <v>2.62</v>
      </c>
    </row>
    <row r="9" spans="1:39" x14ac:dyDescent="0.25">
      <c r="A9">
        <v>833</v>
      </c>
      <c r="B9" t="s">
        <v>859</v>
      </c>
      <c r="C9" t="s">
        <v>860</v>
      </c>
      <c r="D9" t="s">
        <v>891</v>
      </c>
      <c r="E9" s="7">
        <f t="shared" si="0"/>
        <v>5.3737589888960645E+18</v>
      </c>
      <c r="F9" s="8">
        <f t="shared" si="1"/>
        <v>18.730278184586972</v>
      </c>
      <c r="G9" s="7">
        <v>88.2</v>
      </c>
      <c r="H9" s="7">
        <f t="shared" si="2"/>
        <v>1.9454685851318196</v>
      </c>
      <c r="I9" s="7" t="s">
        <v>204</v>
      </c>
      <c r="J9" s="7" t="s">
        <v>204</v>
      </c>
      <c r="K9" s="7" t="s">
        <v>204</v>
      </c>
      <c r="L9" s="7" t="s">
        <v>204</v>
      </c>
      <c r="M9" s="7" t="s">
        <v>204</v>
      </c>
      <c r="N9" s="7">
        <v>19.607759921169841</v>
      </c>
      <c r="O9" s="7">
        <v>1.8097599211698379</v>
      </c>
      <c r="P9">
        <v>37</v>
      </c>
      <c r="Q9">
        <f t="shared" si="3"/>
        <v>310</v>
      </c>
      <c r="R9" t="s">
        <v>241</v>
      </c>
      <c r="S9" s="9" t="s">
        <v>242</v>
      </c>
      <c r="T9" t="s">
        <v>206</v>
      </c>
      <c r="U9" t="s">
        <v>861</v>
      </c>
      <c r="V9">
        <v>327.38</v>
      </c>
      <c r="W9">
        <v>18.748000000000001</v>
      </c>
      <c r="X9">
        <v>0.95</v>
      </c>
      <c r="Y9" s="8">
        <f t="shared" si="4"/>
        <v>-17.798000000000002</v>
      </c>
      <c r="Z9">
        <v>-16.658000000000001</v>
      </c>
      <c r="AA9" s="7">
        <v>5.6699999999999997E-9</v>
      </c>
      <c r="AB9" s="7">
        <v>3.4700000000000002E-7</v>
      </c>
      <c r="AC9">
        <f t="shared" si="5"/>
        <v>-6.459670525209126</v>
      </c>
      <c r="AD9">
        <f t="shared" si="6"/>
        <v>-8.2464169411070927</v>
      </c>
      <c r="AE9" s="7">
        <f t="shared" si="7"/>
        <v>129.31845483773827</v>
      </c>
      <c r="AF9" s="7">
        <v>20</v>
      </c>
      <c r="AG9" s="7">
        <f t="shared" si="8"/>
        <v>-149.31845483773827</v>
      </c>
      <c r="AH9" s="7">
        <f t="shared" si="9"/>
        <v>-16.784809599455151</v>
      </c>
      <c r="AI9">
        <v>0.5</v>
      </c>
      <c r="AJ9">
        <v>1.75</v>
      </c>
      <c r="AK9">
        <v>12.67</v>
      </c>
      <c r="AL9">
        <v>2.02</v>
      </c>
      <c r="AM9">
        <v>2.36</v>
      </c>
    </row>
    <row r="10" spans="1:39" x14ac:dyDescent="0.25">
      <c r="A10">
        <v>3</v>
      </c>
      <c r="B10" t="s">
        <v>862</v>
      </c>
      <c r="C10" t="s">
        <v>863</v>
      </c>
      <c r="D10" t="s">
        <v>891</v>
      </c>
      <c r="E10" s="7">
        <f t="shared" si="0"/>
        <v>384303681.67679304</v>
      </c>
      <c r="F10" s="8">
        <f t="shared" si="1"/>
        <v>8.5846745450791193</v>
      </c>
      <c r="G10" s="7">
        <v>75.900000000000006</v>
      </c>
      <c r="H10" s="7">
        <f t="shared" si="2"/>
        <v>1.8802417758954804</v>
      </c>
      <c r="I10" s="7" t="s">
        <v>204</v>
      </c>
      <c r="J10" s="7" t="s">
        <v>204</v>
      </c>
      <c r="K10" s="7" t="s">
        <v>204</v>
      </c>
      <c r="L10" s="7" t="s">
        <v>204</v>
      </c>
      <c r="M10" s="7" t="s">
        <v>204</v>
      </c>
      <c r="N10" s="7">
        <v>9.514533111933499</v>
      </c>
      <c r="O10" s="7">
        <v>1.7445331119334986</v>
      </c>
      <c r="P10">
        <v>37</v>
      </c>
      <c r="Q10">
        <f t="shared" si="3"/>
        <v>310</v>
      </c>
      <c r="R10" t="s">
        <v>241</v>
      </c>
      <c r="S10" s="9" t="s">
        <v>242</v>
      </c>
      <c r="T10" t="s">
        <v>206</v>
      </c>
      <c r="U10" t="s">
        <v>864</v>
      </c>
      <c r="V10">
        <v>346.47</v>
      </c>
      <c r="W10">
        <v>9.76</v>
      </c>
      <c r="X10">
        <v>1.99</v>
      </c>
      <c r="Y10" s="8">
        <f t="shared" si="4"/>
        <v>-7.77</v>
      </c>
      <c r="Z10">
        <v>-7.82</v>
      </c>
      <c r="AA10" s="7">
        <v>1.09E-9</v>
      </c>
      <c r="AB10" s="7">
        <v>4.6000000000000002E-8</v>
      </c>
      <c r="AC10">
        <f t="shared" si="5"/>
        <v>-7.3372421683184257</v>
      </c>
      <c r="AD10">
        <f t="shared" si="6"/>
        <v>-8.9625735020593762</v>
      </c>
      <c r="AE10" s="7">
        <f t="shared" si="7"/>
        <v>137.03746536254695</v>
      </c>
      <c r="AF10" s="7">
        <v>20</v>
      </c>
      <c r="AG10" s="7">
        <f t="shared" si="8"/>
        <v>-157.03746536254695</v>
      </c>
      <c r="AH10" s="7">
        <f t="shared" si="9"/>
        <v>-6.7044327691836392</v>
      </c>
      <c r="AI10">
        <v>0.48</v>
      </c>
      <c r="AJ10">
        <v>1.62</v>
      </c>
      <c r="AK10">
        <v>12.97</v>
      </c>
      <c r="AL10">
        <v>2.8</v>
      </c>
      <c r="AM10">
        <v>2.74</v>
      </c>
    </row>
    <row r="11" spans="1:39" x14ac:dyDescent="0.25">
      <c r="A11">
        <v>35</v>
      </c>
      <c r="B11" t="s">
        <v>892</v>
      </c>
      <c r="C11" t="s">
        <v>893</v>
      </c>
      <c r="D11" t="s">
        <v>891</v>
      </c>
      <c r="E11" s="7">
        <f t="shared" si="0"/>
        <v>54296899.615569293</v>
      </c>
      <c r="F11" s="8">
        <f t="shared" si="1"/>
        <v>7.7347750318302522</v>
      </c>
      <c r="G11" s="7">
        <v>37.9</v>
      </c>
      <c r="H11" s="7">
        <f t="shared" si="2"/>
        <v>1.5786392099680724</v>
      </c>
      <c r="I11" s="7" t="s">
        <v>204</v>
      </c>
      <c r="J11" s="7" t="s">
        <v>204</v>
      </c>
      <c r="K11" s="7" t="s">
        <v>204</v>
      </c>
      <c r="L11" s="7" t="s">
        <v>204</v>
      </c>
      <c r="M11" s="7" t="s">
        <v>204</v>
      </c>
      <c r="N11" s="7">
        <v>8.7109305460060913</v>
      </c>
      <c r="O11" s="7">
        <v>1.4429305460060908</v>
      </c>
      <c r="P11">
        <v>37</v>
      </c>
      <c r="Q11">
        <f t="shared" si="3"/>
        <v>310</v>
      </c>
      <c r="R11" t="s">
        <v>241</v>
      </c>
      <c r="S11" s="9" t="s">
        <v>242</v>
      </c>
      <c r="T11" t="s">
        <v>206</v>
      </c>
      <c r="U11" t="s">
        <v>894</v>
      </c>
      <c r="V11">
        <v>360.45</v>
      </c>
      <c r="W11">
        <v>9.0779999999999994</v>
      </c>
      <c r="X11">
        <v>1.81</v>
      </c>
      <c r="Y11" s="8">
        <f t="shared" si="4"/>
        <v>-7.2679999999999989</v>
      </c>
      <c r="Z11">
        <v>-7.6079999999999997</v>
      </c>
      <c r="AA11" s="7">
        <v>6.0199999999999996E-11</v>
      </c>
      <c r="AB11" s="7">
        <v>7.7099999999999992E-9</v>
      </c>
      <c r="AC11">
        <f t="shared" si="5"/>
        <v>-8.1129456219490432</v>
      </c>
      <c r="AD11">
        <f t="shared" si="6"/>
        <v>-10.220403508742175</v>
      </c>
      <c r="AE11" s="7">
        <f t="shared" si="7"/>
        <v>143.86045602059789</v>
      </c>
      <c r="AF11" s="7">
        <v>20</v>
      </c>
      <c r="AG11" s="7">
        <f t="shared" si="8"/>
        <v>-163.86045602059789</v>
      </c>
      <c r="AH11" s="7">
        <f t="shared" si="9"/>
        <v>-6.15613582186218</v>
      </c>
      <c r="AI11">
        <v>0.41</v>
      </c>
      <c r="AJ11">
        <v>1.9</v>
      </c>
      <c r="AK11">
        <v>13.26</v>
      </c>
      <c r="AL11">
        <v>3.15</v>
      </c>
      <c r="AM11">
        <v>2.75</v>
      </c>
    </row>
    <row r="12" spans="1:39" x14ac:dyDescent="0.25">
      <c r="A12">
        <v>72</v>
      </c>
      <c r="B12" t="s">
        <v>555</v>
      </c>
      <c r="C12" t="s">
        <v>556</v>
      </c>
      <c r="D12" t="s">
        <v>895</v>
      </c>
      <c r="E12" s="7">
        <f t="shared" si="0"/>
        <v>11998964.624372486</v>
      </c>
      <c r="F12" s="8">
        <f t="shared" si="1"/>
        <v>7.0791437729375097</v>
      </c>
      <c r="G12" s="7">
        <v>48.5</v>
      </c>
      <c r="H12" s="7">
        <f t="shared" si="2"/>
        <v>1.6857417386022637</v>
      </c>
      <c r="I12" s="7" t="s">
        <v>204</v>
      </c>
      <c r="J12" s="7" t="s">
        <v>204</v>
      </c>
      <c r="K12" s="7" t="s">
        <v>204</v>
      </c>
      <c r="L12" s="7" t="s">
        <v>204</v>
      </c>
      <c r="M12" s="7" t="s">
        <v>204</v>
      </c>
      <c r="N12" s="7">
        <v>7.6460330746402834</v>
      </c>
      <c r="O12" s="7">
        <v>1.5500330746402819</v>
      </c>
      <c r="P12">
        <v>37</v>
      </c>
      <c r="Q12">
        <f t="shared" si="3"/>
        <v>310</v>
      </c>
      <c r="R12" t="s">
        <v>241</v>
      </c>
      <c r="S12" s="9" t="s">
        <v>242</v>
      </c>
      <c r="T12" t="s">
        <v>206</v>
      </c>
      <c r="U12" t="s">
        <v>557</v>
      </c>
      <c r="V12">
        <v>247.34</v>
      </c>
      <c r="W12">
        <v>9.1259999999999994</v>
      </c>
      <c r="X12">
        <v>3.03</v>
      </c>
      <c r="Y12" s="8">
        <f t="shared" si="4"/>
        <v>-6.0960000000000001</v>
      </c>
      <c r="Z12">
        <v>-6.4059999999999997</v>
      </c>
      <c r="AA12">
        <v>1.12E-4</v>
      </c>
      <c r="AB12">
        <v>5.5500000000000001E-2</v>
      </c>
      <c r="AC12">
        <f t="shared" si="5"/>
        <v>-1.2557070168773237</v>
      </c>
      <c r="AD12">
        <f t="shared" si="6"/>
        <v>-3.9507819773298185</v>
      </c>
      <c r="AE12" s="7">
        <f t="shared" si="7"/>
        <v>83.545042026437642</v>
      </c>
      <c r="AF12" s="7">
        <v>20</v>
      </c>
      <c r="AG12" s="7">
        <f t="shared" si="8"/>
        <v>-103.54504202643764</v>
      </c>
      <c r="AH12" s="7">
        <f t="shared" si="9"/>
        <v>-5.3934020343352458</v>
      </c>
      <c r="AI12">
        <v>0</v>
      </c>
      <c r="AJ12">
        <v>0.97</v>
      </c>
      <c r="AK12">
        <v>8.35</v>
      </c>
      <c r="AL12">
        <v>1.26</v>
      </c>
      <c r="AM12">
        <v>2.0499999999999998</v>
      </c>
    </row>
    <row r="13" spans="1:39" x14ac:dyDescent="0.25">
      <c r="A13">
        <v>76</v>
      </c>
      <c r="B13" t="s">
        <v>818</v>
      </c>
      <c r="C13" t="s">
        <v>819</v>
      </c>
      <c r="D13" t="s">
        <v>895</v>
      </c>
      <c r="E13" s="7">
        <f t="shared" si="0"/>
        <v>92268150102.230988</v>
      </c>
      <c r="F13" s="8">
        <f t="shared" si="1"/>
        <v>10.965051813464271</v>
      </c>
      <c r="G13" s="7">
        <v>27.5</v>
      </c>
      <c r="H13" s="7">
        <f t="shared" si="2"/>
        <v>1.4393326938302626</v>
      </c>
      <c r="I13" s="7" t="s">
        <v>204</v>
      </c>
      <c r="J13" s="7" t="s">
        <v>204</v>
      </c>
      <c r="K13" s="7" t="s">
        <v>204</v>
      </c>
      <c r="L13" s="7" t="s">
        <v>204</v>
      </c>
      <c r="M13" s="7" t="s">
        <v>204</v>
      </c>
      <c r="N13" s="7">
        <v>11.835624029868287</v>
      </c>
      <c r="O13" s="7">
        <v>1.3036240298682811</v>
      </c>
      <c r="P13">
        <v>37</v>
      </c>
      <c r="Q13">
        <f t="shared" si="3"/>
        <v>310</v>
      </c>
      <c r="R13" t="s">
        <v>241</v>
      </c>
      <c r="S13" s="9" t="s">
        <v>242</v>
      </c>
      <c r="T13" t="s">
        <v>206</v>
      </c>
      <c r="U13" t="s">
        <v>820</v>
      </c>
      <c r="V13">
        <v>226.28</v>
      </c>
      <c r="W13">
        <v>12.532</v>
      </c>
      <c r="X13">
        <v>2</v>
      </c>
      <c r="Y13" s="8">
        <f t="shared" si="4"/>
        <v>-10.532</v>
      </c>
      <c r="Z13">
        <v>-10.462</v>
      </c>
      <c r="AA13" s="7">
        <v>2.0199999999999999E-8</v>
      </c>
      <c r="AB13" s="7">
        <v>4.5299999999999999E-7</v>
      </c>
      <c r="AC13">
        <f t="shared" si="5"/>
        <v>-6.3439017979871677</v>
      </c>
      <c r="AD13">
        <f t="shared" si="6"/>
        <v>-7.6946486305533766</v>
      </c>
      <c r="AE13" s="7">
        <f t="shared" si="7"/>
        <v>128.30016757779009</v>
      </c>
      <c r="AF13" s="7">
        <v>20</v>
      </c>
      <c r="AG13" s="7">
        <f t="shared" si="8"/>
        <v>-148.30016757779009</v>
      </c>
      <c r="AH13" s="7">
        <f t="shared" si="9"/>
        <v>-9.5257191196340081</v>
      </c>
      <c r="AI13">
        <v>0.52</v>
      </c>
      <c r="AJ13">
        <v>1.24</v>
      </c>
      <c r="AK13">
        <v>9.9700000000000006</v>
      </c>
      <c r="AL13">
        <v>1.35</v>
      </c>
      <c r="AM13">
        <v>1.8</v>
      </c>
    </row>
    <row r="14" spans="1:39" x14ac:dyDescent="0.25">
      <c r="A14">
        <v>130</v>
      </c>
      <c r="B14" t="s">
        <v>558</v>
      </c>
      <c r="C14" t="s">
        <v>559</v>
      </c>
      <c r="D14" t="s">
        <v>895</v>
      </c>
      <c r="E14" s="7">
        <f t="shared" si="0"/>
        <v>10088246.109463764</v>
      </c>
      <c r="F14" s="8">
        <f t="shared" si="1"/>
        <v>7.0038156685965758</v>
      </c>
      <c r="G14" s="7">
        <v>89.9</v>
      </c>
      <c r="H14" s="7">
        <f t="shared" si="2"/>
        <v>1.9537596917332287</v>
      </c>
      <c r="I14" s="7" t="s">
        <v>204</v>
      </c>
      <c r="J14" s="7" t="s">
        <v>204</v>
      </c>
      <c r="K14" s="7" t="s">
        <v>204</v>
      </c>
      <c r="L14" s="7" t="s">
        <v>204</v>
      </c>
      <c r="M14" s="7" t="s">
        <v>204</v>
      </c>
      <c r="N14" s="7">
        <v>7.6310510277712504</v>
      </c>
      <c r="O14" s="7">
        <v>1.8180510277712472</v>
      </c>
      <c r="P14">
        <v>37</v>
      </c>
      <c r="Q14">
        <f t="shared" si="3"/>
        <v>310</v>
      </c>
      <c r="R14" t="s">
        <v>241</v>
      </c>
      <c r="S14" s="9" t="s">
        <v>242</v>
      </c>
      <c r="T14" t="s">
        <v>206</v>
      </c>
      <c r="U14" t="s">
        <v>560</v>
      </c>
      <c r="V14">
        <v>286.42</v>
      </c>
      <c r="W14">
        <v>8.5730000000000004</v>
      </c>
      <c r="X14">
        <v>2.76</v>
      </c>
      <c r="Y14" s="8">
        <f t="shared" si="4"/>
        <v>-5.8130000000000006</v>
      </c>
      <c r="Z14">
        <v>-5.8230000000000004</v>
      </c>
      <c r="AA14">
        <v>2.3599999999999999E-4</v>
      </c>
      <c r="AB14">
        <v>5.4099999999999999E-3</v>
      </c>
      <c r="AC14">
        <f t="shared" si="5"/>
        <v>-2.2668027348934308</v>
      </c>
      <c r="AD14">
        <f t="shared" si="6"/>
        <v>-3.6270879970298933</v>
      </c>
      <c r="AE14" s="7">
        <f t="shared" si="7"/>
        <v>92.438513630992716</v>
      </c>
      <c r="AF14" s="7">
        <v>20</v>
      </c>
      <c r="AG14" s="7">
        <f t="shared" si="8"/>
        <v>-112.43851363099272</v>
      </c>
      <c r="AH14" s="7">
        <f t="shared" si="9"/>
        <v>-5.0500559768633471</v>
      </c>
      <c r="AI14">
        <v>0</v>
      </c>
      <c r="AJ14">
        <v>1.01</v>
      </c>
      <c r="AK14">
        <v>11.16</v>
      </c>
      <c r="AL14">
        <v>2.5</v>
      </c>
      <c r="AM14">
        <v>2.34</v>
      </c>
    </row>
    <row r="15" spans="1:39" x14ac:dyDescent="0.25">
      <c r="A15">
        <v>93</v>
      </c>
      <c r="B15" t="s">
        <v>561</v>
      </c>
      <c r="C15" t="s">
        <v>562</v>
      </c>
      <c r="D15" t="s">
        <v>895</v>
      </c>
      <c r="E15" s="7">
        <f t="shared" si="0"/>
        <v>136815806.13889879</v>
      </c>
      <c r="F15" s="8">
        <f t="shared" si="1"/>
        <v>8.1361362737171703</v>
      </c>
      <c r="G15" s="7">
        <v>135</v>
      </c>
      <c r="H15" s="7">
        <f t="shared" si="2"/>
        <v>2.1303337684950061</v>
      </c>
      <c r="I15" s="7" t="s">
        <v>204</v>
      </c>
      <c r="J15" s="7" t="s">
        <v>204</v>
      </c>
      <c r="K15" s="7" t="s">
        <v>204</v>
      </c>
      <c r="L15" s="7" t="s">
        <v>204</v>
      </c>
      <c r="M15" s="7" t="s">
        <v>204</v>
      </c>
      <c r="N15" s="7">
        <v>8.885625104533025</v>
      </c>
      <c r="O15" s="7">
        <v>1.9946251045330243</v>
      </c>
      <c r="P15">
        <v>37</v>
      </c>
      <c r="Q15">
        <f t="shared" si="3"/>
        <v>310</v>
      </c>
      <c r="R15" t="s">
        <v>241</v>
      </c>
      <c r="S15" s="9" t="s">
        <v>242</v>
      </c>
      <c r="T15" t="s">
        <v>206</v>
      </c>
      <c r="U15" t="s">
        <v>563</v>
      </c>
      <c r="V15">
        <v>288.43</v>
      </c>
      <c r="W15">
        <v>10.161</v>
      </c>
      <c r="X15">
        <v>3.27</v>
      </c>
      <c r="Y15" s="8">
        <f t="shared" si="4"/>
        <v>-6.891</v>
      </c>
      <c r="Z15">
        <v>-6.8410000000000002</v>
      </c>
      <c r="AA15" s="7">
        <v>2.2699999999999999E-6</v>
      </c>
      <c r="AB15" s="7">
        <v>4.8399999999999997E-5</v>
      </c>
      <c r="AC15">
        <f t="shared" si="5"/>
        <v>-4.3151546383555877</v>
      </c>
      <c r="AD15">
        <f t="shared" si="6"/>
        <v>-5.6439741428068775</v>
      </c>
      <c r="AE15" s="7">
        <f t="shared" si="7"/>
        <v>110.45556104300326</v>
      </c>
      <c r="AF15" s="7">
        <v>20</v>
      </c>
      <c r="AG15" s="7">
        <f t="shared" si="8"/>
        <v>-130.45556104300326</v>
      </c>
      <c r="AH15" s="7">
        <f t="shared" si="9"/>
        <v>-6.0058025052221646</v>
      </c>
      <c r="AI15">
        <v>0.31</v>
      </c>
      <c r="AJ15">
        <v>1.01</v>
      </c>
      <c r="AK15">
        <v>11.18</v>
      </c>
      <c r="AL15">
        <v>2.27</v>
      </c>
      <c r="AM15">
        <v>2.38</v>
      </c>
    </row>
    <row r="16" spans="1:39" x14ac:dyDescent="0.25">
      <c r="A16">
        <v>665</v>
      </c>
      <c r="B16" t="s">
        <v>564</v>
      </c>
      <c r="C16" t="s">
        <v>565</v>
      </c>
      <c r="D16" t="s">
        <v>895</v>
      </c>
      <c r="E16" s="7">
        <f t="shared" si="0"/>
        <v>20011643058.491436</v>
      </c>
      <c r="F16" s="8">
        <f t="shared" si="1"/>
        <v>10.301282747903654</v>
      </c>
      <c r="G16" s="7">
        <v>4360</v>
      </c>
      <c r="H16" s="7">
        <f t="shared" si="2"/>
        <v>3.6394864892685859</v>
      </c>
      <c r="I16" s="7" t="s">
        <v>204</v>
      </c>
      <c r="J16" s="7" t="s">
        <v>204</v>
      </c>
      <c r="K16" s="7" t="s">
        <v>204</v>
      </c>
      <c r="L16" s="7" t="s">
        <v>204</v>
      </c>
      <c r="M16" s="7" t="s">
        <v>204</v>
      </c>
      <c r="N16" s="7">
        <v>10.955777825306605</v>
      </c>
      <c r="O16" s="7">
        <v>3.5037778253066039</v>
      </c>
      <c r="P16">
        <v>37</v>
      </c>
      <c r="Q16">
        <f t="shared" si="3"/>
        <v>310</v>
      </c>
      <c r="R16" t="s">
        <v>241</v>
      </c>
      <c r="S16" s="9" t="s">
        <v>242</v>
      </c>
      <c r="T16" t="s">
        <v>206</v>
      </c>
      <c r="U16" t="s">
        <v>566</v>
      </c>
      <c r="V16">
        <v>309.45999999999998</v>
      </c>
      <c r="W16">
        <v>11.622</v>
      </c>
      <c r="X16">
        <v>4.17</v>
      </c>
      <c r="Y16" s="8">
        <f t="shared" si="4"/>
        <v>-7.452</v>
      </c>
      <c r="Z16">
        <v>-7.6920000000000002</v>
      </c>
      <c r="AA16">
        <v>1.4899999999999999E-4</v>
      </c>
      <c r="AB16">
        <v>1.89E-3</v>
      </c>
      <c r="AC16">
        <f t="shared" si="5"/>
        <v>-2.7235381958267557</v>
      </c>
      <c r="AD16">
        <f t="shared" si="6"/>
        <v>-3.826813731587726</v>
      </c>
      <c r="AE16" s="7">
        <f t="shared" si="7"/>
        <v>96.455901678658435</v>
      </c>
      <c r="AF16" s="7">
        <v>20</v>
      </c>
      <c r="AG16" s="7">
        <f t="shared" si="8"/>
        <v>-116.45590167865844</v>
      </c>
      <c r="AH16" s="7">
        <f t="shared" si="9"/>
        <v>-6.6617962586350687</v>
      </c>
      <c r="AI16">
        <v>0</v>
      </c>
      <c r="AJ16">
        <v>1.0900000000000001</v>
      </c>
      <c r="AK16">
        <v>11.22</v>
      </c>
      <c r="AL16">
        <v>1.72</v>
      </c>
      <c r="AM16">
        <v>2.71</v>
      </c>
    </row>
    <row r="17" spans="1:39" x14ac:dyDescent="0.25">
      <c r="A17">
        <v>241</v>
      </c>
      <c r="B17" t="s">
        <v>847</v>
      </c>
      <c r="C17" t="s">
        <v>848</v>
      </c>
      <c r="D17" t="s">
        <v>895</v>
      </c>
      <c r="E17" s="7">
        <f t="shared" si="0"/>
        <v>104614825605.60876</v>
      </c>
      <c r="F17" s="8">
        <f t="shared" si="1"/>
        <v>11.019593235415126</v>
      </c>
      <c r="G17" s="7">
        <v>3.26</v>
      </c>
      <c r="H17" s="7">
        <f t="shared" si="2"/>
        <v>0.51321760006793893</v>
      </c>
      <c r="I17" s="7" t="s">
        <v>204</v>
      </c>
      <c r="J17" s="7" t="s">
        <v>204</v>
      </c>
      <c r="K17" s="7" t="s">
        <v>204</v>
      </c>
      <c r="L17" s="7" t="s">
        <v>204</v>
      </c>
      <c r="M17" s="7" t="s">
        <v>204</v>
      </c>
      <c r="N17" s="7">
        <v>11.79650893610596</v>
      </c>
      <c r="O17" s="7">
        <v>0.37750893610595726</v>
      </c>
      <c r="P17">
        <v>37</v>
      </c>
      <c r="Q17">
        <f t="shared" si="3"/>
        <v>310</v>
      </c>
      <c r="R17" t="s">
        <v>241</v>
      </c>
      <c r="S17" s="9" t="s">
        <v>242</v>
      </c>
      <c r="T17" t="s">
        <v>206</v>
      </c>
      <c r="U17" t="s">
        <v>849</v>
      </c>
      <c r="V17">
        <v>299.37</v>
      </c>
      <c r="W17">
        <v>12.699</v>
      </c>
      <c r="X17">
        <v>1.28</v>
      </c>
      <c r="Y17" s="8">
        <f t="shared" si="4"/>
        <v>-11.419</v>
      </c>
      <c r="Z17">
        <v>-11.509</v>
      </c>
      <c r="AA17" s="7">
        <v>2.55E-8</v>
      </c>
      <c r="AB17" s="7">
        <v>1.6799999999999998E-5</v>
      </c>
      <c r="AC17">
        <f t="shared" si="5"/>
        <v>-4.7746907182741376</v>
      </c>
      <c r="AD17">
        <f t="shared" si="6"/>
        <v>-7.5934598195660445</v>
      </c>
      <c r="AE17" s="7">
        <f t="shared" si="7"/>
        <v>114.49758298534033</v>
      </c>
      <c r="AF17" s="7">
        <v>20</v>
      </c>
      <c r="AG17" s="7">
        <f t="shared" si="8"/>
        <v>-134.49758298534033</v>
      </c>
      <c r="AH17" s="7">
        <f t="shared" si="9"/>
        <v>-10.506375635347187</v>
      </c>
      <c r="AI17">
        <v>0.23</v>
      </c>
      <c r="AJ17">
        <v>1.58</v>
      </c>
      <c r="AK17">
        <v>11.64</v>
      </c>
      <c r="AL17">
        <v>1.92</v>
      </c>
      <c r="AM17">
        <v>2.21</v>
      </c>
    </row>
    <row r="18" spans="1:39" x14ac:dyDescent="0.25">
      <c r="A18">
        <v>84</v>
      </c>
      <c r="B18" t="s">
        <v>570</v>
      </c>
      <c r="C18" t="s">
        <v>571</v>
      </c>
      <c r="D18" t="s">
        <v>895</v>
      </c>
      <c r="E18" s="7">
        <f t="shared" si="0"/>
        <v>124909976.7091513</v>
      </c>
      <c r="F18" s="8">
        <f t="shared" si="1"/>
        <v>8.0965971273788835</v>
      </c>
      <c r="G18" s="7">
        <v>1250</v>
      </c>
      <c r="H18" s="7">
        <f t="shared" si="2"/>
        <v>3.0969100130080562</v>
      </c>
      <c r="I18" s="7" t="s">
        <v>204</v>
      </c>
      <c r="J18" s="7" t="s">
        <v>204</v>
      </c>
      <c r="K18" s="7" t="s">
        <v>204</v>
      </c>
      <c r="L18" s="7" t="s">
        <v>204</v>
      </c>
      <c r="M18" s="7" t="s">
        <v>204</v>
      </c>
      <c r="N18" s="7">
        <v>8.7372013490460763</v>
      </c>
      <c r="O18" s="7">
        <v>2.9612013490460742</v>
      </c>
      <c r="P18">
        <v>37</v>
      </c>
      <c r="Q18">
        <f t="shared" si="3"/>
        <v>310</v>
      </c>
      <c r="R18" t="s">
        <v>241</v>
      </c>
      <c r="S18" s="9" t="s">
        <v>242</v>
      </c>
      <c r="T18" t="s">
        <v>206</v>
      </c>
      <c r="U18" t="s">
        <v>572</v>
      </c>
      <c r="V18">
        <v>314.47000000000003</v>
      </c>
      <c r="W18">
        <v>9.4459999999999997</v>
      </c>
      <c r="X18">
        <v>3.67</v>
      </c>
      <c r="Y18" s="8">
        <f t="shared" si="4"/>
        <v>-5.7759999999999998</v>
      </c>
      <c r="Z18">
        <v>-5.5759999999999996</v>
      </c>
      <c r="AA18">
        <v>3.59E-4</v>
      </c>
      <c r="AB18">
        <v>3.2299999999999998E-3</v>
      </c>
      <c r="AC18">
        <f t="shared" si="5"/>
        <v>-2.490797477668897</v>
      </c>
      <c r="AD18">
        <f t="shared" si="6"/>
        <v>-3.4449055514216806</v>
      </c>
      <c r="AE18" s="7">
        <f t="shared" si="7"/>
        <v>94.408743401475732</v>
      </c>
      <c r="AF18" s="7">
        <v>20</v>
      </c>
      <c r="AG18" s="7">
        <f t="shared" si="8"/>
        <v>-114.40874340147573</v>
      </c>
      <c r="AH18" s="7">
        <f t="shared" si="9"/>
        <v>-4.9996871143708272</v>
      </c>
      <c r="AI18">
        <v>0</v>
      </c>
      <c r="AJ18">
        <v>1.04</v>
      </c>
      <c r="AK18">
        <v>12.04</v>
      </c>
      <c r="AL18">
        <v>2.4900000000000002</v>
      </c>
      <c r="AM18">
        <v>2.62</v>
      </c>
    </row>
    <row r="19" spans="1:39" x14ac:dyDescent="0.25">
      <c r="A19">
        <v>1234</v>
      </c>
      <c r="B19" t="s">
        <v>896</v>
      </c>
      <c r="C19" t="s">
        <v>897</v>
      </c>
      <c r="D19" t="s">
        <v>895</v>
      </c>
      <c r="E19" s="7">
        <f t="shared" si="0"/>
        <v>131906706.50157286</v>
      </c>
      <c r="F19" s="8">
        <f t="shared" si="1"/>
        <v>8.1202668768396364</v>
      </c>
      <c r="G19" s="7">
        <v>226</v>
      </c>
      <c r="H19" s="7">
        <f t="shared" si="2"/>
        <v>2.3541084391474008</v>
      </c>
      <c r="I19" s="7" t="s">
        <v>204</v>
      </c>
      <c r="J19" s="7" t="s">
        <v>204</v>
      </c>
      <c r="K19" s="7" t="s">
        <v>204</v>
      </c>
      <c r="L19" s="7" t="s">
        <v>204</v>
      </c>
      <c r="M19" s="7" t="s">
        <v>204</v>
      </c>
      <c r="N19" s="7">
        <v>8.9233997751854215</v>
      </c>
      <c r="O19" s="7">
        <v>2.2183997751854192</v>
      </c>
      <c r="P19">
        <v>37</v>
      </c>
      <c r="Q19">
        <f t="shared" si="3"/>
        <v>310</v>
      </c>
      <c r="R19" t="s">
        <v>241</v>
      </c>
      <c r="S19" s="9" t="s">
        <v>242</v>
      </c>
      <c r="T19" t="s">
        <v>206</v>
      </c>
      <c r="U19" t="s">
        <v>898</v>
      </c>
      <c r="V19">
        <v>324.47000000000003</v>
      </c>
      <c r="W19">
        <v>10.595000000000001</v>
      </c>
      <c r="X19">
        <v>3.89</v>
      </c>
      <c r="Y19" s="8">
        <f t="shared" si="4"/>
        <v>-6.7050000000000001</v>
      </c>
      <c r="Z19">
        <v>-7.4349999999999996</v>
      </c>
      <c r="AA19" s="7">
        <v>1.68E-7</v>
      </c>
      <c r="AB19" s="7">
        <v>6.1099999999999999E-6</v>
      </c>
      <c r="AC19">
        <f t="shared" si="5"/>
        <v>-5.213958789757446</v>
      </c>
      <c r="AD19">
        <f t="shared" si="6"/>
        <v>-6.7746907182741376</v>
      </c>
      <c r="AE19" s="7">
        <f t="shared" si="7"/>
        <v>118.36133005786255</v>
      </c>
      <c r="AF19" s="7">
        <v>20</v>
      </c>
      <c r="AG19" s="7">
        <f t="shared" si="8"/>
        <v>-138.36133005786255</v>
      </c>
      <c r="AH19" s="7">
        <f t="shared" si="9"/>
        <v>-5.7661584376922352</v>
      </c>
      <c r="AI19">
        <v>0.4</v>
      </c>
      <c r="AJ19">
        <v>1.1399999999999999</v>
      </c>
      <c r="AK19">
        <v>12.33</v>
      </c>
      <c r="AL19">
        <v>2.4500000000000002</v>
      </c>
      <c r="AM19">
        <v>2.68</v>
      </c>
    </row>
    <row r="20" spans="1:39" x14ac:dyDescent="0.25">
      <c r="A20">
        <v>834</v>
      </c>
      <c r="B20" t="s">
        <v>859</v>
      </c>
      <c r="C20" t="s">
        <v>860</v>
      </c>
      <c r="D20" t="s">
        <v>895</v>
      </c>
      <c r="E20" s="7">
        <f t="shared" si="0"/>
        <v>2.3395957502676634E+18</v>
      </c>
      <c r="F20" s="8">
        <f t="shared" si="1"/>
        <v>18.369140823822683</v>
      </c>
      <c r="G20" s="7">
        <v>38.4</v>
      </c>
      <c r="H20" s="7">
        <f t="shared" si="2"/>
        <v>1.5843312243675307</v>
      </c>
      <c r="I20" s="7" t="s">
        <v>204</v>
      </c>
      <c r="J20" s="7" t="s">
        <v>204</v>
      </c>
      <c r="K20" s="7" t="s">
        <v>204</v>
      </c>
      <c r="L20" s="7" t="s">
        <v>204</v>
      </c>
      <c r="M20" s="7" t="s">
        <v>204</v>
      </c>
      <c r="N20" s="7">
        <v>19.246622560405552</v>
      </c>
      <c r="O20" s="7">
        <v>1.4486225604055492</v>
      </c>
      <c r="P20">
        <v>37</v>
      </c>
      <c r="Q20">
        <f t="shared" si="3"/>
        <v>310</v>
      </c>
      <c r="R20" t="s">
        <v>241</v>
      </c>
      <c r="S20" s="9" t="s">
        <v>242</v>
      </c>
      <c r="T20" t="s">
        <v>206</v>
      </c>
      <c r="U20" t="s">
        <v>861</v>
      </c>
      <c r="V20">
        <v>327.38</v>
      </c>
      <c r="W20">
        <v>18.748000000000001</v>
      </c>
      <c r="X20">
        <v>0.95</v>
      </c>
      <c r="Y20" s="8">
        <f t="shared" si="4"/>
        <v>-17.798000000000002</v>
      </c>
      <c r="Z20">
        <v>-16.658000000000001</v>
      </c>
      <c r="AA20" s="7">
        <v>5.6699999999999997E-9</v>
      </c>
      <c r="AB20" s="7">
        <v>3.4700000000000002E-7</v>
      </c>
      <c r="AC20">
        <f t="shared" si="5"/>
        <v>-6.459670525209126</v>
      </c>
      <c r="AD20">
        <f t="shared" si="6"/>
        <v>-8.2464169411070927</v>
      </c>
      <c r="AE20" s="7">
        <f t="shared" si="7"/>
        <v>129.31845483773827</v>
      </c>
      <c r="AF20" s="7">
        <v>20</v>
      </c>
      <c r="AG20" s="7">
        <f t="shared" si="8"/>
        <v>-149.31845483773827</v>
      </c>
      <c r="AH20" s="7">
        <f t="shared" si="9"/>
        <v>-16.784809599455151</v>
      </c>
      <c r="AI20">
        <v>0.5</v>
      </c>
      <c r="AJ20">
        <v>1.75</v>
      </c>
      <c r="AK20">
        <v>12.67</v>
      </c>
      <c r="AL20">
        <v>2.02</v>
      </c>
      <c r="AM20">
        <v>2.36</v>
      </c>
    </row>
    <row r="21" spans="1:39" x14ac:dyDescent="0.25">
      <c r="A21">
        <v>4</v>
      </c>
      <c r="B21" t="s">
        <v>862</v>
      </c>
      <c r="C21" t="s">
        <v>863</v>
      </c>
      <c r="D21" t="s">
        <v>895</v>
      </c>
      <c r="E21" s="7">
        <f t="shared" si="0"/>
        <v>107848068.7709582</v>
      </c>
      <c r="F21" s="8">
        <f t="shared" si="1"/>
        <v>8.0328123726223772</v>
      </c>
      <c r="G21" s="7">
        <v>21.3</v>
      </c>
      <c r="H21" s="7">
        <f t="shared" si="2"/>
        <v>1.3283796034387378</v>
      </c>
      <c r="I21" s="7" t="s">
        <v>204</v>
      </c>
      <c r="J21" s="7" t="s">
        <v>204</v>
      </c>
      <c r="K21" s="7" t="s">
        <v>204</v>
      </c>
      <c r="L21" s="7" t="s">
        <v>204</v>
      </c>
      <c r="M21" s="7" t="s">
        <v>204</v>
      </c>
      <c r="N21" s="7">
        <v>8.9626709394767587</v>
      </c>
      <c r="O21" s="7">
        <v>1.1926709394767561</v>
      </c>
      <c r="P21">
        <v>37</v>
      </c>
      <c r="Q21">
        <f t="shared" si="3"/>
        <v>310</v>
      </c>
      <c r="R21" t="s">
        <v>241</v>
      </c>
      <c r="S21" s="9" t="s">
        <v>242</v>
      </c>
      <c r="T21" t="s">
        <v>206</v>
      </c>
      <c r="U21" t="s">
        <v>864</v>
      </c>
      <c r="V21">
        <v>346.47</v>
      </c>
      <c r="W21">
        <v>9.76</v>
      </c>
      <c r="X21">
        <v>1.99</v>
      </c>
      <c r="Y21" s="8">
        <f t="shared" si="4"/>
        <v>-7.77</v>
      </c>
      <c r="Z21">
        <v>-7.82</v>
      </c>
      <c r="AA21" s="7">
        <v>1.09E-9</v>
      </c>
      <c r="AB21" s="7">
        <v>4.6000000000000002E-8</v>
      </c>
      <c r="AC21">
        <f t="shared" si="5"/>
        <v>-7.3372421683184257</v>
      </c>
      <c r="AD21">
        <f t="shared" si="6"/>
        <v>-8.9625735020593762</v>
      </c>
      <c r="AE21" s="7">
        <f t="shared" si="7"/>
        <v>137.03746536254695</v>
      </c>
      <c r="AF21" s="7">
        <v>20</v>
      </c>
      <c r="AG21" s="7">
        <f t="shared" si="8"/>
        <v>-157.03746536254695</v>
      </c>
      <c r="AH21" s="7">
        <f t="shared" si="9"/>
        <v>-6.7044327691836392</v>
      </c>
      <c r="AI21">
        <v>0.48</v>
      </c>
      <c r="AJ21">
        <v>1.62</v>
      </c>
      <c r="AK21">
        <v>12.97</v>
      </c>
      <c r="AL21">
        <v>2.8</v>
      </c>
      <c r="AM21">
        <v>2.74</v>
      </c>
    </row>
    <row r="22" spans="1:39" x14ac:dyDescent="0.25">
      <c r="A22">
        <v>36</v>
      </c>
      <c r="B22" t="s">
        <v>892</v>
      </c>
      <c r="C22" t="s">
        <v>893</v>
      </c>
      <c r="D22" t="s">
        <v>895</v>
      </c>
      <c r="E22" s="7">
        <f t="shared" si="0"/>
        <v>9827882.0940054394</v>
      </c>
      <c r="F22" s="8">
        <f t="shared" si="1"/>
        <v>6.992459937568932</v>
      </c>
      <c r="G22" s="7">
        <v>6.86</v>
      </c>
      <c r="H22" s="7">
        <f t="shared" si="2"/>
        <v>0.83632411570675169</v>
      </c>
      <c r="I22" s="7" t="s">
        <v>204</v>
      </c>
      <c r="J22" s="7" t="s">
        <v>204</v>
      </c>
      <c r="K22" s="7" t="s">
        <v>204</v>
      </c>
      <c r="L22" s="7" t="s">
        <v>204</v>
      </c>
      <c r="M22" s="7" t="s">
        <v>204</v>
      </c>
      <c r="N22" s="7">
        <v>7.9686154517447711</v>
      </c>
      <c r="O22" s="7">
        <v>0.70061545174477002</v>
      </c>
      <c r="P22">
        <v>37</v>
      </c>
      <c r="Q22">
        <f t="shared" si="3"/>
        <v>310</v>
      </c>
      <c r="R22" t="s">
        <v>241</v>
      </c>
      <c r="S22" s="9" t="s">
        <v>242</v>
      </c>
      <c r="T22" t="s">
        <v>206</v>
      </c>
      <c r="U22" t="s">
        <v>894</v>
      </c>
      <c r="V22">
        <v>360.45</v>
      </c>
      <c r="W22">
        <v>9.0779999999999994</v>
      </c>
      <c r="X22">
        <v>1.81</v>
      </c>
      <c r="Y22" s="8">
        <f t="shared" si="4"/>
        <v>-7.2679999999999989</v>
      </c>
      <c r="Z22">
        <v>-7.6079999999999997</v>
      </c>
      <c r="AA22" s="7">
        <v>6.0199999999999996E-11</v>
      </c>
      <c r="AB22" s="7">
        <v>7.7099999999999992E-9</v>
      </c>
      <c r="AC22">
        <f t="shared" si="5"/>
        <v>-8.1129456219490432</v>
      </c>
      <c r="AD22">
        <f t="shared" si="6"/>
        <v>-10.220403508742175</v>
      </c>
      <c r="AE22" s="7">
        <f t="shared" si="7"/>
        <v>143.86045602059789</v>
      </c>
      <c r="AF22" s="7">
        <v>20</v>
      </c>
      <c r="AG22" s="7">
        <f t="shared" si="8"/>
        <v>-163.86045602059789</v>
      </c>
      <c r="AH22" s="7">
        <f t="shared" si="9"/>
        <v>-6.15613582186218</v>
      </c>
      <c r="AI22">
        <v>0.41</v>
      </c>
      <c r="AJ22">
        <v>1.9</v>
      </c>
      <c r="AK22">
        <v>13.26</v>
      </c>
      <c r="AL22">
        <v>3.15</v>
      </c>
      <c r="AM22">
        <v>2.75</v>
      </c>
    </row>
    <row r="23" spans="1:39" x14ac:dyDescent="0.25">
      <c r="A23">
        <v>631</v>
      </c>
      <c r="B23" t="s">
        <v>493</v>
      </c>
      <c r="C23" t="s">
        <v>494</v>
      </c>
      <c r="D23" t="s">
        <v>644</v>
      </c>
      <c r="E23" s="7">
        <f t="shared" si="0"/>
        <v>413.16284066818451</v>
      </c>
      <c r="F23" s="8">
        <f t="shared" si="1"/>
        <v>2.6161212547196628</v>
      </c>
      <c r="G23" s="7">
        <v>0.3</v>
      </c>
      <c r="H23" s="7">
        <f t="shared" si="2"/>
        <v>-0.52287874528033762</v>
      </c>
      <c r="I23" s="7" t="s">
        <v>204</v>
      </c>
      <c r="J23" s="7" t="s">
        <v>204</v>
      </c>
      <c r="K23" s="7" t="s">
        <v>204</v>
      </c>
      <c r="L23" s="7" t="s">
        <v>204</v>
      </c>
      <c r="M23" s="7" t="s">
        <v>204</v>
      </c>
      <c r="N23" s="7">
        <v>2.6161212547196628</v>
      </c>
      <c r="O23" s="7">
        <v>-0.52287874528033762</v>
      </c>
      <c r="P23">
        <v>25</v>
      </c>
      <c r="Q23">
        <f t="shared" si="3"/>
        <v>298</v>
      </c>
      <c r="R23" t="s">
        <v>241</v>
      </c>
      <c r="S23" s="9" t="s">
        <v>242</v>
      </c>
      <c r="T23" t="s">
        <v>206</v>
      </c>
      <c r="U23" t="s">
        <v>495</v>
      </c>
      <c r="V23">
        <v>88.15</v>
      </c>
      <c r="W23">
        <v>4.399</v>
      </c>
      <c r="X23">
        <v>1.26</v>
      </c>
      <c r="Y23" s="8">
        <f t="shared" si="4"/>
        <v>-3.1390000000000002</v>
      </c>
      <c r="Z23">
        <v>-3.2389999999999999</v>
      </c>
      <c r="AA23">
        <v>512</v>
      </c>
      <c r="AB23">
        <v>316</v>
      </c>
      <c r="AC23">
        <f t="shared" si="5"/>
        <v>2.4996870826184039</v>
      </c>
      <c r="AD23">
        <f t="shared" si="6"/>
        <v>2.7092699609758308</v>
      </c>
      <c r="AE23" s="7">
        <f t="shared" si="7"/>
        <v>50.513064744097996</v>
      </c>
      <c r="AF23" s="7">
        <v>20</v>
      </c>
      <c r="AG23" s="7">
        <f t="shared" si="8"/>
        <v>-70.513064744097989</v>
      </c>
      <c r="AH23" s="7">
        <f t="shared" si="9"/>
        <v>-3.1390000000000007</v>
      </c>
      <c r="AI23">
        <v>0.31</v>
      </c>
      <c r="AJ23">
        <v>0.34</v>
      </c>
      <c r="AK23">
        <v>2.96</v>
      </c>
      <c r="AL23">
        <v>0.44</v>
      </c>
      <c r="AM23">
        <v>0.87</v>
      </c>
    </row>
    <row r="24" spans="1:39" x14ac:dyDescent="0.25">
      <c r="A24">
        <v>461</v>
      </c>
      <c r="B24" t="s">
        <v>496</v>
      </c>
      <c r="C24" t="s">
        <v>497</v>
      </c>
      <c r="D24" t="s">
        <v>644</v>
      </c>
      <c r="E24" s="7">
        <f t="shared" si="0"/>
        <v>30.617519586238696</v>
      </c>
      <c r="F24" s="8">
        <f t="shared" si="1"/>
        <v>1.4859700043360189</v>
      </c>
      <c r="G24" s="7">
        <v>0.5</v>
      </c>
      <c r="H24" s="7">
        <f t="shared" si="2"/>
        <v>-0.3010299956639812</v>
      </c>
      <c r="I24" s="7" t="s">
        <v>204</v>
      </c>
      <c r="J24" s="7" t="s">
        <v>204</v>
      </c>
      <c r="K24" s="7" t="s">
        <v>204</v>
      </c>
      <c r="L24" s="7" t="s">
        <v>204</v>
      </c>
      <c r="M24" s="7" t="s">
        <v>204</v>
      </c>
      <c r="N24" s="7">
        <v>1.4859700043360191</v>
      </c>
      <c r="O24" s="7">
        <v>-0.3010299956639812</v>
      </c>
      <c r="P24">
        <v>25</v>
      </c>
      <c r="Q24">
        <f t="shared" si="3"/>
        <v>298</v>
      </c>
      <c r="R24" t="s">
        <v>241</v>
      </c>
      <c r="S24" s="9" t="s">
        <v>242</v>
      </c>
      <c r="T24" t="s">
        <v>206</v>
      </c>
      <c r="U24" t="s">
        <v>498</v>
      </c>
      <c r="V24">
        <v>116.16</v>
      </c>
      <c r="W24">
        <v>3.637</v>
      </c>
      <c r="X24">
        <v>1.85</v>
      </c>
      <c r="Y24" s="8">
        <f t="shared" si="4"/>
        <v>-1.7869999999999999</v>
      </c>
      <c r="Z24">
        <v>-1.7869999999999999</v>
      </c>
      <c r="AA24" s="7">
        <v>1950</v>
      </c>
      <c r="AB24" s="7">
        <v>1710</v>
      </c>
      <c r="AC24">
        <f t="shared" si="5"/>
        <v>3.2329961103921536</v>
      </c>
      <c r="AD24">
        <f t="shared" si="6"/>
        <v>3.2900346113625178</v>
      </c>
      <c r="AE24" s="7">
        <f t="shared" si="7"/>
        <v>44.062970158922582</v>
      </c>
      <c r="AF24" s="7">
        <v>20</v>
      </c>
      <c r="AG24" s="7">
        <f t="shared" si="8"/>
        <v>-64.062970158922582</v>
      </c>
      <c r="AH24" s="7">
        <f t="shared" si="9"/>
        <v>-1.7870000000000001</v>
      </c>
      <c r="AI24">
        <v>0</v>
      </c>
      <c r="AJ24">
        <v>0.37</v>
      </c>
      <c r="AK24">
        <v>3.34</v>
      </c>
      <c r="AL24">
        <v>0.59</v>
      </c>
      <c r="AM24">
        <v>1.03</v>
      </c>
    </row>
    <row r="25" spans="1:39" x14ac:dyDescent="0.25">
      <c r="A25">
        <v>637</v>
      </c>
      <c r="B25" t="s">
        <v>499</v>
      </c>
      <c r="C25" t="s">
        <v>500</v>
      </c>
      <c r="D25" t="s">
        <v>644</v>
      </c>
      <c r="E25" s="7">
        <f t="shared" si="0"/>
        <v>44.478614478055093</v>
      </c>
      <c r="F25" s="8">
        <f t="shared" si="1"/>
        <v>1.648151250383644</v>
      </c>
      <c r="G25" s="7">
        <v>0.6</v>
      </c>
      <c r="H25" s="7">
        <f t="shared" si="2"/>
        <v>-0.22184874961635639</v>
      </c>
      <c r="I25" s="7" t="s">
        <v>204</v>
      </c>
      <c r="J25" s="7" t="s">
        <v>204</v>
      </c>
      <c r="K25" s="7" t="s">
        <v>204</v>
      </c>
      <c r="L25" s="7" t="s">
        <v>204</v>
      </c>
      <c r="M25" s="7" t="s">
        <v>204</v>
      </c>
      <c r="N25" s="7">
        <v>1.648151250383644</v>
      </c>
      <c r="O25" s="7">
        <v>-0.22184874961635639</v>
      </c>
      <c r="P25">
        <v>25</v>
      </c>
      <c r="Q25">
        <f t="shared" si="3"/>
        <v>298</v>
      </c>
      <c r="R25" t="s">
        <v>241</v>
      </c>
      <c r="S25" s="9" t="s">
        <v>242</v>
      </c>
      <c r="T25" t="s">
        <v>206</v>
      </c>
      <c r="U25" t="s">
        <v>501</v>
      </c>
      <c r="V25">
        <v>116.16</v>
      </c>
      <c r="W25">
        <v>3.72</v>
      </c>
      <c r="X25">
        <v>1.85</v>
      </c>
      <c r="Y25" s="8">
        <f t="shared" si="4"/>
        <v>-1.87</v>
      </c>
      <c r="Z25">
        <v>-1.94</v>
      </c>
      <c r="AA25" s="7">
        <v>1590</v>
      </c>
      <c r="AB25" s="7">
        <v>1530</v>
      </c>
      <c r="AC25">
        <f t="shared" si="5"/>
        <v>3.1846914308175989</v>
      </c>
      <c r="AD25">
        <f t="shared" si="6"/>
        <v>3.2013971243204513</v>
      </c>
      <c r="AE25" s="7">
        <f t="shared" si="7"/>
        <v>44.487852085043642</v>
      </c>
      <c r="AF25" s="7">
        <v>20</v>
      </c>
      <c r="AG25" s="7">
        <f t="shared" si="8"/>
        <v>-64.487852085043642</v>
      </c>
      <c r="AH25" s="7">
        <f t="shared" si="9"/>
        <v>-1.8700000000000003</v>
      </c>
      <c r="AI25">
        <v>0</v>
      </c>
      <c r="AJ25">
        <v>0.37</v>
      </c>
      <c r="AK25">
        <v>3.34</v>
      </c>
      <c r="AL25">
        <v>0.59</v>
      </c>
      <c r="AM25">
        <v>1.03</v>
      </c>
    </row>
    <row r="26" spans="1:39" x14ac:dyDescent="0.25">
      <c r="A26">
        <v>1021</v>
      </c>
      <c r="B26" t="s">
        <v>505</v>
      </c>
      <c r="C26" t="s">
        <v>506</v>
      </c>
      <c r="D26" t="s">
        <v>644</v>
      </c>
      <c r="E26" s="7">
        <f t="shared" si="0"/>
        <v>500.03453497697905</v>
      </c>
      <c r="F26" s="8">
        <f t="shared" si="1"/>
        <v>2.6990000000000003</v>
      </c>
      <c r="G26" s="7">
        <v>1</v>
      </c>
      <c r="H26" s="7">
        <f t="shared" si="2"/>
        <v>0</v>
      </c>
      <c r="I26" s="7" t="s">
        <v>204</v>
      </c>
      <c r="J26" s="7" t="s">
        <v>204</v>
      </c>
      <c r="K26" s="7" t="s">
        <v>204</v>
      </c>
      <c r="L26" s="7" t="s">
        <v>204</v>
      </c>
      <c r="M26" s="7" t="s">
        <v>204</v>
      </c>
      <c r="N26" s="7">
        <v>2.6990000000000003</v>
      </c>
      <c r="O26" s="7">
        <v>0</v>
      </c>
      <c r="P26">
        <v>25</v>
      </c>
      <c r="Q26">
        <f t="shared" si="3"/>
        <v>298</v>
      </c>
      <c r="R26" t="s">
        <v>241</v>
      </c>
      <c r="S26" s="9" t="s">
        <v>242</v>
      </c>
      <c r="T26" t="s">
        <v>206</v>
      </c>
      <c r="U26" t="s">
        <v>507</v>
      </c>
      <c r="V26">
        <v>98.15</v>
      </c>
      <c r="W26">
        <v>4.2789999999999999</v>
      </c>
      <c r="X26">
        <v>1.58</v>
      </c>
      <c r="Y26" s="8">
        <f t="shared" si="4"/>
        <v>-2.6989999999999998</v>
      </c>
      <c r="Z26">
        <v>-2.6989999999999998</v>
      </c>
      <c r="AA26">
        <v>629</v>
      </c>
      <c r="AB26">
        <v>576</v>
      </c>
      <c r="AC26">
        <f t="shared" si="5"/>
        <v>2.7604224834232118</v>
      </c>
      <c r="AD26">
        <f t="shared" si="6"/>
        <v>2.7986506454452691</v>
      </c>
      <c r="AE26" s="7">
        <f t="shared" si="7"/>
        <v>48.219668736141699</v>
      </c>
      <c r="AF26" s="7">
        <v>20</v>
      </c>
      <c r="AG26" s="7">
        <f t="shared" si="8"/>
        <v>-68.219668736141699</v>
      </c>
      <c r="AH26" s="7">
        <f t="shared" si="9"/>
        <v>-2.6990000000000003</v>
      </c>
      <c r="AI26">
        <v>0</v>
      </c>
      <c r="AJ26">
        <v>0.39</v>
      </c>
      <c r="AK26">
        <v>3.5600000000000005</v>
      </c>
      <c r="AL26">
        <v>0.84</v>
      </c>
      <c r="AM26">
        <v>0.93</v>
      </c>
    </row>
    <row r="27" spans="1:39" x14ac:dyDescent="0.25">
      <c r="A27">
        <v>138</v>
      </c>
      <c r="B27" t="s">
        <v>645</v>
      </c>
      <c r="C27" t="s">
        <v>509</v>
      </c>
      <c r="D27" t="s">
        <v>644</v>
      </c>
      <c r="E27" s="7">
        <f t="shared" si="0"/>
        <v>175.4365113829098</v>
      </c>
      <c r="F27" s="8">
        <f t="shared" si="1"/>
        <v>2.244119982655925</v>
      </c>
      <c r="G27" s="7">
        <v>1.6</v>
      </c>
      <c r="H27" s="7">
        <f t="shared" si="2"/>
        <v>0.20411998265592479</v>
      </c>
      <c r="I27" s="7" t="s">
        <v>204</v>
      </c>
      <c r="J27" s="7" t="s">
        <v>204</v>
      </c>
      <c r="K27" s="7" t="s">
        <v>204</v>
      </c>
      <c r="L27" s="7" t="s">
        <v>204</v>
      </c>
      <c r="M27" s="7" t="s">
        <v>204</v>
      </c>
      <c r="N27" s="7">
        <v>2.244119982655925</v>
      </c>
      <c r="O27" s="7">
        <v>0.20411998265592479</v>
      </c>
      <c r="P27">
        <v>25</v>
      </c>
      <c r="Q27">
        <f t="shared" si="3"/>
        <v>298</v>
      </c>
      <c r="R27" t="s">
        <v>241</v>
      </c>
      <c r="S27" s="9" t="s">
        <v>242</v>
      </c>
      <c r="T27" t="s">
        <v>206</v>
      </c>
      <c r="U27" t="s">
        <v>510</v>
      </c>
      <c r="V27">
        <v>100.16</v>
      </c>
      <c r="W27">
        <v>3.84</v>
      </c>
      <c r="X27">
        <v>1.8</v>
      </c>
      <c r="Y27" s="8">
        <f t="shared" si="4"/>
        <v>-2.04</v>
      </c>
      <c r="Z27">
        <v>-2.06</v>
      </c>
      <c r="AA27" s="7">
        <v>1280</v>
      </c>
      <c r="AB27" s="7">
        <v>1510</v>
      </c>
      <c r="AC27">
        <f t="shared" si="5"/>
        <v>3.1789769472931693</v>
      </c>
      <c r="AD27">
        <f t="shared" si="6"/>
        <v>3.1072099696478683</v>
      </c>
      <c r="AE27" s="7">
        <f t="shared" si="7"/>
        <v>44.538115968129731</v>
      </c>
      <c r="AF27" s="7">
        <v>20</v>
      </c>
      <c r="AG27" s="7">
        <f t="shared" si="8"/>
        <v>-64.538115968129731</v>
      </c>
      <c r="AH27" s="7">
        <f t="shared" si="9"/>
        <v>-2.0400000000000005</v>
      </c>
      <c r="AI27">
        <v>0</v>
      </c>
      <c r="AJ27">
        <v>0.33</v>
      </c>
      <c r="AK27">
        <v>3.5700000000000003</v>
      </c>
      <c r="AL27">
        <v>0.74</v>
      </c>
      <c r="AM27">
        <v>0.97</v>
      </c>
    </row>
    <row r="28" spans="1:39" x14ac:dyDescent="0.25">
      <c r="A28">
        <v>1034</v>
      </c>
      <c r="B28" t="s">
        <v>514</v>
      </c>
      <c r="C28" t="s">
        <v>515</v>
      </c>
      <c r="D28" t="s">
        <v>644</v>
      </c>
      <c r="E28" s="7">
        <f t="shared" si="0"/>
        <v>22.437269496656633</v>
      </c>
      <c r="F28" s="8">
        <f t="shared" si="1"/>
        <v>1.3509700043360191</v>
      </c>
      <c r="G28" s="7">
        <v>0.5</v>
      </c>
      <c r="H28" s="7">
        <f t="shared" si="2"/>
        <v>-0.3010299956639812</v>
      </c>
      <c r="I28" s="7" t="s">
        <v>204</v>
      </c>
      <c r="J28" s="7" t="s">
        <v>204</v>
      </c>
      <c r="K28" s="7" t="s">
        <v>204</v>
      </c>
      <c r="L28" s="7" t="s">
        <v>204</v>
      </c>
      <c r="M28" s="7" t="s">
        <v>204</v>
      </c>
      <c r="N28" s="7">
        <v>1.3509700043360193</v>
      </c>
      <c r="O28" s="7">
        <v>-0.3010299956639812</v>
      </c>
      <c r="P28">
        <v>25</v>
      </c>
      <c r="Q28">
        <f t="shared" si="3"/>
        <v>298</v>
      </c>
      <c r="R28" t="s">
        <v>241</v>
      </c>
      <c r="S28" s="9" t="s">
        <v>242</v>
      </c>
      <c r="T28" t="s">
        <v>206</v>
      </c>
      <c r="U28" t="s">
        <v>516</v>
      </c>
      <c r="V28">
        <v>130.19</v>
      </c>
      <c r="W28">
        <v>3.9119999999999999</v>
      </c>
      <c r="X28">
        <v>2.2599999999999998</v>
      </c>
      <c r="Y28" s="8">
        <f t="shared" si="4"/>
        <v>-1.6520000000000001</v>
      </c>
      <c r="Z28">
        <v>-1.6519999999999999</v>
      </c>
      <c r="AA28" s="7">
        <v>1070</v>
      </c>
      <c r="AB28">
        <v>988</v>
      </c>
      <c r="AC28">
        <f t="shared" si="5"/>
        <v>2.9947569445876283</v>
      </c>
      <c r="AD28">
        <f t="shared" si="6"/>
        <v>3.0293837776852097</v>
      </c>
      <c r="AE28" s="7">
        <f t="shared" si="7"/>
        <v>46.158492094603147</v>
      </c>
      <c r="AF28" s="7">
        <v>20</v>
      </c>
      <c r="AG28" s="7">
        <f t="shared" si="8"/>
        <v>-66.158492094603147</v>
      </c>
      <c r="AH28" s="7">
        <f t="shared" si="9"/>
        <v>-1.6520000000000004</v>
      </c>
      <c r="AI28">
        <v>0</v>
      </c>
      <c r="AJ28">
        <v>0.4</v>
      </c>
      <c r="AK28">
        <v>3.7200000000000006</v>
      </c>
      <c r="AL28">
        <v>0.57999999999999996</v>
      </c>
      <c r="AM28">
        <v>1.17</v>
      </c>
    </row>
    <row r="29" spans="1:39" x14ac:dyDescent="0.25">
      <c r="A29">
        <v>647</v>
      </c>
      <c r="B29" t="s">
        <v>511</v>
      </c>
      <c r="C29" t="s">
        <v>512</v>
      </c>
      <c r="D29" t="s">
        <v>644</v>
      </c>
      <c r="E29" s="7">
        <f t="shared" si="0"/>
        <v>24.442816668246806</v>
      </c>
      <c r="F29" s="8">
        <f t="shared" si="1"/>
        <v>1.3881512503836442</v>
      </c>
      <c r="G29" s="7">
        <v>0.6</v>
      </c>
      <c r="H29" s="7">
        <f t="shared" si="2"/>
        <v>-0.22184874961635639</v>
      </c>
      <c r="I29" s="7" t="s">
        <v>204</v>
      </c>
      <c r="J29" s="7" t="s">
        <v>204</v>
      </c>
      <c r="K29" s="7" t="s">
        <v>204</v>
      </c>
      <c r="L29" s="7" t="s">
        <v>204</v>
      </c>
      <c r="M29" s="7" t="s">
        <v>204</v>
      </c>
      <c r="N29" s="7">
        <v>1.3881512503836444</v>
      </c>
      <c r="O29" s="7">
        <v>-0.22184874961635639</v>
      </c>
      <c r="P29">
        <v>25</v>
      </c>
      <c r="Q29">
        <f t="shared" si="3"/>
        <v>298</v>
      </c>
      <c r="R29" t="s">
        <v>241</v>
      </c>
      <c r="S29" s="9" t="s">
        <v>242</v>
      </c>
      <c r="T29" t="s">
        <v>206</v>
      </c>
      <c r="U29" t="s">
        <v>513</v>
      </c>
      <c r="V29">
        <v>130.19</v>
      </c>
      <c r="W29">
        <v>3.87</v>
      </c>
      <c r="X29">
        <v>2.2599999999999998</v>
      </c>
      <c r="Y29" s="8">
        <f t="shared" si="4"/>
        <v>-1.6100000000000003</v>
      </c>
      <c r="Z29">
        <v>-1.62</v>
      </c>
      <c r="AA29">
        <v>756</v>
      </c>
      <c r="AB29">
        <v>747</v>
      </c>
      <c r="AC29">
        <f t="shared" si="5"/>
        <v>2.8733206018153989</v>
      </c>
      <c r="AD29">
        <f t="shared" si="6"/>
        <v>2.8785217955012063</v>
      </c>
      <c r="AE29" s="7">
        <f t="shared" si="7"/>
        <v>47.226630992792636</v>
      </c>
      <c r="AF29" s="7">
        <v>20</v>
      </c>
      <c r="AG29" s="7">
        <f t="shared" si="8"/>
        <v>-67.226630992792636</v>
      </c>
      <c r="AH29" s="7">
        <f t="shared" si="9"/>
        <v>-1.6100000000000005</v>
      </c>
      <c r="AI29">
        <v>0</v>
      </c>
      <c r="AJ29">
        <v>0.4</v>
      </c>
      <c r="AK29">
        <v>3.7200000000000006</v>
      </c>
      <c r="AL29">
        <v>0.57999999999999996</v>
      </c>
      <c r="AM29">
        <v>1.17</v>
      </c>
    </row>
    <row r="30" spans="1:39" x14ac:dyDescent="0.25">
      <c r="A30">
        <v>860</v>
      </c>
      <c r="B30" t="s">
        <v>518</v>
      </c>
      <c r="C30" t="s">
        <v>519</v>
      </c>
      <c r="D30" t="s">
        <v>644</v>
      </c>
      <c r="E30" s="7">
        <f t="shared" si="0"/>
        <v>53.258960434251058</v>
      </c>
      <c r="F30" s="8">
        <f t="shared" si="1"/>
        <v>1.7263926851582259</v>
      </c>
      <c r="G30" s="7">
        <v>1.1000000000000001</v>
      </c>
      <c r="H30" s="7">
        <f t="shared" si="2"/>
        <v>4.1392685158225077E-2</v>
      </c>
      <c r="I30" s="7" t="s">
        <v>204</v>
      </c>
      <c r="J30" s="7" t="s">
        <v>204</v>
      </c>
      <c r="K30" s="7" t="s">
        <v>204</v>
      </c>
      <c r="L30" s="7" t="s">
        <v>204</v>
      </c>
      <c r="M30" s="7" t="s">
        <v>204</v>
      </c>
      <c r="N30" s="7">
        <v>1.7263926851582261</v>
      </c>
      <c r="O30" s="7">
        <v>4.1392685158225077E-2</v>
      </c>
      <c r="P30">
        <v>25</v>
      </c>
      <c r="Q30">
        <f t="shared" si="3"/>
        <v>298</v>
      </c>
      <c r="R30" t="s">
        <v>241</v>
      </c>
      <c r="S30" s="9" t="s">
        <v>242</v>
      </c>
      <c r="T30" t="s">
        <v>206</v>
      </c>
      <c r="U30" t="s">
        <v>520</v>
      </c>
      <c r="V30">
        <v>130.19</v>
      </c>
      <c r="W30">
        <v>4.0250000000000004</v>
      </c>
      <c r="X30">
        <v>2.34</v>
      </c>
      <c r="Y30" s="8">
        <f t="shared" si="4"/>
        <v>-1.6850000000000005</v>
      </c>
      <c r="Z30">
        <v>-1.6850000000000001</v>
      </c>
      <c r="AA30">
        <v>620</v>
      </c>
      <c r="AB30">
        <v>589</v>
      </c>
      <c r="AC30">
        <f t="shared" si="5"/>
        <v>2.7701152947871015</v>
      </c>
      <c r="AD30">
        <f t="shared" si="6"/>
        <v>2.7923916894982539</v>
      </c>
      <c r="AE30" s="7">
        <f t="shared" si="7"/>
        <v>48.134411978450942</v>
      </c>
      <c r="AF30" s="7">
        <v>20</v>
      </c>
      <c r="AG30" s="7">
        <f t="shared" si="8"/>
        <v>-68.134411978450942</v>
      </c>
      <c r="AH30" s="7">
        <f t="shared" si="9"/>
        <v>-1.6850000000000007</v>
      </c>
      <c r="AI30">
        <v>0</v>
      </c>
      <c r="AJ30">
        <v>0.37</v>
      </c>
      <c r="AK30">
        <v>3.84</v>
      </c>
      <c r="AL30">
        <v>0.59</v>
      </c>
      <c r="AM30">
        <v>1.17</v>
      </c>
    </row>
    <row r="31" spans="1:39" x14ac:dyDescent="0.25">
      <c r="A31">
        <v>709</v>
      </c>
      <c r="B31" t="s">
        <v>524</v>
      </c>
      <c r="C31" t="s">
        <v>525</v>
      </c>
      <c r="D31" t="s">
        <v>644</v>
      </c>
      <c r="E31" s="7">
        <f t="shared" si="0"/>
        <v>92.263514912075905</v>
      </c>
      <c r="F31" s="8">
        <f t="shared" si="1"/>
        <v>1.9650299956639812</v>
      </c>
      <c r="G31" s="7">
        <v>2</v>
      </c>
      <c r="H31" s="7">
        <f t="shared" si="2"/>
        <v>0.3010299956639812</v>
      </c>
      <c r="I31" s="7" t="s">
        <v>204</v>
      </c>
      <c r="J31" s="7" t="s">
        <v>204</v>
      </c>
      <c r="K31" s="7" t="s">
        <v>204</v>
      </c>
      <c r="L31" s="7" t="s">
        <v>204</v>
      </c>
      <c r="M31" s="7" t="s">
        <v>204</v>
      </c>
      <c r="N31" s="7">
        <v>1.9650299956639814</v>
      </c>
      <c r="O31" s="7">
        <v>0.3010299956639812</v>
      </c>
      <c r="P31">
        <v>25</v>
      </c>
      <c r="Q31">
        <f t="shared" si="3"/>
        <v>298</v>
      </c>
      <c r="R31" t="s">
        <v>241</v>
      </c>
      <c r="S31" s="9" t="s">
        <v>242</v>
      </c>
      <c r="T31" t="s">
        <v>206</v>
      </c>
      <c r="U31" t="s">
        <v>526</v>
      </c>
      <c r="V31">
        <v>144.22</v>
      </c>
      <c r="W31">
        <v>4.4939999999999998</v>
      </c>
      <c r="X31">
        <v>2.83</v>
      </c>
      <c r="Y31" s="8">
        <f t="shared" si="4"/>
        <v>-1.6639999999999997</v>
      </c>
      <c r="Z31">
        <v>-1.6639999999999999</v>
      </c>
      <c r="AA31">
        <v>194</v>
      </c>
      <c r="AB31">
        <v>176</v>
      </c>
      <c r="AC31">
        <f t="shared" si="5"/>
        <v>2.2455126678141499</v>
      </c>
      <c r="AD31">
        <f t="shared" si="6"/>
        <v>2.287801729930226</v>
      </c>
      <c r="AE31" s="7">
        <f t="shared" si="7"/>
        <v>52.748751138954262</v>
      </c>
      <c r="AF31" s="7">
        <v>20</v>
      </c>
      <c r="AG31" s="7">
        <f t="shared" si="8"/>
        <v>-72.748751138954262</v>
      </c>
      <c r="AH31" s="7">
        <f t="shared" si="9"/>
        <v>-1.6639999999999999</v>
      </c>
      <c r="AI31">
        <v>0</v>
      </c>
      <c r="AJ31">
        <v>0.38</v>
      </c>
      <c r="AK31">
        <v>4.33</v>
      </c>
      <c r="AL31">
        <v>0.6</v>
      </c>
      <c r="AM31">
        <v>1.31</v>
      </c>
    </row>
    <row r="32" spans="1:39" x14ac:dyDescent="0.25">
      <c r="A32">
        <v>456</v>
      </c>
      <c r="B32" t="s">
        <v>527</v>
      </c>
      <c r="C32" t="s">
        <v>528</v>
      </c>
      <c r="D32" t="s">
        <v>644</v>
      </c>
      <c r="E32" s="7">
        <f t="shared" si="0"/>
        <v>738.05714172381192</v>
      </c>
      <c r="F32" s="8">
        <f t="shared" si="1"/>
        <v>2.8680899869919441</v>
      </c>
      <c r="G32" s="7">
        <v>0.8</v>
      </c>
      <c r="H32" s="7">
        <f t="shared" si="2"/>
        <v>-9.6910013008056392E-2</v>
      </c>
      <c r="I32" s="7" t="s">
        <v>204</v>
      </c>
      <c r="J32" s="7" t="s">
        <v>204</v>
      </c>
      <c r="K32" s="7" t="s">
        <v>204</v>
      </c>
      <c r="L32" s="7" t="s">
        <v>204</v>
      </c>
      <c r="M32" s="7" t="s">
        <v>204</v>
      </c>
      <c r="N32" s="7">
        <v>2.8680899869919445</v>
      </c>
      <c r="O32" s="7">
        <v>-9.6910013008056392E-2</v>
      </c>
      <c r="P32">
        <v>25</v>
      </c>
      <c r="Q32">
        <f t="shared" si="3"/>
        <v>298</v>
      </c>
      <c r="R32" t="s">
        <v>241</v>
      </c>
      <c r="S32" s="9" t="s">
        <v>242</v>
      </c>
      <c r="T32" t="s">
        <v>206</v>
      </c>
      <c r="U32" t="s">
        <v>529</v>
      </c>
      <c r="V32">
        <v>130.22999999999999</v>
      </c>
      <c r="W32">
        <v>5.6950000000000003</v>
      </c>
      <c r="X32">
        <v>2.73</v>
      </c>
      <c r="Y32" s="8">
        <f t="shared" si="4"/>
        <v>-2.9650000000000003</v>
      </c>
      <c r="Z32">
        <v>-2.9649999999999999</v>
      </c>
      <c r="AA32">
        <v>24.6</v>
      </c>
      <c r="AB32">
        <v>18.100000000000001</v>
      </c>
      <c r="AC32">
        <f t="shared" si="5"/>
        <v>1.2576785748691846</v>
      </c>
      <c r="AD32">
        <f t="shared" si="6"/>
        <v>1.3909351071033791</v>
      </c>
      <c r="AE32" s="7">
        <f t="shared" si="7"/>
        <v>61.437616395801797</v>
      </c>
      <c r="AF32" s="7">
        <v>20</v>
      </c>
      <c r="AG32" s="7">
        <f t="shared" si="8"/>
        <v>-81.437616395801797</v>
      </c>
      <c r="AH32" s="7">
        <f t="shared" si="9"/>
        <v>-2.9650000000000003</v>
      </c>
      <c r="AI32">
        <v>0.31</v>
      </c>
      <c r="AJ32">
        <v>0.35</v>
      </c>
      <c r="AK32">
        <v>4.45</v>
      </c>
      <c r="AL32">
        <v>0.46</v>
      </c>
      <c r="AM32">
        <v>1.29</v>
      </c>
    </row>
    <row r="33" spans="1:39" x14ac:dyDescent="0.25">
      <c r="A33">
        <v>73</v>
      </c>
      <c r="B33" t="s">
        <v>555</v>
      </c>
      <c r="C33" t="s">
        <v>556</v>
      </c>
      <c r="D33" t="s">
        <v>1204</v>
      </c>
      <c r="E33" s="7">
        <f t="shared" si="0"/>
        <v>23626827.250053082</v>
      </c>
      <c r="F33" s="8">
        <f t="shared" si="1"/>
        <v>7.3734054059189926</v>
      </c>
      <c r="G33" s="7">
        <v>95.5</v>
      </c>
      <c r="H33" s="7">
        <f t="shared" si="2"/>
        <v>1.9800033715837464</v>
      </c>
      <c r="I33" s="7" t="s">
        <v>204</v>
      </c>
      <c r="J33" s="7" t="s">
        <v>204</v>
      </c>
      <c r="K33" s="7" t="s">
        <v>204</v>
      </c>
      <c r="L33" s="7" t="s">
        <v>204</v>
      </c>
      <c r="M33" s="7" t="s">
        <v>204</v>
      </c>
      <c r="N33" s="7">
        <v>7.9402947076217663</v>
      </c>
      <c r="O33" s="7">
        <v>1.8442947076217644</v>
      </c>
      <c r="P33">
        <v>37</v>
      </c>
      <c r="Q33">
        <f t="shared" si="3"/>
        <v>310</v>
      </c>
      <c r="R33" t="s">
        <v>241</v>
      </c>
      <c r="S33" s="9" t="s">
        <v>242</v>
      </c>
      <c r="T33" t="s">
        <v>206</v>
      </c>
      <c r="U33" t="s">
        <v>557</v>
      </c>
      <c r="V33">
        <v>247.34</v>
      </c>
      <c r="W33">
        <v>9.1259999999999994</v>
      </c>
      <c r="X33">
        <v>3.03</v>
      </c>
      <c r="Y33" s="8">
        <f t="shared" si="4"/>
        <v>-6.0960000000000001</v>
      </c>
      <c r="Z33">
        <v>-6.4059999999999997</v>
      </c>
      <c r="AA33">
        <v>1.12E-4</v>
      </c>
      <c r="AB33">
        <v>5.5500000000000001E-2</v>
      </c>
      <c r="AC33">
        <f t="shared" si="5"/>
        <v>-1.2557070168773237</v>
      </c>
      <c r="AD33">
        <f t="shared" si="6"/>
        <v>-3.9507819773298185</v>
      </c>
      <c r="AE33" s="7">
        <f t="shared" si="7"/>
        <v>83.545042026437642</v>
      </c>
      <c r="AF33" s="7">
        <v>20</v>
      </c>
      <c r="AG33" s="7">
        <f t="shared" si="8"/>
        <v>-103.54504202643764</v>
      </c>
      <c r="AH33" s="7">
        <f t="shared" si="9"/>
        <v>-5.3934020343352458</v>
      </c>
      <c r="AI33">
        <v>0</v>
      </c>
      <c r="AJ33">
        <v>0.97</v>
      </c>
      <c r="AK33">
        <v>8.35</v>
      </c>
      <c r="AL33">
        <v>1.26</v>
      </c>
      <c r="AM33">
        <v>2.0499999999999998</v>
      </c>
    </row>
    <row r="34" spans="1:39" x14ac:dyDescent="0.25">
      <c r="A34">
        <v>77</v>
      </c>
      <c r="B34" t="s">
        <v>818</v>
      </c>
      <c r="C34" t="s">
        <v>819</v>
      </c>
      <c r="D34" t="s">
        <v>1204</v>
      </c>
      <c r="E34" s="7">
        <f t="shared" si="0"/>
        <v>62742342069.51712</v>
      </c>
      <c r="F34" s="8">
        <f t="shared" si="1"/>
        <v>10.797560726170508</v>
      </c>
      <c r="G34" s="7">
        <v>18.7</v>
      </c>
      <c r="H34" s="7">
        <f t="shared" si="2"/>
        <v>1.271841606536499</v>
      </c>
      <c r="I34" s="7" t="s">
        <v>204</v>
      </c>
      <c r="J34" s="7" t="s">
        <v>204</v>
      </c>
      <c r="K34" s="7" t="s">
        <v>204</v>
      </c>
      <c r="L34" s="7" t="s">
        <v>204</v>
      </c>
      <c r="M34" s="7" t="s">
        <v>204</v>
      </c>
      <c r="N34" s="7">
        <v>11.668132942574523</v>
      </c>
      <c r="O34" s="7">
        <v>1.1361329425745172</v>
      </c>
      <c r="P34">
        <v>37</v>
      </c>
      <c r="Q34">
        <f t="shared" si="3"/>
        <v>310</v>
      </c>
      <c r="R34" t="s">
        <v>241</v>
      </c>
      <c r="S34" s="9" t="s">
        <v>242</v>
      </c>
      <c r="T34" t="s">
        <v>206</v>
      </c>
      <c r="U34" t="s">
        <v>820</v>
      </c>
      <c r="V34">
        <v>226.28</v>
      </c>
      <c r="W34">
        <v>12.532</v>
      </c>
      <c r="X34">
        <v>2</v>
      </c>
      <c r="Y34" s="8">
        <f t="shared" si="4"/>
        <v>-10.532</v>
      </c>
      <c r="Z34">
        <v>-10.462</v>
      </c>
      <c r="AA34" s="7">
        <v>2.0199999999999999E-8</v>
      </c>
      <c r="AB34" s="7">
        <v>4.5299999999999999E-7</v>
      </c>
      <c r="AC34">
        <f t="shared" si="5"/>
        <v>-6.3439017979871677</v>
      </c>
      <c r="AD34">
        <f t="shared" si="6"/>
        <v>-7.6946486305533766</v>
      </c>
      <c r="AE34" s="7">
        <f t="shared" si="7"/>
        <v>128.30016757779009</v>
      </c>
      <c r="AF34" s="7">
        <v>20</v>
      </c>
      <c r="AG34" s="7">
        <f t="shared" si="8"/>
        <v>-148.30016757779009</v>
      </c>
      <c r="AH34" s="7">
        <f t="shared" si="9"/>
        <v>-9.5257191196340081</v>
      </c>
      <c r="AI34">
        <v>0.52</v>
      </c>
      <c r="AJ34">
        <v>1.24</v>
      </c>
      <c r="AK34">
        <v>9.9700000000000006</v>
      </c>
      <c r="AL34">
        <v>1.35</v>
      </c>
      <c r="AM34">
        <v>1.8</v>
      </c>
    </row>
    <row r="35" spans="1:39" x14ac:dyDescent="0.25">
      <c r="A35">
        <v>131</v>
      </c>
      <c r="B35" t="s">
        <v>558</v>
      </c>
      <c r="C35" t="s">
        <v>559</v>
      </c>
      <c r="D35" t="s">
        <v>1204</v>
      </c>
      <c r="E35" s="7">
        <f t="shared" si="0"/>
        <v>17056878.850261278</v>
      </c>
      <c r="F35" s="8">
        <f t="shared" si="1"/>
        <v>7.2318995648081197</v>
      </c>
      <c r="G35" s="7">
        <v>152</v>
      </c>
      <c r="H35" s="7">
        <f t="shared" si="2"/>
        <v>2.1818435879447726</v>
      </c>
      <c r="I35" s="7" t="s">
        <v>204</v>
      </c>
      <c r="J35" s="7" t="s">
        <v>204</v>
      </c>
      <c r="K35" s="7" t="s">
        <v>204</v>
      </c>
      <c r="L35" s="7" t="s">
        <v>204</v>
      </c>
      <c r="M35" s="7" t="s">
        <v>204</v>
      </c>
      <c r="N35" s="7">
        <v>7.8591349239827935</v>
      </c>
      <c r="O35" s="7">
        <v>2.0461349239827906</v>
      </c>
      <c r="P35">
        <v>37</v>
      </c>
      <c r="Q35">
        <f t="shared" si="3"/>
        <v>310</v>
      </c>
      <c r="R35" t="s">
        <v>241</v>
      </c>
      <c r="S35" s="9" t="s">
        <v>242</v>
      </c>
      <c r="T35" t="s">
        <v>206</v>
      </c>
      <c r="U35" t="s">
        <v>560</v>
      </c>
      <c r="V35">
        <v>286.42</v>
      </c>
      <c r="W35">
        <v>8.5730000000000004</v>
      </c>
      <c r="X35">
        <v>2.76</v>
      </c>
      <c r="Y35" s="8">
        <f t="shared" si="4"/>
        <v>-5.8130000000000006</v>
      </c>
      <c r="Z35">
        <v>-5.8230000000000004</v>
      </c>
      <c r="AA35">
        <v>2.3599999999999999E-4</v>
      </c>
      <c r="AB35">
        <v>5.4099999999999999E-3</v>
      </c>
      <c r="AC35">
        <f t="shared" si="5"/>
        <v>-2.2668027348934308</v>
      </c>
      <c r="AD35">
        <f t="shared" si="6"/>
        <v>-3.6270879970298933</v>
      </c>
      <c r="AE35" s="7">
        <f t="shared" si="7"/>
        <v>92.438513630992716</v>
      </c>
      <c r="AF35" s="7">
        <v>20</v>
      </c>
      <c r="AG35" s="7">
        <f t="shared" si="8"/>
        <v>-112.43851363099272</v>
      </c>
      <c r="AH35" s="7">
        <f t="shared" si="9"/>
        <v>-5.0500559768633471</v>
      </c>
      <c r="AI35">
        <v>0</v>
      </c>
      <c r="AJ35">
        <v>1.01</v>
      </c>
      <c r="AK35">
        <v>11.16</v>
      </c>
      <c r="AL35">
        <v>2.5</v>
      </c>
      <c r="AM35">
        <v>2.34</v>
      </c>
    </row>
    <row r="36" spans="1:39" x14ac:dyDescent="0.25">
      <c r="A36">
        <v>94</v>
      </c>
      <c r="B36" t="s">
        <v>561</v>
      </c>
      <c r="C36" t="s">
        <v>562</v>
      </c>
      <c r="D36" t="s">
        <v>1204</v>
      </c>
      <c r="E36" s="7">
        <f t="shared" si="0"/>
        <v>167219318.61420953</v>
      </c>
      <c r="F36" s="8">
        <f t="shared" si="1"/>
        <v>8.2232864494360705</v>
      </c>
      <c r="G36" s="7">
        <v>165</v>
      </c>
      <c r="H36" s="7">
        <f t="shared" si="2"/>
        <v>2.2174839442139063</v>
      </c>
      <c r="I36" s="7" t="s">
        <v>204</v>
      </c>
      <c r="J36" s="7" t="s">
        <v>204</v>
      </c>
      <c r="K36" s="7" t="s">
        <v>204</v>
      </c>
      <c r="L36" s="7" t="s">
        <v>204</v>
      </c>
      <c r="M36" s="7" t="s">
        <v>204</v>
      </c>
      <c r="N36" s="7">
        <v>8.9727752802519252</v>
      </c>
      <c r="O36" s="7">
        <v>2.0817752802519243</v>
      </c>
      <c r="P36">
        <v>37</v>
      </c>
      <c r="Q36">
        <f t="shared" si="3"/>
        <v>310</v>
      </c>
      <c r="R36" t="s">
        <v>241</v>
      </c>
      <c r="S36" s="9" t="s">
        <v>242</v>
      </c>
      <c r="T36" t="s">
        <v>206</v>
      </c>
      <c r="U36" t="s">
        <v>563</v>
      </c>
      <c r="V36">
        <v>288.43</v>
      </c>
      <c r="W36">
        <v>10.161</v>
      </c>
      <c r="X36">
        <v>3.27</v>
      </c>
      <c r="Y36" s="8">
        <f t="shared" si="4"/>
        <v>-6.891</v>
      </c>
      <c r="Z36">
        <v>-6.8410000000000002</v>
      </c>
      <c r="AA36" s="7">
        <v>2.2699999999999999E-6</v>
      </c>
      <c r="AB36" s="7">
        <v>4.8399999999999997E-5</v>
      </c>
      <c r="AC36">
        <f t="shared" si="5"/>
        <v>-4.3151546383555877</v>
      </c>
      <c r="AD36">
        <f t="shared" si="6"/>
        <v>-5.6439741428068775</v>
      </c>
      <c r="AE36" s="7">
        <f t="shared" si="7"/>
        <v>110.45556104300326</v>
      </c>
      <c r="AF36" s="7">
        <v>20</v>
      </c>
      <c r="AG36" s="7">
        <f t="shared" si="8"/>
        <v>-130.45556104300326</v>
      </c>
      <c r="AH36" s="7">
        <f t="shared" si="9"/>
        <v>-6.0058025052221646</v>
      </c>
      <c r="AI36">
        <v>0.31</v>
      </c>
      <c r="AJ36">
        <v>1.01</v>
      </c>
      <c r="AK36">
        <v>11.18</v>
      </c>
      <c r="AL36">
        <v>2.27</v>
      </c>
      <c r="AM36">
        <v>2.38</v>
      </c>
    </row>
    <row r="37" spans="1:39" x14ac:dyDescent="0.25">
      <c r="A37">
        <v>666</v>
      </c>
      <c r="B37" t="s">
        <v>564</v>
      </c>
      <c r="C37" t="s">
        <v>565</v>
      </c>
      <c r="D37" t="s">
        <v>1204</v>
      </c>
      <c r="E37" s="7">
        <f t="shared" si="0"/>
        <v>35800645838.58567</v>
      </c>
      <c r="F37" s="8">
        <f t="shared" si="1"/>
        <v>10.553890861325549</v>
      </c>
      <c r="G37" s="7">
        <v>7800</v>
      </c>
      <c r="H37" s="7">
        <f t="shared" si="2"/>
        <v>3.8920946026904804</v>
      </c>
      <c r="I37" s="7" t="s">
        <v>204</v>
      </c>
      <c r="J37" s="7" t="s">
        <v>204</v>
      </c>
      <c r="K37" s="7" t="s">
        <v>204</v>
      </c>
      <c r="L37" s="7" t="s">
        <v>204</v>
      </c>
      <c r="M37" s="7" t="s">
        <v>204</v>
      </c>
      <c r="N37" s="7">
        <v>11.208385938728501</v>
      </c>
      <c r="O37" s="7">
        <v>3.7563859387284984</v>
      </c>
      <c r="P37">
        <v>37</v>
      </c>
      <c r="Q37">
        <f t="shared" si="3"/>
        <v>310</v>
      </c>
      <c r="R37" t="s">
        <v>241</v>
      </c>
      <c r="S37" s="9" t="s">
        <v>242</v>
      </c>
      <c r="T37" t="s">
        <v>206</v>
      </c>
      <c r="U37" t="s">
        <v>566</v>
      </c>
      <c r="V37">
        <v>309.45999999999998</v>
      </c>
      <c r="W37">
        <v>11.622</v>
      </c>
      <c r="X37">
        <v>4.17</v>
      </c>
      <c r="Y37" s="8">
        <f t="shared" si="4"/>
        <v>-7.452</v>
      </c>
      <c r="Z37">
        <v>-7.6920000000000002</v>
      </c>
      <c r="AA37">
        <v>1.4899999999999999E-4</v>
      </c>
      <c r="AB37">
        <v>1.89E-3</v>
      </c>
      <c r="AC37">
        <f t="shared" si="5"/>
        <v>-2.7235381958267557</v>
      </c>
      <c r="AD37">
        <f t="shared" si="6"/>
        <v>-3.826813731587726</v>
      </c>
      <c r="AE37" s="7">
        <f t="shared" si="7"/>
        <v>96.455901678658435</v>
      </c>
      <c r="AF37" s="7">
        <v>20</v>
      </c>
      <c r="AG37" s="7">
        <f t="shared" si="8"/>
        <v>-116.45590167865844</v>
      </c>
      <c r="AH37" s="7">
        <f t="shared" si="9"/>
        <v>-6.6617962586350687</v>
      </c>
      <c r="AI37">
        <v>0</v>
      </c>
      <c r="AJ37">
        <v>1.0900000000000001</v>
      </c>
      <c r="AK37">
        <v>11.22</v>
      </c>
      <c r="AL37">
        <v>1.72</v>
      </c>
      <c r="AM37">
        <v>2.71</v>
      </c>
    </row>
    <row r="38" spans="1:39" x14ac:dyDescent="0.25">
      <c r="A38">
        <v>242</v>
      </c>
      <c r="B38" t="s">
        <v>847</v>
      </c>
      <c r="C38" t="s">
        <v>848</v>
      </c>
      <c r="D38" t="s">
        <v>1204</v>
      </c>
      <c r="E38" s="7">
        <f t="shared" si="0"/>
        <v>64180874604.667809</v>
      </c>
      <c r="F38" s="8">
        <f t="shared" si="1"/>
        <v>10.807405631011168</v>
      </c>
      <c r="G38" s="7">
        <v>2</v>
      </c>
      <c r="H38" s="7">
        <f t="shared" si="2"/>
        <v>0.3010299956639812</v>
      </c>
      <c r="I38" s="7" t="s">
        <v>204</v>
      </c>
      <c r="J38" s="7" t="s">
        <v>204</v>
      </c>
      <c r="K38" s="7" t="s">
        <v>204</v>
      </c>
      <c r="L38" s="7" t="s">
        <v>204</v>
      </c>
      <c r="M38" s="7" t="s">
        <v>204</v>
      </c>
      <c r="N38" s="7">
        <v>11.584321331702002</v>
      </c>
      <c r="O38" s="7">
        <v>0.16532133170199947</v>
      </c>
      <c r="P38">
        <v>37</v>
      </c>
      <c r="Q38">
        <f t="shared" si="3"/>
        <v>310</v>
      </c>
      <c r="R38" t="s">
        <v>241</v>
      </c>
      <c r="S38" s="9" t="s">
        <v>242</v>
      </c>
      <c r="T38" t="s">
        <v>206</v>
      </c>
      <c r="U38" t="s">
        <v>849</v>
      </c>
      <c r="V38">
        <v>299.37</v>
      </c>
      <c r="W38">
        <v>12.699</v>
      </c>
      <c r="X38">
        <v>1.28</v>
      </c>
      <c r="Y38" s="8">
        <f t="shared" si="4"/>
        <v>-11.419</v>
      </c>
      <c r="Z38">
        <v>-11.509</v>
      </c>
      <c r="AA38" s="7">
        <v>2.55E-8</v>
      </c>
      <c r="AB38" s="7">
        <v>1.6799999999999998E-5</v>
      </c>
      <c r="AC38">
        <f t="shared" si="5"/>
        <v>-4.7746907182741376</v>
      </c>
      <c r="AD38">
        <f t="shared" si="6"/>
        <v>-7.5934598195660445</v>
      </c>
      <c r="AE38" s="7">
        <f t="shared" si="7"/>
        <v>114.49758298534033</v>
      </c>
      <c r="AF38" s="7">
        <v>20</v>
      </c>
      <c r="AG38" s="7">
        <f t="shared" si="8"/>
        <v>-134.49758298534033</v>
      </c>
      <c r="AH38" s="7">
        <f t="shared" si="9"/>
        <v>-10.506375635347187</v>
      </c>
      <c r="AI38">
        <v>0.23</v>
      </c>
      <c r="AJ38">
        <v>1.58</v>
      </c>
      <c r="AK38">
        <v>11.64</v>
      </c>
      <c r="AL38">
        <v>1.92</v>
      </c>
      <c r="AM38">
        <v>2.21</v>
      </c>
    </row>
    <row r="39" spans="1:39" x14ac:dyDescent="0.25">
      <c r="A39">
        <v>85</v>
      </c>
      <c r="B39" t="s">
        <v>570</v>
      </c>
      <c r="C39" t="s">
        <v>571</v>
      </c>
      <c r="D39" t="s">
        <v>1204</v>
      </c>
      <c r="E39" s="7">
        <f t="shared" si="0"/>
        <v>161883329.81505921</v>
      </c>
      <c r="F39" s="8">
        <f t="shared" si="1"/>
        <v>8.2092021289134571</v>
      </c>
      <c r="G39" s="7">
        <v>1620</v>
      </c>
      <c r="H39" s="7">
        <f t="shared" si="2"/>
        <v>3.2095150145426308</v>
      </c>
      <c r="I39" s="7" t="s">
        <v>204</v>
      </c>
      <c r="J39" s="7" t="s">
        <v>204</v>
      </c>
      <c r="K39" s="7" t="s">
        <v>204</v>
      </c>
      <c r="L39" s="7" t="s">
        <v>204</v>
      </c>
      <c r="M39" s="7" t="s">
        <v>204</v>
      </c>
      <c r="N39" s="7">
        <v>8.8498063505806481</v>
      </c>
      <c r="O39" s="7">
        <v>3.0738063505806492</v>
      </c>
      <c r="P39">
        <v>37</v>
      </c>
      <c r="Q39">
        <f t="shared" si="3"/>
        <v>310</v>
      </c>
      <c r="R39" t="s">
        <v>241</v>
      </c>
      <c r="S39" s="9" t="s">
        <v>242</v>
      </c>
      <c r="T39" t="s">
        <v>206</v>
      </c>
      <c r="U39" t="s">
        <v>572</v>
      </c>
      <c r="V39">
        <v>314.47000000000003</v>
      </c>
      <c r="W39">
        <v>9.4459999999999997</v>
      </c>
      <c r="X39">
        <v>3.67</v>
      </c>
      <c r="Y39" s="8">
        <f t="shared" si="4"/>
        <v>-5.7759999999999998</v>
      </c>
      <c r="Z39">
        <v>-5.5759999999999996</v>
      </c>
      <c r="AA39">
        <v>3.59E-4</v>
      </c>
      <c r="AB39">
        <v>3.2299999999999998E-3</v>
      </c>
      <c r="AC39">
        <f t="shared" si="5"/>
        <v>-2.490797477668897</v>
      </c>
      <c r="AD39">
        <f t="shared" si="6"/>
        <v>-3.4449055514216806</v>
      </c>
      <c r="AE39" s="7">
        <f t="shared" si="7"/>
        <v>94.408743401475732</v>
      </c>
      <c r="AF39" s="7">
        <v>20</v>
      </c>
      <c r="AG39" s="7">
        <f t="shared" si="8"/>
        <v>-114.40874340147573</v>
      </c>
      <c r="AH39" s="7">
        <f t="shared" si="9"/>
        <v>-4.9996871143708272</v>
      </c>
      <c r="AI39">
        <v>0</v>
      </c>
      <c r="AJ39">
        <v>1.04</v>
      </c>
      <c r="AK39">
        <v>12.04</v>
      </c>
      <c r="AL39">
        <v>2.4900000000000002</v>
      </c>
      <c r="AM39">
        <v>2.62</v>
      </c>
    </row>
    <row r="40" spans="1:39" x14ac:dyDescent="0.25">
      <c r="A40">
        <v>1235</v>
      </c>
      <c r="B40" t="s">
        <v>896</v>
      </c>
      <c r="C40" t="s">
        <v>897</v>
      </c>
      <c r="D40" t="s">
        <v>1204</v>
      </c>
      <c r="E40" s="7">
        <f t="shared" si="0"/>
        <v>295330944.64511496</v>
      </c>
      <c r="F40" s="8">
        <f t="shared" si="1"/>
        <v>8.4703089545320349</v>
      </c>
      <c r="G40" s="7">
        <v>506</v>
      </c>
      <c r="H40" s="7">
        <f t="shared" si="2"/>
        <v>2.7041505168397992</v>
      </c>
      <c r="I40" s="7" t="s">
        <v>204</v>
      </c>
      <c r="J40" s="7" t="s">
        <v>204</v>
      </c>
      <c r="K40" s="7" t="s">
        <v>204</v>
      </c>
      <c r="L40" s="7" t="s">
        <v>204</v>
      </c>
      <c r="M40" s="7" t="s">
        <v>204</v>
      </c>
      <c r="N40" s="7">
        <v>9.27344185287782</v>
      </c>
      <c r="O40" s="7">
        <v>2.5684418528778172</v>
      </c>
      <c r="P40">
        <v>37</v>
      </c>
      <c r="Q40">
        <f t="shared" si="3"/>
        <v>310</v>
      </c>
      <c r="R40" t="s">
        <v>241</v>
      </c>
      <c r="S40" s="9" t="s">
        <v>242</v>
      </c>
      <c r="T40" t="s">
        <v>206</v>
      </c>
      <c r="U40" t="s">
        <v>898</v>
      </c>
      <c r="V40">
        <v>324.47000000000003</v>
      </c>
      <c r="W40">
        <v>10.595000000000001</v>
      </c>
      <c r="X40">
        <v>3.89</v>
      </c>
      <c r="Y40" s="8">
        <f t="shared" si="4"/>
        <v>-6.7050000000000001</v>
      </c>
      <c r="Z40">
        <v>-7.4349999999999996</v>
      </c>
      <c r="AA40" s="7">
        <v>1.68E-7</v>
      </c>
      <c r="AB40" s="7">
        <v>6.1099999999999999E-6</v>
      </c>
      <c r="AC40">
        <f t="shared" si="5"/>
        <v>-5.213958789757446</v>
      </c>
      <c r="AD40">
        <f t="shared" si="6"/>
        <v>-6.7746907182741376</v>
      </c>
      <c r="AE40" s="7">
        <f t="shared" si="7"/>
        <v>118.36133005786255</v>
      </c>
      <c r="AF40" s="7">
        <v>20</v>
      </c>
      <c r="AG40" s="7">
        <f t="shared" si="8"/>
        <v>-138.36133005786255</v>
      </c>
      <c r="AH40" s="7">
        <f t="shared" si="9"/>
        <v>-5.7661584376922352</v>
      </c>
      <c r="AI40">
        <v>0.4</v>
      </c>
      <c r="AJ40">
        <v>1.1399999999999999</v>
      </c>
      <c r="AK40">
        <v>12.33</v>
      </c>
      <c r="AL40">
        <v>2.4500000000000002</v>
      </c>
      <c r="AM40">
        <v>2.68</v>
      </c>
    </row>
    <row r="41" spans="1:39" x14ac:dyDescent="0.25">
      <c r="A41">
        <v>835</v>
      </c>
      <c r="B41" t="s">
        <v>859</v>
      </c>
      <c r="C41" t="s">
        <v>860</v>
      </c>
      <c r="D41" t="s">
        <v>1204</v>
      </c>
      <c r="E41" s="7">
        <f t="shared" si="0"/>
        <v>1.1149635997369379E+18</v>
      </c>
      <c r="F41" s="8">
        <f t="shared" si="1"/>
        <v>18.047260689185581</v>
      </c>
      <c r="G41" s="7">
        <v>18.3</v>
      </c>
      <c r="H41" s="7">
        <f t="shared" si="2"/>
        <v>1.2624510897304295</v>
      </c>
      <c r="I41" s="7" t="s">
        <v>204</v>
      </c>
      <c r="J41" s="7" t="s">
        <v>204</v>
      </c>
      <c r="K41" s="7" t="s">
        <v>204</v>
      </c>
      <c r="L41" s="7" t="s">
        <v>204</v>
      </c>
      <c r="M41" s="7" t="s">
        <v>204</v>
      </c>
      <c r="N41" s="7">
        <v>18.92474242576845</v>
      </c>
      <c r="O41" s="7">
        <v>1.126742425768448</v>
      </c>
      <c r="P41">
        <v>37</v>
      </c>
      <c r="Q41">
        <f t="shared" si="3"/>
        <v>310</v>
      </c>
      <c r="R41" t="s">
        <v>241</v>
      </c>
      <c r="S41" s="9" t="s">
        <v>242</v>
      </c>
      <c r="T41" t="s">
        <v>206</v>
      </c>
      <c r="U41" t="s">
        <v>861</v>
      </c>
      <c r="V41">
        <v>327.38</v>
      </c>
      <c r="W41">
        <v>18.748000000000001</v>
      </c>
      <c r="X41">
        <v>0.95</v>
      </c>
      <c r="Y41" s="8">
        <f t="shared" si="4"/>
        <v>-17.798000000000002</v>
      </c>
      <c r="Z41">
        <v>-16.658000000000001</v>
      </c>
      <c r="AA41" s="7">
        <v>5.6699999999999997E-9</v>
      </c>
      <c r="AB41" s="7">
        <v>3.4700000000000002E-7</v>
      </c>
      <c r="AC41">
        <f t="shared" si="5"/>
        <v>-6.459670525209126</v>
      </c>
      <c r="AD41">
        <f t="shared" si="6"/>
        <v>-8.2464169411070927</v>
      </c>
      <c r="AE41" s="7">
        <f t="shared" si="7"/>
        <v>129.31845483773827</v>
      </c>
      <c r="AF41" s="7">
        <v>20</v>
      </c>
      <c r="AG41" s="7">
        <f t="shared" si="8"/>
        <v>-149.31845483773827</v>
      </c>
      <c r="AH41" s="7">
        <f t="shared" si="9"/>
        <v>-16.784809599455151</v>
      </c>
      <c r="AI41">
        <v>0.5</v>
      </c>
      <c r="AJ41">
        <v>1.75</v>
      </c>
      <c r="AK41">
        <v>12.67</v>
      </c>
      <c r="AL41">
        <v>2.02</v>
      </c>
      <c r="AM41">
        <v>2.36</v>
      </c>
    </row>
    <row r="42" spans="1:39" x14ac:dyDescent="0.25">
      <c r="A42">
        <v>5</v>
      </c>
      <c r="B42" t="s">
        <v>862</v>
      </c>
      <c r="C42" t="s">
        <v>863</v>
      </c>
      <c r="D42" t="s">
        <v>1204</v>
      </c>
      <c r="E42" s="7">
        <f t="shared" si="0"/>
        <v>49569605.31773141</v>
      </c>
      <c r="F42" s="8">
        <f t="shared" si="1"/>
        <v>7.6952154609867769</v>
      </c>
      <c r="G42" s="7">
        <v>9.7899999999999991</v>
      </c>
      <c r="H42" s="7">
        <f t="shared" si="2"/>
        <v>0.99078269180313783</v>
      </c>
      <c r="I42" s="7" t="s">
        <v>204</v>
      </c>
      <c r="J42" s="7" t="s">
        <v>204</v>
      </c>
      <c r="K42" s="7" t="s">
        <v>204</v>
      </c>
      <c r="L42" s="7" t="s">
        <v>204</v>
      </c>
      <c r="M42" s="7" t="s">
        <v>204</v>
      </c>
      <c r="N42" s="7">
        <v>8.6250740278411566</v>
      </c>
      <c r="O42" s="7">
        <v>0.85507402784115605</v>
      </c>
      <c r="P42">
        <v>37</v>
      </c>
      <c r="Q42">
        <f t="shared" si="3"/>
        <v>310</v>
      </c>
      <c r="R42" t="s">
        <v>241</v>
      </c>
      <c r="S42" s="9" t="s">
        <v>242</v>
      </c>
      <c r="T42" t="s">
        <v>206</v>
      </c>
      <c r="U42" t="s">
        <v>864</v>
      </c>
      <c r="V42">
        <v>346.47</v>
      </c>
      <c r="W42">
        <v>9.76</v>
      </c>
      <c r="X42">
        <v>1.99</v>
      </c>
      <c r="Y42" s="8">
        <f t="shared" si="4"/>
        <v>-7.77</v>
      </c>
      <c r="Z42">
        <v>-7.82</v>
      </c>
      <c r="AA42" s="7">
        <v>1.09E-9</v>
      </c>
      <c r="AB42" s="7">
        <v>4.6000000000000002E-8</v>
      </c>
      <c r="AC42">
        <f t="shared" si="5"/>
        <v>-7.3372421683184257</v>
      </c>
      <c r="AD42">
        <f t="shared" si="6"/>
        <v>-8.9625735020593762</v>
      </c>
      <c r="AE42" s="7">
        <f t="shared" si="7"/>
        <v>137.03746536254695</v>
      </c>
      <c r="AF42" s="7">
        <v>20</v>
      </c>
      <c r="AG42" s="7">
        <f t="shared" si="8"/>
        <v>-157.03746536254695</v>
      </c>
      <c r="AH42" s="7">
        <f t="shared" si="9"/>
        <v>-6.7044327691836392</v>
      </c>
      <c r="AI42">
        <v>0.48</v>
      </c>
      <c r="AJ42">
        <v>1.62</v>
      </c>
      <c r="AK42">
        <v>12.97</v>
      </c>
      <c r="AL42">
        <v>2.8</v>
      </c>
      <c r="AM42">
        <v>2.74</v>
      </c>
    </row>
    <row r="43" spans="1:39" x14ac:dyDescent="0.25">
      <c r="A43">
        <v>37</v>
      </c>
      <c r="B43" t="s">
        <v>892</v>
      </c>
      <c r="C43" t="s">
        <v>893</v>
      </c>
      <c r="D43" t="s">
        <v>1204</v>
      </c>
      <c r="E43" s="7">
        <f t="shared" si="0"/>
        <v>2449807.344132551</v>
      </c>
      <c r="F43" s="8">
        <f t="shared" si="1"/>
        <v>6.3891319322543341</v>
      </c>
      <c r="G43" s="7">
        <v>1.71</v>
      </c>
      <c r="H43" s="7">
        <f t="shared" si="2"/>
        <v>0.23299611039215382</v>
      </c>
      <c r="I43" s="7" t="s">
        <v>204</v>
      </c>
      <c r="J43" s="7" t="s">
        <v>204</v>
      </c>
      <c r="K43" s="7" t="s">
        <v>204</v>
      </c>
      <c r="L43" s="7" t="s">
        <v>204</v>
      </c>
      <c r="M43" s="7" t="s">
        <v>204</v>
      </c>
      <c r="N43" s="7">
        <v>7.3652874464301741</v>
      </c>
      <c r="O43" s="7">
        <v>9.728744643017212E-2</v>
      </c>
      <c r="P43">
        <v>37</v>
      </c>
      <c r="Q43">
        <f t="shared" si="3"/>
        <v>310</v>
      </c>
      <c r="R43" t="s">
        <v>241</v>
      </c>
      <c r="S43" s="9" t="s">
        <v>242</v>
      </c>
      <c r="T43" t="s">
        <v>206</v>
      </c>
      <c r="U43" t="s">
        <v>894</v>
      </c>
      <c r="V43">
        <v>360.45</v>
      </c>
      <c r="W43">
        <v>9.0779999999999994</v>
      </c>
      <c r="X43">
        <v>1.81</v>
      </c>
      <c r="Y43" s="8">
        <f t="shared" si="4"/>
        <v>-7.2679999999999989</v>
      </c>
      <c r="Z43">
        <v>-7.6079999999999997</v>
      </c>
      <c r="AA43" s="7">
        <v>6.0199999999999996E-11</v>
      </c>
      <c r="AB43" s="7">
        <v>7.7099999999999992E-9</v>
      </c>
      <c r="AC43">
        <f t="shared" si="5"/>
        <v>-8.1129456219490432</v>
      </c>
      <c r="AD43">
        <f t="shared" si="6"/>
        <v>-10.220403508742175</v>
      </c>
      <c r="AE43" s="7">
        <f t="shared" si="7"/>
        <v>143.86045602059789</v>
      </c>
      <c r="AF43" s="7">
        <v>20</v>
      </c>
      <c r="AG43" s="7">
        <f t="shared" si="8"/>
        <v>-163.86045602059789</v>
      </c>
      <c r="AH43" s="7">
        <f t="shared" si="9"/>
        <v>-6.15613582186218</v>
      </c>
      <c r="AI43">
        <v>0.41</v>
      </c>
      <c r="AJ43">
        <v>1.9</v>
      </c>
      <c r="AK43">
        <v>13.26</v>
      </c>
      <c r="AL43">
        <v>3.15</v>
      </c>
      <c r="AM43">
        <v>2.75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6"/>
  <sheetViews>
    <sheetView topLeftCell="G1" workbookViewId="0">
      <selection activeCell="T1" sqref="T1"/>
    </sheetView>
  </sheetViews>
  <sheetFormatPr defaultRowHeight="15" x14ac:dyDescent="0.25"/>
  <sheetData>
    <row r="1" spans="1:39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5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" t="s">
        <v>20</v>
      </c>
      <c r="X1" s="1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</row>
    <row r="2" spans="1:39" x14ac:dyDescent="0.25">
      <c r="A2">
        <v>627</v>
      </c>
      <c r="B2" t="s">
        <v>731</v>
      </c>
      <c r="C2" t="s">
        <v>732</v>
      </c>
      <c r="D2" t="s">
        <v>890</v>
      </c>
      <c r="E2" s="7">
        <f t="shared" ref="E2:E26" si="0">10^F2</f>
        <v>3544911941.8136892</v>
      </c>
      <c r="F2" s="8">
        <f t="shared" ref="F2:F26" si="1">H2-AH2</f>
        <v>9.5496054514628383</v>
      </c>
      <c r="G2">
        <v>115</v>
      </c>
      <c r="H2" s="7">
        <f t="shared" ref="H2:H26" si="2">LOG(G2)</f>
        <v>2.0606978403536118</v>
      </c>
      <c r="I2" s="7" t="s">
        <v>204</v>
      </c>
      <c r="J2" s="7" t="s">
        <v>204</v>
      </c>
      <c r="K2" s="7" t="s">
        <v>204</v>
      </c>
      <c r="L2" s="7" t="s">
        <v>204</v>
      </c>
      <c r="M2" s="7" t="s">
        <v>204</v>
      </c>
      <c r="N2" s="7">
        <v>9.3023958968481857</v>
      </c>
      <c r="O2" s="7">
        <v>2.1083958968481857</v>
      </c>
      <c r="P2">
        <v>21</v>
      </c>
      <c r="Q2">
        <f t="shared" ref="Q2:Q26" si="3">P2+273</f>
        <v>294</v>
      </c>
      <c r="R2" t="s">
        <v>730</v>
      </c>
      <c r="S2" s="9" t="s">
        <v>733</v>
      </c>
      <c r="T2" t="s">
        <v>206</v>
      </c>
      <c r="U2" t="s">
        <v>734</v>
      </c>
      <c r="V2">
        <v>201.66</v>
      </c>
      <c r="W2">
        <v>9.5939999999999994</v>
      </c>
      <c r="X2">
        <v>2.4</v>
      </c>
      <c r="Y2" s="8">
        <f t="shared" ref="Y2:Y26" si="4">X2-W2</f>
        <v>-7.1939999999999991</v>
      </c>
      <c r="Z2">
        <v>-7.4139999999999997</v>
      </c>
      <c r="AA2">
        <v>1.2199999999999999E-3</v>
      </c>
      <c r="AB2">
        <v>2.8699999999999998E-4</v>
      </c>
      <c r="AC2">
        <f t="shared" ref="AC2:AC26" si="5">LOG(AB2)</f>
        <v>-3.5421181032660076</v>
      </c>
      <c r="AD2">
        <f t="shared" ref="AD2:AD26" si="6">LOG(AA2)</f>
        <v>-2.9136401693252516</v>
      </c>
      <c r="AE2" s="7">
        <f t="shared" ref="AE2:AE26" si="7">-3.82*LN(AB2)+72.5</f>
        <v>103.65602826722177</v>
      </c>
      <c r="AF2" s="7">
        <v>20</v>
      </c>
      <c r="AG2" s="7">
        <f t="shared" ref="AG2:AG26" si="8">-AF2-AE2</f>
        <v>-123.65602826722177</v>
      </c>
      <c r="AH2" s="7">
        <f t="shared" ref="AH2:AH26" si="9">LOG(EXP((-AG2/8.314)*((1000/298)-(1000/Q2))+LN(10^Y2)))</f>
        <v>-7.4889076111092265</v>
      </c>
      <c r="AI2">
        <v>0.36</v>
      </c>
      <c r="AJ2">
        <v>0.86</v>
      </c>
      <c r="AK2">
        <v>7.18</v>
      </c>
      <c r="AL2">
        <v>1.25</v>
      </c>
      <c r="AM2">
        <v>1.48</v>
      </c>
    </row>
    <row r="3" spans="1:39" x14ac:dyDescent="0.25">
      <c r="A3">
        <v>976</v>
      </c>
      <c r="B3" t="s">
        <v>735</v>
      </c>
      <c r="C3" t="s">
        <v>736</v>
      </c>
      <c r="D3" t="s">
        <v>890</v>
      </c>
      <c r="E3" s="7">
        <f t="shared" si="0"/>
        <v>2967005405.0420232</v>
      </c>
      <c r="F3" s="8">
        <f t="shared" si="1"/>
        <v>9.4723183374788853</v>
      </c>
      <c r="G3">
        <v>242</v>
      </c>
      <c r="H3" s="7">
        <f t="shared" si="2"/>
        <v>2.3838153659804311</v>
      </c>
      <c r="I3" s="7" t="s">
        <v>204</v>
      </c>
      <c r="J3" s="7" t="s">
        <v>204</v>
      </c>
      <c r="K3" s="7" t="s">
        <v>204</v>
      </c>
      <c r="L3" s="7" t="s">
        <v>204</v>
      </c>
      <c r="M3" s="7" t="s">
        <v>204</v>
      </c>
      <c r="N3" s="7">
        <v>9.2375134224750077</v>
      </c>
      <c r="O3" s="7">
        <v>2.4315134224750055</v>
      </c>
      <c r="P3">
        <v>21</v>
      </c>
      <c r="Q3">
        <f t="shared" si="3"/>
        <v>294</v>
      </c>
      <c r="R3" t="s">
        <v>730</v>
      </c>
      <c r="S3" s="9" t="s">
        <v>733</v>
      </c>
      <c r="T3" t="s">
        <v>206</v>
      </c>
      <c r="U3" t="s">
        <v>737</v>
      </c>
      <c r="V3">
        <v>215.69</v>
      </c>
      <c r="W3">
        <v>9.6259999999999994</v>
      </c>
      <c r="X3">
        <v>2.82</v>
      </c>
      <c r="Y3" s="8">
        <f t="shared" si="4"/>
        <v>-6.8059999999999992</v>
      </c>
      <c r="Z3">
        <v>-7.016</v>
      </c>
      <c r="AA3">
        <v>3.81E-3</v>
      </c>
      <c r="AB3">
        <v>1.1199999999999999E-3</v>
      </c>
      <c r="AC3">
        <f t="shared" si="5"/>
        <v>-2.9507819773298185</v>
      </c>
      <c r="AD3">
        <f t="shared" si="6"/>
        <v>-2.4190750243243806</v>
      </c>
      <c r="AE3" s="7">
        <f t="shared" si="7"/>
        <v>98.454709587839005</v>
      </c>
      <c r="AF3" s="7">
        <v>20</v>
      </c>
      <c r="AG3" s="7">
        <f t="shared" si="8"/>
        <v>-118.45470958783901</v>
      </c>
      <c r="AH3" s="7">
        <f t="shared" si="9"/>
        <v>-7.0885029714984533</v>
      </c>
      <c r="AI3">
        <v>0.36</v>
      </c>
      <c r="AJ3">
        <v>0.89</v>
      </c>
      <c r="AK3">
        <v>7.5600000000000005</v>
      </c>
      <c r="AL3">
        <v>1.24</v>
      </c>
      <c r="AM3">
        <v>1.62</v>
      </c>
    </row>
    <row r="4" spans="1:39" x14ac:dyDescent="0.25">
      <c r="A4">
        <v>1013</v>
      </c>
      <c r="B4" t="s">
        <v>745</v>
      </c>
      <c r="C4" t="s">
        <v>746</v>
      </c>
      <c r="D4" t="s">
        <v>890</v>
      </c>
      <c r="E4" s="7">
        <f t="shared" si="0"/>
        <v>852600224.94754446</v>
      </c>
      <c r="F4" s="8">
        <f t="shared" si="1"/>
        <v>8.9307454428941107</v>
      </c>
      <c r="G4">
        <v>801</v>
      </c>
      <c r="H4" s="7">
        <f t="shared" si="2"/>
        <v>2.9036325160842376</v>
      </c>
      <c r="I4" s="7" t="s">
        <v>204</v>
      </c>
      <c r="J4" s="7" t="s">
        <v>204</v>
      </c>
      <c r="K4" s="7" t="s">
        <v>204</v>
      </c>
      <c r="L4" s="7" t="s">
        <v>204</v>
      </c>
      <c r="M4" s="7" t="s">
        <v>204</v>
      </c>
      <c r="N4" s="7">
        <v>8.7093305725788142</v>
      </c>
      <c r="O4" s="7">
        <v>2.9513305725788115</v>
      </c>
      <c r="P4">
        <v>21</v>
      </c>
      <c r="Q4">
        <f t="shared" si="3"/>
        <v>294</v>
      </c>
      <c r="R4" t="s">
        <v>730</v>
      </c>
      <c r="S4" s="9" t="s">
        <v>733</v>
      </c>
      <c r="T4" t="s">
        <v>206</v>
      </c>
      <c r="U4" t="s">
        <v>747</v>
      </c>
      <c r="V4">
        <v>229.71</v>
      </c>
      <c r="W4">
        <v>9.0280000000000005</v>
      </c>
      <c r="X4">
        <v>3.27</v>
      </c>
      <c r="Y4" s="8">
        <f t="shared" si="4"/>
        <v>-5.7580000000000009</v>
      </c>
      <c r="Z4">
        <v>-5.8179999999999996</v>
      </c>
      <c r="AA4">
        <v>2.15E-3</v>
      </c>
      <c r="AB4">
        <v>4.8700000000000002E-3</v>
      </c>
      <c r="AC4">
        <f t="shared" si="5"/>
        <v>-2.3124710387853655</v>
      </c>
      <c r="AD4">
        <f t="shared" si="6"/>
        <v>-2.6675615400843946</v>
      </c>
      <c r="AE4" s="7">
        <f t="shared" si="7"/>
        <v>92.840206326010787</v>
      </c>
      <c r="AF4" s="7">
        <v>20</v>
      </c>
      <c r="AG4" s="7">
        <f t="shared" si="8"/>
        <v>-112.84020632601079</v>
      </c>
      <c r="AH4" s="7">
        <f t="shared" si="9"/>
        <v>-6.0271129268098722</v>
      </c>
      <c r="AI4">
        <v>0.36</v>
      </c>
      <c r="AJ4">
        <v>0.9</v>
      </c>
      <c r="AK4">
        <v>7.84</v>
      </c>
      <c r="AL4">
        <v>1.19</v>
      </c>
      <c r="AM4">
        <v>1.76</v>
      </c>
    </row>
    <row r="5" spans="1:39" x14ac:dyDescent="0.25">
      <c r="A5">
        <v>697</v>
      </c>
      <c r="B5" t="s">
        <v>748</v>
      </c>
      <c r="C5" t="s">
        <v>749</v>
      </c>
      <c r="D5" t="s">
        <v>890</v>
      </c>
      <c r="E5" s="7">
        <f t="shared" si="0"/>
        <v>1768716724.3570204</v>
      </c>
      <c r="F5" s="8">
        <f t="shared" si="1"/>
        <v>9.2476582823727789</v>
      </c>
      <c r="G5">
        <v>355</v>
      </c>
      <c r="H5" s="7">
        <f t="shared" si="2"/>
        <v>2.5502283530550942</v>
      </c>
      <c r="I5" s="7" t="s">
        <v>204</v>
      </c>
      <c r="J5" s="7" t="s">
        <v>204</v>
      </c>
      <c r="K5" s="7" t="s">
        <v>204</v>
      </c>
      <c r="L5" s="7" t="s">
        <v>204</v>
      </c>
      <c r="M5" s="7" t="s">
        <v>204</v>
      </c>
      <c r="N5" s="7">
        <v>9.0139264095496685</v>
      </c>
      <c r="O5" s="7">
        <v>2.5979264095496681</v>
      </c>
      <c r="P5">
        <v>21</v>
      </c>
      <c r="Q5">
        <f t="shared" si="3"/>
        <v>294</v>
      </c>
      <c r="R5" t="s">
        <v>730</v>
      </c>
      <c r="S5" s="9" t="s">
        <v>733</v>
      </c>
      <c r="T5" t="s">
        <v>206</v>
      </c>
      <c r="U5" t="s">
        <v>750</v>
      </c>
      <c r="V5">
        <v>229.71</v>
      </c>
      <c r="W5">
        <v>9.6560000000000006</v>
      </c>
      <c r="X5">
        <v>3.24</v>
      </c>
      <c r="Y5" s="8">
        <f t="shared" si="4"/>
        <v>-6.4160000000000004</v>
      </c>
      <c r="Z5">
        <v>-6.726</v>
      </c>
      <c r="AA5">
        <v>9.7099999999999997E-4</v>
      </c>
      <c r="AB5">
        <v>1.2600000000000001E-3</v>
      </c>
      <c r="AC5">
        <f t="shared" si="5"/>
        <v>-2.8996294548824371</v>
      </c>
      <c r="AD5">
        <f t="shared" si="6"/>
        <v>-3.0127807700919953</v>
      </c>
      <c r="AE5" s="7">
        <f t="shared" si="7"/>
        <v>98.004778391631618</v>
      </c>
      <c r="AF5" s="7">
        <v>20</v>
      </c>
      <c r="AG5" s="7">
        <f t="shared" si="8"/>
        <v>-118.00477839163162</v>
      </c>
      <c r="AH5" s="7">
        <f t="shared" si="9"/>
        <v>-6.6974299293176855</v>
      </c>
      <c r="AI5">
        <v>0.36</v>
      </c>
      <c r="AJ5">
        <v>0.92</v>
      </c>
      <c r="AK5">
        <v>7.9400000000000013</v>
      </c>
      <c r="AL5">
        <v>1.23</v>
      </c>
      <c r="AM5">
        <v>1.76</v>
      </c>
    </row>
    <row r="6" spans="1:39" x14ac:dyDescent="0.25">
      <c r="A6">
        <v>938</v>
      </c>
      <c r="B6" t="s">
        <v>763</v>
      </c>
      <c r="C6" t="s">
        <v>764</v>
      </c>
      <c r="D6" t="s">
        <v>890</v>
      </c>
      <c r="E6" s="7">
        <f t="shared" si="0"/>
        <v>41568762.032462105</v>
      </c>
      <c r="F6" s="8">
        <f t="shared" si="1"/>
        <v>7.6187670908887917</v>
      </c>
      <c r="G6">
        <v>8034</v>
      </c>
      <c r="H6" s="7">
        <f t="shared" si="2"/>
        <v>3.9049318273956528</v>
      </c>
      <c r="I6" s="7" t="s">
        <v>204</v>
      </c>
      <c r="J6" s="7" t="s">
        <v>204</v>
      </c>
      <c r="K6" s="7" t="s">
        <v>204</v>
      </c>
      <c r="L6" s="7" t="s">
        <v>204</v>
      </c>
      <c r="M6" s="7" t="s">
        <v>204</v>
      </c>
      <c r="N6" s="7">
        <v>7.4176298838902284</v>
      </c>
      <c r="O6" s="7">
        <v>3.9526298838902258</v>
      </c>
      <c r="P6">
        <v>21</v>
      </c>
      <c r="Q6">
        <f t="shared" si="3"/>
        <v>294</v>
      </c>
      <c r="R6" t="s">
        <v>730</v>
      </c>
      <c r="S6" s="9" t="s">
        <v>733</v>
      </c>
      <c r="T6" t="s">
        <v>206</v>
      </c>
      <c r="U6" t="s">
        <v>765</v>
      </c>
      <c r="V6">
        <v>246.32</v>
      </c>
      <c r="W6">
        <v>7.4850000000000003</v>
      </c>
      <c r="X6">
        <v>4.0199999999999996</v>
      </c>
      <c r="Y6" s="8">
        <f t="shared" si="4"/>
        <v>-3.4650000000000007</v>
      </c>
      <c r="Z6">
        <v>-3.5449999999999999</v>
      </c>
      <c r="AA6">
        <v>7.3400000000000007E-2</v>
      </c>
      <c r="AB6">
        <v>4.5100000000000001E-2</v>
      </c>
      <c r="AC6">
        <f t="shared" si="5"/>
        <v>-1.3458234581220394</v>
      </c>
      <c r="AD6">
        <f t="shared" si="6"/>
        <v>-1.1343039400839294</v>
      </c>
      <c r="AE6" s="7">
        <f t="shared" si="7"/>
        <v>84.337694984048781</v>
      </c>
      <c r="AF6" s="7">
        <v>20</v>
      </c>
      <c r="AG6" s="7">
        <f t="shared" si="8"/>
        <v>-104.33769498404878</v>
      </c>
      <c r="AH6" s="7">
        <f t="shared" si="9"/>
        <v>-3.7138352634931393</v>
      </c>
      <c r="AI6">
        <v>0</v>
      </c>
      <c r="AJ6">
        <v>0.64</v>
      </c>
      <c r="AK6">
        <v>8.48</v>
      </c>
      <c r="AL6">
        <v>0.88</v>
      </c>
      <c r="AM6">
        <v>1.87</v>
      </c>
    </row>
    <row r="7" spans="1:39" x14ac:dyDescent="0.25">
      <c r="A7">
        <v>800</v>
      </c>
      <c r="B7" t="s">
        <v>766</v>
      </c>
      <c r="C7" t="s">
        <v>767</v>
      </c>
      <c r="D7" t="s">
        <v>890</v>
      </c>
      <c r="E7" s="7">
        <f t="shared" si="0"/>
        <v>820443446.53753662</v>
      </c>
      <c r="F7" s="8">
        <f t="shared" si="1"/>
        <v>8.9140486503456557</v>
      </c>
      <c r="G7">
        <v>1342</v>
      </c>
      <c r="H7" s="7">
        <f t="shared" si="2"/>
        <v>3.1277525158329733</v>
      </c>
      <c r="I7" s="7" t="s">
        <v>204</v>
      </c>
      <c r="J7" s="7" t="s">
        <v>204</v>
      </c>
      <c r="K7" s="7" t="s">
        <v>204</v>
      </c>
      <c r="L7" s="7" t="s">
        <v>204</v>
      </c>
      <c r="M7" s="7" t="s">
        <v>204</v>
      </c>
      <c r="N7" s="7">
        <v>8.6734505723275479</v>
      </c>
      <c r="O7" s="7">
        <v>3.1754505723275472</v>
      </c>
      <c r="P7">
        <v>21</v>
      </c>
      <c r="Q7">
        <f t="shared" si="3"/>
        <v>294</v>
      </c>
      <c r="R7" t="s">
        <v>730</v>
      </c>
      <c r="S7" s="9" t="s">
        <v>733</v>
      </c>
      <c r="T7" t="s">
        <v>206</v>
      </c>
      <c r="U7" t="s">
        <v>768</v>
      </c>
      <c r="V7">
        <v>263.20999999999998</v>
      </c>
      <c r="W7">
        <v>8.2479999999999993</v>
      </c>
      <c r="X7">
        <v>2.75</v>
      </c>
      <c r="Y7" s="8">
        <f t="shared" si="4"/>
        <v>-5.4979999999999993</v>
      </c>
      <c r="Z7">
        <v>-5.3879999999999999</v>
      </c>
      <c r="AA7">
        <v>1.55E-2</v>
      </c>
      <c r="AB7">
        <v>5.9299999999999999E-4</v>
      </c>
      <c r="AC7">
        <f t="shared" si="5"/>
        <v>-3.2269453066357374</v>
      </c>
      <c r="AD7">
        <f t="shared" si="6"/>
        <v>-1.8096683018297086</v>
      </c>
      <c r="AE7" s="7">
        <f t="shared" si="7"/>
        <v>100.88380772725222</v>
      </c>
      <c r="AF7" s="7">
        <v>20</v>
      </c>
      <c r="AG7" s="7">
        <f t="shared" si="8"/>
        <v>-120.88380772725222</v>
      </c>
      <c r="AH7" s="7">
        <f t="shared" si="9"/>
        <v>-5.7862961345126829</v>
      </c>
      <c r="AI7">
        <v>0</v>
      </c>
      <c r="AJ7">
        <v>1.03</v>
      </c>
      <c r="AK7">
        <v>8.49</v>
      </c>
      <c r="AL7">
        <v>1.6</v>
      </c>
      <c r="AM7">
        <v>1.72</v>
      </c>
    </row>
    <row r="8" spans="1:39" x14ac:dyDescent="0.25">
      <c r="A8">
        <v>1051</v>
      </c>
      <c r="B8" t="s">
        <v>769</v>
      </c>
      <c r="C8" t="s">
        <v>770</v>
      </c>
      <c r="D8" t="s">
        <v>890</v>
      </c>
      <c r="E8" s="7">
        <f t="shared" si="0"/>
        <v>991545370406.74646</v>
      </c>
      <c r="F8" s="8">
        <f t="shared" si="1"/>
        <v>11.996312591124761</v>
      </c>
      <c r="G8">
        <v>104</v>
      </c>
      <c r="H8" s="7">
        <f t="shared" si="2"/>
        <v>2.0170333392987803</v>
      </c>
      <c r="I8" s="7" t="s">
        <v>204</v>
      </c>
      <c r="J8" s="7" t="s">
        <v>204</v>
      </c>
      <c r="K8" s="7" t="s">
        <v>204</v>
      </c>
      <c r="L8" s="7" t="s">
        <v>204</v>
      </c>
      <c r="M8" s="7" t="s">
        <v>204</v>
      </c>
      <c r="N8" s="7">
        <v>11.753731395793356</v>
      </c>
      <c r="O8" s="7">
        <v>2.0647313957933542</v>
      </c>
      <c r="P8">
        <v>21</v>
      </c>
      <c r="Q8">
        <f t="shared" si="3"/>
        <v>294</v>
      </c>
      <c r="R8" t="s">
        <v>730</v>
      </c>
      <c r="S8" s="9" t="s">
        <v>733</v>
      </c>
      <c r="T8" t="s">
        <v>206</v>
      </c>
      <c r="U8" t="s">
        <v>771</v>
      </c>
      <c r="V8">
        <v>240.7</v>
      </c>
      <c r="W8">
        <v>12.199</v>
      </c>
      <c r="X8">
        <v>2.5099999999999998</v>
      </c>
      <c r="Y8" s="8">
        <f t="shared" si="4"/>
        <v>-9.6890000000000001</v>
      </c>
      <c r="Z8">
        <v>-9.9789999999999992</v>
      </c>
      <c r="AA8">
        <v>2.02E-4</v>
      </c>
      <c r="AB8">
        <v>4.7699999999999999E-4</v>
      </c>
      <c r="AC8">
        <f t="shared" si="5"/>
        <v>-3.3214816209598861</v>
      </c>
      <c r="AD8">
        <f t="shared" si="6"/>
        <v>-3.6946486305533761</v>
      </c>
      <c r="AE8" s="7">
        <f t="shared" si="7"/>
        <v>101.71533733623006</v>
      </c>
      <c r="AF8" s="7">
        <v>20</v>
      </c>
      <c r="AG8" s="7">
        <f t="shared" si="8"/>
        <v>-121.71533733623006</v>
      </c>
      <c r="AH8" s="7">
        <f t="shared" si="9"/>
        <v>-9.9792792518259805</v>
      </c>
      <c r="AI8">
        <v>0.36</v>
      </c>
      <c r="AJ8">
        <v>1.07</v>
      </c>
      <c r="AK8">
        <v>8.56</v>
      </c>
      <c r="AL8">
        <v>1.74</v>
      </c>
      <c r="AM8">
        <v>1.77</v>
      </c>
    </row>
    <row r="9" spans="1:39" x14ac:dyDescent="0.25">
      <c r="A9">
        <v>932</v>
      </c>
      <c r="B9" t="s">
        <v>775</v>
      </c>
      <c r="C9" t="s">
        <v>776</v>
      </c>
      <c r="D9" t="s">
        <v>890</v>
      </c>
      <c r="E9" s="7">
        <f t="shared" si="0"/>
        <v>4784689358.839509</v>
      </c>
      <c r="F9" s="8">
        <f t="shared" si="1"/>
        <v>9.6798537468942207</v>
      </c>
      <c r="G9">
        <v>546</v>
      </c>
      <c r="H9" s="7">
        <f t="shared" si="2"/>
        <v>2.7371926427047373</v>
      </c>
      <c r="I9" s="7" t="s">
        <v>204</v>
      </c>
      <c r="J9" s="7" t="s">
        <v>204</v>
      </c>
      <c r="K9" s="7" t="s">
        <v>204</v>
      </c>
      <c r="L9" s="7" t="s">
        <v>204</v>
      </c>
      <c r="M9" s="7" t="s">
        <v>204</v>
      </c>
      <c r="N9" s="7">
        <v>9.4478906991993146</v>
      </c>
      <c r="O9" s="7">
        <v>2.7848906991993112</v>
      </c>
      <c r="P9">
        <v>21</v>
      </c>
      <c r="Q9">
        <f t="shared" si="3"/>
        <v>294</v>
      </c>
      <c r="R9" t="s">
        <v>730</v>
      </c>
      <c r="S9" s="9" t="s">
        <v>733</v>
      </c>
      <c r="T9" t="s">
        <v>206</v>
      </c>
      <c r="U9" t="s">
        <v>777</v>
      </c>
      <c r="V9">
        <v>227.33</v>
      </c>
      <c r="W9">
        <v>9.9830000000000005</v>
      </c>
      <c r="X9">
        <v>3.32</v>
      </c>
      <c r="Y9" s="8">
        <f t="shared" si="4"/>
        <v>-6.6630000000000003</v>
      </c>
      <c r="Z9">
        <v>-7.0030000000000001</v>
      </c>
      <c r="AA9">
        <v>5.7299999999999999E-3</v>
      </c>
      <c r="AB9">
        <v>1.5299999999999999E-3</v>
      </c>
      <c r="AC9">
        <f t="shared" si="5"/>
        <v>-2.8153085691824011</v>
      </c>
      <c r="AD9">
        <f t="shared" si="6"/>
        <v>-2.2418453780326102</v>
      </c>
      <c r="AE9" s="7">
        <f t="shared" si="7"/>
        <v>97.263102416467177</v>
      </c>
      <c r="AF9" s="7">
        <v>20</v>
      </c>
      <c r="AG9" s="7">
        <f t="shared" si="8"/>
        <v>-117.26310241646718</v>
      </c>
      <c r="AH9" s="7">
        <f t="shared" si="9"/>
        <v>-6.942661104189483</v>
      </c>
      <c r="AI9">
        <v>0.26</v>
      </c>
      <c r="AJ9">
        <v>1.07</v>
      </c>
      <c r="AK9">
        <v>8.7200000000000006</v>
      </c>
      <c r="AL9">
        <v>1.27</v>
      </c>
      <c r="AM9">
        <v>1.8</v>
      </c>
    </row>
    <row r="10" spans="1:39" x14ac:dyDescent="0.25">
      <c r="A10">
        <v>625</v>
      </c>
      <c r="B10" t="s">
        <v>781</v>
      </c>
      <c r="C10" t="s">
        <v>782</v>
      </c>
      <c r="D10" t="s">
        <v>890</v>
      </c>
      <c r="E10" s="7">
        <f t="shared" si="0"/>
        <v>651844510.98515761</v>
      </c>
      <c r="F10" s="8">
        <f t="shared" si="1"/>
        <v>8.8141440127956194</v>
      </c>
      <c r="G10">
        <v>13446</v>
      </c>
      <c r="H10" s="7">
        <f t="shared" si="2"/>
        <v>4.1285931069187045</v>
      </c>
      <c r="I10" s="7" t="s">
        <v>204</v>
      </c>
      <c r="J10" s="7" t="s">
        <v>204</v>
      </c>
      <c r="K10" s="7" t="s">
        <v>204</v>
      </c>
      <c r="L10" s="7" t="s">
        <v>204</v>
      </c>
      <c r="M10" s="7" t="s">
        <v>204</v>
      </c>
      <c r="N10" s="7">
        <v>8.5962911634132784</v>
      </c>
      <c r="O10" s="7">
        <v>4.1762911634132784</v>
      </c>
      <c r="P10">
        <v>21</v>
      </c>
      <c r="Q10">
        <f t="shared" si="3"/>
        <v>294</v>
      </c>
      <c r="R10" t="s">
        <v>730</v>
      </c>
      <c r="S10" s="9" t="s">
        <v>733</v>
      </c>
      <c r="T10" t="s">
        <v>206</v>
      </c>
      <c r="U10" t="s">
        <v>783</v>
      </c>
      <c r="V10">
        <v>277.23</v>
      </c>
      <c r="W10">
        <v>7.72</v>
      </c>
      <c r="X10">
        <v>3.3</v>
      </c>
      <c r="Y10" s="8">
        <f t="shared" si="4"/>
        <v>-4.42</v>
      </c>
      <c r="Z10">
        <v>-4.42</v>
      </c>
      <c r="AA10">
        <v>1.0200000000000001E-2</v>
      </c>
      <c r="AB10">
        <v>7.1999999999999998E-3</v>
      </c>
      <c r="AC10">
        <f t="shared" si="5"/>
        <v>-2.1426675035687315</v>
      </c>
      <c r="AD10">
        <f t="shared" si="6"/>
        <v>-1.9913998282380825</v>
      </c>
      <c r="AE10" s="7">
        <f t="shared" si="7"/>
        <v>91.346635646307689</v>
      </c>
      <c r="AF10" s="7">
        <v>20</v>
      </c>
      <c r="AG10" s="7">
        <f t="shared" si="8"/>
        <v>-111.34663564630769</v>
      </c>
      <c r="AH10" s="7">
        <f t="shared" si="9"/>
        <v>-4.6855509058769158</v>
      </c>
      <c r="AI10">
        <v>0</v>
      </c>
      <c r="AJ10">
        <v>1.03</v>
      </c>
      <c r="AK10">
        <v>8.9600000000000009</v>
      </c>
      <c r="AL10">
        <v>1.54</v>
      </c>
      <c r="AM10">
        <v>1.86</v>
      </c>
    </row>
    <row r="11" spans="1:39" x14ac:dyDescent="0.25">
      <c r="A11">
        <v>936</v>
      </c>
      <c r="B11" t="s">
        <v>788</v>
      </c>
      <c r="C11" t="s">
        <v>786</v>
      </c>
      <c r="D11" t="s">
        <v>890</v>
      </c>
      <c r="E11" s="7">
        <f t="shared" si="0"/>
        <v>6535274973.2025709</v>
      </c>
      <c r="F11" s="8">
        <f t="shared" si="1"/>
        <v>9.8152638653415369</v>
      </c>
      <c r="G11">
        <v>3225</v>
      </c>
      <c r="H11" s="7">
        <f t="shared" si="2"/>
        <v>3.5085297189712867</v>
      </c>
      <c r="I11" s="7" t="s">
        <v>204</v>
      </c>
      <c r="J11" s="7" t="s">
        <v>204</v>
      </c>
      <c r="K11" s="7" t="s">
        <v>204</v>
      </c>
      <c r="L11" s="7" t="s">
        <v>204</v>
      </c>
      <c r="M11" s="7" t="s">
        <v>204</v>
      </c>
      <c r="N11" s="7">
        <v>9.5822277754658636</v>
      </c>
      <c r="O11" s="7">
        <v>3.5562277754658598</v>
      </c>
      <c r="P11">
        <v>21</v>
      </c>
      <c r="Q11">
        <f t="shared" si="3"/>
        <v>294</v>
      </c>
      <c r="R11" t="s">
        <v>730</v>
      </c>
      <c r="S11" s="9" t="s">
        <v>733</v>
      </c>
      <c r="T11" t="s">
        <v>206</v>
      </c>
      <c r="U11" t="s">
        <v>787</v>
      </c>
      <c r="V11">
        <v>241.36</v>
      </c>
      <c r="W11">
        <v>9.7959999999999994</v>
      </c>
      <c r="X11">
        <v>3.77</v>
      </c>
      <c r="Y11" s="8">
        <f t="shared" si="4"/>
        <v>-6.0259999999999998</v>
      </c>
      <c r="Z11">
        <v>-6.056</v>
      </c>
      <c r="AA11">
        <v>3.13E-3</v>
      </c>
      <c r="AB11">
        <v>1.3600000000000001E-3</v>
      </c>
      <c r="AC11">
        <f t="shared" si="5"/>
        <v>-2.8664610916297826</v>
      </c>
      <c r="AD11">
        <f t="shared" si="6"/>
        <v>-2.5044556624535517</v>
      </c>
      <c r="AE11" s="7">
        <f t="shared" si="7"/>
        <v>97.71303361267455</v>
      </c>
      <c r="AF11" s="7">
        <v>20</v>
      </c>
      <c r="AG11" s="7">
        <f t="shared" si="8"/>
        <v>-117.71303361267455</v>
      </c>
      <c r="AH11" s="7">
        <f t="shared" si="9"/>
        <v>-6.3067341463702498</v>
      </c>
      <c r="AI11">
        <v>0.26</v>
      </c>
      <c r="AJ11">
        <v>1.08</v>
      </c>
      <c r="AK11">
        <v>9</v>
      </c>
      <c r="AL11">
        <v>1.22</v>
      </c>
      <c r="AM11">
        <v>1.94</v>
      </c>
    </row>
    <row r="12" spans="1:39" x14ac:dyDescent="0.25">
      <c r="A12">
        <v>48</v>
      </c>
      <c r="B12" t="s">
        <v>789</v>
      </c>
      <c r="C12" t="s">
        <v>790</v>
      </c>
      <c r="D12" t="s">
        <v>890</v>
      </c>
      <c r="E12" s="7">
        <f t="shared" si="0"/>
        <v>747617144.49537921</v>
      </c>
      <c r="F12" s="8">
        <f t="shared" si="1"/>
        <v>8.8736792521428072</v>
      </c>
      <c r="G12">
        <v>22867</v>
      </c>
      <c r="H12" s="7">
        <f t="shared" si="2"/>
        <v>4.3592091917642977</v>
      </c>
      <c r="I12" s="7" t="s">
        <v>204</v>
      </c>
      <c r="J12" s="7" t="s">
        <v>204</v>
      </c>
      <c r="K12" s="7" t="s">
        <v>204</v>
      </c>
      <c r="L12" s="7" t="s">
        <v>204</v>
      </c>
      <c r="M12" s="7" t="s">
        <v>204</v>
      </c>
      <c r="N12" s="7">
        <v>8.6409072482588716</v>
      </c>
      <c r="O12" s="7">
        <v>4.4069072482588716</v>
      </c>
      <c r="P12">
        <v>21</v>
      </c>
      <c r="Q12">
        <f t="shared" si="3"/>
        <v>294</v>
      </c>
      <c r="R12" t="s">
        <v>730</v>
      </c>
      <c r="S12" s="9" t="s">
        <v>733</v>
      </c>
      <c r="T12" t="s">
        <v>206</v>
      </c>
      <c r="U12" t="s">
        <v>791</v>
      </c>
      <c r="V12">
        <v>278.32</v>
      </c>
      <c r="W12">
        <v>8.3140000000000001</v>
      </c>
      <c r="X12">
        <v>4.08</v>
      </c>
      <c r="Y12" s="8">
        <f t="shared" si="4"/>
        <v>-4.234</v>
      </c>
      <c r="Z12">
        <v>-4.2240000000000002</v>
      </c>
      <c r="AA12">
        <v>1.84E-2</v>
      </c>
      <c r="AB12">
        <v>1.4E-3</v>
      </c>
      <c r="AC12">
        <f t="shared" si="5"/>
        <v>-2.8538719643217618</v>
      </c>
      <c r="AD12">
        <f t="shared" si="6"/>
        <v>-1.7351821769904636</v>
      </c>
      <c r="AE12" s="7">
        <f t="shared" si="7"/>
        <v>97.60230122181872</v>
      </c>
      <c r="AF12" s="7">
        <v>20</v>
      </c>
      <c r="AG12" s="7">
        <f t="shared" si="8"/>
        <v>-117.60230122181872</v>
      </c>
      <c r="AH12" s="7">
        <f t="shared" si="9"/>
        <v>-4.5144700603785104</v>
      </c>
      <c r="AI12">
        <v>0</v>
      </c>
      <c r="AJ12">
        <v>1.05</v>
      </c>
      <c r="AK12">
        <v>9.09</v>
      </c>
      <c r="AL12">
        <v>1.1000000000000001</v>
      </c>
      <c r="AM12">
        <v>1.99</v>
      </c>
    </row>
    <row r="13" spans="1:39" x14ac:dyDescent="0.25">
      <c r="A13">
        <v>1029</v>
      </c>
      <c r="B13" t="s">
        <v>792</v>
      </c>
      <c r="C13" t="s">
        <v>793</v>
      </c>
      <c r="D13" t="s">
        <v>890</v>
      </c>
      <c r="E13" s="7">
        <f t="shared" si="0"/>
        <v>3043588422.3778539</v>
      </c>
      <c r="F13" s="8">
        <f t="shared" si="1"/>
        <v>9.4833859234023024</v>
      </c>
      <c r="G13">
        <v>1288</v>
      </c>
      <c r="H13" s="7">
        <f t="shared" si="2"/>
        <v>3.1099158630237933</v>
      </c>
      <c r="I13" s="7" t="s">
        <v>204</v>
      </c>
      <c r="J13" s="7" t="s">
        <v>204</v>
      </c>
      <c r="K13" s="7" t="s">
        <v>204</v>
      </c>
      <c r="L13" s="7" t="s">
        <v>204</v>
      </c>
      <c r="M13" s="7" t="s">
        <v>204</v>
      </c>
      <c r="N13" s="7">
        <v>9.2506139195183668</v>
      </c>
      <c r="O13" s="7">
        <v>3.1576139195183672</v>
      </c>
      <c r="P13">
        <v>21</v>
      </c>
      <c r="Q13">
        <f t="shared" si="3"/>
        <v>294</v>
      </c>
      <c r="R13" t="s">
        <v>730</v>
      </c>
      <c r="S13" s="9" t="s">
        <v>733</v>
      </c>
      <c r="T13" t="s">
        <v>206</v>
      </c>
      <c r="U13" t="s">
        <v>794</v>
      </c>
      <c r="V13">
        <v>241.36</v>
      </c>
      <c r="W13">
        <v>9.8230000000000004</v>
      </c>
      <c r="X13">
        <v>3.73</v>
      </c>
      <c r="Y13" s="8">
        <f t="shared" si="4"/>
        <v>-6.093</v>
      </c>
      <c r="Z13">
        <v>-6.3129999999999997</v>
      </c>
      <c r="AA13">
        <v>2.47E-3</v>
      </c>
      <c r="AB13">
        <v>1.4E-3</v>
      </c>
      <c r="AC13">
        <f t="shared" si="5"/>
        <v>-2.8538719643217618</v>
      </c>
      <c r="AD13">
        <f t="shared" si="6"/>
        <v>-2.6073030467403342</v>
      </c>
      <c r="AE13" s="7">
        <f t="shared" si="7"/>
        <v>97.60230122181872</v>
      </c>
      <c r="AF13" s="7">
        <v>20</v>
      </c>
      <c r="AG13" s="7">
        <f t="shared" si="8"/>
        <v>-117.60230122181872</v>
      </c>
      <c r="AH13" s="7">
        <f t="shared" si="9"/>
        <v>-6.3734700603785095</v>
      </c>
      <c r="AI13">
        <v>0.26</v>
      </c>
      <c r="AJ13">
        <v>1.1000000000000001</v>
      </c>
      <c r="AK13">
        <v>9.1</v>
      </c>
      <c r="AL13">
        <v>1.26</v>
      </c>
      <c r="AM13">
        <v>1.94</v>
      </c>
    </row>
    <row r="14" spans="1:39" x14ac:dyDescent="0.25">
      <c r="A14">
        <v>55</v>
      </c>
      <c r="B14" t="s">
        <v>798</v>
      </c>
      <c r="C14" t="s">
        <v>799</v>
      </c>
      <c r="D14" t="s">
        <v>890</v>
      </c>
      <c r="E14" s="7">
        <f t="shared" si="0"/>
        <v>345650059.5169028</v>
      </c>
      <c r="F14" s="8">
        <f t="shared" si="1"/>
        <v>8.5386366359988948</v>
      </c>
      <c r="G14">
        <v>1738</v>
      </c>
      <c r="H14" s="7">
        <f t="shared" si="2"/>
        <v>3.2400497721126476</v>
      </c>
      <c r="I14" s="7" t="s">
        <v>204</v>
      </c>
      <c r="J14" s="7" t="s">
        <v>204</v>
      </c>
      <c r="K14" s="7" t="s">
        <v>204</v>
      </c>
      <c r="L14" s="7" t="s">
        <v>204</v>
      </c>
      <c r="M14" s="7" t="s">
        <v>204</v>
      </c>
      <c r="N14" s="7">
        <v>8.3017478286072226</v>
      </c>
      <c r="O14" s="7">
        <v>3.2877478286072215</v>
      </c>
      <c r="P14">
        <v>21</v>
      </c>
      <c r="Q14">
        <f t="shared" si="3"/>
        <v>294</v>
      </c>
      <c r="R14" t="s">
        <v>730</v>
      </c>
      <c r="S14" s="9" t="s">
        <v>733</v>
      </c>
      <c r="T14" t="s">
        <v>206</v>
      </c>
      <c r="U14" t="s">
        <v>800</v>
      </c>
      <c r="V14">
        <v>291.26</v>
      </c>
      <c r="W14">
        <v>8.7439999999999998</v>
      </c>
      <c r="X14">
        <v>3.73</v>
      </c>
      <c r="Y14" s="8">
        <f t="shared" si="4"/>
        <v>-5.0139999999999993</v>
      </c>
      <c r="Z14">
        <v>-4.9139999999999997</v>
      </c>
      <c r="AA14">
        <v>4.45E-3</v>
      </c>
      <c r="AB14">
        <v>8.9099999999999997E-4</v>
      </c>
      <c r="AC14">
        <f t="shared" si="5"/>
        <v>-3.0501222959631251</v>
      </c>
      <c r="AD14">
        <f t="shared" si="6"/>
        <v>-2.3516399890190685</v>
      </c>
      <c r="AE14" s="7">
        <f t="shared" si="7"/>
        <v>99.328494618485038</v>
      </c>
      <c r="AF14" s="7">
        <v>20</v>
      </c>
      <c r="AG14" s="7">
        <f t="shared" si="8"/>
        <v>-119.32849461848504</v>
      </c>
      <c r="AH14" s="7">
        <f t="shared" si="9"/>
        <v>-5.2985868638862463</v>
      </c>
      <c r="AI14">
        <v>0</v>
      </c>
      <c r="AJ14">
        <v>1.03</v>
      </c>
      <c r="AK14">
        <v>9.48</v>
      </c>
      <c r="AL14">
        <v>1.61</v>
      </c>
      <c r="AM14">
        <v>2</v>
      </c>
    </row>
    <row r="15" spans="1:39" x14ac:dyDescent="0.25">
      <c r="A15">
        <v>1007</v>
      </c>
      <c r="B15" t="s">
        <v>801</v>
      </c>
      <c r="C15" t="s">
        <v>802</v>
      </c>
      <c r="D15" t="s">
        <v>890</v>
      </c>
      <c r="E15" s="7">
        <f t="shared" si="0"/>
        <v>731622048446339.75</v>
      </c>
      <c r="F15" s="8">
        <f t="shared" si="1"/>
        <v>14.864286785068858</v>
      </c>
      <c r="G15">
        <v>1306</v>
      </c>
      <c r="H15" s="7">
        <f t="shared" si="2"/>
        <v>3.1159431769390551</v>
      </c>
      <c r="I15" s="7" t="s">
        <v>204</v>
      </c>
      <c r="J15" s="7" t="s">
        <v>204</v>
      </c>
      <c r="K15" s="7" t="s">
        <v>204</v>
      </c>
      <c r="L15" s="7" t="s">
        <v>204</v>
      </c>
      <c r="M15" s="7" t="s">
        <v>204</v>
      </c>
      <c r="N15" s="7">
        <v>14.645641233433631</v>
      </c>
      <c r="O15" s="7">
        <v>3.163641233433629</v>
      </c>
      <c r="P15">
        <v>21</v>
      </c>
      <c r="Q15">
        <f t="shared" si="3"/>
        <v>294</v>
      </c>
      <c r="R15" t="s">
        <v>730</v>
      </c>
      <c r="S15" s="9" t="s">
        <v>733</v>
      </c>
      <c r="T15" t="s">
        <v>206</v>
      </c>
      <c r="U15" t="s">
        <v>803</v>
      </c>
      <c r="V15">
        <v>266.33999999999997</v>
      </c>
      <c r="W15">
        <v>12.112</v>
      </c>
      <c r="X15">
        <v>0.63</v>
      </c>
      <c r="Y15" s="8">
        <f t="shared" si="4"/>
        <v>-11.481999999999999</v>
      </c>
      <c r="Z15">
        <v>-11.481999999999999</v>
      </c>
      <c r="AA15">
        <v>4.5899999999999999E-4</v>
      </c>
      <c r="AB15">
        <v>6.6E-3</v>
      </c>
      <c r="AC15">
        <f t="shared" si="5"/>
        <v>-2.1804560644581312</v>
      </c>
      <c r="AD15">
        <f t="shared" si="6"/>
        <v>-3.338187314462739</v>
      </c>
      <c r="AE15" s="7">
        <f t="shared" si="7"/>
        <v>91.679019106408077</v>
      </c>
      <c r="AF15" s="7">
        <v>20</v>
      </c>
      <c r="AG15" s="7">
        <f t="shared" si="8"/>
        <v>-111.67901910640808</v>
      </c>
      <c r="AH15" s="7">
        <f t="shared" si="9"/>
        <v>-11.748343608129803</v>
      </c>
      <c r="AI15">
        <v>0.16</v>
      </c>
      <c r="AJ15">
        <v>1.67</v>
      </c>
      <c r="AK15">
        <v>9.76</v>
      </c>
      <c r="AL15">
        <v>2</v>
      </c>
      <c r="AM15">
        <v>2.11</v>
      </c>
    </row>
    <row r="16" spans="1:39" x14ac:dyDescent="0.25">
      <c r="A16">
        <v>589</v>
      </c>
      <c r="B16" t="s">
        <v>806</v>
      </c>
      <c r="C16" t="s">
        <v>807</v>
      </c>
      <c r="D16" t="s">
        <v>890</v>
      </c>
      <c r="E16" s="7">
        <f t="shared" si="0"/>
        <v>30526991789.397003</v>
      </c>
      <c r="F16" s="8">
        <f t="shared" si="1"/>
        <v>10.484684009878954</v>
      </c>
      <c r="G16">
        <v>2966</v>
      </c>
      <c r="H16" s="7">
        <f t="shared" si="2"/>
        <v>3.472171146692363</v>
      </c>
      <c r="I16" s="7" t="s">
        <v>204</v>
      </c>
      <c r="J16" s="7" t="s">
        <v>204</v>
      </c>
      <c r="K16" s="7" t="s">
        <v>204</v>
      </c>
      <c r="L16" s="7" t="s">
        <v>204</v>
      </c>
      <c r="M16" s="7" t="s">
        <v>204</v>
      </c>
      <c r="N16" s="7">
        <v>10.179869203186939</v>
      </c>
      <c r="O16" s="7">
        <v>3.5198692031869365</v>
      </c>
      <c r="P16">
        <v>21</v>
      </c>
      <c r="Q16">
        <f t="shared" si="3"/>
        <v>294</v>
      </c>
      <c r="R16" t="s">
        <v>730</v>
      </c>
      <c r="S16" s="9" t="s">
        <v>733</v>
      </c>
      <c r="T16" t="s">
        <v>206</v>
      </c>
      <c r="U16" t="s">
        <v>808</v>
      </c>
      <c r="V16">
        <v>356.05</v>
      </c>
      <c r="W16">
        <v>11.84</v>
      </c>
      <c r="X16">
        <v>5.18</v>
      </c>
      <c r="Y16" s="8">
        <f t="shared" si="4"/>
        <v>-6.66</v>
      </c>
      <c r="Z16">
        <v>-7.23</v>
      </c>
      <c r="AA16" s="7">
        <v>1.3499999999999999E-5</v>
      </c>
      <c r="AB16" s="7">
        <v>5.1500000000000005E-7</v>
      </c>
      <c r="AC16">
        <f t="shared" si="5"/>
        <v>-6.2881927709588092</v>
      </c>
      <c r="AD16">
        <f t="shared" si="6"/>
        <v>-4.8696662315049943</v>
      </c>
      <c r="AE16" s="7">
        <f t="shared" si="7"/>
        <v>127.81015793659981</v>
      </c>
      <c r="AF16" s="7">
        <v>20</v>
      </c>
      <c r="AG16" s="7">
        <f t="shared" si="8"/>
        <v>-147.81015793659981</v>
      </c>
      <c r="AH16" s="7">
        <f t="shared" si="9"/>
        <v>-7.0125128631865907</v>
      </c>
      <c r="AI16">
        <v>0</v>
      </c>
      <c r="AJ16">
        <v>0.56999999999999995</v>
      </c>
      <c r="AK16">
        <v>9.84</v>
      </c>
      <c r="AL16">
        <v>2.39</v>
      </c>
      <c r="AM16">
        <v>2.09</v>
      </c>
    </row>
    <row r="17" spans="1:39" x14ac:dyDescent="0.25">
      <c r="A17">
        <v>820</v>
      </c>
      <c r="B17" t="s">
        <v>809</v>
      </c>
      <c r="C17" t="s">
        <v>810</v>
      </c>
      <c r="D17" t="s">
        <v>890</v>
      </c>
      <c r="E17" s="7">
        <f t="shared" si="0"/>
        <v>197881644.69120762</v>
      </c>
      <c r="F17" s="8">
        <f t="shared" si="1"/>
        <v>8.2964055113411597</v>
      </c>
      <c r="G17">
        <v>563</v>
      </c>
      <c r="H17" s="7">
        <f t="shared" si="2"/>
        <v>2.7505083948513462</v>
      </c>
      <c r="I17" s="7" t="s">
        <v>204</v>
      </c>
      <c r="J17" s="7" t="s">
        <v>204</v>
      </c>
      <c r="K17" s="7" t="s">
        <v>204</v>
      </c>
      <c r="L17" s="7" t="s">
        <v>204</v>
      </c>
      <c r="M17" s="7" t="s">
        <v>204</v>
      </c>
      <c r="N17" s="7">
        <v>8.0832064513459212</v>
      </c>
      <c r="O17" s="7">
        <v>2.7982064513459202</v>
      </c>
      <c r="P17">
        <v>21</v>
      </c>
      <c r="Q17">
        <f t="shared" si="3"/>
        <v>294</v>
      </c>
      <c r="R17" t="s">
        <v>730</v>
      </c>
      <c r="S17" s="9" t="s">
        <v>733</v>
      </c>
      <c r="T17" t="s">
        <v>206</v>
      </c>
      <c r="U17" t="s">
        <v>811</v>
      </c>
      <c r="V17">
        <v>304.35000000000002</v>
      </c>
      <c r="W17">
        <v>9.1449999999999996</v>
      </c>
      <c r="X17">
        <v>3.86</v>
      </c>
      <c r="Y17" s="8">
        <f t="shared" si="4"/>
        <v>-5.2850000000000001</v>
      </c>
      <c r="Z17">
        <v>-5.335</v>
      </c>
      <c r="AA17">
        <v>7.2399999999999999E-3</v>
      </c>
      <c r="AB17">
        <v>1.2E-2</v>
      </c>
      <c r="AC17">
        <f t="shared" si="5"/>
        <v>-1.9208187539523751</v>
      </c>
      <c r="AD17">
        <f t="shared" si="6"/>
        <v>-2.1402614338028529</v>
      </c>
      <c r="AE17" s="7">
        <f t="shared" si="7"/>
        <v>89.395281763521609</v>
      </c>
      <c r="AF17" s="7">
        <v>20</v>
      </c>
      <c r="AG17" s="7">
        <f t="shared" si="8"/>
        <v>-109.39528176352161</v>
      </c>
      <c r="AH17" s="7">
        <f t="shared" si="9"/>
        <v>-5.5458971164898134</v>
      </c>
      <c r="AI17">
        <v>0</v>
      </c>
      <c r="AJ17">
        <v>1.38</v>
      </c>
      <c r="AK17">
        <v>9.86</v>
      </c>
      <c r="AL17">
        <v>1.1000000000000001</v>
      </c>
      <c r="AM17">
        <v>2.31</v>
      </c>
    </row>
    <row r="18" spans="1:39" x14ac:dyDescent="0.25">
      <c r="A18">
        <v>999</v>
      </c>
      <c r="B18" t="s">
        <v>815</v>
      </c>
      <c r="C18" t="s">
        <v>816</v>
      </c>
      <c r="D18" t="s">
        <v>890</v>
      </c>
      <c r="E18" s="7">
        <f t="shared" si="0"/>
        <v>35534451.540704086</v>
      </c>
      <c r="F18" s="8">
        <f t="shared" si="1"/>
        <v>7.5506496166777293</v>
      </c>
      <c r="G18">
        <v>3219</v>
      </c>
      <c r="H18" s="7">
        <f t="shared" si="2"/>
        <v>3.5077209766856137</v>
      </c>
      <c r="I18" s="7" t="s">
        <v>204</v>
      </c>
      <c r="J18" s="7" t="s">
        <v>204</v>
      </c>
      <c r="K18" s="7" t="s">
        <v>204</v>
      </c>
      <c r="L18" s="7" t="s">
        <v>204</v>
      </c>
      <c r="M18" s="7" t="s">
        <v>204</v>
      </c>
      <c r="N18" s="7">
        <v>7.3274190331801883</v>
      </c>
      <c r="O18" s="7">
        <v>3.5554190331801867</v>
      </c>
      <c r="P18">
        <v>21</v>
      </c>
      <c r="Q18">
        <f t="shared" si="3"/>
        <v>294</v>
      </c>
      <c r="R18" t="s">
        <v>730</v>
      </c>
      <c r="S18" s="9" t="s">
        <v>733</v>
      </c>
      <c r="T18" t="s">
        <v>206</v>
      </c>
      <c r="U18" t="s">
        <v>817</v>
      </c>
      <c r="V18">
        <v>350.59</v>
      </c>
      <c r="W18">
        <v>8.8819999999999997</v>
      </c>
      <c r="X18">
        <v>5.1100000000000003</v>
      </c>
      <c r="Y18" s="8">
        <f t="shared" si="4"/>
        <v>-3.7719999999999994</v>
      </c>
      <c r="Z18">
        <v>-3.9220000000000002</v>
      </c>
      <c r="AA18">
        <v>2.7299999999999998E-3</v>
      </c>
      <c r="AB18">
        <v>3.9899999999999996E-3</v>
      </c>
      <c r="AC18">
        <f t="shared" si="5"/>
        <v>-2.3990271043132516</v>
      </c>
      <c r="AD18">
        <f t="shared" si="6"/>
        <v>-2.563837352959244</v>
      </c>
      <c r="AE18" s="7">
        <f t="shared" si="7"/>
        <v>93.60154266366699</v>
      </c>
      <c r="AF18" s="7">
        <v>20</v>
      </c>
      <c r="AG18" s="7">
        <f t="shared" si="8"/>
        <v>-113.60154266366699</v>
      </c>
      <c r="AH18" s="7">
        <f t="shared" si="9"/>
        <v>-4.0429286399921152</v>
      </c>
      <c r="AI18">
        <v>0</v>
      </c>
      <c r="AJ18">
        <v>1.06</v>
      </c>
      <c r="AK18">
        <v>9.8800000000000008</v>
      </c>
      <c r="AL18">
        <v>1.45</v>
      </c>
      <c r="AM18">
        <v>2.15</v>
      </c>
    </row>
    <row r="19" spans="1:39" x14ac:dyDescent="0.25">
      <c r="A19">
        <v>1199</v>
      </c>
      <c r="B19" t="s">
        <v>821</v>
      </c>
      <c r="C19" t="s">
        <v>822</v>
      </c>
      <c r="D19" t="s">
        <v>890</v>
      </c>
      <c r="E19" s="7">
        <f t="shared" si="0"/>
        <v>508897423882.01819</v>
      </c>
      <c r="F19" s="8">
        <f t="shared" si="1"/>
        <v>11.706630252412582</v>
      </c>
      <c r="G19">
        <v>1173</v>
      </c>
      <c r="H19" s="7">
        <f t="shared" si="2"/>
        <v>3.0692980121155293</v>
      </c>
      <c r="I19" s="7" t="s">
        <v>204</v>
      </c>
      <c r="J19" s="7" t="s">
        <v>204</v>
      </c>
      <c r="K19" s="7" t="s">
        <v>204</v>
      </c>
      <c r="L19" s="7" t="s">
        <v>204</v>
      </c>
      <c r="M19" s="7" t="s">
        <v>204</v>
      </c>
      <c r="N19" s="7">
        <v>11.425996068610107</v>
      </c>
      <c r="O19" s="7">
        <v>3.1169960686101033</v>
      </c>
      <c r="P19">
        <v>21</v>
      </c>
      <c r="Q19">
        <f t="shared" si="3"/>
        <v>294</v>
      </c>
      <c r="R19" t="s">
        <v>730</v>
      </c>
      <c r="S19" s="9" t="s">
        <v>733</v>
      </c>
      <c r="T19" t="s">
        <v>206</v>
      </c>
      <c r="U19" t="s">
        <v>823</v>
      </c>
      <c r="V19">
        <v>293.76</v>
      </c>
      <c r="W19">
        <v>11.249000000000001</v>
      </c>
      <c r="X19">
        <v>2.94</v>
      </c>
      <c r="Y19" s="8">
        <f t="shared" si="4"/>
        <v>-8.3090000000000011</v>
      </c>
      <c r="Z19">
        <v>-8.4789999999999992</v>
      </c>
      <c r="AA19">
        <v>1.16E-3</v>
      </c>
      <c r="AB19" s="7">
        <v>7.3200000000000002E-6</v>
      </c>
      <c r="AC19">
        <f t="shared" si="5"/>
        <v>-5.1354889189416077</v>
      </c>
      <c r="AD19">
        <f t="shared" si="6"/>
        <v>-2.9355420107730814</v>
      </c>
      <c r="AE19" s="7">
        <f t="shared" si="7"/>
        <v>117.67111887856582</v>
      </c>
      <c r="AF19" s="7">
        <v>20</v>
      </c>
      <c r="AG19" s="7">
        <f t="shared" si="8"/>
        <v>-137.67111887856584</v>
      </c>
      <c r="AH19" s="7">
        <f t="shared" si="9"/>
        <v>-8.6373322402970523</v>
      </c>
      <c r="AI19">
        <v>0</v>
      </c>
      <c r="AJ19">
        <v>1.1399999999999999</v>
      </c>
      <c r="AK19">
        <v>10.08</v>
      </c>
      <c r="AL19">
        <v>2.21</v>
      </c>
      <c r="AM19">
        <v>2.15</v>
      </c>
    </row>
    <row r="20" spans="1:39" x14ac:dyDescent="0.25">
      <c r="A20">
        <v>940</v>
      </c>
      <c r="B20" t="s">
        <v>824</v>
      </c>
      <c r="C20" t="s">
        <v>825</v>
      </c>
      <c r="D20" t="s">
        <v>890</v>
      </c>
      <c r="E20" s="7">
        <f t="shared" si="0"/>
        <v>1401561331.2287133</v>
      </c>
      <c r="F20" s="8">
        <f t="shared" si="1"/>
        <v>9.1466121068993065</v>
      </c>
      <c r="G20">
        <v>1341</v>
      </c>
      <c r="H20" s="7">
        <f t="shared" si="2"/>
        <v>3.1274287778515988</v>
      </c>
      <c r="I20" s="7" t="s">
        <v>204</v>
      </c>
      <c r="J20" s="7" t="s">
        <v>204</v>
      </c>
      <c r="K20" s="7" t="s">
        <v>204</v>
      </c>
      <c r="L20" s="7" t="s">
        <v>204</v>
      </c>
      <c r="M20" s="7" t="s">
        <v>204</v>
      </c>
      <c r="N20" s="7">
        <v>8.923126834346176</v>
      </c>
      <c r="O20" s="7">
        <v>3.1751268343461727</v>
      </c>
      <c r="P20">
        <v>21</v>
      </c>
      <c r="Q20">
        <f t="shared" si="3"/>
        <v>294</v>
      </c>
      <c r="R20" t="s">
        <v>730</v>
      </c>
      <c r="S20" s="9" t="s">
        <v>733</v>
      </c>
      <c r="T20" t="s">
        <v>206</v>
      </c>
      <c r="U20" t="s">
        <v>826</v>
      </c>
      <c r="V20">
        <v>314.8</v>
      </c>
      <c r="W20">
        <v>10.208</v>
      </c>
      <c r="X20">
        <v>4.46</v>
      </c>
      <c r="Y20" s="8">
        <f t="shared" si="4"/>
        <v>-5.7480000000000002</v>
      </c>
      <c r="Z20">
        <v>-5.3879999999999999</v>
      </c>
      <c r="AA20">
        <v>3.5599999999999998E-3</v>
      </c>
      <c r="AB20">
        <v>3.8800000000000002E-3</v>
      </c>
      <c r="AC20">
        <f t="shared" si="5"/>
        <v>-2.4111682744057927</v>
      </c>
      <c r="AD20">
        <f t="shared" si="6"/>
        <v>-2.4485500020271247</v>
      </c>
      <c r="AE20" s="7">
        <f t="shared" si="7"/>
        <v>93.708334878825369</v>
      </c>
      <c r="AF20" s="7">
        <v>20</v>
      </c>
      <c r="AG20" s="7">
        <f t="shared" si="8"/>
        <v>-113.70833487882537</v>
      </c>
      <c r="AH20" s="7">
        <f t="shared" si="9"/>
        <v>-6.0191833290477073</v>
      </c>
      <c r="AI20">
        <v>0</v>
      </c>
      <c r="AJ20">
        <v>0.96</v>
      </c>
      <c r="AK20">
        <v>10.119999999999999</v>
      </c>
      <c r="AL20">
        <v>1.29</v>
      </c>
      <c r="AM20">
        <v>2.0699999999999998</v>
      </c>
    </row>
    <row r="21" spans="1:39" x14ac:dyDescent="0.25">
      <c r="A21">
        <v>995</v>
      </c>
      <c r="B21" t="s">
        <v>830</v>
      </c>
      <c r="C21" t="s">
        <v>831</v>
      </c>
      <c r="D21" t="s">
        <v>890</v>
      </c>
      <c r="E21" s="7">
        <f t="shared" si="0"/>
        <v>60426324645.780182</v>
      </c>
      <c r="F21" s="8">
        <f t="shared" si="1"/>
        <v>10.781226179643149</v>
      </c>
      <c r="G21">
        <v>4150</v>
      </c>
      <c r="H21" s="7">
        <f t="shared" si="2"/>
        <v>3.6180480967120925</v>
      </c>
      <c r="I21" s="7" t="s">
        <v>204</v>
      </c>
      <c r="J21" s="7" t="s">
        <v>204</v>
      </c>
      <c r="K21" s="7" t="s">
        <v>204</v>
      </c>
      <c r="L21" s="7" t="s">
        <v>204</v>
      </c>
      <c r="M21" s="7" t="s">
        <v>204</v>
      </c>
      <c r="N21" s="7">
        <v>10.535746153206667</v>
      </c>
      <c r="O21" s="7">
        <v>3.6657461532066664</v>
      </c>
      <c r="P21">
        <v>21</v>
      </c>
      <c r="Q21">
        <f t="shared" si="3"/>
        <v>294</v>
      </c>
      <c r="R21" t="s">
        <v>730</v>
      </c>
      <c r="S21" s="9" t="s">
        <v>733</v>
      </c>
      <c r="T21" t="s">
        <v>206</v>
      </c>
      <c r="U21" t="s">
        <v>832</v>
      </c>
      <c r="V21">
        <v>320.36</v>
      </c>
      <c r="W21">
        <v>10.34</v>
      </c>
      <c r="X21">
        <v>3.47</v>
      </c>
      <c r="Y21" s="8">
        <f t="shared" si="4"/>
        <v>-6.8699999999999992</v>
      </c>
      <c r="Z21">
        <v>-6.65</v>
      </c>
      <c r="AA21">
        <v>3.47E-3</v>
      </c>
      <c r="AB21">
        <v>3.4699999999999998E-4</v>
      </c>
      <c r="AC21">
        <f t="shared" si="5"/>
        <v>-3.4596705252091264</v>
      </c>
      <c r="AD21">
        <f t="shared" si="6"/>
        <v>-2.4596705252091264</v>
      </c>
      <c r="AE21" s="7">
        <f t="shared" si="7"/>
        <v>102.93082967202653</v>
      </c>
      <c r="AF21" s="7">
        <v>20</v>
      </c>
      <c r="AG21" s="7">
        <f t="shared" si="8"/>
        <v>-122.93082967202653</v>
      </c>
      <c r="AH21" s="7">
        <f t="shared" si="9"/>
        <v>-7.163178082931057</v>
      </c>
      <c r="AI21">
        <v>0</v>
      </c>
      <c r="AJ21">
        <v>1.21</v>
      </c>
      <c r="AK21">
        <v>10.34</v>
      </c>
      <c r="AL21">
        <v>1.42</v>
      </c>
      <c r="AM21">
        <v>2.29</v>
      </c>
    </row>
    <row r="22" spans="1:39" x14ac:dyDescent="0.25">
      <c r="A22">
        <v>1040</v>
      </c>
      <c r="B22" t="s">
        <v>833</v>
      </c>
      <c r="C22" t="s">
        <v>834</v>
      </c>
      <c r="D22" t="s">
        <v>890</v>
      </c>
      <c r="E22" s="7">
        <f t="shared" si="0"/>
        <v>144838351428.79913</v>
      </c>
      <c r="F22" s="8">
        <f t="shared" si="1"/>
        <v>11.160883572970089</v>
      </c>
      <c r="G22">
        <v>5585</v>
      </c>
      <c r="H22" s="7">
        <f t="shared" si="2"/>
        <v>3.7470231774516281</v>
      </c>
      <c r="I22" s="7" t="s">
        <v>204</v>
      </c>
      <c r="J22" s="7" t="s">
        <v>204</v>
      </c>
      <c r="K22" s="7" t="s">
        <v>204</v>
      </c>
      <c r="L22" s="7" t="s">
        <v>204</v>
      </c>
      <c r="M22" s="7" t="s">
        <v>204</v>
      </c>
      <c r="N22" s="7">
        <v>10.916721233946204</v>
      </c>
      <c r="O22" s="7">
        <v>3.7947212339462011</v>
      </c>
      <c r="P22">
        <v>21</v>
      </c>
      <c r="Q22">
        <f t="shared" si="3"/>
        <v>294</v>
      </c>
      <c r="R22" t="s">
        <v>730</v>
      </c>
      <c r="S22" s="9" t="s">
        <v>733</v>
      </c>
      <c r="T22" t="s">
        <v>206</v>
      </c>
      <c r="U22" t="s">
        <v>835</v>
      </c>
      <c r="V22">
        <v>298.3</v>
      </c>
      <c r="W22">
        <v>10.162000000000001</v>
      </c>
      <c r="X22">
        <v>3.04</v>
      </c>
      <c r="Y22" s="8">
        <f t="shared" si="4"/>
        <v>-7.1220000000000008</v>
      </c>
      <c r="Z22">
        <v>-5.7220000000000004</v>
      </c>
      <c r="AA22">
        <v>1.1000000000000001E-3</v>
      </c>
      <c r="AB22">
        <v>4.0099999999999999E-4</v>
      </c>
      <c r="AC22">
        <f t="shared" si="5"/>
        <v>-3.3968556273798178</v>
      </c>
      <c r="AD22">
        <f t="shared" si="6"/>
        <v>-2.9586073148417751</v>
      </c>
      <c r="AE22" s="7">
        <f t="shared" si="7"/>
        <v>102.37831767911243</v>
      </c>
      <c r="AF22" s="7">
        <v>20</v>
      </c>
      <c r="AG22" s="7">
        <f t="shared" si="8"/>
        <v>-122.37831767911243</v>
      </c>
      <c r="AH22" s="7">
        <f t="shared" si="9"/>
        <v>-7.4138603955184621</v>
      </c>
      <c r="AI22">
        <v>0</v>
      </c>
      <c r="AJ22">
        <v>1.38</v>
      </c>
      <c r="AK22">
        <v>10.39</v>
      </c>
      <c r="AL22">
        <v>1.49</v>
      </c>
      <c r="AM22">
        <v>2.11</v>
      </c>
    </row>
    <row r="23" spans="1:39" x14ac:dyDescent="0.25">
      <c r="A23">
        <v>1053</v>
      </c>
      <c r="B23" t="s">
        <v>839</v>
      </c>
      <c r="C23" t="s">
        <v>840</v>
      </c>
      <c r="D23" t="s">
        <v>890</v>
      </c>
      <c r="E23" s="7">
        <f t="shared" si="0"/>
        <v>1251647232.5332706</v>
      </c>
      <c r="F23" s="8">
        <f t="shared" si="1"/>
        <v>9.097481943449484</v>
      </c>
      <c r="G23">
        <v>1353</v>
      </c>
      <c r="H23" s="7">
        <f t="shared" si="2"/>
        <v>3.131297796597623</v>
      </c>
      <c r="I23" s="7" t="s">
        <v>204</v>
      </c>
      <c r="J23" s="7" t="s">
        <v>204</v>
      </c>
      <c r="K23" s="7" t="s">
        <v>204</v>
      </c>
      <c r="L23" s="7" t="s">
        <v>204</v>
      </c>
      <c r="M23" s="7" t="s">
        <v>204</v>
      </c>
      <c r="N23" s="7">
        <v>8.8529958530921977</v>
      </c>
      <c r="O23" s="7">
        <v>3.1789958530921965</v>
      </c>
      <c r="P23">
        <v>21</v>
      </c>
      <c r="Q23">
        <f t="shared" si="3"/>
        <v>294</v>
      </c>
      <c r="R23" t="s">
        <v>730</v>
      </c>
      <c r="S23" s="9" t="s">
        <v>733</v>
      </c>
      <c r="T23" t="s">
        <v>206</v>
      </c>
      <c r="U23" t="s">
        <v>841</v>
      </c>
      <c r="V23">
        <v>313.31</v>
      </c>
      <c r="W23">
        <v>9.0440000000000005</v>
      </c>
      <c r="X23">
        <v>3.37</v>
      </c>
      <c r="Y23" s="8">
        <f t="shared" si="4"/>
        <v>-5.6740000000000004</v>
      </c>
      <c r="Z23">
        <v>-5.7039999999999997</v>
      </c>
      <c r="AA23">
        <v>6.8099999999999996E-4</v>
      </c>
      <c r="AB23">
        <v>3.8699999999999997E-4</v>
      </c>
      <c r="AC23">
        <f t="shared" si="5"/>
        <v>-3.4122890349810886</v>
      </c>
      <c r="AD23">
        <f t="shared" si="6"/>
        <v>-3.1668528880872149</v>
      </c>
      <c r="AE23" s="7">
        <f t="shared" si="7"/>
        <v>102.51406800404976</v>
      </c>
      <c r="AF23" s="7">
        <v>20</v>
      </c>
      <c r="AG23" s="7">
        <f t="shared" si="8"/>
        <v>-122.51406800404976</v>
      </c>
      <c r="AH23" s="7">
        <f t="shared" si="9"/>
        <v>-5.9661841468518615</v>
      </c>
      <c r="AI23">
        <v>0</v>
      </c>
      <c r="AJ23">
        <v>1.39</v>
      </c>
      <c r="AK23">
        <v>11.08</v>
      </c>
      <c r="AL23">
        <v>1.88</v>
      </c>
      <c r="AM23">
        <v>2.21</v>
      </c>
    </row>
    <row r="24" spans="1:39" x14ac:dyDescent="0.25">
      <c r="A24">
        <v>926</v>
      </c>
      <c r="B24" t="s">
        <v>842</v>
      </c>
      <c r="C24" t="s">
        <v>843</v>
      </c>
      <c r="D24" t="s">
        <v>890</v>
      </c>
      <c r="E24" s="7">
        <f t="shared" si="0"/>
        <v>204952652.45788723</v>
      </c>
      <c r="F24" s="8">
        <f t="shared" si="1"/>
        <v>8.3116535432447112</v>
      </c>
      <c r="G24">
        <v>1143</v>
      </c>
      <c r="H24" s="7">
        <f t="shared" si="2"/>
        <v>3.0580462303952816</v>
      </c>
      <c r="I24" s="7" t="s">
        <v>204</v>
      </c>
      <c r="J24" s="7" t="s">
        <v>204</v>
      </c>
      <c r="K24" s="7" t="s">
        <v>204</v>
      </c>
      <c r="L24" s="7" t="s">
        <v>204</v>
      </c>
      <c r="M24" s="7" t="s">
        <v>204</v>
      </c>
      <c r="N24" s="7">
        <v>8.0517442868898552</v>
      </c>
      <c r="O24" s="7">
        <v>3.1057442868898555</v>
      </c>
      <c r="P24">
        <v>21</v>
      </c>
      <c r="Q24">
        <f t="shared" si="3"/>
        <v>294</v>
      </c>
      <c r="R24" t="s">
        <v>730</v>
      </c>
      <c r="S24" s="9" t="s">
        <v>733</v>
      </c>
      <c r="T24" t="s">
        <v>206</v>
      </c>
      <c r="U24" t="s">
        <v>844</v>
      </c>
      <c r="V24">
        <v>342.86</v>
      </c>
      <c r="W24">
        <v>10.385999999999999</v>
      </c>
      <c r="X24">
        <v>5.44</v>
      </c>
      <c r="Y24" s="8">
        <f t="shared" si="4"/>
        <v>-4.9459999999999988</v>
      </c>
      <c r="Z24">
        <v>-5.056</v>
      </c>
      <c r="AA24">
        <v>6.2500000000000001E-4</v>
      </c>
      <c r="AB24" s="7">
        <v>7.1199999999999996E-5</v>
      </c>
      <c r="AC24">
        <f t="shared" si="5"/>
        <v>-4.1475200063631439</v>
      </c>
      <c r="AD24">
        <f t="shared" si="6"/>
        <v>-3.2041199826559246</v>
      </c>
      <c r="AE24" s="7">
        <f t="shared" si="7"/>
        <v>108.98106776506702</v>
      </c>
      <c r="AF24" s="7">
        <v>20</v>
      </c>
      <c r="AG24" s="7">
        <f t="shared" si="8"/>
        <v>-128.98106776506702</v>
      </c>
      <c r="AH24" s="7">
        <f t="shared" si="9"/>
        <v>-5.2536073128494296</v>
      </c>
      <c r="AI24">
        <v>0</v>
      </c>
      <c r="AJ24">
        <v>0.97</v>
      </c>
      <c r="AK24">
        <v>11.11</v>
      </c>
      <c r="AL24">
        <v>1.3</v>
      </c>
      <c r="AM24">
        <v>2.36</v>
      </c>
    </row>
    <row r="25" spans="1:39" x14ac:dyDescent="0.25">
      <c r="A25">
        <v>997</v>
      </c>
      <c r="B25" t="s">
        <v>850</v>
      </c>
      <c r="C25" t="s">
        <v>851</v>
      </c>
      <c r="D25" t="s">
        <v>890</v>
      </c>
      <c r="E25" s="7">
        <f t="shared" si="0"/>
        <v>501291463.71337181</v>
      </c>
      <c r="F25" s="8">
        <f t="shared" si="1"/>
        <v>8.7000903092535022</v>
      </c>
      <c r="G25">
        <v>1352</v>
      </c>
      <c r="H25" s="7">
        <f t="shared" si="2"/>
        <v>3.1309766916056172</v>
      </c>
      <c r="I25" s="7" t="s">
        <v>204</v>
      </c>
      <c r="J25" s="7" t="s">
        <v>204</v>
      </c>
      <c r="K25" s="7" t="s">
        <v>204</v>
      </c>
      <c r="L25" s="7" t="s">
        <v>204</v>
      </c>
      <c r="M25" s="7" t="s">
        <v>204</v>
      </c>
      <c r="N25" s="7">
        <v>8.459674748100193</v>
      </c>
      <c r="O25" s="7">
        <v>3.1786747481001911</v>
      </c>
      <c r="P25">
        <v>21</v>
      </c>
      <c r="Q25">
        <f t="shared" si="3"/>
        <v>294</v>
      </c>
      <c r="R25" t="s">
        <v>730</v>
      </c>
      <c r="S25" s="9" t="s">
        <v>733</v>
      </c>
      <c r="T25" t="s">
        <v>206</v>
      </c>
      <c r="U25" t="s">
        <v>852</v>
      </c>
      <c r="V25">
        <v>345.37</v>
      </c>
      <c r="W25">
        <v>8.7910000000000004</v>
      </c>
      <c r="X25">
        <v>3.51</v>
      </c>
      <c r="Y25" s="8">
        <f t="shared" si="4"/>
        <v>-5.2810000000000006</v>
      </c>
      <c r="Z25">
        <v>-5.391</v>
      </c>
      <c r="AA25" s="7">
        <v>7.3000000000000004E-6</v>
      </c>
      <c r="AB25">
        <v>6.0499999999999996E-4</v>
      </c>
      <c r="AC25">
        <f t="shared" si="5"/>
        <v>-3.218244625347531</v>
      </c>
      <c r="AD25">
        <f t="shared" si="6"/>
        <v>-5.1366771398795441</v>
      </c>
      <c r="AE25" s="7">
        <f t="shared" si="7"/>
        <v>100.80727762174571</v>
      </c>
      <c r="AF25" s="7">
        <v>20</v>
      </c>
      <c r="AG25" s="7">
        <f t="shared" si="8"/>
        <v>-120.80727762174571</v>
      </c>
      <c r="AH25" s="7">
        <f t="shared" si="9"/>
        <v>-5.5691136176478846</v>
      </c>
      <c r="AI25">
        <v>0</v>
      </c>
      <c r="AJ25">
        <v>1.65</v>
      </c>
      <c r="AK25">
        <v>11.79</v>
      </c>
      <c r="AL25">
        <v>1.71</v>
      </c>
      <c r="AM25">
        <v>2.37</v>
      </c>
    </row>
    <row r="26" spans="1:39" x14ac:dyDescent="0.25">
      <c r="A26">
        <v>848</v>
      </c>
      <c r="B26" t="s">
        <v>853</v>
      </c>
      <c r="C26" t="s">
        <v>854</v>
      </c>
      <c r="D26" t="s">
        <v>890</v>
      </c>
      <c r="E26" s="7">
        <f t="shared" si="0"/>
        <v>125256123.10902132</v>
      </c>
      <c r="F26" s="8">
        <f t="shared" si="1"/>
        <v>8.0977989654172156</v>
      </c>
      <c r="G26">
        <v>831</v>
      </c>
      <c r="H26" s="7">
        <f t="shared" si="2"/>
        <v>2.9196010237841108</v>
      </c>
      <c r="I26" s="7" t="s">
        <v>204</v>
      </c>
      <c r="J26" s="7" t="s">
        <v>204</v>
      </c>
      <c r="K26" s="7" t="s">
        <v>204</v>
      </c>
      <c r="L26" s="7" t="s">
        <v>204</v>
      </c>
      <c r="M26" s="7" t="s">
        <v>204</v>
      </c>
      <c r="N26" s="7">
        <v>7.8472990802786864</v>
      </c>
      <c r="O26" s="7">
        <v>2.9672990802786852</v>
      </c>
      <c r="P26">
        <v>21</v>
      </c>
      <c r="Q26">
        <f t="shared" si="3"/>
        <v>294</v>
      </c>
      <c r="R26" t="s">
        <v>730</v>
      </c>
      <c r="S26" s="9" t="s">
        <v>733</v>
      </c>
      <c r="T26" t="s">
        <v>206</v>
      </c>
      <c r="U26" t="s">
        <v>855</v>
      </c>
      <c r="V26">
        <v>384.46</v>
      </c>
      <c r="W26">
        <v>9.8800000000000008</v>
      </c>
      <c r="X26">
        <v>5</v>
      </c>
      <c r="Y26" s="8">
        <f t="shared" si="4"/>
        <v>-4.8800000000000008</v>
      </c>
      <c r="Z26">
        <v>-4.8099999999999996</v>
      </c>
      <c r="AA26">
        <v>4.73E-4</v>
      </c>
      <c r="AB26">
        <v>2.0000000000000001E-4</v>
      </c>
      <c r="AC26">
        <f t="shared" si="5"/>
        <v>-3.6989700043360187</v>
      </c>
      <c r="AD26">
        <f t="shared" si="6"/>
        <v>-3.3251388592621884</v>
      </c>
      <c r="AE26" s="7">
        <f t="shared" si="7"/>
        <v>105.03567799121004</v>
      </c>
      <c r="AF26" s="7">
        <v>20</v>
      </c>
      <c r="AG26" s="7">
        <f t="shared" si="8"/>
        <v>-125.03567799121004</v>
      </c>
      <c r="AH26" s="7">
        <f t="shared" si="9"/>
        <v>-5.1781979416331039</v>
      </c>
      <c r="AI26">
        <v>0</v>
      </c>
      <c r="AJ26">
        <v>1.5</v>
      </c>
      <c r="AK26">
        <v>12.09</v>
      </c>
      <c r="AL26">
        <v>0.98</v>
      </c>
      <c r="AM26">
        <v>2.67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"/>
  <sheetViews>
    <sheetView topLeftCell="H1" workbookViewId="0">
      <selection activeCell="T1" sqref="T1"/>
    </sheetView>
  </sheetViews>
  <sheetFormatPr defaultRowHeight="15" x14ac:dyDescent="0.25"/>
  <sheetData>
    <row r="1" spans="1:39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5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" t="s">
        <v>20</v>
      </c>
      <c r="X1" s="1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</row>
    <row r="2" spans="1:39" x14ac:dyDescent="0.25">
      <c r="A2">
        <v>410</v>
      </c>
      <c r="B2" t="s">
        <v>103</v>
      </c>
      <c r="C2" t="s">
        <v>104</v>
      </c>
      <c r="D2" t="s">
        <v>1544</v>
      </c>
      <c r="E2" s="7">
        <v>1920</v>
      </c>
      <c r="F2" s="8">
        <f t="shared" ref="F2:F12" si="0">LOG(E2)</f>
        <v>3.2833012287035497</v>
      </c>
      <c r="G2" s="7">
        <f t="shared" ref="G2:G12" si="1">10^H2</f>
        <v>392.7489192050063</v>
      </c>
      <c r="H2" s="7">
        <f t="shared" ref="H2:H12" si="2">F2+AH2</f>
        <v>2.5941149985905652</v>
      </c>
      <c r="I2" s="7" t="s">
        <v>204</v>
      </c>
      <c r="J2" s="7" t="s">
        <v>204</v>
      </c>
      <c r="K2" s="7" t="s">
        <v>204</v>
      </c>
      <c r="L2" s="7" t="s">
        <v>204</v>
      </c>
      <c r="M2" s="7" t="s">
        <v>204</v>
      </c>
      <c r="N2" s="7">
        <v>3.2298028847551006</v>
      </c>
      <c r="O2" s="7">
        <v>2.6178028847551005</v>
      </c>
      <c r="P2">
        <v>23</v>
      </c>
      <c r="Q2">
        <f t="shared" ref="Q2:Q12" si="3">P2+273</f>
        <v>296</v>
      </c>
      <c r="R2" t="s">
        <v>871</v>
      </c>
      <c r="S2" s="9" t="s">
        <v>268</v>
      </c>
      <c r="T2" t="s">
        <v>206</v>
      </c>
      <c r="U2" t="s">
        <v>105</v>
      </c>
      <c r="V2">
        <v>106.17</v>
      </c>
      <c r="W2">
        <v>3.6419999999999999</v>
      </c>
      <c r="X2">
        <v>3.03</v>
      </c>
      <c r="Y2" s="8">
        <f t="shared" ref="Y2:Y12" si="4">X2-W2</f>
        <v>-0.6120000000000001</v>
      </c>
      <c r="Z2">
        <v>-0.49199999999999999</v>
      </c>
      <c r="AA2" s="7">
        <v>1010</v>
      </c>
      <c r="AB2" s="7">
        <v>1280</v>
      </c>
      <c r="AC2">
        <f t="shared" ref="AC2:AC12" si="5">LOG(AB2)</f>
        <v>3.1072099696478683</v>
      </c>
      <c r="AD2">
        <f t="shared" ref="AD2:AD12" si="6">LOG(AA2)</f>
        <v>3.0043213737826426</v>
      </c>
      <c r="AE2" s="7">
        <f t="shared" ref="AE2:AE12" si="7">-3.82*LN(AB2)+72.5</f>
        <v>45.16936933658981</v>
      </c>
      <c r="AF2" s="7">
        <v>20</v>
      </c>
      <c r="AG2" s="7">
        <f t="shared" ref="AG2:AG12" si="8">-AF2-AE2</f>
        <v>-65.16936933658981</v>
      </c>
      <c r="AH2" s="7">
        <f t="shared" ref="AH2:AH12" si="9">LOG(EXP((-AG2/8.314)*((1000/298)-(1000/Q2))+LN(10^Y2)))</f>
        <v>-0.68918623011298452</v>
      </c>
      <c r="AI2">
        <v>0</v>
      </c>
      <c r="AJ2">
        <v>0.12</v>
      </c>
      <c r="AK2">
        <v>3.92</v>
      </c>
      <c r="AL2">
        <v>0.64</v>
      </c>
      <c r="AM2">
        <v>1</v>
      </c>
    </row>
    <row r="3" spans="1:39" x14ac:dyDescent="0.25">
      <c r="A3">
        <v>659</v>
      </c>
      <c r="B3" t="s">
        <v>873</v>
      </c>
      <c r="C3" t="s">
        <v>1209</v>
      </c>
      <c r="D3" t="s">
        <v>1544</v>
      </c>
      <c r="E3" s="7">
        <v>13000</v>
      </c>
      <c r="F3" s="8">
        <f t="shared" si="0"/>
        <v>4.1139433523068369</v>
      </c>
      <c r="G3" s="7">
        <f t="shared" si="1"/>
        <v>3900768.640418346</v>
      </c>
      <c r="H3" s="7">
        <f t="shared" si="2"/>
        <v>6.5911501925139611</v>
      </c>
      <c r="I3" s="7" t="s">
        <v>204</v>
      </c>
      <c r="J3" s="7" t="s">
        <v>204</v>
      </c>
      <c r="K3" s="7" t="s">
        <v>204</v>
      </c>
      <c r="L3" s="7" t="s">
        <v>204</v>
      </c>
      <c r="M3" s="7" t="s">
        <v>204</v>
      </c>
      <c r="N3" s="7">
        <v>4.0518380786784958</v>
      </c>
      <c r="O3" s="7">
        <v>6.6148380786784964</v>
      </c>
      <c r="P3">
        <v>23</v>
      </c>
      <c r="Q3">
        <f t="shared" si="3"/>
        <v>296</v>
      </c>
      <c r="R3" t="s">
        <v>871</v>
      </c>
      <c r="S3" s="9" t="s">
        <v>268</v>
      </c>
      <c r="T3" t="s">
        <v>206</v>
      </c>
      <c r="U3" t="s">
        <v>1210</v>
      </c>
      <c r="V3">
        <v>142.29</v>
      </c>
      <c r="W3">
        <v>2.6869999999999998</v>
      </c>
      <c r="X3">
        <v>5.25</v>
      </c>
      <c r="Y3" s="8">
        <f t="shared" si="4"/>
        <v>2.5630000000000002</v>
      </c>
      <c r="Z3">
        <v>2.323</v>
      </c>
      <c r="AA3">
        <v>231</v>
      </c>
      <c r="AB3">
        <v>191</v>
      </c>
      <c r="AC3">
        <f t="shared" si="5"/>
        <v>2.2810333672477277</v>
      </c>
      <c r="AD3">
        <f t="shared" si="6"/>
        <v>2.3636119798921444</v>
      </c>
      <c r="AE3" s="7">
        <f t="shared" si="7"/>
        <v>52.436315504861874</v>
      </c>
      <c r="AF3" s="7">
        <v>20</v>
      </c>
      <c r="AG3" s="7">
        <f t="shared" si="8"/>
        <v>-72.436315504861881</v>
      </c>
      <c r="AH3" s="7">
        <f t="shared" si="9"/>
        <v>2.4772068402071246</v>
      </c>
      <c r="AI3">
        <v>0</v>
      </c>
      <c r="AJ3">
        <v>0.05</v>
      </c>
      <c r="AK3">
        <v>4.71</v>
      </c>
      <c r="AL3">
        <v>0.21</v>
      </c>
      <c r="AM3">
        <v>1.52</v>
      </c>
    </row>
    <row r="4" spans="1:39" x14ac:dyDescent="0.25">
      <c r="A4">
        <v>962</v>
      </c>
      <c r="B4" t="s">
        <v>1211</v>
      </c>
      <c r="C4" t="s">
        <v>1212</v>
      </c>
      <c r="D4" t="s">
        <v>1544</v>
      </c>
      <c r="E4" s="7">
        <v>26600</v>
      </c>
      <c r="F4" s="8">
        <f t="shared" si="0"/>
        <v>4.424881636631067</v>
      </c>
      <c r="G4" s="7">
        <f t="shared" si="1"/>
        <v>1699995.0337747431</v>
      </c>
      <c r="H4" s="7">
        <f t="shared" si="2"/>
        <v>6.2304476526680528</v>
      </c>
      <c r="I4" s="7" t="s">
        <v>204</v>
      </c>
      <c r="J4" s="7" t="s">
        <v>204</v>
      </c>
      <c r="K4" s="7" t="s">
        <v>204</v>
      </c>
      <c r="L4" s="7" t="s">
        <v>204</v>
      </c>
      <c r="M4" s="7" t="s">
        <v>204</v>
      </c>
      <c r="N4" s="7">
        <v>4.3571355388325879</v>
      </c>
      <c r="O4" s="7">
        <v>6.2541355388325881</v>
      </c>
      <c r="P4">
        <v>23</v>
      </c>
      <c r="Q4">
        <f t="shared" si="3"/>
        <v>296</v>
      </c>
      <c r="R4" t="s">
        <v>871</v>
      </c>
      <c r="S4" s="9" t="s">
        <v>268</v>
      </c>
      <c r="T4" t="s">
        <v>206</v>
      </c>
      <c r="U4" t="s">
        <v>1213</v>
      </c>
      <c r="V4">
        <v>156.31</v>
      </c>
      <c r="W4">
        <v>3.843</v>
      </c>
      <c r="X4">
        <v>5.74</v>
      </c>
      <c r="Y4" s="8">
        <f t="shared" si="4"/>
        <v>1.8970000000000002</v>
      </c>
      <c r="Z4">
        <v>1.897</v>
      </c>
      <c r="AA4">
        <v>83.8</v>
      </c>
      <c r="AB4">
        <v>54.9</v>
      </c>
      <c r="AC4">
        <f t="shared" si="5"/>
        <v>1.7395723444500919</v>
      </c>
      <c r="AD4">
        <f t="shared" si="6"/>
        <v>1.9232440186302764</v>
      </c>
      <c r="AE4" s="7">
        <f t="shared" si="7"/>
        <v>57.198939008670848</v>
      </c>
      <c r="AF4" s="7">
        <v>20</v>
      </c>
      <c r="AG4" s="7">
        <f t="shared" si="8"/>
        <v>-77.198939008670848</v>
      </c>
      <c r="AH4" s="7">
        <f t="shared" si="9"/>
        <v>1.805566016036986</v>
      </c>
      <c r="AI4">
        <v>0</v>
      </c>
      <c r="AJ4">
        <v>0.06</v>
      </c>
      <c r="AK4">
        <v>5.2</v>
      </c>
      <c r="AL4">
        <v>0.21</v>
      </c>
      <c r="AM4">
        <v>1.66</v>
      </c>
    </row>
    <row r="5" spans="1:39" x14ac:dyDescent="0.25">
      <c r="A5">
        <v>881</v>
      </c>
      <c r="B5" t="s">
        <v>1206</v>
      </c>
      <c r="C5" t="s">
        <v>1545</v>
      </c>
      <c r="D5" t="s">
        <v>1544</v>
      </c>
      <c r="E5" s="7">
        <v>2140</v>
      </c>
      <c r="F5" s="8">
        <f t="shared" si="0"/>
        <v>3.330413773349191</v>
      </c>
      <c r="G5" s="7">
        <f t="shared" si="1"/>
        <v>31.898518226175245</v>
      </c>
      <c r="H5" s="7">
        <f t="shared" si="2"/>
        <v>1.503770509353668</v>
      </c>
      <c r="I5" s="7" t="s">
        <v>204</v>
      </c>
      <c r="J5" s="7" t="s">
        <v>204</v>
      </c>
      <c r="K5" s="7" t="s">
        <v>204</v>
      </c>
      <c r="L5" s="7" t="s">
        <v>204</v>
      </c>
      <c r="M5" s="7" t="s">
        <v>204</v>
      </c>
      <c r="N5" s="7">
        <v>3.2444583955182029</v>
      </c>
      <c r="O5" s="7">
        <v>1.5274583955182031</v>
      </c>
      <c r="P5">
        <v>23</v>
      </c>
      <c r="Q5">
        <f t="shared" si="3"/>
        <v>296</v>
      </c>
      <c r="R5" t="s">
        <v>871</v>
      </c>
      <c r="S5" s="9" t="s">
        <v>268</v>
      </c>
      <c r="T5" t="s">
        <v>206</v>
      </c>
      <c r="U5" t="s">
        <v>1546</v>
      </c>
      <c r="V5">
        <v>205.35</v>
      </c>
      <c r="W5">
        <v>6.8369999999999997</v>
      </c>
      <c r="X5">
        <v>5.12</v>
      </c>
      <c r="Y5" s="8">
        <f t="shared" si="4"/>
        <v>-1.7169999999999996</v>
      </c>
      <c r="Z5">
        <v>-1.7170000000000001</v>
      </c>
      <c r="AA5">
        <v>0.94599999999999995</v>
      </c>
      <c r="AB5">
        <v>0.98099999999999998</v>
      </c>
      <c r="AC5">
        <f t="shared" si="5"/>
        <v>-8.3309926200514969E-3</v>
      </c>
      <c r="AD5">
        <f t="shared" si="6"/>
        <v>-2.4108863598207259E-2</v>
      </c>
      <c r="AE5" s="7">
        <f t="shared" si="7"/>
        <v>72.573278370172076</v>
      </c>
      <c r="AF5" s="7">
        <v>20</v>
      </c>
      <c r="AG5" s="7">
        <f t="shared" si="8"/>
        <v>-92.573278370172076</v>
      </c>
      <c r="AH5" s="7">
        <f t="shared" si="9"/>
        <v>-1.826643263995523</v>
      </c>
      <c r="AI5">
        <v>0</v>
      </c>
      <c r="AJ5">
        <v>0.48</v>
      </c>
      <c r="AK5">
        <v>7.6</v>
      </c>
      <c r="AL5">
        <v>0.94</v>
      </c>
      <c r="AM5">
        <v>1.94</v>
      </c>
    </row>
    <row r="6" spans="1:39" x14ac:dyDescent="0.25">
      <c r="A6">
        <v>1005</v>
      </c>
      <c r="B6" t="s">
        <v>1547</v>
      </c>
      <c r="C6" t="s">
        <v>1548</v>
      </c>
      <c r="D6" t="s">
        <v>1549</v>
      </c>
      <c r="E6" s="7">
        <v>810</v>
      </c>
      <c r="F6" s="8">
        <f t="shared" si="0"/>
        <v>2.90848501887865</v>
      </c>
      <c r="G6" s="7">
        <f t="shared" si="1"/>
        <v>0.16843398279372448</v>
      </c>
      <c r="H6" s="7">
        <f t="shared" si="2"/>
        <v>-0.77357028189294796</v>
      </c>
      <c r="I6" s="7" t="s">
        <v>204</v>
      </c>
      <c r="J6" s="7" t="s">
        <v>204</v>
      </c>
      <c r="K6" s="7" t="s">
        <v>204</v>
      </c>
      <c r="L6" s="7" t="s">
        <v>204</v>
      </c>
      <c r="M6" s="7" t="s">
        <v>204</v>
      </c>
      <c r="N6" s="7">
        <v>2.7692557787273802</v>
      </c>
      <c r="O6" s="7">
        <v>-0.71374422127262049</v>
      </c>
      <c r="P6">
        <v>20</v>
      </c>
      <c r="Q6">
        <f t="shared" si="3"/>
        <v>293</v>
      </c>
      <c r="R6" t="s">
        <v>1550</v>
      </c>
      <c r="S6" s="9" t="s">
        <v>268</v>
      </c>
      <c r="T6" t="s">
        <v>206</v>
      </c>
      <c r="U6" t="s">
        <v>1377</v>
      </c>
      <c r="V6">
        <v>74.12</v>
      </c>
      <c r="W6">
        <v>4.3230000000000004</v>
      </c>
      <c r="X6">
        <v>0.84</v>
      </c>
      <c r="Y6" s="8">
        <f t="shared" si="4"/>
        <v>-3.4830000000000005</v>
      </c>
      <c r="Z6">
        <v>-3.4430000000000001</v>
      </c>
      <c r="AA6" s="7">
        <v>1040</v>
      </c>
      <c r="AB6">
        <v>893</v>
      </c>
      <c r="AC6">
        <f t="shared" si="5"/>
        <v>2.9508514588885464</v>
      </c>
      <c r="AD6">
        <f t="shared" si="6"/>
        <v>3.0170333392987803</v>
      </c>
      <c r="AE6" s="7">
        <f t="shared" si="7"/>
        <v>46.544679261051776</v>
      </c>
      <c r="AF6" s="7">
        <v>20</v>
      </c>
      <c r="AG6" s="7">
        <f t="shared" si="8"/>
        <v>-66.544679261051783</v>
      </c>
      <c r="AH6" s="7">
        <f t="shared" si="9"/>
        <v>-3.6820553007715979</v>
      </c>
      <c r="AI6">
        <v>0.31</v>
      </c>
      <c r="AJ6">
        <v>0.31</v>
      </c>
      <c r="AK6">
        <v>2.58</v>
      </c>
      <c r="AL6">
        <v>0.46</v>
      </c>
      <c r="AM6">
        <v>0.73</v>
      </c>
    </row>
    <row r="7" spans="1:39" x14ac:dyDescent="0.25">
      <c r="A7">
        <v>517</v>
      </c>
      <c r="B7" t="s">
        <v>85</v>
      </c>
      <c r="C7" t="s">
        <v>86</v>
      </c>
      <c r="D7" t="s">
        <v>1549</v>
      </c>
      <c r="E7" s="7">
        <v>980</v>
      </c>
      <c r="F7" s="8">
        <f t="shared" si="0"/>
        <v>2.9912260756924947</v>
      </c>
      <c r="G7" s="7">
        <f t="shared" si="1"/>
        <v>112.89860575293261</v>
      </c>
      <c r="H7" s="7">
        <f t="shared" si="2"/>
        <v>2.0526885786163169</v>
      </c>
      <c r="I7" s="7" t="s">
        <v>204</v>
      </c>
      <c r="J7" s="7" t="s">
        <v>204</v>
      </c>
      <c r="K7" s="7" t="s">
        <v>204</v>
      </c>
      <c r="L7" s="7" t="s">
        <v>204</v>
      </c>
      <c r="M7" s="7" t="s">
        <v>204</v>
      </c>
      <c r="N7" s="7">
        <v>2.8685146392366443</v>
      </c>
      <c r="O7" s="7">
        <v>2.1125146392366445</v>
      </c>
      <c r="P7">
        <v>20</v>
      </c>
      <c r="Q7">
        <f t="shared" si="3"/>
        <v>293</v>
      </c>
      <c r="R7" t="s">
        <v>1550</v>
      </c>
      <c r="S7" s="9" t="s">
        <v>268</v>
      </c>
      <c r="T7" t="s">
        <v>206</v>
      </c>
      <c r="U7" t="s">
        <v>87</v>
      </c>
      <c r="V7">
        <v>92.14</v>
      </c>
      <c r="W7">
        <v>3.2959999999999998</v>
      </c>
      <c r="X7">
        <v>2.54</v>
      </c>
      <c r="Y7" s="8">
        <f t="shared" si="4"/>
        <v>-0.75599999999999978</v>
      </c>
      <c r="Z7">
        <v>-0.56599999999999995</v>
      </c>
      <c r="AA7" s="7">
        <v>3160</v>
      </c>
      <c r="AB7" s="7">
        <v>3790</v>
      </c>
      <c r="AC7">
        <f t="shared" si="5"/>
        <v>3.5786392099680722</v>
      </c>
      <c r="AD7">
        <f t="shared" si="6"/>
        <v>3.4996870826184039</v>
      </c>
      <c r="AE7" s="7">
        <f t="shared" si="7"/>
        <v>41.022736641347876</v>
      </c>
      <c r="AF7" s="7">
        <v>20</v>
      </c>
      <c r="AG7" s="7">
        <f t="shared" si="8"/>
        <v>-61.022736641347876</v>
      </c>
      <c r="AH7" s="7">
        <f t="shared" si="9"/>
        <v>-0.93853749707617784</v>
      </c>
      <c r="AI7">
        <v>0</v>
      </c>
      <c r="AJ7">
        <v>0.12</v>
      </c>
      <c r="AK7">
        <v>3.4300000000000006</v>
      </c>
      <c r="AL7">
        <v>0.63</v>
      </c>
      <c r="AM7">
        <v>0.86</v>
      </c>
    </row>
    <row r="8" spans="1:39" x14ac:dyDescent="0.25">
      <c r="A8">
        <v>525</v>
      </c>
      <c r="B8" t="s">
        <v>1442</v>
      </c>
      <c r="C8" t="s">
        <v>663</v>
      </c>
      <c r="D8" t="s">
        <v>1549</v>
      </c>
      <c r="E8" s="7">
        <v>120000</v>
      </c>
      <c r="F8" s="8">
        <f t="shared" si="0"/>
        <v>5.0791812460476251</v>
      </c>
      <c r="G8" s="7">
        <f t="shared" si="1"/>
        <v>1.0828014912194128</v>
      </c>
      <c r="H8" s="7">
        <f t="shared" si="2"/>
        <v>3.4548845203304701E-2</v>
      </c>
      <c r="I8" s="7" t="s">
        <v>204</v>
      </c>
      <c r="J8" s="7" t="s">
        <v>204</v>
      </c>
      <c r="K8" s="7" t="s">
        <v>204</v>
      </c>
      <c r="L8" s="7" t="s">
        <v>204</v>
      </c>
      <c r="M8" s="7" t="s">
        <v>204</v>
      </c>
      <c r="N8" s="7">
        <v>4.9103749058236321</v>
      </c>
      <c r="O8" s="7">
        <v>9.4374905823632282E-2</v>
      </c>
      <c r="P8">
        <v>20</v>
      </c>
      <c r="Q8">
        <f t="shared" si="3"/>
        <v>293</v>
      </c>
      <c r="R8" t="s">
        <v>1550</v>
      </c>
      <c r="S8" s="9" t="s">
        <v>268</v>
      </c>
      <c r="T8" t="s">
        <v>206</v>
      </c>
      <c r="U8" t="s">
        <v>666</v>
      </c>
      <c r="V8">
        <v>94.11</v>
      </c>
      <c r="W8">
        <v>6.3259999999999996</v>
      </c>
      <c r="X8">
        <v>1.51</v>
      </c>
      <c r="Y8" s="8">
        <f t="shared" si="4"/>
        <v>-4.8159999999999998</v>
      </c>
      <c r="Z8">
        <v>-4.8659999999999997</v>
      </c>
      <c r="AA8">
        <v>43</v>
      </c>
      <c r="AB8">
        <v>67.099999999999994</v>
      </c>
      <c r="AC8">
        <f t="shared" si="5"/>
        <v>1.8267225201689921</v>
      </c>
      <c r="AD8">
        <f t="shared" si="6"/>
        <v>1.6334684555795864</v>
      </c>
      <c r="AE8" s="7">
        <f t="shared" si="7"/>
        <v>56.432376952005427</v>
      </c>
      <c r="AF8" s="7">
        <v>20</v>
      </c>
      <c r="AG8" s="7">
        <f t="shared" si="8"/>
        <v>-76.432376952005427</v>
      </c>
      <c r="AH8" s="7">
        <f t="shared" si="9"/>
        <v>-5.0446324008443204</v>
      </c>
      <c r="AI8">
        <v>0.5</v>
      </c>
      <c r="AJ8">
        <v>0.39</v>
      </c>
      <c r="AK8">
        <v>3.7800000000000002</v>
      </c>
      <c r="AL8">
        <v>0.9</v>
      </c>
      <c r="AM8">
        <v>0.78</v>
      </c>
    </row>
    <row r="9" spans="1:39" x14ac:dyDescent="0.25">
      <c r="A9">
        <v>661</v>
      </c>
      <c r="B9" t="s">
        <v>1551</v>
      </c>
      <c r="C9" t="s">
        <v>1209</v>
      </c>
      <c r="D9" t="s">
        <v>1549</v>
      </c>
      <c r="E9" s="7">
        <v>3000</v>
      </c>
      <c r="F9" s="8">
        <f t="shared" si="0"/>
        <v>3.4771212547196626</v>
      </c>
      <c r="G9" s="7">
        <f t="shared" si="1"/>
        <v>665951.01410202205</v>
      </c>
      <c r="H9" s="7">
        <f t="shared" si="2"/>
        <v>5.8234422845943108</v>
      </c>
      <c r="I9" s="7" t="s">
        <v>204</v>
      </c>
      <c r="J9" s="7" t="s">
        <v>204</v>
      </c>
      <c r="K9" s="7" t="s">
        <v>204</v>
      </c>
      <c r="L9" s="7" t="s">
        <v>204</v>
      </c>
      <c r="M9" s="7" t="s">
        <v>204</v>
      </c>
      <c r="N9" s="7">
        <v>3.3202683452146378</v>
      </c>
      <c r="O9" s="7">
        <v>5.8832683452146384</v>
      </c>
      <c r="P9">
        <v>20</v>
      </c>
      <c r="Q9">
        <f t="shared" si="3"/>
        <v>293</v>
      </c>
      <c r="R9" t="s">
        <v>1550</v>
      </c>
      <c r="S9" s="9" t="s">
        <v>268</v>
      </c>
      <c r="T9" t="s">
        <v>206</v>
      </c>
      <c r="U9" t="s">
        <v>1210</v>
      </c>
      <c r="V9">
        <v>142.29</v>
      </c>
      <c r="W9">
        <v>2.6869999999999998</v>
      </c>
      <c r="X9">
        <v>5.25</v>
      </c>
      <c r="Y9" s="8">
        <f t="shared" si="4"/>
        <v>2.5630000000000002</v>
      </c>
      <c r="Z9">
        <v>2.323</v>
      </c>
      <c r="AA9">
        <v>231</v>
      </c>
      <c r="AB9">
        <v>191</v>
      </c>
      <c r="AC9">
        <f t="shared" si="5"/>
        <v>2.2810333672477277</v>
      </c>
      <c r="AD9">
        <f t="shared" si="6"/>
        <v>2.3636119798921444</v>
      </c>
      <c r="AE9" s="7">
        <f t="shared" si="7"/>
        <v>52.436315504861874</v>
      </c>
      <c r="AF9" s="7">
        <v>20</v>
      </c>
      <c r="AG9" s="7">
        <f t="shared" si="8"/>
        <v>-72.436315504861881</v>
      </c>
      <c r="AH9" s="7">
        <f t="shared" si="9"/>
        <v>2.3463210298746486</v>
      </c>
      <c r="AI9">
        <v>0</v>
      </c>
      <c r="AJ9">
        <v>0.05</v>
      </c>
      <c r="AK9">
        <v>4.71</v>
      </c>
      <c r="AL9">
        <v>0.21</v>
      </c>
      <c r="AM9">
        <v>1.52</v>
      </c>
    </row>
    <row r="10" spans="1:39" x14ac:dyDescent="0.25">
      <c r="A10">
        <v>582</v>
      </c>
      <c r="B10" t="s">
        <v>1552</v>
      </c>
      <c r="C10" t="s">
        <v>271</v>
      </c>
      <c r="D10" t="s">
        <v>1549</v>
      </c>
      <c r="E10" s="7">
        <v>17000</v>
      </c>
      <c r="F10" s="8">
        <f t="shared" si="0"/>
        <v>4.2304489213782741</v>
      </c>
      <c r="G10" s="7">
        <f t="shared" si="1"/>
        <v>4373015.5958262365</v>
      </c>
      <c r="H10" s="7">
        <f t="shared" si="2"/>
        <v>6.6407810262058664</v>
      </c>
      <c r="I10" s="7" t="s">
        <v>204</v>
      </c>
      <c r="J10" s="7" t="s">
        <v>204</v>
      </c>
      <c r="K10" s="7" t="s">
        <v>204</v>
      </c>
      <c r="L10" s="7" t="s">
        <v>204</v>
      </c>
      <c r="M10" s="7" t="s">
        <v>204</v>
      </c>
      <c r="N10" s="7">
        <v>4.0466070868261941</v>
      </c>
      <c r="O10" s="7">
        <v>6.7006070868261949</v>
      </c>
      <c r="P10">
        <v>20</v>
      </c>
      <c r="Q10">
        <f t="shared" si="3"/>
        <v>293</v>
      </c>
      <c r="R10" t="s">
        <v>1550</v>
      </c>
      <c r="S10" s="9" t="s">
        <v>268</v>
      </c>
      <c r="T10" t="s">
        <v>206</v>
      </c>
      <c r="U10" t="s">
        <v>272</v>
      </c>
      <c r="V10">
        <v>170.34</v>
      </c>
      <c r="W10">
        <v>3.5760000000000001</v>
      </c>
      <c r="X10">
        <v>6.23</v>
      </c>
      <c r="Y10" s="8">
        <f t="shared" si="4"/>
        <v>2.6540000000000004</v>
      </c>
      <c r="Z10">
        <v>2.524</v>
      </c>
      <c r="AA10">
        <v>31.5</v>
      </c>
      <c r="AB10">
        <v>18</v>
      </c>
      <c r="AC10">
        <f t="shared" si="5"/>
        <v>1.255272505103306</v>
      </c>
      <c r="AD10">
        <f t="shared" si="6"/>
        <v>1.4983105537896004</v>
      </c>
      <c r="AE10" s="7">
        <f t="shared" si="7"/>
        <v>61.458779884836652</v>
      </c>
      <c r="AF10" s="7">
        <v>20</v>
      </c>
      <c r="AG10" s="7">
        <f t="shared" si="8"/>
        <v>-81.458779884836645</v>
      </c>
      <c r="AH10" s="7">
        <f t="shared" si="9"/>
        <v>2.4103321048275927</v>
      </c>
      <c r="AI10">
        <v>0</v>
      </c>
      <c r="AJ10">
        <v>0.06</v>
      </c>
      <c r="AK10">
        <v>5.7</v>
      </c>
      <c r="AL10">
        <v>0.22</v>
      </c>
      <c r="AM10">
        <v>1.8</v>
      </c>
    </row>
    <row r="11" spans="1:39" x14ac:dyDescent="0.25">
      <c r="A11">
        <v>902</v>
      </c>
      <c r="B11" t="s">
        <v>1553</v>
      </c>
      <c r="C11" t="s">
        <v>1529</v>
      </c>
      <c r="D11" t="s">
        <v>1549</v>
      </c>
      <c r="E11" s="7">
        <v>120000</v>
      </c>
      <c r="F11" s="8">
        <f t="shared" si="0"/>
        <v>5.0791812460476251</v>
      </c>
      <c r="G11" s="7">
        <f t="shared" si="1"/>
        <v>25263502.317720711</v>
      </c>
      <c r="H11" s="7">
        <f t="shared" si="2"/>
        <v>7.4024935572970332</v>
      </c>
      <c r="I11" s="7" t="s">
        <v>204</v>
      </c>
      <c r="J11" s="7" t="s">
        <v>204</v>
      </c>
      <c r="K11" s="7" t="s">
        <v>204</v>
      </c>
      <c r="L11" s="7" t="s">
        <v>204</v>
      </c>
      <c r="M11" s="7" t="s">
        <v>204</v>
      </c>
      <c r="N11" s="7">
        <v>4.867319617917361</v>
      </c>
      <c r="O11" s="7">
        <v>7.4623196179173608</v>
      </c>
      <c r="P11">
        <v>20</v>
      </c>
      <c r="Q11">
        <f t="shared" si="3"/>
        <v>293</v>
      </c>
      <c r="R11" t="s">
        <v>1550</v>
      </c>
      <c r="S11" s="9" t="s">
        <v>268</v>
      </c>
      <c r="T11" t="s">
        <v>206</v>
      </c>
      <c r="U11" t="s">
        <v>1530</v>
      </c>
      <c r="V11">
        <v>198.4</v>
      </c>
      <c r="W11">
        <v>4.625</v>
      </c>
      <c r="X11">
        <v>7.22</v>
      </c>
      <c r="Y11" s="8">
        <f t="shared" si="4"/>
        <v>2.5949999999999998</v>
      </c>
      <c r="Z11">
        <v>2.5750000000000002</v>
      </c>
      <c r="AA11">
        <v>4.92</v>
      </c>
      <c r="AB11">
        <v>1.55</v>
      </c>
      <c r="AC11">
        <f t="shared" si="5"/>
        <v>0.1903316981702915</v>
      </c>
      <c r="AD11">
        <f t="shared" si="6"/>
        <v>0.69196510276736034</v>
      </c>
      <c r="AE11" s="7">
        <f t="shared" si="7"/>
        <v>70.825866163842988</v>
      </c>
      <c r="AF11" s="7">
        <v>20</v>
      </c>
      <c r="AG11" s="7">
        <f t="shared" si="8"/>
        <v>-90.825866163842988</v>
      </c>
      <c r="AH11" s="7">
        <f t="shared" si="9"/>
        <v>2.3233123112494085</v>
      </c>
      <c r="AI11">
        <v>0</v>
      </c>
      <c r="AJ11">
        <v>7.0000000000000007E-2</v>
      </c>
      <c r="AK11">
        <v>6.69</v>
      </c>
      <c r="AL11">
        <v>0.23</v>
      </c>
      <c r="AM11">
        <v>2.08</v>
      </c>
    </row>
    <row r="12" spans="1:39" x14ac:dyDescent="0.25">
      <c r="A12">
        <v>905</v>
      </c>
      <c r="B12" t="s">
        <v>1554</v>
      </c>
      <c r="C12" t="s">
        <v>1555</v>
      </c>
      <c r="D12" t="s">
        <v>1549</v>
      </c>
      <c r="E12" s="7">
        <v>420000</v>
      </c>
      <c r="F12" s="8">
        <f t="shared" si="0"/>
        <v>5.6232492903979008</v>
      </c>
      <c r="G12" s="7">
        <f t="shared" si="1"/>
        <v>112100041.07738964</v>
      </c>
      <c r="H12" s="7">
        <f t="shared" si="2"/>
        <v>8.0496057717357434</v>
      </c>
      <c r="I12" s="7" t="s">
        <v>204</v>
      </c>
      <c r="J12" s="7" t="s">
        <v>204</v>
      </c>
      <c r="K12" s="7" t="s">
        <v>204</v>
      </c>
      <c r="L12" s="7" t="s">
        <v>204</v>
      </c>
      <c r="M12" s="7" t="s">
        <v>204</v>
      </c>
      <c r="N12" s="7">
        <v>5.3974318323560704</v>
      </c>
      <c r="O12" s="7">
        <v>8.109431832356071</v>
      </c>
      <c r="P12">
        <v>20</v>
      </c>
      <c r="Q12">
        <f t="shared" si="3"/>
        <v>293</v>
      </c>
      <c r="R12" t="s">
        <v>1550</v>
      </c>
      <c r="S12" s="9" t="s">
        <v>268</v>
      </c>
      <c r="T12" t="s">
        <v>206</v>
      </c>
      <c r="U12" t="s">
        <v>1556</v>
      </c>
      <c r="V12">
        <v>212.42</v>
      </c>
      <c r="W12">
        <v>4.9980000000000002</v>
      </c>
      <c r="X12">
        <v>7.71</v>
      </c>
      <c r="Y12" s="8">
        <f t="shared" si="4"/>
        <v>2.7119999999999997</v>
      </c>
      <c r="Z12">
        <v>2.7120000000000002</v>
      </c>
      <c r="AA12">
        <v>2.0299999999999998</v>
      </c>
      <c r="AB12">
        <v>0.45700000000000002</v>
      </c>
      <c r="AC12">
        <f t="shared" si="5"/>
        <v>-0.34008379993014975</v>
      </c>
      <c r="AD12">
        <f t="shared" si="6"/>
        <v>0.30749603791321289</v>
      </c>
      <c r="AE12" s="7">
        <f t="shared" si="7"/>
        <v>75.491334612495905</v>
      </c>
      <c r="AF12" s="7">
        <v>20</v>
      </c>
      <c r="AG12" s="7">
        <f t="shared" si="8"/>
        <v>-95.491334612495905</v>
      </c>
      <c r="AH12" s="7">
        <f t="shared" si="9"/>
        <v>2.4263564813378422</v>
      </c>
      <c r="AI12">
        <v>0</v>
      </c>
      <c r="AJ12">
        <v>7.0000000000000007E-2</v>
      </c>
      <c r="AK12">
        <v>7.18</v>
      </c>
      <c r="AL12">
        <v>0.23</v>
      </c>
      <c r="AM12">
        <v>2.2200000000000002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"/>
  <sheetViews>
    <sheetView workbookViewId="0">
      <selection activeCell="AH23" sqref="AH23"/>
    </sheetView>
  </sheetViews>
  <sheetFormatPr defaultRowHeight="15" x14ac:dyDescent="0.25"/>
  <sheetData>
    <row r="1" spans="1:39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5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" t="s">
        <v>20</v>
      </c>
      <c r="X1" s="1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</row>
    <row r="2" spans="1:39" x14ac:dyDescent="0.25">
      <c r="A2">
        <v>632</v>
      </c>
      <c r="B2" t="s">
        <v>493</v>
      </c>
      <c r="C2" t="s">
        <v>494</v>
      </c>
      <c r="D2" t="s">
        <v>867</v>
      </c>
      <c r="E2" s="7">
        <f t="shared" ref="E2:E11" si="0">10^F2</f>
        <v>413.16284066818451</v>
      </c>
      <c r="F2" s="8">
        <f t="shared" ref="F2:F11" si="1">H2-AH2</f>
        <v>2.6161212547196628</v>
      </c>
      <c r="G2" s="7">
        <v>0.3</v>
      </c>
      <c r="H2" s="7">
        <f t="shared" ref="H2:H11" si="2">LOG(G2)</f>
        <v>-0.52287874528033762</v>
      </c>
      <c r="I2" s="7" t="s">
        <v>204</v>
      </c>
      <c r="J2" s="7" t="s">
        <v>204</v>
      </c>
      <c r="K2" s="7" t="s">
        <v>204</v>
      </c>
      <c r="L2" s="7" t="s">
        <v>204</v>
      </c>
      <c r="M2" s="7" t="s">
        <v>204</v>
      </c>
      <c r="N2" s="7">
        <v>2.6161212547196628</v>
      </c>
      <c r="O2" s="7">
        <v>-0.52287874528033762</v>
      </c>
      <c r="P2">
        <v>25</v>
      </c>
      <c r="Q2">
        <f t="shared" ref="Q2:Q11" si="3">P2+273</f>
        <v>298</v>
      </c>
      <c r="R2" t="s">
        <v>241</v>
      </c>
      <c r="S2" s="9" t="s">
        <v>242</v>
      </c>
      <c r="T2" t="s">
        <v>206</v>
      </c>
      <c r="U2" t="s">
        <v>495</v>
      </c>
      <c r="V2">
        <v>88.15</v>
      </c>
      <c r="W2">
        <v>4.399</v>
      </c>
      <c r="X2">
        <v>1.26</v>
      </c>
      <c r="Y2" s="8">
        <f t="shared" ref="Y2:Y11" si="4">X2-W2</f>
        <v>-3.1390000000000002</v>
      </c>
      <c r="Z2">
        <v>-3.2389999999999999</v>
      </c>
      <c r="AA2">
        <v>512</v>
      </c>
      <c r="AB2">
        <v>316</v>
      </c>
      <c r="AC2">
        <f t="shared" ref="AC2:AC11" si="5">LOG(AB2)</f>
        <v>2.4996870826184039</v>
      </c>
      <c r="AD2">
        <f t="shared" ref="AD2:AD11" si="6">LOG(AA2)</f>
        <v>2.7092699609758308</v>
      </c>
      <c r="AE2" s="7">
        <f t="shared" ref="AE2:AE11" si="7">-3.82*LN(AB2)+72.5</f>
        <v>50.513064744097996</v>
      </c>
      <c r="AF2" s="7">
        <v>20</v>
      </c>
      <c r="AG2" s="7">
        <f t="shared" ref="AG2:AG11" si="8">-AF2-AE2</f>
        <v>-70.513064744097989</v>
      </c>
      <c r="AH2" s="7">
        <f t="shared" ref="AH2:AH11" si="9">LOG(EXP((-AG2/8.314)*((1000/298)-(1000/Q2))+LN(10^Y2)))</f>
        <v>-3.1390000000000007</v>
      </c>
      <c r="AI2">
        <v>0.31</v>
      </c>
      <c r="AJ2">
        <v>0.34</v>
      </c>
      <c r="AK2">
        <v>2.96</v>
      </c>
      <c r="AL2">
        <v>0.44</v>
      </c>
      <c r="AM2">
        <v>0.87</v>
      </c>
    </row>
    <row r="3" spans="1:39" x14ac:dyDescent="0.25">
      <c r="A3">
        <v>462</v>
      </c>
      <c r="B3" t="s">
        <v>496</v>
      </c>
      <c r="C3" t="s">
        <v>497</v>
      </c>
      <c r="D3" t="s">
        <v>867</v>
      </c>
      <c r="E3" s="7">
        <f t="shared" si="0"/>
        <v>36.741023503486424</v>
      </c>
      <c r="F3" s="8">
        <f t="shared" si="1"/>
        <v>1.5651512503836438</v>
      </c>
      <c r="G3" s="7">
        <v>0.6</v>
      </c>
      <c r="H3" s="7">
        <f t="shared" si="2"/>
        <v>-0.22184874961635639</v>
      </c>
      <c r="I3" s="7" t="s">
        <v>204</v>
      </c>
      <c r="J3" s="7" t="s">
        <v>204</v>
      </c>
      <c r="K3" s="7" t="s">
        <v>204</v>
      </c>
      <c r="L3" s="7" t="s">
        <v>204</v>
      </c>
      <c r="M3" s="7" t="s">
        <v>204</v>
      </c>
      <c r="N3" s="7">
        <v>1.5651512503836438</v>
      </c>
      <c r="O3" s="7">
        <v>-0.22184874961635639</v>
      </c>
      <c r="P3">
        <v>25</v>
      </c>
      <c r="Q3">
        <f t="shared" si="3"/>
        <v>298</v>
      </c>
      <c r="R3" t="s">
        <v>241</v>
      </c>
      <c r="S3" s="9" t="s">
        <v>242</v>
      </c>
      <c r="T3" t="s">
        <v>206</v>
      </c>
      <c r="U3" t="s">
        <v>498</v>
      </c>
      <c r="V3">
        <v>116.16</v>
      </c>
      <c r="W3">
        <v>3.637</v>
      </c>
      <c r="X3">
        <v>1.85</v>
      </c>
      <c r="Y3" s="8">
        <f t="shared" si="4"/>
        <v>-1.7869999999999999</v>
      </c>
      <c r="Z3">
        <v>-1.7869999999999999</v>
      </c>
      <c r="AA3" s="7">
        <v>1950</v>
      </c>
      <c r="AB3" s="7">
        <v>1710</v>
      </c>
      <c r="AC3">
        <f t="shared" si="5"/>
        <v>3.2329961103921536</v>
      </c>
      <c r="AD3">
        <f t="shared" si="6"/>
        <v>3.2900346113625178</v>
      </c>
      <c r="AE3" s="7">
        <f t="shared" si="7"/>
        <v>44.062970158922582</v>
      </c>
      <c r="AF3" s="7">
        <v>20</v>
      </c>
      <c r="AG3" s="7">
        <f t="shared" si="8"/>
        <v>-64.062970158922582</v>
      </c>
      <c r="AH3" s="7">
        <f t="shared" si="9"/>
        <v>-1.7870000000000001</v>
      </c>
      <c r="AI3">
        <v>0</v>
      </c>
      <c r="AJ3">
        <v>0.37</v>
      </c>
      <c r="AK3">
        <v>3.34</v>
      </c>
      <c r="AL3">
        <v>0.59</v>
      </c>
      <c r="AM3">
        <v>1.03</v>
      </c>
    </row>
    <row r="4" spans="1:39" x14ac:dyDescent="0.25">
      <c r="A4">
        <v>638</v>
      </c>
      <c r="B4" t="s">
        <v>499</v>
      </c>
      <c r="C4" t="s">
        <v>500</v>
      </c>
      <c r="D4" t="s">
        <v>867</v>
      </c>
      <c r="E4" s="7">
        <f t="shared" si="0"/>
        <v>51.891716891064263</v>
      </c>
      <c r="F4" s="8">
        <f t="shared" si="1"/>
        <v>1.715098040014257</v>
      </c>
      <c r="G4" s="7">
        <v>0.7</v>
      </c>
      <c r="H4" s="7">
        <f t="shared" si="2"/>
        <v>-0.15490195998574319</v>
      </c>
      <c r="I4" s="7" t="s">
        <v>204</v>
      </c>
      <c r="J4" s="7" t="s">
        <v>204</v>
      </c>
      <c r="K4" s="7" t="s">
        <v>204</v>
      </c>
      <c r="L4" s="7" t="s">
        <v>204</v>
      </c>
      <c r="M4" s="7" t="s">
        <v>204</v>
      </c>
      <c r="N4" s="7">
        <v>1.715098040014257</v>
      </c>
      <c r="O4" s="7">
        <v>-0.15490195998574319</v>
      </c>
      <c r="P4">
        <v>25</v>
      </c>
      <c r="Q4">
        <f t="shared" si="3"/>
        <v>298</v>
      </c>
      <c r="R4" t="s">
        <v>241</v>
      </c>
      <c r="S4" s="9" t="s">
        <v>242</v>
      </c>
      <c r="T4" t="s">
        <v>206</v>
      </c>
      <c r="U4" t="s">
        <v>501</v>
      </c>
      <c r="V4">
        <v>116.16</v>
      </c>
      <c r="W4">
        <v>3.72</v>
      </c>
      <c r="X4">
        <v>1.85</v>
      </c>
      <c r="Y4" s="8">
        <f t="shared" si="4"/>
        <v>-1.87</v>
      </c>
      <c r="Z4">
        <v>-1.94</v>
      </c>
      <c r="AA4" s="7">
        <v>1590</v>
      </c>
      <c r="AB4" s="7">
        <v>1530</v>
      </c>
      <c r="AC4">
        <f t="shared" si="5"/>
        <v>3.1846914308175989</v>
      </c>
      <c r="AD4">
        <f t="shared" si="6"/>
        <v>3.2013971243204513</v>
      </c>
      <c r="AE4" s="7">
        <f t="shared" si="7"/>
        <v>44.487852085043642</v>
      </c>
      <c r="AF4" s="7">
        <v>20</v>
      </c>
      <c r="AG4" s="7">
        <f t="shared" si="8"/>
        <v>-64.487852085043642</v>
      </c>
      <c r="AH4" s="7">
        <f t="shared" si="9"/>
        <v>-1.8700000000000003</v>
      </c>
      <c r="AI4">
        <v>0</v>
      </c>
      <c r="AJ4">
        <v>0.37</v>
      </c>
      <c r="AK4">
        <v>3.34</v>
      </c>
      <c r="AL4">
        <v>0.59</v>
      </c>
      <c r="AM4">
        <v>1.03</v>
      </c>
    </row>
    <row r="5" spans="1:39" x14ac:dyDescent="0.25">
      <c r="A5">
        <v>1022</v>
      </c>
      <c r="B5" t="s">
        <v>505</v>
      </c>
      <c r="C5" t="s">
        <v>506</v>
      </c>
      <c r="D5" t="s">
        <v>867</v>
      </c>
      <c r="E5" s="7">
        <f t="shared" si="0"/>
        <v>450.03108147928089</v>
      </c>
      <c r="F5" s="8">
        <f t="shared" si="1"/>
        <v>2.653242509439325</v>
      </c>
      <c r="G5" s="7">
        <v>0.9</v>
      </c>
      <c r="H5" s="7">
        <f t="shared" si="2"/>
        <v>-4.5757490560675115E-2</v>
      </c>
      <c r="I5" s="7" t="s">
        <v>204</v>
      </c>
      <c r="J5" s="7" t="s">
        <v>204</v>
      </c>
      <c r="K5" s="7" t="s">
        <v>204</v>
      </c>
      <c r="L5" s="7" t="s">
        <v>204</v>
      </c>
      <c r="M5" s="7" t="s">
        <v>204</v>
      </c>
      <c r="N5" s="7">
        <v>2.653242509439325</v>
      </c>
      <c r="O5" s="7">
        <v>-4.5757490560675115E-2</v>
      </c>
      <c r="P5">
        <v>25</v>
      </c>
      <c r="Q5">
        <f t="shared" si="3"/>
        <v>298</v>
      </c>
      <c r="R5" t="s">
        <v>241</v>
      </c>
      <c r="S5" s="9" t="s">
        <v>242</v>
      </c>
      <c r="T5" t="s">
        <v>206</v>
      </c>
      <c r="U5" t="s">
        <v>507</v>
      </c>
      <c r="V5">
        <v>98.15</v>
      </c>
      <c r="W5">
        <v>4.2789999999999999</v>
      </c>
      <c r="X5">
        <v>1.58</v>
      </c>
      <c r="Y5" s="8">
        <f t="shared" si="4"/>
        <v>-2.6989999999999998</v>
      </c>
      <c r="Z5">
        <v>-2.6989999999999998</v>
      </c>
      <c r="AA5">
        <v>629</v>
      </c>
      <c r="AB5">
        <v>576</v>
      </c>
      <c r="AC5">
        <f t="shared" si="5"/>
        <v>2.7604224834232118</v>
      </c>
      <c r="AD5">
        <f t="shared" si="6"/>
        <v>2.7986506454452691</v>
      </c>
      <c r="AE5" s="7">
        <f t="shared" si="7"/>
        <v>48.219668736141699</v>
      </c>
      <c r="AF5" s="7">
        <v>20</v>
      </c>
      <c r="AG5" s="7">
        <f t="shared" si="8"/>
        <v>-68.219668736141699</v>
      </c>
      <c r="AH5" s="7">
        <f t="shared" si="9"/>
        <v>-2.6990000000000003</v>
      </c>
      <c r="AI5">
        <v>0</v>
      </c>
      <c r="AJ5">
        <v>0.39</v>
      </c>
      <c r="AK5">
        <v>3.5600000000000005</v>
      </c>
      <c r="AL5">
        <v>0.84</v>
      </c>
      <c r="AM5">
        <v>0.93</v>
      </c>
    </row>
    <row r="6" spans="1:39" x14ac:dyDescent="0.25">
      <c r="A6">
        <v>139</v>
      </c>
      <c r="B6" t="s">
        <v>508</v>
      </c>
      <c r="C6" t="s">
        <v>509</v>
      </c>
      <c r="D6" t="s">
        <v>867</v>
      </c>
      <c r="E6" s="7">
        <f t="shared" si="0"/>
        <v>120.61260157575046</v>
      </c>
      <c r="F6" s="8">
        <f t="shared" si="1"/>
        <v>2.0813926851582254</v>
      </c>
      <c r="G6" s="7">
        <v>1.1000000000000001</v>
      </c>
      <c r="H6" s="7">
        <f t="shared" si="2"/>
        <v>4.1392685158225077E-2</v>
      </c>
      <c r="I6" s="7" t="s">
        <v>204</v>
      </c>
      <c r="J6" s="7" t="s">
        <v>204</v>
      </c>
      <c r="K6" s="7" t="s">
        <v>204</v>
      </c>
      <c r="L6" s="7" t="s">
        <v>204</v>
      </c>
      <c r="M6" s="7" t="s">
        <v>204</v>
      </c>
      <c r="N6" s="7">
        <v>2.0813926851582254</v>
      </c>
      <c r="O6" s="7">
        <v>4.1392685158225077E-2</v>
      </c>
      <c r="P6">
        <v>25</v>
      </c>
      <c r="Q6">
        <f t="shared" si="3"/>
        <v>298</v>
      </c>
      <c r="R6" t="s">
        <v>241</v>
      </c>
      <c r="S6" s="9" t="s">
        <v>242</v>
      </c>
      <c r="T6" t="s">
        <v>206</v>
      </c>
      <c r="U6" t="s">
        <v>510</v>
      </c>
      <c r="V6">
        <v>100.16</v>
      </c>
      <c r="W6">
        <v>3.84</v>
      </c>
      <c r="X6">
        <v>1.8</v>
      </c>
      <c r="Y6" s="8">
        <f t="shared" si="4"/>
        <v>-2.04</v>
      </c>
      <c r="Z6">
        <v>-2.06</v>
      </c>
      <c r="AA6" s="7">
        <v>1280</v>
      </c>
      <c r="AB6" s="7">
        <v>1510</v>
      </c>
      <c r="AC6">
        <f t="shared" si="5"/>
        <v>3.1789769472931693</v>
      </c>
      <c r="AD6">
        <f t="shared" si="6"/>
        <v>3.1072099696478683</v>
      </c>
      <c r="AE6" s="7">
        <f t="shared" si="7"/>
        <v>44.538115968129731</v>
      </c>
      <c r="AF6" s="7">
        <v>20</v>
      </c>
      <c r="AG6" s="7">
        <f t="shared" si="8"/>
        <v>-64.538115968129731</v>
      </c>
      <c r="AH6" s="7">
        <f t="shared" si="9"/>
        <v>-2.0400000000000005</v>
      </c>
      <c r="AI6">
        <v>0</v>
      </c>
      <c r="AJ6">
        <v>0.33</v>
      </c>
      <c r="AK6">
        <v>3.5700000000000003</v>
      </c>
      <c r="AL6">
        <v>0.74</v>
      </c>
      <c r="AM6">
        <v>0.97</v>
      </c>
    </row>
    <row r="7" spans="1:39" x14ac:dyDescent="0.25">
      <c r="A7">
        <v>1035</v>
      </c>
      <c r="B7" t="s">
        <v>514</v>
      </c>
      <c r="C7" t="s">
        <v>515</v>
      </c>
      <c r="D7" t="s">
        <v>867</v>
      </c>
      <c r="E7" s="7">
        <f t="shared" si="0"/>
        <v>13.462361697993975</v>
      </c>
      <c r="F7" s="8">
        <f t="shared" si="1"/>
        <v>1.1291212547196627</v>
      </c>
      <c r="G7" s="7">
        <v>0.3</v>
      </c>
      <c r="H7" s="7">
        <f t="shared" si="2"/>
        <v>-0.52287874528033762</v>
      </c>
      <c r="I7" s="7" t="s">
        <v>204</v>
      </c>
      <c r="J7" s="7" t="s">
        <v>204</v>
      </c>
      <c r="K7" s="7" t="s">
        <v>204</v>
      </c>
      <c r="L7" s="7" t="s">
        <v>204</v>
      </c>
      <c r="M7" s="7" t="s">
        <v>204</v>
      </c>
      <c r="N7" s="7">
        <v>1.1291212547196627</v>
      </c>
      <c r="O7" s="7">
        <v>-0.52287874528033762</v>
      </c>
      <c r="P7">
        <v>25</v>
      </c>
      <c r="Q7">
        <f t="shared" si="3"/>
        <v>298</v>
      </c>
      <c r="R7" t="s">
        <v>241</v>
      </c>
      <c r="S7" s="9" t="s">
        <v>242</v>
      </c>
      <c r="T7" t="s">
        <v>206</v>
      </c>
      <c r="U7" t="s">
        <v>516</v>
      </c>
      <c r="V7">
        <v>130.19</v>
      </c>
      <c r="W7">
        <v>3.9119999999999999</v>
      </c>
      <c r="X7">
        <v>2.2599999999999998</v>
      </c>
      <c r="Y7" s="8">
        <f t="shared" si="4"/>
        <v>-1.6520000000000001</v>
      </c>
      <c r="Z7">
        <v>-1.6519999999999999</v>
      </c>
      <c r="AA7" s="7">
        <v>1070</v>
      </c>
      <c r="AB7">
        <v>988</v>
      </c>
      <c r="AC7">
        <f t="shared" si="5"/>
        <v>2.9947569445876283</v>
      </c>
      <c r="AD7">
        <f t="shared" si="6"/>
        <v>3.0293837776852097</v>
      </c>
      <c r="AE7" s="7">
        <f t="shared" si="7"/>
        <v>46.158492094603147</v>
      </c>
      <c r="AF7" s="7">
        <v>20</v>
      </c>
      <c r="AG7" s="7">
        <f t="shared" si="8"/>
        <v>-66.158492094603147</v>
      </c>
      <c r="AH7" s="7">
        <f t="shared" si="9"/>
        <v>-1.6520000000000004</v>
      </c>
      <c r="AI7">
        <v>0</v>
      </c>
      <c r="AJ7">
        <v>0.4</v>
      </c>
      <c r="AK7">
        <v>3.7200000000000006</v>
      </c>
      <c r="AL7">
        <v>0.57999999999999996</v>
      </c>
      <c r="AM7">
        <v>1.17</v>
      </c>
    </row>
    <row r="8" spans="1:39" x14ac:dyDescent="0.25">
      <c r="A8">
        <v>648</v>
      </c>
      <c r="B8" t="s">
        <v>511</v>
      </c>
      <c r="C8" t="s">
        <v>512</v>
      </c>
      <c r="D8" t="s">
        <v>867</v>
      </c>
      <c r="E8" s="7">
        <f t="shared" si="0"/>
        <v>20.369013890205665</v>
      </c>
      <c r="F8" s="8">
        <f t="shared" si="1"/>
        <v>1.3089700043360193</v>
      </c>
      <c r="G8" s="7">
        <v>0.5</v>
      </c>
      <c r="H8" s="7">
        <f t="shared" si="2"/>
        <v>-0.3010299956639812</v>
      </c>
      <c r="I8" s="7" t="s">
        <v>204</v>
      </c>
      <c r="J8" s="7" t="s">
        <v>204</v>
      </c>
      <c r="K8" s="7" t="s">
        <v>204</v>
      </c>
      <c r="L8" s="7" t="s">
        <v>204</v>
      </c>
      <c r="M8" s="7" t="s">
        <v>204</v>
      </c>
      <c r="N8" s="7">
        <v>1.3089700043360195</v>
      </c>
      <c r="O8" s="7">
        <v>-0.3010299956639812</v>
      </c>
      <c r="P8">
        <v>25</v>
      </c>
      <c r="Q8">
        <f t="shared" si="3"/>
        <v>298</v>
      </c>
      <c r="R8" t="s">
        <v>241</v>
      </c>
      <c r="S8" s="9" t="s">
        <v>242</v>
      </c>
      <c r="T8" t="s">
        <v>206</v>
      </c>
      <c r="U8" t="s">
        <v>513</v>
      </c>
      <c r="V8">
        <v>130.19</v>
      </c>
      <c r="W8">
        <v>3.87</v>
      </c>
      <c r="X8">
        <v>2.2599999999999998</v>
      </c>
      <c r="Y8" s="8">
        <f t="shared" si="4"/>
        <v>-1.6100000000000003</v>
      </c>
      <c r="Z8">
        <v>-1.62</v>
      </c>
      <c r="AA8">
        <v>756</v>
      </c>
      <c r="AB8">
        <v>747</v>
      </c>
      <c r="AC8">
        <f t="shared" si="5"/>
        <v>2.8733206018153989</v>
      </c>
      <c r="AD8">
        <f t="shared" si="6"/>
        <v>2.8785217955012063</v>
      </c>
      <c r="AE8" s="7">
        <f t="shared" si="7"/>
        <v>47.226630992792636</v>
      </c>
      <c r="AF8" s="7">
        <v>20</v>
      </c>
      <c r="AG8" s="7">
        <f t="shared" si="8"/>
        <v>-67.226630992792636</v>
      </c>
      <c r="AH8" s="7">
        <f t="shared" si="9"/>
        <v>-1.6100000000000005</v>
      </c>
      <c r="AI8">
        <v>0</v>
      </c>
      <c r="AJ8">
        <v>0.4</v>
      </c>
      <c r="AK8">
        <v>3.7200000000000006</v>
      </c>
      <c r="AL8">
        <v>0.57999999999999996</v>
      </c>
      <c r="AM8">
        <v>1.17</v>
      </c>
    </row>
    <row r="9" spans="1:39" x14ac:dyDescent="0.25">
      <c r="A9">
        <v>861</v>
      </c>
      <c r="B9" t="s">
        <v>518</v>
      </c>
      <c r="C9" t="s">
        <v>519</v>
      </c>
      <c r="D9" t="s">
        <v>867</v>
      </c>
      <c r="E9" s="7">
        <f t="shared" si="0"/>
        <v>62.942407785933035</v>
      </c>
      <c r="F9" s="8">
        <f t="shared" si="1"/>
        <v>1.7989433523068374</v>
      </c>
      <c r="G9" s="7">
        <v>1.3</v>
      </c>
      <c r="H9" s="7">
        <f t="shared" si="2"/>
        <v>0.11394335230683679</v>
      </c>
      <c r="I9" s="7" t="s">
        <v>204</v>
      </c>
      <c r="J9" s="7" t="s">
        <v>204</v>
      </c>
      <c r="K9" s="7" t="s">
        <v>204</v>
      </c>
      <c r="L9" s="7" t="s">
        <v>204</v>
      </c>
      <c r="M9" s="7" t="s">
        <v>204</v>
      </c>
      <c r="N9" s="7">
        <v>1.7989433523068377</v>
      </c>
      <c r="O9" s="7">
        <v>0.11394335230683679</v>
      </c>
      <c r="P9">
        <v>25</v>
      </c>
      <c r="Q9">
        <f t="shared" si="3"/>
        <v>298</v>
      </c>
      <c r="R9" t="s">
        <v>241</v>
      </c>
      <c r="S9" s="9" t="s">
        <v>242</v>
      </c>
      <c r="T9" t="s">
        <v>206</v>
      </c>
      <c r="U9" t="s">
        <v>520</v>
      </c>
      <c r="V9">
        <v>130.19</v>
      </c>
      <c r="W9">
        <v>4.0250000000000004</v>
      </c>
      <c r="X9">
        <v>2.34</v>
      </c>
      <c r="Y9" s="8">
        <f t="shared" si="4"/>
        <v>-1.6850000000000005</v>
      </c>
      <c r="Z9">
        <v>-1.6850000000000001</v>
      </c>
      <c r="AA9">
        <v>620</v>
      </c>
      <c r="AB9">
        <v>589</v>
      </c>
      <c r="AC9">
        <f t="shared" si="5"/>
        <v>2.7701152947871015</v>
      </c>
      <c r="AD9">
        <f t="shared" si="6"/>
        <v>2.7923916894982539</v>
      </c>
      <c r="AE9" s="7">
        <f t="shared" si="7"/>
        <v>48.134411978450942</v>
      </c>
      <c r="AF9" s="7">
        <v>20</v>
      </c>
      <c r="AG9" s="7">
        <f t="shared" si="8"/>
        <v>-68.134411978450942</v>
      </c>
      <c r="AH9" s="7">
        <f t="shared" si="9"/>
        <v>-1.6850000000000007</v>
      </c>
      <c r="AI9">
        <v>0</v>
      </c>
      <c r="AJ9">
        <v>0.37</v>
      </c>
      <c r="AK9">
        <v>3.84</v>
      </c>
      <c r="AL9">
        <v>0.59</v>
      </c>
      <c r="AM9">
        <v>1.17</v>
      </c>
    </row>
    <row r="10" spans="1:39" x14ac:dyDescent="0.25">
      <c r="A10">
        <v>710</v>
      </c>
      <c r="B10" t="s">
        <v>524</v>
      </c>
      <c r="C10" t="s">
        <v>525</v>
      </c>
      <c r="D10" t="s">
        <v>867</v>
      </c>
      <c r="E10" s="7">
        <f t="shared" si="0"/>
        <v>175.30067833294416</v>
      </c>
      <c r="F10" s="8">
        <f t="shared" si="1"/>
        <v>2.2437835966168098</v>
      </c>
      <c r="G10" s="7">
        <v>3.8</v>
      </c>
      <c r="H10" s="7">
        <f t="shared" si="2"/>
        <v>0.57978359661681012</v>
      </c>
      <c r="I10" s="7" t="s">
        <v>204</v>
      </c>
      <c r="J10" s="7" t="s">
        <v>204</v>
      </c>
      <c r="K10" s="7" t="s">
        <v>204</v>
      </c>
      <c r="L10" s="7" t="s">
        <v>204</v>
      </c>
      <c r="M10" s="7" t="s">
        <v>204</v>
      </c>
      <c r="N10" s="7">
        <v>2.2437835966168103</v>
      </c>
      <c r="O10" s="7">
        <v>0.57978359661681012</v>
      </c>
      <c r="P10">
        <v>25</v>
      </c>
      <c r="Q10">
        <f t="shared" si="3"/>
        <v>298</v>
      </c>
      <c r="R10" t="s">
        <v>241</v>
      </c>
      <c r="S10" s="9" t="s">
        <v>242</v>
      </c>
      <c r="T10" t="s">
        <v>206</v>
      </c>
      <c r="U10" t="s">
        <v>526</v>
      </c>
      <c r="V10">
        <v>144.22</v>
      </c>
      <c r="W10">
        <v>4.4939999999999998</v>
      </c>
      <c r="X10">
        <v>2.83</v>
      </c>
      <c r="Y10" s="8">
        <f t="shared" si="4"/>
        <v>-1.6639999999999997</v>
      </c>
      <c r="Z10">
        <v>-1.6639999999999999</v>
      </c>
      <c r="AA10">
        <v>194</v>
      </c>
      <c r="AB10">
        <v>176</v>
      </c>
      <c r="AC10">
        <f t="shared" si="5"/>
        <v>2.2455126678141499</v>
      </c>
      <c r="AD10">
        <f t="shared" si="6"/>
        <v>2.287801729930226</v>
      </c>
      <c r="AE10" s="7">
        <f t="shared" si="7"/>
        <v>52.748751138954262</v>
      </c>
      <c r="AF10" s="7">
        <v>20</v>
      </c>
      <c r="AG10" s="7">
        <f t="shared" si="8"/>
        <v>-72.748751138954262</v>
      </c>
      <c r="AH10" s="7">
        <f t="shared" si="9"/>
        <v>-1.6639999999999999</v>
      </c>
      <c r="AI10">
        <v>0</v>
      </c>
      <c r="AJ10">
        <v>0.38</v>
      </c>
      <c r="AK10">
        <v>4.33</v>
      </c>
      <c r="AL10">
        <v>0.6</v>
      </c>
      <c r="AM10">
        <v>1.31</v>
      </c>
    </row>
    <row r="11" spans="1:39" x14ac:dyDescent="0.25">
      <c r="A11">
        <v>457</v>
      </c>
      <c r="B11" t="s">
        <v>527</v>
      </c>
      <c r="C11" t="s">
        <v>528</v>
      </c>
      <c r="D11" t="s">
        <v>867</v>
      </c>
      <c r="E11" s="7">
        <f t="shared" si="0"/>
        <v>276.771428146429</v>
      </c>
      <c r="F11" s="8">
        <f t="shared" si="1"/>
        <v>2.4421212547196625</v>
      </c>
      <c r="G11" s="7">
        <v>0.3</v>
      </c>
      <c r="H11" s="7">
        <f t="shared" si="2"/>
        <v>-0.52287874528033762</v>
      </c>
      <c r="I11" s="7" t="s">
        <v>204</v>
      </c>
      <c r="J11" s="7" t="s">
        <v>204</v>
      </c>
      <c r="K11" s="7" t="s">
        <v>204</v>
      </c>
      <c r="L11" s="7" t="s">
        <v>204</v>
      </c>
      <c r="M11" s="7" t="s">
        <v>204</v>
      </c>
      <c r="N11" s="7">
        <v>2.4421212547196625</v>
      </c>
      <c r="O11" s="7">
        <v>-0.52287874528033762</v>
      </c>
      <c r="P11">
        <v>25</v>
      </c>
      <c r="Q11">
        <f t="shared" si="3"/>
        <v>298</v>
      </c>
      <c r="R11" t="s">
        <v>241</v>
      </c>
      <c r="S11" s="9" t="s">
        <v>242</v>
      </c>
      <c r="T11" t="s">
        <v>206</v>
      </c>
      <c r="U11" t="s">
        <v>529</v>
      </c>
      <c r="V11">
        <v>130.22999999999999</v>
      </c>
      <c r="W11">
        <v>5.6950000000000003</v>
      </c>
      <c r="X11">
        <v>2.73</v>
      </c>
      <c r="Y11" s="8">
        <f t="shared" si="4"/>
        <v>-2.9650000000000003</v>
      </c>
      <c r="Z11">
        <v>-2.9649999999999999</v>
      </c>
      <c r="AA11">
        <v>24.6</v>
      </c>
      <c r="AB11">
        <v>18.100000000000001</v>
      </c>
      <c r="AC11">
        <f t="shared" si="5"/>
        <v>1.2576785748691846</v>
      </c>
      <c r="AD11">
        <f t="shared" si="6"/>
        <v>1.3909351071033791</v>
      </c>
      <c r="AE11" s="7">
        <f t="shared" si="7"/>
        <v>61.437616395801797</v>
      </c>
      <c r="AF11" s="7">
        <v>20</v>
      </c>
      <c r="AG11" s="7">
        <f t="shared" si="8"/>
        <v>-81.437616395801797</v>
      </c>
      <c r="AH11" s="7">
        <f t="shared" si="9"/>
        <v>-2.9650000000000003</v>
      </c>
      <c r="AI11">
        <v>0.31</v>
      </c>
      <c r="AJ11">
        <v>0.35</v>
      </c>
      <c r="AK11">
        <v>4.45</v>
      </c>
      <c r="AL11">
        <v>0.46</v>
      </c>
      <c r="AM11">
        <v>1.29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5"/>
  <sheetViews>
    <sheetView topLeftCell="A13" workbookViewId="0">
      <selection activeCell="D36" sqref="D36"/>
    </sheetView>
  </sheetViews>
  <sheetFormatPr defaultRowHeight="15" x14ac:dyDescent="0.25"/>
  <cols>
    <col min="1" max="1" width="20.5703125" bestFit="1" customWidth="1"/>
    <col min="2" max="2" width="8" bestFit="1" customWidth="1"/>
    <col min="3" max="3" width="10.7109375" bestFit="1" customWidth="1"/>
    <col min="4" max="4" width="23.7109375" bestFit="1" customWidth="1"/>
    <col min="5" max="5" width="8.28515625" bestFit="1" customWidth="1"/>
    <col min="6" max="6" width="49.140625" bestFit="1" customWidth="1"/>
  </cols>
  <sheetData>
    <row r="1" spans="1:6" x14ac:dyDescent="0.25">
      <c r="A1" s="1" t="s">
        <v>1572</v>
      </c>
      <c r="B1" s="1" t="s">
        <v>1560</v>
      </c>
      <c r="C1" s="1" t="s">
        <v>1561</v>
      </c>
      <c r="D1" s="1" t="s">
        <v>0</v>
      </c>
      <c r="E1" s="1" t="s">
        <v>1558</v>
      </c>
      <c r="F1" s="1" t="s">
        <v>2</v>
      </c>
    </row>
    <row r="2" spans="1:6" x14ac:dyDescent="0.25">
      <c r="A2" t="s">
        <v>1562</v>
      </c>
      <c r="B2" t="s">
        <v>1563</v>
      </c>
      <c r="C2" t="s">
        <v>1565</v>
      </c>
      <c r="D2" t="s">
        <v>94</v>
      </c>
      <c r="E2">
        <v>416</v>
      </c>
      <c r="F2" t="s">
        <v>240</v>
      </c>
    </row>
    <row r="3" spans="1:6" x14ac:dyDescent="0.25">
      <c r="A3" t="s">
        <v>1562</v>
      </c>
      <c r="B3" t="s">
        <v>1563</v>
      </c>
      <c r="C3" t="s">
        <v>1565</v>
      </c>
      <c r="D3" t="s">
        <v>94</v>
      </c>
      <c r="E3">
        <v>415</v>
      </c>
      <c r="F3" t="s">
        <v>240</v>
      </c>
    </row>
    <row r="4" spans="1:6" x14ac:dyDescent="0.25">
      <c r="A4" t="s">
        <v>1562</v>
      </c>
      <c r="B4" t="s">
        <v>1563</v>
      </c>
      <c r="C4" t="s">
        <v>1565</v>
      </c>
      <c r="D4" t="s">
        <v>94</v>
      </c>
      <c r="E4">
        <v>414</v>
      </c>
      <c r="F4" t="s">
        <v>240</v>
      </c>
    </row>
    <row r="5" spans="1:6" x14ac:dyDescent="0.25">
      <c r="A5" t="s">
        <v>1562</v>
      </c>
      <c r="B5" t="s">
        <v>1563</v>
      </c>
      <c r="C5" t="s">
        <v>1565</v>
      </c>
      <c r="D5" t="s">
        <v>243</v>
      </c>
      <c r="E5">
        <v>1139</v>
      </c>
      <c r="F5" t="s">
        <v>245</v>
      </c>
    </row>
    <row r="6" spans="1:6" x14ac:dyDescent="0.25">
      <c r="A6" t="s">
        <v>1562</v>
      </c>
      <c r="B6" t="s">
        <v>1563</v>
      </c>
      <c r="C6" t="s">
        <v>1565</v>
      </c>
      <c r="D6" t="s">
        <v>285</v>
      </c>
      <c r="E6">
        <v>715</v>
      </c>
      <c r="F6" t="s">
        <v>283</v>
      </c>
    </row>
    <row r="7" spans="1:6" x14ac:dyDescent="0.25">
      <c r="A7" t="s">
        <v>1562</v>
      </c>
      <c r="B7" t="s">
        <v>1563</v>
      </c>
      <c r="C7" t="s">
        <v>1565</v>
      </c>
      <c r="D7" t="s">
        <v>289</v>
      </c>
      <c r="E7">
        <v>277</v>
      </c>
      <c r="F7" t="s">
        <v>283</v>
      </c>
    </row>
    <row r="8" spans="1:6" x14ac:dyDescent="0.25">
      <c r="A8" t="s">
        <v>1562</v>
      </c>
      <c r="B8" t="s">
        <v>1563</v>
      </c>
      <c r="C8" t="s">
        <v>1565</v>
      </c>
      <c r="D8" t="s">
        <v>292</v>
      </c>
      <c r="E8">
        <v>259</v>
      </c>
      <c r="F8" t="s">
        <v>283</v>
      </c>
    </row>
    <row r="9" spans="1:6" x14ac:dyDescent="0.25">
      <c r="A9" t="s">
        <v>1562</v>
      </c>
      <c r="B9" t="s">
        <v>1563</v>
      </c>
      <c r="C9" t="s">
        <v>1565</v>
      </c>
      <c r="D9" t="s">
        <v>295</v>
      </c>
      <c r="E9">
        <v>284</v>
      </c>
      <c r="F9" t="s">
        <v>283</v>
      </c>
    </row>
    <row r="10" spans="1:6" x14ac:dyDescent="0.25">
      <c r="A10" t="s">
        <v>1562</v>
      </c>
      <c r="B10" t="s">
        <v>1563</v>
      </c>
      <c r="C10" t="s">
        <v>1565</v>
      </c>
      <c r="D10" t="s">
        <v>285</v>
      </c>
      <c r="E10">
        <v>716</v>
      </c>
      <c r="F10" t="s">
        <v>299</v>
      </c>
    </row>
    <row r="11" spans="1:6" x14ac:dyDescent="0.25">
      <c r="A11" t="s">
        <v>1562</v>
      </c>
      <c r="B11" t="s">
        <v>1563</v>
      </c>
      <c r="C11" t="s">
        <v>1565</v>
      </c>
      <c r="D11" t="s">
        <v>289</v>
      </c>
      <c r="E11">
        <v>278</v>
      </c>
      <c r="F11" t="s">
        <v>299</v>
      </c>
    </row>
    <row r="12" spans="1:6" x14ac:dyDescent="0.25">
      <c r="A12" t="s">
        <v>1562</v>
      </c>
      <c r="B12" t="s">
        <v>1563</v>
      </c>
      <c r="C12" t="s">
        <v>1565</v>
      </c>
      <c r="D12" t="s">
        <v>292</v>
      </c>
      <c r="E12">
        <v>260</v>
      </c>
      <c r="F12" t="s">
        <v>299</v>
      </c>
    </row>
    <row r="13" spans="1:6" x14ac:dyDescent="0.25">
      <c r="A13" t="s">
        <v>1562</v>
      </c>
      <c r="B13" t="s">
        <v>1563</v>
      </c>
      <c r="C13" t="s">
        <v>1565</v>
      </c>
      <c r="D13" t="s">
        <v>295</v>
      </c>
      <c r="E13">
        <v>285</v>
      </c>
      <c r="F13" t="s">
        <v>299</v>
      </c>
    </row>
    <row r="14" spans="1:6" x14ac:dyDescent="0.25">
      <c r="A14" t="s">
        <v>1562</v>
      </c>
      <c r="B14" t="s">
        <v>1563</v>
      </c>
      <c r="C14" t="s">
        <v>1565</v>
      </c>
      <c r="D14" t="s">
        <v>601</v>
      </c>
      <c r="E14">
        <v>941</v>
      </c>
      <c r="F14" t="s">
        <v>575</v>
      </c>
    </row>
    <row r="15" spans="1:6" x14ac:dyDescent="0.25">
      <c r="A15" t="s">
        <v>1562</v>
      </c>
      <c r="B15" t="s">
        <v>1563</v>
      </c>
      <c r="C15" t="s">
        <v>1565</v>
      </c>
      <c r="D15" t="s">
        <v>654</v>
      </c>
      <c r="E15">
        <v>841</v>
      </c>
      <c r="F15" t="s">
        <v>648</v>
      </c>
    </row>
    <row r="16" spans="1:6" x14ac:dyDescent="0.25">
      <c r="A16" t="s">
        <v>1562</v>
      </c>
      <c r="B16" t="s">
        <v>1563</v>
      </c>
      <c r="C16" t="s">
        <v>1565</v>
      </c>
      <c r="D16" t="s">
        <v>801</v>
      </c>
      <c r="E16">
        <v>1006</v>
      </c>
      <c r="F16" t="s">
        <v>664</v>
      </c>
    </row>
    <row r="17" spans="1:6" x14ac:dyDescent="0.25">
      <c r="A17" t="s">
        <v>1562</v>
      </c>
      <c r="B17" t="s">
        <v>1563</v>
      </c>
      <c r="C17" t="s">
        <v>1565</v>
      </c>
      <c r="D17" t="s">
        <v>1569</v>
      </c>
      <c r="E17">
        <v>22</v>
      </c>
      <c r="F17" t="s">
        <v>664</v>
      </c>
    </row>
    <row r="18" spans="1:6" x14ac:dyDescent="0.25">
      <c r="A18" t="s">
        <v>1562</v>
      </c>
      <c r="B18" t="s">
        <v>1563</v>
      </c>
      <c r="C18" t="s">
        <v>1565</v>
      </c>
      <c r="D18" t="s">
        <v>601</v>
      </c>
      <c r="E18">
        <v>942</v>
      </c>
      <c r="F18" t="s">
        <v>664</v>
      </c>
    </row>
    <row r="19" spans="1:6" x14ac:dyDescent="0.25">
      <c r="A19" t="s">
        <v>1562</v>
      </c>
      <c r="B19" t="s">
        <v>1563</v>
      </c>
      <c r="C19" t="s">
        <v>1565</v>
      </c>
      <c r="D19" t="s">
        <v>873</v>
      </c>
      <c r="E19">
        <v>964</v>
      </c>
      <c r="F19" t="s">
        <v>870</v>
      </c>
    </row>
    <row r="20" spans="1:6" x14ac:dyDescent="0.25">
      <c r="A20" t="s">
        <v>1562</v>
      </c>
      <c r="B20" t="s">
        <v>1563</v>
      </c>
      <c r="C20" t="s">
        <v>1565</v>
      </c>
      <c r="D20" t="s">
        <v>801</v>
      </c>
      <c r="E20">
        <v>1007</v>
      </c>
      <c r="F20" t="s">
        <v>890</v>
      </c>
    </row>
    <row r="21" spans="1:6" x14ac:dyDescent="0.25">
      <c r="A21" t="s">
        <v>1562</v>
      </c>
      <c r="B21" t="s">
        <v>1563</v>
      </c>
      <c r="C21" t="s">
        <v>1565</v>
      </c>
      <c r="D21" t="s">
        <v>873</v>
      </c>
      <c r="E21">
        <v>660</v>
      </c>
      <c r="F21" t="s">
        <v>1205</v>
      </c>
    </row>
    <row r="22" spans="1:6" x14ac:dyDescent="0.25">
      <c r="A22" t="s">
        <v>1562</v>
      </c>
      <c r="B22" t="s">
        <v>1563</v>
      </c>
      <c r="C22" t="s">
        <v>1565</v>
      </c>
      <c r="D22" t="s">
        <v>601</v>
      </c>
      <c r="E22">
        <v>944</v>
      </c>
      <c r="F22" t="s">
        <v>1216</v>
      </c>
    </row>
    <row r="23" spans="1:6" x14ac:dyDescent="0.25">
      <c r="A23" t="s">
        <v>1562</v>
      </c>
      <c r="B23" t="s">
        <v>1563</v>
      </c>
      <c r="C23" t="s">
        <v>1565</v>
      </c>
      <c r="D23" t="s">
        <v>1524</v>
      </c>
      <c r="E23">
        <v>591</v>
      </c>
      <c r="F23" t="s">
        <v>1332</v>
      </c>
    </row>
    <row r="24" spans="1:6" x14ac:dyDescent="0.25">
      <c r="A24" t="s">
        <v>1562</v>
      </c>
      <c r="B24" t="s">
        <v>1563</v>
      </c>
      <c r="C24" t="s">
        <v>1565</v>
      </c>
      <c r="D24" t="s">
        <v>1524</v>
      </c>
      <c r="E24">
        <v>590</v>
      </c>
      <c r="F24" t="s">
        <v>1332</v>
      </c>
    </row>
    <row r="25" spans="1:6" x14ac:dyDescent="0.25">
      <c r="A25" t="s">
        <v>1562</v>
      </c>
      <c r="B25" t="s">
        <v>1563</v>
      </c>
      <c r="C25" t="s">
        <v>1565</v>
      </c>
      <c r="D25" t="s">
        <v>270</v>
      </c>
      <c r="E25">
        <v>577</v>
      </c>
      <c r="F25" t="s">
        <v>1543</v>
      </c>
    </row>
    <row r="26" spans="1:6" x14ac:dyDescent="0.25">
      <c r="A26" t="s">
        <v>1562</v>
      </c>
      <c r="B26" t="s">
        <v>1563</v>
      </c>
      <c r="C26" t="s">
        <v>1565</v>
      </c>
      <c r="D26" t="s">
        <v>873</v>
      </c>
      <c r="E26">
        <v>659</v>
      </c>
      <c r="F26" t="s">
        <v>1544</v>
      </c>
    </row>
    <row r="27" spans="1:6" x14ac:dyDescent="0.25">
      <c r="A27" t="s">
        <v>1562</v>
      </c>
      <c r="B27" t="s">
        <v>1563</v>
      </c>
      <c r="C27" t="s">
        <v>1565</v>
      </c>
      <c r="D27" t="s">
        <v>285</v>
      </c>
      <c r="E27">
        <v>717</v>
      </c>
      <c r="F27" t="s">
        <v>1557</v>
      </c>
    </row>
    <row r="28" spans="1:6" x14ac:dyDescent="0.25">
      <c r="A28" t="s">
        <v>1562</v>
      </c>
      <c r="B28" t="s">
        <v>1563</v>
      </c>
      <c r="C28" t="s">
        <v>1565</v>
      </c>
      <c r="D28" t="s">
        <v>289</v>
      </c>
      <c r="E28">
        <v>279</v>
      </c>
      <c r="F28" t="s">
        <v>1557</v>
      </c>
    </row>
    <row r="29" spans="1:6" x14ac:dyDescent="0.25">
      <c r="A29" t="s">
        <v>1562</v>
      </c>
      <c r="B29" t="s">
        <v>1563</v>
      </c>
      <c r="C29" t="s">
        <v>1565</v>
      </c>
      <c r="D29" t="s">
        <v>292</v>
      </c>
      <c r="E29">
        <v>262</v>
      </c>
      <c r="F29" t="s">
        <v>1557</v>
      </c>
    </row>
    <row r="30" spans="1:6" x14ac:dyDescent="0.25">
      <c r="A30" t="s">
        <v>1562</v>
      </c>
      <c r="B30" t="s">
        <v>1563</v>
      </c>
      <c r="C30" t="s">
        <v>1565</v>
      </c>
      <c r="D30" t="s">
        <v>295</v>
      </c>
      <c r="E30">
        <v>286</v>
      </c>
      <c r="F30" t="s">
        <v>1557</v>
      </c>
    </row>
    <row r="31" spans="1:6" x14ac:dyDescent="0.25">
      <c r="A31" t="s">
        <v>1562</v>
      </c>
      <c r="B31" t="s">
        <v>1563</v>
      </c>
      <c r="C31" t="s">
        <v>1566</v>
      </c>
      <c r="D31" t="s">
        <v>94</v>
      </c>
      <c r="E31">
        <v>416</v>
      </c>
      <c r="F31" t="s">
        <v>240</v>
      </c>
    </row>
    <row r="32" spans="1:6" x14ac:dyDescent="0.25">
      <c r="A32" t="s">
        <v>1562</v>
      </c>
      <c r="B32" t="s">
        <v>1563</v>
      </c>
      <c r="C32" t="s">
        <v>1566</v>
      </c>
      <c r="D32" t="s">
        <v>94</v>
      </c>
      <c r="E32">
        <v>415</v>
      </c>
      <c r="F32" t="s">
        <v>240</v>
      </c>
    </row>
    <row r="33" spans="1:6" x14ac:dyDescent="0.25">
      <c r="A33" t="s">
        <v>1562</v>
      </c>
      <c r="B33" t="s">
        <v>1563</v>
      </c>
      <c r="C33" t="s">
        <v>1566</v>
      </c>
      <c r="D33" t="s">
        <v>94</v>
      </c>
      <c r="E33">
        <v>414</v>
      </c>
      <c r="F33" t="s">
        <v>240</v>
      </c>
    </row>
    <row r="34" spans="1:6" x14ac:dyDescent="0.25">
      <c r="A34" t="s">
        <v>1562</v>
      </c>
      <c r="B34" t="s">
        <v>1563</v>
      </c>
      <c r="C34" t="s">
        <v>1566</v>
      </c>
      <c r="D34" t="s">
        <v>292</v>
      </c>
      <c r="E34">
        <v>259</v>
      </c>
      <c r="F34" t="s">
        <v>283</v>
      </c>
    </row>
    <row r="35" spans="1:6" x14ac:dyDescent="0.25">
      <c r="A35" t="s">
        <v>1562</v>
      </c>
      <c r="B35" t="s">
        <v>1563</v>
      </c>
      <c r="C35" t="s">
        <v>1566</v>
      </c>
      <c r="D35" t="s">
        <v>295</v>
      </c>
      <c r="E35">
        <v>284</v>
      </c>
      <c r="F35" t="s">
        <v>283</v>
      </c>
    </row>
    <row r="36" spans="1:6" x14ac:dyDescent="0.25">
      <c r="A36" t="s">
        <v>1562</v>
      </c>
      <c r="B36" t="s">
        <v>1563</v>
      </c>
      <c r="C36" t="s">
        <v>1566</v>
      </c>
      <c r="D36" t="s">
        <v>292</v>
      </c>
      <c r="E36">
        <v>260</v>
      </c>
      <c r="F36" t="s">
        <v>299</v>
      </c>
    </row>
    <row r="37" spans="1:6" x14ac:dyDescent="0.25">
      <c r="A37" t="s">
        <v>1562</v>
      </c>
      <c r="B37" t="s">
        <v>1563</v>
      </c>
      <c r="C37" t="s">
        <v>1566</v>
      </c>
      <c r="D37" t="s">
        <v>295</v>
      </c>
      <c r="E37">
        <v>285</v>
      </c>
      <c r="F37" t="s">
        <v>299</v>
      </c>
    </row>
    <row r="38" spans="1:6" x14ac:dyDescent="0.25">
      <c r="A38" t="s">
        <v>1562</v>
      </c>
      <c r="B38" t="s">
        <v>1563</v>
      </c>
      <c r="C38" t="s">
        <v>1566</v>
      </c>
      <c r="D38" t="s">
        <v>166</v>
      </c>
      <c r="E38">
        <v>104</v>
      </c>
      <c r="F38" t="s">
        <v>301</v>
      </c>
    </row>
    <row r="39" spans="1:6" x14ac:dyDescent="0.25">
      <c r="A39" t="s">
        <v>1562</v>
      </c>
      <c r="B39" t="s">
        <v>1563</v>
      </c>
      <c r="C39" t="s">
        <v>1566</v>
      </c>
      <c r="D39" t="s">
        <v>646</v>
      </c>
      <c r="E39">
        <v>1</v>
      </c>
      <c r="F39" t="s">
        <v>648</v>
      </c>
    </row>
    <row r="40" spans="1:6" x14ac:dyDescent="0.25">
      <c r="A40" t="s">
        <v>1562</v>
      </c>
      <c r="B40" t="s">
        <v>1563</v>
      </c>
      <c r="C40" t="s">
        <v>1566</v>
      </c>
      <c r="D40" t="s">
        <v>778</v>
      </c>
      <c r="E40">
        <v>855</v>
      </c>
      <c r="F40" t="s">
        <v>664</v>
      </c>
    </row>
    <row r="41" spans="1:6" x14ac:dyDescent="0.25">
      <c r="A41" t="s">
        <v>1562</v>
      </c>
      <c r="B41" t="s">
        <v>1563</v>
      </c>
      <c r="C41" t="s">
        <v>1566</v>
      </c>
      <c r="D41" t="s">
        <v>801</v>
      </c>
      <c r="E41">
        <v>1006</v>
      </c>
      <c r="F41" t="s">
        <v>664</v>
      </c>
    </row>
    <row r="42" spans="1:6" x14ac:dyDescent="0.25">
      <c r="A42" t="s">
        <v>1562</v>
      </c>
      <c r="B42" t="s">
        <v>1563</v>
      </c>
      <c r="C42" t="s">
        <v>1566</v>
      </c>
      <c r="D42" t="s">
        <v>601</v>
      </c>
      <c r="E42">
        <v>943</v>
      </c>
      <c r="F42" t="s">
        <v>664</v>
      </c>
    </row>
    <row r="43" spans="1:6" x14ac:dyDescent="0.25">
      <c r="A43" t="s">
        <v>1562</v>
      </c>
      <c r="B43" t="s">
        <v>1563</v>
      </c>
      <c r="C43" t="s">
        <v>1566</v>
      </c>
      <c r="D43" t="s">
        <v>859</v>
      </c>
      <c r="E43">
        <v>832</v>
      </c>
      <c r="F43" t="s">
        <v>664</v>
      </c>
    </row>
    <row r="44" spans="1:6" x14ac:dyDescent="0.25">
      <c r="A44" t="s">
        <v>1562</v>
      </c>
      <c r="B44" t="s">
        <v>1563</v>
      </c>
      <c r="C44" t="s">
        <v>1566</v>
      </c>
      <c r="D44" t="s">
        <v>862</v>
      </c>
      <c r="E44">
        <v>2</v>
      </c>
      <c r="F44" t="s">
        <v>664</v>
      </c>
    </row>
    <row r="45" spans="1:6" x14ac:dyDescent="0.25">
      <c r="A45" t="s">
        <v>1562</v>
      </c>
      <c r="B45" t="s">
        <v>1563</v>
      </c>
      <c r="C45" t="s">
        <v>1566</v>
      </c>
      <c r="D45" t="s">
        <v>876</v>
      </c>
      <c r="E45">
        <v>6</v>
      </c>
      <c r="F45" t="s">
        <v>878</v>
      </c>
    </row>
    <row r="46" spans="1:6" x14ac:dyDescent="0.25">
      <c r="A46" t="s">
        <v>1562</v>
      </c>
      <c r="B46" t="s">
        <v>1563</v>
      </c>
      <c r="C46" t="s">
        <v>1566</v>
      </c>
      <c r="D46" t="s">
        <v>859</v>
      </c>
      <c r="E46">
        <v>831</v>
      </c>
      <c r="F46" t="s">
        <v>880</v>
      </c>
    </row>
    <row r="47" spans="1:6" x14ac:dyDescent="0.25">
      <c r="A47" t="s">
        <v>1562</v>
      </c>
      <c r="B47" t="s">
        <v>1563</v>
      </c>
      <c r="C47" t="s">
        <v>1566</v>
      </c>
      <c r="D47" t="s">
        <v>769</v>
      </c>
      <c r="E47">
        <v>1051</v>
      </c>
      <c r="F47" t="s">
        <v>890</v>
      </c>
    </row>
    <row r="48" spans="1:6" x14ac:dyDescent="0.25">
      <c r="A48" t="s">
        <v>1562</v>
      </c>
      <c r="B48" t="s">
        <v>1563</v>
      </c>
      <c r="C48" t="s">
        <v>1566</v>
      </c>
      <c r="D48" t="s">
        <v>801</v>
      </c>
      <c r="E48">
        <v>1007</v>
      </c>
      <c r="F48" t="s">
        <v>890</v>
      </c>
    </row>
    <row r="49" spans="1:6" x14ac:dyDescent="0.25">
      <c r="A49" t="s">
        <v>1562</v>
      </c>
      <c r="B49" t="s">
        <v>1563</v>
      </c>
      <c r="C49" t="s">
        <v>1566</v>
      </c>
      <c r="D49" t="s">
        <v>821</v>
      </c>
      <c r="E49">
        <v>1199</v>
      </c>
      <c r="F49" t="s">
        <v>890</v>
      </c>
    </row>
    <row r="50" spans="1:6" x14ac:dyDescent="0.25">
      <c r="A50" t="s">
        <v>1562</v>
      </c>
      <c r="B50" t="s">
        <v>1563</v>
      </c>
      <c r="C50" t="s">
        <v>1566</v>
      </c>
      <c r="D50" t="s">
        <v>859</v>
      </c>
      <c r="E50">
        <v>833</v>
      </c>
      <c r="F50" t="s">
        <v>891</v>
      </c>
    </row>
    <row r="51" spans="1:6" x14ac:dyDescent="0.25">
      <c r="A51" t="s">
        <v>1562</v>
      </c>
      <c r="B51" t="s">
        <v>1563</v>
      </c>
      <c r="C51" t="s">
        <v>1566</v>
      </c>
      <c r="D51" t="s">
        <v>859</v>
      </c>
      <c r="E51">
        <v>834</v>
      </c>
      <c r="F51" t="s">
        <v>895</v>
      </c>
    </row>
    <row r="52" spans="1:6" x14ac:dyDescent="0.25">
      <c r="A52" t="s">
        <v>1562</v>
      </c>
      <c r="B52" t="s">
        <v>1563</v>
      </c>
      <c r="C52" t="s">
        <v>1566</v>
      </c>
      <c r="D52" t="s">
        <v>892</v>
      </c>
      <c r="E52">
        <v>36</v>
      </c>
      <c r="F52" t="s">
        <v>895</v>
      </c>
    </row>
    <row r="53" spans="1:6" x14ac:dyDescent="0.25">
      <c r="A53" t="s">
        <v>1562</v>
      </c>
      <c r="B53" t="s">
        <v>1563</v>
      </c>
      <c r="C53" t="s">
        <v>1566</v>
      </c>
      <c r="D53" t="s">
        <v>859</v>
      </c>
      <c r="E53">
        <v>835</v>
      </c>
      <c r="F53" t="s">
        <v>1204</v>
      </c>
    </row>
    <row r="54" spans="1:6" x14ac:dyDescent="0.25">
      <c r="A54" t="s">
        <v>1562</v>
      </c>
      <c r="B54" t="s">
        <v>1563</v>
      </c>
      <c r="C54" t="s">
        <v>1566</v>
      </c>
      <c r="D54" t="s">
        <v>892</v>
      </c>
      <c r="E54">
        <v>37</v>
      </c>
      <c r="F54" t="s">
        <v>1204</v>
      </c>
    </row>
    <row r="55" spans="1:6" x14ac:dyDescent="0.25">
      <c r="A55" t="s">
        <v>1562</v>
      </c>
      <c r="B55" t="s">
        <v>1563</v>
      </c>
      <c r="C55" t="s">
        <v>1566</v>
      </c>
      <c r="D55" t="s">
        <v>1524</v>
      </c>
      <c r="E55">
        <v>591</v>
      </c>
      <c r="F55" t="s">
        <v>1332</v>
      </c>
    </row>
    <row r="56" spans="1:6" x14ac:dyDescent="0.25">
      <c r="A56" t="s">
        <v>1562</v>
      </c>
      <c r="B56" t="s">
        <v>1563</v>
      </c>
      <c r="C56" t="s">
        <v>1566</v>
      </c>
      <c r="D56" t="s">
        <v>1524</v>
      </c>
      <c r="E56">
        <v>590</v>
      </c>
      <c r="F56" t="s">
        <v>1332</v>
      </c>
    </row>
    <row r="57" spans="1:6" x14ac:dyDescent="0.25">
      <c r="A57" t="s">
        <v>1562</v>
      </c>
      <c r="B57" t="s">
        <v>1563</v>
      </c>
      <c r="C57" t="s">
        <v>1566</v>
      </c>
      <c r="D57" t="s">
        <v>1538</v>
      </c>
      <c r="E57">
        <v>1233</v>
      </c>
      <c r="F57" t="s">
        <v>1332</v>
      </c>
    </row>
    <row r="58" spans="1:6" x14ac:dyDescent="0.25">
      <c r="A58" t="s">
        <v>1562</v>
      </c>
      <c r="B58" t="s">
        <v>1563</v>
      </c>
      <c r="C58" t="s">
        <v>1566</v>
      </c>
      <c r="D58" t="s">
        <v>289</v>
      </c>
      <c r="E58">
        <v>279</v>
      </c>
      <c r="F58" t="s">
        <v>1557</v>
      </c>
    </row>
    <row r="59" spans="1:6" x14ac:dyDescent="0.25">
      <c r="A59" t="s">
        <v>1562</v>
      </c>
      <c r="B59" t="s">
        <v>1563</v>
      </c>
      <c r="C59" t="s">
        <v>1566</v>
      </c>
      <c r="D59" t="s">
        <v>292</v>
      </c>
      <c r="E59">
        <v>262</v>
      </c>
      <c r="F59" t="s">
        <v>1557</v>
      </c>
    </row>
    <row r="60" spans="1:6" x14ac:dyDescent="0.25">
      <c r="A60" t="s">
        <v>1562</v>
      </c>
      <c r="B60" t="s">
        <v>1563</v>
      </c>
      <c r="C60" t="s">
        <v>1566</v>
      </c>
      <c r="D60" t="s">
        <v>295</v>
      </c>
      <c r="E60">
        <v>286</v>
      </c>
      <c r="F60" t="s">
        <v>1557</v>
      </c>
    </row>
    <row r="61" spans="1:6" x14ac:dyDescent="0.25">
      <c r="A61" t="s">
        <v>1562</v>
      </c>
      <c r="B61" t="s">
        <v>1564</v>
      </c>
      <c r="C61" t="s">
        <v>1565</v>
      </c>
      <c r="D61" t="s">
        <v>94</v>
      </c>
      <c r="E61">
        <v>416</v>
      </c>
      <c r="F61" t="s">
        <v>240</v>
      </c>
    </row>
    <row r="62" spans="1:6" x14ac:dyDescent="0.25">
      <c r="A62" t="s">
        <v>1562</v>
      </c>
      <c r="B62" t="s">
        <v>1564</v>
      </c>
      <c r="C62" t="s">
        <v>1565</v>
      </c>
      <c r="D62" t="s">
        <v>94</v>
      </c>
      <c r="E62">
        <v>415</v>
      </c>
      <c r="F62" t="s">
        <v>240</v>
      </c>
    </row>
    <row r="63" spans="1:6" x14ac:dyDescent="0.25">
      <c r="A63" t="s">
        <v>1562</v>
      </c>
      <c r="B63" t="s">
        <v>1564</v>
      </c>
      <c r="C63" t="s">
        <v>1565</v>
      </c>
      <c r="D63" t="s">
        <v>94</v>
      </c>
      <c r="E63">
        <v>414</v>
      </c>
      <c r="F63" t="s">
        <v>240</v>
      </c>
    </row>
    <row r="64" spans="1:6" x14ac:dyDescent="0.25">
      <c r="A64" t="s">
        <v>1562</v>
      </c>
      <c r="B64" t="s">
        <v>1564</v>
      </c>
      <c r="C64" t="s">
        <v>1565</v>
      </c>
      <c r="D64" t="s">
        <v>285</v>
      </c>
      <c r="E64">
        <v>715</v>
      </c>
      <c r="F64" t="s">
        <v>283</v>
      </c>
    </row>
    <row r="65" spans="1:6" x14ac:dyDescent="0.25">
      <c r="A65" t="s">
        <v>1562</v>
      </c>
      <c r="B65" t="s">
        <v>1564</v>
      </c>
      <c r="C65" t="s">
        <v>1565</v>
      </c>
      <c r="D65" t="s">
        <v>289</v>
      </c>
      <c r="E65">
        <v>277</v>
      </c>
      <c r="F65" t="s">
        <v>283</v>
      </c>
    </row>
    <row r="66" spans="1:6" x14ac:dyDescent="0.25">
      <c r="A66" t="s">
        <v>1562</v>
      </c>
      <c r="B66" t="s">
        <v>1564</v>
      </c>
      <c r="C66" t="s">
        <v>1565</v>
      </c>
      <c r="D66" t="s">
        <v>292</v>
      </c>
      <c r="E66">
        <v>259</v>
      </c>
      <c r="F66" t="s">
        <v>283</v>
      </c>
    </row>
    <row r="67" spans="1:6" x14ac:dyDescent="0.25">
      <c r="A67" t="s">
        <v>1562</v>
      </c>
      <c r="B67" t="s">
        <v>1564</v>
      </c>
      <c r="C67" t="s">
        <v>1565</v>
      </c>
      <c r="D67" t="s">
        <v>295</v>
      </c>
      <c r="E67">
        <v>284</v>
      </c>
      <c r="F67" t="s">
        <v>283</v>
      </c>
    </row>
    <row r="68" spans="1:6" x14ac:dyDescent="0.25">
      <c r="A68" t="s">
        <v>1562</v>
      </c>
      <c r="B68" t="s">
        <v>1564</v>
      </c>
      <c r="C68" t="s">
        <v>1565</v>
      </c>
      <c r="D68" t="s">
        <v>285</v>
      </c>
      <c r="E68">
        <v>716</v>
      </c>
      <c r="F68" t="s">
        <v>299</v>
      </c>
    </row>
    <row r="69" spans="1:6" x14ac:dyDescent="0.25">
      <c r="A69" t="s">
        <v>1562</v>
      </c>
      <c r="B69" t="s">
        <v>1564</v>
      </c>
      <c r="C69" t="s">
        <v>1565</v>
      </c>
      <c r="D69" t="s">
        <v>289</v>
      </c>
      <c r="E69">
        <v>278</v>
      </c>
      <c r="F69" t="s">
        <v>299</v>
      </c>
    </row>
    <row r="70" spans="1:6" x14ac:dyDescent="0.25">
      <c r="A70" t="s">
        <v>1562</v>
      </c>
      <c r="B70" t="s">
        <v>1564</v>
      </c>
      <c r="C70" t="s">
        <v>1565</v>
      </c>
      <c r="D70" t="s">
        <v>292</v>
      </c>
      <c r="E70">
        <v>260</v>
      </c>
      <c r="F70" t="s">
        <v>299</v>
      </c>
    </row>
    <row r="71" spans="1:6" x14ac:dyDescent="0.25">
      <c r="A71" t="s">
        <v>1562</v>
      </c>
      <c r="B71" t="s">
        <v>1564</v>
      </c>
      <c r="C71" t="s">
        <v>1565</v>
      </c>
      <c r="D71" t="s">
        <v>295</v>
      </c>
      <c r="E71">
        <v>285</v>
      </c>
      <c r="F71" t="s">
        <v>299</v>
      </c>
    </row>
    <row r="72" spans="1:6" x14ac:dyDescent="0.25">
      <c r="A72" t="s">
        <v>1562</v>
      </c>
      <c r="B72" t="s">
        <v>1564</v>
      </c>
      <c r="C72" t="s">
        <v>1565</v>
      </c>
      <c r="D72" t="s">
        <v>638</v>
      </c>
      <c r="E72">
        <v>571</v>
      </c>
      <c r="F72" t="s">
        <v>628</v>
      </c>
    </row>
    <row r="73" spans="1:6" x14ac:dyDescent="0.25">
      <c r="A73" t="s">
        <v>1562</v>
      </c>
      <c r="B73" t="s">
        <v>1564</v>
      </c>
      <c r="C73" t="s">
        <v>1565</v>
      </c>
      <c r="D73" t="s">
        <v>641</v>
      </c>
      <c r="E73">
        <v>1063</v>
      </c>
      <c r="F73" t="s">
        <v>628</v>
      </c>
    </row>
    <row r="74" spans="1:6" x14ac:dyDescent="0.25">
      <c r="A74" t="s">
        <v>1562</v>
      </c>
      <c r="B74" t="s">
        <v>1564</v>
      </c>
      <c r="C74" t="s">
        <v>1565</v>
      </c>
      <c r="D74" t="s">
        <v>292</v>
      </c>
      <c r="E74">
        <v>260</v>
      </c>
      <c r="F74" t="s">
        <v>299</v>
      </c>
    </row>
    <row r="75" spans="1:6" x14ac:dyDescent="0.25">
      <c r="A75" t="s">
        <v>1562</v>
      </c>
      <c r="B75" t="s">
        <v>1564</v>
      </c>
      <c r="C75" t="s">
        <v>1565</v>
      </c>
      <c r="D75" t="s">
        <v>295</v>
      </c>
      <c r="E75">
        <v>285</v>
      </c>
      <c r="F75" t="s">
        <v>299</v>
      </c>
    </row>
    <row r="76" spans="1:6" x14ac:dyDescent="0.25">
      <c r="A76" t="s">
        <v>1562</v>
      </c>
      <c r="B76" t="s">
        <v>1564</v>
      </c>
      <c r="C76" t="s">
        <v>1565</v>
      </c>
      <c r="D76" t="s">
        <v>638</v>
      </c>
      <c r="E76">
        <v>571</v>
      </c>
      <c r="F76" t="s">
        <v>628</v>
      </c>
    </row>
    <row r="77" spans="1:6" x14ac:dyDescent="0.25">
      <c r="A77" t="s">
        <v>1562</v>
      </c>
      <c r="B77" t="s">
        <v>1564</v>
      </c>
      <c r="C77" t="s">
        <v>1565</v>
      </c>
      <c r="D77" t="s">
        <v>641</v>
      </c>
      <c r="E77">
        <v>1063</v>
      </c>
      <c r="F77" t="s">
        <v>628</v>
      </c>
    </row>
    <row r="78" spans="1:6" x14ac:dyDescent="0.25">
      <c r="A78" t="s">
        <v>1562</v>
      </c>
      <c r="B78" t="s">
        <v>1564</v>
      </c>
      <c r="C78" t="s">
        <v>1565</v>
      </c>
      <c r="D78" t="s">
        <v>778</v>
      </c>
      <c r="E78">
        <v>855</v>
      </c>
      <c r="F78" t="s">
        <v>664</v>
      </c>
    </row>
    <row r="79" spans="1:6" x14ac:dyDescent="0.25">
      <c r="A79" t="s">
        <v>1562</v>
      </c>
      <c r="B79" t="s">
        <v>1564</v>
      </c>
      <c r="C79" t="s">
        <v>1565</v>
      </c>
      <c r="D79" t="s">
        <v>801</v>
      </c>
      <c r="E79">
        <v>1006</v>
      </c>
      <c r="F79" t="s">
        <v>664</v>
      </c>
    </row>
    <row r="80" spans="1:6" x14ac:dyDescent="0.25">
      <c r="A80" t="s">
        <v>1562</v>
      </c>
      <c r="B80" t="s">
        <v>1564</v>
      </c>
      <c r="C80" t="s">
        <v>1565</v>
      </c>
      <c r="D80" t="s">
        <v>873</v>
      </c>
      <c r="E80">
        <v>964</v>
      </c>
      <c r="F80" t="s">
        <v>870</v>
      </c>
    </row>
    <row r="81" spans="1:6" x14ac:dyDescent="0.25">
      <c r="A81" t="s">
        <v>1562</v>
      </c>
      <c r="B81" t="s">
        <v>1564</v>
      </c>
      <c r="C81" t="s">
        <v>1565</v>
      </c>
      <c r="D81" t="s">
        <v>801</v>
      </c>
      <c r="E81">
        <v>1007</v>
      </c>
      <c r="F81" t="s">
        <v>890</v>
      </c>
    </row>
    <row r="82" spans="1:6" x14ac:dyDescent="0.25">
      <c r="A82" t="s">
        <v>1562</v>
      </c>
      <c r="B82" t="s">
        <v>1564</v>
      </c>
      <c r="C82" t="s">
        <v>1565</v>
      </c>
      <c r="D82" t="s">
        <v>1524</v>
      </c>
      <c r="E82">
        <v>591</v>
      </c>
      <c r="F82" t="s">
        <v>1332</v>
      </c>
    </row>
    <row r="83" spans="1:6" x14ac:dyDescent="0.25">
      <c r="A83" t="s">
        <v>1562</v>
      </c>
      <c r="B83" t="s">
        <v>1564</v>
      </c>
      <c r="C83" t="s">
        <v>1565</v>
      </c>
      <c r="D83" t="s">
        <v>1524</v>
      </c>
      <c r="E83">
        <v>590</v>
      </c>
      <c r="F83" t="s">
        <v>1332</v>
      </c>
    </row>
    <row r="84" spans="1:6" x14ac:dyDescent="0.25">
      <c r="A84" t="s">
        <v>1562</v>
      </c>
      <c r="B84" t="s">
        <v>1564</v>
      </c>
      <c r="C84" t="s">
        <v>1565</v>
      </c>
      <c r="D84" t="s">
        <v>285</v>
      </c>
      <c r="E84">
        <v>717</v>
      </c>
      <c r="F84" t="s">
        <v>1557</v>
      </c>
    </row>
    <row r="85" spans="1:6" x14ac:dyDescent="0.25">
      <c r="A85" t="s">
        <v>1562</v>
      </c>
      <c r="B85" t="s">
        <v>1564</v>
      </c>
      <c r="C85" t="s">
        <v>1565</v>
      </c>
      <c r="D85" t="s">
        <v>289</v>
      </c>
      <c r="E85">
        <v>279</v>
      </c>
      <c r="F85" t="s">
        <v>1557</v>
      </c>
    </row>
    <row r="86" spans="1:6" x14ac:dyDescent="0.25">
      <c r="A86" t="s">
        <v>1562</v>
      </c>
      <c r="B86" t="s">
        <v>1564</v>
      </c>
      <c r="C86" t="s">
        <v>1565</v>
      </c>
      <c r="D86" t="s">
        <v>292</v>
      </c>
      <c r="E86">
        <v>262</v>
      </c>
      <c r="F86" t="s">
        <v>1557</v>
      </c>
    </row>
    <row r="87" spans="1:6" x14ac:dyDescent="0.25">
      <c r="A87" t="s">
        <v>1562</v>
      </c>
      <c r="B87" t="s">
        <v>1564</v>
      </c>
      <c r="C87" t="s">
        <v>1565</v>
      </c>
      <c r="D87" t="s">
        <v>295</v>
      </c>
      <c r="E87">
        <v>286</v>
      </c>
      <c r="F87" t="s">
        <v>1557</v>
      </c>
    </row>
    <row r="88" spans="1:6" x14ac:dyDescent="0.25">
      <c r="A88" t="s">
        <v>1562</v>
      </c>
      <c r="B88" t="s">
        <v>1564</v>
      </c>
      <c r="C88" t="s">
        <v>1565</v>
      </c>
      <c r="D88" t="s">
        <v>654</v>
      </c>
      <c r="E88">
        <v>841</v>
      </c>
      <c r="F88" t="s">
        <v>648</v>
      </c>
    </row>
    <row r="89" spans="1:6" x14ac:dyDescent="0.25">
      <c r="A89" t="s">
        <v>1562</v>
      </c>
      <c r="B89" t="s">
        <v>1564</v>
      </c>
      <c r="C89" t="s">
        <v>1565</v>
      </c>
      <c r="D89" t="s">
        <v>430</v>
      </c>
      <c r="E89">
        <v>22</v>
      </c>
      <c r="F89" t="s">
        <v>664</v>
      </c>
    </row>
    <row r="90" spans="1:6" x14ac:dyDescent="0.25">
      <c r="A90" t="s">
        <v>1562</v>
      </c>
      <c r="B90" t="s">
        <v>1564</v>
      </c>
      <c r="C90" t="s">
        <v>1566</v>
      </c>
      <c r="D90" t="s">
        <v>94</v>
      </c>
      <c r="E90">
        <v>416</v>
      </c>
      <c r="F90" t="s">
        <v>240</v>
      </c>
    </row>
    <row r="91" spans="1:6" x14ac:dyDescent="0.25">
      <c r="A91" t="s">
        <v>1562</v>
      </c>
      <c r="B91" t="s">
        <v>1564</v>
      </c>
      <c r="C91" t="s">
        <v>1566</v>
      </c>
      <c r="D91" t="s">
        <v>94</v>
      </c>
      <c r="E91">
        <v>415</v>
      </c>
      <c r="F91" t="s">
        <v>240</v>
      </c>
    </row>
    <row r="92" spans="1:6" x14ac:dyDescent="0.25">
      <c r="A92" t="s">
        <v>1562</v>
      </c>
      <c r="B92" t="s">
        <v>1564</v>
      </c>
      <c r="C92" t="s">
        <v>1566</v>
      </c>
      <c r="D92" t="s">
        <v>94</v>
      </c>
      <c r="E92">
        <v>414</v>
      </c>
      <c r="F92" t="s">
        <v>240</v>
      </c>
    </row>
    <row r="93" spans="1:6" x14ac:dyDescent="0.25">
      <c r="A93" t="s">
        <v>1562</v>
      </c>
      <c r="B93" t="s">
        <v>1564</v>
      </c>
      <c r="C93" t="s">
        <v>1566</v>
      </c>
      <c r="D93" t="s">
        <v>285</v>
      </c>
      <c r="E93">
        <v>715</v>
      </c>
      <c r="F93" t="s">
        <v>283</v>
      </c>
    </row>
    <row r="94" spans="1:6" x14ac:dyDescent="0.25">
      <c r="A94" t="s">
        <v>1562</v>
      </c>
      <c r="B94" t="s">
        <v>1564</v>
      </c>
      <c r="C94" t="s">
        <v>1566</v>
      </c>
      <c r="D94" t="s">
        <v>289</v>
      </c>
      <c r="E94">
        <v>277</v>
      </c>
      <c r="F94" t="s">
        <v>283</v>
      </c>
    </row>
    <row r="95" spans="1:6" x14ac:dyDescent="0.25">
      <c r="A95" t="s">
        <v>1562</v>
      </c>
      <c r="B95" t="s">
        <v>1564</v>
      </c>
      <c r="C95" t="s">
        <v>1566</v>
      </c>
      <c r="D95" t="s">
        <v>292</v>
      </c>
      <c r="E95">
        <v>259</v>
      </c>
      <c r="F95" t="s">
        <v>283</v>
      </c>
    </row>
    <row r="96" spans="1:6" x14ac:dyDescent="0.25">
      <c r="A96" t="s">
        <v>1562</v>
      </c>
      <c r="B96" t="s">
        <v>1564</v>
      </c>
      <c r="C96" t="s">
        <v>1566</v>
      </c>
      <c r="D96" t="s">
        <v>295</v>
      </c>
      <c r="E96">
        <v>284</v>
      </c>
      <c r="F96" t="s">
        <v>283</v>
      </c>
    </row>
    <row r="97" spans="1:6" x14ac:dyDescent="0.25">
      <c r="A97" t="s">
        <v>1562</v>
      </c>
      <c r="B97" t="s">
        <v>1564</v>
      </c>
      <c r="C97" t="s">
        <v>1566</v>
      </c>
      <c r="D97" t="s">
        <v>285</v>
      </c>
      <c r="E97">
        <v>716</v>
      </c>
      <c r="F97" t="s">
        <v>299</v>
      </c>
    </row>
    <row r="98" spans="1:6" x14ac:dyDescent="0.25">
      <c r="A98" t="s">
        <v>1562</v>
      </c>
      <c r="B98" t="s">
        <v>1564</v>
      </c>
      <c r="C98" t="s">
        <v>1566</v>
      </c>
      <c r="D98" t="s">
        <v>289</v>
      </c>
      <c r="E98">
        <v>278</v>
      </c>
      <c r="F98" t="s">
        <v>299</v>
      </c>
    </row>
    <row r="99" spans="1:6" x14ac:dyDescent="0.25">
      <c r="A99" t="s">
        <v>1562</v>
      </c>
      <c r="B99" t="s">
        <v>1564</v>
      </c>
      <c r="C99" t="s">
        <v>1566</v>
      </c>
      <c r="D99" t="s">
        <v>292</v>
      </c>
      <c r="E99">
        <v>260</v>
      </c>
      <c r="F99" t="s">
        <v>299</v>
      </c>
    </row>
    <row r="100" spans="1:6" x14ac:dyDescent="0.25">
      <c r="A100" t="s">
        <v>1562</v>
      </c>
      <c r="B100" t="s">
        <v>1564</v>
      </c>
      <c r="C100" t="s">
        <v>1566</v>
      </c>
      <c r="D100" t="s">
        <v>295</v>
      </c>
      <c r="E100">
        <v>285</v>
      </c>
      <c r="F100" t="s">
        <v>299</v>
      </c>
    </row>
    <row r="101" spans="1:6" x14ac:dyDescent="0.25">
      <c r="A101" t="s">
        <v>1562</v>
      </c>
      <c r="B101" t="s">
        <v>1564</v>
      </c>
      <c r="C101" t="s">
        <v>1566</v>
      </c>
      <c r="D101" t="s">
        <v>638</v>
      </c>
      <c r="E101">
        <v>571</v>
      </c>
      <c r="F101" t="s">
        <v>628</v>
      </c>
    </row>
    <row r="102" spans="1:6" x14ac:dyDescent="0.25">
      <c r="A102" t="s">
        <v>1562</v>
      </c>
      <c r="B102" t="s">
        <v>1564</v>
      </c>
      <c r="C102" t="s">
        <v>1566</v>
      </c>
      <c r="D102" t="s">
        <v>641</v>
      </c>
      <c r="E102">
        <v>1063</v>
      </c>
      <c r="F102" t="s">
        <v>628</v>
      </c>
    </row>
    <row r="103" spans="1:6" x14ac:dyDescent="0.25">
      <c r="A103" t="s">
        <v>1562</v>
      </c>
      <c r="B103" t="s">
        <v>1564</v>
      </c>
      <c r="C103" t="s">
        <v>1566</v>
      </c>
      <c r="D103" t="s">
        <v>778</v>
      </c>
      <c r="E103">
        <v>855</v>
      </c>
      <c r="F103" t="s">
        <v>664</v>
      </c>
    </row>
    <row r="104" spans="1:6" x14ac:dyDescent="0.25">
      <c r="A104" t="s">
        <v>1562</v>
      </c>
      <c r="B104" t="s">
        <v>1564</v>
      </c>
      <c r="C104" t="s">
        <v>1566</v>
      </c>
      <c r="D104" t="s">
        <v>873</v>
      </c>
      <c r="E104">
        <v>964</v>
      </c>
      <c r="F104" t="s">
        <v>870</v>
      </c>
    </row>
    <row r="105" spans="1:6" x14ac:dyDescent="0.25">
      <c r="A105" t="s">
        <v>1562</v>
      </c>
      <c r="B105" t="s">
        <v>1564</v>
      </c>
      <c r="C105" t="s">
        <v>1566</v>
      </c>
      <c r="D105" t="s">
        <v>801</v>
      </c>
      <c r="E105">
        <v>1007</v>
      </c>
      <c r="F105" t="s">
        <v>890</v>
      </c>
    </row>
    <row r="106" spans="1:6" x14ac:dyDescent="0.25">
      <c r="A106" t="s">
        <v>1562</v>
      </c>
      <c r="B106" t="s">
        <v>1564</v>
      </c>
      <c r="C106" t="s">
        <v>1566</v>
      </c>
      <c r="D106" t="s">
        <v>1524</v>
      </c>
      <c r="E106">
        <v>591</v>
      </c>
      <c r="F106" t="s">
        <v>1332</v>
      </c>
    </row>
    <row r="107" spans="1:6" x14ac:dyDescent="0.25">
      <c r="A107" t="s">
        <v>1562</v>
      </c>
      <c r="B107" t="s">
        <v>1564</v>
      </c>
      <c r="C107" t="s">
        <v>1566</v>
      </c>
      <c r="D107" t="s">
        <v>1524</v>
      </c>
      <c r="E107">
        <v>590</v>
      </c>
      <c r="F107" t="s">
        <v>1332</v>
      </c>
    </row>
    <row r="108" spans="1:6" x14ac:dyDescent="0.25">
      <c r="A108" t="s">
        <v>1562</v>
      </c>
      <c r="B108" t="s">
        <v>1564</v>
      </c>
      <c r="C108" t="s">
        <v>1566</v>
      </c>
      <c r="D108" t="s">
        <v>1538</v>
      </c>
      <c r="E108">
        <v>1233</v>
      </c>
      <c r="F108" t="s">
        <v>1332</v>
      </c>
    </row>
    <row r="109" spans="1:6" x14ac:dyDescent="0.25">
      <c r="A109" t="s">
        <v>1562</v>
      </c>
      <c r="B109" t="s">
        <v>1564</v>
      </c>
      <c r="C109" t="s">
        <v>1566</v>
      </c>
      <c r="D109" t="s">
        <v>285</v>
      </c>
      <c r="E109">
        <v>717</v>
      </c>
      <c r="F109" t="s">
        <v>1557</v>
      </c>
    </row>
    <row r="110" spans="1:6" x14ac:dyDescent="0.25">
      <c r="A110" t="s">
        <v>1562</v>
      </c>
      <c r="B110" t="s">
        <v>1564</v>
      </c>
      <c r="C110" t="s">
        <v>1566</v>
      </c>
      <c r="D110" t="s">
        <v>289</v>
      </c>
      <c r="E110">
        <v>279</v>
      </c>
      <c r="F110" t="s">
        <v>1557</v>
      </c>
    </row>
    <row r="111" spans="1:6" x14ac:dyDescent="0.25">
      <c r="A111" t="s">
        <v>1562</v>
      </c>
      <c r="B111" t="s">
        <v>1564</v>
      </c>
      <c r="C111" t="s">
        <v>1566</v>
      </c>
      <c r="D111" t="s">
        <v>292</v>
      </c>
      <c r="E111">
        <v>262</v>
      </c>
      <c r="F111" t="s">
        <v>1557</v>
      </c>
    </row>
    <row r="112" spans="1:6" x14ac:dyDescent="0.25">
      <c r="A112" t="s">
        <v>1562</v>
      </c>
      <c r="B112" t="s">
        <v>1564</v>
      </c>
      <c r="C112" t="s">
        <v>1566</v>
      </c>
      <c r="D112" t="s">
        <v>295</v>
      </c>
      <c r="E112">
        <v>286</v>
      </c>
      <c r="F112" t="s">
        <v>1557</v>
      </c>
    </row>
    <row r="113" spans="1:6" x14ac:dyDescent="0.25">
      <c r="A113" t="s">
        <v>1562</v>
      </c>
      <c r="B113" t="s">
        <v>1564</v>
      </c>
      <c r="C113" t="s">
        <v>1566</v>
      </c>
      <c r="D113" t="s">
        <v>654</v>
      </c>
      <c r="E113">
        <v>841</v>
      </c>
      <c r="F113" t="s">
        <v>648</v>
      </c>
    </row>
    <row r="114" spans="1:6" x14ac:dyDescent="0.25">
      <c r="A114" t="s">
        <v>1562</v>
      </c>
      <c r="B114" t="s">
        <v>1564</v>
      </c>
      <c r="C114" t="s">
        <v>1566</v>
      </c>
      <c r="D114" t="s">
        <v>430</v>
      </c>
      <c r="E114">
        <v>22</v>
      </c>
      <c r="F114" t="s">
        <v>664</v>
      </c>
    </row>
    <row r="115" spans="1:6" x14ac:dyDescent="0.25">
      <c r="A115" t="s">
        <v>899</v>
      </c>
      <c r="B115" t="s">
        <v>1563</v>
      </c>
      <c r="C115" t="s">
        <v>1565</v>
      </c>
      <c r="D115" t="s">
        <v>166</v>
      </c>
      <c r="E115">
        <v>104</v>
      </c>
      <c r="F115" t="s">
        <v>301</v>
      </c>
    </row>
    <row r="116" spans="1:6" x14ac:dyDescent="0.25">
      <c r="A116" t="s">
        <v>899</v>
      </c>
      <c r="B116" t="s">
        <v>1563</v>
      </c>
      <c r="C116" t="s">
        <v>1565</v>
      </c>
      <c r="D116" t="s">
        <v>332</v>
      </c>
      <c r="E116">
        <v>1092</v>
      </c>
      <c r="F116" t="s">
        <v>301</v>
      </c>
    </row>
    <row r="117" spans="1:6" x14ac:dyDescent="0.25">
      <c r="A117" t="s">
        <v>899</v>
      </c>
      <c r="B117" t="s">
        <v>1563</v>
      </c>
      <c r="C117" t="s">
        <v>1565</v>
      </c>
      <c r="D117" t="s">
        <v>247</v>
      </c>
      <c r="E117">
        <v>1016</v>
      </c>
      <c r="F117" t="s">
        <v>301</v>
      </c>
    </row>
    <row r="118" spans="1:6" x14ac:dyDescent="0.25">
      <c r="A118" t="s">
        <v>899</v>
      </c>
      <c r="B118" t="s">
        <v>1563</v>
      </c>
      <c r="C118" t="s">
        <v>1565</v>
      </c>
      <c r="D118" t="s">
        <v>536</v>
      </c>
      <c r="E118">
        <v>463</v>
      </c>
      <c r="F118" t="s">
        <v>301</v>
      </c>
    </row>
    <row r="119" spans="1:6" x14ac:dyDescent="0.25">
      <c r="A119" t="s">
        <v>899</v>
      </c>
      <c r="B119" t="s">
        <v>1563</v>
      </c>
      <c r="C119" t="s">
        <v>1565</v>
      </c>
      <c r="D119" t="s">
        <v>558</v>
      </c>
      <c r="E119">
        <v>126</v>
      </c>
      <c r="F119" t="s">
        <v>301</v>
      </c>
    </row>
    <row r="120" spans="1:6" x14ac:dyDescent="0.25">
      <c r="A120" t="s">
        <v>899</v>
      </c>
      <c r="B120" t="s">
        <v>1563</v>
      </c>
      <c r="C120" t="s">
        <v>1565</v>
      </c>
      <c r="D120" t="s">
        <v>561</v>
      </c>
      <c r="E120">
        <v>89</v>
      </c>
      <c r="F120" t="s">
        <v>301</v>
      </c>
    </row>
    <row r="121" spans="1:6" x14ac:dyDescent="0.25">
      <c r="A121" t="s">
        <v>899</v>
      </c>
      <c r="B121" t="s">
        <v>1563</v>
      </c>
      <c r="C121" t="s">
        <v>1565</v>
      </c>
      <c r="D121" t="s">
        <v>570</v>
      </c>
      <c r="E121">
        <v>81</v>
      </c>
      <c r="F121" t="s">
        <v>301</v>
      </c>
    </row>
    <row r="122" spans="1:6" x14ac:dyDescent="0.25">
      <c r="A122" t="s">
        <v>899</v>
      </c>
      <c r="B122" t="s">
        <v>1563</v>
      </c>
      <c r="C122" t="s">
        <v>1565</v>
      </c>
      <c r="D122" t="s">
        <v>589</v>
      </c>
      <c r="E122">
        <v>956</v>
      </c>
      <c r="F122" t="s">
        <v>575</v>
      </c>
    </row>
    <row r="123" spans="1:6" x14ac:dyDescent="0.25">
      <c r="A123" t="s">
        <v>899</v>
      </c>
      <c r="B123" t="s">
        <v>1563</v>
      </c>
      <c r="C123" t="s">
        <v>1565</v>
      </c>
      <c r="D123" t="s">
        <v>601</v>
      </c>
      <c r="E123">
        <v>941</v>
      </c>
      <c r="F123" t="s">
        <v>575</v>
      </c>
    </row>
    <row r="124" spans="1:6" x14ac:dyDescent="0.25">
      <c r="A124" t="s">
        <v>899</v>
      </c>
      <c r="B124" t="s">
        <v>1563</v>
      </c>
      <c r="C124" t="s">
        <v>1565</v>
      </c>
      <c r="D124" t="s">
        <v>589</v>
      </c>
      <c r="E124">
        <v>957</v>
      </c>
      <c r="F124" t="s">
        <v>604</v>
      </c>
    </row>
    <row r="125" spans="1:6" x14ac:dyDescent="0.25">
      <c r="A125" t="s">
        <v>899</v>
      </c>
      <c r="B125" t="s">
        <v>1563</v>
      </c>
      <c r="C125" t="s">
        <v>1565</v>
      </c>
      <c r="D125" t="s">
        <v>595</v>
      </c>
      <c r="E125">
        <v>1031</v>
      </c>
      <c r="F125" t="s">
        <v>604</v>
      </c>
    </row>
    <row r="126" spans="1:6" x14ac:dyDescent="0.25">
      <c r="A126" t="s">
        <v>899</v>
      </c>
      <c r="B126" t="s">
        <v>1563</v>
      </c>
      <c r="C126" t="s">
        <v>1565</v>
      </c>
      <c r="D126" t="s">
        <v>629</v>
      </c>
      <c r="E126">
        <v>633</v>
      </c>
      <c r="F126" t="s">
        <v>628</v>
      </c>
    </row>
    <row r="127" spans="1:6" x14ac:dyDescent="0.25">
      <c r="A127" t="s">
        <v>899</v>
      </c>
      <c r="B127" t="s">
        <v>1563</v>
      </c>
      <c r="C127" t="s">
        <v>1565</v>
      </c>
      <c r="D127" t="s">
        <v>635</v>
      </c>
      <c r="E127">
        <v>465</v>
      </c>
      <c r="F127" t="s">
        <v>628</v>
      </c>
    </row>
    <row r="128" spans="1:6" x14ac:dyDescent="0.25">
      <c r="A128" t="s">
        <v>899</v>
      </c>
      <c r="B128" t="s">
        <v>1563</v>
      </c>
      <c r="C128" t="s">
        <v>1565</v>
      </c>
      <c r="D128" t="s">
        <v>638</v>
      </c>
      <c r="E128">
        <v>571</v>
      </c>
      <c r="F128" t="s">
        <v>628</v>
      </c>
    </row>
    <row r="129" spans="1:6" x14ac:dyDescent="0.25">
      <c r="A129" t="s">
        <v>899</v>
      </c>
      <c r="B129" t="s">
        <v>1563</v>
      </c>
      <c r="C129" t="s">
        <v>1565</v>
      </c>
      <c r="D129" t="s">
        <v>1059</v>
      </c>
      <c r="E129">
        <v>1274</v>
      </c>
      <c r="F129" t="s">
        <v>899</v>
      </c>
    </row>
    <row r="130" spans="1:6" x14ac:dyDescent="0.25">
      <c r="A130" t="s">
        <v>899</v>
      </c>
      <c r="B130" t="s">
        <v>1563</v>
      </c>
      <c r="C130" t="s">
        <v>1566</v>
      </c>
      <c r="D130" t="s">
        <v>166</v>
      </c>
      <c r="E130">
        <v>104</v>
      </c>
      <c r="F130" t="s">
        <v>301</v>
      </c>
    </row>
    <row r="131" spans="1:6" x14ac:dyDescent="0.25">
      <c r="A131" t="s">
        <v>899</v>
      </c>
      <c r="B131" t="s">
        <v>1563</v>
      </c>
      <c r="C131" t="s">
        <v>1566</v>
      </c>
      <c r="D131" t="s">
        <v>441</v>
      </c>
      <c r="E131">
        <v>1159</v>
      </c>
      <c r="F131" t="s">
        <v>301</v>
      </c>
    </row>
    <row r="132" spans="1:6" x14ac:dyDescent="0.25">
      <c r="A132" t="s">
        <v>899</v>
      </c>
      <c r="B132" t="s">
        <v>1563</v>
      </c>
      <c r="C132" t="s">
        <v>1566</v>
      </c>
      <c r="D132" t="s">
        <v>552</v>
      </c>
      <c r="E132">
        <v>452</v>
      </c>
      <c r="F132" t="s">
        <v>301</v>
      </c>
    </row>
    <row r="133" spans="1:6" x14ac:dyDescent="0.25">
      <c r="A133" t="s">
        <v>899</v>
      </c>
      <c r="B133" t="s">
        <v>1563</v>
      </c>
      <c r="C133" t="s">
        <v>1566</v>
      </c>
      <c r="D133" t="s">
        <v>558</v>
      </c>
      <c r="E133">
        <v>126</v>
      </c>
      <c r="F133" t="s">
        <v>301</v>
      </c>
    </row>
    <row r="134" spans="1:6" x14ac:dyDescent="0.25">
      <c r="A134" t="s">
        <v>899</v>
      </c>
      <c r="B134" t="s">
        <v>1563</v>
      </c>
      <c r="C134" t="s">
        <v>1566</v>
      </c>
      <c r="D134" t="s">
        <v>564</v>
      </c>
      <c r="E134">
        <v>662</v>
      </c>
      <c r="F134" t="s">
        <v>301</v>
      </c>
    </row>
    <row r="135" spans="1:6" x14ac:dyDescent="0.25">
      <c r="A135" t="s">
        <v>899</v>
      </c>
      <c r="B135" t="s">
        <v>1563</v>
      </c>
      <c r="C135" t="s">
        <v>1566</v>
      </c>
      <c r="D135" t="s">
        <v>570</v>
      </c>
      <c r="E135">
        <v>81</v>
      </c>
      <c r="F135" t="s">
        <v>301</v>
      </c>
    </row>
    <row r="136" spans="1:6" x14ac:dyDescent="0.25">
      <c r="A136" t="s">
        <v>899</v>
      </c>
      <c r="B136" t="s">
        <v>1563</v>
      </c>
      <c r="C136" t="s">
        <v>1566</v>
      </c>
      <c r="D136" t="s">
        <v>595</v>
      </c>
      <c r="E136">
        <v>1030</v>
      </c>
      <c r="F136" t="s">
        <v>575</v>
      </c>
    </row>
    <row r="137" spans="1:6" x14ac:dyDescent="0.25">
      <c r="A137" t="s">
        <v>899</v>
      </c>
      <c r="B137" t="s">
        <v>1563</v>
      </c>
      <c r="C137" t="s">
        <v>1566</v>
      </c>
      <c r="D137" t="s">
        <v>584</v>
      </c>
      <c r="E137">
        <v>802</v>
      </c>
      <c r="F137" t="s">
        <v>604</v>
      </c>
    </row>
    <row r="138" spans="1:6" x14ac:dyDescent="0.25">
      <c r="A138" t="s">
        <v>899</v>
      </c>
      <c r="B138" t="s">
        <v>1563</v>
      </c>
      <c r="C138" t="s">
        <v>1566</v>
      </c>
      <c r="D138" t="s">
        <v>595</v>
      </c>
      <c r="E138">
        <v>1031</v>
      </c>
      <c r="F138" t="s">
        <v>604</v>
      </c>
    </row>
    <row r="139" spans="1:6" x14ac:dyDescent="0.25">
      <c r="A139" t="s">
        <v>899</v>
      </c>
      <c r="B139" t="s">
        <v>1563</v>
      </c>
      <c r="C139" t="s">
        <v>1566</v>
      </c>
      <c r="D139" t="s">
        <v>629</v>
      </c>
      <c r="E139">
        <v>633</v>
      </c>
      <c r="F139" t="s">
        <v>628</v>
      </c>
    </row>
    <row r="140" spans="1:6" x14ac:dyDescent="0.25">
      <c r="A140" t="s">
        <v>899</v>
      </c>
      <c r="B140" t="s">
        <v>1563</v>
      </c>
      <c r="C140" t="s">
        <v>1566</v>
      </c>
      <c r="D140" t="s">
        <v>635</v>
      </c>
      <c r="E140">
        <v>465</v>
      </c>
      <c r="F140" t="s">
        <v>628</v>
      </c>
    </row>
    <row r="141" spans="1:6" x14ac:dyDescent="0.25">
      <c r="A141" t="s">
        <v>899</v>
      </c>
      <c r="B141" t="s">
        <v>1563</v>
      </c>
      <c r="C141" t="s">
        <v>1566</v>
      </c>
      <c r="D141" t="s">
        <v>441</v>
      </c>
      <c r="E141">
        <v>1160</v>
      </c>
      <c r="F141" t="s">
        <v>899</v>
      </c>
    </row>
    <row r="142" spans="1:6" x14ac:dyDescent="0.25">
      <c r="A142" t="s">
        <v>899</v>
      </c>
      <c r="B142" t="s">
        <v>1563</v>
      </c>
      <c r="C142" t="s">
        <v>1566</v>
      </c>
      <c r="D142" t="s">
        <v>1194</v>
      </c>
      <c r="E142">
        <v>1222</v>
      </c>
      <c r="F142" t="s">
        <v>899</v>
      </c>
    </row>
    <row r="143" spans="1:6" x14ac:dyDescent="0.25">
      <c r="A143" t="s">
        <v>899</v>
      </c>
      <c r="B143" t="s">
        <v>1563</v>
      </c>
      <c r="C143" t="s">
        <v>1566</v>
      </c>
      <c r="D143" t="s">
        <v>1567</v>
      </c>
      <c r="E143">
        <v>216</v>
      </c>
      <c r="F143" t="s">
        <v>899</v>
      </c>
    </row>
    <row r="144" spans="1:6" x14ac:dyDescent="0.25">
      <c r="A144" t="s">
        <v>899</v>
      </c>
      <c r="B144" t="s">
        <v>1564</v>
      </c>
      <c r="C144" t="s">
        <v>1565</v>
      </c>
      <c r="D144" t="s">
        <v>166</v>
      </c>
      <c r="E144">
        <v>104</v>
      </c>
      <c r="F144" t="s">
        <v>301</v>
      </c>
    </row>
    <row r="145" spans="1:6" x14ac:dyDescent="0.25">
      <c r="A145" t="s">
        <v>899</v>
      </c>
      <c r="B145" t="s">
        <v>1564</v>
      </c>
      <c r="C145" t="s">
        <v>1565</v>
      </c>
      <c r="D145" t="s">
        <v>527</v>
      </c>
      <c r="E145">
        <v>453</v>
      </c>
      <c r="F145" t="s">
        <v>301</v>
      </c>
    </row>
    <row r="146" spans="1:6" x14ac:dyDescent="0.25">
      <c r="A146" t="s">
        <v>899</v>
      </c>
      <c r="B146" t="s">
        <v>1564</v>
      </c>
      <c r="C146" t="s">
        <v>1565</v>
      </c>
      <c r="D146" t="s">
        <v>561</v>
      </c>
      <c r="E146">
        <v>89</v>
      </c>
      <c r="F146" t="s">
        <v>301</v>
      </c>
    </row>
    <row r="147" spans="1:6" x14ac:dyDescent="0.25">
      <c r="A147" t="s">
        <v>899</v>
      </c>
      <c r="B147" t="s">
        <v>1564</v>
      </c>
      <c r="C147" t="s">
        <v>1565</v>
      </c>
      <c r="D147" t="s">
        <v>567</v>
      </c>
      <c r="E147">
        <v>837</v>
      </c>
      <c r="F147" t="s">
        <v>301</v>
      </c>
    </row>
    <row r="148" spans="1:6" x14ac:dyDescent="0.25">
      <c r="A148" t="s">
        <v>899</v>
      </c>
      <c r="B148" t="s">
        <v>1564</v>
      </c>
      <c r="C148" t="s">
        <v>1565</v>
      </c>
      <c r="D148" t="s">
        <v>601</v>
      </c>
      <c r="E148">
        <v>941</v>
      </c>
      <c r="F148" t="s">
        <v>575</v>
      </c>
    </row>
    <row r="149" spans="1:6" x14ac:dyDescent="0.25">
      <c r="A149" t="s">
        <v>899</v>
      </c>
      <c r="B149" t="s">
        <v>1564</v>
      </c>
      <c r="C149" t="s">
        <v>1565</v>
      </c>
      <c r="D149" t="s">
        <v>629</v>
      </c>
      <c r="E149">
        <v>633</v>
      </c>
      <c r="F149" t="s">
        <v>628</v>
      </c>
    </row>
    <row r="150" spans="1:6" x14ac:dyDescent="0.25">
      <c r="A150" t="s">
        <v>899</v>
      </c>
      <c r="B150" t="s">
        <v>1564</v>
      </c>
      <c r="C150" t="s">
        <v>1565</v>
      </c>
      <c r="D150" t="s">
        <v>527</v>
      </c>
      <c r="E150">
        <v>454</v>
      </c>
      <c r="F150" t="s">
        <v>628</v>
      </c>
    </row>
    <row r="151" spans="1:6" x14ac:dyDescent="0.25">
      <c r="A151" t="s">
        <v>899</v>
      </c>
      <c r="B151" t="s">
        <v>1564</v>
      </c>
      <c r="C151" t="s">
        <v>1565</v>
      </c>
      <c r="D151" t="s">
        <v>632</v>
      </c>
      <c r="E151">
        <v>570</v>
      </c>
      <c r="F151" t="s">
        <v>628</v>
      </c>
    </row>
    <row r="152" spans="1:6" x14ac:dyDescent="0.25">
      <c r="A152" t="s">
        <v>899</v>
      </c>
      <c r="B152" t="s">
        <v>1564</v>
      </c>
      <c r="C152" t="s">
        <v>1565</v>
      </c>
      <c r="D152" t="s">
        <v>635</v>
      </c>
      <c r="E152">
        <v>465</v>
      </c>
      <c r="F152" t="s">
        <v>628</v>
      </c>
    </row>
    <row r="153" spans="1:6" x14ac:dyDescent="0.25">
      <c r="A153" t="s">
        <v>899</v>
      </c>
      <c r="B153" t="s">
        <v>1564</v>
      </c>
      <c r="C153" t="s">
        <v>1565</v>
      </c>
      <c r="D153" t="s">
        <v>638</v>
      </c>
      <c r="E153">
        <v>571</v>
      </c>
      <c r="F153" t="s">
        <v>628</v>
      </c>
    </row>
    <row r="154" spans="1:6" x14ac:dyDescent="0.25">
      <c r="A154" t="s">
        <v>899</v>
      </c>
      <c r="B154" t="s">
        <v>1564</v>
      </c>
      <c r="C154" t="s">
        <v>1565</v>
      </c>
      <c r="D154" t="s">
        <v>641</v>
      </c>
      <c r="E154">
        <v>1063</v>
      </c>
      <c r="F154" t="s">
        <v>628</v>
      </c>
    </row>
    <row r="155" spans="1:6" x14ac:dyDescent="0.25">
      <c r="A155" t="s">
        <v>899</v>
      </c>
      <c r="B155" t="s">
        <v>1564</v>
      </c>
      <c r="C155" t="s">
        <v>1565</v>
      </c>
      <c r="D155" t="s">
        <v>1194</v>
      </c>
      <c r="E155">
        <v>1222</v>
      </c>
      <c r="F155" t="s">
        <v>899</v>
      </c>
    </row>
    <row r="156" spans="1:6" x14ac:dyDescent="0.25">
      <c r="A156" t="s">
        <v>899</v>
      </c>
      <c r="B156" t="s">
        <v>1564</v>
      </c>
      <c r="C156" t="s">
        <v>1565</v>
      </c>
      <c r="D156" t="s">
        <v>1197</v>
      </c>
      <c r="E156">
        <v>1224</v>
      </c>
      <c r="F156" t="s">
        <v>899</v>
      </c>
    </row>
    <row r="157" spans="1:6" x14ac:dyDescent="0.25">
      <c r="A157" t="s">
        <v>899</v>
      </c>
      <c r="B157" t="s">
        <v>1564</v>
      </c>
      <c r="C157" t="s">
        <v>1566</v>
      </c>
      <c r="D157" t="s">
        <v>166</v>
      </c>
      <c r="E157">
        <v>104</v>
      </c>
      <c r="F157" t="s">
        <v>301</v>
      </c>
    </row>
    <row r="158" spans="1:6" x14ac:dyDescent="0.25">
      <c r="A158" t="s">
        <v>899</v>
      </c>
      <c r="B158" t="s">
        <v>1564</v>
      </c>
      <c r="C158" t="s">
        <v>1566</v>
      </c>
      <c r="D158" t="s">
        <v>527</v>
      </c>
      <c r="E158">
        <v>453</v>
      </c>
      <c r="F158" t="s">
        <v>301</v>
      </c>
    </row>
    <row r="159" spans="1:6" x14ac:dyDescent="0.25">
      <c r="A159" t="s">
        <v>899</v>
      </c>
      <c r="B159" t="s">
        <v>1564</v>
      </c>
      <c r="C159" t="s">
        <v>1566</v>
      </c>
      <c r="D159" t="s">
        <v>561</v>
      </c>
      <c r="E159">
        <v>89</v>
      </c>
      <c r="F159" t="s">
        <v>301</v>
      </c>
    </row>
    <row r="160" spans="1:6" x14ac:dyDescent="0.25">
      <c r="A160" t="s">
        <v>899</v>
      </c>
      <c r="B160" t="s">
        <v>1564</v>
      </c>
      <c r="C160" t="s">
        <v>1566</v>
      </c>
      <c r="D160" t="s">
        <v>567</v>
      </c>
      <c r="E160">
        <v>837</v>
      </c>
      <c r="F160" t="s">
        <v>301</v>
      </c>
    </row>
    <row r="161" spans="1:6" x14ac:dyDescent="0.25">
      <c r="A161" t="s">
        <v>899</v>
      </c>
      <c r="B161" t="s">
        <v>1564</v>
      </c>
      <c r="C161" t="s">
        <v>1566</v>
      </c>
      <c r="D161" t="s">
        <v>601</v>
      </c>
      <c r="E161">
        <v>941</v>
      </c>
      <c r="F161" t="s">
        <v>575</v>
      </c>
    </row>
    <row r="162" spans="1:6" x14ac:dyDescent="0.25">
      <c r="A162" t="s">
        <v>899</v>
      </c>
      <c r="B162" t="s">
        <v>1564</v>
      </c>
      <c r="C162" t="s">
        <v>1566</v>
      </c>
      <c r="D162" t="s">
        <v>629</v>
      </c>
      <c r="E162">
        <v>633</v>
      </c>
      <c r="F162" t="s">
        <v>628</v>
      </c>
    </row>
    <row r="163" spans="1:6" x14ac:dyDescent="0.25">
      <c r="A163" t="s">
        <v>899</v>
      </c>
      <c r="B163" t="s">
        <v>1564</v>
      </c>
      <c r="C163" t="s">
        <v>1566</v>
      </c>
      <c r="D163" t="s">
        <v>527</v>
      </c>
      <c r="E163">
        <v>454</v>
      </c>
      <c r="F163" t="s">
        <v>628</v>
      </c>
    </row>
    <row r="164" spans="1:6" x14ac:dyDescent="0.25">
      <c r="A164" t="s">
        <v>899</v>
      </c>
      <c r="B164" t="s">
        <v>1564</v>
      </c>
      <c r="C164" t="s">
        <v>1566</v>
      </c>
      <c r="D164" t="s">
        <v>632</v>
      </c>
      <c r="E164">
        <v>570</v>
      </c>
      <c r="F164" t="s">
        <v>628</v>
      </c>
    </row>
    <row r="165" spans="1:6" x14ac:dyDescent="0.25">
      <c r="A165" t="s">
        <v>899</v>
      </c>
      <c r="B165" t="s">
        <v>1564</v>
      </c>
      <c r="C165" t="s">
        <v>1566</v>
      </c>
      <c r="D165" t="s">
        <v>635</v>
      </c>
      <c r="E165">
        <v>465</v>
      </c>
      <c r="F165" t="s">
        <v>628</v>
      </c>
    </row>
    <row r="166" spans="1:6" x14ac:dyDescent="0.25">
      <c r="A166" t="s">
        <v>899</v>
      </c>
      <c r="B166" t="s">
        <v>1564</v>
      </c>
      <c r="C166" t="s">
        <v>1566</v>
      </c>
      <c r="D166" t="s">
        <v>638</v>
      </c>
      <c r="E166">
        <v>571</v>
      </c>
      <c r="F166" t="s">
        <v>628</v>
      </c>
    </row>
    <row r="167" spans="1:6" x14ac:dyDescent="0.25">
      <c r="A167" t="s">
        <v>899</v>
      </c>
      <c r="B167" t="s">
        <v>1564</v>
      </c>
      <c r="C167" t="s">
        <v>1566</v>
      </c>
      <c r="D167" t="s">
        <v>641</v>
      </c>
      <c r="E167">
        <v>1063</v>
      </c>
      <c r="F167" t="s">
        <v>628</v>
      </c>
    </row>
    <row r="168" spans="1:6" x14ac:dyDescent="0.25">
      <c r="A168" t="s">
        <v>899</v>
      </c>
      <c r="B168" t="s">
        <v>1564</v>
      </c>
      <c r="C168" t="s">
        <v>1566</v>
      </c>
      <c r="D168" t="s">
        <v>1194</v>
      </c>
      <c r="E168">
        <v>1222</v>
      </c>
      <c r="F168" t="s">
        <v>899</v>
      </c>
    </row>
    <row r="169" spans="1:6" x14ac:dyDescent="0.25">
      <c r="A169" t="s">
        <v>899</v>
      </c>
      <c r="B169" t="s">
        <v>1564</v>
      </c>
      <c r="C169" t="s">
        <v>1566</v>
      </c>
      <c r="D169" t="s">
        <v>1197</v>
      </c>
      <c r="E169">
        <v>1224</v>
      </c>
      <c r="F169" t="s">
        <v>899</v>
      </c>
    </row>
    <row r="170" spans="1:6" x14ac:dyDescent="0.25">
      <c r="A170" t="s">
        <v>1568</v>
      </c>
      <c r="B170" t="s">
        <v>1563</v>
      </c>
      <c r="C170" t="s">
        <v>1565</v>
      </c>
      <c r="D170" t="s">
        <v>1524</v>
      </c>
      <c r="E170">
        <v>591</v>
      </c>
      <c r="F170" t="s">
        <v>1332</v>
      </c>
    </row>
    <row r="171" spans="1:6" x14ac:dyDescent="0.25">
      <c r="A171" t="s">
        <v>1568</v>
      </c>
      <c r="B171" t="s">
        <v>1563</v>
      </c>
      <c r="C171" t="s">
        <v>1565</v>
      </c>
      <c r="D171" t="s">
        <v>1524</v>
      </c>
      <c r="E171">
        <v>590</v>
      </c>
      <c r="F171" t="s">
        <v>1332</v>
      </c>
    </row>
    <row r="172" spans="1:6" x14ac:dyDescent="0.25">
      <c r="A172" t="s">
        <v>1568</v>
      </c>
      <c r="B172" t="s">
        <v>1563</v>
      </c>
      <c r="C172" t="s">
        <v>1565</v>
      </c>
      <c r="D172" t="s">
        <v>85</v>
      </c>
      <c r="E172">
        <v>510</v>
      </c>
      <c r="F172" t="s">
        <v>1205</v>
      </c>
    </row>
    <row r="173" spans="1:6" x14ac:dyDescent="0.25">
      <c r="A173" t="s">
        <v>1568</v>
      </c>
      <c r="B173" t="s">
        <v>1563</v>
      </c>
      <c r="C173" t="s">
        <v>1565</v>
      </c>
      <c r="D173" t="s">
        <v>1206</v>
      </c>
      <c r="E173">
        <v>564</v>
      </c>
      <c r="F173" t="s">
        <v>1205</v>
      </c>
    </row>
    <row r="174" spans="1:6" x14ac:dyDescent="0.25">
      <c r="A174" t="s">
        <v>1568</v>
      </c>
      <c r="B174" t="s">
        <v>1563</v>
      </c>
      <c r="C174" t="s">
        <v>1565</v>
      </c>
      <c r="D174" t="s">
        <v>873</v>
      </c>
      <c r="E174">
        <v>660</v>
      </c>
      <c r="F174" t="s">
        <v>1205</v>
      </c>
    </row>
    <row r="175" spans="1:6" x14ac:dyDescent="0.25">
      <c r="A175" t="s">
        <v>1568</v>
      </c>
      <c r="B175" t="s">
        <v>1563</v>
      </c>
      <c r="C175" t="s">
        <v>1565</v>
      </c>
      <c r="D175" t="s">
        <v>1211</v>
      </c>
      <c r="E175">
        <v>963</v>
      </c>
      <c r="F175" t="s">
        <v>1205</v>
      </c>
    </row>
    <row r="176" spans="1:6" x14ac:dyDescent="0.25">
      <c r="A176" t="s">
        <v>1568</v>
      </c>
      <c r="B176" t="s">
        <v>1563</v>
      </c>
      <c r="C176" t="s">
        <v>1566</v>
      </c>
      <c r="D176" t="s">
        <v>1521</v>
      </c>
      <c r="E176">
        <v>444</v>
      </c>
      <c r="F176" t="s">
        <v>1332</v>
      </c>
    </row>
    <row r="177" spans="1:6" x14ac:dyDescent="0.25">
      <c r="A177" t="s">
        <v>1568</v>
      </c>
      <c r="B177" t="s">
        <v>1563</v>
      </c>
      <c r="C177" t="s">
        <v>1566</v>
      </c>
      <c r="D177" t="s">
        <v>1524</v>
      </c>
      <c r="E177">
        <v>591</v>
      </c>
      <c r="F177" t="s">
        <v>1332</v>
      </c>
    </row>
    <row r="178" spans="1:6" x14ac:dyDescent="0.25">
      <c r="A178" t="s">
        <v>1568</v>
      </c>
      <c r="B178" t="s">
        <v>1563</v>
      </c>
      <c r="C178" t="s">
        <v>1566</v>
      </c>
      <c r="D178" t="s">
        <v>1524</v>
      </c>
      <c r="E178">
        <v>590</v>
      </c>
      <c r="F178" t="s">
        <v>1332</v>
      </c>
    </row>
    <row r="179" spans="1:6" x14ac:dyDescent="0.25">
      <c r="A179" t="s">
        <v>1568</v>
      </c>
      <c r="B179" t="s">
        <v>1563</v>
      </c>
      <c r="C179" t="s">
        <v>1566</v>
      </c>
      <c r="D179" t="s">
        <v>1538</v>
      </c>
      <c r="E179">
        <v>1233</v>
      </c>
      <c r="F179" t="s">
        <v>1332</v>
      </c>
    </row>
    <row r="180" spans="1:6" x14ac:dyDescent="0.25">
      <c r="A180" t="s">
        <v>1568</v>
      </c>
      <c r="B180" t="s">
        <v>1563</v>
      </c>
      <c r="C180" t="s">
        <v>1566</v>
      </c>
      <c r="D180" t="s">
        <v>85</v>
      </c>
      <c r="E180">
        <v>510</v>
      </c>
      <c r="F180" t="s">
        <v>1205</v>
      </c>
    </row>
    <row r="181" spans="1:6" x14ac:dyDescent="0.25">
      <c r="A181" t="s">
        <v>1568</v>
      </c>
      <c r="B181" t="s">
        <v>1563</v>
      </c>
      <c r="C181" t="s">
        <v>1566</v>
      </c>
      <c r="D181" t="s">
        <v>1206</v>
      </c>
      <c r="E181">
        <v>564</v>
      </c>
      <c r="F181" t="s">
        <v>1205</v>
      </c>
    </row>
    <row r="182" spans="1:6" x14ac:dyDescent="0.25">
      <c r="A182" t="s">
        <v>1568</v>
      </c>
      <c r="B182" t="s">
        <v>1563</v>
      </c>
      <c r="C182" t="s">
        <v>1566</v>
      </c>
      <c r="D182" t="s">
        <v>873</v>
      </c>
      <c r="E182">
        <v>660</v>
      </c>
      <c r="F182" t="s">
        <v>1205</v>
      </c>
    </row>
    <row r="183" spans="1:6" x14ac:dyDescent="0.25">
      <c r="A183" t="s">
        <v>1568</v>
      </c>
      <c r="B183" t="s">
        <v>1563</v>
      </c>
      <c r="C183" t="s">
        <v>1566</v>
      </c>
      <c r="D183" t="s">
        <v>1211</v>
      </c>
      <c r="E183">
        <v>963</v>
      </c>
      <c r="F183" t="s">
        <v>1205</v>
      </c>
    </row>
    <row r="184" spans="1:6" x14ac:dyDescent="0.25">
      <c r="A184" t="s">
        <v>1568</v>
      </c>
      <c r="B184" t="s">
        <v>1564</v>
      </c>
      <c r="C184" t="s">
        <v>1565</v>
      </c>
      <c r="D184" t="s">
        <v>1524</v>
      </c>
      <c r="E184">
        <v>591</v>
      </c>
      <c r="F184" t="s">
        <v>1332</v>
      </c>
    </row>
    <row r="185" spans="1:6" x14ac:dyDescent="0.25">
      <c r="A185" t="s">
        <v>1568</v>
      </c>
      <c r="B185" t="s">
        <v>1564</v>
      </c>
      <c r="C185" t="s">
        <v>1565</v>
      </c>
      <c r="D185" t="s">
        <v>1524</v>
      </c>
      <c r="E185">
        <v>590</v>
      </c>
      <c r="F185" t="s">
        <v>1332</v>
      </c>
    </row>
    <row r="186" spans="1:6" x14ac:dyDescent="0.25">
      <c r="A186" t="s">
        <v>1568</v>
      </c>
      <c r="B186" t="s">
        <v>1564</v>
      </c>
      <c r="C186" t="s">
        <v>1565</v>
      </c>
      <c r="D186" t="s">
        <v>1536</v>
      </c>
      <c r="E186">
        <v>592</v>
      </c>
      <c r="F186" t="s">
        <v>1332</v>
      </c>
    </row>
    <row r="187" spans="1:6" x14ac:dyDescent="0.25">
      <c r="A187" t="s">
        <v>1568</v>
      </c>
      <c r="B187" t="s">
        <v>1564</v>
      </c>
      <c r="C187" t="s">
        <v>1565</v>
      </c>
      <c r="D187" t="s">
        <v>1538</v>
      </c>
      <c r="E187">
        <v>1233</v>
      </c>
      <c r="F187" t="s">
        <v>1332</v>
      </c>
    </row>
    <row r="188" spans="1:6" x14ac:dyDescent="0.25">
      <c r="A188" t="s">
        <v>1568</v>
      </c>
      <c r="B188" t="s">
        <v>1564</v>
      </c>
      <c r="C188" t="s">
        <v>1565</v>
      </c>
      <c r="D188" t="s">
        <v>85</v>
      </c>
      <c r="E188">
        <v>510</v>
      </c>
      <c r="F188" t="s">
        <v>1205</v>
      </c>
    </row>
    <row r="189" spans="1:6" x14ac:dyDescent="0.25">
      <c r="A189" t="s">
        <v>1568</v>
      </c>
      <c r="B189" t="s">
        <v>1564</v>
      </c>
      <c r="C189" t="s">
        <v>1565</v>
      </c>
      <c r="D189" t="s">
        <v>1206</v>
      </c>
      <c r="E189">
        <v>564</v>
      </c>
      <c r="F189" t="s">
        <v>1205</v>
      </c>
    </row>
    <row r="190" spans="1:6" x14ac:dyDescent="0.25">
      <c r="A190" t="s">
        <v>1568</v>
      </c>
      <c r="B190" t="s">
        <v>1564</v>
      </c>
      <c r="C190" t="s">
        <v>1565</v>
      </c>
      <c r="D190" t="s">
        <v>873</v>
      </c>
      <c r="E190">
        <v>660</v>
      </c>
      <c r="F190" t="s">
        <v>1205</v>
      </c>
    </row>
    <row r="191" spans="1:6" x14ac:dyDescent="0.25">
      <c r="A191" t="s">
        <v>1568</v>
      </c>
      <c r="B191" t="s">
        <v>1564</v>
      </c>
      <c r="C191" t="s">
        <v>1565</v>
      </c>
      <c r="D191" t="s">
        <v>1211</v>
      </c>
      <c r="E191">
        <v>963</v>
      </c>
      <c r="F191" t="s">
        <v>1205</v>
      </c>
    </row>
    <row r="192" spans="1:6" x14ac:dyDescent="0.25">
      <c r="A192" t="s">
        <v>1568</v>
      </c>
      <c r="B192" t="s">
        <v>1564</v>
      </c>
      <c r="C192" t="s">
        <v>1566</v>
      </c>
      <c r="D192" t="s">
        <v>1524</v>
      </c>
      <c r="E192">
        <v>591</v>
      </c>
      <c r="F192" t="s">
        <v>1332</v>
      </c>
    </row>
    <row r="193" spans="1:6" x14ac:dyDescent="0.25">
      <c r="A193" t="s">
        <v>1568</v>
      </c>
      <c r="B193" t="s">
        <v>1564</v>
      </c>
      <c r="C193" t="s">
        <v>1566</v>
      </c>
      <c r="D193" t="s">
        <v>1524</v>
      </c>
      <c r="E193">
        <v>590</v>
      </c>
      <c r="F193" t="s">
        <v>1332</v>
      </c>
    </row>
    <row r="194" spans="1:6" x14ac:dyDescent="0.25">
      <c r="A194" t="s">
        <v>1568</v>
      </c>
      <c r="B194" t="s">
        <v>1564</v>
      </c>
      <c r="C194" t="s">
        <v>1566</v>
      </c>
      <c r="D194" t="s">
        <v>1536</v>
      </c>
      <c r="E194">
        <v>592</v>
      </c>
      <c r="F194" t="s">
        <v>1332</v>
      </c>
    </row>
    <row r="195" spans="1:6" x14ac:dyDescent="0.25">
      <c r="A195" t="s">
        <v>1568</v>
      </c>
      <c r="B195" t="s">
        <v>1564</v>
      </c>
      <c r="C195" t="s">
        <v>1566</v>
      </c>
      <c r="D195" t="s">
        <v>1538</v>
      </c>
      <c r="E195">
        <v>1233</v>
      </c>
      <c r="F195" t="s">
        <v>1332</v>
      </c>
    </row>
    <row r="196" spans="1:6" x14ac:dyDescent="0.25">
      <c r="A196" t="s">
        <v>1568</v>
      </c>
      <c r="B196" t="s">
        <v>1564</v>
      </c>
      <c r="C196" t="s">
        <v>1566</v>
      </c>
      <c r="D196" t="s">
        <v>85</v>
      </c>
      <c r="E196">
        <v>510</v>
      </c>
      <c r="F196" t="s">
        <v>1205</v>
      </c>
    </row>
    <row r="197" spans="1:6" x14ac:dyDescent="0.25">
      <c r="A197" t="s">
        <v>1568</v>
      </c>
      <c r="B197" t="s">
        <v>1564</v>
      </c>
      <c r="C197" t="s">
        <v>1566</v>
      </c>
      <c r="D197" t="s">
        <v>1206</v>
      </c>
      <c r="E197">
        <v>564</v>
      </c>
      <c r="F197" t="s">
        <v>1205</v>
      </c>
    </row>
    <row r="198" spans="1:6" x14ac:dyDescent="0.25">
      <c r="A198" t="s">
        <v>1568</v>
      </c>
      <c r="B198" t="s">
        <v>1564</v>
      </c>
      <c r="C198" t="s">
        <v>1566</v>
      </c>
      <c r="D198" t="s">
        <v>873</v>
      </c>
      <c r="E198">
        <v>660</v>
      </c>
      <c r="F198" t="s">
        <v>1205</v>
      </c>
    </row>
    <row r="199" spans="1:6" x14ac:dyDescent="0.25">
      <c r="A199" t="s">
        <v>1568</v>
      </c>
      <c r="B199" t="s">
        <v>1564</v>
      </c>
      <c r="C199" t="s">
        <v>1566</v>
      </c>
      <c r="D199" t="s">
        <v>1211</v>
      </c>
      <c r="E199">
        <v>963</v>
      </c>
      <c r="F199" t="s">
        <v>1205</v>
      </c>
    </row>
    <row r="200" spans="1:6" x14ac:dyDescent="0.25">
      <c r="A200" t="s">
        <v>1570</v>
      </c>
      <c r="B200" t="s">
        <v>1563</v>
      </c>
      <c r="C200" t="s">
        <v>1565</v>
      </c>
      <c r="D200" t="s">
        <v>681</v>
      </c>
      <c r="E200">
        <v>110</v>
      </c>
      <c r="F200" t="s">
        <v>664</v>
      </c>
    </row>
    <row r="201" spans="1:6" x14ac:dyDescent="0.25">
      <c r="A201" t="s">
        <v>1570</v>
      </c>
      <c r="B201" t="s">
        <v>1563</v>
      </c>
      <c r="C201" t="s">
        <v>1565</v>
      </c>
      <c r="D201" t="s">
        <v>778</v>
      </c>
      <c r="E201">
        <v>855</v>
      </c>
      <c r="F201" t="s">
        <v>664</v>
      </c>
    </row>
    <row r="202" spans="1:6" x14ac:dyDescent="0.25">
      <c r="A202" t="s">
        <v>1570</v>
      </c>
      <c r="B202" t="s">
        <v>1563</v>
      </c>
      <c r="C202" t="s">
        <v>1565</v>
      </c>
      <c r="D202" t="s">
        <v>1567</v>
      </c>
      <c r="E202">
        <v>215</v>
      </c>
      <c r="F202" t="s">
        <v>664</v>
      </c>
    </row>
    <row r="203" spans="1:6" x14ac:dyDescent="0.25">
      <c r="A203" t="s">
        <v>1570</v>
      </c>
      <c r="B203" t="s">
        <v>1563</v>
      </c>
      <c r="C203" t="s">
        <v>1565</v>
      </c>
      <c r="D203" t="s">
        <v>1567</v>
      </c>
      <c r="E203">
        <v>196</v>
      </c>
      <c r="F203" t="s">
        <v>664</v>
      </c>
    </row>
    <row r="204" spans="1:6" x14ac:dyDescent="0.25">
      <c r="A204" t="s">
        <v>1570</v>
      </c>
      <c r="B204" t="s">
        <v>1563</v>
      </c>
      <c r="C204" t="s">
        <v>1565</v>
      </c>
      <c r="D204" t="s">
        <v>801</v>
      </c>
      <c r="E204">
        <v>1006</v>
      </c>
      <c r="F204" t="s">
        <v>664</v>
      </c>
    </row>
    <row r="205" spans="1:6" x14ac:dyDescent="0.25">
      <c r="A205" t="s">
        <v>1570</v>
      </c>
      <c r="B205" t="s">
        <v>1563</v>
      </c>
      <c r="C205" t="s">
        <v>1565</v>
      </c>
      <c r="D205" t="s">
        <v>1569</v>
      </c>
      <c r="E205">
        <v>22</v>
      </c>
      <c r="F205" t="s">
        <v>664</v>
      </c>
    </row>
    <row r="206" spans="1:6" x14ac:dyDescent="0.25">
      <c r="A206" t="s">
        <v>1570</v>
      </c>
      <c r="B206" t="s">
        <v>1563</v>
      </c>
      <c r="C206" t="s">
        <v>1565</v>
      </c>
      <c r="D206" t="s">
        <v>1569</v>
      </c>
      <c r="E206">
        <v>21</v>
      </c>
      <c r="F206" t="s">
        <v>664</v>
      </c>
    </row>
    <row r="207" spans="1:6" x14ac:dyDescent="0.25">
      <c r="A207" t="s">
        <v>1570</v>
      </c>
      <c r="B207" t="s">
        <v>1563</v>
      </c>
      <c r="C207" t="s">
        <v>1565</v>
      </c>
      <c r="D207" t="s">
        <v>592</v>
      </c>
      <c r="E207">
        <v>184</v>
      </c>
      <c r="F207" t="s">
        <v>664</v>
      </c>
    </row>
    <row r="208" spans="1:6" x14ac:dyDescent="0.25">
      <c r="A208" t="s">
        <v>1570</v>
      </c>
      <c r="B208" t="s">
        <v>1563</v>
      </c>
      <c r="C208" t="s">
        <v>1565</v>
      </c>
      <c r="D208" t="s">
        <v>558</v>
      </c>
      <c r="E208">
        <v>128</v>
      </c>
      <c r="F208" t="s">
        <v>664</v>
      </c>
    </row>
    <row r="209" spans="1:6" x14ac:dyDescent="0.25">
      <c r="A209" t="s">
        <v>1570</v>
      </c>
      <c r="B209" t="s">
        <v>1563</v>
      </c>
      <c r="C209" t="s">
        <v>1565</v>
      </c>
      <c r="D209" t="s">
        <v>845</v>
      </c>
      <c r="E209">
        <v>1084</v>
      </c>
      <c r="F209" t="s">
        <v>664</v>
      </c>
    </row>
    <row r="210" spans="1:6" x14ac:dyDescent="0.25">
      <c r="A210" t="s">
        <v>1570</v>
      </c>
      <c r="B210" t="s">
        <v>1563</v>
      </c>
      <c r="C210" t="s">
        <v>1565</v>
      </c>
      <c r="D210" t="s">
        <v>601</v>
      </c>
      <c r="E210">
        <v>942</v>
      </c>
      <c r="F210" t="s">
        <v>664</v>
      </c>
    </row>
    <row r="211" spans="1:6" x14ac:dyDescent="0.25">
      <c r="A211" t="s">
        <v>1570</v>
      </c>
      <c r="B211" t="s">
        <v>1563</v>
      </c>
      <c r="C211" t="s">
        <v>1565</v>
      </c>
      <c r="D211" t="s">
        <v>847</v>
      </c>
      <c r="E211">
        <v>239</v>
      </c>
      <c r="F211" t="s">
        <v>664</v>
      </c>
    </row>
    <row r="212" spans="1:6" x14ac:dyDescent="0.25">
      <c r="A212" t="s">
        <v>1570</v>
      </c>
      <c r="B212" t="s">
        <v>1563</v>
      </c>
      <c r="C212" t="s">
        <v>1566</v>
      </c>
      <c r="D212" t="s">
        <v>570</v>
      </c>
      <c r="E212">
        <v>82</v>
      </c>
      <c r="F212" t="s">
        <v>664</v>
      </c>
    </row>
    <row r="213" spans="1:6" x14ac:dyDescent="0.25">
      <c r="A213" t="s">
        <v>1570</v>
      </c>
      <c r="B213" t="s">
        <v>1563</v>
      </c>
      <c r="C213" t="s">
        <v>1566</v>
      </c>
      <c r="D213" t="s">
        <v>778</v>
      </c>
      <c r="E213">
        <v>855</v>
      </c>
      <c r="F213" t="s">
        <v>664</v>
      </c>
    </row>
    <row r="214" spans="1:6" x14ac:dyDescent="0.25">
      <c r="A214" t="s">
        <v>1570</v>
      </c>
      <c r="B214" t="s">
        <v>1563</v>
      </c>
      <c r="C214" t="s">
        <v>1566</v>
      </c>
      <c r="D214" t="s">
        <v>584</v>
      </c>
      <c r="E214">
        <v>804</v>
      </c>
      <c r="F214" t="s">
        <v>664</v>
      </c>
    </row>
    <row r="215" spans="1:6" x14ac:dyDescent="0.25">
      <c r="A215" t="s">
        <v>1570</v>
      </c>
      <c r="B215" t="s">
        <v>1563</v>
      </c>
      <c r="C215" t="s">
        <v>1566</v>
      </c>
      <c r="D215" t="s">
        <v>584</v>
      </c>
      <c r="E215">
        <v>803</v>
      </c>
      <c r="F215" t="s">
        <v>664</v>
      </c>
    </row>
    <row r="216" spans="1:6" x14ac:dyDescent="0.25">
      <c r="A216" t="s">
        <v>1570</v>
      </c>
      <c r="B216" t="s">
        <v>1563</v>
      </c>
      <c r="C216" t="s">
        <v>1566</v>
      </c>
      <c r="D216" t="s">
        <v>801</v>
      </c>
      <c r="E216">
        <v>1006</v>
      </c>
      <c r="F216" t="s">
        <v>664</v>
      </c>
    </row>
    <row r="217" spans="1:6" x14ac:dyDescent="0.25">
      <c r="A217" t="s">
        <v>1570</v>
      </c>
      <c r="B217" t="s">
        <v>1563</v>
      </c>
      <c r="C217" t="s">
        <v>1566</v>
      </c>
      <c r="D217" t="s">
        <v>821</v>
      </c>
      <c r="E217">
        <v>1198</v>
      </c>
      <c r="F217" t="s">
        <v>664</v>
      </c>
    </row>
    <row r="218" spans="1:6" x14ac:dyDescent="0.25">
      <c r="A218" t="s">
        <v>1570</v>
      </c>
      <c r="B218" t="s">
        <v>1563</v>
      </c>
      <c r="C218" t="s">
        <v>1566</v>
      </c>
      <c r="D218" t="s">
        <v>601</v>
      </c>
      <c r="E218">
        <v>943</v>
      </c>
      <c r="F218" t="s">
        <v>664</v>
      </c>
    </row>
    <row r="219" spans="1:6" x14ac:dyDescent="0.25">
      <c r="A219" t="s">
        <v>1570</v>
      </c>
      <c r="B219" t="s">
        <v>1563</v>
      </c>
      <c r="C219" t="s">
        <v>1566</v>
      </c>
      <c r="D219" t="s">
        <v>859</v>
      </c>
      <c r="E219">
        <v>832</v>
      </c>
      <c r="F219" t="s">
        <v>664</v>
      </c>
    </row>
    <row r="220" spans="1:6" x14ac:dyDescent="0.25">
      <c r="A220" t="s">
        <v>1570</v>
      </c>
      <c r="B220" t="s">
        <v>1563</v>
      </c>
      <c r="C220" t="s">
        <v>1566</v>
      </c>
      <c r="D220" t="s">
        <v>862</v>
      </c>
      <c r="E220">
        <v>2</v>
      </c>
      <c r="F220" t="s">
        <v>664</v>
      </c>
    </row>
    <row r="221" spans="1:6" x14ac:dyDescent="0.25">
      <c r="A221" t="s">
        <v>1570</v>
      </c>
      <c r="B221" t="s">
        <v>1564</v>
      </c>
      <c r="C221" t="s">
        <v>1565</v>
      </c>
      <c r="D221" t="s">
        <v>778</v>
      </c>
      <c r="E221">
        <v>855</v>
      </c>
      <c r="F221" t="s">
        <v>664</v>
      </c>
    </row>
    <row r="222" spans="1:6" x14ac:dyDescent="0.25">
      <c r="A222" t="s">
        <v>1570</v>
      </c>
      <c r="B222" t="s">
        <v>1564</v>
      </c>
      <c r="C222" t="s">
        <v>1565</v>
      </c>
      <c r="D222" t="s">
        <v>1567</v>
      </c>
      <c r="E222">
        <v>215</v>
      </c>
      <c r="F222" t="s">
        <v>664</v>
      </c>
    </row>
    <row r="223" spans="1:6" x14ac:dyDescent="0.25">
      <c r="A223" t="s">
        <v>1570</v>
      </c>
      <c r="B223" t="s">
        <v>1564</v>
      </c>
      <c r="C223" t="s">
        <v>1565</v>
      </c>
      <c r="D223" t="s">
        <v>1571</v>
      </c>
      <c r="E223">
        <v>196</v>
      </c>
      <c r="F223" t="s">
        <v>664</v>
      </c>
    </row>
    <row r="224" spans="1:6" x14ac:dyDescent="0.25">
      <c r="A224" t="s">
        <v>1570</v>
      </c>
      <c r="B224" t="s">
        <v>1564</v>
      </c>
      <c r="C224" t="s">
        <v>1565</v>
      </c>
      <c r="D224" t="s">
        <v>584</v>
      </c>
      <c r="E224">
        <v>804</v>
      </c>
      <c r="F224" t="s">
        <v>664</v>
      </c>
    </row>
    <row r="225" spans="1:6" x14ac:dyDescent="0.25">
      <c r="A225" t="s">
        <v>1570</v>
      </c>
      <c r="B225" t="s">
        <v>1564</v>
      </c>
      <c r="C225" t="s">
        <v>1565</v>
      </c>
      <c r="D225" t="s">
        <v>801</v>
      </c>
      <c r="E225">
        <v>1006</v>
      </c>
      <c r="F225" t="s">
        <v>664</v>
      </c>
    </row>
    <row r="226" spans="1:6" x14ac:dyDescent="0.25">
      <c r="A226" t="s">
        <v>1570</v>
      </c>
      <c r="B226" t="s">
        <v>1564</v>
      </c>
      <c r="C226" t="s">
        <v>1565</v>
      </c>
      <c r="D226" t="s">
        <v>1569</v>
      </c>
      <c r="E226">
        <v>22</v>
      </c>
      <c r="F226" t="s">
        <v>664</v>
      </c>
    </row>
    <row r="227" spans="1:6" x14ac:dyDescent="0.25">
      <c r="A227" t="s">
        <v>1570</v>
      </c>
      <c r="B227" t="s">
        <v>1564</v>
      </c>
      <c r="C227" t="s">
        <v>1565</v>
      </c>
      <c r="D227" t="s">
        <v>1569</v>
      </c>
      <c r="E227">
        <v>21</v>
      </c>
      <c r="F227" t="s">
        <v>664</v>
      </c>
    </row>
    <row r="228" spans="1:6" x14ac:dyDescent="0.25">
      <c r="A228" t="s">
        <v>1570</v>
      </c>
      <c r="B228" t="s">
        <v>1564</v>
      </c>
      <c r="C228" t="s">
        <v>1565</v>
      </c>
      <c r="D228" t="s">
        <v>818</v>
      </c>
      <c r="E228">
        <v>74</v>
      </c>
      <c r="F228" t="s">
        <v>664</v>
      </c>
    </row>
    <row r="229" spans="1:6" x14ac:dyDescent="0.25">
      <c r="A229" t="s">
        <v>1570</v>
      </c>
      <c r="B229" t="s">
        <v>1564</v>
      </c>
      <c r="C229" t="s">
        <v>1565</v>
      </c>
      <c r="D229" t="s">
        <v>592</v>
      </c>
      <c r="E229">
        <v>184</v>
      </c>
      <c r="F229" t="s">
        <v>664</v>
      </c>
    </row>
    <row r="230" spans="1:6" x14ac:dyDescent="0.25">
      <c r="A230" t="s">
        <v>1570</v>
      </c>
      <c r="B230" t="s">
        <v>1564</v>
      </c>
      <c r="C230" t="s">
        <v>1565</v>
      </c>
      <c r="D230" t="s">
        <v>847</v>
      </c>
      <c r="E230">
        <v>239</v>
      </c>
      <c r="F230" t="s">
        <v>664</v>
      </c>
    </row>
    <row r="231" spans="1:6" x14ac:dyDescent="0.25">
      <c r="A231" t="s">
        <v>1570</v>
      </c>
      <c r="B231" t="s">
        <v>1564</v>
      </c>
      <c r="C231" t="s">
        <v>1566</v>
      </c>
      <c r="D231" t="s">
        <v>778</v>
      </c>
      <c r="E231">
        <v>855</v>
      </c>
      <c r="F231" t="s">
        <v>664</v>
      </c>
    </row>
    <row r="232" spans="1:6" x14ac:dyDescent="0.25">
      <c r="A232" t="s">
        <v>1570</v>
      </c>
      <c r="B232" t="s">
        <v>1564</v>
      </c>
      <c r="C232" t="s">
        <v>1566</v>
      </c>
      <c r="D232" t="s">
        <v>1567</v>
      </c>
      <c r="E232">
        <v>215</v>
      </c>
      <c r="F232" t="s">
        <v>664</v>
      </c>
    </row>
    <row r="233" spans="1:6" x14ac:dyDescent="0.25">
      <c r="A233" t="s">
        <v>1570</v>
      </c>
      <c r="B233" t="s">
        <v>1564</v>
      </c>
      <c r="C233" t="s">
        <v>1566</v>
      </c>
      <c r="D233" t="s">
        <v>1571</v>
      </c>
      <c r="E233">
        <v>196</v>
      </c>
      <c r="F233" t="s">
        <v>664</v>
      </c>
    </row>
    <row r="234" spans="1:6" x14ac:dyDescent="0.25">
      <c r="A234" t="s">
        <v>1570</v>
      </c>
      <c r="B234" t="s">
        <v>1564</v>
      </c>
      <c r="C234" t="s">
        <v>1566</v>
      </c>
      <c r="D234" t="s">
        <v>1571</v>
      </c>
      <c r="E234">
        <v>193</v>
      </c>
      <c r="F234" t="s">
        <v>664</v>
      </c>
    </row>
    <row r="235" spans="1:6" x14ac:dyDescent="0.25">
      <c r="A235" t="s">
        <v>1570</v>
      </c>
      <c r="B235" t="s">
        <v>1564</v>
      </c>
      <c r="C235" t="s">
        <v>1566</v>
      </c>
      <c r="D235" t="s">
        <v>584</v>
      </c>
      <c r="E235">
        <v>804</v>
      </c>
      <c r="F235" t="s">
        <v>664</v>
      </c>
    </row>
    <row r="236" spans="1:6" x14ac:dyDescent="0.25">
      <c r="A236" t="s">
        <v>1570</v>
      </c>
      <c r="B236" t="s">
        <v>1564</v>
      </c>
      <c r="C236" t="s">
        <v>1566</v>
      </c>
      <c r="D236" t="s">
        <v>584</v>
      </c>
      <c r="E236">
        <v>803</v>
      </c>
      <c r="F236" t="s">
        <v>664</v>
      </c>
    </row>
    <row r="237" spans="1:6" x14ac:dyDescent="0.25">
      <c r="A237" t="s">
        <v>1570</v>
      </c>
      <c r="B237" t="s">
        <v>1564</v>
      </c>
      <c r="C237" t="s">
        <v>1566</v>
      </c>
      <c r="D237" t="s">
        <v>801</v>
      </c>
      <c r="E237">
        <v>1006</v>
      </c>
      <c r="F237" t="s">
        <v>664</v>
      </c>
    </row>
    <row r="238" spans="1:6" x14ac:dyDescent="0.25">
      <c r="A238" t="s">
        <v>1570</v>
      </c>
      <c r="B238" t="s">
        <v>1564</v>
      </c>
      <c r="C238" t="s">
        <v>1566</v>
      </c>
      <c r="D238" t="s">
        <v>1569</v>
      </c>
      <c r="E238">
        <v>22</v>
      </c>
      <c r="F238" t="s">
        <v>664</v>
      </c>
    </row>
    <row r="239" spans="1:6" x14ac:dyDescent="0.25">
      <c r="A239" t="s">
        <v>1570</v>
      </c>
      <c r="B239" t="s">
        <v>1564</v>
      </c>
      <c r="C239" t="s">
        <v>1566</v>
      </c>
      <c r="D239" t="s">
        <v>1569</v>
      </c>
      <c r="E239">
        <v>21</v>
      </c>
      <c r="F239" t="s">
        <v>664</v>
      </c>
    </row>
    <row r="240" spans="1:6" x14ac:dyDescent="0.25">
      <c r="A240" t="s">
        <v>1570</v>
      </c>
      <c r="B240" t="s">
        <v>1564</v>
      </c>
      <c r="C240" t="s">
        <v>1566</v>
      </c>
      <c r="D240" t="s">
        <v>592</v>
      </c>
      <c r="E240">
        <v>184</v>
      </c>
      <c r="F240" t="s">
        <v>664</v>
      </c>
    </row>
    <row r="241" spans="1:6" x14ac:dyDescent="0.25">
      <c r="A241" t="s">
        <v>39</v>
      </c>
      <c r="B241" t="s">
        <v>1563</v>
      </c>
      <c r="C241" t="s">
        <v>1565</v>
      </c>
      <c r="D241" t="s">
        <v>270</v>
      </c>
      <c r="E241">
        <v>577</v>
      </c>
      <c r="F241" t="s">
        <v>1543</v>
      </c>
    </row>
    <row r="242" spans="1:6" x14ac:dyDescent="0.25">
      <c r="A242" t="s">
        <v>39</v>
      </c>
      <c r="B242" t="s">
        <v>1563</v>
      </c>
      <c r="C242" t="s">
        <v>1566</v>
      </c>
      <c r="D242" t="s">
        <v>270</v>
      </c>
      <c r="E242">
        <v>578</v>
      </c>
      <c r="F242" t="s">
        <v>1543</v>
      </c>
    </row>
    <row r="243" spans="1:6" x14ac:dyDescent="0.25">
      <c r="A243" t="s">
        <v>39</v>
      </c>
      <c r="B243" t="s">
        <v>1564</v>
      </c>
      <c r="C243" t="s">
        <v>1565</v>
      </c>
      <c r="D243" t="s">
        <v>285</v>
      </c>
      <c r="E243">
        <v>717</v>
      </c>
      <c r="F243" t="s">
        <v>1557</v>
      </c>
    </row>
    <row r="244" spans="1:6" x14ac:dyDescent="0.25">
      <c r="A244" t="s">
        <v>39</v>
      </c>
      <c r="B244" t="s">
        <v>1564</v>
      </c>
      <c r="C244" t="s">
        <v>1565</v>
      </c>
      <c r="D244" t="s">
        <v>292</v>
      </c>
      <c r="E244">
        <v>262</v>
      </c>
      <c r="F244" t="s">
        <v>1557</v>
      </c>
    </row>
    <row r="245" spans="1:6" x14ac:dyDescent="0.25">
      <c r="A245" t="s">
        <v>39</v>
      </c>
      <c r="B245" t="s">
        <v>1564</v>
      </c>
      <c r="C245" t="s">
        <v>1565</v>
      </c>
      <c r="D245" t="s">
        <v>285</v>
      </c>
      <c r="E245">
        <v>716</v>
      </c>
      <c r="F245" t="s">
        <v>299</v>
      </c>
    </row>
    <row r="246" spans="1:6" x14ac:dyDescent="0.25">
      <c r="A246" t="s">
        <v>39</v>
      </c>
      <c r="B246" t="s">
        <v>1564</v>
      </c>
      <c r="C246" t="s">
        <v>1565</v>
      </c>
      <c r="D246" t="s">
        <v>292</v>
      </c>
      <c r="E246">
        <v>260</v>
      </c>
      <c r="F246" t="s">
        <v>299</v>
      </c>
    </row>
    <row r="247" spans="1:6" x14ac:dyDescent="0.25">
      <c r="A247" t="s">
        <v>39</v>
      </c>
      <c r="B247" t="s">
        <v>1564</v>
      </c>
      <c r="C247" t="s">
        <v>1565</v>
      </c>
      <c r="D247" t="s">
        <v>285</v>
      </c>
      <c r="E247">
        <v>715</v>
      </c>
      <c r="F247" t="s">
        <v>283</v>
      </c>
    </row>
    <row r="248" spans="1:6" x14ac:dyDescent="0.25">
      <c r="A248" t="s">
        <v>39</v>
      </c>
      <c r="B248" t="s">
        <v>1564</v>
      </c>
      <c r="C248" t="s">
        <v>1565</v>
      </c>
      <c r="D248" t="s">
        <v>292</v>
      </c>
      <c r="E248">
        <v>259</v>
      </c>
      <c r="F248" t="s">
        <v>283</v>
      </c>
    </row>
    <row r="249" spans="1:6" x14ac:dyDescent="0.25">
      <c r="A249" t="s">
        <v>39</v>
      </c>
      <c r="B249" t="s">
        <v>1564</v>
      </c>
      <c r="C249" t="s">
        <v>1566</v>
      </c>
      <c r="D249" t="s">
        <v>270</v>
      </c>
      <c r="E249">
        <v>577</v>
      </c>
      <c r="F249" t="s">
        <v>1543</v>
      </c>
    </row>
    <row r="250" spans="1:6" x14ac:dyDescent="0.25">
      <c r="A250" t="s">
        <v>39</v>
      </c>
      <c r="B250" t="s">
        <v>1564</v>
      </c>
      <c r="C250" t="s">
        <v>1566</v>
      </c>
      <c r="D250" t="s">
        <v>270</v>
      </c>
      <c r="E250">
        <v>578</v>
      </c>
      <c r="F250" t="s">
        <v>1543</v>
      </c>
    </row>
    <row r="251" spans="1:6" x14ac:dyDescent="0.25">
      <c r="A251" t="s">
        <v>39</v>
      </c>
      <c r="B251" t="s">
        <v>1564</v>
      </c>
      <c r="C251" t="s">
        <v>1566</v>
      </c>
      <c r="D251" t="s">
        <v>285</v>
      </c>
      <c r="E251">
        <v>717</v>
      </c>
      <c r="F251" t="s">
        <v>1557</v>
      </c>
    </row>
    <row r="252" spans="1:6" x14ac:dyDescent="0.25">
      <c r="A252" t="s">
        <v>39</v>
      </c>
      <c r="B252" t="s">
        <v>1564</v>
      </c>
      <c r="C252" t="s">
        <v>1566</v>
      </c>
      <c r="D252" t="s">
        <v>292</v>
      </c>
      <c r="E252">
        <v>262</v>
      </c>
      <c r="F252" t="s">
        <v>1557</v>
      </c>
    </row>
    <row r="253" spans="1:6" x14ac:dyDescent="0.25">
      <c r="A253" t="s">
        <v>39</v>
      </c>
      <c r="B253" t="s">
        <v>1564</v>
      </c>
      <c r="C253" t="s">
        <v>1566</v>
      </c>
      <c r="D253" t="s">
        <v>285</v>
      </c>
      <c r="E253">
        <v>716</v>
      </c>
      <c r="F253" t="s">
        <v>299</v>
      </c>
    </row>
    <row r="254" spans="1:6" x14ac:dyDescent="0.25">
      <c r="A254" t="s">
        <v>39</v>
      </c>
      <c r="B254" t="s">
        <v>1564</v>
      </c>
      <c r="C254" t="s">
        <v>1566</v>
      </c>
      <c r="D254" t="s">
        <v>292</v>
      </c>
      <c r="E254">
        <v>260</v>
      </c>
      <c r="F254" t="s">
        <v>299</v>
      </c>
    </row>
    <row r="255" spans="1:6" x14ac:dyDescent="0.25">
      <c r="A255" t="s">
        <v>39</v>
      </c>
      <c r="B255" t="s">
        <v>1564</v>
      </c>
      <c r="C255" t="s">
        <v>1566</v>
      </c>
      <c r="D255" t="s">
        <v>285</v>
      </c>
      <c r="E255">
        <v>715</v>
      </c>
      <c r="F255" t="s">
        <v>283</v>
      </c>
    </row>
    <row r="256" spans="1:6" x14ac:dyDescent="0.25">
      <c r="A256" t="s">
        <v>39</v>
      </c>
      <c r="B256" t="s">
        <v>1564</v>
      </c>
      <c r="C256" t="s">
        <v>1566</v>
      </c>
      <c r="D256" t="s">
        <v>292</v>
      </c>
      <c r="E256">
        <v>259</v>
      </c>
      <c r="F256" t="s">
        <v>283</v>
      </c>
    </row>
    <row r="257" spans="1:6" x14ac:dyDescent="0.25">
      <c r="A257" t="s">
        <v>1573</v>
      </c>
      <c r="B257" t="s">
        <v>1563</v>
      </c>
      <c r="C257" t="s">
        <v>1565</v>
      </c>
      <c r="D257" t="s">
        <v>1319</v>
      </c>
      <c r="E257">
        <v>824</v>
      </c>
      <c r="F257" t="s">
        <v>1216</v>
      </c>
    </row>
    <row r="258" spans="1:6" x14ac:dyDescent="0.25">
      <c r="A258" t="s">
        <v>1573</v>
      </c>
      <c r="B258" t="s">
        <v>1563</v>
      </c>
      <c r="C258" t="s">
        <v>1565</v>
      </c>
      <c r="D258" t="s">
        <v>845</v>
      </c>
      <c r="E258">
        <v>1086</v>
      </c>
      <c r="F258" t="s">
        <v>1216</v>
      </c>
    </row>
    <row r="259" spans="1:6" x14ac:dyDescent="0.25">
      <c r="A259" t="s">
        <v>1573</v>
      </c>
      <c r="B259" t="s">
        <v>1563</v>
      </c>
      <c r="C259" t="s">
        <v>1565</v>
      </c>
      <c r="D259" t="s">
        <v>601</v>
      </c>
      <c r="E259">
        <v>944</v>
      </c>
      <c r="F259" t="s">
        <v>1216</v>
      </c>
    </row>
    <row r="260" spans="1:6" x14ac:dyDescent="0.25">
      <c r="A260" t="s">
        <v>1573</v>
      </c>
      <c r="B260" t="s">
        <v>1563</v>
      </c>
      <c r="C260" t="s">
        <v>1566</v>
      </c>
      <c r="D260" t="s">
        <v>1303</v>
      </c>
      <c r="E260">
        <v>88</v>
      </c>
      <c r="F260" t="s">
        <v>1216</v>
      </c>
    </row>
    <row r="261" spans="1:6" x14ac:dyDescent="0.25">
      <c r="A261" t="s">
        <v>1573</v>
      </c>
      <c r="B261" t="s">
        <v>1563</v>
      </c>
      <c r="C261" t="s">
        <v>1566</v>
      </c>
      <c r="D261" t="s">
        <v>845</v>
      </c>
      <c r="E261">
        <v>1086</v>
      </c>
      <c r="F261" t="s">
        <v>1216</v>
      </c>
    </row>
    <row r="262" spans="1:6" x14ac:dyDescent="0.25">
      <c r="A262" t="s">
        <v>1573</v>
      </c>
      <c r="B262" t="s">
        <v>1563</v>
      </c>
      <c r="C262" t="s">
        <v>1566</v>
      </c>
      <c r="D262" t="s">
        <v>601</v>
      </c>
      <c r="E262">
        <v>944</v>
      </c>
      <c r="F262" t="s">
        <v>1216</v>
      </c>
    </row>
    <row r="263" spans="1:6" x14ac:dyDescent="0.25">
      <c r="A263" t="s">
        <v>1573</v>
      </c>
      <c r="B263" t="s">
        <v>1564</v>
      </c>
      <c r="C263" t="s">
        <v>1565</v>
      </c>
      <c r="D263" t="s">
        <v>1250</v>
      </c>
      <c r="E263">
        <v>866</v>
      </c>
      <c r="F263" t="s">
        <v>1216</v>
      </c>
    </row>
    <row r="264" spans="1:6" x14ac:dyDescent="0.25">
      <c r="A264" t="s">
        <v>1573</v>
      </c>
      <c r="B264" t="s">
        <v>1564</v>
      </c>
      <c r="C264" t="s">
        <v>1565</v>
      </c>
      <c r="D264" t="s">
        <v>1309</v>
      </c>
      <c r="E264">
        <v>593</v>
      </c>
      <c r="F264" t="s">
        <v>1216</v>
      </c>
    </row>
    <row r="265" spans="1:6" x14ac:dyDescent="0.25">
      <c r="A265" t="s">
        <v>1573</v>
      </c>
      <c r="B265" t="s">
        <v>1564</v>
      </c>
      <c r="C265" t="s">
        <v>1565</v>
      </c>
      <c r="D265" t="s">
        <v>1315</v>
      </c>
      <c r="E265">
        <v>667</v>
      </c>
      <c r="F265" t="s">
        <v>1216</v>
      </c>
    </row>
    <row r="266" spans="1:6" x14ac:dyDescent="0.25">
      <c r="A266" t="s">
        <v>1573</v>
      </c>
      <c r="B266" t="s">
        <v>1564</v>
      </c>
      <c r="C266" t="s">
        <v>1565</v>
      </c>
      <c r="D266" t="s">
        <v>601</v>
      </c>
      <c r="E266">
        <v>944</v>
      </c>
      <c r="F266" t="s">
        <v>1216</v>
      </c>
    </row>
    <row r="267" spans="1:6" x14ac:dyDescent="0.25">
      <c r="A267" t="s">
        <v>1573</v>
      </c>
      <c r="B267" t="s">
        <v>1564</v>
      </c>
      <c r="C267" t="s">
        <v>1566</v>
      </c>
      <c r="D267" t="s">
        <v>1250</v>
      </c>
      <c r="E267">
        <v>866</v>
      </c>
      <c r="F267" t="s">
        <v>1216</v>
      </c>
    </row>
    <row r="268" spans="1:6" x14ac:dyDescent="0.25">
      <c r="A268" t="s">
        <v>1573</v>
      </c>
      <c r="B268" t="s">
        <v>1564</v>
      </c>
      <c r="C268" t="s">
        <v>1566</v>
      </c>
      <c r="D268" t="s">
        <v>1309</v>
      </c>
      <c r="E268">
        <v>593</v>
      </c>
      <c r="F268" t="s">
        <v>1216</v>
      </c>
    </row>
    <row r="269" spans="1:6" x14ac:dyDescent="0.25">
      <c r="A269" t="s">
        <v>1573</v>
      </c>
      <c r="B269" t="s">
        <v>1564</v>
      </c>
      <c r="C269" t="s">
        <v>1566</v>
      </c>
      <c r="D269" t="s">
        <v>1315</v>
      </c>
      <c r="E269">
        <v>667</v>
      </c>
      <c r="F269" t="s">
        <v>1216</v>
      </c>
    </row>
    <row r="270" spans="1:6" x14ac:dyDescent="0.25">
      <c r="A270" t="s">
        <v>1573</v>
      </c>
      <c r="B270" t="s">
        <v>1564</v>
      </c>
      <c r="C270" t="s">
        <v>1566</v>
      </c>
      <c r="D270" t="s">
        <v>601</v>
      </c>
      <c r="E270">
        <v>944</v>
      </c>
      <c r="F270" t="s">
        <v>1216</v>
      </c>
    </row>
    <row r="271" spans="1:6" x14ac:dyDescent="0.25">
      <c r="A271" t="s">
        <v>1574</v>
      </c>
      <c r="B271" t="s">
        <v>1563</v>
      </c>
      <c r="C271" t="s">
        <v>1565</v>
      </c>
      <c r="D271" t="s">
        <v>847</v>
      </c>
      <c r="E271">
        <v>242</v>
      </c>
      <c r="F271" t="s">
        <v>1204</v>
      </c>
    </row>
    <row r="272" spans="1:6" x14ac:dyDescent="0.25">
      <c r="A272" t="s">
        <v>1574</v>
      </c>
      <c r="B272" t="s">
        <v>1563</v>
      </c>
      <c r="C272" t="s">
        <v>1566</v>
      </c>
      <c r="D272" t="s">
        <v>859</v>
      </c>
      <c r="E272">
        <v>833</v>
      </c>
      <c r="F272" t="s">
        <v>891</v>
      </c>
    </row>
    <row r="273" spans="1:6" x14ac:dyDescent="0.25">
      <c r="A273" t="s">
        <v>1574</v>
      </c>
      <c r="B273" t="s">
        <v>1563</v>
      </c>
      <c r="C273" t="s">
        <v>1566</v>
      </c>
      <c r="D273" t="s">
        <v>859</v>
      </c>
      <c r="E273">
        <v>834</v>
      </c>
      <c r="F273" t="s">
        <v>895</v>
      </c>
    </row>
    <row r="274" spans="1:6" x14ac:dyDescent="0.25">
      <c r="A274" t="s">
        <v>1574</v>
      </c>
      <c r="B274" t="s">
        <v>1564</v>
      </c>
      <c r="C274" t="s">
        <v>1565</v>
      </c>
      <c r="D274" t="s">
        <v>1575</v>
      </c>
      <c r="E274">
        <v>0</v>
      </c>
      <c r="F274" s="12" t="s">
        <v>1576</v>
      </c>
    </row>
    <row r="275" spans="1:6" x14ac:dyDescent="0.25">
      <c r="A275" t="s">
        <v>1574</v>
      </c>
      <c r="B275" t="s">
        <v>1564</v>
      </c>
      <c r="C275" t="s">
        <v>1566</v>
      </c>
      <c r="D275" t="s">
        <v>1575</v>
      </c>
      <c r="E275">
        <v>0</v>
      </c>
      <c r="F275" s="12" t="s">
        <v>1576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>
      <selection activeCell="C36" sqref="C36"/>
    </sheetView>
  </sheetViews>
  <sheetFormatPr defaultRowHeight="15" x14ac:dyDescent="0.25"/>
  <cols>
    <col min="1" max="1" width="20.5703125" bestFit="1" customWidth="1"/>
    <col min="2" max="2" width="10.28515625" bestFit="1" customWidth="1"/>
    <col min="3" max="3" width="22.85546875" bestFit="1" customWidth="1"/>
    <col min="4" max="4" width="12.42578125" customWidth="1"/>
    <col min="5" max="5" width="15.7109375" customWidth="1"/>
    <col min="6" max="6" width="13.140625" bestFit="1" customWidth="1"/>
    <col min="7" max="7" width="20.5703125" bestFit="1" customWidth="1"/>
    <col min="8" max="8" width="13.7109375" bestFit="1" customWidth="1"/>
    <col min="9" max="9" width="18" bestFit="1" customWidth="1"/>
    <col min="10" max="10" width="11.7109375" customWidth="1"/>
  </cols>
  <sheetData>
    <row r="1" spans="1:10" x14ac:dyDescent="0.25">
      <c r="A1" s="22" t="s">
        <v>1602</v>
      </c>
      <c r="B1" s="22" t="s">
        <v>1603</v>
      </c>
      <c r="C1" s="22" t="s">
        <v>1604</v>
      </c>
      <c r="D1" s="22" t="s">
        <v>1605</v>
      </c>
      <c r="E1" s="22" t="s">
        <v>899</v>
      </c>
      <c r="F1" s="22" t="s">
        <v>1568</v>
      </c>
      <c r="G1" s="22" t="s">
        <v>1570</v>
      </c>
      <c r="H1" s="22" t="s">
        <v>39</v>
      </c>
      <c r="I1" s="22" t="s">
        <v>1573</v>
      </c>
      <c r="J1" s="22" t="s">
        <v>1574</v>
      </c>
    </row>
    <row r="2" spans="1:10" x14ac:dyDescent="0.25">
      <c r="A2" s="23" t="s">
        <v>268</v>
      </c>
      <c r="B2" s="24" t="s">
        <v>1606</v>
      </c>
      <c r="C2" s="25" t="s">
        <v>1607</v>
      </c>
      <c r="D2" s="25">
        <v>1.0637231406700138</v>
      </c>
      <c r="E2" s="25">
        <v>1.0860622816154029</v>
      </c>
      <c r="F2" s="25">
        <v>0.90907281202219026</v>
      </c>
      <c r="G2" s="25">
        <v>0.90265626462862925</v>
      </c>
      <c r="H2" s="25">
        <v>0.63884958219504795</v>
      </c>
      <c r="I2" s="25">
        <v>1.0870880128137763</v>
      </c>
      <c r="J2" s="25">
        <v>1.2181258660016554</v>
      </c>
    </row>
    <row r="3" spans="1:10" x14ac:dyDescent="0.25">
      <c r="A3" s="23" t="s">
        <v>268</v>
      </c>
      <c r="B3" s="24" t="s">
        <v>1606</v>
      </c>
      <c r="C3" s="25" t="s">
        <v>1608</v>
      </c>
      <c r="D3" s="25">
        <v>1.0172372145434929</v>
      </c>
      <c r="E3" s="25">
        <v>1.0073383076214319</v>
      </c>
      <c r="F3" s="25">
        <v>0.78415062472322683</v>
      </c>
      <c r="G3" s="25">
        <v>0.80332821139688104</v>
      </c>
      <c r="H3" s="25">
        <v>0.48482779654224356</v>
      </c>
      <c r="I3" s="25">
        <v>0.94815707627227042</v>
      </c>
      <c r="J3" s="25">
        <v>1.1450189884521103</v>
      </c>
    </row>
    <row r="4" spans="1:10" x14ac:dyDescent="0.25">
      <c r="A4" s="23" t="s">
        <v>268</v>
      </c>
      <c r="B4" s="25" t="s">
        <v>1577</v>
      </c>
      <c r="C4" s="25" t="s">
        <v>1607</v>
      </c>
      <c r="D4" s="25">
        <v>-1.3514222465265864</v>
      </c>
      <c r="E4" s="25">
        <v>-0.81992752613733588</v>
      </c>
      <c r="F4" s="25">
        <v>-0.69454080537696938</v>
      </c>
      <c r="G4" s="25">
        <v>0.83656234095458126</v>
      </c>
      <c r="H4" s="25">
        <v>0.63254065815700355</v>
      </c>
      <c r="I4" s="25">
        <v>-0.33896523543548462</v>
      </c>
      <c r="J4" s="25">
        <v>-2.4160174044233873</v>
      </c>
    </row>
    <row r="5" spans="1:10" x14ac:dyDescent="0.25">
      <c r="A5" s="23" t="s">
        <v>268</v>
      </c>
      <c r="B5" s="25" t="s">
        <v>1577</v>
      </c>
      <c r="C5" s="25" t="s">
        <v>1608</v>
      </c>
      <c r="D5" s="25">
        <v>-1.705827039104199</v>
      </c>
      <c r="E5" s="25">
        <v>-1.5103790271083661</v>
      </c>
      <c r="F5" s="25">
        <v>-1.2109543854996065</v>
      </c>
      <c r="G5" s="25">
        <v>-4.1309335199154251E-2</v>
      </c>
      <c r="H5" s="25">
        <v>-0.42102909477097528</v>
      </c>
      <c r="I5" s="25">
        <v>-1.2816765720135999</v>
      </c>
      <c r="J5" s="25">
        <v>-3.1641605031636306</v>
      </c>
    </row>
    <row r="6" spans="1:10" x14ac:dyDescent="0.25">
      <c r="A6" s="26" t="s">
        <v>242</v>
      </c>
      <c r="B6" s="24" t="s">
        <v>1606</v>
      </c>
      <c r="C6" s="25" t="s">
        <v>1607</v>
      </c>
      <c r="D6" s="25">
        <v>1.1163929810727347</v>
      </c>
      <c r="E6" s="25">
        <v>1.0901803611987642</v>
      </c>
      <c r="F6" s="25">
        <v>1.1132973969471118</v>
      </c>
      <c r="G6" s="25">
        <v>0.94003777049711479</v>
      </c>
      <c r="H6" s="25">
        <v>1.0590523155785654</v>
      </c>
      <c r="I6" s="25">
        <v>0.97840953331197456</v>
      </c>
      <c r="J6" s="25">
        <v>1.1769580495857266</v>
      </c>
    </row>
    <row r="7" spans="1:10" x14ac:dyDescent="0.25">
      <c r="A7" s="26" t="s">
        <v>242</v>
      </c>
      <c r="B7" s="24" t="s">
        <v>1606</v>
      </c>
      <c r="C7" s="25" t="s">
        <v>1608</v>
      </c>
      <c r="D7" s="25">
        <v>1.052786012827837</v>
      </c>
      <c r="E7" s="25">
        <v>0.99858024542057044</v>
      </c>
      <c r="F7" s="25">
        <v>1.0151757177262168</v>
      </c>
      <c r="G7" s="25">
        <v>0.81175691742846134</v>
      </c>
      <c r="H7" s="25">
        <v>0.75271101405569418</v>
      </c>
      <c r="I7" s="25">
        <v>0.76281138506796553</v>
      </c>
      <c r="J7" s="25">
        <v>0.6241490644433807</v>
      </c>
    </row>
    <row r="8" spans="1:10" x14ac:dyDescent="0.25">
      <c r="A8" s="26" t="s">
        <v>242</v>
      </c>
      <c r="B8" s="25" t="s">
        <v>1577</v>
      </c>
      <c r="C8" s="25" t="s">
        <v>1607</v>
      </c>
      <c r="D8" s="25">
        <v>-1.4507247457495465</v>
      </c>
      <c r="E8" s="25">
        <v>-0.74662556424672966</v>
      </c>
      <c r="F8" s="25">
        <v>-1.5682780634137368</v>
      </c>
      <c r="G8" s="25">
        <v>6.6843089531671063E-2</v>
      </c>
      <c r="H8" s="25">
        <v>-1.6476180047302753</v>
      </c>
      <c r="I8" s="25">
        <v>0.10444655810119591</v>
      </c>
      <c r="J8" s="25">
        <v>-9.4770624312810581E-2</v>
      </c>
    </row>
    <row r="9" spans="1:10" x14ac:dyDescent="0.25">
      <c r="A9" s="26" t="s">
        <v>242</v>
      </c>
      <c r="B9" s="25" t="s">
        <v>1577</v>
      </c>
      <c r="C9" s="25" t="s">
        <v>1608</v>
      </c>
      <c r="D9" s="25">
        <v>-1.7505824853443601</v>
      </c>
      <c r="E9" s="25">
        <v>-1.2945969972305984</v>
      </c>
      <c r="F9" s="25">
        <v>-1.8587035531694904</v>
      </c>
      <c r="G9" s="25">
        <v>-0.59193588076169024</v>
      </c>
      <c r="H9" s="25">
        <v>-2.9675217731918559</v>
      </c>
      <c r="I9" s="25">
        <v>-0.66050260351379575</v>
      </c>
      <c r="J9" s="25">
        <v>-1.5522943104911378</v>
      </c>
    </row>
    <row r="11" spans="1:10" x14ac:dyDescent="0.25">
      <c r="A11" s="27" t="s">
        <v>1609</v>
      </c>
    </row>
    <row r="12" spans="1:10" x14ac:dyDescent="0.25">
      <c r="A12" s="22" t="s">
        <v>1602</v>
      </c>
      <c r="B12" s="23" t="s">
        <v>268</v>
      </c>
      <c r="C12" s="26" t="s">
        <v>242</v>
      </c>
    </row>
    <row r="13" spans="1:10" x14ac:dyDescent="0.25">
      <c r="A13" s="22" t="s">
        <v>1605</v>
      </c>
      <c r="B13" s="25" t="s">
        <v>1610</v>
      </c>
      <c r="C13" s="25" t="s">
        <v>1610</v>
      </c>
    </row>
    <row r="14" spans="1:10" x14ac:dyDescent="0.25">
      <c r="A14" s="22" t="s">
        <v>899</v>
      </c>
      <c r="B14" s="25" t="s">
        <v>1610</v>
      </c>
      <c r="C14" s="25" t="s">
        <v>1611</v>
      </c>
    </row>
    <row r="15" spans="1:10" x14ac:dyDescent="0.25">
      <c r="A15" s="22" t="s">
        <v>1568</v>
      </c>
      <c r="B15" s="25" t="s">
        <v>1610</v>
      </c>
      <c r="C15" s="25" t="s">
        <v>1610</v>
      </c>
    </row>
    <row r="16" spans="1:10" x14ac:dyDescent="0.25">
      <c r="A16" s="22" t="s">
        <v>1570</v>
      </c>
      <c r="B16" s="25" t="s">
        <v>1610</v>
      </c>
      <c r="C16" s="25" t="s">
        <v>1610</v>
      </c>
    </row>
    <row r="17" spans="1:3" x14ac:dyDescent="0.25">
      <c r="A17" s="22" t="s">
        <v>39</v>
      </c>
      <c r="B17" s="25" t="s">
        <v>1610</v>
      </c>
      <c r="C17" s="25" t="s">
        <v>1611</v>
      </c>
    </row>
    <row r="18" spans="1:3" x14ac:dyDescent="0.25">
      <c r="A18" s="22" t="s">
        <v>1573</v>
      </c>
      <c r="B18" s="25" t="s">
        <v>1611</v>
      </c>
      <c r="C18" s="25" t="s">
        <v>1610</v>
      </c>
    </row>
    <row r="19" spans="1:3" x14ac:dyDescent="0.25">
      <c r="A19" s="22" t="s">
        <v>1574</v>
      </c>
      <c r="B19" s="25" t="s">
        <v>1610</v>
      </c>
      <c r="C19" s="25" t="s">
        <v>1611</v>
      </c>
    </row>
    <row r="21" spans="1:3" ht="39" customHeight="1" x14ac:dyDescent="0.25">
      <c r="A21" s="28" t="s">
        <v>1612</v>
      </c>
    </row>
    <row r="22" spans="1:3" x14ac:dyDescent="0.25">
      <c r="A22" s="29">
        <f>100*(4/14)</f>
        <v>28.571428571428569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54" sqref="C5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74"/>
  <sheetViews>
    <sheetView topLeftCell="N1" zoomScaleNormal="100" workbookViewId="0">
      <selection activeCell="U2" sqref="U2:U1274"/>
    </sheetView>
  </sheetViews>
  <sheetFormatPr defaultRowHeight="15" x14ac:dyDescent="0.25"/>
  <cols>
    <col min="1" max="1" width="9.140625" customWidth="1"/>
    <col min="2" max="2" width="17.85546875" customWidth="1"/>
    <col min="3" max="3" width="14.5703125" customWidth="1"/>
    <col min="4" max="4" width="9.7109375" customWidth="1"/>
    <col min="5" max="5" width="8.5703125" customWidth="1"/>
    <col min="6" max="6" width="9.140625" style="8" customWidth="1"/>
    <col min="7" max="8" width="9.140625" customWidth="1"/>
    <col min="9" max="9" width="17" customWidth="1"/>
    <col min="10" max="15" width="10.7109375" customWidth="1"/>
    <col min="16" max="16" width="6.85546875" customWidth="1"/>
    <col min="17" max="17" width="7" customWidth="1"/>
    <col min="18" max="18" width="11.42578125" customWidth="1"/>
    <col min="19" max="19" width="14.5703125" style="9" customWidth="1"/>
    <col min="20" max="20" width="13.85546875" customWidth="1"/>
    <col min="21" max="21" width="32.5703125" customWidth="1"/>
    <col min="22" max="22" width="11.85546875" style="8" customWidth="1"/>
    <col min="23" max="24" width="9.140625" customWidth="1"/>
    <col min="25" max="25" width="12.5703125" style="11" customWidth="1"/>
    <col min="26" max="36" width="9.140625" customWidth="1"/>
    <col min="38" max="39" width="9.140625" customWidth="1"/>
  </cols>
  <sheetData>
    <row r="1" spans="1:39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5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" t="s">
        <v>20</v>
      </c>
      <c r="X1" s="1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</row>
    <row r="2" spans="1:39" x14ac:dyDescent="0.25">
      <c r="A2">
        <v>290</v>
      </c>
      <c r="B2" t="s">
        <v>60</v>
      </c>
      <c r="C2" t="s">
        <v>61</v>
      </c>
      <c r="D2" t="s">
        <v>301</v>
      </c>
      <c r="E2" s="7">
        <f t="shared" ref="E2:E35" si="0">10^F2</f>
        <v>17064210.851843741</v>
      </c>
      <c r="F2" s="8">
        <f t="shared" ref="F2:F35" si="1">H2-AH2</f>
        <v>7.2320862087814142</v>
      </c>
      <c r="G2" s="7">
        <f t="shared" ref="G2:G65" si="2">10^H2</f>
        <v>19952.623149688792</v>
      </c>
      <c r="H2">
        <v>4.3</v>
      </c>
      <c r="I2" s="7">
        <v>0.92</v>
      </c>
      <c r="J2" s="7">
        <f t="shared" ref="J2:J35" si="3">K2-AH2</f>
        <v>7.1958740361269697</v>
      </c>
      <c r="K2" s="7">
        <f t="shared" ref="K2:K35" si="4">LOG(I2*G2)</f>
        <v>4.2637878273455554</v>
      </c>
      <c r="L2" s="7">
        <f t="shared" ref="L2:L35" si="5">10^J2</f>
        <v>15699073.983696265</v>
      </c>
      <c r="M2" s="7">
        <f t="shared" ref="M2:M35" si="6">10^K2</f>
        <v>18356.413297713716</v>
      </c>
      <c r="N2" s="7">
        <f t="shared" ref="N2:N35" si="7">LOG(EXP((AE2/8.314)*((1000/298)-(1000/Q2))+LN(L2)))</f>
        <v>7.1475918918315884</v>
      </c>
      <c r="O2" s="7">
        <f t="shared" ref="O2:O35" si="8">LOG(EXP((-AF2/8.314)*((1000/298)-(1000/Q2))+LN(M2)))</f>
        <v>4.2755918918315867</v>
      </c>
      <c r="P2">
        <v>24</v>
      </c>
      <c r="Q2">
        <f t="shared" ref="Q2:Q65" si="9">P2+273</f>
        <v>297</v>
      </c>
      <c r="R2" t="s">
        <v>317</v>
      </c>
      <c r="S2" s="9" t="s">
        <v>41</v>
      </c>
      <c r="T2" t="s">
        <v>42</v>
      </c>
      <c r="U2" t="s">
        <v>62</v>
      </c>
      <c r="V2">
        <v>178.24</v>
      </c>
      <c r="W2">
        <v>7.2220000000000004</v>
      </c>
      <c r="X2">
        <v>4.3499999999999996</v>
      </c>
      <c r="Y2" s="8">
        <f t="shared" ref="Y2:Y65" si="10">X2-W2</f>
        <v>-2.8720000000000008</v>
      </c>
      <c r="Z2">
        <v>-2.762</v>
      </c>
      <c r="AA2">
        <v>5.7600000000000004E-3</v>
      </c>
      <c r="AB2">
        <v>8.7499999999999994E-2</v>
      </c>
      <c r="AC2">
        <f t="shared" ref="AC2:AC65" si="11">LOG(AB2)</f>
        <v>-1.0579919469776868</v>
      </c>
      <c r="AD2">
        <f t="shared" ref="AD2:AD65" si="12">LOG(AA2)</f>
        <v>-2.2395775165767877</v>
      </c>
      <c r="AE2" s="7">
        <f t="shared" ref="AE2:AE65" si="13">-3.82*LN(AB2)+72.5</f>
        <v>81.805964975062935</v>
      </c>
      <c r="AF2" s="7">
        <v>20</v>
      </c>
      <c r="AG2" s="7">
        <f t="shared" ref="AG2:AG65" si="14">-AF2-AE2</f>
        <v>-101.80596497506293</v>
      </c>
      <c r="AH2" s="7">
        <f>LOG(EXP((-AG2/8.314)*((1000/298)-(1000/Q2))+LN(10^Y2)))</f>
        <v>-2.9320862087814143</v>
      </c>
      <c r="AI2">
        <v>0</v>
      </c>
      <c r="AJ2">
        <v>0.23</v>
      </c>
      <c r="AK2">
        <v>7.7100000000000009</v>
      </c>
      <c r="AL2">
        <v>1.34</v>
      </c>
      <c r="AM2">
        <v>1.45</v>
      </c>
    </row>
    <row r="3" spans="1:39" x14ac:dyDescent="0.25">
      <c r="A3">
        <v>1042</v>
      </c>
      <c r="B3" t="s">
        <v>329</v>
      </c>
      <c r="C3" t="s">
        <v>330</v>
      </c>
      <c r="D3" t="s">
        <v>301</v>
      </c>
      <c r="E3" s="7">
        <f t="shared" si="0"/>
        <v>23096970.460884072</v>
      </c>
      <c r="F3" s="8">
        <f t="shared" si="1"/>
        <v>7.363555018922213</v>
      </c>
      <c r="G3" s="7">
        <f t="shared" si="2"/>
        <v>125892.54117941685</v>
      </c>
      <c r="H3">
        <v>5.0999999999999996</v>
      </c>
      <c r="I3" s="7">
        <v>0.92</v>
      </c>
      <c r="J3" s="7">
        <f t="shared" si="3"/>
        <v>7.3273428462677686</v>
      </c>
      <c r="K3" s="7">
        <f t="shared" si="4"/>
        <v>5.0637878273455561</v>
      </c>
      <c r="L3" s="7">
        <f t="shared" si="5"/>
        <v>21249212.8240133</v>
      </c>
      <c r="M3" s="7">
        <f t="shared" si="6"/>
        <v>115821.13788506367</v>
      </c>
      <c r="N3" s="7">
        <f t="shared" si="7"/>
        <v>7.2825918918315864</v>
      </c>
      <c r="O3" s="7">
        <f t="shared" si="8"/>
        <v>5.0755918918315874</v>
      </c>
      <c r="P3">
        <v>24</v>
      </c>
      <c r="Q3">
        <f t="shared" si="9"/>
        <v>297</v>
      </c>
      <c r="R3" t="s">
        <v>317</v>
      </c>
      <c r="S3" s="9" t="s">
        <v>41</v>
      </c>
      <c r="T3" t="s">
        <v>42</v>
      </c>
      <c r="U3" t="s">
        <v>331</v>
      </c>
      <c r="V3">
        <v>257.55</v>
      </c>
      <c r="W3">
        <v>7.8970000000000002</v>
      </c>
      <c r="X3">
        <v>5.69</v>
      </c>
      <c r="Y3" s="8">
        <f t="shared" si="10"/>
        <v>-2.2069999999999999</v>
      </c>
      <c r="Z3">
        <v>-2.0870000000000002</v>
      </c>
      <c r="AA3">
        <v>9.5200000000000007E-3</v>
      </c>
      <c r="AB3">
        <v>0.41899999999999998</v>
      </c>
      <c r="AC3">
        <f t="shared" si="11"/>
        <v>-0.3777859770337047</v>
      </c>
      <c r="AD3">
        <f t="shared" si="12"/>
        <v>-2.0213630516155257</v>
      </c>
      <c r="AE3" s="7">
        <f t="shared" si="13"/>
        <v>75.822958251609194</v>
      </c>
      <c r="AF3" s="7">
        <v>20</v>
      </c>
      <c r="AG3" s="7">
        <f t="shared" si="14"/>
        <v>-95.822958251609194</v>
      </c>
      <c r="AH3" s="7">
        <f t="shared" ref="AH3:AH66" si="15">LOG(EXP((-AG3/8.314)*((1000/298)-(1000/Q3))+LN(10^Y3)))</f>
        <v>-2.2635550189222129</v>
      </c>
      <c r="AI3">
        <v>0</v>
      </c>
      <c r="AJ3">
        <v>0.13</v>
      </c>
      <c r="AK3">
        <v>8.1300000000000008</v>
      </c>
      <c r="AL3">
        <v>1.42</v>
      </c>
      <c r="AM3">
        <v>1.69</v>
      </c>
    </row>
    <row r="4" spans="1:39" x14ac:dyDescent="0.25">
      <c r="A4">
        <v>1092</v>
      </c>
      <c r="B4" t="s">
        <v>332</v>
      </c>
      <c r="C4" t="s">
        <v>333</v>
      </c>
      <c r="D4" t="s">
        <v>301</v>
      </c>
      <c r="E4" s="7">
        <f t="shared" si="0"/>
        <v>201605445.86144921</v>
      </c>
      <c r="F4" s="8">
        <f t="shared" si="1"/>
        <v>8.3045022592994417</v>
      </c>
      <c r="G4" s="7">
        <f t="shared" si="2"/>
        <v>316227.7660168382</v>
      </c>
      <c r="H4">
        <v>5.5</v>
      </c>
      <c r="I4" s="7">
        <v>0.92</v>
      </c>
      <c r="J4" s="7">
        <f t="shared" si="3"/>
        <v>8.2682900866449973</v>
      </c>
      <c r="K4" s="7">
        <f t="shared" si="4"/>
        <v>5.4637878273455556</v>
      </c>
      <c r="L4" s="7">
        <f t="shared" si="5"/>
        <v>185477010.1925329</v>
      </c>
      <c r="M4" s="7">
        <f t="shared" si="6"/>
        <v>290929.54473549157</v>
      </c>
      <c r="N4" s="7">
        <f t="shared" si="7"/>
        <v>8.2145918918315868</v>
      </c>
      <c r="O4" s="7">
        <f t="shared" si="8"/>
        <v>5.4755918918315878</v>
      </c>
      <c r="P4">
        <v>24</v>
      </c>
      <c r="Q4">
        <f t="shared" si="9"/>
        <v>297</v>
      </c>
      <c r="R4" t="s">
        <v>317</v>
      </c>
      <c r="S4" s="9" t="s">
        <v>41</v>
      </c>
      <c r="T4" t="s">
        <v>42</v>
      </c>
      <c r="U4" t="s">
        <v>334</v>
      </c>
      <c r="V4">
        <v>253.09</v>
      </c>
      <c r="W4">
        <v>8.3689999999999998</v>
      </c>
      <c r="X4">
        <v>5.63</v>
      </c>
      <c r="Y4" s="8">
        <f t="shared" si="10"/>
        <v>-2.7389999999999999</v>
      </c>
      <c r="Z4">
        <v>-2.6190000000000002</v>
      </c>
      <c r="AA4">
        <v>3.0899999999999998E-4</v>
      </c>
      <c r="AB4">
        <v>7.92E-3</v>
      </c>
      <c r="AC4">
        <f t="shared" si="11"/>
        <v>-2.1012748184105066</v>
      </c>
      <c r="AD4">
        <f t="shared" si="12"/>
        <v>-3.5100415205751654</v>
      </c>
      <c r="AE4" s="7">
        <f t="shared" si="13"/>
        <v>90.982550759455165</v>
      </c>
      <c r="AF4" s="7">
        <v>20</v>
      </c>
      <c r="AG4" s="7">
        <f t="shared" si="14"/>
        <v>-110.98255075945517</v>
      </c>
      <c r="AH4" s="7">
        <f t="shared" si="15"/>
        <v>-2.8045022592994417</v>
      </c>
      <c r="AI4">
        <v>0</v>
      </c>
      <c r="AJ4">
        <v>0.44</v>
      </c>
      <c r="AK4">
        <v>8.18</v>
      </c>
      <c r="AL4">
        <v>1.57</v>
      </c>
      <c r="AM4">
        <v>1.58</v>
      </c>
    </row>
    <row r="5" spans="1:39" x14ac:dyDescent="0.25">
      <c r="A5">
        <v>991</v>
      </c>
      <c r="B5" t="s">
        <v>338</v>
      </c>
      <c r="C5" t="s">
        <v>339</v>
      </c>
      <c r="D5" t="s">
        <v>301</v>
      </c>
      <c r="E5" s="7">
        <f t="shared" si="0"/>
        <v>29424016.996408023</v>
      </c>
      <c r="F5" s="8">
        <f t="shared" si="1"/>
        <v>7.4687019627587414</v>
      </c>
      <c r="G5" s="7">
        <f t="shared" si="2"/>
        <v>63095.734448019342</v>
      </c>
      <c r="H5">
        <v>4.8</v>
      </c>
      <c r="I5" s="7">
        <v>0.92</v>
      </c>
      <c r="J5" s="7">
        <f t="shared" si="3"/>
        <v>7.432489790104297</v>
      </c>
      <c r="K5" s="7">
        <f t="shared" si="4"/>
        <v>4.7637878273455554</v>
      </c>
      <c r="L5" s="7">
        <f t="shared" si="5"/>
        <v>27070095.636695422</v>
      </c>
      <c r="M5" s="7">
        <f t="shared" si="6"/>
        <v>58048.075692177888</v>
      </c>
      <c r="N5" s="7">
        <f t="shared" si="7"/>
        <v>7.380591891831588</v>
      </c>
      <c r="O5" s="7">
        <f t="shared" si="8"/>
        <v>4.7755918918315876</v>
      </c>
      <c r="P5">
        <v>24</v>
      </c>
      <c r="Q5">
        <f t="shared" si="9"/>
        <v>297</v>
      </c>
      <c r="R5" t="s">
        <v>317</v>
      </c>
      <c r="S5" s="9" t="s">
        <v>41</v>
      </c>
      <c r="T5" t="s">
        <v>42</v>
      </c>
      <c r="U5" t="s">
        <v>340</v>
      </c>
      <c r="V5">
        <v>192.26</v>
      </c>
      <c r="W5">
        <v>7.4950000000000001</v>
      </c>
      <c r="X5">
        <v>4.8899999999999997</v>
      </c>
      <c r="Y5" s="8">
        <f t="shared" si="10"/>
        <v>-2.6050000000000004</v>
      </c>
      <c r="Z5">
        <v>-2.6349999999999998</v>
      </c>
      <c r="AA5">
        <v>8.8900000000000003E-3</v>
      </c>
      <c r="AB5">
        <v>1.7600000000000001E-2</v>
      </c>
      <c r="AC5">
        <f t="shared" si="11"/>
        <v>-1.7544873321858501</v>
      </c>
      <c r="AD5">
        <f t="shared" si="12"/>
        <v>-2.0510982390297863</v>
      </c>
      <c r="AE5" s="7">
        <f t="shared" si="13"/>
        <v>87.932251359903276</v>
      </c>
      <c r="AF5" s="7">
        <v>20</v>
      </c>
      <c r="AG5" s="7">
        <f t="shared" si="14"/>
        <v>-107.93225135990328</v>
      </c>
      <c r="AH5" s="7">
        <f t="shared" si="15"/>
        <v>-2.6687019627587416</v>
      </c>
      <c r="AI5">
        <v>0</v>
      </c>
      <c r="AJ5">
        <v>0.23</v>
      </c>
      <c r="AK5">
        <v>8.18</v>
      </c>
      <c r="AL5">
        <v>1.28</v>
      </c>
      <c r="AM5">
        <v>1.6</v>
      </c>
    </row>
    <row r="6" spans="1:39" x14ac:dyDescent="0.25">
      <c r="A6">
        <v>1125</v>
      </c>
      <c r="B6" t="s">
        <v>350</v>
      </c>
      <c r="C6" t="s">
        <v>180</v>
      </c>
      <c r="D6" t="s">
        <v>301</v>
      </c>
      <c r="E6" s="7">
        <f t="shared" si="0"/>
        <v>23290096.965196718</v>
      </c>
      <c r="F6" s="8">
        <f t="shared" si="1"/>
        <v>7.3671712966653029</v>
      </c>
      <c r="G6" s="7">
        <f t="shared" si="2"/>
        <v>251188.64315095844</v>
      </c>
      <c r="H6">
        <v>5.4</v>
      </c>
      <c r="I6" s="7">
        <v>0.92</v>
      </c>
      <c r="J6" s="7">
        <f t="shared" si="3"/>
        <v>7.3309591240108585</v>
      </c>
      <c r="K6" s="7">
        <f t="shared" si="4"/>
        <v>5.3637878273455559</v>
      </c>
      <c r="L6" s="7">
        <f t="shared" si="5"/>
        <v>21426889.207981013</v>
      </c>
      <c r="M6" s="7">
        <f t="shared" si="6"/>
        <v>231093.5516988821</v>
      </c>
      <c r="N6" s="7">
        <f t="shared" si="7"/>
        <v>7.2244757135100919</v>
      </c>
      <c r="O6" s="7">
        <f t="shared" si="8"/>
        <v>5.3874757135100921</v>
      </c>
      <c r="P6">
        <v>23</v>
      </c>
      <c r="Q6">
        <f t="shared" si="9"/>
        <v>296</v>
      </c>
      <c r="R6" t="s">
        <v>317</v>
      </c>
      <c r="S6" s="9" t="s">
        <v>41</v>
      </c>
      <c r="T6" t="s">
        <v>42</v>
      </c>
      <c r="U6" t="s">
        <v>181</v>
      </c>
      <c r="V6">
        <v>291.99</v>
      </c>
      <c r="W6">
        <v>8.1769999999999996</v>
      </c>
      <c r="X6">
        <v>6.34</v>
      </c>
      <c r="Y6" s="8">
        <f t="shared" si="10"/>
        <v>-1.8369999999999997</v>
      </c>
      <c r="Z6">
        <v>-2.0870000000000002</v>
      </c>
      <c r="AA6">
        <v>1.1299999999999999E-3</v>
      </c>
      <c r="AB6">
        <v>1.0500000000000001E-2</v>
      </c>
      <c r="AC6">
        <f t="shared" si="11"/>
        <v>-1.9788107009300619</v>
      </c>
      <c r="AD6">
        <f t="shared" si="12"/>
        <v>-2.9469215565165805</v>
      </c>
      <c r="AE6" s="7">
        <f t="shared" si="13"/>
        <v>89.905371683347283</v>
      </c>
      <c r="AF6" s="7">
        <v>20</v>
      </c>
      <c r="AG6" s="7">
        <f t="shared" si="14"/>
        <v>-109.90537168334728</v>
      </c>
      <c r="AH6" s="7">
        <f t="shared" si="15"/>
        <v>-1.9671712966653025</v>
      </c>
      <c r="AI6">
        <v>0</v>
      </c>
      <c r="AJ6">
        <v>0.18</v>
      </c>
      <c r="AK6">
        <v>8.64</v>
      </c>
      <c r="AL6">
        <v>1.55</v>
      </c>
      <c r="AM6">
        <v>1.81</v>
      </c>
    </row>
    <row r="7" spans="1:39" x14ac:dyDescent="0.25">
      <c r="A7">
        <v>1251</v>
      </c>
      <c r="B7" t="s">
        <v>363</v>
      </c>
      <c r="C7" t="s">
        <v>364</v>
      </c>
      <c r="D7" t="s">
        <v>301</v>
      </c>
      <c r="E7" s="7">
        <f t="shared" si="0"/>
        <v>53810435.23132734</v>
      </c>
      <c r="F7" s="8">
        <f t="shared" si="1"/>
        <v>7.7308665047355731</v>
      </c>
      <c r="G7" s="7">
        <f t="shared" si="2"/>
        <v>398107.17055349716</v>
      </c>
      <c r="H7">
        <v>5.6</v>
      </c>
      <c r="I7" s="7">
        <v>0.92</v>
      </c>
      <c r="J7" s="7">
        <f t="shared" si="3"/>
        <v>7.6946543320811287</v>
      </c>
      <c r="K7" s="7">
        <f t="shared" si="4"/>
        <v>5.5637878273455552</v>
      </c>
      <c r="L7" s="7">
        <f t="shared" si="5"/>
        <v>49505600.412821226</v>
      </c>
      <c r="M7" s="7">
        <f t="shared" si="6"/>
        <v>366258.59690921794</v>
      </c>
      <c r="N7" s="7">
        <f t="shared" si="7"/>
        <v>7.641591891831589</v>
      </c>
      <c r="O7" s="7">
        <f t="shared" si="8"/>
        <v>5.5755918918315874</v>
      </c>
      <c r="P7">
        <v>24</v>
      </c>
      <c r="Q7">
        <f t="shared" si="9"/>
        <v>297</v>
      </c>
      <c r="R7" t="s">
        <v>317</v>
      </c>
      <c r="S7" s="9" t="s">
        <v>41</v>
      </c>
      <c r="T7" t="s">
        <v>42</v>
      </c>
      <c r="U7" t="s">
        <v>365</v>
      </c>
      <c r="V7">
        <v>291.99</v>
      </c>
      <c r="W7">
        <v>8.4060000000000006</v>
      </c>
      <c r="X7">
        <v>6.34</v>
      </c>
      <c r="Y7" s="8">
        <f t="shared" si="10"/>
        <v>-2.0660000000000007</v>
      </c>
      <c r="Z7">
        <v>-2.0659999999999998</v>
      </c>
      <c r="AA7">
        <v>1.1299999999999999E-3</v>
      </c>
      <c r="AB7">
        <v>1.0500000000000001E-2</v>
      </c>
      <c r="AC7">
        <f t="shared" si="11"/>
        <v>-1.9788107009300619</v>
      </c>
      <c r="AD7">
        <f t="shared" si="12"/>
        <v>-2.9469215565165805</v>
      </c>
      <c r="AE7" s="7">
        <f t="shared" si="13"/>
        <v>89.905371683347283</v>
      </c>
      <c r="AF7" s="7">
        <v>20</v>
      </c>
      <c r="AG7" s="7">
        <f t="shared" si="14"/>
        <v>-109.90537168334728</v>
      </c>
      <c r="AH7" s="7">
        <f t="shared" si="15"/>
        <v>-2.1308665047355735</v>
      </c>
      <c r="AI7">
        <v>0</v>
      </c>
      <c r="AJ7">
        <v>0.12</v>
      </c>
      <c r="AK7">
        <v>8.68</v>
      </c>
      <c r="AL7">
        <v>1.46</v>
      </c>
      <c r="AM7">
        <v>1.81</v>
      </c>
    </row>
    <row r="8" spans="1:39" x14ac:dyDescent="0.25">
      <c r="A8">
        <v>752</v>
      </c>
      <c r="B8" t="s">
        <v>281</v>
      </c>
      <c r="C8" t="s">
        <v>211</v>
      </c>
      <c r="D8" t="s">
        <v>301</v>
      </c>
      <c r="E8" s="7">
        <f t="shared" si="0"/>
        <v>432961032.72069418</v>
      </c>
      <c r="F8" s="8">
        <f t="shared" si="1"/>
        <v>8.6364488108200685</v>
      </c>
      <c r="G8" s="7">
        <f t="shared" si="2"/>
        <v>79432.823472428237</v>
      </c>
      <c r="H8">
        <v>4.9000000000000004</v>
      </c>
      <c r="I8" s="7">
        <v>0.92</v>
      </c>
      <c r="J8" s="7">
        <f t="shared" si="3"/>
        <v>8.6002366381656241</v>
      </c>
      <c r="K8" s="7">
        <f t="shared" si="4"/>
        <v>4.8637878273455559</v>
      </c>
      <c r="L8" s="7">
        <f t="shared" si="5"/>
        <v>398324150.10303926</v>
      </c>
      <c r="M8" s="7">
        <f t="shared" si="6"/>
        <v>73078.197594634097</v>
      </c>
      <c r="N8" s="7">
        <f t="shared" si="7"/>
        <v>8.5465918918315893</v>
      </c>
      <c r="O8" s="7">
        <f t="shared" si="8"/>
        <v>4.8755918918315881</v>
      </c>
      <c r="P8">
        <v>24</v>
      </c>
      <c r="Q8">
        <f t="shared" si="9"/>
        <v>297</v>
      </c>
      <c r="R8" t="s">
        <v>317</v>
      </c>
      <c r="S8" s="9" t="s">
        <v>41</v>
      </c>
      <c r="T8" t="s">
        <v>42</v>
      </c>
      <c r="U8" t="s">
        <v>212</v>
      </c>
      <c r="V8">
        <v>202.26</v>
      </c>
      <c r="W8">
        <v>8.6010000000000009</v>
      </c>
      <c r="X8">
        <v>4.93</v>
      </c>
      <c r="Y8" s="8">
        <f t="shared" si="10"/>
        <v>-3.6710000000000012</v>
      </c>
      <c r="Z8">
        <v>-3.4409999999999998</v>
      </c>
      <c r="AA8">
        <v>4.17E-4</v>
      </c>
      <c r="AB8">
        <v>8.1099999999999992E-3</v>
      </c>
      <c r="AC8">
        <f t="shared" si="11"/>
        <v>-2.090979145788844</v>
      </c>
      <c r="AD8">
        <f t="shared" si="12"/>
        <v>-3.3798639450262424</v>
      </c>
      <c r="AE8" s="7">
        <f t="shared" si="13"/>
        <v>90.891991309465396</v>
      </c>
      <c r="AF8" s="7">
        <v>20</v>
      </c>
      <c r="AG8" s="7">
        <f t="shared" si="14"/>
        <v>-110.8919913094654</v>
      </c>
      <c r="AH8" s="7">
        <f t="shared" si="15"/>
        <v>-3.7364488108200682</v>
      </c>
      <c r="AI8">
        <v>0</v>
      </c>
      <c r="AJ8">
        <v>0.25</v>
      </c>
      <c r="AK8">
        <v>9.11</v>
      </c>
      <c r="AL8">
        <v>1.52</v>
      </c>
      <c r="AM8">
        <v>1.58</v>
      </c>
    </row>
    <row r="9" spans="1:39" x14ac:dyDescent="0.25">
      <c r="A9">
        <v>674</v>
      </c>
      <c r="B9" t="s">
        <v>63</v>
      </c>
      <c r="C9" t="s">
        <v>64</v>
      </c>
      <c r="D9" t="s">
        <v>301</v>
      </c>
      <c r="E9" s="7">
        <f t="shared" si="0"/>
        <v>212738030.45095238</v>
      </c>
      <c r="F9" s="8">
        <f t="shared" si="1"/>
        <v>8.3278451341839386</v>
      </c>
      <c r="G9" s="7">
        <f t="shared" si="2"/>
        <v>100000</v>
      </c>
      <c r="H9">
        <v>5</v>
      </c>
      <c r="I9" s="7">
        <v>0.92</v>
      </c>
      <c r="J9" s="7">
        <f t="shared" si="3"/>
        <v>8.2916329615294941</v>
      </c>
      <c r="K9" s="7">
        <f t="shared" si="4"/>
        <v>4.9637878273455556</v>
      </c>
      <c r="L9" s="7">
        <f t="shared" si="5"/>
        <v>195718988.01487648</v>
      </c>
      <c r="M9" s="7">
        <f t="shared" si="6"/>
        <v>92000.00000000016</v>
      </c>
      <c r="N9" s="7">
        <f t="shared" si="7"/>
        <v>8.2385918918315877</v>
      </c>
      <c r="O9" s="7">
        <f t="shared" si="8"/>
        <v>4.9755918918315869</v>
      </c>
      <c r="P9">
        <v>24</v>
      </c>
      <c r="Q9">
        <f t="shared" si="9"/>
        <v>297</v>
      </c>
      <c r="R9" t="s">
        <v>317</v>
      </c>
      <c r="S9" s="9" t="s">
        <v>41</v>
      </c>
      <c r="T9" t="s">
        <v>42</v>
      </c>
      <c r="U9" t="s">
        <v>65</v>
      </c>
      <c r="V9">
        <v>202.26</v>
      </c>
      <c r="W9">
        <v>8.1929999999999996</v>
      </c>
      <c r="X9">
        <v>4.93</v>
      </c>
      <c r="Y9" s="8">
        <f t="shared" si="10"/>
        <v>-3.2629999999999999</v>
      </c>
      <c r="Z9">
        <v>-3.3130000000000002</v>
      </c>
      <c r="AA9" s="7">
        <v>4.5899999999999998E-5</v>
      </c>
      <c r="AB9">
        <v>1.06E-2</v>
      </c>
      <c r="AC9">
        <f t="shared" si="11"/>
        <v>-1.9746941347352298</v>
      </c>
      <c r="AD9">
        <f t="shared" si="12"/>
        <v>-4.338187314462739</v>
      </c>
      <c r="AE9" s="7">
        <f t="shared" si="13"/>
        <v>89.869162881440928</v>
      </c>
      <c r="AF9" s="7">
        <v>20</v>
      </c>
      <c r="AG9" s="7">
        <f t="shared" si="14"/>
        <v>-109.86916288144093</v>
      </c>
      <c r="AH9" s="7">
        <f t="shared" si="15"/>
        <v>-3.3278451341839395</v>
      </c>
      <c r="AI9">
        <v>0</v>
      </c>
      <c r="AJ9">
        <v>0.25</v>
      </c>
      <c r="AK9">
        <v>9.11</v>
      </c>
      <c r="AL9">
        <v>1.52</v>
      </c>
      <c r="AM9">
        <v>1.58</v>
      </c>
    </row>
    <row r="10" spans="1:39" x14ac:dyDescent="0.25">
      <c r="A10">
        <v>1195</v>
      </c>
      <c r="B10" t="s">
        <v>412</v>
      </c>
      <c r="C10" t="s">
        <v>413</v>
      </c>
      <c r="D10" t="s">
        <v>301</v>
      </c>
      <c r="E10" s="7">
        <f t="shared" si="0"/>
        <v>376877245.31054938</v>
      </c>
      <c r="F10" s="8">
        <f t="shared" si="1"/>
        <v>8.5761999168754741</v>
      </c>
      <c r="G10" s="7">
        <f t="shared" si="2"/>
        <v>1995262.31496888</v>
      </c>
      <c r="H10">
        <v>6.3</v>
      </c>
      <c r="I10" s="7">
        <v>0.92</v>
      </c>
      <c r="J10" s="7">
        <f t="shared" si="3"/>
        <v>8.5399877442210297</v>
      </c>
      <c r="K10" s="7">
        <f t="shared" si="4"/>
        <v>6.2637878273455554</v>
      </c>
      <c r="L10" s="7">
        <f t="shared" si="5"/>
        <v>346727065.68570471</v>
      </c>
      <c r="M10" s="7">
        <f t="shared" si="6"/>
        <v>1835641.3297713725</v>
      </c>
      <c r="N10" s="7">
        <f t="shared" si="7"/>
        <v>8.4845918918315864</v>
      </c>
      <c r="O10" s="7">
        <f t="shared" si="8"/>
        <v>6.2755918918315876</v>
      </c>
      <c r="P10">
        <v>24</v>
      </c>
      <c r="Q10">
        <f t="shared" si="9"/>
        <v>297</v>
      </c>
      <c r="R10" t="s">
        <v>317</v>
      </c>
      <c r="S10" s="9" t="s">
        <v>41</v>
      </c>
      <c r="T10" t="s">
        <v>42</v>
      </c>
      <c r="U10" t="s">
        <v>414</v>
      </c>
      <c r="V10">
        <v>326.44</v>
      </c>
      <c r="W10">
        <v>9.1890000000000001</v>
      </c>
      <c r="X10">
        <v>6.98</v>
      </c>
      <c r="Y10" s="8">
        <f t="shared" si="10"/>
        <v>-2.2089999999999996</v>
      </c>
      <c r="Z10">
        <v>-2.5190000000000001</v>
      </c>
      <c r="AA10">
        <v>2.9500000000000001E-4</v>
      </c>
      <c r="AB10">
        <v>3.7299999999999998E-3</v>
      </c>
      <c r="AC10">
        <f t="shared" si="11"/>
        <v>-2.4282911681913126</v>
      </c>
      <c r="AD10">
        <f t="shared" si="12"/>
        <v>-3.530177984021837</v>
      </c>
      <c r="AE10" s="7">
        <f t="shared" si="13"/>
        <v>93.858945713146895</v>
      </c>
      <c r="AF10" s="7">
        <v>20</v>
      </c>
      <c r="AG10" s="7">
        <f t="shared" si="14"/>
        <v>-113.85894571314689</v>
      </c>
      <c r="AH10" s="7">
        <f t="shared" si="15"/>
        <v>-2.2761999168754747</v>
      </c>
      <c r="AI10">
        <v>0</v>
      </c>
      <c r="AJ10">
        <v>0.11</v>
      </c>
      <c r="AK10">
        <v>9.5</v>
      </c>
      <c r="AL10">
        <v>1.59</v>
      </c>
      <c r="AM10">
        <v>1.94</v>
      </c>
    </row>
    <row r="11" spans="1:39" x14ac:dyDescent="0.25">
      <c r="A11">
        <v>1262</v>
      </c>
      <c r="B11" t="s">
        <v>447</v>
      </c>
      <c r="C11" t="s">
        <v>448</v>
      </c>
      <c r="D11" t="s">
        <v>301</v>
      </c>
      <c r="E11" s="7">
        <f t="shared" si="0"/>
        <v>4640255752.069026</v>
      </c>
      <c r="F11" s="8">
        <f t="shared" si="1"/>
        <v>9.6665419177642224</v>
      </c>
      <c r="G11" s="7">
        <f t="shared" si="2"/>
        <v>6309573.4448019378</v>
      </c>
      <c r="H11">
        <v>6.8</v>
      </c>
      <c r="I11" s="7">
        <v>0.92</v>
      </c>
      <c r="J11" s="7">
        <f t="shared" si="3"/>
        <v>9.630329745109778</v>
      </c>
      <c r="K11" s="7">
        <f t="shared" si="4"/>
        <v>6.7637878273455554</v>
      </c>
      <c r="L11" s="7">
        <f t="shared" si="5"/>
        <v>4269035291.9035101</v>
      </c>
      <c r="M11" s="7">
        <f t="shared" si="6"/>
        <v>5804807.5692177908</v>
      </c>
      <c r="N11" s="7">
        <f t="shared" si="7"/>
        <v>9.5725918918315873</v>
      </c>
      <c r="O11" s="7">
        <f t="shared" si="8"/>
        <v>6.7755918918315876</v>
      </c>
      <c r="P11">
        <v>24</v>
      </c>
      <c r="Q11">
        <f t="shared" si="9"/>
        <v>297</v>
      </c>
      <c r="R11" t="s">
        <v>317</v>
      </c>
      <c r="S11" s="9" t="s">
        <v>41</v>
      </c>
      <c r="T11" t="s">
        <v>42</v>
      </c>
      <c r="U11" t="s">
        <v>449</v>
      </c>
      <c r="V11">
        <v>360.88</v>
      </c>
      <c r="W11">
        <v>10.417</v>
      </c>
      <c r="X11">
        <v>7.62</v>
      </c>
      <c r="Y11" s="8">
        <f t="shared" si="10"/>
        <v>-2.7969999999999997</v>
      </c>
      <c r="Z11">
        <v>-2.7970000000000002</v>
      </c>
      <c r="AA11" s="7">
        <v>7.7399999999999998E-5</v>
      </c>
      <c r="AB11">
        <v>1.32E-3</v>
      </c>
      <c r="AC11">
        <f t="shared" si="11"/>
        <v>-2.87942606879415</v>
      </c>
      <c r="AD11">
        <f t="shared" si="12"/>
        <v>-4.1112590393171073</v>
      </c>
      <c r="AE11" s="7">
        <f t="shared" si="13"/>
        <v>97.827071931906332</v>
      </c>
      <c r="AF11" s="7">
        <v>20</v>
      </c>
      <c r="AG11" s="7">
        <f t="shared" si="14"/>
        <v>-117.82707193190633</v>
      </c>
      <c r="AH11" s="7">
        <f t="shared" si="15"/>
        <v>-2.8665419177642222</v>
      </c>
      <c r="AI11">
        <v>0</v>
      </c>
      <c r="AJ11">
        <v>0</v>
      </c>
      <c r="AK11">
        <v>9.9499999999999993</v>
      </c>
      <c r="AL11">
        <v>1.64</v>
      </c>
      <c r="AM11">
        <v>2.06</v>
      </c>
    </row>
    <row r="12" spans="1:39" x14ac:dyDescent="0.25">
      <c r="A12">
        <v>58</v>
      </c>
      <c r="B12" t="s">
        <v>453</v>
      </c>
      <c r="C12" t="s">
        <v>214</v>
      </c>
      <c r="D12" t="s">
        <v>301</v>
      </c>
      <c r="E12" s="7">
        <f t="shared" si="0"/>
        <v>2109631842.0945954</v>
      </c>
      <c r="F12" s="8">
        <f t="shared" si="1"/>
        <v>9.3242066719340357</v>
      </c>
      <c r="G12" s="7">
        <f t="shared" si="2"/>
        <v>501187.23362727347</v>
      </c>
      <c r="H12">
        <v>5.7</v>
      </c>
      <c r="I12" s="7">
        <v>0.92</v>
      </c>
      <c r="J12" s="7">
        <f t="shared" si="3"/>
        <v>9.2879944992795931</v>
      </c>
      <c r="K12" s="7">
        <f t="shared" si="4"/>
        <v>5.6637878273455566</v>
      </c>
      <c r="L12" s="7">
        <f t="shared" si="5"/>
        <v>1940861294.7270374</v>
      </c>
      <c r="M12" s="7">
        <f t="shared" si="6"/>
        <v>461092.25493709231</v>
      </c>
      <c r="N12" s="7">
        <f t="shared" si="7"/>
        <v>9.2245918918315901</v>
      </c>
      <c r="O12" s="7">
        <f t="shared" si="8"/>
        <v>5.675591891831588</v>
      </c>
      <c r="P12">
        <v>24</v>
      </c>
      <c r="Q12">
        <f t="shared" si="9"/>
        <v>297</v>
      </c>
      <c r="R12" t="s">
        <v>317</v>
      </c>
      <c r="S12" s="9" t="s">
        <v>41</v>
      </c>
      <c r="T12" t="s">
        <v>42</v>
      </c>
      <c r="U12" t="s">
        <v>215</v>
      </c>
      <c r="V12">
        <v>228.3</v>
      </c>
      <c r="W12">
        <v>9.0690000000000008</v>
      </c>
      <c r="X12">
        <v>5.52</v>
      </c>
      <c r="Y12" s="8">
        <f t="shared" si="10"/>
        <v>-3.5490000000000013</v>
      </c>
      <c r="Z12">
        <v>-3.3090000000000002</v>
      </c>
      <c r="AA12" s="7">
        <v>3.6199999999999999E-5</v>
      </c>
      <c r="AB12">
        <v>1.07E-4</v>
      </c>
      <c r="AC12">
        <f t="shared" si="11"/>
        <v>-3.9706162223147903</v>
      </c>
      <c r="AD12">
        <f t="shared" si="12"/>
        <v>-4.4412914294668342</v>
      </c>
      <c r="AE12" s="7">
        <f t="shared" si="13"/>
        <v>107.42504418377905</v>
      </c>
      <c r="AF12" s="7">
        <v>20</v>
      </c>
      <c r="AG12" s="7">
        <f t="shared" si="14"/>
        <v>-127.42504418377905</v>
      </c>
      <c r="AH12" s="7">
        <f t="shared" si="15"/>
        <v>-3.6242066719340365</v>
      </c>
      <c r="AI12">
        <v>0</v>
      </c>
      <c r="AJ12">
        <v>0.28999999999999998</v>
      </c>
      <c r="AK12">
        <v>10.08</v>
      </c>
      <c r="AL12">
        <v>1.66</v>
      </c>
      <c r="AM12">
        <v>1.82</v>
      </c>
    </row>
    <row r="13" spans="1:39" x14ac:dyDescent="0.25">
      <c r="A13">
        <v>973</v>
      </c>
      <c r="B13" t="s">
        <v>454</v>
      </c>
      <c r="C13" t="s">
        <v>455</v>
      </c>
      <c r="D13" t="s">
        <v>301</v>
      </c>
      <c r="E13" s="7">
        <f t="shared" si="0"/>
        <v>2109631842.0945954</v>
      </c>
      <c r="F13" s="8">
        <f t="shared" si="1"/>
        <v>9.3242066719340357</v>
      </c>
      <c r="G13" s="7">
        <f t="shared" si="2"/>
        <v>501187.23362727347</v>
      </c>
      <c r="H13">
        <v>5.7</v>
      </c>
      <c r="I13" s="7">
        <v>0.92</v>
      </c>
      <c r="J13" s="7">
        <f t="shared" si="3"/>
        <v>9.2879944992795931</v>
      </c>
      <c r="K13" s="7">
        <f t="shared" si="4"/>
        <v>5.6637878273455566</v>
      </c>
      <c r="L13" s="7">
        <f t="shared" si="5"/>
        <v>1940861294.7270374</v>
      </c>
      <c r="M13" s="7">
        <f t="shared" si="6"/>
        <v>461092.25493709231</v>
      </c>
      <c r="N13" s="7">
        <f t="shared" si="7"/>
        <v>9.2245918918315901</v>
      </c>
      <c r="O13" s="7">
        <f t="shared" si="8"/>
        <v>5.675591891831588</v>
      </c>
      <c r="P13">
        <v>24</v>
      </c>
      <c r="Q13">
        <f t="shared" si="9"/>
        <v>297</v>
      </c>
      <c r="R13" t="s">
        <v>317</v>
      </c>
      <c r="S13" s="9" t="s">
        <v>41</v>
      </c>
      <c r="T13" t="s">
        <v>42</v>
      </c>
      <c r="U13" t="s">
        <v>215</v>
      </c>
      <c r="V13">
        <v>228.3</v>
      </c>
      <c r="W13">
        <v>9.0690000000000008</v>
      </c>
      <c r="X13">
        <v>5.52</v>
      </c>
      <c r="Y13" s="8">
        <f t="shared" si="10"/>
        <v>-3.5490000000000013</v>
      </c>
      <c r="Z13">
        <v>-3.3090000000000002</v>
      </c>
      <c r="AA13" s="7">
        <v>3.6199999999999999E-5</v>
      </c>
      <c r="AB13">
        <v>1.07E-4</v>
      </c>
      <c r="AC13">
        <f t="shared" si="11"/>
        <v>-3.9706162223147903</v>
      </c>
      <c r="AD13">
        <f t="shared" si="12"/>
        <v>-4.4412914294668342</v>
      </c>
      <c r="AE13" s="7">
        <f t="shared" si="13"/>
        <v>107.42504418377905</v>
      </c>
      <c r="AF13" s="7">
        <v>20</v>
      </c>
      <c r="AG13" s="7">
        <f t="shared" si="14"/>
        <v>-127.42504418377905</v>
      </c>
      <c r="AH13" s="7">
        <f t="shared" si="15"/>
        <v>-3.6242066719340365</v>
      </c>
      <c r="AI13">
        <v>0</v>
      </c>
      <c r="AJ13">
        <v>0.28999999999999998</v>
      </c>
      <c r="AK13">
        <v>10.08</v>
      </c>
      <c r="AL13">
        <v>1.66</v>
      </c>
      <c r="AM13">
        <v>1.82</v>
      </c>
    </row>
    <row r="14" spans="1:39" x14ac:dyDescent="0.25">
      <c r="A14">
        <v>780</v>
      </c>
      <c r="B14" t="s">
        <v>216</v>
      </c>
      <c r="C14" t="s">
        <v>217</v>
      </c>
      <c r="D14" t="s">
        <v>301</v>
      </c>
      <c r="E14" s="7">
        <f t="shared" si="0"/>
        <v>5422375051.796895</v>
      </c>
      <c r="F14" s="8">
        <f t="shared" si="1"/>
        <v>9.7341895533205616</v>
      </c>
      <c r="G14" s="7">
        <f t="shared" si="2"/>
        <v>501187.23362727347</v>
      </c>
      <c r="H14">
        <v>5.7</v>
      </c>
      <c r="I14" s="7">
        <v>0.92</v>
      </c>
      <c r="J14" s="7">
        <f t="shared" si="3"/>
        <v>9.6979773806661171</v>
      </c>
      <c r="K14" s="7">
        <f t="shared" si="4"/>
        <v>5.6637878273455566</v>
      </c>
      <c r="L14" s="7">
        <f t="shared" si="5"/>
        <v>4988585047.6531506</v>
      </c>
      <c r="M14" s="7">
        <f t="shared" si="6"/>
        <v>461092.25493709231</v>
      </c>
      <c r="N14" s="7">
        <f t="shared" si="7"/>
        <v>9.6355918918315915</v>
      </c>
      <c r="O14" s="7">
        <f t="shared" si="8"/>
        <v>5.675591891831588</v>
      </c>
      <c r="P14">
        <v>24</v>
      </c>
      <c r="Q14">
        <f t="shared" si="9"/>
        <v>297</v>
      </c>
      <c r="R14" t="s">
        <v>317</v>
      </c>
      <c r="S14" s="9" t="s">
        <v>41</v>
      </c>
      <c r="T14" t="s">
        <v>42</v>
      </c>
      <c r="U14" t="s">
        <v>218</v>
      </c>
      <c r="V14">
        <v>228.3</v>
      </c>
      <c r="W14">
        <v>9.48</v>
      </c>
      <c r="X14">
        <v>5.52</v>
      </c>
      <c r="Y14" s="8">
        <f t="shared" si="10"/>
        <v>-3.9600000000000009</v>
      </c>
      <c r="Z14">
        <v>-3.67</v>
      </c>
      <c r="AA14" s="7">
        <v>2.0800000000000001E-7</v>
      </c>
      <c r="AB14">
        <v>1.6799999999999999E-4</v>
      </c>
      <c r="AC14">
        <f t="shared" si="11"/>
        <v>-3.7746907182741372</v>
      </c>
      <c r="AD14">
        <f t="shared" si="12"/>
        <v>-6.681936665037238</v>
      </c>
      <c r="AE14" s="7">
        <f t="shared" si="13"/>
        <v>105.70170793010308</v>
      </c>
      <c r="AF14" s="7">
        <v>20</v>
      </c>
      <c r="AG14" s="7">
        <f t="shared" si="14"/>
        <v>-125.70170793010308</v>
      </c>
      <c r="AH14" s="7">
        <f t="shared" si="15"/>
        <v>-4.0341895533205605</v>
      </c>
      <c r="AI14">
        <v>0</v>
      </c>
      <c r="AJ14">
        <v>0.28999999999999998</v>
      </c>
      <c r="AK14">
        <v>10.08</v>
      </c>
      <c r="AL14">
        <v>1.66</v>
      </c>
      <c r="AM14">
        <v>1.82</v>
      </c>
    </row>
    <row r="15" spans="1:39" x14ac:dyDescent="0.25">
      <c r="A15">
        <v>729</v>
      </c>
      <c r="B15" t="s">
        <v>219</v>
      </c>
      <c r="C15" t="s">
        <v>220</v>
      </c>
      <c r="D15" t="s">
        <v>301</v>
      </c>
      <c r="E15" s="7">
        <f t="shared" si="0"/>
        <v>330773164755.75159</v>
      </c>
      <c r="F15" s="8">
        <f t="shared" si="1"/>
        <v>11.519530268500706</v>
      </c>
      <c r="G15" s="7">
        <f t="shared" si="2"/>
        <v>1584893.1924611153</v>
      </c>
      <c r="H15">
        <v>6.2</v>
      </c>
      <c r="I15" s="7">
        <v>0.92</v>
      </c>
      <c r="J15" s="7">
        <f t="shared" si="3"/>
        <v>11.483318095846261</v>
      </c>
      <c r="K15" s="7">
        <f t="shared" si="4"/>
        <v>6.1637878273455557</v>
      </c>
      <c r="L15" s="7">
        <f t="shared" si="5"/>
        <v>304311311575.29193</v>
      </c>
      <c r="M15" s="7">
        <f t="shared" si="6"/>
        <v>1458101.7370642284</v>
      </c>
      <c r="N15" s="7">
        <f t="shared" si="7"/>
        <v>11.416591891831589</v>
      </c>
      <c r="O15" s="7">
        <f t="shared" si="8"/>
        <v>6.175591891831588</v>
      </c>
      <c r="P15">
        <v>24</v>
      </c>
      <c r="Q15">
        <f t="shared" si="9"/>
        <v>297</v>
      </c>
      <c r="R15" t="s">
        <v>317</v>
      </c>
      <c r="S15" s="9" t="s">
        <v>41</v>
      </c>
      <c r="T15" t="s">
        <v>42</v>
      </c>
      <c r="U15" t="s">
        <v>221</v>
      </c>
      <c r="V15">
        <v>252.32</v>
      </c>
      <c r="W15">
        <v>11.351000000000001</v>
      </c>
      <c r="X15">
        <v>6.11</v>
      </c>
      <c r="Y15" s="8">
        <f t="shared" si="10"/>
        <v>-5.2410000000000005</v>
      </c>
      <c r="Z15">
        <v>-4.9109999999999996</v>
      </c>
      <c r="AA15" s="7">
        <v>2.5799999999999999E-6</v>
      </c>
      <c r="AB15" s="7">
        <v>2.4499999999999999E-5</v>
      </c>
      <c r="AC15">
        <f t="shared" si="11"/>
        <v>-4.6108339156354674</v>
      </c>
      <c r="AD15">
        <f t="shared" si="12"/>
        <v>-5.5883802940367699</v>
      </c>
      <c r="AE15" s="7">
        <f t="shared" si="13"/>
        <v>113.05631902237991</v>
      </c>
      <c r="AF15" s="7">
        <v>20</v>
      </c>
      <c r="AG15" s="7">
        <f t="shared" si="14"/>
        <v>-133.05631902237991</v>
      </c>
      <c r="AH15" s="7">
        <f t="shared" si="15"/>
        <v>-5.3195302685007055</v>
      </c>
      <c r="AI15">
        <v>0</v>
      </c>
      <c r="AJ15">
        <v>0.31</v>
      </c>
      <c r="AK15">
        <v>11.48</v>
      </c>
      <c r="AL15">
        <v>1.84</v>
      </c>
      <c r="AM15">
        <v>1.95</v>
      </c>
    </row>
    <row r="16" spans="1:39" x14ac:dyDescent="0.25">
      <c r="A16">
        <v>737</v>
      </c>
      <c r="B16" t="s">
        <v>483</v>
      </c>
      <c r="C16" t="s">
        <v>484</v>
      </c>
      <c r="D16" t="s">
        <v>301</v>
      </c>
      <c r="E16" s="7">
        <f t="shared" si="0"/>
        <v>34654759783.245705</v>
      </c>
      <c r="F16" s="8">
        <f t="shared" si="1"/>
        <v>10.539762892790025</v>
      </c>
      <c r="G16" s="7">
        <f t="shared" si="2"/>
        <v>3162277.6601683851</v>
      </c>
      <c r="H16">
        <v>6.5</v>
      </c>
      <c r="I16" s="7">
        <v>0.92</v>
      </c>
      <c r="J16" s="7">
        <f t="shared" si="3"/>
        <v>10.503550720135582</v>
      </c>
      <c r="K16" s="7">
        <f t="shared" si="4"/>
        <v>6.4637878273455565</v>
      </c>
      <c r="L16" s="7">
        <f t="shared" si="5"/>
        <v>31882379000.586212</v>
      </c>
      <c r="M16" s="7">
        <f t="shared" si="6"/>
        <v>2909295.4473549188</v>
      </c>
      <c r="N16" s="7">
        <f t="shared" si="7"/>
        <v>10.441591891831589</v>
      </c>
      <c r="O16" s="7">
        <f t="shared" si="8"/>
        <v>6.4755918918315878</v>
      </c>
      <c r="P16">
        <v>24</v>
      </c>
      <c r="Q16">
        <f t="shared" si="9"/>
        <v>297</v>
      </c>
      <c r="R16" t="s">
        <v>317</v>
      </c>
      <c r="S16" s="9" t="s">
        <v>41</v>
      </c>
      <c r="T16" t="s">
        <v>42</v>
      </c>
      <c r="U16" t="s">
        <v>485</v>
      </c>
      <c r="V16">
        <v>252.32</v>
      </c>
      <c r="W16">
        <v>10.076000000000001</v>
      </c>
      <c r="X16">
        <v>6.11</v>
      </c>
      <c r="Y16" s="8">
        <f t="shared" si="10"/>
        <v>-3.9660000000000002</v>
      </c>
      <c r="Z16">
        <v>-3.8260000000000001</v>
      </c>
      <c r="AA16" s="7">
        <v>1.79E-7</v>
      </c>
      <c r="AB16">
        <v>2.03E-4</v>
      </c>
      <c r="AC16">
        <f t="shared" si="11"/>
        <v>-3.692503962086787</v>
      </c>
      <c r="AD16">
        <f t="shared" si="12"/>
        <v>-6.7471469690201067</v>
      </c>
      <c r="AE16" s="7">
        <f t="shared" si="13"/>
        <v>104.9788034914839</v>
      </c>
      <c r="AF16" s="7">
        <v>20</v>
      </c>
      <c r="AG16" s="7">
        <f t="shared" si="14"/>
        <v>-124.9788034914839</v>
      </c>
      <c r="AH16" s="7">
        <f t="shared" si="15"/>
        <v>-4.0397628927900247</v>
      </c>
      <c r="AI16">
        <v>0</v>
      </c>
      <c r="AJ16">
        <v>0.31</v>
      </c>
      <c r="AK16">
        <v>11.48</v>
      </c>
      <c r="AL16">
        <v>1.84</v>
      </c>
      <c r="AM16">
        <v>1.95</v>
      </c>
    </row>
    <row r="17" spans="1:39" x14ac:dyDescent="0.25">
      <c r="A17">
        <v>870</v>
      </c>
      <c r="B17" t="s">
        <v>303</v>
      </c>
      <c r="C17" t="s">
        <v>152</v>
      </c>
      <c r="D17" t="s">
        <v>301</v>
      </c>
      <c r="E17" s="7">
        <f t="shared" si="0"/>
        <v>3533598.2373547941</v>
      </c>
      <c r="F17" s="8">
        <f t="shared" si="1"/>
        <v>6.5482171696136806</v>
      </c>
      <c r="G17" s="7">
        <f t="shared" si="2"/>
        <v>67608.297539198305</v>
      </c>
      <c r="H17">
        <v>4.83</v>
      </c>
      <c r="I17" s="7">
        <v>0.92</v>
      </c>
      <c r="J17" s="7">
        <f t="shared" si="3"/>
        <v>6.512004996959238</v>
      </c>
      <c r="K17" s="7">
        <f t="shared" si="4"/>
        <v>4.7937878273455565</v>
      </c>
      <c r="L17" s="7">
        <f t="shared" si="5"/>
        <v>3250910.378366421</v>
      </c>
      <c r="M17" s="7">
        <f t="shared" si="6"/>
        <v>62199.633736062533</v>
      </c>
      <c r="N17" s="7">
        <f t="shared" si="7"/>
        <v>6.3334858838401313</v>
      </c>
      <c r="O17" s="7">
        <f t="shared" si="8"/>
        <v>4.8414858838401305</v>
      </c>
      <c r="P17">
        <v>21</v>
      </c>
      <c r="Q17">
        <f t="shared" si="9"/>
        <v>294</v>
      </c>
      <c r="R17" t="s">
        <v>304</v>
      </c>
      <c r="S17" s="9" t="s">
        <v>41</v>
      </c>
      <c r="T17" t="s">
        <v>42</v>
      </c>
      <c r="U17" t="s">
        <v>153</v>
      </c>
      <c r="V17">
        <v>250.34</v>
      </c>
      <c r="W17">
        <v>6.7119999999999997</v>
      </c>
      <c r="X17">
        <v>5.22</v>
      </c>
      <c r="Y17" s="8">
        <f t="shared" si="10"/>
        <v>-1.492</v>
      </c>
      <c r="Z17">
        <v>-1.542</v>
      </c>
      <c r="AA17">
        <v>0.22700000000000001</v>
      </c>
      <c r="AB17">
        <v>0.54</v>
      </c>
      <c r="AC17">
        <f t="shared" si="11"/>
        <v>-0.26760624017703144</v>
      </c>
      <c r="AD17">
        <f t="shared" si="12"/>
        <v>-0.64397414280687726</v>
      </c>
      <c r="AE17" s="7">
        <f t="shared" si="13"/>
        <v>74.853831052598977</v>
      </c>
      <c r="AF17" s="7">
        <v>20</v>
      </c>
      <c r="AG17" s="7">
        <f t="shared" si="14"/>
        <v>-94.853831052598977</v>
      </c>
      <c r="AH17" s="7">
        <f t="shared" si="15"/>
        <v>-1.718217169613681</v>
      </c>
      <c r="AI17">
        <v>0</v>
      </c>
      <c r="AJ17">
        <v>0</v>
      </c>
      <c r="AK17">
        <v>6</v>
      </c>
      <c r="AL17">
        <v>1.1299999999999999</v>
      </c>
      <c r="AM17">
        <v>1.33</v>
      </c>
    </row>
    <row r="18" spans="1:39" x14ac:dyDescent="0.25">
      <c r="A18">
        <v>266</v>
      </c>
      <c r="B18" t="s">
        <v>54</v>
      </c>
      <c r="C18" t="s">
        <v>55</v>
      </c>
      <c r="D18" t="s">
        <v>301</v>
      </c>
      <c r="E18" s="7">
        <f t="shared" si="0"/>
        <v>2300393.9915016224</v>
      </c>
      <c r="F18" s="8">
        <f t="shared" si="1"/>
        <v>6.3618022245746619</v>
      </c>
      <c r="G18" s="7">
        <f t="shared" si="2"/>
        <v>17782.794100389234</v>
      </c>
      <c r="H18">
        <v>4.25</v>
      </c>
      <c r="I18" s="7">
        <v>0.92</v>
      </c>
      <c r="J18" s="7">
        <f t="shared" si="3"/>
        <v>6.3255900519202175</v>
      </c>
      <c r="K18" s="7">
        <f t="shared" si="4"/>
        <v>4.2137878273455556</v>
      </c>
      <c r="L18" s="7">
        <f t="shared" si="5"/>
        <v>2116362.4721814957</v>
      </c>
      <c r="M18" s="7">
        <f t="shared" si="6"/>
        <v>16360.170572358118</v>
      </c>
      <c r="N18" s="7">
        <f t="shared" si="7"/>
        <v>6.1554858838401296</v>
      </c>
      <c r="O18" s="7">
        <f t="shared" si="8"/>
        <v>4.2614858838401295</v>
      </c>
      <c r="P18">
        <v>21</v>
      </c>
      <c r="Q18">
        <f t="shared" si="9"/>
        <v>294</v>
      </c>
      <c r="R18" t="s">
        <v>304</v>
      </c>
      <c r="S18" s="9" t="s">
        <v>41</v>
      </c>
      <c r="T18" t="s">
        <v>42</v>
      </c>
      <c r="U18" t="s">
        <v>56</v>
      </c>
      <c r="V18">
        <v>154.21</v>
      </c>
      <c r="W18">
        <v>6.0439999999999996</v>
      </c>
      <c r="X18">
        <v>4.1500000000000004</v>
      </c>
      <c r="Y18" s="8">
        <f t="shared" si="10"/>
        <v>-1.8939999999999992</v>
      </c>
      <c r="Z18">
        <v>-2.1240000000000001</v>
      </c>
      <c r="AA18">
        <v>0.17199999999999999</v>
      </c>
      <c r="AB18">
        <v>1.36</v>
      </c>
      <c r="AC18">
        <f t="shared" si="11"/>
        <v>0.13353890837021754</v>
      </c>
      <c r="AD18">
        <f t="shared" si="12"/>
        <v>-0.76447155309245107</v>
      </c>
      <c r="AE18" s="7">
        <f t="shared" si="13"/>
        <v>71.325408446962797</v>
      </c>
      <c r="AF18" s="7">
        <v>20</v>
      </c>
      <c r="AG18" s="7">
        <f t="shared" si="14"/>
        <v>-91.325408446962797</v>
      </c>
      <c r="AH18" s="7">
        <f t="shared" si="15"/>
        <v>-2.1118022245746619</v>
      </c>
      <c r="AI18">
        <v>0</v>
      </c>
      <c r="AJ18">
        <v>0.15</v>
      </c>
      <c r="AK18">
        <v>6.56</v>
      </c>
      <c r="AL18">
        <v>0.99</v>
      </c>
      <c r="AM18">
        <v>1.26</v>
      </c>
    </row>
    <row r="19" spans="1:39" x14ac:dyDescent="0.25">
      <c r="A19">
        <v>310</v>
      </c>
      <c r="B19" t="s">
        <v>57</v>
      </c>
      <c r="C19" t="s">
        <v>58</v>
      </c>
      <c r="D19" t="s">
        <v>301</v>
      </c>
      <c r="E19" s="7">
        <f t="shared" si="0"/>
        <v>19951395.626068823</v>
      </c>
      <c r="F19" s="8">
        <f t="shared" si="1"/>
        <v>7.2999732805491222</v>
      </c>
      <c r="G19" s="7">
        <f t="shared" si="2"/>
        <v>32359.365692962871</v>
      </c>
      <c r="H19">
        <v>4.51</v>
      </c>
      <c r="I19" s="7">
        <v>0.92</v>
      </c>
      <c r="J19" s="7">
        <f t="shared" si="3"/>
        <v>7.2637611078946787</v>
      </c>
      <c r="K19" s="7">
        <f t="shared" si="4"/>
        <v>4.4737878273455562</v>
      </c>
      <c r="L19" s="7">
        <f t="shared" si="5"/>
        <v>18355283.975983344</v>
      </c>
      <c r="M19" s="7">
        <f t="shared" si="6"/>
        <v>29770.616437525885</v>
      </c>
      <c r="N19" s="7">
        <f t="shared" si="7"/>
        <v>7.0864858838401306</v>
      </c>
      <c r="O19" s="7">
        <f t="shared" si="8"/>
        <v>4.5214858838401302</v>
      </c>
      <c r="P19">
        <v>21</v>
      </c>
      <c r="Q19">
        <f t="shared" si="9"/>
        <v>294</v>
      </c>
      <c r="R19" t="s">
        <v>304</v>
      </c>
      <c r="S19" s="9" t="s">
        <v>41</v>
      </c>
      <c r="T19" t="s">
        <v>42</v>
      </c>
      <c r="U19" t="s">
        <v>59</v>
      </c>
      <c r="V19">
        <v>166.22</v>
      </c>
      <c r="W19">
        <v>6.585</v>
      </c>
      <c r="X19">
        <v>4.0199999999999996</v>
      </c>
      <c r="Y19" s="8">
        <f t="shared" si="10"/>
        <v>-2.5650000000000004</v>
      </c>
      <c r="Z19">
        <v>-2.4049999999999998</v>
      </c>
      <c r="AA19">
        <v>4.3999999999999997E-2</v>
      </c>
      <c r="AB19">
        <v>0.61899999999999999</v>
      </c>
      <c r="AC19">
        <f t="shared" si="11"/>
        <v>-0.20830935097988201</v>
      </c>
      <c r="AD19">
        <f t="shared" si="12"/>
        <v>-1.3565473235138126</v>
      </c>
      <c r="AE19" s="7">
        <f t="shared" si="13"/>
        <v>74.332263024056601</v>
      </c>
      <c r="AF19" s="7">
        <v>20</v>
      </c>
      <c r="AG19" s="7">
        <f t="shared" si="14"/>
        <v>-94.332263024056601</v>
      </c>
      <c r="AH19" s="7">
        <f t="shared" si="15"/>
        <v>-2.7899732805491224</v>
      </c>
      <c r="AI19">
        <v>0</v>
      </c>
      <c r="AJ19">
        <v>0.19</v>
      </c>
      <c r="AK19">
        <v>7.04</v>
      </c>
      <c r="AL19">
        <v>1.1299999999999999</v>
      </c>
      <c r="AM19">
        <v>1.36</v>
      </c>
    </row>
    <row r="20" spans="1:39" x14ac:dyDescent="0.25">
      <c r="A20">
        <v>291</v>
      </c>
      <c r="B20" t="s">
        <v>60</v>
      </c>
      <c r="C20" t="s">
        <v>61</v>
      </c>
      <c r="D20" t="s">
        <v>301</v>
      </c>
      <c r="E20" s="7">
        <f t="shared" si="0"/>
        <v>78486928.439709306</v>
      </c>
      <c r="F20" s="8">
        <f t="shared" si="1"/>
        <v>7.8947973334432593</v>
      </c>
      <c r="G20" s="7">
        <f t="shared" si="2"/>
        <v>60255.95860743591</v>
      </c>
      <c r="H20">
        <v>4.78</v>
      </c>
      <c r="I20" s="7">
        <v>0.92</v>
      </c>
      <c r="J20" s="7">
        <f t="shared" si="3"/>
        <v>7.8585851607888149</v>
      </c>
      <c r="K20" s="7">
        <f t="shared" si="4"/>
        <v>4.7437878273455567</v>
      </c>
      <c r="L20" s="7">
        <f t="shared" si="5"/>
        <v>72207974.164532676</v>
      </c>
      <c r="M20" s="7">
        <f t="shared" si="6"/>
        <v>55435.48191884112</v>
      </c>
      <c r="N20" s="7">
        <f t="shared" si="7"/>
        <v>7.6634858838401323</v>
      </c>
      <c r="O20" s="7">
        <f t="shared" si="8"/>
        <v>4.7914858838401306</v>
      </c>
      <c r="P20">
        <v>21</v>
      </c>
      <c r="Q20">
        <f t="shared" si="9"/>
        <v>294</v>
      </c>
      <c r="R20" t="s">
        <v>304</v>
      </c>
      <c r="S20" s="9" t="s">
        <v>41</v>
      </c>
      <c r="T20" t="s">
        <v>42</v>
      </c>
      <c r="U20" t="s">
        <v>62</v>
      </c>
      <c r="V20">
        <v>178.24</v>
      </c>
      <c r="W20">
        <v>7.2220000000000004</v>
      </c>
      <c r="X20">
        <v>4.3499999999999996</v>
      </c>
      <c r="Y20" s="8">
        <f t="shared" si="10"/>
        <v>-2.8720000000000008</v>
      </c>
      <c r="Z20">
        <v>-2.762</v>
      </c>
      <c r="AA20">
        <v>5.7600000000000004E-3</v>
      </c>
      <c r="AB20">
        <v>8.7499999999999994E-2</v>
      </c>
      <c r="AC20">
        <f t="shared" si="11"/>
        <v>-1.0579919469776868</v>
      </c>
      <c r="AD20">
        <f t="shared" si="12"/>
        <v>-2.2395775165767877</v>
      </c>
      <c r="AE20" s="7">
        <f t="shared" si="13"/>
        <v>81.805964975062935</v>
      </c>
      <c r="AF20" s="7">
        <v>20</v>
      </c>
      <c r="AG20" s="7">
        <f t="shared" si="14"/>
        <v>-101.80596497506293</v>
      </c>
      <c r="AH20" s="7">
        <f t="shared" si="15"/>
        <v>-3.1147973334432586</v>
      </c>
      <c r="AI20">
        <v>0</v>
      </c>
      <c r="AJ20">
        <v>0.23</v>
      </c>
      <c r="AK20">
        <v>7.7100000000000009</v>
      </c>
      <c r="AL20">
        <v>1.34</v>
      </c>
      <c r="AM20">
        <v>1.45</v>
      </c>
    </row>
    <row r="21" spans="1:39" x14ac:dyDescent="0.25">
      <c r="A21">
        <v>753</v>
      </c>
      <c r="B21" t="s">
        <v>281</v>
      </c>
      <c r="C21" t="s">
        <v>211</v>
      </c>
      <c r="D21" t="s">
        <v>301</v>
      </c>
      <c r="E21" s="7">
        <f t="shared" si="0"/>
        <v>733612332.19250345</v>
      </c>
      <c r="F21" s="8">
        <f t="shared" si="1"/>
        <v>8.8654666233137327</v>
      </c>
      <c r="G21" s="7">
        <f t="shared" si="2"/>
        <v>85113.803820237721</v>
      </c>
      <c r="H21">
        <v>4.93</v>
      </c>
      <c r="I21" s="7">
        <v>0.92</v>
      </c>
      <c r="J21" s="7">
        <f t="shared" si="3"/>
        <v>8.8292544506592883</v>
      </c>
      <c r="K21" s="7">
        <f t="shared" si="4"/>
        <v>4.8937878273455553</v>
      </c>
      <c r="L21" s="7">
        <f t="shared" si="5"/>
        <v>674923345.61710417</v>
      </c>
      <c r="M21" s="7">
        <f t="shared" si="6"/>
        <v>78304.699514618682</v>
      </c>
      <c r="N21" s="7">
        <f t="shared" si="7"/>
        <v>8.6124858838401313</v>
      </c>
      <c r="O21" s="7">
        <f t="shared" si="8"/>
        <v>4.9414858838401292</v>
      </c>
      <c r="P21">
        <v>21</v>
      </c>
      <c r="Q21">
        <f t="shared" si="9"/>
        <v>294</v>
      </c>
      <c r="R21" t="s">
        <v>304</v>
      </c>
      <c r="S21" s="9" t="s">
        <v>41</v>
      </c>
      <c r="T21" t="s">
        <v>42</v>
      </c>
      <c r="U21" t="s">
        <v>212</v>
      </c>
      <c r="V21">
        <v>202.26</v>
      </c>
      <c r="W21">
        <v>8.6010000000000009</v>
      </c>
      <c r="X21">
        <v>4.93</v>
      </c>
      <c r="Y21" s="8">
        <f t="shared" si="10"/>
        <v>-3.6710000000000012</v>
      </c>
      <c r="Z21">
        <v>-3.4409999999999998</v>
      </c>
      <c r="AA21">
        <v>4.17E-4</v>
      </c>
      <c r="AB21">
        <v>8.1099999999999992E-3</v>
      </c>
      <c r="AC21">
        <f t="shared" si="11"/>
        <v>-2.090979145788844</v>
      </c>
      <c r="AD21">
        <f t="shared" si="12"/>
        <v>-3.3798639450262424</v>
      </c>
      <c r="AE21" s="7">
        <f t="shared" si="13"/>
        <v>90.891991309465396</v>
      </c>
      <c r="AF21" s="7">
        <v>20</v>
      </c>
      <c r="AG21" s="7">
        <f t="shared" si="14"/>
        <v>-110.8919913094654</v>
      </c>
      <c r="AH21" s="7">
        <f t="shared" si="15"/>
        <v>-3.9354666233137339</v>
      </c>
      <c r="AI21">
        <v>0</v>
      </c>
      <c r="AJ21">
        <v>0.25</v>
      </c>
      <c r="AK21">
        <v>9.11</v>
      </c>
      <c r="AL21">
        <v>1.52</v>
      </c>
      <c r="AM21">
        <v>1.58</v>
      </c>
    </row>
    <row r="22" spans="1:39" x14ac:dyDescent="0.25">
      <c r="A22">
        <v>675</v>
      </c>
      <c r="B22" t="s">
        <v>63</v>
      </c>
      <c r="C22" t="s">
        <v>64</v>
      </c>
      <c r="D22" t="s">
        <v>301</v>
      </c>
      <c r="E22" s="7">
        <f t="shared" si="0"/>
        <v>393574794.08838433</v>
      </c>
      <c r="F22" s="8">
        <f t="shared" si="1"/>
        <v>8.5950272769065243</v>
      </c>
      <c r="G22" s="7">
        <f t="shared" si="2"/>
        <v>117489.75549395311</v>
      </c>
      <c r="H22">
        <v>5.07</v>
      </c>
      <c r="I22" s="7">
        <v>0.92</v>
      </c>
      <c r="J22" s="7">
        <f t="shared" si="3"/>
        <v>8.5588151042520799</v>
      </c>
      <c r="K22" s="7">
        <f t="shared" si="4"/>
        <v>5.0337878273455559</v>
      </c>
      <c r="L22" s="7">
        <f t="shared" si="5"/>
        <v>362088810.56131417</v>
      </c>
      <c r="M22" s="7">
        <f t="shared" si="6"/>
        <v>108090.57505443702</v>
      </c>
      <c r="N22" s="7">
        <f t="shared" si="7"/>
        <v>8.3444858838401288</v>
      </c>
      <c r="O22" s="7">
        <f t="shared" si="8"/>
        <v>5.0814858838401298</v>
      </c>
      <c r="P22">
        <v>21</v>
      </c>
      <c r="Q22">
        <f t="shared" si="9"/>
        <v>294</v>
      </c>
      <c r="R22" t="s">
        <v>304</v>
      </c>
      <c r="S22" s="9" t="s">
        <v>41</v>
      </c>
      <c r="T22" t="s">
        <v>42</v>
      </c>
      <c r="U22" t="s">
        <v>65</v>
      </c>
      <c r="V22">
        <v>202.26</v>
      </c>
      <c r="W22">
        <v>8.1929999999999996</v>
      </c>
      <c r="X22">
        <v>4.93</v>
      </c>
      <c r="Y22" s="8">
        <f t="shared" si="10"/>
        <v>-3.2629999999999999</v>
      </c>
      <c r="Z22">
        <v>-3.3130000000000002</v>
      </c>
      <c r="AA22" s="7">
        <v>4.5899999999999998E-5</v>
      </c>
      <c r="AB22">
        <v>1.06E-2</v>
      </c>
      <c r="AC22">
        <f t="shared" si="11"/>
        <v>-1.9746941347352298</v>
      </c>
      <c r="AD22">
        <f t="shared" si="12"/>
        <v>-4.338187314462739</v>
      </c>
      <c r="AE22" s="7">
        <f t="shared" si="13"/>
        <v>89.869162881440928</v>
      </c>
      <c r="AF22" s="7">
        <v>20</v>
      </c>
      <c r="AG22" s="7">
        <f t="shared" si="14"/>
        <v>-109.86916288144093</v>
      </c>
      <c r="AH22" s="7">
        <f t="shared" si="15"/>
        <v>-3.525027276906525</v>
      </c>
      <c r="AI22">
        <v>0</v>
      </c>
      <c r="AJ22">
        <v>0.25</v>
      </c>
      <c r="AK22">
        <v>9.11</v>
      </c>
      <c r="AL22">
        <v>1.52</v>
      </c>
      <c r="AM22">
        <v>1.58</v>
      </c>
    </row>
    <row r="23" spans="1:39" x14ac:dyDescent="0.25">
      <c r="A23">
        <v>204</v>
      </c>
      <c r="B23" t="s">
        <v>394</v>
      </c>
      <c r="C23" t="s">
        <v>192</v>
      </c>
      <c r="D23" t="s">
        <v>301</v>
      </c>
      <c r="E23" s="7">
        <f t="shared" si="0"/>
        <v>3099416079.3398457</v>
      </c>
      <c r="F23" s="8">
        <f t="shared" si="1"/>
        <v>9.4912798817674329</v>
      </c>
      <c r="G23" s="7">
        <f t="shared" si="2"/>
        <v>870963.58995608229</v>
      </c>
      <c r="H23">
        <v>5.94</v>
      </c>
      <c r="I23" s="7">
        <v>0.92</v>
      </c>
      <c r="J23" s="7">
        <f t="shared" si="3"/>
        <v>9.4550677091129884</v>
      </c>
      <c r="K23" s="7">
        <f t="shared" si="4"/>
        <v>5.903787827345556</v>
      </c>
      <c r="L23" s="7">
        <f t="shared" si="5"/>
        <v>2851462792.9926624</v>
      </c>
      <c r="M23" s="7">
        <f t="shared" si="6"/>
        <v>801286.50275959691</v>
      </c>
      <c r="N23" s="7">
        <f t="shared" si="7"/>
        <v>9.2304858838401298</v>
      </c>
      <c r="O23" s="7">
        <f t="shared" si="8"/>
        <v>5.9514858838401299</v>
      </c>
      <c r="P23">
        <v>21</v>
      </c>
      <c r="Q23">
        <f t="shared" si="9"/>
        <v>294</v>
      </c>
      <c r="R23" t="s">
        <v>304</v>
      </c>
      <c r="S23" s="9" t="s">
        <v>41</v>
      </c>
      <c r="T23" t="s">
        <v>42</v>
      </c>
      <c r="U23" t="s">
        <v>193</v>
      </c>
      <c r="V23">
        <v>318.02999999999997</v>
      </c>
      <c r="W23">
        <v>9.2789999999999999</v>
      </c>
      <c r="X23">
        <v>6</v>
      </c>
      <c r="Y23" s="8">
        <f t="shared" si="10"/>
        <v>-3.2789999999999999</v>
      </c>
      <c r="Z23">
        <v>-2.7690000000000001</v>
      </c>
      <c r="AA23">
        <v>9.1299999999999992E-3</v>
      </c>
      <c r="AB23">
        <v>3.4399999999999999E-3</v>
      </c>
      <c r="AC23">
        <f t="shared" si="11"/>
        <v>-2.46344155742847</v>
      </c>
      <c r="AD23">
        <f t="shared" si="12"/>
        <v>-2.0395292224657009</v>
      </c>
      <c r="AE23" s="7">
        <f t="shared" si="13"/>
        <v>94.168124145019888</v>
      </c>
      <c r="AF23" s="7">
        <v>20</v>
      </c>
      <c r="AG23" s="7">
        <f t="shared" si="14"/>
        <v>-114.16812414501989</v>
      </c>
      <c r="AH23" s="7">
        <f t="shared" si="15"/>
        <v>-3.5512798817674334</v>
      </c>
      <c r="AI23">
        <v>0</v>
      </c>
      <c r="AJ23">
        <v>0.3</v>
      </c>
      <c r="AK23">
        <v>9.3800000000000008</v>
      </c>
      <c r="AL23">
        <v>1.53</v>
      </c>
      <c r="AM23">
        <v>2.0499999999999998</v>
      </c>
    </row>
    <row r="24" spans="1:39" x14ac:dyDescent="0.25">
      <c r="A24">
        <v>208</v>
      </c>
      <c r="B24" t="s">
        <v>395</v>
      </c>
      <c r="C24" t="s">
        <v>192</v>
      </c>
      <c r="D24" t="s">
        <v>301</v>
      </c>
      <c r="E24" s="7">
        <f t="shared" si="0"/>
        <v>5640010100.7643318</v>
      </c>
      <c r="F24" s="8">
        <f t="shared" si="1"/>
        <v>9.7512798817674344</v>
      </c>
      <c r="G24" s="7">
        <f t="shared" si="2"/>
        <v>1584893.1924611153</v>
      </c>
      <c r="H24">
        <v>6.2</v>
      </c>
      <c r="I24" s="7">
        <v>0.92</v>
      </c>
      <c r="J24" s="7">
        <f t="shared" si="3"/>
        <v>9.71506770911299</v>
      </c>
      <c r="K24" s="7">
        <f t="shared" si="4"/>
        <v>6.1637878273455557</v>
      </c>
      <c r="L24" s="7">
        <f t="shared" si="5"/>
        <v>5188809292.7031937</v>
      </c>
      <c r="M24" s="7">
        <f t="shared" si="6"/>
        <v>1458101.7370642284</v>
      </c>
      <c r="N24" s="7">
        <f t="shared" si="7"/>
        <v>9.4904858838401314</v>
      </c>
      <c r="O24" s="7">
        <f t="shared" si="8"/>
        <v>6.2114858838401297</v>
      </c>
      <c r="P24">
        <v>21</v>
      </c>
      <c r="Q24">
        <f t="shared" si="9"/>
        <v>294</v>
      </c>
      <c r="R24" t="s">
        <v>304</v>
      </c>
      <c r="S24" s="9" t="s">
        <v>41</v>
      </c>
      <c r="T24" t="s">
        <v>42</v>
      </c>
      <c r="U24" t="s">
        <v>193</v>
      </c>
      <c r="V24">
        <v>318.02999999999997</v>
      </c>
      <c r="W24">
        <v>9.2789999999999999</v>
      </c>
      <c r="X24">
        <v>6</v>
      </c>
      <c r="Y24" s="8">
        <f t="shared" si="10"/>
        <v>-3.2789999999999999</v>
      </c>
      <c r="Z24">
        <v>-2.7690000000000001</v>
      </c>
      <c r="AA24">
        <v>9.1299999999999992E-3</v>
      </c>
      <c r="AB24">
        <v>3.4399999999999999E-3</v>
      </c>
      <c r="AC24">
        <f t="shared" si="11"/>
        <v>-2.46344155742847</v>
      </c>
      <c r="AD24">
        <f t="shared" si="12"/>
        <v>-2.0395292224657009</v>
      </c>
      <c r="AE24" s="7">
        <f t="shared" si="13"/>
        <v>94.168124145019888</v>
      </c>
      <c r="AF24" s="7">
        <v>20</v>
      </c>
      <c r="AG24" s="7">
        <f t="shared" si="14"/>
        <v>-114.16812414501989</v>
      </c>
      <c r="AH24" s="7">
        <f t="shared" si="15"/>
        <v>-3.5512798817674334</v>
      </c>
      <c r="AI24">
        <v>0</v>
      </c>
      <c r="AJ24">
        <v>0.3</v>
      </c>
      <c r="AK24">
        <v>9.3800000000000008</v>
      </c>
      <c r="AL24">
        <v>1.53</v>
      </c>
      <c r="AM24">
        <v>2.0499999999999998</v>
      </c>
    </row>
    <row r="25" spans="1:39" x14ac:dyDescent="0.25">
      <c r="A25">
        <v>191</v>
      </c>
      <c r="B25" t="s">
        <v>405</v>
      </c>
      <c r="C25" t="s">
        <v>406</v>
      </c>
      <c r="D25" t="s">
        <v>301</v>
      </c>
      <c r="E25" s="7">
        <f t="shared" si="0"/>
        <v>1204063706.6915004</v>
      </c>
      <c r="F25" s="8">
        <f t="shared" si="1"/>
        <v>9.0806494659356147</v>
      </c>
      <c r="G25" s="7">
        <f t="shared" si="2"/>
        <v>120226.44346174144</v>
      </c>
      <c r="H25">
        <v>5.08</v>
      </c>
      <c r="I25" s="7">
        <v>0.92</v>
      </c>
      <c r="J25" s="7">
        <f t="shared" si="3"/>
        <v>9.0444372932811703</v>
      </c>
      <c r="K25" s="7">
        <f t="shared" si="4"/>
        <v>5.0437878273455556</v>
      </c>
      <c r="L25" s="7">
        <f t="shared" si="5"/>
        <v>1107738610.1561821</v>
      </c>
      <c r="M25" s="7">
        <f t="shared" si="6"/>
        <v>110608.32798480229</v>
      </c>
      <c r="N25" s="7">
        <f t="shared" si="7"/>
        <v>8.8104858838401299</v>
      </c>
      <c r="O25" s="7">
        <f t="shared" si="8"/>
        <v>5.0914858838401296</v>
      </c>
      <c r="P25">
        <v>21</v>
      </c>
      <c r="Q25">
        <f t="shared" si="9"/>
        <v>294</v>
      </c>
      <c r="R25" t="s">
        <v>304</v>
      </c>
      <c r="S25" s="9" t="s">
        <v>41</v>
      </c>
      <c r="T25" t="s">
        <v>42</v>
      </c>
      <c r="U25" t="s">
        <v>407</v>
      </c>
      <c r="V25">
        <v>320.05</v>
      </c>
      <c r="W25">
        <v>9.5890000000000004</v>
      </c>
      <c r="X25">
        <v>5.87</v>
      </c>
      <c r="Y25" s="8">
        <f t="shared" si="10"/>
        <v>-3.7190000000000003</v>
      </c>
      <c r="Z25">
        <v>-3.569</v>
      </c>
      <c r="AA25">
        <v>2.5999999999999999E-3</v>
      </c>
      <c r="AB25">
        <v>1.23E-3</v>
      </c>
      <c r="AC25">
        <f t="shared" si="11"/>
        <v>-2.9100948885606019</v>
      </c>
      <c r="AD25">
        <f t="shared" si="12"/>
        <v>-2.5850266520291822</v>
      </c>
      <c r="AE25" s="7">
        <f t="shared" si="13"/>
        <v>98.096831038663638</v>
      </c>
      <c r="AF25" s="7">
        <v>20</v>
      </c>
      <c r="AG25" s="7">
        <f t="shared" si="14"/>
        <v>-118.09683103866364</v>
      </c>
      <c r="AH25" s="7">
        <f t="shared" si="15"/>
        <v>-4.0006494659356155</v>
      </c>
      <c r="AI25">
        <v>0.09</v>
      </c>
      <c r="AJ25">
        <v>0.22</v>
      </c>
      <c r="AK25">
        <v>9.4499999999999993</v>
      </c>
      <c r="AL25">
        <v>1.44</v>
      </c>
      <c r="AM25">
        <v>2.1</v>
      </c>
    </row>
    <row r="26" spans="1:39" x14ac:dyDescent="0.25">
      <c r="A26">
        <v>186</v>
      </c>
      <c r="B26" t="s">
        <v>408</v>
      </c>
      <c r="C26" t="s">
        <v>406</v>
      </c>
      <c r="D26" t="s">
        <v>301</v>
      </c>
      <c r="E26" s="7">
        <f t="shared" si="0"/>
        <v>1864873879.1531625</v>
      </c>
      <c r="F26" s="8">
        <f t="shared" si="1"/>
        <v>9.270649465935616</v>
      </c>
      <c r="G26" s="7">
        <f t="shared" si="2"/>
        <v>186208.71366628664</v>
      </c>
      <c r="H26">
        <v>5.27</v>
      </c>
      <c r="I26" s="7">
        <v>0.92</v>
      </c>
      <c r="J26" s="7">
        <f t="shared" si="3"/>
        <v>9.2344372932811716</v>
      </c>
      <c r="K26" s="7">
        <f t="shared" si="4"/>
        <v>5.2337878273455551</v>
      </c>
      <c r="L26" s="7">
        <f t="shared" si="5"/>
        <v>1715683968.8209119</v>
      </c>
      <c r="M26" s="7">
        <f t="shared" si="6"/>
        <v>171312.01657298396</v>
      </c>
      <c r="N26" s="7">
        <f t="shared" si="7"/>
        <v>9.0004858838401312</v>
      </c>
      <c r="O26" s="7">
        <f t="shared" si="8"/>
        <v>5.2814858838401291</v>
      </c>
      <c r="P26">
        <v>21</v>
      </c>
      <c r="Q26">
        <f t="shared" si="9"/>
        <v>294</v>
      </c>
      <c r="R26" t="s">
        <v>304</v>
      </c>
      <c r="S26" s="9" t="s">
        <v>41</v>
      </c>
      <c r="T26" t="s">
        <v>42</v>
      </c>
      <c r="U26" t="s">
        <v>407</v>
      </c>
      <c r="V26">
        <v>320.05</v>
      </c>
      <c r="W26">
        <v>9.5890000000000004</v>
      </c>
      <c r="X26">
        <v>5.87</v>
      </c>
      <c r="Y26" s="8">
        <f t="shared" si="10"/>
        <v>-3.7190000000000003</v>
      </c>
      <c r="Z26">
        <v>-3.569</v>
      </c>
      <c r="AA26">
        <v>2.5999999999999999E-3</v>
      </c>
      <c r="AB26">
        <v>1.23E-3</v>
      </c>
      <c r="AC26">
        <f t="shared" si="11"/>
        <v>-2.9100948885606019</v>
      </c>
      <c r="AD26">
        <f t="shared" si="12"/>
        <v>-2.5850266520291822</v>
      </c>
      <c r="AE26" s="7">
        <f t="shared" si="13"/>
        <v>98.096831038663638</v>
      </c>
      <c r="AF26" s="7">
        <v>20</v>
      </c>
      <c r="AG26" s="7">
        <f t="shared" si="14"/>
        <v>-118.09683103866364</v>
      </c>
      <c r="AH26" s="7">
        <f t="shared" si="15"/>
        <v>-4.0006494659356155</v>
      </c>
      <c r="AI26">
        <v>0.09</v>
      </c>
      <c r="AJ26">
        <v>0.22</v>
      </c>
      <c r="AK26">
        <v>9.4499999999999993</v>
      </c>
      <c r="AL26">
        <v>1.44</v>
      </c>
      <c r="AM26">
        <v>2.1</v>
      </c>
    </row>
    <row r="27" spans="1:39" x14ac:dyDescent="0.25">
      <c r="A27">
        <v>17</v>
      </c>
      <c r="B27" t="s">
        <v>430</v>
      </c>
      <c r="C27" t="s">
        <v>198</v>
      </c>
      <c r="D27" t="s">
        <v>301</v>
      </c>
      <c r="E27" s="7">
        <f t="shared" si="0"/>
        <v>5119814294.4361219</v>
      </c>
      <c r="F27" s="8">
        <f t="shared" si="1"/>
        <v>9.7092542085609246</v>
      </c>
      <c r="G27" s="7">
        <f t="shared" si="2"/>
        <v>660693.44800759677</v>
      </c>
      <c r="H27">
        <v>5.82</v>
      </c>
      <c r="I27" s="7">
        <v>0.92</v>
      </c>
      <c r="J27" s="7">
        <f t="shared" si="3"/>
        <v>9.6730420359064802</v>
      </c>
      <c r="K27" s="7">
        <f t="shared" si="4"/>
        <v>5.7837878273455559</v>
      </c>
      <c r="L27" s="7">
        <f t="shared" si="5"/>
        <v>4710229150.8812389</v>
      </c>
      <c r="M27" s="7">
        <f t="shared" si="6"/>
        <v>607837.97216699005</v>
      </c>
      <c r="N27" s="7">
        <f t="shared" si="7"/>
        <v>9.4194858838401299</v>
      </c>
      <c r="O27" s="7">
        <f t="shared" si="8"/>
        <v>5.8314858838401298</v>
      </c>
      <c r="P27">
        <v>21</v>
      </c>
      <c r="Q27">
        <f t="shared" si="9"/>
        <v>294</v>
      </c>
      <c r="R27" t="s">
        <v>304</v>
      </c>
      <c r="S27" s="9" t="s">
        <v>41</v>
      </c>
      <c r="T27" t="s">
        <v>42</v>
      </c>
      <c r="U27" t="s">
        <v>199</v>
      </c>
      <c r="V27">
        <v>354.49</v>
      </c>
      <c r="W27">
        <v>10.378</v>
      </c>
      <c r="X27">
        <v>6.79</v>
      </c>
      <c r="Y27" s="8">
        <f t="shared" si="10"/>
        <v>-3.5880000000000001</v>
      </c>
      <c r="Z27">
        <v>-3.468</v>
      </c>
      <c r="AA27">
        <v>9.9599999999999992E-4</v>
      </c>
      <c r="AB27">
        <v>1.4300000000000001E-4</v>
      </c>
      <c r="AC27">
        <f t="shared" si="11"/>
        <v>-3.8446639625349381</v>
      </c>
      <c r="AD27">
        <f t="shared" si="12"/>
        <v>-3.0017406615763012</v>
      </c>
      <c r="AE27" s="7">
        <f t="shared" si="13"/>
        <v>106.31718384383068</v>
      </c>
      <c r="AF27" s="7">
        <v>20</v>
      </c>
      <c r="AG27" s="7">
        <f t="shared" si="14"/>
        <v>-126.31718384383068</v>
      </c>
      <c r="AH27" s="7">
        <f t="shared" si="15"/>
        <v>-3.8892542085609247</v>
      </c>
      <c r="AI27">
        <v>0</v>
      </c>
      <c r="AJ27">
        <v>0.22</v>
      </c>
      <c r="AK27">
        <v>9.8800000000000008</v>
      </c>
      <c r="AL27">
        <v>1.51</v>
      </c>
      <c r="AM27">
        <v>2.2200000000000002</v>
      </c>
    </row>
    <row r="28" spans="1:39" x14ac:dyDescent="0.25">
      <c r="A28">
        <v>11</v>
      </c>
      <c r="B28" t="s">
        <v>431</v>
      </c>
      <c r="C28" t="s">
        <v>198</v>
      </c>
      <c r="D28" t="s">
        <v>301</v>
      </c>
      <c r="E28" s="7">
        <f t="shared" si="0"/>
        <v>7749152515.2482672</v>
      </c>
      <c r="F28" s="8">
        <f t="shared" si="1"/>
        <v>9.8892542085609243</v>
      </c>
      <c r="G28" s="7">
        <f t="shared" si="2"/>
        <v>1000000</v>
      </c>
      <c r="H28">
        <v>6</v>
      </c>
      <c r="I28" s="7">
        <v>0.92</v>
      </c>
      <c r="J28" s="7">
        <f t="shared" si="3"/>
        <v>9.8530420359064799</v>
      </c>
      <c r="K28" s="7">
        <f t="shared" si="4"/>
        <v>5.9637878273455556</v>
      </c>
      <c r="L28" s="7">
        <f t="shared" si="5"/>
        <v>7129220314.0284166</v>
      </c>
      <c r="M28" s="7">
        <f t="shared" si="6"/>
        <v>920000.00000000256</v>
      </c>
      <c r="N28" s="7">
        <f t="shared" si="7"/>
        <v>9.5994858838401296</v>
      </c>
      <c r="O28" s="7">
        <f t="shared" si="8"/>
        <v>6.0114858838401304</v>
      </c>
      <c r="P28">
        <v>21</v>
      </c>
      <c r="Q28">
        <f t="shared" si="9"/>
        <v>294</v>
      </c>
      <c r="R28" t="s">
        <v>304</v>
      </c>
      <c r="S28" s="9" t="s">
        <v>41</v>
      </c>
      <c r="T28" t="s">
        <v>42</v>
      </c>
      <c r="U28" t="s">
        <v>199</v>
      </c>
      <c r="V28">
        <v>354.49</v>
      </c>
      <c r="W28">
        <v>10.378</v>
      </c>
      <c r="X28">
        <v>6.79</v>
      </c>
      <c r="Y28" s="8">
        <f t="shared" si="10"/>
        <v>-3.5880000000000001</v>
      </c>
      <c r="Z28">
        <v>-3.468</v>
      </c>
      <c r="AA28">
        <v>9.9599999999999992E-4</v>
      </c>
      <c r="AB28">
        <v>1.4300000000000001E-4</v>
      </c>
      <c r="AC28">
        <f t="shared" si="11"/>
        <v>-3.8446639625349381</v>
      </c>
      <c r="AD28">
        <f t="shared" si="12"/>
        <v>-3.0017406615763012</v>
      </c>
      <c r="AE28" s="7">
        <f t="shared" si="13"/>
        <v>106.31718384383068</v>
      </c>
      <c r="AF28" s="7">
        <v>20</v>
      </c>
      <c r="AG28" s="7">
        <f t="shared" si="14"/>
        <v>-126.31718384383068</v>
      </c>
      <c r="AH28" s="7">
        <f t="shared" si="15"/>
        <v>-3.8892542085609247</v>
      </c>
      <c r="AI28">
        <v>0</v>
      </c>
      <c r="AJ28">
        <v>0.22</v>
      </c>
      <c r="AK28">
        <v>9.8800000000000008</v>
      </c>
      <c r="AL28">
        <v>1.51</v>
      </c>
      <c r="AM28">
        <v>2.2200000000000002</v>
      </c>
    </row>
    <row r="29" spans="1:39" x14ac:dyDescent="0.25">
      <c r="A29">
        <v>781</v>
      </c>
      <c r="B29" t="s">
        <v>216</v>
      </c>
      <c r="C29" t="s">
        <v>217</v>
      </c>
      <c r="D29" t="s">
        <v>301</v>
      </c>
      <c r="E29" s="7">
        <f t="shared" si="0"/>
        <v>9115623058.7629948</v>
      </c>
      <c r="F29" s="8">
        <f t="shared" si="1"/>
        <v>9.9597863583157249</v>
      </c>
      <c r="G29" s="7">
        <f t="shared" si="2"/>
        <v>501187.23362727347</v>
      </c>
      <c r="H29">
        <v>5.7</v>
      </c>
      <c r="I29" s="7">
        <v>0.92</v>
      </c>
      <c r="J29" s="7">
        <f t="shared" si="3"/>
        <v>9.9235741856612805</v>
      </c>
      <c r="K29" s="7">
        <f t="shared" si="4"/>
        <v>5.6637878273455566</v>
      </c>
      <c r="L29" s="7">
        <f t="shared" si="5"/>
        <v>8386373214.0619383</v>
      </c>
      <c r="M29" s="7">
        <f t="shared" si="6"/>
        <v>461092.25493709231</v>
      </c>
      <c r="N29" s="7">
        <f t="shared" si="7"/>
        <v>9.6714858838401305</v>
      </c>
      <c r="O29" s="7">
        <f t="shared" si="8"/>
        <v>5.7114858838401306</v>
      </c>
      <c r="P29">
        <v>21</v>
      </c>
      <c r="Q29">
        <f t="shared" si="9"/>
        <v>294</v>
      </c>
      <c r="R29" t="s">
        <v>304</v>
      </c>
      <c r="S29" s="9" t="s">
        <v>41</v>
      </c>
      <c r="T29" t="s">
        <v>42</v>
      </c>
      <c r="U29" t="s">
        <v>218</v>
      </c>
      <c r="V29">
        <v>228.3</v>
      </c>
      <c r="W29">
        <v>9.48</v>
      </c>
      <c r="X29">
        <v>5.52</v>
      </c>
      <c r="Y29" s="8">
        <f t="shared" si="10"/>
        <v>-3.9600000000000009</v>
      </c>
      <c r="Z29">
        <v>-3.67</v>
      </c>
      <c r="AA29" s="7">
        <v>2.0800000000000001E-7</v>
      </c>
      <c r="AB29">
        <v>1.6799999999999999E-4</v>
      </c>
      <c r="AC29">
        <f t="shared" si="11"/>
        <v>-3.7746907182741372</v>
      </c>
      <c r="AD29">
        <f t="shared" si="12"/>
        <v>-6.681936665037238</v>
      </c>
      <c r="AE29" s="7">
        <f t="shared" si="13"/>
        <v>105.70170793010308</v>
      </c>
      <c r="AF29" s="7">
        <v>20</v>
      </c>
      <c r="AG29" s="7">
        <f t="shared" si="14"/>
        <v>-125.70170793010308</v>
      </c>
      <c r="AH29" s="7">
        <f t="shared" si="15"/>
        <v>-4.2597863583157247</v>
      </c>
      <c r="AI29">
        <v>0</v>
      </c>
      <c r="AJ29">
        <v>0.28999999999999998</v>
      </c>
      <c r="AK29">
        <v>10.08</v>
      </c>
      <c r="AL29">
        <v>1.66</v>
      </c>
      <c r="AM29">
        <v>1.82</v>
      </c>
    </row>
    <row r="30" spans="1:39" x14ac:dyDescent="0.25">
      <c r="A30">
        <v>59</v>
      </c>
      <c r="B30" t="s">
        <v>453</v>
      </c>
      <c r="C30" t="s">
        <v>214</v>
      </c>
      <c r="D30" t="s">
        <v>301</v>
      </c>
      <c r="E30" s="7">
        <f t="shared" si="0"/>
        <v>4394367234.4783821</v>
      </c>
      <c r="F30" s="8">
        <f t="shared" si="1"/>
        <v>9.6428963478150749</v>
      </c>
      <c r="G30" s="7">
        <f t="shared" si="2"/>
        <v>616595.00186148309</v>
      </c>
      <c r="H30">
        <v>5.79</v>
      </c>
      <c r="I30" s="7">
        <v>0.92</v>
      </c>
      <c r="J30" s="7">
        <f t="shared" si="3"/>
        <v>9.6066841751606304</v>
      </c>
      <c r="K30" s="7">
        <f t="shared" si="4"/>
        <v>5.7537878273455556</v>
      </c>
      <c r="L30" s="7">
        <f t="shared" si="5"/>
        <v>4042817855.7201176</v>
      </c>
      <c r="M30" s="7">
        <f t="shared" si="6"/>
        <v>567267.40171256429</v>
      </c>
      <c r="N30" s="7">
        <f t="shared" si="7"/>
        <v>9.3504858838401343</v>
      </c>
      <c r="O30" s="7">
        <f t="shared" si="8"/>
        <v>5.8014858838401295</v>
      </c>
      <c r="P30">
        <v>21</v>
      </c>
      <c r="Q30">
        <f t="shared" si="9"/>
        <v>294</v>
      </c>
      <c r="R30" t="s">
        <v>304</v>
      </c>
      <c r="S30" s="9" t="s">
        <v>41</v>
      </c>
      <c r="T30" t="s">
        <v>42</v>
      </c>
      <c r="U30" t="s">
        <v>215</v>
      </c>
      <c r="V30">
        <v>228.3</v>
      </c>
      <c r="W30">
        <v>9.0690000000000008</v>
      </c>
      <c r="X30">
        <v>5.52</v>
      </c>
      <c r="Y30" s="8">
        <f t="shared" si="10"/>
        <v>-3.5490000000000013</v>
      </c>
      <c r="Z30">
        <v>-3.3090000000000002</v>
      </c>
      <c r="AA30" s="7">
        <v>3.6199999999999999E-5</v>
      </c>
      <c r="AB30">
        <v>1.07E-4</v>
      </c>
      <c r="AC30">
        <f t="shared" si="11"/>
        <v>-3.9706162223147903</v>
      </c>
      <c r="AD30">
        <f t="shared" si="12"/>
        <v>-4.4412914294668342</v>
      </c>
      <c r="AE30" s="7">
        <f t="shared" si="13"/>
        <v>107.42504418377905</v>
      </c>
      <c r="AF30" s="7">
        <v>20</v>
      </c>
      <c r="AG30" s="7">
        <f t="shared" si="14"/>
        <v>-127.42504418377905</v>
      </c>
      <c r="AH30" s="7">
        <f t="shared" si="15"/>
        <v>-3.852896347815074</v>
      </c>
      <c r="AI30">
        <v>0</v>
      </c>
      <c r="AJ30">
        <v>0.28999999999999998</v>
      </c>
      <c r="AK30">
        <v>10.08</v>
      </c>
      <c r="AL30">
        <v>1.66</v>
      </c>
      <c r="AM30">
        <v>1.82</v>
      </c>
    </row>
    <row r="31" spans="1:39" x14ac:dyDescent="0.25">
      <c r="A31">
        <v>741</v>
      </c>
      <c r="B31" t="s">
        <v>222</v>
      </c>
      <c r="C31" t="s">
        <v>223</v>
      </c>
      <c r="D31" t="s">
        <v>301</v>
      </c>
      <c r="E31" s="7">
        <f t="shared" si="0"/>
        <v>70719937279.296295</v>
      </c>
      <c r="F31" s="8">
        <f t="shared" si="1"/>
        <v>10.849541866834377</v>
      </c>
      <c r="G31" s="7">
        <f t="shared" si="2"/>
        <v>2137962.0895022359</v>
      </c>
      <c r="H31">
        <v>6.33</v>
      </c>
      <c r="I31" s="7">
        <v>0.92</v>
      </c>
      <c r="J31" s="7">
        <f t="shared" si="3"/>
        <v>10.813329694179933</v>
      </c>
      <c r="K31" s="7">
        <f t="shared" si="4"/>
        <v>6.2937878273455556</v>
      </c>
      <c r="L31" s="7">
        <f t="shared" si="5"/>
        <v>65062342296.952682</v>
      </c>
      <c r="M31" s="7">
        <f t="shared" si="6"/>
        <v>1966925.1223420564</v>
      </c>
      <c r="N31" s="7">
        <f t="shared" si="7"/>
        <v>10.58248588384013</v>
      </c>
      <c r="O31" s="7">
        <f t="shared" si="8"/>
        <v>6.3414858838401296</v>
      </c>
      <c r="P31">
        <v>21</v>
      </c>
      <c r="Q31">
        <f t="shared" si="9"/>
        <v>294</v>
      </c>
      <c r="R31" t="s">
        <v>304</v>
      </c>
      <c r="S31" s="9" t="s">
        <v>41</v>
      </c>
      <c r="T31" t="s">
        <v>42</v>
      </c>
      <c r="U31" t="s">
        <v>224</v>
      </c>
      <c r="V31">
        <v>252.32</v>
      </c>
      <c r="W31">
        <v>10.351000000000001</v>
      </c>
      <c r="X31">
        <v>6.11</v>
      </c>
      <c r="Y31" s="8">
        <f t="shared" si="10"/>
        <v>-4.2410000000000005</v>
      </c>
      <c r="Z31">
        <v>-4.5709999999999997</v>
      </c>
      <c r="AA31" s="7">
        <v>3.32E-6</v>
      </c>
      <c r="AB31">
        <v>1.73E-3</v>
      </c>
      <c r="AC31">
        <f t="shared" si="11"/>
        <v>-2.7619538968712045</v>
      </c>
      <c r="AD31">
        <f t="shared" si="12"/>
        <v>-5.4788619162959638</v>
      </c>
      <c r="AE31" s="7">
        <f t="shared" si="13"/>
        <v>96.793801385204759</v>
      </c>
      <c r="AF31" s="7">
        <v>20</v>
      </c>
      <c r="AG31" s="7">
        <f t="shared" si="14"/>
        <v>-116.79380138520476</v>
      </c>
      <c r="AH31" s="7">
        <f t="shared" si="15"/>
        <v>-4.519541866834377</v>
      </c>
      <c r="AI31">
        <v>0</v>
      </c>
      <c r="AJ31">
        <v>0.31</v>
      </c>
      <c r="AK31">
        <v>11.48</v>
      </c>
      <c r="AL31">
        <v>1.84</v>
      </c>
      <c r="AM31">
        <v>1.95</v>
      </c>
    </row>
    <row r="32" spans="1:39" x14ac:dyDescent="0.25">
      <c r="A32">
        <v>770</v>
      </c>
      <c r="B32" t="s">
        <v>225</v>
      </c>
      <c r="C32" t="s">
        <v>226</v>
      </c>
      <c r="D32" t="s">
        <v>301</v>
      </c>
      <c r="E32" s="7">
        <f t="shared" si="0"/>
        <v>321595260089.34839</v>
      </c>
      <c r="F32" s="8">
        <f t="shared" si="1"/>
        <v>11.507309639167797</v>
      </c>
      <c r="G32" s="7">
        <f t="shared" si="2"/>
        <v>3630780.5477010179</v>
      </c>
      <c r="H32">
        <v>6.56</v>
      </c>
      <c r="I32" s="7">
        <v>0.92</v>
      </c>
      <c r="J32" s="7">
        <f t="shared" si="3"/>
        <v>11.471097466513354</v>
      </c>
      <c r="K32" s="7">
        <f t="shared" si="4"/>
        <v>6.5237878273455561</v>
      </c>
      <c r="L32" s="7">
        <f t="shared" si="5"/>
        <v>295867639282.20203</v>
      </c>
      <c r="M32" s="7">
        <f t="shared" si="6"/>
        <v>3340318.1038849414</v>
      </c>
      <c r="N32" s="7">
        <f t="shared" si="7"/>
        <v>11.193485883840131</v>
      </c>
      <c r="O32" s="7">
        <f t="shared" si="8"/>
        <v>6.57148588384013</v>
      </c>
      <c r="P32">
        <v>21</v>
      </c>
      <c r="Q32">
        <f t="shared" si="9"/>
        <v>294</v>
      </c>
      <c r="R32" t="s">
        <v>304</v>
      </c>
      <c r="S32" s="9" t="s">
        <v>41</v>
      </c>
      <c r="T32" t="s">
        <v>42</v>
      </c>
      <c r="U32" t="s">
        <v>227</v>
      </c>
      <c r="V32">
        <v>252.32</v>
      </c>
      <c r="W32">
        <v>10.731999999999999</v>
      </c>
      <c r="X32">
        <v>6.11</v>
      </c>
      <c r="Y32" s="8">
        <f t="shared" si="10"/>
        <v>-4.621999999999999</v>
      </c>
      <c r="Z32">
        <v>-4.6219999999999999</v>
      </c>
      <c r="AA32" s="7">
        <v>1.05E-7</v>
      </c>
      <c r="AB32" s="7">
        <v>1.0200000000000001E-5</v>
      </c>
      <c r="AC32">
        <f t="shared" si="11"/>
        <v>-4.991399828238082</v>
      </c>
      <c r="AD32">
        <f t="shared" si="12"/>
        <v>-6.9788107009300617</v>
      </c>
      <c r="AE32" s="7">
        <f t="shared" si="13"/>
        <v>116.40372923991487</v>
      </c>
      <c r="AF32" s="7">
        <v>20</v>
      </c>
      <c r="AG32" s="7">
        <f t="shared" si="14"/>
        <v>-136.40372923991487</v>
      </c>
      <c r="AH32" s="7">
        <f t="shared" si="15"/>
        <v>-4.9473096391677984</v>
      </c>
      <c r="AI32">
        <v>0</v>
      </c>
      <c r="AJ32">
        <v>0.31</v>
      </c>
      <c r="AK32">
        <v>11.48</v>
      </c>
      <c r="AL32">
        <v>1.84</v>
      </c>
      <c r="AM32">
        <v>1.95</v>
      </c>
    </row>
    <row r="33" spans="1:39" x14ac:dyDescent="0.25">
      <c r="A33">
        <v>41</v>
      </c>
      <c r="B33" t="s">
        <v>231</v>
      </c>
      <c r="C33" t="s">
        <v>232</v>
      </c>
      <c r="D33" t="s">
        <v>301</v>
      </c>
      <c r="E33" s="7">
        <f t="shared" si="0"/>
        <v>3922207577622.6865</v>
      </c>
      <c r="F33" s="8">
        <f t="shared" si="1"/>
        <v>12.593530574398191</v>
      </c>
      <c r="G33" s="7">
        <f t="shared" si="2"/>
        <v>15848931.924611172</v>
      </c>
      <c r="H33">
        <v>7.2</v>
      </c>
      <c r="I33" s="7">
        <v>0.92</v>
      </c>
      <c r="J33" s="7">
        <f t="shared" si="3"/>
        <v>12.557318401743748</v>
      </c>
      <c r="K33" s="7">
        <f t="shared" si="4"/>
        <v>7.1637878273455566</v>
      </c>
      <c r="L33" s="7">
        <f t="shared" si="5"/>
        <v>3608430971412.8901</v>
      </c>
      <c r="M33" s="7">
        <f t="shared" si="6"/>
        <v>14581017.370642299</v>
      </c>
      <c r="N33" s="7">
        <f t="shared" si="7"/>
        <v>12.290485883840132</v>
      </c>
      <c r="O33" s="7">
        <f t="shared" si="8"/>
        <v>7.2114858838401306</v>
      </c>
      <c r="P33">
        <v>21</v>
      </c>
      <c r="Q33">
        <f t="shared" si="9"/>
        <v>294</v>
      </c>
      <c r="R33" t="s">
        <v>304</v>
      </c>
      <c r="S33" s="9" t="s">
        <v>41</v>
      </c>
      <c r="T33" t="s">
        <v>42</v>
      </c>
      <c r="U33" t="s">
        <v>233</v>
      </c>
      <c r="V33">
        <v>278.36</v>
      </c>
      <c r="W33">
        <v>11.779</v>
      </c>
      <c r="X33">
        <v>6.7</v>
      </c>
      <c r="Y33" s="8">
        <f t="shared" si="10"/>
        <v>-5.0789999999999997</v>
      </c>
      <c r="Z33">
        <v>-5.2389999999999999</v>
      </c>
      <c r="AA33" s="7">
        <v>1.85E-9</v>
      </c>
      <c r="AB33" s="7">
        <v>3.3300000000000003E-5</v>
      </c>
      <c r="AC33">
        <f t="shared" si="11"/>
        <v>-4.4775557664936798</v>
      </c>
      <c r="AD33">
        <f t="shared" si="12"/>
        <v>-8.7328282715969863</v>
      </c>
      <c r="AE33" s="7">
        <f t="shared" si="13"/>
        <v>111.88402107493549</v>
      </c>
      <c r="AF33" s="7">
        <v>20</v>
      </c>
      <c r="AG33" s="7">
        <f t="shared" si="14"/>
        <v>-131.8840210749355</v>
      </c>
      <c r="AH33" s="7">
        <f t="shared" si="15"/>
        <v>-5.3935305743981914</v>
      </c>
      <c r="AI33">
        <v>0</v>
      </c>
      <c r="AJ33">
        <v>0.35</v>
      </c>
      <c r="AK33">
        <v>12.45</v>
      </c>
      <c r="AL33">
        <v>1.99</v>
      </c>
      <c r="AM33">
        <v>2.19</v>
      </c>
    </row>
    <row r="34" spans="1:39" x14ac:dyDescent="0.25">
      <c r="A34">
        <v>734</v>
      </c>
      <c r="B34" t="s">
        <v>237</v>
      </c>
      <c r="C34" t="s">
        <v>238</v>
      </c>
      <c r="D34" t="s">
        <v>301</v>
      </c>
      <c r="E34" s="7">
        <f t="shared" si="0"/>
        <v>1741262754792.4792</v>
      </c>
      <c r="F34" s="8">
        <f t="shared" si="1"/>
        <v>12.240864310661426</v>
      </c>
      <c r="G34" s="7">
        <f t="shared" si="2"/>
        <v>10964781.961431853</v>
      </c>
      <c r="H34">
        <v>7.04</v>
      </c>
      <c r="I34" s="7">
        <v>0.92</v>
      </c>
      <c r="J34" s="7">
        <f t="shared" si="3"/>
        <v>12.204652138006981</v>
      </c>
      <c r="K34" s="7">
        <f t="shared" si="4"/>
        <v>7.0037878273455556</v>
      </c>
      <c r="L34" s="7">
        <f t="shared" si="5"/>
        <v>1601961734409.0835</v>
      </c>
      <c r="M34" s="7">
        <f t="shared" si="6"/>
        <v>10087599.404517319</v>
      </c>
      <c r="N34" s="7">
        <f t="shared" si="7"/>
        <v>11.898485883840131</v>
      </c>
      <c r="O34" s="7">
        <f t="shared" si="8"/>
        <v>7.0514858838401295</v>
      </c>
      <c r="P34">
        <v>21</v>
      </c>
      <c r="Q34">
        <f t="shared" si="9"/>
        <v>294</v>
      </c>
      <c r="R34" t="s">
        <v>304</v>
      </c>
      <c r="S34" s="9" t="s">
        <v>41</v>
      </c>
      <c r="T34" t="s">
        <v>42</v>
      </c>
      <c r="U34" t="s">
        <v>239</v>
      </c>
      <c r="V34">
        <v>276.33999999999997</v>
      </c>
      <c r="W34">
        <v>11.547000000000001</v>
      </c>
      <c r="X34">
        <v>6.7</v>
      </c>
      <c r="Y34" s="8">
        <f t="shared" si="10"/>
        <v>-4.8470000000000004</v>
      </c>
      <c r="Z34">
        <v>-4.8470000000000004</v>
      </c>
      <c r="AA34" s="7">
        <v>1.6700000000000001E-8</v>
      </c>
      <c r="AB34" s="7">
        <v>4.4400000000000001E-7</v>
      </c>
      <c r="AC34">
        <f t="shared" si="11"/>
        <v>-6.3526170298853799</v>
      </c>
      <c r="AD34">
        <f t="shared" si="12"/>
        <v>-7.7772835288524167</v>
      </c>
      <c r="AE34" s="7">
        <f t="shared" si="13"/>
        <v>128.37682566864419</v>
      </c>
      <c r="AF34" s="7">
        <v>20</v>
      </c>
      <c r="AG34" s="7">
        <f t="shared" si="14"/>
        <v>-148.37682566864419</v>
      </c>
      <c r="AH34" s="7">
        <f t="shared" si="15"/>
        <v>-5.2008643106614256</v>
      </c>
      <c r="AI34">
        <v>0</v>
      </c>
      <c r="AJ34">
        <v>0.33</v>
      </c>
      <c r="AK34">
        <v>12.89</v>
      </c>
      <c r="AL34">
        <v>2.02</v>
      </c>
      <c r="AM34">
        <v>2.08</v>
      </c>
    </row>
    <row r="35" spans="1:39" x14ac:dyDescent="0.25">
      <c r="A35">
        <v>722</v>
      </c>
      <c r="B35" t="s">
        <v>234</v>
      </c>
      <c r="C35" t="s">
        <v>235</v>
      </c>
      <c r="D35" t="s">
        <v>301</v>
      </c>
      <c r="E35" s="7">
        <f t="shared" si="0"/>
        <v>9086540049534.2051</v>
      </c>
      <c r="F35" s="8">
        <f t="shared" si="1"/>
        <v>12.958398545109322</v>
      </c>
      <c r="G35" s="7">
        <f t="shared" si="2"/>
        <v>22908676.527677748</v>
      </c>
      <c r="H35">
        <v>7.36</v>
      </c>
      <c r="I35" s="7">
        <v>0.92</v>
      </c>
      <c r="J35" s="7">
        <f t="shared" si="3"/>
        <v>12.922186372454878</v>
      </c>
      <c r="K35" s="7">
        <f t="shared" si="4"/>
        <v>7.3237878273455559</v>
      </c>
      <c r="L35" s="7">
        <f t="shared" si="5"/>
        <v>8359616845571.4805</v>
      </c>
      <c r="M35" s="7">
        <f t="shared" si="6"/>
        <v>21075982.405463558</v>
      </c>
      <c r="N35" s="7">
        <f t="shared" si="7"/>
        <v>12.642485883840131</v>
      </c>
      <c r="O35" s="7">
        <f t="shared" si="8"/>
        <v>7.3714858838401298</v>
      </c>
      <c r="P35">
        <v>21</v>
      </c>
      <c r="Q35">
        <f t="shared" si="9"/>
        <v>294</v>
      </c>
      <c r="R35" t="s">
        <v>304</v>
      </c>
      <c r="S35" s="9" t="s">
        <v>41</v>
      </c>
      <c r="T35" t="s">
        <v>42</v>
      </c>
      <c r="U35" t="s">
        <v>236</v>
      </c>
      <c r="V35">
        <v>276.33999999999997</v>
      </c>
      <c r="W35">
        <v>11.971</v>
      </c>
      <c r="X35">
        <v>6.7</v>
      </c>
      <c r="Y35" s="8">
        <f t="shared" si="10"/>
        <v>-5.2709999999999999</v>
      </c>
      <c r="Z35">
        <v>-5.2709999999999999</v>
      </c>
      <c r="AA35" s="7">
        <v>1.17E-7</v>
      </c>
      <c r="AB35" s="7">
        <v>8.1100000000000003E-6</v>
      </c>
      <c r="AC35">
        <f t="shared" si="11"/>
        <v>-5.090979145788844</v>
      </c>
      <c r="AD35">
        <f t="shared" si="12"/>
        <v>-6.9318141382538387</v>
      </c>
      <c r="AE35" s="7">
        <f t="shared" si="13"/>
        <v>117.27961647517716</v>
      </c>
      <c r="AF35" s="7">
        <v>20</v>
      </c>
      <c r="AG35" s="7">
        <f t="shared" si="14"/>
        <v>-137.27961647517716</v>
      </c>
      <c r="AH35" s="7">
        <f t="shared" si="15"/>
        <v>-5.5983985451093208</v>
      </c>
      <c r="AI35">
        <v>0</v>
      </c>
      <c r="AJ35">
        <v>0.33</v>
      </c>
      <c r="AK35">
        <v>12.89</v>
      </c>
      <c r="AL35">
        <v>2.02</v>
      </c>
      <c r="AM35">
        <v>2.08</v>
      </c>
    </row>
    <row r="36" spans="1:39" x14ac:dyDescent="0.25">
      <c r="A36">
        <v>545</v>
      </c>
      <c r="B36" t="s">
        <v>868</v>
      </c>
      <c r="C36" t="s">
        <v>869</v>
      </c>
      <c r="D36" t="s">
        <v>870</v>
      </c>
      <c r="E36" s="7">
        <v>348</v>
      </c>
      <c r="F36" s="8">
        <f t="shared" ref="F36:F46" si="16">LOG(E36)</f>
        <v>2.5415792439465807</v>
      </c>
      <c r="G36" s="7">
        <f t="shared" si="2"/>
        <v>1006.57469369024</v>
      </c>
      <c r="H36" s="7">
        <f t="shared" ref="H36:H46" si="17">F36+AH36</f>
        <v>3.0028460075941625</v>
      </c>
      <c r="I36" s="7" t="s">
        <v>204</v>
      </c>
      <c r="J36" s="7" t="s">
        <v>204</v>
      </c>
      <c r="K36" s="7" t="s">
        <v>204</v>
      </c>
      <c r="L36" s="7" t="s">
        <v>204</v>
      </c>
      <c r="M36" s="7" t="s">
        <v>204</v>
      </c>
      <c r="N36" s="7">
        <v>2.4985338937586983</v>
      </c>
      <c r="O36" s="7">
        <v>3.0265338937586979</v>
      </c>
      <c r="P36">
        <v>23</v>
      </c>
      <c r="Q36">
        <f t="shared" si="9"/>
        <v>296</v>
      </c>
      <c r="R36" t="s">
        <v>871</v>
      </c>
      <c r="S36" s="9" t="s">
        <v>268</v>
      </c>
      <c r="T36" t="s">
        <v>206</v>
      </c>
      <c r="U36" t="s">
        <v>872</v>
      </c>
      <c r="V36">
        <v>84.16</v>
      </c>
      <c r="W36">
        <v>2.6520000000000001</v>
      </c>
      <c r="X36">
        <v>3.18</v>
      </c>
      <c r="Y36" s="8">
        <f t="shared" si="10"/>
        <v>0.52800000000000002</v>
      </c>
      <c r="Z36">
        <v>0.78800000000000003</v>
      </c>
      <c r="AA36" s="7">
        <v>12500</v>
      </c>
      <c r="AB36" s="7">
        <v>12900</v>
      </c>
      <c r="AC36">
        <f t="shared" si="11"/>
        <v>4.1105897102992488</v>
      </c>
      <c r="AD36">
        <f t="shared" si="12"/>
        <v>4.0969100130080562</v>
      </c>
      <c r="AE36" s="7">
        <f t="shared" si="13"/>
        <v>36.343766504863908</v>
      </c>
      <c r="AF36" s="7">
        <v>20</v>
      </c>
      <c r="AG36" s="7">
        <f t="shared" si="14"/>
        <v>-56.343766504863908</v>
      </c>
      <c r="AH36" s="7">
        <f t="shared" si="15"/>
        <v>0.46126676364758179</v>
      </c>
      <c r="AI36">
        <v>0</v>
      </c>
      <c r="AJ36">
        <v>0.02</v>
      </c>
      <c r="AK36">
        <v>3.02</v>
      </c>
      <c r="AL36">
        <v>0.28000000000000003</v>
      </c>
      <c r="AM36">
        <v>0.85</v>
      </c>
    </row>
    <row r="37" spans="1:39" x14ac:dyDescent="0.25">
      <c r="A37">
        <v>412</v>
      </c>
      <c r="B37" t="s">
        <v>103</v>
      </c>
      <c r="C37" t="s">
        <v>104</v>
      </c>
      <c r="D37" t="s">
        <v>870</v>
      </c>
      <c r="E37" s="7">
        <v>1640</v>
      </c>
      <c r="F37" s="8">
        <f t="shared" si="16"/>
        <v>3.214843848047698</v>
      </c>
      <c r="G37" s="7">
        <f t="shared" si="2"/>
        <v>335.47303515427603</v>
      </c>
      <c r="H37" s="7">
        <f t="shared" si="17"/>
        <v>2.5256576179347134</v>
      </c>
      <c r="I37" s="7" t="s">
        <v>204</v>
      </c>
      <c r="J37" s="7" t="s">
        <v>204</v>
      </c>
      <c r="K37" s="7" t="s">
        <v>204</v>
      </c>
      <c r="L37" s="7" t="s">
        <v>204</v>
      </c>
      <c r="M37" s="7" t="s">
        <v>204</v>
      </c>
      <c r="N37" s="7">
        <v>3.1613455040992489</v>
      </c>
      <c r="O37" s="7">
        <v>2.5493455040992488</v>
      </c>
      <c r="P37">
        <v>23</v>
      </c>
      <c r="Q37">
        <f t="shared" si="9"/>
        <v>296</v>
      </c>
      <c r="R37" t="s">
        <v>871</v>
      </c>
      <c r="S37" s="9" t="s">
        <v>268</v>
      </c>
      <c r="T37" t="s">
        <v>206</v>
      </c>
      <c r="U37" t="s">
        <v>105</v>
      </c>
      <c r="V37">
        <v>106.17</v>
      </c>
      <c r="W37">
        <v>3.6419999999999999</v>
      </c>
      <c r="X37">
        <v>3.03</v>
      </c>
      <c r="Y37" s="8">
        <f t="shared" si="10"/>
        <v>-0.6120000000000001</v>
      </c>
      <c r="Z37">
        <v>-0.49199999999999999</v>
      </c>
      <c r="AA37" s="7">
        <v>1010</v>
      </c>
      <c r="AB37" s="7">
        <v>1280</v>
      </c>
      <c r="AC37">
        <f t="shared" si="11"/>
        <v>3.1072099696478683</v>
      </c>
      <c r="AD37">
        <f t="shared" si="12"/>
        <v>3.0043213737826426</v>
      </c>
      <c r="AE37" s="7">
        <f t="shared" si="13"/>
        <v>45.16936933658981</v>
      </c>
      <c r="AF37" s="7">
        <v>20</v>
      </c>
      <c r="AG37" s="7">
        <f t="shared" si="14"/>
        <v>-65.16936933658981</v>
      </c>
      <c r="AH37" s="7">
        <f t="shared" si="15"/>
        <v>-0.68918623011298452</v>
      </c>
      <c r="AI37">
        <v>0</v>
      </c>
      <c r="AJ37">
        <v>0.12</v>
      </c>
      <c r="AK37">
        <v>3.92</v>
      </c>
      <c r="AL37">
        <v>0.64</v>
      </c>
      <c r="AM37">
        <v>1</v>
      </c>
    </row>
    <row r="38" spans="1:39" x14ac:dyDescent="0.25">
      <c r="A38">
        <v>964</v>
      </c>
      <c r="B38" t="s">
        <v>873</v>
      </c>
      <c r="C38" t="s">
        <v>874</v>
      </c>
      <c r="D38" t="s">
        <v>870</v>
      </c>
      <c r="E38" s="7">
        <v>6950</v>
      </c>
      <c r="F38" s="8">
        <f t="shared" si="16"/>
        <v>3.8419848045901137</v>
      </c>
      <c r="G38" s="7">
        <f t="shared" si="2"/>
        <v>4893.6639905929051</v>
      </c>
      <c r="H38" s="7">
        <f t="shared" si="17"/>
        <v>3.6896341464540447</v>
      </c>
      <c r="I38" s="7" t="s">
        <v>204</v>
      </c>
      <c r="J38" s="7" t="s">
        <v>204</v>
      </c>
      <c r="K38" s="7" t="s">
        <v>204</v>
      </c>
      <c r="L38" s="7" t="s">
        <v>204</v>
      </c>
      <c r="M38" s="7" t="s">
        <v>204</v>
      </c>
      <c r="N38" s="7">
        <v>3.7323220326185789</v>
      </c>
      <c r="O38" s="7">
        <v>3.7133220326185801</v>
      </c>
      <c r="P38">
        <v>23</v>
      </c>
      <c r="Q38">
        <f t="shared" si="9"/>
        <v>296</v>
      </c>
      <c r="R38" t="s">
        <v>871</v>
      </c>
      <c r="S38" s="9" t="s">
        <v>268</v>
      </c>
      <c r="T38" t="s">
        <v>206</v>
      </c>
      <c r="U38" t="s">
        <v>875</v>
      </c>
      <c r="V38">
        <v>326.57</v>
      </c>
      <c r="W38">
        <v>9.2289999999999992</v>
      </c>
      <c r="X38">
        <v>9.2100000000000009</v>
      </c>
      <c r="Y38" s="8">
        <f t="shared" si="10"/>
        <v>-1.8999999999998352E-2</v>
      </c>
      <c r="Z38">
        <v>7.0999999999999994E-2</v>
      </c>
      <c r="AA38">
        <v>2.7799999999999999E-3</v>
      </c>
      <c r="AB38">
        <v>5.1999999999999998E-3</v>
      </c>
      <c r="AC38">
        <f t="shared" si="11"/>
        <v>-2.283996656365201</v>
      </c>
      <c r="AD38">
        <f t="shared" si="12"/>
        <v>-2.5559552040819238</v>
      </c>
      <c r="AE38" s="7">
        <f t="shared" si="13"/>
        <v>92.58974921596797</v>
      </c>
      <c r="AF38" s="7">
        <v>20</v>
      </c>
      <c r="AG38" s="7">
        <f t="shared" si="14"/>
        <v>-112.58974921596797</v>
      </c>
      <c r="AH38" s="7">
        <f t="shared" si="15"/>
        <v>-0.1523506581360688</v>
      </c>
      <c r="AI38">
        <v>0</v>
      </c>
      <c r="AJ38">
        <v>0.42</v>
      </c>
      <c r="AK38">
        <v>10.76</v>
      </c>
      <c r="AL38">
        <v>0.65</v>
      </c>
      <c r="AM38">
        <v>3.14</v>
      </c>
    </row>
    <row r="39" spans="1:39" x14ac:dyDescent="0.25">
      <c r="A39">
        <v>510</v>
      </c>
      <c r="B39" t="s">
        <v>85</v>
      </c>
      <c r="C39" t="s">
        <v>86</v>
      </c>
      <c r="D39" t="s">
        <v>1205</v>
      </c>
      <c r="E39" s="7">
        <v>6170</v>
      </c>
      <c r="F39" s="8">
        <f t="shared" si="16"/>
        <v>3.7902851640332416</v>
      </c>
      <c r="G39" s="7">
        <f t="shared" si="2"/>
        <v>916.24197126590491</v>
      </c>
      <c r="H39" s="7">
        <f t="shared" si="17"/>
        <v>2.9620101820828091</v>
      </c>
      <c r="I39" s="7" t="s">
        <v>204</v>
      </c>
      <c r="J39" s="7" t="s">
        <v>204</v>
      </c>
      <c r="K39" s="7" t="s">
        <v>204</v>
      </c>
      <c r="L39" s="7" t="s">
        <v>204</v>
      </c>
      <c r="M39" s="7" t="s">
        <v>204</v>
      </c>
      <c r="N39" s="7">
        <v>3.7416980682473442</v>
      </c>
      <c r="O39" s="7">
        <v>2.9856980682473444</v>
      </c>
      <c r="P39">
        <v>23</v>
      </c>
      <c r="Q39">
        <f t="shared" si="9"/>
        <v>296</v>
      </c>
      <c r="R39" t="s">
        <v>871</v>
      </c>
      <c r="S39" s="9" t="s">
        <v>268</v>
      </c>
      <c r="T39" t="s">
        <v>206</v>
      </c>
      <c r="U39" t="s">
        <v>87</v>
      </c>
      <c r="V39">
        <v>92.14</v>
      </c>
      <c r="W39">
        <v>3.2959999999999998</v>
      </c>
      <c r="X39">
        <v>2.54</v>
      </c>
      <c r="Y39" s="8">
        <f t="shared" si="10"/>
        <v>-0.75599999999999978</v>
      </c>
      <c r="Z39">
        <v>-0.56599999999999995</v>
      </c>
      <c r="AA39" s="7">
        <v>3160</v>
      </c>
      <c r="AB39" s="7">
        <v>3790</v>
      </c>
      <c r="AC39">
        <f t="shared" si="11"/>
        <v>3.5786392099680722</v>
      </c>
      <c r="AD39">
        <f t="shared" si="12"/>
        <v>3.4996870826184039</v>
      </c>
      <c r="AE39" s="7">
        <f t="shared" si="13"/>
        <v>41.022736641347876</v>
      </c>
      <c r="AF39" s="7">
        <v>20</v>
      </c>
      <c r="AG39" s="7">
        <f t="shared" si="14"/>
        <v>-61.022736641347876</v>
      </c>
      <c r="AH39" s="7">
        <f t="shared" si="15"/>
        <v>-0.82827498195043259</v>
      </c>
      <c r="AI39">
        <v>0</v>
      </c>
      <c r="AJ39">
        <v>0.12</v>
      </c>
      <c r="AK39">
        <v>3.4300000000000006</v>
      </c>
      <c r="AL39">
        <v>0.63</v>
      </c>
      <c r="AM39">
        <v>0.86</v>
      </c>
    </row>
    <row r="40" spans="1:39" x14ac:dyDescent="0.25">
      <c r="A40">
        <v>564</v>
      </c>
      <c r="B40" t="s">
        <v>1206</v>
      </c>
      <c r="C40" t="s">
        <v>1207</v>
      </c>
      <c r="D40" t="s">
        <v>1205</v>
      </c>
      <c r="E40" s="7">
        <v>6220</v>
      </c>
      <c r="F40" s="8">
        <f t="shared" si="16"/>
        <v>3.7937903846908188</v>
      </c>
      <c r="G40" s="7">
        <f t="shared" si="2"/>
        <v>92496.009571024653</v>
      </c>
      <c r="H40" s="7">
        <f t="shared" si="17"/>
        <v>4.9661229969696636</v>
      </c>
      <c r="I40" s="7" t="s">
        <v>204</v>
      </c>
      <c r="J40" s="7" t="s">
        <v>204</v>
      </c>
      <c r="K40" s="7" t="s">
        <v>204</v>
      </c>
      <c r="L40" s="7" t="s">
        <v>204</v>
      </c>
      <c r="M40" s="7" t="s">
        <v>204</v>
      </c>
      <c r="N40" s="7">
        <v>3.7368108831341988</v>
      </c>
      <c r="O40" s="7">
        <v>4.9898108831341998</v>
      </c>
      <c r="P40">
        <v>23</v>
      </c>
      <c r="Q40">
        <f t="shared" si="9"/>
        <v>296</v>
      </c>
      <c r="R40" t="s">
        <v>871</v>
      </c>
      <c r="S40" s="9" t="s">
        <v>268</v>
      </c>
      <c r="T40" t="s">
        <v>206</v>
      </c>
      <c r="U40" t="s">
        <v>1208</v>
      </c>
      <c r="V40">
        <v>128.26</v>
      </c>
      <c r="W40">
        <v>3.5070000000000001</v>
      </c>
      <c r="X40">
        <v>4.76</v>
      </c>
      <c r="Y40" s="8">
        <f t="shared" si="10"/>
        <v>1.2529999999999997</v>
      </c>
      <c r="Z40">
        <v>2.1429999999999998</v>
      </c>
      <c r="AA40">
        <v>661</v>
      </c>
      <c r="AB40">
        <v>593</v>
      </c>
      <c r="AC40">
        <f t="shared" si="11"/>
        <v>2.7730546933642626</v>
      </c>
      <c r="AD40">
        <f t="shared" si="12"/>
        <v>2.8202014594856402</v>
      </c>
      <c r="AE40" s="7">
        <f t="shared" si="13"/>
        <v>48.10855739582869</v>
      </c>
      <c r="AF40" s="7">
        <v>20</v>
      </c>
      <c r="AG40" s="7">
        <f t="shared" si="14"/>
        <v>-68.108557395828683</v>
      </c>
      <c r="AH40" s="7">
        <f t="shared" si="15"/>
        <v>1.1723326122788449</v>
      </c>
      <c r="AI40">
        <v>0</v>
      </c>
      <c r="AJ40">
        <v>0.05</v>
      </c>
      <c r="AK40">
        <v>4.21</v>
      </c>
      <c r="AL40">
        <v>0.2</v>
      </c>
      <c r="AM40">
        <v>1.38</v>
      </c>
    </row>
    <row r="41" spans="1:39" x14ac:dyDescent="0.25">
      <c r="A41">
        <v>660</v>
      </c>
      <c r="B41" t="s">
        <v>873</v>
      </c>
      <c r="C41" t="s">
        <v>1209</v>
      </c>
      <c r="D41" t="s">
        <v>1205</v>
      </c>
      <c r="E41" s="7">
        <v>14600</v>
      </c>
      <c r="F41" s="8">
        <f t="shared" si="16"/>
        <v>4.1643528557844371</v>
      </c>
      <c r="G41" s="7">
        <f t="shared" si="2"/>
        <v>4380863.2423159936</v>
      </c>
      <c r="H41" s="7">
        <f t="shared" si="17"/>
        <v>6.6415596959915622</v>
      </c>
      <c r="I41" s="7" t="s">
        <v>204</v>
      </c>
      <c r="J41" s="7" t="s">
        <v>204</v>
      </c>
      <c r="K41" s="7" t="s">
        <v>204</v>
      </c>
      <c r="L41" s="7" t="s">
        <v>204</v>
      </c>
      <c r="M41" s="7" t="s">
        <v>204</v>
      </c>
      <c r="N41" s="7">
        <v>4.1022475821560969</v>
      </c>
      <c r="O41" s="7">
        <v>6.6652475821560975</v>
      </c>
      <c r="P41">
        <v>23</v>
      </c>
      <c r="Q41">
        <f t="shared" si="9"/>
        <v>296</v>
      </c>
      <c r="R41" t="s">
        <v>871</v>
      </c>
      <c r="S41" s="9" t="s">
        <v>268</v>
      </c>
      <c r="T41" t="s">
        <v>206</v>
      </c>
      <c r="U41" t="s">
        <v>1210</v>
      </c>
      <c r="V41">
        <v>142.29</v>
      </c>
      <c r="W41">
        <v>2.6869999999999998</v>
      </c>
      <c r="X41">
        <v>5.25</v>
      </c>
      <c r="Y41" s="8">
        <f t="shared" si="10"/>
        <v>2.5630000000000002</v>
      </c>
      <c r="Z41">
        <v>2.323</v>
      </c>
      <c r="AA41">
        <v>231</v>
      </c>
      <c r="AB41">
        <v>191</v>
      </c>
      <c r="AC41">
        <f t="shared" si="11"/>
        <v>2.2810333672477277</v>
      </c>
      <c r="AD41">
        <f t="shared" si="12"/>
        <v>2.3636119798921444</v>
      </c>
      <c r="AE41" s="7">
        <f t="shared" si="13"/>
        <v>52.436315504861874</v>
      </c>
      <c r="AF41" s="7">
        <v>20</v>
      </c>
      <c r="AG41" s="7">
        <f t="shared" si="14"/>
        <v>-72.436315504861881</v>
      </c>
      <c r="AH41" s="7">
        <f t="shared" si="15"/>
        <v>2.4772068402071246</v>
      </c>
      <c r="AI41">
        <v>0</v>
      </c>
      <c r="AJ41">
        <v>0.05</v>
      </c>
      <c r="AK41">
        <v>4.71</v>
      </c>
      <c r="AL41">
        <v>0.21</v>
      </c>
      <c r="AM41">
        <v>1.52</v>
      </c>
    </row>
    <row r="42" spans="1:39" x14ac:dyDescent="0.25">
      <c r="A42">
        <v>963</v>
      </c>
      <c r="B42" t="s">
        <v>1211</v>
      </c>
      <c r="C42" t="s">
        <v>1212</v>
      </c>
      <c r="D42" t="s">
        <v>1205</v>
      </c>
      <c r="E42" s="7">
        <v>24300</v>
      </c>
      <c r="F42" s="8">
        <f t="shared" si="16"/>
        <v>4.3856062735983121</v>
      </c>
      <c r="G42" s="7">
        <f t="shared" si="2"/>
        <v>1553002.9819821911</v>
      </c>
      <c r="H42" s="7">
        <f t="shared" si="17"/>
        <v>6.1911722896352979</v>
      </c>
      <c r="I42" s="7" t="s">
        <v>204</v>
      </c>
      <c r="J42" s="7" t="s">
        <v>204</v>
      </c>
      <c r="K42" s="7" t="s">
        <v>204</v>
      </c>
      <c r="L42" s="7" t="s">
        <v>204</v>
      </c>
      <c r="M42" s="7" t="s">
        <v>204</v>
      </c>
      <c r="N42" s="7">
        <v>4.3178601757998329</v>
      </c>
      <c r="O42" s="7">
        <v>6.2148601757998341</v>
      </c>
      <c r="P42">
        <v>23</v>
      </c>
      <c r="Q42">
        <f t="shared" si="9"/>
        <v>296</v>
      </c>
      <c r="R42" t="s">
        <v>871</v>
      </c>
      <c r="S42" s="9" t="s">
        <v>268</v>
      </c>
      <c r="T42" t="s">
        <v>206</v>
      </c>
      <c r="U42" t="s">
        <v>1213</v>
      </c>
      <c r="V42">
        <v>156.31</v>
      </c>
      <c r="W42">
        <v>3.843</v>
      </c>
      <c r="X42">
        <v>5.74</v>
      </c>
      <c r="Y42" s="8">
        <f t="shared" si="10"/>
        <v>1.8970000000000002</v>
      </c>
      <c r="Z42">
        <v>1.897</v>
      </c>
      <c r="AA42">
        <v>83.8</v>
      </c>
      <c r="AB42">
        <v>54.9</v>
      </c>
      <c r="AC42">
        <f t="shared" si="11"/>
        <v>1.7395723444500919</v>
      </c>
      <c r="AD42">
        <f t="shared" si="12"/>
        <v>1.9232440186302764</v>
      </c>
      <c r="AE42" s="7">
        <f t="shared" si="13"/>
        <v>57.198939008670848</v>
      </c>
      <c r="AF42" s="7">
        <v>20</v>
      </c>
      <c r="AG42" s="7">
        <f t="shared" si="14"/>
        <v>-77.198939008670848</v>
      </c>
      <c r="AH42" s="7">
        <f t="shared" si="15"/>
        <v>1.805566016036986</v>
      </c>
      <c r="AI42">
        <v>0</v>
      </c>
      <c r="AJ42">
        <v>0.06</v>
      </c>
      <c r="AK42">
        <v>5.2</v>
      </c>
      <c r="AL42">
        <v>0.21</v>
      </c>
      <c r="AM42">
        <v>1.66</v>
      </c>
    </row>
    <row r="43" spans="1:39" x14ac:dyDescent="0.25">
      <c r="A43">
        <v>410</v>
      </c>
      <c r="B43" t="s">
        <v>103</v>
      </c>
      <c r="C43" t="s">
        <v>104</v>
      </c>
      <c r="D43" t="s">
        <v>1544</v>
      </c>
      <c r="E43" s="7">
        <v>1920</v>
      </c>
      <c r="F43" s="8">
        <f t="shared" si="16"/>
        <v>3.2833012287035497</v>
      </c>
      <c r="G43" s="7">
        <f t="shared" si="2"/>
        <v>392.7489192050063</v>
      </c>
      <c r="H43" s="7">
        <f t="shared" si="17"/>
        <v>2.5941149985905652</v>
      </c>
      <c r="I43" s="7" t="s">
        <v>204</v>
      </c>
      <c r="J43" s="7" t="s">
        <v>204</v>
      </c>
      <c r="K43" s="7" t="s">
        <v>204</v>
      </c>
      <c r="L43" s="7" t="s">
        <v>204</v>
      </c>
      <c r="M43" s="7" t="s">
        <v>204</v>
      </c>
      <c r="N43" s="7">
        <v>3.2298028847551006</v>
      </c>
      <c r="O43" s="7">
        <v>2.6178028847551005</v>
      </c>
      <c r="P43">
        <v>23</v>
      </c>
      <c r="Q43">
        <f t="shared" si="9"/>
        <v>296</v>
      </c>
      <c r="R43" t="s">
        <v>871</v>
      </c>
      <c r="S43" s="9" t="s">
        <v>268</v>
      </c>
      <c r="T43" t="s">
        <v>206</v>
      </c>
      <c r="U43" t="s">
        <v>105</v>
      </c>
      <c r="V43">
        <v>106.17</v>
      </c>
      <c r="W43">
        <v>3.6419999999999999</v>
      </c>
      <c r="X43">
        <v>3.03</v>
      </c>
      <c r="Y43" s="8">
        <f t="shared" si="10"/>
        <v>-0.6120000000000001</v>
      </c>
      <c r="Z43">
        <v>-0.49199999999999999</v>
      </c>
      <c r="AA43" s="7">
        <v>1010</v>
      </c>
      <c r="AB43" s="7">
        <v>1280</v>
      </c>
      <c r="AC43">
        <f t="shared" si="11"/>
        <v>3.1072099696478683</v>
      </c>
      <c r="AD43">
        <f t="shared" si="12"/>
        <v>3.0043213737826426</v>
      </c>
      <c r="AE43" s="7">
        <f t="shared" si="13"/>
        <v>45.16936933658981</v>
      </c>
      <c r="AF43" s="7">
        <v>20</v>
      </c>
      <c r="AG43" s="7">
        <f t="shared" si="14"/>
        <v>-65.16936933658981</v>
      </c>
      <c r="AH43" s="7">
        <f t="shared" si="15"/>
        <v>-0.68918623011298452</v>
      </c>
      <c r="AI43">
        <v>0</v>
      </c>
      <c r="AJ43">
        <v>0.12</v>
      </c>
      <c r="AK43">
        <v>3.92</v>
      </c>
      <c r="AL43">
        <v>0.64</v>
      </c>
      <c r="AM43">
        <v>1</v>
      </c>
    </row>
    <row r="44" spans="1:39" x14ac:dyDescent="0.25">
      <c r="A44">
        <v>659</v>
      </c>
      <c r="B44" t="s">
        <v>873</v>
      </c>
      <c r="C44" t="s">
        <v>1209</v>
      </c>
      <c r="D44" t="s">
        <v>1544</v>
      </c>
      <c r="E44" s="7">
        <v>13000</v>
      </c>
      <c r="F44" s="8">
        <f t="shared" si="16"/>
        <v>4.1139433523068369</v>
      </c>
      <c r="G44" s="7">
        <f t="shared" si="2"/>
        <v>3900768.640418346</v>
      </c>
      <c r="H44" s="7">
        <f t="shared" si="17"/>
        <v>6.5911501925139611</v>
      </c>
      <c r="I44" s="7" t="s">
        <v>204</v>
      </c>
      <c r="J44" s="7" t="s">
        <v>204</v>
      </c>
      <c r="K44" s="7" t="s">
        <v>204</v>
      </c>
      <c r="L44" s="7" t="s">
        <v>204</v>
      </c>
      <c r="M44" s="7" t="s">
        <v>204</v>
      </c>
      <c r="N44" s="7">
        <v>4.0518380786784958</v>
      </c>
      <c r="O44" s="7">
        <v>6.6148380786784964</v>
      </c>
      <c r="P44">
        <v>23</v>
      </c>
      <c r="Q44">
        <f t="shared" si="9"/>
        <v>296</v>
      </c>
      <c r="R44" t="s">
        <v>871</v>
      </c>
      <c r="S44" s="9" t="s">
        <v>268</v>
      </c>
      <c r="T44" t="s">
        <v>206</v>
      </c>
      <c r="U44" t="s">
        <v>1210</v>
      </c>
      <c r="V44">
        <v>142.29</v>
      </c>
      <c r="W44">
        <v>2.6869999999999998</v>
      </c>
      <c r="X44">
        <v>5.25</v>
      </c>
      <c r="Y44" s="8">
        <f t="shared" si="10"/>
        <v>2.5630000000000002</v>
      </c>
      <c r="Z44">
        <v>2.323</v>
      </c>
      <c r="AA44">
        <v>231</v>
      </c>
      <c r="AB44">
        <v>191</v>
      </c>
      <c r="AC44">
        <f t="shared" si="11"/>
        <v>2.2810333672477277</v>
      </c>
      <c r="AD44">
        <f t="shared" si="12"/>
        <v>2.3636119798921444</v>
      </c>
      <c r="AE44" s="7">
        <f t="shared" si="13"/>
        <v>52.436315504861874</v>
      </c>
      <c r="AF44" s="7">
        <v>20</v>
      </c>
      <c r="AG44" s="7">
        <f t="shared" si="14"/>
        <v>-72.436315504861881</v>
      </c>
      <c r="AH44" s="7">
        <f t="shared" si="15"/>
        <v>2.4772068402071246</v>
      </c>
      <c r="AI44">
        <v>0</v>
      </c>
      <c r="AJ44">
        <v>0.05</v>
      </c>
      <c r="AK44">
        <v>4.71</v>
      </c>
      <c r="AL44">
        <v>0.21</v>
      </c>
      <c r="AM44">
        <v>1.52</v>
      </c>
    </row>
    <row r="45" spans="1:39" x14ac:dyDescent="0.25">
      <c r="A45">
        <v>962</v>
      </c>
      <c r="B45" t="s">
        <v>1211</v>
      </c>
      <c r="C45" t="s">
        <v>1212</v>
      </c>
      <c r="D45" t="s">
        <v>1544</v>
      </c>
      <c r="E45" s="7">
        <v>26600</v>
      </c>
      <c r="F45" s="8">
        <f t="shared" si="16"/>
        <v>4.424881636631067</v>
      </c>
      <c r="G45" s="7">
        <f t="shared" si="2"/>
        <v>1699995.0337747431</v>
      </c>
      <c r="H45" s="7">
        <f t="shared" si="17"/>
        <v>6.2304476526680528</v>
      </c>
      <c r="I45" s="7" t="s">
        <v>204</v>
      </c>
      <c r="J45" s="7" t="s">
        <v>204</v>
      </c>
      <c r="K45" s="7" t="s">
        <v>204</v>
      </c>
      <c r="L45" s="7" t="s">
        <v>204</v>
      </c>
      <c r="M45" s="7" t="s">
        <v>204</v>
      </c>
      <c r="N45" s="7">
        <v>4.3571355388325879</v>
      </c>
      <c r="O45" s="7">
        <v>6.2541355388325881</v>
      </c>
      <c r="P45">
        <v>23</v>
      </c>
      <c r="Q45">
        <f t="shared" si="9"/>
        <v>296</v>
      </c>
      <c r="R45" t="s">
        <v>871</v>
      </c>
      <c r="S45" s="9" t="s">
        <v>268</v>
      </c>
      <c r="T45" t="s">
        <v>206</v>
      </c>
      <c r="U45" t="s">
        <v>1213</v>
      </c>
      <c r="V45">
        <v>156.31</v>
      </c>
      <c r="W45">
        <v>3.843</v>
      </c>
      <c r="X45">
        <v>5.74</v>
      </c>
      <c r="Y45" s="8">
        <f t="shared" si="10"/>
        <v>1.8970000000000002</v>
      </c>
      <c r="Z45">
        <v>1.897</v>
      </c>
      <c r="AA45">
        <v>83.8</v>
      </c>
      <c r="AB45">
        <v>54.9</v>
      </c>
      <c r="AC45">
        <f t="shared" si="11"/>
        <v>1.7395723444500919</v>
      </c>
      <c r="AD45">
        <f t="shared" si="12"/>
        <v>1.9232440186302764</v>
      </c>
      <c r="AE45" s="7">
        <f t="shared" si="13"/>
        <v>57.198939008670848</v>
      </c>
      <c r="AF45" s="7">
        <v>20</v>
      </c>
      <c r="AG45" s="7">
        <f t="shared" si="14"/>
        <v>-77.198939008670848</v>
      </c>
      <c r="AH45" s="7">
        <f t="shared" si="15"/>
        <v>1.805566016036986</v>
      </c>
      <c r="AI45">
        <v>0</v>
      </c>
      <c r="AJ45">
        <v>0.06</v>
      </c>
      <c r="AK45">
        <v>5.2</v>
      </c>
      <c r="AL45">
        <v>0.21</v>
      </c>
      <c r="AM45">
        <v>1.66</v>
      </c>
    </row>
    <row r="46" spans="1:39" x14ac:dyDescent="0.25">
      <c r="A46">
        <v>881</v>
      </c>
      <c r="B46" t="s">
        <v>1206</v>
      </c>
      <c r="C46" t="s">
        <v>1545</v>
      </c>
      <c r="D46" t="s">
        <v>1544</v>
      </c>
      <c r="E46" s="7">
        <v>2140</v>
      </c>
      <c r="F46" s="8">
        <f t="shared" si="16"/>
        <v>3.330413773349191</v>
      </c>
      <c r="G46" s="7">
        <f t="shared" si="2"/>
        <v>31.898518226175245</v>
      </c>
      <c r="H46" s="7">
        <f t="shared" si="17"/>
        <v>1.503770509353668</v>
      </c>
      <c r="I46" s="7" t="s">
        <v>204</v>
      </c>
      <c r="J46" s="7" t="s">
        <v>204</v>
      </c>
      <c r="K46" s="7" t="s">
        <v>204</v>
      </c>
      <c r="L46" s="7" t="s">
        <v>204</v>
      </c>
      <c r="M46" s="7" t="s">
        <v>204</v>
      </c>
      <c r="N46" s="7">
        <v>3.2444583955182029</v>
      </c>
      <c r="O46" s="7">
        <v>1.5274583955182031</v>
      </c>
      <c r="P46">
        <v>23</v>
      </c>
      <c r="Q46">
        <f t="shared" si="9"/>
        <v>296</v>
      </c>
      <c r="R46" t="s">
        <v>871</v>
      </c>
      <c r="S46" s="9" t="s">
        <v>268</v>
      </c>
      <c r="T46" t="s">
        <v>206</v>
      </c>
      <c r="U46" t="s">
        <v>1546</v>
      </c>
      <c r="V46">
        <v>205.35</v>
      </c>
      <c r="W46">
        <v>6.8369999999999997</v>
      </c>
      <c r="X46">
        <v>5.12</v>
      </c>
      <c r="Y46" s="8">
        <f t="shared" si="10"/>
        <v>-1.7169999999999996</v>
      </c>
      <c r="Z46">
        <v>-1.7170000000000001</v>
      </c>
      <c r="AA46">
        <v>0.94599999999999995</v>
      </c>
      <c r="AB46">
        <v>0.98099999999999998</v>
      </c>
      <c r="AC46">
        <f t="shared" si="11"/>
        <v>-8.3309926200514969E-3</v>
      </c>
      <c r="AD46">
        <f t="shared" si="12"/>
        <v>-2.4108863598207259E-2</v>
      </c>
      <c r="AE46" s="7">
        <f t="shared" si="13"/>
        <v>72.573278370172076</v>
      </c>
      <c r="AF46" s="7">
        <v>20</v>
      </c>
      <c r="AG46" s="7">
        <f t="shared" si="14"/>
        <v>-92.573278370172076</v>
      </c>
      <c r="AH46" s="7">
        <f t="shared" si="15"/>
        <v>-1.826643263995523</v>
      </c>
      <c r="AI46">
        <v>0</v>
      </c>
      <c r="AJ46">
        <v>0.48</v>
      </c>
      <c r="AK46">
        <v>7.6</v>
      </c>
      <c r="AL46">
        <v>0.94</v>
      </c>
      <c r="AM46">
        <v>1.94</v>
      </c>
    </row>
    <row r="47" spans="1:39" x14ac:dyDescent="0.25">
      <c r="A47">
        <v>352</v>
      </c>
      <c r="B47" t="s">
        <v>44</v>
      </c>
      <c r="C47" t="s">
        <v>45</v>
      </c>
      <c r="D47" t="s">
        <v>664</v>
      </c>
      <c r="E47" s="7">
        <f t="shared" ref="E47:E78" si="18">10^F47</f>
        <v>2052528.1479023392</v>
      </c>
      <c r="F47" s="8">
        <f t="shared" ref="F47:F78" si="19">H47-AH47</f>
        <v>6.3122891216476731</v>
      </c>
      <c r="G47" s="7">
        <f t="shared" si="2"/>
        <v>9120.1083935591087</v>
      </c>
      <c r="H47">
        <v>3.96</v>
      </c>
      <c r="I47" s="7" t="s">
        <v>204</v>
      </c>
      <c r="J47" s="7" t="s">
        <v>204</v>
      </c>
      <c r="K47" s="7" t="s">
        <v>204</v>
      </c>
      <c r="L47" s="7" t="s">
        <v>204</v>
      </c>
      <c r="M47" s="7" t="s">
        <v>204</v>
      </c>
      <c r="N47" s="7">
        <v>5.9567294150121946</v>
      </c>
      <c r="O47" s="7">
        <v>4.0817294150121946</v>
      </c>
      <c r="P47">
        <v>15</v>
      </c>
      <c r="Q47">
        <f t="shared" si="9"/>
        <v>288</v>
      </c>
      <c r="R47" t="s">
        <v>697</v>
      </c>
      <c r="S47" s="9" t="s">
        <v>41</v>
      </c>
      <c r="T47" t="s">
        <v>206</v>
      </c>
      <c r="U47" t="s">
        <v>47</v>
      </c>
      <c r="V47">
        <v>128.18</v>
      </c>
      <c r="W47">
        <v>5.0449999999999999</v>
      </c>
      <c r="X47">
        <v>3.17</v>
      </c>
      <c r="Y47" s="8">
        <f t="shared" si="10"/>
        <v>-1.875</v>
      </c>
      <c r="Z47">
        <v>-1.7450000000000001</v>
      </c>
      <c r="AA47">
        <v>5.38</v>
      </c>
      <c r="AB47">
        <v>39.9</v>
      </c>
      <c r="AC47">
        <f t="shared" si="11"/>
        <v>1.6009728956867482</v>
      </c>
      <c r="AD47">
        <f t="shared" si="12"/>
        <v>0.7307822756663892</v>
      </c>
      <c r="AE47" s="7">
        <f t="shared" si="13"/>
        <v>58.418042442717976</v>
      </c>
      <c r="AF47" s="7">
        <v>20</v>
      </c>
      <c r="AG47" s="7">
        <f t="shared" si="14"/>
        <v>-78.418042442717976</v>
      </c>
      <c r="AH47" s="7">
        <f t="shared" si="15"/>
        <v>-2.3522891216476736</v>
      </c>
      <c r="AI47">
        <v>0</v>
      </c>
      <c r="AJ47">
        <v>0.17</v>
      </c>
      <c r="AK47">
        <v>5.33</v>
      </c>
      <c r="AL47">
        <v>1.02</v>
      </c>
      <c r="AM47">
        <v>1.0900000000000001</v>
      </c>
    </row>
    <row r="48" spans="1:39" x14ac:dyDescent="0.25">
      <c r="A48">
        <v>313</v>
      </c>
      <c r="B48" t="s">
        <v>57</v>
      </c>
      <c r="C48" t="s">
        <v>58</v>
      </c>
      <c r="D48" t="s">
        <v>664</v>
      </c>
      <c r="E48" s="7">
        <f t="shared" si="18"/>
        <v>14762182.148895634</v>
      </c>
      <c r="F48" s="8">
        <f t="shared" si="19"/>
        <v>7.1691505597347422</v>
      </c>
      <c r="G48" s="7">
        <f t="shared" si="2"/>
        <v>10715.193052376071</v>
      </c>
      <c r="H48">
        <v>4.03</v>
      </c>
      <c r="I48" s="7" t="s">
        <v>204</v>
      </c>
      <c r="J48" s="7" t="s">
        <v>204</v>
      </c>
      <c r="K48" s="7" t="s">
        <v>204</v>
      </c>
      <c r="L48" s="7" t="s">
        <v>204</v>
      </c>
      <c r="M48" s="7" t="s">
        <v>204</v>
      </c>
      <c r="N48" s="7">
        <v>6.7167294150121961</v>
      </c>
      <c r="O48" s="7">
        <v>4.1517294150121939</v>
      </c>
      <c r="P48">
        <v>15</v>
      </c>
      <c r="Q48">
        <f t="shared" si="9"/>
        <v>288</v>
      </c>
      <c r="R48" t="s">
        <v>697</v>
      </c>
      <c r="S48" s="9" t="s">
        <v>41</v>
      </c>
      <c r="T48" t="s">
        <v>206</v>
      </c>
      <c r="U48" t="s">
        <v>59</v>
      </c>
      <c r="V48">
        <v>166.22</v>
      </c>
      <c r="W48">
        <v>6.585</v>
      </c>
      <c r="X48">
        <v>4.0199999999999996</v>
      </c>
      <c r="Y48" s="8">
        <f t="shared" si="10"/>
        <v>-2.5650000000000004</v>
      </c>
      <c r="Z48">
        <v>-2.4049999999999998</v>
      </c>
      <c r="AA48">
        <v>4.3999999999999997E-2</v>
      </c>
      <c r="AB48">
        <v>0.61899999999999999</v>
      </c>
      <c r="AC48">
        <f t="shared" si="11"/>
        <v>-0.20830935097988201</v>
      </c>
      <c r="AD48">
        <f t="shared" si="12"/>
        <v>-1.3565473235138126</v>
      </c>
      <c r="AE48" s="7">
        <f t="shared" si="13"/>
        <v>74.332263024056601</v>
      </c>
      <c r="AF48" s="7">
        <v>20</v>
      </c>
      <c r="AG48" s="7">
        <f t="shared" si="14"/>
        <v>-94.332263024056601</v>
      </c>
      <c r="AH48" s="7">
        <f t="shared" si="15"/>
        <v>-3.1391505597347424</v>
      </c>
      <c r="AI48">
        <v>0</v>
      </c>
      <c r="AJ48">
        <v>0.19</v>
      </c>
      <c r="AK48">
        <v>7.04</v>
      </c>
      <c r="AL48">
        <v>1.1299999999999999</v>
      </c>
      <c r="AM48">
        <v>1.36</v>
      </c>
    </row>
    <row r="49" spans="1:39" x14ac:dyDescent="0.25">
      <c r="A49">
        <v>296</v>
      </c>
      <c r="B49" t="s">
        <v>60</v>
      </c>
      <c r="C49" t="s">
        <v>61</v>
      </c>
      <c r="D49" t="s">
        <v>664</v>
      </c>
      <c r="E49" s="7">
        <f t="shared" si="18"/>
        <v>49163073.77771046</v>
      </c>
      <c r="F49" s="8">
        <f t="shared" si="19"/>
        <v>7.6916390280583187</v>
      </c>
      <c r="G49" s="7">
        <f t="shared" si="2"/>
        <v>15848.931924611146</v>
      </c>
      <c r="H49">
        <v>4.2</v>
      </c>
      <c r="I49" s="7" t="s">
        <v>204</v>
      </c>
      <c r="J49" s="7" t="s">
        <v>204</v>
      </c>
      <c r="K49" s="7" t="s">
        <v>204</v>
      </c>
      <c r="L49" s="7" t="s">
        <v>204</v>
      </c>
      <c r="M49" s="7" t="s">
        <v>204</v>
      </c>
      <c r="N49" s="7">
        <v>7.1937294150121973</v>
      </c>
      <c r="O49" s="7">
        <v>4.3217294150121948</v>
      </c>
      <c r="P49">
        <v>15</v>
      </c>
      <c r="Q49">
        <f t="shared" si="9"/>
        <v>288</v>
      </c>
      <c r="R49" t="s">
        <v>697</v>
      </c>
      <c r="S49" s="9" t="s">
        <v>41</v>
      </c>
      <c r="T49" t="s">
        <v>206</v>
      </c>
      <c r="U49" t="s">
        <v>62</v>
      </c>
      <c r="V49">
        <v>178.24</v>
      </c>
      <c r="W49">
        <v>7.2220000000000004</v>
      </c>
      <c r="X49">
        <v>4.3499999999999996</v>
      </c>
      <c r="Y49" s="8">
        <f t="shared" si="10"/>
        <v>-2.8720000000000008</v>
      </c>
      <c r="Z49">
        <v>-2.762</v>
      </c>
      <c r="AA49">
        <v>5.7600000000000004E-3</v>
      </c>
      <c r="AB49">
        <v>8.7499999999999994E-2</v>
      </c>
      <c r="AC49">
        <f t="shared" si="11"/>
        <v>-1.0579919469776868</v>
      </c>
      <c r="AD49">
        <f t="shared" si="12"/>
        <v>-2.2395775165767877</v>
      </c>
      <c r="AE49" s="7">
        <f t="shared" si="13"/>
        <v>81.805964975062935</v>
      </c>
      <c r="AF49" s="7">
        <v>20</v>
      </c>
      <c r="AG49" s="7">
        <f t="shared" si="14"/>
        <v>-101.80596497506293</v>
      </c>
      <c r="AH49" s="7">
        <f t="shared" si="15"/>
        <v>-3.4916390280583181</v>
      </c>
      <c r="AI49">
        <v>0</v>
      </c>
      <c r="AJ49">
        <v>0.23</v>
      </c>
      <c r="AK49">
        <v>7.7100000000000009</v>
      </c>
      <c r="AL49">
        <v>1.34</v>
      </c>
      <c r="AM49">
        <v>1.45</v>
      </c>
    </row>
    <row r="50" spans="1:39" x14ac:dyDescent="0.25">
      <c r="A50">
        <v>605</v>
      </c>
      <c r="B50" t="s">
        <v>207</v>
      </c>
      <c r="C50" t="s">
        <v>208</v>
      </c>
      <c r="D50" t="s">
        <v>664</v>
      </c>
      <c r="E50" s="7">
        <f t="shared" si="18"/>
        <v>62984038.146769002</v>
      </c>
      <c r="F50" s="8">
        <f t="shared" si="19"/>
        <v>7.7992305014678482</v>
      </c>
      <c r="G50" s="7">
        <f t="shared" si="2"/>
        <v>26915.348039269167</v>
      </c>
      <c r="H50">
        <v>4.43</v>
      </c>
      <c r="I50" s="7" t="s">
        <v>204</v>
      </c>
      <c r="J50" s="7" t="s">
        <v>204</v>
      </c>
      <c r="K50" s="7" t="s">
        <v>204</v>
      </c>
      <c r="L50" s="7" t="s">
        <v>204</v>
      </c>
      <c r="M50" s="7" t="s">
        <v>204</v>
      </c>
      <c r="N50" s="7">
        <v>7.2947294150121955</v>
      </c>
      <c r="O50" s="7">
        <v>4.5517294150121943</v>
      </c>
      <c r="P50">
        <v>15</v>
      </c>
      <c r="Q50">
        <f t="shared" si="9"/>
        <v>288</v>
      </c>
      <c r="R50" t="s">
        <v>697</v>
      </c>
      <c r="S50" s="9" t="s">
        <v>41</v>
      </c>
      <c r="T50" t="s">
        <v>206</v>
      </c>
      <c r="U50" t="s">
        <v>209</v>
      </c>
      <c r="V50">
        <v>178.24</v>
      </c>
      <c r="W50">
        <v>7.093</v>
      </c>
      <c r="X50">
        <v>4.3499999999999996</v>
      </c>
      <c r="Y50" s="8">
        <f t="shared" si="10"/>
        <v>-2.7430000000000003</v>
      </c>
      <c r="Z50">
        <v>-2.6429999999999998</v>
      </c>
      <c r="AA50">
        <v>2.8899999999999998E-4</v>
      </c>
      <c r="AB50">
        <v>6.59E-2</v>
      </c>
      <c r="AC50">
        <f t="shared" si="11"/>
        <v>-1.1811145854059901</v>
      </c>
      <c r="AD50">
        <f t="shared" si="12"/>
        <v>-3.5391021572434522</v>
      </c>
      <c r="AE50" s="7">
        <f t="shared" si="13"/>
        <v>82.888936319149437</v>
      </c>
      <c r="AF50" s="7">
        <v>20</v>
      </c>
      <c r="AG50" s="7">
        <f t="shared" si="14"/>
        <v>-102.88893631914944</v>
      </c>
      <c r="AH50" s="7">
        <f t="shared" si="15"/>
        <v>-3.3692305014678481</v>
      </c>
      <c r="AI50">
        <v>0</v>
      </c>
      <c r="AJ50">
        <v>0.23</v>
      </c>
      <c r="AK50">
        <v>7.7100000000000009</v>
      </c>
      <c r="AL50">
        <v>1.34</v>
      </c>
      <c r="AM50">
        <v>1.45</v>
      </c>
    </row>
    <row r="51" spans="1:39" x14ac:dyDescent="0.25">
      <c r="A51">
        <v>606</v>
      </c>
      <c r="B51" t="s">
        <v>207</v>
      </c>
      <c r="C51" t="s">
        <v>208</v>
      </c>
      <c r="D51" t="s">
        <v>664</v>
      </c>
      <c r="E51" s="7">
        <f t="shared" si="18"/>
        <v>70669253.127133876</v>
      </c>
      <c r="F51" s="8">
        <f t="shared" si="19"/>
        <v>7.849230501467849</v>
      </c>
      <c r="G51" s="7">
        <f t="shared" si="2"/>
        <v>30199.517204020212</v>
      </c>
      <c r="H51">
        <v>4.4800000000000004</v>
      </c>
      <c r="I51" s="7" t="s">
        <v>204</v>
      </c>
      <c r="J51" s="7" t="s">
        <v>204</v>
      </c>
      <c r="K51" s="7" t="s">
        <v>204</v>
      </c>
      <c r="L51" s="7" t="s">
        <v>204</v>
      </c>
      <c r="M51" s="7" t="s">
        <v>204</v>
      </c>
      <c r="N51" s="7">
        <v>7.3447294150121971</v>
      </c>
      <c r="O51" s="7">
        <v>4.601729415012195</v>
      </c>
      <c r="P51">
        <v>15</v>
      </c>
      <c r="Q51">
        <f t="shared" si="9"/>
        <v>288</v>
      </c>
      <c r="R51" t="s">
        <v>697</v>
      </c>
      <c r="S51" s="9" t="s">
        <v>41</v>
      </c>
      <c r="T51" t="s">
        <v>206</v>
      </c>
      <c r="U51" t="s">
        <v>209</v>
      </c>
      <c r="V51">
        <v>178.24</v>
      </c>
      <c r="W51">
        <v>7.093</v>
      </c>
      <c r="X51">
        <v>4.3499999999999996</v>
      </c>
      <c r="Y51" s="8">
        <f t="shared" si="10"/>
        <v>-2.7430000000000003</v>
      </c>
      <c r="Z51">
        <v>-2.6429999999999998</v>
      </c>
      <c r="AA51">
        <v>2.8899999999999998E-4</v>
      </c>
      <c r="AB51">
        <v>6.59E-2</v>
      </c>
      <c r="AC51">
        <f t="shared" si="11"/>
        <v>-1.1811145854059901</v>
      </c>
      <c r="AD51">
        <f t="shared" si="12"/>
        <v>-3.5391021572434522</v>
      </c>
      <c r="AE51" s="7">
        <f t="shared" si="13"/>
        <v>82.888936319149437</v>
      </c>
      <c r="AF51" s="7">
        <v>20</v>
      </c>
      <c r="AG51" s="7">
        <f t="shared" si="14"/>
        <v>-102.88893631914944</v>
      </c>
      <c r="AH51" s="7">
        <f t="shared" si="15"/>
        <v>-3.3692305014678481</v>
      </c>
      <c r="AI51">
        <v>0</v>
      </c>
      <c r="AJ51">
        <v>0.23</v>
      </c>
      <c r="AK51">
        <v>7.7100000000000009</v>
      </c>
      <c r="AL51">
        <v>1.34</v>
      </c>
      <c r="AM51">
        <v>1.45</v>
      </c>
    </row>
    <row r="52" spans="1:39" x14ac:dyDescent="0.25">
      <c r="A52">
        <v>789</v>
      </c>
      <c r="B52" t="s">
        <v>742</v>
      </c>
      <c r="C52" t="s">
        <v>743</v>
      </c>
      <c r="D52" t="s">
        <v>664</v>
      </c>
      <c r="E52" s="7">
        <f t="shared" si="18"/>
        <v>2651489495.6752915</v>
      </c>
      <c r="F52" s="8">
        <f t="shared" si="19"/>
        <v>9.4234899109268433</v>
      </c>
      <c r="G52" s="7">
        <f t="shared" si="2"/>
        <v>1479.1083881682086</v>
      </c>
      <c r="H52">
        <v>3.17</v>
      </c>
      <c r="I52" s="7" t="s">
        <v>204</v>
      </c>
      <c r="J52" s="7" t="s">
        <v>204</v>
      </c>
      <c r="K52" s="7" t="s">
        <v>204</v>
      </c>
      <c r="L52" s="7" t="s">
        <v>204</v>
      </c>
      <c r="M52" s="7" t="s">
        <v>204</v>
      </c>
      <c r="N52" s="7">
        <v>8.9327294150121972</v>
      </c>
      <c r="O52" s="7">
        <v>3.2917294150121945</v>
      </c>
      <c r="P52">
        <v>15</v>
      </c>
      <c r="Q52">
        <f t="shared" si="9"/>
        <v>288</v>
      </c>
      <c r="R52" t="s">
        <v>697</v>
      </c>
      <c r="S52" s="9" t="s">
        <v>41</v>
      </c>
      <c r="T52" t="s">
        <v>206</v>
      </c>
      <c r="U52" t="s">
        <v>744</v>
      </c>
      <c r="V52">
        <v>179.22</v>
      </c>
      <c r="W52">
        <v>8.9610000000000003</v>
      </c>
      <c r="X52">
        <v>3.32</v>
      </c>
      <c r="Y52" s="8">
        <f t="shared" si="10"/>
        <v>-5.641</v>
      </c>
      <c r="Z52">
        <v>-5.5609999999999999</v>
      </c>
      <c r="AA52">
        <v>3.4499999999999999E-3</v>
      </c>
      <c r="AB52">
        <v>0.11899999999999999</v>
      </c>
      <c r="AC52">
        <f t="shared" si="11"/>
        <v>-0.9244530386074693</v>
      </c>
      <c r="AD52">
        <f t="shared" si="12"/>
        <v>-2.462180904926726</v>
      </c>
      <c r="AE52" s="7">
        <f t="shared" si="13"/>
        <v>80.631373422025717</v>
      </c>
      <c r="AF52" s="7">
        <v>20</v>
      </c>
      <c r="AG52" s="7">
        <f t="shared" si="14"/>
        <v>-100.63137342202572</v>
      </c>
      <c r="AH52" s="7">
        <f t="shared" si="15"/>
        <v>-6.2534899109268434</v>
      </c>
      <c r="AI52">
        <v>0</v>
      </c>
      <c r="AJ52">
        <v>0.52</v>
      </c>
      <c r="AK52">
        <v>7.82</v>
      </c>
      <c r="AL52">
        <v>1.47</v>
      </c>
      <c r="AM52">
        <v>1.41</v>
      </c>
    </row>
    <row r="53" spans="1:39" x14ac:dyDescent="0.25">
      <c r="A53">
        <v>718</v>
      </c>
      <c r="B53" t="s">
        <v>757</v>
      </c>
      <c r="C53" t="s">
        <v>758</v>
      </c>
      <c r="D53" t="s">
        <v>664</v>
      </c>
      <c r="E53" s="7">
        <f t="shared" si="18"/>
        <v>1329857807.1992764</v>
      </c>
      <c r="F53" s="8">
        <f t="shared" si="19"/>
        <v>9.1238052072452422</v>
      </c>
      <c r="G53" s="7">
        <f t="shared" si="2"/>
        <v>660.69344800759643</v>
      </c>
      <c r="H53">
        <v>2.82</v>
      </c>
      <c r="I53" s="7" t="s">
        <v>204</v>
      </c>
      <c r="J53" s="7" t="s">
        <v>204</v>
      </c>
      <c r="K53" s="7" t="s">
        <v>204</v>
      </c>
      <c r="L53" s="7" t="s">
        <v>204</v>
      </c>
      <c r="M53" s="7" t="s">
        <v>204</v>
      </c>
      <c r="N53" s="7">
        <v>8.5987294150121976</v>
      </c>
      <c r="O53" s="7">
        <v>2.9417294150121944</v>
      </c>
      <c r="P53">
        <v>15</v>
      </c>
      <c r="Q53">
        <f t="shared" si="9"/>
        <v>288</v>
      </c>
      <c r="R53" t="s">
        <v>697</v>
      </c>
      <c r="S53" s="9" t="s">
        <v>41</v>
      </c>
      <c r="T53" t="s">
        <v>206</v>
      </c>
      <c r="U53" t="s">
        <v>759</v>
      </c>
      <c r="V53">
        <v>181.24</v>
      </c>
      <c r="W53">
        <v>8.7569999999999997</v>
      </c>
      <c r="X53">
        <v>3.1</v>
      </c>
      <c r="Y53" s="8">
        <f t="shared" si="10"/>
        <v>-5.657</v>
      </c>
      <c r="Z53">
        <v>-5.617</v>
      </c>
      <c r="AA53">
        <v>2.48E-3</v>
      </c>
      <c r="AB53">
        <v>2.7199999999999998E-2</v>
      </c>
      <c r="AC53">
        <f t="shared" si="11"/>
        <v>-1.5654310959658013</v>
      </c>
      <c r="AD53">
        <f t="shared" si="12"/>
        <v>-2.6055483191737836</v>
      </c>
      <c r="AE53" s="7">
        <f t="shared" si="13"/>
        <v>86.269336327698312</v>
      </c>
      <c r="AF53" s="7">
        <v>20</v>
      </c>
      <c r="AG53" s="7">
        <f t="shared" si="14"/>
        <v>-106.26933632769831</v>
      </c>
      <c r="AH53" s="7">
        <f t="shared" si="15"/>
        <v>-6.303805207245242</v>
      </c>
      <c r="AI53">
        <v>0.23</v>
      </c>
      <c r="AJ53">
        <v>0.5</v>
      </c>
      <c r="AK53">
        <v>8.2200000000000006</v>
      </c>
      <c r="AL53">
        <v>1.52</v>
      </c>
      <c r="AM53">
        <v>1.46</v>
      </c>
    </row>
    <row r="54" spans="1:39" x14ac:dyDescent="0.25">
      <c r="A54">
        <v>855</v>
      </c>
      <c r="B54" t="s">
        <v>778</v>
      </c>
      <c r="C54" t="s">
        <v>779</v>
      </c>
      <c r="D54" t="s">
        <v>664</v>
      </c>
      <c r="E54" s="7">
        <f t="shared" si="18"/>
        <v>3885115996456.5752</v>
      </c>
      <c r="F54" s="8">
        <f t="shared" si="19"/>
        <v>12.589403989898571</v>
      </c>
      <c r="G54" s="7">
        <f t="shared" si="2"/>
        <v>60255.95860743591</v>
      </c>
      <c r="H54">
        <v>4.78</v>
      </c>
      <c r="I54" s="7" t="s">
        <v>204</v>
      </c>
      <c r="J54" s="7" t="s">
        <v>204</v>
      </c>
      <c r="K54" s="7" t="s">
        <v>204</v>
      </c>
      <c r="L54" s="7" t="s">
        <v>204</v>
      </c>
      <c r="M54" s="7" t="s">
        <v>204</v>
      </c>
      <c r="N54" s="7">
        <v>12.054729415012195</v>
      </c>
      <c r="O54" s="7">
        <v>4.9017294150121948</v>
      </c>
      <c r="P54">
        <v>15</v>
      </c>
      <c r="Q54">
        <f t="shared" si="9"/>
        <v>288</v>
      </c>
      <c r="R54" t="s">
        <v>697</v>
      </c>
      <c r="S54" s="9" t="s">
        <v>41</v>
      </c>
      <c r="T54" t="s">
        <v>206</v>
      </c>
      <c r="U54" t="s">
        <v>780</v>
      </c>
      <c r="V54">
        <v>195.22</v>
      </c>
      <c r="W54">
        <v>8.843</v>
      </c>
      <c r="X54">
        <v>1.69</v>
      </c>
      <c r="Y54" s="8">
        <f t="shared" si="10"/>
        <v>-7.1530000000000005</v>
      </c>
      <c r="Z54">
        <v>-7.1529999999999996</v>
      </c>
      <c r="AA54">
        <v>1.6900000000000001E-3</v>
      </c>
      <c r="AB54">
        <v>1.7999999999999999E-2</v>
      </c>
      <c r="AC54">
        <f t="shared" si="11"/>
        <v>-1.744727494896694</v>
      </c>
      <c r="AD54">
        <f t="shared" si="12"/>
        <v>-2.7721132953863266</v>
      </c>
      <c r="AE54" s="7">
        <f t="shared" si="13"/>
        <v>87.846405050548412</v>
      </c>
      <c r="AF54" s="7">
        <v>20</v>
      </c>
      <c r="AG54" s="7">
        <f t="shared" si="14"/>
        <v>-107.84640505054841</v>
      </c>
      <c r="AH54" s="7">
        <f t="shared" si="15"/>
        <v>-7.8094039898985699</v>
      </c>
      <c r="AI54">
        <v>0.06</v>
      </c>
      <c r="AJ54">
        <v>0.63</v>
      </c>
      <c r="AK54">
        <v>8.74</v>
      </c>
      <c r="AL54">
        <v>1.58</v>
      </c>
      <c r="AM54">
        <v>1.47</v>
      </c>
    </row>
    <row r="55" spans="1:39" x14ac:dyDescent="0.25">
      <c r="A55">
        <v>756</v>
      </c>
      <c r="B55" t="s">
        <v>281</v>
      </c>
      <c r="C55" t="s">
        <v>211</v>
      </c>
      <c r="D55" t="s">
        <v>664</v>
      </c>
      <c r="E55" s="7">
        <f t="shared" si="18"/>
        <v>769025713.97144747</v>
      </c>
      <c r="F55" s="8">
        <f t="shared" si="19"/>
        <v>8.8859408615819273</v>
      </c>
      <c r="G55" s="7">
        <f t="shared" si="2"/>
        <v>34673.685045253202</v>
      </c>
      <c r="H55">
        <v>4.54</v>
      </c>
      <c r="I55" s="7" t="s">
        <v>204</v>
      </c>
      <c r="J55" s="7" t="s">
        <v>204</v>
      </c>
      <c r="K55" s="7" t="s">
        <v>204</v>
      </c>
      <c r="L55" s="7" t="s">
        <v>204</v>
      </c>
      <c r="M55" s="7" t="s">
        <v>204</v>
      </c>
      <c r="N55" s="7">
        <v>8.3327294150121958</v>
      </c>
      <c r="O55" s="7">
        <v>4.6617294150121946</v>
      </c>
      <c r="P55">
        <v>15</v>
      </c>
      <c r="Q55">
        <f t="shared" si="9"/>
        <v>288</v>
      </c>
      <c r="R55" t="s">
        <v>697</v>
      </c>
      <c r="S55" s="9" t="s">
        <v>41</v>
      </c>
      <c r="T55" t="s">
        <v>206</v>
      </c>
      <c r="U55" t="s">
        <v>212</v>
      </c>
      <c r="V55">
        <v>202.26</v>
      </c>
      <c r="W55">
        <v>8.6010000000000009</v>
      </c>
      <c r="X55">
        <v>4.93</v>
      </c>
      <c r="Y55" s="8">
        <f t="shared" si="10"/>
        <v>-3.6710000000000012</v>
      </c>
      <c r="Z55">
        <v>-3.4409999999999998</v>
      </c>
      <c r="AA55">
        <v>4.17E-4</v>
      </c>
      <c r="AB55">
        <v>8.1099999999999992E-3</v>
      </c>
      <c r="AC55">
        <f t="shared" si="11"/>
        <v>-2.090979145788844</v>
      </c>
      <c r="AD55">
        <f t="shared" si="12"/>
        <v>-3.3798639450262424</v>
      </c>
      <c r="AE55" s="7">
        <f t="shared" si="13"/>
        <v>90.891991309465396</v>
      </c>
      <c r="AF55" s="7">
        <v>20</v>
      </c>
      <c r="AG55" s="7">
        <f t="shared" si="14"/>
        <v>-110.8919913094654</v>
      </c>
      <c r="AH55" s="7">
        <f t="shared" si="15"/>
        <v>-4.3459408615819273</v>
      </c>
      <c r="AI55">
        <v>0</v>
      </c>
      <c r="AJ55">
        <v>0.25</v>
      </c>
      <c r="AK55">
        <v>9.11</v>
      </c>
      <c r="AL55">
        <v>1.52</v>
      </c>
      <c r="AM55">
        <v>1.58</v>
      </c>
    </row>
    <row r="56" spans="1:39" x14ac:dyDescent="0.25">
      <c r="A56">
        <v>681</v>
      </c>
      <c r="B56" t="s">
        <v>63</v>
      </c>
      <c r="C56" t="s">
        <v>64</v>
      </c>
      <c r="D56" t="s">
        <v>664</v>
      </c>
      <c r="E56" s="7">
        <f t="shared" si="18"/>
        <v>348109155.98616922</v>
      </c>
      <c r="F56" s="8">
        <f t="shared" si="19"/>
        <v>8.5417154462718639</v>
      </c>
      <c r="G56" s="7">
        <f t="shared" si="2"/>
        <v>40738.027780411358</v>
      </c>
      <c r="H56">
        <v>4.6100000000000003</v>
      </c>
      <c r="I56" s="7" t="s">
        <v>204</v>
      </c>
      <c r="J56" s="7" t="s">
        <v>204</v>
      </c>
      <c r="K56" s="7" t="s">
        <v>204</v>
      </c>
      <c r="L56" s="7" t="s">
        <v>204</v>
      </c>
      <c r="M56" s="7" t="s">
        <v>204</v>
      </c>
      <c r="N56" s="7">
        <v>7.9947294150121957</v>
      </c>
      <c r="O56" s="7">
        <v>4.7317294150121949</v>
      </c>
      <c r="P56">
        <v>15</v>
      </c>
      <c r="Q56">
        <f t="shared" si="9"/>
        <v>288</v>
      </c>
      <c r="R56" t="s">
        <v>697</v>
      </c>
      <c r="S56" s="9" t="s">
        <v>41</v>
      </c>
      <c r="T56" t="s">
        <v>206</v>
      </c>
      <c r="U56" t="s">
        <v>65</v>
      </c>
      <c r="V56">
        <v>202.26</v>
      </c>
      <c r="W56">
        <v>8.1929999999999996</v>
      </c>
      <c r="X56">
        <v>4.93</v>
      </c>
      <c r="Y56" s="8">
        <f t="shared" si="10"/>
        <v>-3.2629999999999999</v>
      </c>
      <c r="Z56">
        <v>-3.3130000000000002</v>
      </c>
      <c r="AA56" s="7">
        <v>4.5899999999999998E-5</v>
      </c>
      <c r="AB56">
        <v>1.06E-2</v>
      </c>
      <c r="AC56">
        <f t="shared" si="11"/>
        <v>-1.9746941347352298</v>
      </c>
      <c r="AD56">
        <f t="shared" si="12"/>
        <v>-4.338187314462739</v>
      </c>
      <c r="AE56" s="7">
        <f t="shared" si="13"/>
        <v>89.869162881440928</v>
      </c>
      <c r="AF56" s="7">
        <v>20</v>
      </c>
      <c r="AG56" s="7">
        <f t="shared" si="14"/>
        <v>-109.86916288144093</v>
      </c>
      <c r="AH56" s="7">
        <f t="shared" si="15"/>
        <v>-3.9317154462718635</v>
      </c>
      <c r="AI56">
        <v>0</v>
      </c>
      <c r="AJ56">
        <v>0.25</v>
      </c>
      <c r="AK56">
        <v>9.11</v>
      </c>
      <c r="AL56">
        <v>1.52</v>
      </c>
      <c r="AM56">
        <v>1.58</v>
      </c>
    </row>
    <row r="57" spans="1:39" x14ac:dyDescent="0.25">
      <c r="A57">
        <v>971</v>
      </c>
      <c r="B57" t="s">
        <v>827</v>
      </c>
      <c r="C57" t="s">
        <v>828</v>
      </c>
      <c r="D57" t="s">
        <v>664</v>
      </c>
      <c r="E57" s="7">
        <f t="shared" si="18"/>
        <v>166743821349.55688</v>
      </c>
      <c r="F57" s="8">
        <f t="shared" si="19"/>
        <v>11.222049750213726</v>
      </c>
      <c r="G57" s="7">
        <f t="shared" si="2"/>
        <v>1862.0871366628687</v>
      </c>
      <c r="H57">
        <v>3.27</v>
      </c>
      <c r="I57" s="7" t="s">
        <v>204</v>
      </c>
      <c r="J57" s="7" t="s">
        <v>204</v>
      </c>
      <c r="K57" s="7" t="s">
        <v>204</v>
      </c>
      <c r="L57" s="7" t="s">
        <v>204</v>
      </c>
      <c r="M57" s="7" t="s">
        <v>204</v>
      </c>
      <c r="N57" s="7">
        <v>10.603729415012195</v>
      </c>
      <c r="O57" s="7">
        <v>3.3917294150121946</v>
      </c>
      <c r="P57">
        <v>15</v>
      </c>
      <c r="Q57">
        <f t="shared" si="9"/>
        <v>288</v>
      </c>
      <c r="R57" t="s">
        <v>697</v>
      </c>
      <c r="S57" s="9" t="s">
        <v>41</v>
      </c>
      <c r="T57" t="s">
        <v>206</v>
      </c>
      <c r="U57" t="s">
        <v>829</v>
      </c>
      <c r="V57">
        <v>217.27</v>
      </c>
      <c r="W57">
        <v>11.231999999999999</v>
      </c>
      <c r="X57">
        <v>4.0199999999999996</v>
      </c>
      <c r="Y57" s="8">
        <f t="shared" si="10"/>
        <v>-7.2119999999999997</v>
      </c>
      <c r="Z57">
        <v>-6.9219999999999997</v>
      </c>
      <c r="AA57" s="7">
        <v>6.3700000000000003E-5</v>
      </c>
      <c r="AB57">
        <v>4.9299999999999995E-4</v>
      </c>
      <c r="AC57">
        <f t="shared" si="11"/>
        <v>-3.3071530807227698</v>
      </c>
      <c r="AD57">
        <f t="shared" si="12"/>
        <v>-4.1958605676646492</v>
      </c>
      <c r="AE57" s="7">
        <f t="shared" si="13"/>
        <v>101.58930528658044</v>
      </c>
      <c r="AF57" s="7">
        <v>20</v>
      </c>
      <c r="AG57" s="7">
        <f t="shared" si="14"/>
        <v>-121.58930528658044</v>
      </c>
      <c r="AH57" s="7">
        <f t="shared" si="15"/>
        <v>-7.9520497502137264</v>
      </c>
      <c r="AI57">
        <v>0.23</v>
      </c>
      <c r="AJ57">
        <v>0.56999999999999995</v>
      </c>
      <c r="AK57">
        <v>10.29</v>
      </c>
      <c r="AL57">
        <v>1.91</v>
      </c>
      <c r="AM57">
        <v>1.68</v>
      </c>
    </row>
    <row r="58" spans="1:39" x14ac:dyDescent="0.25">
      <c r="A58">
        <v>356</v>
      </c>
      <c r="B58" t="s">
        <v>44</v>
      </c>
      <c r="C58" t="s">
        <v>45</v>
      </c>
      <c r="D58" t="s">
        <v>899</v>
      </c>
      <c r="E58" s="7">
        <f t="shared" si="18"/>
        <v>218560.72772710689</v>
      </c>
      <c r="F58" s="8">
        <f t="shared" si="19"/>
        <v>5.3395721280452735</v>
      </c>
      <c r="G58" s="7">
        <f t="shared" si="2"/>
        <v>1698.2436524617447</v>
      </c>
      <c r="H58">
        <v>3.23</v>
      </c>
      <c r="I58" s="7">
        <v>0.93</v>
      </c>
      <c r="J58" s="7">
        <f t="shared" ref="J58:J89" si="20">K58-AH58</f>
        <v>5.3080550765992083</v>
      </c>
      <c r="K58" s="7">
        <f t="shared" ref="K58:K89" si="21">LOG(I58*G58)</f>
        <v>3.1984829485539352</v>
      </c>
      <c r="L58" s="7">
        <f t="shared" ref="L58:L89" si="22">10^J58</f>
        <v>203261.47678620939</v>
      </c>
      <c r="M58" s="7">
        <f t="shared" ref="M58:M89" si="23">10^K58</f>
        <v>1579.366596789424</v>
      </c>
      <c r="N58" s="7">
        <f t="shared" ref="N58:N89" si="24">LOG(EXP((AE58/8.314)*((1000/298)-(1000/Q58))+LN(L58)))</f>
        <v>5.1333090091742637</v>
      </c>
      <c r="O58" s="7">
        <f t="shared" ref="O58:O89" si="25">LOG(EXP((-AF58/8.314)*((1000/298)-(1000/Q58))+LN(M58)))</f>
        <v>3.2583090091742628</v>
      </c>
      <c r="P58">
        <v>20</v>
      </c>
      <c r="Q58">
        <f t="shared" si="9"/>
        <v>293</v>
      </c>
      <c r="R58" t="s">
        <v>900</v>
      </c>
      <c r="S58" s="9" t="s">
        <v>41</v>
      </c>
      <c r="T58" t="s">
        <v>42</v>
      </c>
      <c r="U58" t="s">
        <v>47</v>
      </c>
      <c r="V58">
        <v>128.18</v>
      </c>
      <c r="W58">
        <v>5.0449999999999999</v>
      </c>
      <c r="X58">
        <v>3.17</v>
      </c>
      <c r="Y58" s="8">
        <f t="shared" si="10"/>
        <v>-1.875</v>
      </c>
      <c r="Z58">
        <v>-1.7450000000000001</v>
      </c>
      <c r="AA58">
        <v>5.38</v>
      </c>
      <c r="AB58">
        <v>39.9</v>
      </c>
      <c r="AC58">
        <f t="shared" si="11"/>
        <v>1.6009728956867482</v>
      </c>
      <c r="AD58">
        <f t="shared" si="12"/>
        <v>0.7307822756663892</v>
      </c>
      <c r="AE58" s="7">
        <f t="shared" si="13"/>
        <v>58.418042442717976</v>
      </c>
      <c r="AF58" s="7">
        <v>20</v>
      </c>
      <c r="AG58" s="7">
        <f t="shared" si="14"/>
        <v>-78.418042442717976</v>
      </c>
      <c r="AH58" s="7">
        <f t="shared" si="15"/>
        <v>-2.1095721280452735</v>
      </c>
      <c r="AI58">
        <v>0</v>
      </c>
      <c r="AJ58">
        <v>0.17</v>
      </c>
      <c r="AK58">
        <v>5.33</v>
      </c>
      <c r="AL58">
        <v>1.02</v>
      </c>
      <c r="AM58">
        <v>1.0900000000000001</v>
      </c>
    </row>
    <row r="59" spans="1:39" x14ac:dyDescent="0.25">
      <c r="A59">
        <v>333</v>
      </c>
      <c r="B59" t="s">
        <v>901</v>
      </c>
      <c r="C59" t="s">
        <v>902</v>
      </c>
      <c r="D59" t="s">
        <v>899</v>
      </c>
      <c r="E59" s="7">
        <f t="shared" si="18"/>
        <v>227140.88544689599</v>
      </c>
      <c r="F59" s="8">
        <f t="shared" si="19"/>
        <v>5.3562953144302528</v>
      </c>
      <c r="G59" s="7">
        <f t="shared" si="2"/>
        <v>1905.4607179632485</v>
      </c>
      <c r="H59">
        <v>3.28</v>
      </c>
      <c r="I59" s="7">
        <v>0.93</v>
      </c>
      <c r="J59" s="7">
        <f t="shared" si="20"/>
        <v>5.3247782629841884</v>
      </c>
      <c r="K59" s="7">
        <f t="shared" si="21"/>
        <v>3.2484829485539355</v>
      </c>
      <c r="L59" s="7">
        <f t="shared" si="22"/>
        <v>211241.02346561363</v>
      </c>
      <c r="M59" s="7">
        <f t="shared" si="23"/>
        <v>1772.0784677058225</v>
      </c>
      <c r="N59" s="7">
        <f t="shared" si="24"/>
        <v>5.1353090091742635</v>
      </c>
      <c r="O59" s="7">
        <f t="shared" si="25"/>
        <v>3.3083090091742631</v>
      </c>
      <c r="P59">
        <v>20</v>
      </c>
      <c r="Q59">
        <f t="shared" si="9"/>
        <v>293</v>
      </c>
      <c r="R59" t="s">
        <v>900</v>
      </c>
      <c r="S59" s="9" t="s">
        <v>41</v>
      </c>
      <c r="T59" t="s">
        <v>42</v>
      </c>
      <c r="U59" t="s">
        <v>903</v>
      </c>
      <c r="V59">
        <v>142.19999999999999</v>
      </c>
      <c r="W59">
        <v>5.5469999999999997</v>
      </c>
      <c r="X59">
        <v>3.72</v>
      </c>
      <c r="Y59" s="8">
        <f t="shared" si="10"/>
        <v>-1.8269999999999995</v>
      </c>
      <c r="Z59">
        <v>-1.677</v>
      </c>
      <c r="AA59">
        <v>4.91</v>
      </c>
      <c r="AB59">
        <v>11</v>
      </c>
      <c r="AC59">
        <f t="shared" si="11"/>
        <v>1.0413926851582251</v>
      </c>
      <c r="AD59">
        <f t="shared" si="12"/>
        <v>0.69108149212296843</v>
      </c>
      <c r="AE59" s="7">
        <f t="shared" si="13"/>
        <v>63.340040057910223</v>
      </c>
      <c r="AF59" s="7">
        <v>20</v>
      </c>
      <c r="AG59" s="7">
        <f t="shared" si="14"/>
        <v>-83.340040057910215</v>
      </c>
      <c r="AH59" s="7">
        <f t="shared" si="15"/>
        <v>-2.0762953144302529</v>
      </c>
      <c r="AI59">
        <v>0</v>
      </c>
      <c r="AJ59">
        <v>0.17</v>
      </c>
      <c r="AK59">
        <v>5.8</v>
      </c>
      <c r="AL59">
        <v>0.96</v>
      </c>
      <c r="AM59">
        <v>1.23</v>
      </c>
    </row>
    <row r="60" spans="1:39" x14ac:dyDescent="0.25">
      <c r="A60">
        <v>357</v>
      </c>
      <c r="B60" t="s">
        <v>904</v>
      </c>
      <c r="C60" t="s">
        <v>905</v>
      </c>
      <c r="D60" t="s">
        <v>899</v>
      </c>
      <c r="E60" s="7">
        <f t="shared" si="18"/>
        <v>237403.55130336547</v>
      </c>
      <c r="F60" s="8">
        <f t="shared" si="19"/>
        <v>5.3754872112483927</v>
      </c>
      <c r="G60" s="7">
        <f t="shared" si="2"/>
        <v>2041.7379446695318</v>
      </c>
      <c r="H60">
        <v>3.31</v>
      </c>
      <c r="I60" s="7">
        <v>0.93</v>
      </c>
      <c r="J60" s="7">
        <f t="shared" si="20"/>
        <v>5.3439701598023284</v>
      </c>
      <c r="K60" s="7">
        <f t="shared" si="21"/>
        <v>3.2784829485539357</v>
      </c>
      <c r="L60" s="7">
        <f t="shared" si="22"/>
        <v>220785.30271213024</v>
      </c>
      <c r="M60" s="7">
        <f t="shared" si="23"/>
        <v>1898.8162885426661</v>
      </c>
      <c r="N60" s="7">
        <f t="shared" si="24"/>
        <v>5.1523090091742629</v>
      </c>
      <c r="O60" s="7">
        <f t="shared" si="25"/>
        <v>3.3383090091742633</v>
      </c>
      <c r="P60">
        <v>20</v>
      </c>
      <c r="Q60">
        <f t="shared" si="9"/>
        <v>293</v>
      </c>
      <c r="R60" t="s">
        <v>900</v>
      </c>
      <c r="S60" s="9" t="s">
        <v>41</v>
      </c>
      <c r="T60" t="s">
        <v>42</v>
      </c>
      <c r="U60" t="s">
        <v>906</v>
      </c>
      <c r="V60">
        <v>142.19999999999999</v>
      </c>
      <c r="W60">
        <v>5.5339999999999998</v>
      </c>
      <c r="X60">
        <v>3.72</v>
      </c>
      <c r="Y60" s="8">
        <f t="shared" si="10"/>
        <v>-1.8139999999999996</v>
      </c>
      <c r="Z60">
        <v>-1.6739999999999999</v>
      </c>
      <c r="AA60">
        <v>4.6100000000000003</v>
      </c>
      <c r="AB60">
        <v>9.08</v>
      </c>
      <c r="AC60">
        <f t="shared" si="11"/>
        <v>0.95808584852108514</v>
      </c>
      <c r="AD60">
        <f t="shared" si="12"/>
        <v>0.6637009253896482</v>
      </c>
      <c r="AE60" s="7">
        <f t="shared" si="13"/>
        <v>64.072796584217571</v>
      </c>
      <c r="AF60" s="7">
        <v>20</v>
      </c>
      <c r="AG60" s="7">
        <f t="shared" si="14"/>
        <v>-84.072796584217571</v>
      </c>
      <c r="AH60" s="7">
        <f t="shared" si="15"/>
        <v>-2.0654872112483931</v>
      </c>
      <c r="AI60">
        <v>0</v>
      </c>
      <c r="AJ60">
        <v>0.17</v>
      </c>
      <c r="AK60">
        <v>5.8</v>
      </c>
      <c r="AL60">
        <v>0.96</v>
      </c>
      <c r="AM60">
        <v>1.23</v>
      </c>
    </row>
    <row r="61" spans="1:39" x14ac:dyDescent="0.25">
      <c r="A61">
        <v>849</v>
      </c>
      <c r="B61" t="s">
        <v>907</v>
      </c>
      <c r="C61" t="s">
        <v>908</v>
      </c>
      <c r="D61" t="s">
        <v>899</v>
      </c>
      <c r="E61" s="7">
        <f t="shared" si="18"/>
        <v>832727.4235592722</v>
      </c>
      <c r="F61" s="8">
        <f t="shared" si="19"/>
        <v>5.9205028671734334</v>
      </c>
      <c r="G61" s="7">
        <f t="shared" si="2"/>
        <v>4897.7881936844633</v>
      </c>
      <c r="H61">
        <v>3.69</v>
      </c>
      <c r="I61" s="7">
        <v>0.93</v>
      </c>
      <c r="J61" s="7">
        <f t="shared" si="20"/>
        <v>5.8889858157273682</v>
      </c>
      <c r="K61" s="7">
        <f t="shared" si="21"/>
        <v>3.6584829485539352</v>
      </c>
      <c r="L61" s="7">
        <f t="shared" si="22"/>
        <v>774436.50391012162</v>
      </c>
      <c r="M61" s="7">
        <f t="shared" si="23"/>
        <v>4554.9430201265504</v>
      </c>
      <c r="N61" s="7">
        <f t="shared" si="24"/>
        <v>5.6823090091742632</v>
      </c>
      <c r="O61" s="7">
        <f t="shared" si="25"/>
        <v>3.7183090091742623</v>
      </c>
      <c r="P61">
        <v>20</v>
      </c>
      <c r="Q61">
        <f t="shared" si="9"/>
        <v>293</v>
      </c>
      <c r="R61" t="s">
        <v>900</v>
      </c>
      <c r="S61" s="9" t="s">
        <v>41</v>
      </c>
      <c r="T61" t="s">
        <v>42</v>
      </c>
      <c r="U61" t="s">
        <v>909</v>
      </c>
      <c r="V61">
        <v>156.22999999999999</v>
      </c>
      <c r="W61">
        <v>6.2240000000000002</v>
      </c>
      <c r="X61">
        <v>4.26</v>
      </c>
      <c r="Y61" s="8">
        <f t="shared" si="10"/>
        <v>-1.9640000000000004</v>
      </c>
      <c r="Z61">
        <v>-1.8440000000000001</v>
      </c>
      <c r="AA61">
        <v>0.46700000000000003</v>
      </c>
      <c r="AB61">
        <v>2.44</v>
      </c>
      <c r="AC61">
        <f t="shared" si="11"/>
        <v>0.38738982633872943</v>
      </c>
      <c r="AD61">
        <f t="shared" si="12"/>
        <v>-0.33068311943388784</v>
      </c>
      <c r="AE61" s="7">
        <f t="shared" si="13"/>
        <v>69.092567489854474</v>
      </c>
      <c r="AF61" s="7">
        <v>20</v>
      </c>
      <c r="AG61" s="7">
        <f t="shared" si="14"/>
        <v>-89.092567489854474</v>
      </c>
      <c r="AH61" s="7">
        <f t="shared" si="15"/>
        <v>-2.2305028671734335</v>
      </c>
      <c r="AI61">
        <v>0</v>
      </c>
      <c r="AJ61">
        <v>0.17</v>
      </c>
      <c r="AK61">
        <v>6.28</v>
      </c>
      <c r="AL61">
        <v>0.9</v>
      </c>
      <c r="AM61">
        <v>1.37</v>
      </c>
    </row>
    <row r="62" spans="1:39" x14ac:dyDescent="0.25">
      <c r="A62">
        <v>852</v>
      </c>
      <c r="B62" t="s">
        <v>910</v>
      </c>
      <c r="C62" t="s">
        <v>911</v>
      </c>
      <c r="D62" t="s">
        <v>899</v>
      </c>
      <c r="E62" s="7">
        <f t="shared" si="18"/>
        <v>419468.71359863383</v>
      </c>
      <c r="F62" s="8">
        <f t="shared" si="19"/>
        <v>5.6226995741797916</v>
      </c>
      <c r="G62" s="7">
        <f t="shared" si="2"/>
        <v>5248.0746024977352</v>
      </c>
      <c r="H62">
        <v>3.72</v>
      </c>
      <c r="I62" s="7">
        <v>0.93</v>
      </c>
      <c r="J62" s="7">
        <f t="shared" si="20"/>
        <v>5.5911825227337273</v>
      </c>
      <c r="K62" s="7">
        <f t="shared" si="21"/>
        <v>3.6884829485539359</v>
      </c>
      <c r="L62" s="7">
        <f t="shared" si="22"/>
        <v>390105.90364673012</v>
      </c>
      <c r="M62" s="7">
        <f t="shared" si="23"/>
        <v>4880.7093803228936</v>
      </c>
      <c r="N62" s="7">
        <f t="shared" si="24"/>
        <v>5.3803090091742645</v>
      </c>
      <c r="O62" s="7">
        <f t="shared" si="25"/>
        <v>3.748309009174263</v>
      </c>
      <c r="P62">
        <v>20</v>
      </c>
      <c r="Q62">
        <f t="shared" si="9"/>
        <v>293</v>
      </c>
      <c r="R62" t="s">
        <v>900</v>
      </c>
      <c r="S62" s="9" t="s">
        <v>41</v>
      </c>
      <c r="T62" t="s">
        <v>42</v>
      </c>
      <c r="U62" t="s">
        <v>912</v>
      </c>
      <c r="V62">
        <v>156.22999999999999</v>
      </c>
      <c r="W62">
        <v>5.8920000000000003</v>
      </c>
      <c r="X62">
        <v>4.26</v>
      </c>
      <c r="Y62" s="8">
        <f t="shared" si="10"/>
        <v>-1.6320000000000006</v>
      </c>
      <c r="Z62">
        <v>-1.5820000000000001</v>
      </c>
      <c r="AA62">
        <v>1.62</v>
      </c>
      <c r="AB62">
        <v>1.69</v>
      </c>
      <c r="AC62">
        <f t="shared" si="11"/>
        <v>0.22788670461367352</v>
      </c>
      <c r="AD62">
        <f t="shared" si="12"/>
        <v>0.20951501454263097</v>
      </c>
      <c r="AE62" s="7">
        <f t="shared" si="13"/>
        <v>70.495537019468372</v>
      </c>
      <c r="AF62" s="7">
        <v>20</v>
      </c>
      <c r="AG62" s="7">
        <f t="shared" si="14"/>
        <v>-90.495537019468372</v>
      </c>
      <c r="AH62" s="7">
        <f t="shared" si="15"/>
        <v>-1.9026995741797912</v>
      </c>
      <c r="AI62">
        <v>0</v>
      </c>
      <c r="AJ62">
        <v>0.17</v>
      </c>
      <c r="AK62">
        <v>6.28</v>
      </c>
      <c r="AL62">
        <v>0.9</v>
      </c>
      <c r="AM62">
        <v>1.37</v>
      </c>
    </row>
    <row r="63" spans="1:39" x14ac:dyDescent="0.25">
      <c r="A63">
        <v>850</v>
      </c>
      <c r="B63" t="s">
        <v>913</v>
      </c>
      <c r="C63" t="s">
        <v>914</v>
      </c>
      <c r="D63" t="s">
        <v>899</v>
      </c>
      <c r="E63" s="7">
        <f t="shared" si="18"/>
        <v>926249.63354819594</v>
      </c>
      <c r="F63" s="8">
        <f t="shared" si="19"/>
        <v>5.9667280491676511</v>
      </c>
      <c r="G63" s="7">
        <f t="shared" si="2"/>
        <v>6165.9500186148289</v>
      </c>
      <c r="H63">
        <v>3.79</v>
      </c>
      <c r="I63" s="7">
        <v>0.93</v>
      </c>
      <c r="J63" s="7">
        <f t="shared" si="20"/>
        <v>5.9352109977215868</v>
      </c>
      <c r="K63" s="7">
        <f t="shared" si="21"/>
        <v>3.7584829485539357</v>
      </c>
      <c r="L63" s="7">
        <f t="shared" si="22"/>
        <v>861412.15919982363</v>
      </c>
      <c r="M63" s="7">
        <f t="shared" si="23"/>
        <v>5734.3335173118003</v>
      </c>
      <c r="N63" s="7">
        <f t="shared" si="24"/>
        <v>5.7303090091742641</v>
      </c>
      <c r="O63" s="7">
        <f t="shared" si="25"/>
        <v>3.8183090091742637</v>
      </c>
      <c r="P63">
        <v>20</v>
      </c>
      <c r="Q63">
        <f t="shared" si="9"/>
        <v>293</v>
      </c>
      <c r="R63" t="s">
        <v>900</v>
      </c>
      <c r="S63" s="9" t="s">
        <v>41</v>
      </c>
      <c r="T63" t="s">
        <v>42</v>
      </c>
      <c r="U63" t="s">
        <v>915</v>
      </c>
      <c r="V63">
        <v>156.22999999999999</v>
      </c>
      <c r="W63">
        <v>6.1719999999999997</v>
      </c>
      <c r="X63">
        <v>4.26</v>
      </c>
      <c r="Y63" s="8">
        <f t="shared" si="10"/>
        <v>-1.9119999999999999</v>
      </c>
      <c r="Z63">
        <v>-1.802</v>
      </c>
      <c r="AA63">
        <v>1.37</v>
      </c>
      <c r="AB63">
        <v>2.85</v>
      </c>
      <c r="AC63">
        <f t="shared" si="11"/>
        <v>0.45484486000851021</v>
      </c>
      <c r="AD63">
        <f t="shared" si="12"/>
        <v>0.13672056715640679</v>
      </c>
      <c r="AE63" s="7">
        <f t="shared" si="13"/>
        <v>68.49924144184827</v>
      </c>
      <c r="AF63" s="7">
        <v>20</v>
      </c>
      <c r="AG63" s="7">
        <f t="shared" si="14"/>
        <v>-88.49924144184827</v>
      </c>
      <c r="AH63" s="7">
        <f t="shared" si="15"/>
        <v>-2.1767280491676511</v>
      </c>
      <c r="AI63">
        <v>0</v>
      </c>
      <c r="AJ63">
        <v>0.17</v>
      </c>
      <c r="AK63">
        <v>6.28</v>
      </c>
      <c r="AL63">
        <v>0.9</v>
      </c>
      <c r="AM63">
        <v>1.37</v>
      </c>
    </row>
    <row r="64" spans="1:39" x14ac:dyDescent="0.25">
      <c r="A64">
        <v>853</v>
      </c>
      <c r="B64" t="s">
        <v>916</v>
      </c>
      <c r="C64" t="s">
        <v>917</v>
      </c>
      <c r="D64" t="s">
        <v>899</v>
      </c>
      <c r="E64" s="7">
        <f t="shared" si="18"/>
        <v>735875.20574009907</v>
      </c>
      <c r="F64" s="8">
        <f t="shared" si="19"/>
        <v>5.8668041702427178</v>
      </c>
      <c r="G64" s="7">
        <f t="shared" si="2"/>
        <v>6760.8297539198229</v>
      </c>
      <c r="H64">
        <v>3.83</v>
      </c>
      <c r="I64" s="7">
        <v>0.93</v>
      </c>
      <c r="J64" s="7">
        <f t="shared" si="20"/>
        <v>5.8352871187966526</v>
      </c>
      <c r="K64" s="7">
        <f t="shared" si="21"/>
        <v>3.7984829485539353</v>
      </c>
      <c r="L64" s="7">
        <f t="shared" si="22"/>
        <v>684363.94133829081</v>
      </c>
      <c r="M64" s="7">
        <f t="shared" si="23"/>
        <v>6287.5716711454343</v>
      </c>
      <c r="N64" s="7">
        <f t="shared" si="24"/>
        <v>5.6313090091742639</v>
      </c>
      <c r="O64" s="7">
        <f t="shared" si="25"/>
        <v>3.8583090091742629</v>
      </c>
      <c r="P64">
        <v>20</v>
      </c>
      <c r="Q64">
        <f t="shared" si="9"/>
        <v>293</v>
      </c>
      <c r="R64" t="s">
        <v>900</v>
      </c>
      <c r="S64" s="9" t="s">
        <v>41</v>
      </c>
      <c r="T64" t="s">
        <v>42</v>
      </c>
      <c r="U64" t="s">
        <v>918</v>
      </c>
      <c r="V64">
        <v>156.22999999999999</v>
      </c>
      <c r="W64">
        <v>6.0330000000000004</v>
      </c>
      <c r="X64">
        <v>4.26</v>
      </c>
      <c r="Y64" s="8">
        <f t="shared" si="10"/>
        <v>-1.7730000000000006</v>
      </c>
      <c r="Z64">
        <v>-1.613</v>
      </c>
      <c r="AA64">
        <v>1.8</v>
      </c>
      <c r="AB64">
        <v>3.09</v>
      </c>
      <c r="AC64">
        <f t="shared" si="11"/>
        <v>0.48995847942483461</v>
      </c>
      <c r="AD64">
        <f t="shared" si="12"/>
        <v>0.25527250510330607</v>
      </c>
      <c r="AE64" s="7">
        <f t="shared" si="13"/>
        <v>68.19038643272512</v>
      </c>
      <c r="AF64" s="7">
        <v>20</v>
      </c>
      <c r="AG64" s="7">
        <f t="shared" si="14"/>
        <v>-88.19038643272512</v>
      </c>
      <c r="AH64" s="7">
        <f t="shared" si="15"/>
        <v>-2.0368041702427173</v>
      </c>
      <c r="AI64">
        <v>0</v>
      </c>
      <c r="AJ64">
        <v>0.17</v>
      </c>
      <c r="AK64">
        <v>6.28</v>
      </c>
      <c r="AL64">
        <v>0.9</v>
      </c>
      <c r="AM64">
        <v>1.37</v>
      </c>
    </row>
    <row r="65" spans="1:39" x14ac:dyDescent="0.25">
      <c r="A65">
        <v>857</v>
      </c>
      <c r="B65" t="s">
        <v>48</v>
      </c>
      <c r="C65" t="s">
        <v>49</v>
      </c>
      <c r="D65" t="s">
        <v>899</v>
      </c>
      <c r="E65" s="7">
        <f t="shared" si="18"/>
        <v>553496.26178398123</v>
      </c>
      <c r="F65" s="8">
        <f t="shared" si="19"/>
        <v>5.7431146920764009</v>
      </c>
      <c r="G65" s="7">
        <f t="shared" si="2"/>
        <v>7079.4578438413828</v>
      </c>
      <c r="H65">
        <v>3.85</v>
      </c>
      <c r="I65" s="7">
        <v>0.93</v>
      </c>
      <c r="J65" s="7">
        <f t="shared" si="20"/>
        <v>5.7115976406303357</v>
      </c>
      <c r="K65" s="7">
        <f t="shared" si="21"/>
        <v>3.8184829485539353</v>
      </c>
      <c r="L65" s="7">
        <f t="shared" si="22"/>
        <v>514751.52345910255</v>
      </c>
      <c r="M65" s="7">
        <f t="shared" si="23"/>
        <v>6583.8957947724975</v>
      </c>
      <c r="N65" s="7">
        <f t="shared" si="24"/>
        <v>5.5103090091742644</v>
      </c>
      <c r="O65" s="7">
        <f t="shared" si="25"/>
        <v>3.8783090091742634</v>
      </c>
      <c r="P65">
        <v>20</v>
      </c>
      <c r="Q65">
        <f t="shared" si="9"/>
        <v>293</v>
      </c>
      <c r="R65" t="s">
        <v>900</v>
      </c>
      <c r="S65" s="9" t="s">
        <v>41</v>
      </c>
      <c r="T65" t="s">
        <v>42</v>
      </c>
      <c r="U65" t="s">
        <v>50</v>
      </c>
      <c r="V65">
        <v>156.22999999999999</v>
      </c>
      <c r="W65">
        <v>5.8920000000000003</v>
      </c>
      <c r="X65">
        <v>4.26</v>
      </c>
      <c r="Y65" s="8">
        <f t="shared" si="10"/>
        <v>-1.6320000000000006</v>
      </c>
      <c r="Z65">
        <v>-1.5820000000000001</v>
      </c>
      <c r="AA65">
        <v>0.32700000000000001</v>
      </c>
      <c r="AB65">
        <v>3.91</v>
      </c>
      <c r="AC65">
        <f t="shared" si="11"/>
        <v>0.59217675739586684</v>
      </c>
      <c r="AD65">
        <f t="shared" si="12"/>
        <v>-0.48545224733971393</v>
      </c>
      <c r="AE65" s="7">
        <f t="shared" si="13"/>
        <v>67.291287231330415</v>
      </c>
      <c r="AF65" s="7">
        <v>20</v>
      </c>
      <c r="AG65" s="7">
        <f t="shared" si="14"/>
        <v>-87.291287231330415</v>
      </c>
      <c r="AH65" s="7">
        <f t="shared" si="15"/>
        <v>-1.8931146920764006</v>
      </c>
      <c r="AI65">
        <v>0</v>
      </c>
      <c r="AJ65">
        <v>0.17</v>
      </c>
      <c r="AK65">
        <v>6.28</v>
      </c>
      <c r="AL65">
        <v>0.9</v>
      </c>
      <c r="AM65">
        <v>1.37</v>
      </c>
    </row>
    <row r="66" spans="1:39" x14ac:dyDescent="0.25">
      <c r="A66">
        <v>271</v>
      </c>
      <c r="B66" t="s">
        <v>54</v>
      </c>
      <c r="C66" t="s">
        <v>55</v>
      </c>
      <c r="D66" t="s">
        <v>899</v>
      </c>
      <c r="E66" s="7">
        <f t="shared" si="18"/>
        <v>497945.68247391662</v>
      </c>
      <c r="F66" s="8">
        <f t="shared" si="19"/>
        <v>5.6971819710962075</v>
      </c>
      <c r="G66" s="7">
        <f t="shared" ref="G66:G129" si="26">10^H66</f>
        <v>3388.4415613920255</v>
      </c>
      <c r="H66">
        <v>3.53</v>
      </c>
      <c r="I66" s="7">
        <v>0.93</v>
      </c>
      <c r="J66" s="7">
        <f t="shared" si="20"/>
        <v>5.6656649196501423</v>
      </c>
      <c r="K66" s="7">
        <f t="shared" si="21"/>
        <v>3.498482948553935</v>
      </c>
      <c r="L66" s="7">
        <f t="shared" si="22"/>
        <v>463089.48470074241</v>
      </c>
      <c r="M66" s="7">
        <f t="shared" si="23"/>
        <v>3151.2506520945835</v>
      </c>
      <c r="N66" s="7">
        <f t="shared" si="24"/>
        <v>5.4523090091742619</v>
      </c>
      <c r="O66" s="7">
        <f t="shared" si="25"/>
        <v>3.5583090091742626</v>
      </c>
      <c r="P66">
        <v>20</v>
      </c>
      <c r="Q66">
        <f t="shared" ref="Q66:Q129" si="27">P66+273</f>
        <v>293</v>
      </c>
      <c r="R66" t="s">
        <v>900</v>
      </c>
      <c r="S66" s="9" t="s">
        <v>41</v>
      </c>
      <c r="T66" t="s">
        <v>42</v>
      </c>
      <c r="U66" t="s">
        <v>56</v>
      </c>
      <c r="V66">
        <v>154.21</v>
      </c>
      <c r="W66">
        <v>6.0439999999999996</v>
      </c>
      <c r="X66">
        <v>4.1500000000000004</v>
      </c>
      <c r="Y66" s="8">
        <f t="shared" ref="Y66:Y129" si="28">X66-W66</f>
        <v>-1.8939999999999992</v>
      </c>
      <c r="Z66">
        <v>-2.1240000000000001</v>
      </c>
      <c r="AA66">
        <v>0.17199999999999999</v>
      </c>
      <c r="AB66">
        <v>1.36</v>
      </c>
      <c r="AC66">
        <f t="shared" ref="AC66:AC129" si="29">LOG(AB66)</f>
        <v>0.13353890837021754</v>
      </c>
      <c r="AD66">
        <f t="shared" ref="AD66:AD129" si="30">LOG(AA66)</f>
        <v>-0.76447155309245107</v>
      </c>
      <c r="AE66" s="7">
        <f t="shared" ref="AE66:AE129" si="31">-3.82*LN(AB66)+72.5</f>
        <v>71.325408446962797</v>
      </c>
      <c r="AF66" s="7">
        <v>20</v>
      </c>
      <c r="AG66" s="7">
        <f t="shared" ref="AG66:AG129" si="32">-AF66-AE66</f>
        <v>-91.325408446962797</v>
      </c>
      <c r="AH66" s="7">
        <f t="shared" si="15"/>
        <v>-2.1671819710962077</v>
      </c>
      <c r="AI66">
        <v>0</v>
      </c>
      <c r="AJ66">
        <v>0.15</v>
      </c>
      <c r="AK66">
        <v>6.56</v>
      </c>
      <c r="AL66">
        <v>0.99</v>
      </c>
      <c r="AM66">
        <v>1.26</v>
      </c>
    </row>
    <row r="67" spans="1:39" x14ac:dyDescent="0.25">
      <c r="A67">
        <v>987</v>
      </c>
      <c r="B67" t="s">
        <v>919</v>
      </c>
      <c r="C67" t="s">
        <v>920</v>
      </c>
      <c r="D67" t="s">
        <v>899</v>
      </c>
      <c r="E67" s="7">
        <f t="shared" si="18"/>
        <v>1028061.1328326268</v>
      </c>
      <c r="F67" s="8">
        <f t="shared" si="19"/>
        <v>6.012018940400969</v>
      </c>
      <c r="G67" s="7">
        <f t="shared" si="26"/>
        <v>15488.166189124853</v>
      </c>
      <c r="H67">
        <v>4.1900000000000004</v>
      </c>
      <c r="I67" s="7">
        <v>0.93</v>
      </c>
      <c r="J67" s="7">
        <f t="shared" si="20"/>
        <v>5.9805018889549046</v>
      </c>
      <c r="K67" s="7">
        <f t="shared" si="21"/>
        <v>4.1584829485539361</v>
      </c>
      <c r="L67" s="7">
        <f t="shared" si="22"/>
        <v>956096.85353434447</v>
      </c>
      <c r="M67" s="7">
        <f t="shared" si="23"/>
        <v>14403.994555886113</v>
      </c>
      <c r="N67" s="7">
        <f t="shared" si="24"/>
        <v>5.7573090091742642</v>
      </c>
      <c r="O67" s="7">
        <f t="shared" si="25"/>
        <v>4.2183090091742637</v>
      </c>
      <c r="P67">
        <v>20</v>
      </c>
      <c r="Q67">
        <f t="shared" si="27"/>
        <v>293</v>
      </c>
      <c r="R67" t="s">
        <v>900</v>
      </c>
      <c r="S67" s="9" t="s">
        <v>41</v>
      </c>
      <c r="T67" t="s">
        <v>42</v>
      </c>
      <c r="U67" t="s">
        <v>921</v>
      </c>
      <c r="V67">
        <v>170.26</v>
      </c>
      <c r="W67">
        <v>6.3490000000000002</v>
      </c>
      <c r="X67">
        <v>4.8099999999999996</v>
      </c>
      <c r="Y67" s="8">
        <f t="shared" si="28"/>
        <v>-1.5390000000000006</v>
      </c>
      <c r="Z67">
        <v>-1.5389999999999999</v>
      </c>
      <c r="AA67">
        <v>0.29899999999999999</v>
      </c>
      <c r="AB67">
        <v>0.57499999999999996</v>
      </c>
      <c r="AC67">
        <f t="shared" si="29"/>
        <v>-0.24033215531036956</v>
      </c>
      <c r="AD67">
        <f t="shared" si="30"/>
        <v>-0.52432881167557033</v>
      </c>
      <c r="AE67" s="7">
        <f t="shared" si="31"/>
        <v>74.613931609865887</v>
      </c>
      <c r="AF67" s="7">
        <v>20</v>
      </c>
      <c r="AG67" s="7">
        <f t="shared" si="32"/>
        <v>-94.613931609865887</v>
      </c>
      <c r="AH67" s="7">
        <f t="shared" ref="AH67:AH130" si="33">LOG(EXP((-AG67/8.314)*((1000/298)-(1000/Q67))+LN(10^Y67)))</f>
        <v>-1.822018940400969</v>
      </c>
      <c r="AI67">
        <v>0</v>
      </c>
      <c r="AJ67">
        <v>0.18</v>
      </c>
      <c r="AK67">
        <v>6.75</v>
      </c>
      <c r="AL67">
        <v>0.84</v>
      </c>
      <c r="AM67">
        <v>1.51</v>
      </c>
    </row>
    <row r="68" spans="1:39" x14ac:dyDescent="0.25">
      <c r="A68">
        <v>929</v>
      </c>
      <c r="B68" t="s">
        <v>922</v>
      </c>
      <c r="C68" t="s">
        <v>923</v>
      </c>
      <c r="D68" t="s">
        <v>899</v>
      </c>
      <c r="E68" s="7">
        <f t="shared" si="18"/>
        <v>1123844.5116901258</v>
      </c>
      <c r="F68" s="8">
        <f t="shared" si="19"/>
        <v>6.0507062290389797</v>
      </c>
      <c r="G68" s="7">
        <f t="shared" si="26"/>
        <v>20417.379446695286</v>
      </c>
      <c r="H68">
        <v>4.3099999999999996</v>
      </c>
      <c r="I68" s="7">
        <v>0.93</v>
      </c>
      <c r="J68" s="7">
        <f t="shared" si="20"/>
        <v>6.0191891775929154</v>
      </c>
      <c r="K68" s="7">
        <f t="shared" si="21"/>
        <v>4.2784829485539353</v>
      </c>
      <c r="L68" s="7">
        <f t="shared" si="22"/>
        <v>1045175.3958718188</v>
      </c>
      <c r="M68" s="7">
        <f t="shared" si="23"/>
        <v>18988.162885426649</v>
      </c>
      <c r="N68" s="7">
        <f t="shared" si="24"/>
        <v>5.7973090091742643</v>
      </c>
      <c r="O68" s="7">
        <f t="shared" si="25"/>
        <v>4.3383090091742629</v>
      </c>
      <c r="P68">
        <v>20</v>
      </c>
      <c r="Q68">
        <f t="shared" si="27"/>
        <v>293</v>
      </c>
      <c r="R68" t="s">
        <v>900</v>
      </c>
      <c r="S68" s="9" t="s">
        <v>41</v>
      </c>
      <c r="T68" t="s">
        <v>42</v>
      </c>
      <c r="U68" t="s">
        <v>924</v>
      </c>
      <c r="V68">
        <v>170.26</v>
      </c>
      <c r="W68">
        <v>6.2690000000000001</v>
      </c>
      <c r="X68">
        <v>4.8099999999999996</v>
      </c>
      <c r="Y68" s="8">
        <f t="shared" si="28"/>
        <v>-1.4590000000000005</v>
      </c>
      <c r="Z68">
        <v>-1.5389999999999999</v>
      </c>
      <c r="AA68">
        <v>0.33600000000000002</v>
      </c>
      <c r="AB68">
        <v>0.64500000000000002</v>
      </c>
      <c r="AC68">
        <f t="shared" si="29"/>
        <v>-0.19044028536473223</v>
      </c>
      <c r="AD68">
        <f t="shared" si="30"/>
        <v>-0.4736607226101559</v>
      </c>
      <c r="AE68" s="7">
        <f t="shared" si="31"/>
        <v>74.175088955551914</v>
      </c>
      <c r="AF68" s="7">
        <v>20</v>
      </c>
      <c r="AG68" s="7">
        <f t="shared" si="32"/>
        <v>-94.175088955551914</v>
      </c>
      <c r="AH68" s="7">
        <f t="shared" si="33"/>
        <v>-1.7407062290389799</v>
      </c>
      <c r="AI68">
        <v>0</v>
      </c>
      <c r="AJ68">
        <v>0.18</v>
      </c>
      <c r="AK68">
        <v>6.75</v>
      </c>
      <c r="AL68">
        <v>0.84</v>
      </c>
      <c r="AM68">
        <v>1.51</v>
      </c>
    </row>
    <row r="69" spans="1:39" x14ac:dyDescent="0.25">
      <c r="A69">
        <v>982</v>
      </c>
      <c r="B69" t="s">
        <v>925</v>
      </c>
      <c r="C69" t="s">
        <v>926</v>
      </c>
      <c r="D69" t="s">
        <v>899</v>
      </c>
      <c r="E69" s="7">
        <f t="shared" si="18"/>
        <v>862462.73414435389</v>
      </c>
      <c r="F69" s="8">
        <f t="shared" si="19"/>
        <v>5.9357403388698122</v>
      </c>
      <c r="G69" s="7">
        <f t="shared" si="26"/>
        <v>7413.1024130091773</v>
      </c>
      <c r="H69">
        <v>3.87</v>
      </c>
      <c r="I69" s="7">
        <v>0.93</v>
      </c>
      <c r="J69" s="7">
        <f t="shared" si="20"/>
        <v>5.904223287423747</v>
      </c>
      <c r="K69" s="7">
        <f t="shared" si="21"/>
        <v>3.8384829485539353</v>
      </c>
      <c r="L69" s="7">
        <f t="shared" si="22"/>
        <v>802090.3427542476</v>
      </c>
      <c r="M69" s="7">
        <f t="shared" si="23"/>
        <v>6894.1852440985467</v>
      </c>
      <c r="N69" s="7">
        <f t="shared" si="24"/>
        <v>5.6703090091742618</v>
      </c>
      <c r="O69" s="7">
        <f t="shared" si="25"/>
        <v>3.8983090091742634</v>
      </c>
      <c r="P69">
        <v>20</v>
      </c>
      <c r="Q69">
        <f t="shared" si="27"/>
        <v>293</v>
      </c>
      <c r="R69" t="s">
        <v>900</v>
      </c>
      <c r="S69" s="9" t="s">
        <v>41</v>
      </c>
      <c r="T69" t="s">
        <v>42</v>
      </c>
      <c r="U69" t="s">
        <v>927</v>
      </c>
      <c r="V69">
        <v>188.66</v>
      </c>
      <c r="W69">
        <v>6.1719999999999997</v>
      </c>
      <c r="X69">
        <v>4.4000000000000004</v>
      </c>
      <c r="Y69" s="8">
        <f t="shared" si="28"/>
        <v>-1.7719999999999994</v>
      </c>
      <c r="Z69">
        <v>-1.522</v>
      </c>
      <c r="AA69">
        <v>0.85</v>
      </c>
      <c r="AB69">
        <v>0.22500000000000001</v>
      </c>
      <c r="AC69">
        <f t="shared" si="29"/>
        <v>-0.64781748188863753</v>
      </c>
      <c r="AD69">
        <f t="shared" si="30"/>
        <v>-7.0581074285707285E-2</v>
      </c>
      <c r="AE69" s="7">
        <f t="shared" si="31"/>
        <v>78.198121629290881</v>
      </c>
      <c r="AF69" s="7">
        <v>20</v>
      </c>
      <c r="AG69" s="7">
        <f t="shared" si="32"/>
        <v>-98.198121629290881</v>
      </c>
      <c r="AH69" s="7">
        <f t="shared" si="33"/>
        <v>-2.0657403388698121</v>
      </c>
      <c r="AI69">
        <v>0</v>
      </c>
      <c r="AJ69">
        <v>0.21</v>
      </c>
      <c r="AK69">
        <v>6.93</v>
      </c>
      <c r="AL69">
        <v>1.24</v>
      </c>
      <c r="AM69">
        <v>1.45</v>
      </c>
    </row>
    <row r="70" spans="1:39" x14ac:dyDescent="0.25">
      <c r="A70">
        <v>983</v>
      </c>
      <c r="B70" t="s">
        <v>928</v>
      </c>
      <c r="C70" t="s">
        <v>161</v>
      </c>
      <c r="D70" t="s">
        <v>899</v>
      </c>
      <c r="E70" s="7">
        <f t="shared" si="18"/>
        <v>2036305.5579677096</v>
      </c>
      <c r="F70" s="8">
        <f t="shared" si="19"/>
        <v>6.3088429466423559</v>
      </c>
      <c r="G70" s="7">
        <f t="shared" si="26"/>
        <v>16218.100973589309</v>
      </c>
      <c r="H70">
        <v>4.21</v>
      </c>
      <c r="I70" s="7">
        <v>0.93</v>
      </c>
      <c r="J70" s="7">
        <f t="shared" si="20"/>
        <v>6.2773258951962916</v>
      </c>
      <c r="K70" s="7">
        <f t="shared" si="21"/>
        <v>4.1784829485539356</v>
      </c>
      <c r="L70" s="7">
        <f t="shared" si="22"/>
        <v>1893764.168909973</v>
      </c>
      <c r="M70" s="7">
        <f t="shared" si="23"/>
        <v>15082.833905438083</v>
      </c>
      <c r="N70" s="7">
        <f t="shared" si="24"/>
        <v>6.078309009174264</v>
      </c>
      <c r="O70" s="7">
        <f t="shared" si="25"/>
        <v>4.2383090091742632</v>
      </c>
      <c r="P70">
        <v>20</v>
      </c>
      <c r="Q70">
        <f t="shared" si="27"/>
        <v>293</v>
      </c>
      <c r="R70" t="s">
        <v>900</v>
      </c>
      <c r="S70" s="9" t="s">
        <v>41</v>
      </c>
      <c r="T70" t="s">
        <v>42</v>
      </c>
      <c r="U70" t="s">
        <v>162</v>
      </c>
      <c r="V70">
        <v>188.66</v>
      </c>
      <c r="W70">
        <v>6.24</v>
      </c>
      <c r="X70">
        <v>4.4000000000000004</v>
      </c>
      <c r="Y70" s="8">
        <f t="shared" si="28"/>
        <v>-1.8399999999999999</v>
      </c>
      <c r="Z70">
        <v>-1.63</v>
      </c>
      <c r="AA70">
        <v>0.11700000000000001</v>
      </c>
      <c r="AB70">
        <v>4.7699999999999996</v>
      </c>
      <c r="AC70">
        <f t="shared" si="29"/>
        <v>0.67851837904011392</v>
      </c>
      <c r="AD70">
        <f t="shared" si="30"/>
        <v>-0.9318141382538383</v>
      </c>
      <c r="AE70" s="7">
        <f t="shared" si="31"/>
        <v>66.53183711528105</v>
      </c>
      <c r="AF70" s="7">
        <v>20</v>
      </c>
      <c r="AG70" s="7">
        <f t="shared" si="32"/>
        <v>-86.53183711528105</v>
      </c>
      <c r="AH70" s="7">
        <f t="shared" si="33"/>
        <v>-2.0988429466423559</v>
      </c>
      <c r="AI70">
        <v>0</v>
      </c>
      <c r="AJ70">
        <v>0.21</v>
      </c>
      <c r="AK70">
        <v>6.93</v>
      </c>
      <c r="AL70">
        <v>1.24</v>
      </c>
      <c r="AM70">
        <v>1.45</v>
      </c>
    </row>
    <row r="71" spans="1:39" x14ac:dyDescent="0.25">
      <c r="A71">
        <v>1288</v>
      </c>
      <c r="B71" t="s">
        <v>929</v>
      </c>
      <c r="C71" t="s">
        <v>930</v>
      </c>
      <c r="D71" t="s">
        <v>899</v>
      </c>
      <c r="E71" s="7">
        <f t="shared" si="18"/>
        <v>2553738.2670106851</v>
      </c>
      <c r="F71" s="8">
        <f t="shared" si="19"/>
        <v>6.4071763843064957</v>
      </c>
      <c r="G71" s="7">
        <f t="shared" si="26"/>
        <v>3630.7805477010188</v>
      </c>
      <c r="H71">
        <v>3.56</v>
      </c>
      <c r="I71" s="7">
        <v>0.93</v>
      </c>
      <c r="J71" s="7">
        <f t="shared" si="20"/>
        <v>6.3756593328604314</v>
      </c>
      <c r="K71" s="7">
        <f t="shared" si="21"/>
        <v>3.5284829485539357</v>
      </c>
      <c r="L71" s="7">
        <f t="shared" si="22"/>
        <v>2374976.5883199368</v>
      </c>
      <c r="M71" s="7">
        <f t="shared" si="23"/>
        <v>3376.6259093619474</v>
      </c>
      <c r="N71" s="7">
        <f t="shared" si="24"/>
        <v>6.153309009174265</v>
      </c>
      <c r="O71" s="7">
        <f t="shared" si="25"/>
        <v>3.5883090091742633</v>
      </c>
      <c r="P71">
        <v>20</v>
      </c>
      <c r="Q71">
        <f t="shared" si="27"/>
        <v>293</v>
      </c>
      <c r="R71" t="s">
        <v>900</v>
      </c>
      <c r="S71" s="9" t="s">
        <v>41</v>
      </c>
      <c r="T71" t="s">
        <v>42</v>
      </c>
      <c r="U71" t="s">
        <v>59</v>
      </c>
      <c r="V71">
        <v>166.22</v>
      </c>
      <c r="W71">
        <v>6.585</v>
      </c>
      <c r="X71">
        <v>4.0199999999999996</v>
      </c>
      <c r="Y71" s="8">
        <f t="shared" si="28"/>
        <v>-2.5650000000000004</v>
      </c>
      <c r="Z71">
        <v>-2.4049999999999998</v>
      </c>
      <c r="AA71">
        <v>4.3999999999999997E-2</v>
      </c>
      <c r="AB71">
        <v>0.61899999999999999</v>
      </c>
      <c r="AC71">
        <f t="shared" si="29"/>
        <v>-0.20830935097988201</v>
      </c>
      <c r="AD71">
        <f t="shared" si="30"/>
        <v>-1.3565473235138126</v>
      </c>
      <c r="AE71" s="7">
        <f t="shared" si="31"/>
        <v>74.332263024056601</v>
      </c>
      <c r="AF71" s="7">
        <v>20</v>
      </c>
      <c r="AG71" s="7">
        <f t="shared" si="32"/>
        <v>-94.332263024056601</v>
      </c>
      <c r="AH71" s="7">
        <f t="shared" si="33"/>
        <v>-2.8471763843064952</v>
      </c>
      <c r="AI71">
        <v>0</v>
      </c>
      <c r="AJ71">
        <v>0.19</v>
      </c>
      <c r="AK71">
        <v>7.04</v>
      </c>
      <c r="AL71">
        <v>1.1299999999999999</v>
      </c>
      <c r="AM71">
        <v>1.36</v>
      </c>
    </row>
    <row r="72" spans="1:39" x14ac:dyDescent="0.25">
      <c r="A72">
        <v>315</v>
      </c>
      <c r="B72" t="s">
        <v>57</v>
      </c>
      <c r="C72" t="s">
        <v>58</v>
      </c>
      <c r="D72" t="s">
        <v>899</v>
      </c>
      <c r="E72" s="7">
        <f t="shared" si="18"/>
        <v>3289852.1776181119</v>
      </c>
      <c r="F72" s="8">
        <f t="shared" si="19"/>
        <v>6.5171763843064952</v>
      </c>
      <c r="G72" s="7">
        <f t="shared" si="26"/>
        <v>4677.3514128719844</v>
      </c>
      <c r="H72">
        <v>3.67</v>
      </c>
      <c r="I72" s="7">
        <v>0.93</v>
      </c>
      <c r="J72" s="7">
        <f t="shared" si="20"/>
        <v>6.4856593328604308</v>
      </c>
      <c r="K72" s="7">
        <f t="shared" si="21"/>
        <v>3.6384829485539352</v>
      </c>
      <c r="L72" s="7">
        <f t="shared" si="22"/>
        <v>3059562.5251848442</v>
      </c>
      <c r="M72" s="7">
        <f t="shared" si="23"/>
        <v>4349.936813970945</v>
      </c>
      <c r="N72" s="7">
        <f t="shared" si="24"/>
        <v>6.2633090091742645</v>
      </c>
      <c r="O72" s="7">
        <f t="shared" si="25"/>
        <v>3.6983090091742628</v>
      </c>
      <c r="P72">
        <v>20</v>
      </c>
      <c r="Q72">
        <f t="shared" si="27"/>
        <v>293</v>
      </c>
      <c r="R72" t="s">
        <v>900</v>
      </c>
      <c r="S72" s="9" t="s">
        <v>41</v>
      </c>
      <c r="T72" t="s">
        <v>42</v>
      </c>
      <c r="U72" t="s">
        <v>59</v>
      </c>
      <c r="V72">
        <v>166.22</v>
      </c>
      <c r="W72">
        <v>6.585</v>
      </c>
      <c r="X72">
        <v>4.0199999999999996</v>
      </c>
      <c r="Y72" s="8">
        <f t="shared" si="28"/>
        <v>-2.5650000000000004</v>
      </c>
      <c r="Z72">
        <v>-2.4049999999999998</v>
      </c>
      <c r="AA72">
        <v>4.3999999999999997E-2</v>
      </c>
      <c r="AB72">
        <v>0.61899999999999999</v>
      </c>
      <c r="AC72">
        <f t="shared" si="29"/>
        <v>-0.20830935097988201</v>
      </c>
      <c r="AD72">
        <f t="shared" si="30"/>
        <v>-1.3565473235138126</v>
      </c>
      <c r="AE72" s="7">
        <f t="shared" si="31"/>
        <v>74.332263024056601</v>
      </c>
      <c r="AF72" s="7">
        <v>20</v>
      </c>
      <c r="AG72" s="7">
        <f t="shared" si="32"/>
        <v>-94.332263024056601</v>
      </c>
      <c r="AH72" s="7">
        <f t="shared" si="33"/>
        <v>-2.8471763843064952</v>
      </c>
      <c r="AI72">
        <v>0</v>
      </c>
      <c r="AJ72">
        <v>0.19</v>
      </c>
      <c r="AK72">
        <v>7.04</v>
      </c>
      <c r="AL72">
        <v>1.1299999999999999</v>
      </c>
      <c r="AM72">
        <v>1.36</v>
      </c>
    </row>
    <row r="73" spans="1:39" x14ac:dyDescent="0.25">
      <c r="A73">
        <v>1041</v>
      </c>
      <c r="B73" t="s">
        <v>931</v>
      </c>
      <c r="C73" t="s">
        <v>932</v>
      </c>
      <c r="D73" t="s">
        <v>899</v>
      </c>
      <c r="E73" s="7">
        <f t="shared" si="18"/>
        <v>2552228.3217278048</v>
      </c>
      <c r="F73" s="8">
        <f t="shared" si="19"/>
        <v>6.4069195236662821</v>
      </c>
      <c r="G73" s="7">
        <f t="shared" si="26"/>
        <v>41686.938347033625</v>
      </c>
      <c r="H73">
        <v>4.62</v>
      </c>
      <c r="I73" s="7">
        <v>0.93</v>
      </c>
      <c r="J73" s="7">
        <f t="shared" si="20"/>
        <v>6.3754024722202178</v>
      </c>
      <c r="K73" s="7">
        <f t="shared" si="21"/>
        <v>4.5884829485539358</v>
      </c>
      <c r="L73" s="7">
        <f t="shared" si="22"/>
        <v>2373572.3392068585</v>
      </c>
      <c r="M73" s="7">
        <f t="shared" si="23"/>
        <v>38768.852662741265</v>
      </c>
      <c r="N73" s="7">
        <f t="shared" si="24"/>
        <v>6.1443090091742638</v>
      </c>
      <c r="O73" s="7">
        <f t="shared" si="25"/>
        <v>4.6483090091742634</v>
      </c>
      <c r="P73">
        <v>20</v>
      </c>
      <c r="Q73">
        <f t="shared" si="27"/>
        <v>293</v>
      </c>
      <c r="R73" t="s">
        <v>900</v>
      </c>
      <c r="S73" s="9" t="s">
        <v>41</v>
      </c>
      <c r="T73" t="s">
        <v>42</v>
      </c>
      <c r="U73" t="s">
        <v>933</v>
      </c>
      <c r="V73">
        <v>184.28</v>
      </c>
      <c r="W73">
        <v>6.8559999999999999</v>
      </c>
      <c r="X73">
        <v>5.36</v>
      </c>
      <c r="Y73" s="8">
        <f t="shared" si="28"/>
        <v>-1.4959999999999996</v>
      </c>
      <c r="Z73">
        <v>-1.496</v>
      </c>
      <c r="AA73">
        <v>0.104</v>
      </c>
      <c r="AB73">
        <v>0.28799999999999998</v>
      </c>
      <c r="AC73">
        <f t="shared" si="29"/>
        <v>-0.54060751224076919</v>
      </c>
      <c r="AD73">
        <f t="shared" si="30"/>
        <v>-0.98296666070121963</v>
      </c>
      <c r="AE73" s="7">
        <f t="shared" si="31"/>
        <v>77.255116131592445</v>
      </c>
      <c r="AF73" s="7">
        <v>20</v>
      </c>
      <c r="AG73" s="7">
        <f t="shared" si="32"/>
        <v>-97.255116131592445</v>
      </c>
      <c r="AH73" s="7">
        <f t="shared" si="33"/>
        <v>-1.786919523666282</v>
      </c>
      <c r="AI73">
        <v>0</v>
      </c>
      <c r="AJ73">
        <v>0.18</v>
      </c>
      <c r="AK73">
        <v>7.22</v>
      </c>
      <c r="AL73">
        <v>0.79</v>
      </c>
      <c r="AM73">
        <v>1.65</v>
      </c>
    </row>
    <row r="74" spans="1:39" x14ac:dyDescent="0.25">
      <c r="A74">
        <v>1083</v>
      </c>
      <c r="B74" t="s">
        <v>308</v>
      </c>
      <c r="C74" t="s">
        <v>309</v>
      </c>
      <c r="D74" t="s">
        <v>899</v>
      </c>
      <c r="E74" s="7">
        <f t="shared" si="18"/>
        <v>2520463.2756534503</v>
      </c>
      <c r="F74" s="8">
        <f t="shared" si="19"/>
        <v>6.40148037394348</v>
      </c>
      <c r="G74" s="7">
        <f t="shared" si="26"/>
        <v>13803.842646028841</v>
      </c>
      <c r="H74">
        <v>4.1399999999999997</v>
      </c>
      <c r="I74" s="7">
        <v>0.93</v>
      </c>
      <c r="J74" s="7">
        <f t="shared" si="20"/>
        <v>6.3699633224974157</v>
      </c>
      <c r="K74" s="7">
        <f t="shared" si="21"/>
        <v>4.1084829485539354</v>
      </c>
      <c r="L74" s="7">
        <f t="shared" si="22"/>
        <v>2344030.8463577125</v>
      </c>
      <c r="M74" s="7">
        <f t="shared" si="23"/>
        <v>12837.573660806844</v>
      </c>
      <c r="N74" s="7">
        <f t="shared" si="24"/>
        <v>6.1253090091742637</v>
      </c>
      <c r="O74" s="7">
        <f t="shared" si="25"/>
        <v>4.1683090091742629</v>
      </c>
      <c r="P74">
        <v>20</v>
      </c>
      <c r="Q74">
        <f t="shared" si="27"/>
        <v>293</v>
      </c>
      <c r="R74" t="s">
        <v>900</v>
      </c>
      <c r="S74" s="9" t="s">
        <v>41</v>
      </c>
      <c r="T74" t="s">
        <v>42</v>
      </c>
      <c r="U74" t="s">
        <v>310</v>
      </c>
      <c r="V74">
        <v>223.1</v>
      </c>
      <c r="W74">
        <v>7.0069999999999997</v>
      </c>
      <c r="X74">
        <v>5.05</v>
      </c>
      <c r="Y74" s="8">
        <f t="shared" si="28"/>
        <v>-1.9569999999999999</v>
      </c>
      <c r="Z74">
        <v>-2.0270000000000001</v>
      </c>
      <c r="AA74">
        <v>2.5399999999999999E-2</v>
      </c>
      <c r="AB74">
        <v>8.7900000000000006E-2</v>
      </c>
      <c r="AC74">
        <f t="shared" si="29"/>
        <v>-1.0560111249262281</v>
      </c>
      <c r="AD74">
        <f t="shared" si="30"/>
        <v>-1.5951662833800619</v>
      </c>
      <c r="AE74" s="7">
        <f t="shared" si="31"/>
        <v>81.78854191179164</v>
      </c>
      <c r="AF74" s="7">
        <v>20</v>
      </c>
      <c r="AG74" s="7">
        <f t="shared" si="32"/>
        <v>-101.78854191179164</v>
      </c>
      <c r="AH74" s="7">
        <f t="shared" si="33"/>
        <v>-2.2614803739434799</v>
      </c>
      <c r="AI74">
        <v>0</v>
      </c>
      <c r="AJ74">
        <v>0.15</v>
      </c>
      <c r="AK74">
        <v>7.4700000000000006</v>
      </c>
      <c r="AL74">
        <v>1.31</v>
      </c>
      <c r="AM74">
        <v>1.57</v>
      </c>
    </row>
    <row r="75" spans="1:39" x14ac:dyDescent="0.25">
      <c r="A75">
        <v>1098</v>
      </c>
      <c r="B75" t="s">
        <v>934</v>
      </c>
      <c r="C75" t="s">
        <v>935</v>
      </c>
      <c r="D75" t="s">
        <v>899</v>
      </c>
      <c r="E75" s="7">
        <f t="shared" si="18"/>
        <v>6955963.471530878</v>
      </c>
      <c r="F75" s="8">
        <f t="shared" si="19"/>
        <v>6.8423572926874563</v>
      </c>
      <c r="G75" s="7">
        <f t="shared" si="26"/>
        <v>37153.522909717351</v>
      </c>
      <c r="H75">
        <v>4.57</v>
      </c>
      <c r="I75" s="7">
        <v>0.93</v>
      </c>
      <c r="J75" s="7">
        <f t="shared" si="20"/>
        <v>6.810840241241392</v>
      </c>
      <c r="K75" s="7">
        <f t="shared" si="21"/>
        <v>4.538482948553936</v>
      </c>
      <c r="L75" s="7">
        <f t="shared" si="22"/>
        <v>6469046.0285237273</v>
      </c>
      <c r="M75" s="7">
        <f t="shared" si="23"/>
        <v>34552.776306037129</v>
      </c>
      <c r="N75" s="7">
        <f t="shared" si="24"/>
        <v>6.5893090091742659</v>
      </c>
      <c r="O75" s="7">
        <f t="shared" si="25"/>
        <v>4.5983090091742636</v>
      </c>
      <c r="P75">
        <v>20</v>
      </c>
      <c r="Q75">
        <f t="shared" si="27"/>
        <v>293</v>
      </c>
      <c r="R75" t="s">
        <v>900</v>
      </c>
      <c r="S75" s="9" t="s">
        <v>41</v>
      </c>
      <c r="T75" t="s">
        <v>42</v>
      </c>
      <c r="U75" t="s">
        <v>936</v>
      </c>
      <c r="V75">
        <v>223.1</v>
      </c>
      <c r="W75">
        <v>7.0410000000000004</v>
      </c>
      <c r="X75">
        <v>5.05</v>
      </c>
      <c r="Y75" s="8">
        <f t="shared" si="28"/>
        <v>-1.9910000000000005</v>
      </c>
      <c r="Z75">
        <v>-1.9410000000000001</v>
      </c>
      <c r="AA75">
        <v>2.5399999999999999E-2</v>
      </c>
      <c r="AB75">
        <v>0.66500000000000004</v>
      </c>
      <c r="AC75">
        <f t="shared" si="29"/>
        <v>-0.17717835469689538</v>
      </c>
      <c r="AD75">
        <f t="shared" si="30"/>
        <v>-1.5951662833800619</v>
      </c>
      <c r="AE75" s="7">
        <f t="shared" si="31"/>
        <v>74.058438670406403</v>
      </c>
      <c r="AF75" s="7">
        <v>20</v>
      </c>
      <c r="AG75" s="7">
        <f t="shared" si="32"/>
        <v>-94.058438670406403</v>
      </c>
      <c r="AH75" s="7">
        <f t="shared" si="33"/>
        <v>-2.2723572926874556</v>
      </c>
      <c r="AI75">
        <v>0</v>
      </c>
      <c r="AJ75">
        <v>0.2</v>
      </c>
      <c r="AK75">
        <v>7.4700000000000006</v>
      </c>
      <c r="AL75">
        <v>1.35</v>
      </c>
      <c r="AM75">
        <v>1.57</v>
      </c>
    </row>
    <row r="76" spans="1:39" x14ac:dyDescent="0.25">
      <c r="A76">
        <v>1089</v>
      </c>
      <c r="B76" t="s">
        <v>937</v>
      </c>
      <c r="C76" t="s">
        <v>171</v>
      </c>
      <c r="D76" t="s">
        <v>899</v>
      </c>
      <c r="E76" s="7">
        <f t="shared" si="18"/>
        <v>7986514.650838187</v>
      </c>
      <c r="F76" s="8">
        <f t="shared" si="19"/>
        <v>6.902357292687455</v>
      </c>
      <c r="G76" s="7">
        <f t="shared" si="26"/>
        <v>37153.522909717351</v>
      </c>
      <c r="H76">
        <v>4.57</v>
      </c>
      <c r="I76" s="7">
        <v>0.93</v>
      </c>
      <c r="J76" s="7">
        <f t="shared" si="20"/>
        <v>6.8708402412413907</v>
      </c>
      <c r="K76" s="7">
        <f t="shared" si="21"/>
        <v>4.538482948553936</v>
      </c>
      <c r="L76" s="7">
        <f t="shared" si="22"/>
        <v>7427458.6252795262</v>
      </c>
      <c r="M76" s="7">
        <f t="shared" si="23"/>
        <v>34552.776306037129</v>
      </c>
      <c r="N76" s="7">
        <f t="shared" si="24"/>
        <v>6.6493090091742646</v>
      </c>
      <c r="O76" s="7">
        <f t="shared" si="25"/>
        <v>4.5983090091742636</v>
      </c>
      <c r="P76">
        <v>20</v>
      </c>
      <c r="Q76">
        <f t="shared" si="27"/>
        <v>293</v>
      </c>
      <c r="R76" t="s">
        <v>900</v>
      </c>
      <c r="S76" s="9" t="s">
        <v>41</v>
      </c>
      <c r="T76" t="s">
        <v>42</v>
      </c>
      <c r="U76" t="s">
        <v>172</v>
      </c>
      <c r="V76">
        <v>223.1</v>
      </c>
      <c r="W76">
        <v>7.101</v>
      </c>
      <c r="X76">
        <v>5.05</v>
      </c>
      <c r="Y76" s="8">
        <f t="shared" si="28"/>
        <v>-2.0510000000000002</v>
      </c>
      <c r="Z76">
        <v>-1.9410000000000001</v>
      </c>
      <c r="AA76">
        <v>2.5399999999999999E-2</v>
      </c>
      <c r="AB76">
        <v>0.66500000000000004</v>
      </c>
      <c r="AC76">
        <f t="shared" si="29"/>
        <v>-0.17717835469689538</v>
      </c>
      <c r="AD76">
        <f t="shared" si="30"/>
        <v>-1.5951662833800619</v>
      </c>
      <c r="AE76" s="7">
        <f t="shared" si="31"/>
        <v>74.058438670406403</v>
      </c>
      <c r="AF76" s="7">
        <v>20</v>
      </c>
      <c r="AG76" s="7">
        <f t="shared" si="32"/>
        <v>-94.058438670406403</v>
      </c>
      <c r="AH76" s="7">
        <f t="shared" si="33"/>
        <v>-2.3323572926874547</v>
      </c>
      <c r="AI76">
        <v>0</v>
      </c>
      <c r="AJ76">
        <v>0.15</v>
      </c>
      <c r="AK76">
        <v>7.4700000000000006</v>
      </c>
      <c r="AL76">
        <v>1.31</v>
      </c>
      <c r="AM76">
        <v>1.57</v>
      </c>
    </row>
    <row r="77" spans="1:39" x14ac:dyDescent="0.25">
      <c r="A77">
        <v>974</v>
      </c>
      <c r="B77" t="s">
        <v>938</v>
      </c>
      <c r="C77" t="s">
        <v>939</v>
      </c>
      <c r="D77" t="s">
        <v>899</v>
      </c>
      <c r="E77" s="7">
        <f t="shared" si="18"/>
        <v>27030390.340767086</v>
      </c>
      <c r="F77" s="8">
        <f t="shared" si="19"/>
        <v>7.4318523173086835</v>
      </c>
      <c r="G77" s="7">
        <f t="shared" si="26"/>
        <v>14125.375446227561</v>
      </c>
      <c r="H77">
        <v>4.1500000000000004</v>
      </c>
      <c r="I77" s="7">
        <v>0.93</v>
      </c>
      <c r="J77" s="7">
        <f t="shared" si="20"/>
        <v>7.4003352658626191</v>
      </c>
      <c r="K77" s="7">
        <f t="shared" si="21"/>
        <v>4.118482948553936</v>
      </c>
      <c r="L77" s="7">
        <f t="shared" si="22"/>
        <v>25138263.016913429</v>
      </c>
      <c r="M77" s="7">
        <f t="shared" si="23"/>
        <v>13136.599164991652</v>
      </c>
      <c r="N77" s="7">
        <f t="shared" si="24"/>
        <v>7.1623090091742654</v>
      </c>
      <c r="O77" s="7">
        <f t="shared" si="25"/>
        <v>4.1783090091742636</v>
      </c>
      <c r="P77">
        <v>20</v>
      </c>
      <c r="Q77">
        <f t="shared" si="27"/>
        <v>293</v>
      </c>
      <c r="R77" t="s">
        <v>900</v>
      </c>
      <c r="S77" s="9" t="s">
        <v>41</v>
      </c>
      <c r="T77" t="s">
        <v>42</v>
      </c>
      <c r="U77" t="s">
        <v>940</v>
      </c>
      <c r="V77">
        <v>180.25</v>
      </c>
      <c r="W77">
        <v>7.5439999999999996</v>
      </c>
      <c r="X77">
        <v>4.5599999999999996</v>
      </c>
      <c r="Y77" s="8">
        <f t="shared" si="28"/>
        <v>-2.984</v>
      </c>
      <c r="Z77">
        <v>-2.5739999999999998</v>
      </c>
      <c r="AA77">
        <v>4.7100000000000003E-2</v>
      </c>
      <c r="AB77">
        <v>0.157</v>
      </c>
      <c r="AC77">
        <f t="shared" si="29"/>
        <v>-0.80410034759076621</v>
      </c>
      <c r="AD77">
        <f t="shared" si="30"/>
        <v>-1.3269790928711038</v>
      </c>
      <c r="AE77" s="7">
        <f t="shared" si="31"/>
        <v>79.572766189281225</v>
      </c>
      <c r="AF77" s="7">
        <v>20</v>
      </c>
      <c r="AG77" s="7">
        <f t="shared" si="32"/>
        <v>-99.572766189281225</v>
      </c>
      <c r="AH77" s="7">
        <f t="shared" si="33"/>
        <v>-3.2818523173086827</v>
      </c>
      <c r="AI77">
        <v>0</v>
      </c>
      <c r="AJ77">
        <v>0.19</v>
      </c>
      <c r="AK77">
        <v>7.51</v>
      </c>
      <c r="AL77">
        <v>1.07</v>
      </c>
      <c r="AM77">
        <v>1.5</v>
      </c>
    </row>
    <row r="78" spans="1:39" x14ac:dyDescent="0.25">
      <c r="A78">
        <v>1038</v>
      </c>
      <c r="B78" t="s">
        <v>314</v>
      </c>
      <c r="C78" t="s">
        <v>315</v>
      </c>
      <c r="D78" t="s">
        <v>899</v>
      </c>
      <c r="E78" s="7">
        <f t="shared" si="18"/>
        <v>2486991.1081946515</v>
      </c>
      <c r="F78" s="8">
        <f t="shared" si="19"/>
        <v>6.3956742325281182</v>
      </c>
      <c r="G78" s="7">
        <f t="shared" si="26"/>
        <v>13803.842646028841</v>
      </c>
      <c r="H78">
        <v>4.1399999999999997</v>
      </c>
      <c r="I78" s="7">
        <v>0.93</v>
      </c>
      <c r="J78" s="7">
        <f t="shared" si="20"/>
        <v>6.3641571810820539</v>
      </c>
      <c r="K78" s="7">
        <f t="shared" si="21"/>
        <v>4.1084829485539354</v>
      </c>
      <c r="L78" s="7">
        <f t="shared" si="22"/>
        <v>2312901.7306210301</v>
      </c>
      <c r="M78" s="7">
        <f t="shared" si="23"/>
        <v>12837.573660806844</v>
      </c>
      <c r="N78" s="7">
        <f t="shared" si="24"/>
        <v>6.1453090091742641</v>
      </c>
      <c r="O78" s="7">
        <f t="shared" si="25"/>
        <v>4.1683090091742629</v>
      </c>
      <c r="P78">
        <v>20</v>
      </c>
      <c r="Q78">
        <f t="shared" si="27"/>
        <v>293</v>
      </c>
      <c r="R78" t="s">
        <v>900</v>
      </c>
      <c r="S78" s="9" t="s">
        <v>41</v>
      </c>
      <c r="T78" t="s">
        <v>42</v>
      </c>
      <c r="U78" t="s">
        <v>316</v>
      </c>
      <c r="V78">
        <v>223.1</v>
      </c>
      <c r="W78">
        <v>7.0270000000000001</v>
      </c>
      <c r="X78">
        <v>5.05</v>
      </c>
      <c r="Y78" s="8">
        <f t="shared" si="28"/>
        <v>-1.9770000000000003</v>
      </c>
      <c r="Z78">
        <v>-2.0270000000000001</v>
      </c>
      <c r="AA78">
        <v>4.0099999999999997E-2</v>
      </c>
      <c r="AB78">
        <v>0.84099999999999997</v>
      </c>
      <c r="AC78">
        <f t="shared" si="29"/>
        <v>-7.5204004202087837E-2</v>
      </c>
      <c r="AD78">
        <f t="shared" si="30"/>
        <v>-1.3968556273798178</v>
      </c>
      <c r="AE78" s="7">
        <f t="shared" si="31"/>
        <v>73.161485024615104</v>
      </c>
      <c r="AF78" s="7">
        <v>20</v>
      </c>
      <c r="AG78" s="7">
        <f t="shared" si="32"/>
        <v>-93.161485024615104</v>
      </c>
      <c r="AH78" s="7">
        <f t="shared" si="33"/>
        <v>-2.2556742325281185</v>
      </c>
      <c r="AI78">
        <v>0</v>
      </c>
      <c r="AJ78">
        <v>0.21</v>
      </c>
      <c r="AK78">
        <v>7.5600000000000005</v>
      </c>
      <c r="AL78">
        <v>1.32</v>
      </c>
      <c r="AM78">
        <v>1.57</v>
      </c>
    </row>
    <row r="79" spans="1:39" x14ac:dyDescent="0.25">
      <c r="A79">
        <v>1060</v>
      </c>
      <c r="B79" t="s">
        <v>941</v>
      </c>
      <c r="C79" t="s">
        <v>942</v>
      </c>
      <c r="D79" t="s">
        <v>899</v>
      </c>
      <c r="E79" s="7">
        <f t="shared" ref="E79:E110" si="34">10^F79</f>
        <v>4736749.0200705901</v>
      </c>
      <c r="F79" s="8">
        <f t="shared" ref="F79:F110" si="35">H79-AH79</f>
        <v>6.6754803739434809</v>
      </c>
      <c r="G79" s="7">
        <f t="shared" si="26"/>
        <v>25703.95782768865</v>
      </c>
      <c r="H79">
        <v>4.41</v>
      </c>
      <c r="I79" s="7">
        <v>0.93</v>
      </c>
      <c r="J79" s="7">
        <f t="shared" si="20"/>
        <v>6.6439633224974148</v>
      </c>
      <c r="K79" s="7">
        <f t="shared" si="21"/>
        <v>4.3784829485539349</v>
      </c>
      <c r="L79" s="7">
        <f t="shared" si="22"/>
        <v>4405176.5886656409</v>
      </c>
      <c r="M79" s="7">
        <f t="shared" si="23"/>
        <v>23904.680779750444</v>
      </c>
      <c r="N79" s="7">
        <f t="shared" si="24"/>
        <v>6.3993090091742637</v>
      </c>
      <c r="O79" s="7">
        <f t="shared" si="25"/>
        <v>4.4383090091742625</v>
      </c>
      <c r="P79">
        <v>20</v>
      </c>
      <c r="Q79">
        <f t="shared" si="27"/>
        <v>293</v>
      </c>
      <c r="R79" t="s">
        <v>900</v>
      </c>
      <c r="S79" s="9" t="s">
        <v>41</v>
      </c>
      <c r="T79" t="s">
        <v>42</v>
      </c>
      <c r="U79" t="s">
        <v>943</v>
      </c>
      <c r="V79">
        <v>223.1</v>
      </c>
      <c r="W79">
        <v>7.0110000000000001</v>
      </c>
      <c r="X79">
        <v>5.05</v>
      </c>
      <c r="Y79" s="8">
        <f t="shared" si="28"/>
        <v>-1.9610000000000003</v>
      </c>
      <c r="Z79">
        <v>-1.9910000000000001</v>
      </c>
      <c r="AA79">
        <v>2.5399999999999999E-2</v>
      </c>
      <c r="AB79">
        <v>8.7900000000000006E-2</v>
      </c>
      <c r="AC79">
        <f t="shared" si="29"/>
        <v>-1.0560111249262281</v>
      </c>
      <c r="AD79">
        <f t="shared" si="30"/>
        <v>-1.5951662833800619</v>
      </c>
      <c r="AE79" s="7">
        <f t="shared" si="31"/>
        <v>81.78854191179164</v>
      </c>
      <c r="AF79" s="7">
        <v>20</v>
      </c>
      <c r="AG79" s="7">
        <f t="shared" si="32"/>
        <v>-101.78854191179164</v>
      </c>
      <c r="AH79" s="7">
        <f t="shared" si="33"/>
        <v>-2.2654803739434803</v>
      </c>
      <c r="AI79">
        <v>0</v>
      </c>
      <c r="AJ79">
        <v>0.21</v>
      </c>
      <c r="AK79">
        <v>7.5600000000000005</v>
      </c>
      <c r="AL79">
        <v>1.32</v>
      </c>
      <c r="AM79">
        <v>1.57</v>
      </c>
    </row>
    <row r="80" spans="1:39" x14ac:dyDescent="0.25">
      <c r="A80">
        <v>1100</v>
      </c>
      <c r="B80" t="s">
        <v>944</v>
      </c>
      <c r="C80" t="s">
        <v>945</v>
      </c>
      <c r="D80" t="s">
        <v>899</v>
      </c>
      <c r="E80" s="7">
        <f t="shared" si="34"/>
        <v>8781765.3831114881</v>
      </c>
      <c r="F80" s="8">
        <f t="shared" si="35"/>
        <v>6.9435818301515235</v>
      </c>
      <c r="G80" s="7">
        <f t="shared" si="26"/>
        <v>39810.717055349742</v>
      </c>
      <c r="H80">
        <v>4.5999999999999996</v>
      </c>
      <c r="I80" s="7">
        <v>0.93</v>
      </c>
      <c r="J80" s="7">
        <f t="shared" si="20"/>
        <v>6.9120647787054592</v>
      </c>
      <c r="K80" s="7">
        <f t="shared" si="21"/>
        <v>4.5684829485539353</v>
      </c>
      <c r="L80" s="7">
        <f t="shared" si="22"/>
        <v>8167041.8062936971</v>
      </c>
      <c r="M80" s="7">
        <f t="shared" si="23"/>
        <v>37023.966861475325</v>
      </c>
      <c r="N80" s="7">
        <f t="shared" si="24"/>
        <v>6.695309009174264</v>
      </c>
      <c r="O80" s="7">
        <f t="shared" si="25"/>
        <v>4.6283090091742638</v>
      </c>
      <c r="P80">
        <v>20</v>
      </c>
      <c r="Q80">
        <f t="shared" si="27"/>
        <v>293</v>
      </c>
      <c r="R80" t="s">
        <v>900</v>
      </c>
      <c r="S80" s="9" t="s">
        <v>41</v>
      </c>
      <c r="T80" t="s">
        <v>42</v>
      </c>
      <c r="U80" t="s">
        <v>946</v>
      </c>
      <c r="V80">
        <v>223.1</v>
      </c>
      <c r="W80">
        <v>7.117</v>
      </c>
      <c r="X80">
        <v>5.05</v>
      </c>
      <c r="Y80" s="8">
        <f t="shared" si="28"/>
        <v>-2.0670000000000002</v>
      </c>
      <c r="Z80">
        <v>-2.0270000000000001</v>
      </c>
      <c r="AA80">
        <v>2.5399999999999999E-2</v>
      </c>
      <c r="AB80">
        <v>1.01</v>
      </c>
      <c r="AC80">
        <f t="shared" si="29"/>
        <v>4.3213737826425782E-3</v>
      </c>
      <c r="AD80">
        <f t="shared" si="30"/>
        <v>-1.5951662833800619</v>
      </c>
      <c r="AE80" s="7">
        <f t="shared" si="31"/>
        <v>72.461989736140893</v>
      </c>
      <c r="AF80" s="7">
        <v>20</v>
      </c>
      <c r="AG80" s="7">
        <f t="shared" si="32"/>
        <v>-92.461989736140893</v>
      </c>
      <c r="AH80" s="7">
        <f t="shared" si="33"/>
        <v>-2.3435818301515239</v>
      </c>
      <c r="AI80">
        <v>0</v>
      </c>
      <c r="AJ80">
        <v>0.21</v>
      </c>
      <c r="AK80">
        <v>7.5600000000000005</v>
      </c>
      <c r="AL80">
        <v>1.32</v>
      </c>
      <c r="AM80">
        <v>1.57</v>
      </c>
    </row>
    <row r="81" spans="1:39" x14ac:dyDescent="0.25">
      <c r="A81">
        <v>1000</v>
      </c>
      <c r="B81" t="s">
        <v>947</v>
      </c>
      <c r="C81" t="s">
        <v>948</v>
      </c>
      <c r="D81" t="s">
        <v>899</v>
      </c>
      <c r="E81" s="7">
        <f t="shared" si="34"/>
        <v>14011362.652294623</v>
      </c>
      <c r="F81" s="8">
        <f t="shared" si="35"/>
        <v>7.146480373943481</v>
      </c>
      <c r="G81" s="7">
        <f t="shared" si="26"/>
        <v>51286.138399136544</v>
      </c>
      <c r="H81">
        <v>4.71</v>
      </c>
      <c r="I81" s="7">
        <v>0.93</v>
      </c>
      <c r="J81" s="7">
        <f t="shared" si="20"/>
        <v>7.1149633224974167</v>
      </c>
      <c r="K81" s="7">
        <f t="shared" si="21"/>
        <v>4.6784829485539356</v>
      </c>
      <c r="L81" s="7">
        <f t="shared" si="22"/>
        <v>13030567.266634021</v>
      </c>
      <c r="M81" s="7">
        <f t="shared" si="23"/>
        <v>47696.10871119707</v>
      </c>
      <c r="N81" s="7">
        <f t="shared" si="24"/>
        <v>6.8703090091742647</v>
      </c>
      <c r="O81" s="7">
        <f t="shared" si="25"/>
        <v>4.7383090091742641</v>
      </c>
      <c r="P81">
        <v>20</v>
      </c>
      <c r="Q81">
        <f t="shared" si="27"/>
        <v>293</v>
      </c>
      <c r="R81" t="s">
        <v>900</v>
      </c>
      <c r="S81" s="9" t="s">
        <v>41</v>
      </c>
      <c r="T81" t="s">
        <v>42</v>
      </c>
      <c r="U81" t="s">
        <v>949</v>
      </c>
      <c r="V81">
        <v>223.1</v>
      </c>
      <c r="W81">
        <v>7.1820000000000004</v>
      </c>
      <c r="X81">
        <v>5.05</v>
      </c>
      <c r="Y81" s="8">
        <f t="shared" si="28"/>
        <v>-2.1320000000000006</v>
      </c>
      <c r="Z81">
        <v>-2.032</v>
      </c>
      <c r="AA81">
        <v>2.5399999999999999E-2</v>
      </c>
      <c r="AB81">
        <v>8.7900000000000006E-2</v>
      </c>
      <c r="AC81">
        <f t="shared" si="29"/>
        <v>-1.0560111249262281</v>
      </c>
      <c r="AD81">
        <f t="shared" si="30"/>
        <v>-1.5951662833800619</v>
      </c>
      <c r="AE81" s="7">
        <f t="shared" si="31"/>
        <v>81.78854191179164</v>
      </c>
      <c r="AF81" s="7">
        <v>20</v>
      </c>
      <c r="AG81" s="7">
        <f t="shared" si="32"/>
        <v>-101.78854191179164</v>
      </c>
      <c r="AH81" s="7">
        <f t="shared" si="33"/>
        <v>-2.4364803739434806</v>
      </c>
      <c r="AI81">
        <v>0</v>
      </c>
      <c r="AJ81">
        <v>0.21</v>
      </c>
      <c r="AK81">
        <v>7.5600000000000005</v>
      </c>
      <c r="AL81">
        <v>1.32</v>
      </c>
      <c r="AM81">
        <v>1.57</v>
      </c>
    </row>
    <row r="82" spans="1:39" x14ac:dyDescent="0.25">
      <c r="A82">
        <v>981</v>
      </c>
      <c r="B82" t="s">
        <v>950</v>
      </c>
      <c r="C82" t="s">
        <v>174</v>
      </c>
      <c r="D82" t="s">
        <v>899</v>
      </c>
      <c r="E82" s="7">
        <f t="shared" si="34"/>
        <v>31226071.795925647</v>
      </c>
      <c r="F82" s="8">
        <f t="shared" si="35"/>
        <v>7.4945173539178374</v>
      </c>
      <c r="G82" s="7">
        <f t="shared" si="26"/>
        <v>89125.093813374609</v>
      </c>
      <c r="H82">
        <v>4.95</v>
      </c>
      <c r="I82" s="7">
        <v>0.93</v>
      </c>
      <c r="J82" s="7">
        <f t="shared" si="20"/>
        <v>7.4630003024717722</v>
      </c>
      <c r="K82" s="7">
        <f t="shared" si="21"/>
        <v>4.918482948553935</v>
      </c>
      <c r="L82" s="7">
        <f t="shared" si="22"/>
        <v>29040246.770210899</v>
      </c>
      <c r="M82" s="7">
        <f t="shared" si="23"/>
        <v>82886.337246438387</v>
      </c>
      <c r="N82" s="7">
        <f t="shared" si="24"/>
        <v>7.2483090091742639</v>
      </c>
      <c r="O82" s="7">
        <f t="shared" si="25"/>
        <v>4.9783090091742626</v>
      </c>
      <c r="P82">
        <v>20</v>
      </c>
      <c r="Q82">
        <f t="shared" si="27"/>
        <v>293</v>
      </c>
      <c r="R82" t="s">
        <v>900</v>
      </c>
      <c r="S82" s="9" t="s">
        <v>41</v>
      </c>
      <c r="T82" t="s">
        <v>42</v>
      </c>
      <c r="U82" t="s">
        <v>175</v>
      </c>
      <c r="V82">
        <v>223.1</v>
      </c>
      <c r="W82">
        <v>7.32</v>
      </c>
      <c r="X82">
        <v>5.05</v>
      </c>
      <c r="Y82" s="8">
        <f t="shared" si="28"/>
        <v>-2.2700000000000005</v>
      </c>
      <c r="Z82">
        <v>-2.09</v>
      </c>
      <c r="AA82">
        <v>5.7200000000000003E-3</v>
      </c>
      <c r="AB82">
        <v>1.21</v>
      </c>
      <c r="AC82">
        <f t="shared" si="29"/>
        <v>8.2785370316450071E-2</v>
      </c>
      <c r="AD82">
        <f t="shared" si="30"/>
        <v>-2.2426039712069756</v>
      </c>
      <c r="AE82" s="7">
        <f t="shared" si="31"/>
        <v>71.771830226294952</v>
      </c>
      <c r="AF82" s="7">
        <v>20</v>
      </c>
      <c r="AG82" s="7">
        <f t="shared" si="32"/>
        <v>-91.771830226294952</v>
      </c>
      <c r="AH82" s="7">
        <f t="shared" si="33"/>
        <v>-2.5445173539178372</v>
      </c>
      <c r="AI82">
        <v>0</v>
      </c>
      <c r="AJ82">
        <v>0.21</v>
      </c>
      <c r="AK82">
        <v>7.5600000000000005</v>
      </c>
      <c r="AL82">
        <v>1.32</v>
      </c>
      <c r="AM82">
        <v>1.57</v>
      </c>
    </row>
    <row r="83" spans="1:39" x14ac:dyDescent="0.25">
      <c r="A83">
        <v>1046</v>
      </c>
      <c r="B83" t="s">
        <v>951</v>
      </c>
      <c r="C83" t="s">
        <v>952</v>
      </c>
      <c r="D83" t="s">
        <v>899</v>
      </c>
      <c r="E83" s="7">
        <f t="shared" si="34"/>
        <v>7970404.7098737257</v>
      </c>
      <c r="F83" s="8">
        <f t="shared" si="35"/>
        <v>6.90148037394348</v>
      </c>
      <c r="G83" s="7">
        <f t="shared" si="26"/>
        <v>39810.717055349742</v>
      </c>
      <c r="H83">
        <v>4.5999999999999996</v>
      </c>
      <c r="I83" s="7">
        <v>0.93</v>
      </c>
      <c r="J83" s="7">
        <f t="shared" si="20"/>
        <v>6.8699633224974157</v>
      </c>
      <c r="K83" s="7">
        <f t="shared" si="21"/>
        <v>4.5684829485539353</v>
      </c>
      <c r="L83" s="7">
        <f t="shared" si="22"/>
        <v>7412476.3801825773</v>
      </c>
      <c r="M83" s="7">
        <f t="shared" si="23"/>
        <v>37023.966861475325</v>
      </c>
      <c r="N83" s="7">
        <f t="shared" si="24"/>
        <v>6.6253090091742646</v>
      </c>
      <c r="O83" s="7">
        <f t="shared" si="25"/>
        <v>4.6283090091742638</v>
      </c>
      <c r="P83">
        <v>20</v>
      </c>
      <c r="Q83">
        <f t="shared" si="27"/>
        <v>293</v>
      </c>
      <c r="R83" t="s">
        <v>900</v>
      </c>
      <c r="S83" s="9" t="s">
        <v>41</v>
      </c>
      <c r="T83" t="s">
        <v>42</v>
      </c>
      <c r="U83" t="s">
        <v>953</v>
      </c>
      <c r="V83">
        <v>223.1</v>
      </c>
      <c r="W83">
        <v>7.0469999999999997</v>
      </c>
      <c r="X83">
        <v>5.05</v>
      </c>
      <c r="Y83" s="8">
        <f t="shared" si="28"/>
        <v>-1.9969999999999999</v>
      </c>
      <c r="Z83">
        <v>-2.0270000000000001</v>
      </c>
      <c r="AA83">
        <v>2.5399999999999999E-2</v>
      </c>
      <c r="AB83">
        <v>8.7900000000000006E-2</v>
      </c>
      <c r="AC83">
        <f t="shared" si="29"/>
        <v>-1.0560111249262281</v>
      </c>
      <c r="AD83">
        <f t="shared" si="30"/>
        <v>-1.5951662833800619</v>
      </c>
      <c r="AE83" s="7">
        <f t="shared" si="31"/>
        <v>81.78854191179164</v>
      </c>
      <c r="AF83" s="7">
        <v>20</v>
      </c>
      <c r="AG83" s="7">
        <f t="shared" si="32"/>
        <v>-101.78854191179164</v>
      </c>
      <c r="AH83" s="7">
        <f t="shared" si="33"/>
        <v>-2.3014803739434799</v>
      </c>
      <c r="AI83">
        <v>0</v>
      </c>
      <c r="AJ83">
        <v>0.2</v>
      </c>
      <c r="AK83">
        <v>7.68</v>
      </c>
      <c r="AL83">
        <v>1.33</v>
      </c>
      <c r="AM83">
        <v>1.57</v>
      </c>
    </row>
    <row r="84" spans="1:39" x14ac:dyDescent="0.25">
      <c r="A84">
        <v>1001</v>
      </c>
      <c r="B84" t="s">
        <v>954</v>
      </c>
      <c r="C84" t="s">
        <v>955</v>
      </c>
      <c r="D84" t="s">
        <v>899</v>
      </c>
      <c r="E84" s="7">
        <f t="shared" si="34"/>
        <v>31367533.749838933</v>
      </c>
      <c r="F84" s="8">
        <f t="shared" si="35"/>
        <v>7.4964803739434807</v>
      </c>
      <c r="G84" s="7">
        <f t="shared" si="26"/>
        <v>51286.138399136544</v>
      </c>
      <c r="H84">
        <v>4.71</v>
      </c>
      <c r="I84" s="7">
        <v>0.93</v>
      </c>
      <c r="J84" s="7">
        <f t="shared" si="20"/>
        <v>7.4649633224974163</v>
      </c>
      <c r="K84" s="7">
        <f t="shared" si="21"/>
        <v>4.6784829485539356</v>
      </c>
      <c r="L84" s="7">
        <f t="shared" si="22"/>
        <v>29171806.387350257</v>
      </c>
      <c r="M84" s="7">
        <f t="shared" si="23"/>
        <v>47696.10871119707</v>
      </c>
      <c r="N84" s="7">
        <f t="shared" si="24"/>
        <v>7.2203090091742652</v>
      </c>
      <c r="O84" s="7">
        <f t="shared" si="25"/>
        <v>4.7383090091742641</v>
      </c>
      <c r="P84">
        <v>20</v>
      </c>
      <c r="Q84">
        <f t="shared" si="27"/>
        <v>293</v>
      </c>
      <c r="R84" t="s">
        <v>900</v>
      </c>
      <c r="S84" s="9" t="s">
        <v>41</v>
      </c>
      <c r="T84" t="s">
        <v>42</v>
      </c>
      <c r="U84" t="s">
        <v>956</v>
      </c>
      <c r="V84">
        <v>223.1</v>
      </c>
      <c r="W84">
        <v>7.532</v>
      </c>
      <c r="X84">
        <v>5.05</v>
      </c>
      <c r="Y84" s="8">
        <f t="shared" si="28"/>
        <v>-2.4820000000000002</v>
      </c>
      <c r="Z84">
        <v>-2.242</v>
      </c>
      <c r="AA84">
        <v>2.5399999999999999E-2</v>
      </c>
      <c r="AB84">
        <v>8.7900000000000006E-2</v>
      </c>
      <c r="AC84">
        <f t="shared" si="29"/>
        <v>-1.0560111249262281</v>
      </c>
      <c r="AD84">
        <f t="shared" si="30"/>
        <v>-1.5951662833800619</v>
      </c>
      <c r="AE84" s="7">
        <f t="shared" si="31"/>
        <v>81.78854191179164</v>
      </c>
      <c r="AF84" s="7">
        <v>20</v>
      </c>
      <c r="AG84" s="7">
        <f t="shared" si="32"/>
        <v>-101.78854191179164</v>
      </c>
      <c r="AH84" s="7">
        <f t="shared" si="33"/>
        <v>-2.7864803739434802</v>
      </c>
      <c r="AI84">
        <v>0</v>
      </c>
      <c r="AJ84">
        <v>0.2</v>
      </c>
      <c r="AK84">
        <v>7.68</v>
      </c>
      <c r="AL84">
        <v>1.33</v>
      </c>
      <c r="AM84">
        <v>1.57</v>
      </c>
    </row>
    <row r="85" spans="1:39" x14ac:dyDescent="0.25">
      <c r="A85">
        <v>307</v>
      </c>
      <c r="B85" t="s">
        <v>60</v>
      </c>
      <c r="C85" t="s">
        <v>61</v>
      </c>
      <c r="D85" t="s">
        <v>899</v>
      </c>
      <c r="E85" s="7">
        <f t="shared" si="34"/>
        <v>16463891.358076341</v>
      </c>
      <c r="F85" s="8">
        <f t="shared" si="35"/>
        <v>7.2165324916054541</v>
      </c>
      <c r="G85" s="7">
        <f t="shared" si="26"/>
        <v>10964.781961431856</v>
      </c>
      <c r="H85">
        <v>4.04</v>
      </c>
      <c r="I85" s="7">
        <v>0.93</v>
      </c>
      <c r="J85" s="7">
        <f t="shared" si="20"/>
        <v>7.1850154401593898</v>
      </c>
      <c r="K85" s="7">
        <f t="shared" si="21"/>
        <v>4.0084829485539357</v>
      </c>
      <c r="L85" s="7">
        <f t="shared" si="22"/>
        <v>15311418.963010969</v>
      </c>
      <c r="M85" s="7">
        <f t="shared" si="23"/>
        <v>10197.247224131643</v>
      </c>
      <c r="N85" s="7">
        <f t="shared" si="24"/>
        <v>6.9403090091742641</v>
      </c>
      <c r="O85" s="7">
        <f t="shared" si="25"/>
        <v>4.0683090091742633</v>
      </c>
      <c r="P85">
        <v>20</v>
      </c>
      <c r="Q85">
        <f t="shared" si="27"/>
        <v>293</v>
      </c>
      <c r="R85" t="s">
        <v>900</v>
      </c>
      <c r="S85" s="9" t="s">
        <v>41</v>
      </c>
      <c r="T85" t="s">
        <v>42</v>
      </c>
      <c r="U85" t="s">
        <v>62</v>
      </c>
      <c r="V85">
        <v>178.24</v>
      </c>
      <c r="W85">
        <v>7.2220000000000004</v>
      </c>
      <c r="X85">
        <v>4.3499999999999996</v>
      </c>
      <c r="Y85" s="8">
        <f t="shared" si="28"/>
        <v>-2.8720000000000008</v>
      </c>
      <c r="Z85">
        <v>-2.762</v>
      </c>
      <c r="AA85">
        <v>5.7600000000000004E-3</v>
      </c>
      <c r="AB85">
        <v>8.7499999999999994E-2</v>
      </c>
      <c r="AC85">
        <f t="shared" si="29"/>
        <v>-1.0579919469776868</v>
      </c>
      <c r="AD85">
        <f t="shared" si="30"/>
        <v>-2.2395775165767877</v>
      </c>
      <c r="AE85" s="7">
        <f t="shared" si="31"/>
        <v>81.805964975062935</v>
      </c>
      <c r="AF85" s="7">
        <v>20</v>
      </c>
      <c r="AG85" s="7">
        <f t="shared" si="32"/>
        <v>-101.80596497506293</v>
      </c>
      <c r="AH85" s="7">
        <f t="shared" si="33"/>
        <v>-3.176532491605454</v>
      </c>
      <c r="AI85">
        <v>0</v>
      </c>
      <c r="AJ85">
        <v>0.23</v>
      </c>
      <c r="AK85">
        <v>7.7100000000000009</v>
      </c>
      <c r="AL85">
        <v>1.34</v>
      </c>
      <c r="AM85">
        <v>1.45</v>
      </c>
    </row>
    <row r="86" spans="1:39" x14ac:dyDescent="0.25">
      <c r="A86">
        <v>613</v>
      </c>
      <c r="B86" t="s">
        <v>207</v>
      </c>
      <c r="C86" t="s">
        <v>208</v>
      </c>
      <c r="D86" t="s">
        <v>899</v>
      </c>
      <c r="E86" s="7">
        <f t="shared" si="34"/>
        <v>15877129.499940991</v>
      </c>
      <c r="F86" s="8">
        <f t="shared" si="35"/>
        <v>7.2007719870695235</v>
      </c>
      <c r="G86" s="7">
        <f t="shared" si="26"/>
        <v>14125.375446227561</v>
      </c>
      <c r="H86">
        <v>4.1500000000000004</v>
      </c>
      <c r="I86" s="7">
        <v>0.93</v>
      </c>
      <c r="J86" s="7">
        <f t="shared" si="20"/>
        <v>7.1692549356234592</v>
      </c>
      <c r="K86" s="7">
        <f t="shared" si="21"/>
        <v>4.118482948553936</v>
      </c>
      <c r="L86" s="7">
        <f t="shared" si="22"/>
        <v>14765730.434945147</v>
      </c>
      <c r="M86" s="7">
        <f t="shared" si="23"/>
        <v>13136.599164991652</v>
      </c>
      <c r="N86" s="7">
        <f t="shared" si="24"/>
        <v>6.9213090091742648</v>
      </c>
      <c r="O86" s="7">
        <f t="shared" si="25"/>
        <v>4.1783090091742636</v>
      </c>
      <c r="P86">
        <v>20</v>
      </c>
      <c r="Q86">
        <f t="shared" si="27"/>
        <v>293</v>
      </c>
      <c r="R86" t="s">
        <v>900</v>
      </c>
      <c r="S86" s="9" t="s">
        <v>41</v>
      </c>
      <c r="T86" t="s">
        <v>42</v>
      </c>
      <c r="U86" t="s">
        <v>209</v>
      </c>
      <c r="V86">
        <v>178.24</v>
      </c>
      <c r="W86">
        <v>7.093</v>
      </c>
      <c r="X86">
        <v>4.3499999999999996</v>
      </c>
      <c r="Y86" s="8">
        <f t="shared" si="28"/>
        <v>-2.7430000000000003</v>
      </c>
      <c r="Z86">
        <v>-2.6429999999999998</v>
      </c>
      <c r="AA86">
        <v>2.8899999999999998E-4</v>
      </c>
      <c r="AB86">
        <v>6.59E-2</v>
      </c>
      <c r="AC86">
        <f t="shared" si="29"/>
        <v>-1.1811145854059901</v>
      </c>
      <c r="AD86">
        <f t="shared" si="30"/>
        <v>-3.5391021572434522</v>
      </c>
      <c r="AE86" s="7">
        <f t="shared" si="31"/>
        <v>82.888936319149437</v>
      </c>
      <c r="AF86" s="7">
        <v>20</v>
      </c>
      <c r="AG86" s="7">
        <f t="shared" si="32"/>
        <v>-102.88893631914944</v>
      </c>
      <c r="AH86" s="7">
        <f t="shared" si="33"/>
        <v>-3.0507719870695231</v>
      </c>
      <c r="AI86">
        <v>0</v>
      </c>
      <c r="AJ86">
        <v>0.23</v>
      </c>
      <c r="AK86">
        <v>7.7100000000000009</v>
      </c>
      <c r="AL86">
        <v>1.34</v>
      </c>
      <c r="AM86">
        <v>1.45</v>
      </c>
    </row>
    <row r="87" spans="1:39" x14ac:dyDescent="0.25">
      <c r="A87">
        <v>1143</v>
      </c>
      <c r="B87" t="s">
        <v>322</v>
      </c>
      <c r="C87" t="s">
        <v>323</v>
      </c>
      <c r="D87" t="s">
        <v>899</v>
      </c>
      <c r="E87" s="7">
        <f t="shared" si="34"/>
        <v>9341530.6326833852</v>
      </c>
      <c r="F87" s="8">
        <f t="shared" si="35"/>
        <v>6.9704180422756128</v>
      </c>
      <c r="G87" s="7">
        <f t="shared" si="26"/>
        <v>69183.097091893651</v>
      </c>
      <c r="H87">
        <v>4.84</v>
      </c>
      <c r="I87" s="7">
        <v>0.93</v>
      </c>
      <c r="J87" s="7">
        <f t="shared" si="20"/>
        <v>6.9389009908295485</v>
      </c>
      <c r="K87" s="7">
        <f t="shared" si="21"/>
        <v>4.8084829485539355</v>
      </c>
      <c r="L87" s="7">
        <f t="shared" si="22"/>
        <v>8687623.4883955475</v>
      </c>
      <c r="M87" s="7">
        <f t="shared" si="23"/>
        <v>64340.280295461198</v>
      </c>
      <c r="N87" s="7">
        <f t="shared" si="24"/>
        <v>6.719309009174264</v>
      </c>
      <c r="O87" s="7">
        <f t="shared" si="25"/>
        <v>4.8683090091742631</v>
      </c>
      <c r="P87">
        <v>20</v>
      </c>
      <c r="Q87">
        <f t="shared" si="27"/>
        <v>293</v>
      </c>
      <c r="R87" t="s">
        <v>900</v>
      </c>
      <c r="S87" s="9" t="s">
        <v>41</v>
      </c>
      <c r="T87" t="s">
        <v>42</v>
      </c>
      <c r="U87" t="s">
        <v>324</v>
      </c>
      <c r="V87">
        <v>257.55</v>
      </c>
      <c r="W87">
        <v>7.5410000000000004</v>
      </c>
      <c r="X87">
        <v>5.69</v>
      </c>
      <c r="Y87" s="8">
        <f t="shared" si="28"/>
        <v>-1.851</v>
      </c>
      <c r="Z87">
        <v>-1.9910000000000001</v>
      </c>
      <c r="AA87">
        <v>5.3299999999999997E-3</v>
      </c>
      <c r="AB87">
        <v>0.78800000000000003</v>
      </c>
      <c r="AC87">
        <f t="shared" si="29"/>
        <v>-0.10347378251044466</v>
      </c>
      <c r="AD87">
        <f t="shared" si="30"/>
        <v>-2.2732727909734276</v>
      </c>
      <c r="AE87" s="7">
        <f t="shared" si="31"/>
        <v>73.410142462454658</v>
      </c>
      <c r="AF87" s="7">
        <v>20</v>
      </c>
      <c r="AG87" s="7">
        <f t="shared" si="32"/>
        <v>-93.410142462454658</v>
      </c>
      <c r="AH87" s="7">
        <f t="shared" si="33"/>
        <v>-2.1304180422756125</v>
      </c>
      <c r="AI87">
        <v>0</v>
      </c>
      <c r="AJ87">
        <v>0.19</v>
      </c>
      <c r="AK87">
        <v>8.1</v>
      </c>
      <c r="AL87">
        <v>1.43</v>
      </c>
      <c r="AM87">
        <v>1.69</v>
      </c>
    </row>
    <row r="88" spans="1:39" x14ac:dyDescent="0.25">
      <c r="A88">
        <v>1171</v>
      </c>
      <c r="B88" t="s">
        <v>957</v>
      </c>
      <c r="C88" t="s">
        <v>958</v>
      </c>
      <c r="D88" t="s">
        <v>899</v>
      </c>
      <c r="E88" s="7">
        <f t="shared" si="34"/>
        <v>21383216.748645958</v>
      </c>
      <c r="F88" s="8">
        <f t="shared" si="35"/>
        <v>7.3300730381553798</v>
      </c>
      <c r="G88" s="7">
        <f t="shared" si="26"/>
        <v>70794.578438413781</v>
      </c>
      <c r="H88">
        <v>4.8499999999999996</v>
      </c>
      <c r="I88" s="7">
        <v>0.93</v>
      </c>
      <c r="J88" s="7">
        <f t="shared" si="20"/>
        <v>7.2985559867093155</v>
      </c>
      <c r="K88" s="7">
        <f t="shared" si="21"/>
        <v>4.8184829485539353</v>
      </c>
      <c r="L88" s="7">
        <f t="shared" si="22"/>
        <v>19886391.576240774</v>
      </c>
      <c r="M88" s="7">
        <f t="shared" si="23"/>
        <v>65838.957947724921</v>
      </c>
      <c r="N88" s="7">
        <f t="shared" si="24"/>
        <v>7.0413090091742632</v>
      </c>
      <c r="O88" s="7">
        <f t="shared" si="25"/>
        <v>4.8783090091742629</v>
      </c>
      <c r="P88">
        <v>20</v>
      </c>
      <c r="Q88">
        <f t="shared" si="27"/>
        <v>293</v>
      </c>
      <c r="R88" t="s">
        <v>900</v>
      </c>
      <c r="S88" s="9" t="s">
        <v>41</v>
      </c>
      <c r="T88" t="s">
        <v>42</v>
      </c>
      <c r="U88" t="s">
        <v>959</v>
      </c>
      <c r="V88">
        <v>257.55</v>
      </c>
      <c r="W88">
        <v>7.8529999999999998</v>
      </c>
      <c r="X88">
        <v>5.69</v>
      </c>
      <c r="Y88" s="8">
        <f t="shared" si="28"/>
        <v>-2.1629999999999994</v>
      </c>
      <c r="Z88">
        <v>-2.1629999999999998</v>
      </c>
      <c r="AA88">
        <v>5.3299999999999997E-3</v>
      </c>
      <c r="AB88">
        <v>2.92E-2</v>
      </c>
      <c r="AC88">
        <f t="shared" si="29"/>
        <v>-1.5346171485515816</v>
      </c>
      <c r="AD88">
        <f t="shared" si="30"/>
        <v>-2.2732727909734276</v>
      </c>
      <c r="AE88" s="7">
        <f t="shared" si="31"/>
        <v>85.998300696284176</v>
      </c>
      <c r="AF88" s="7">
        <v>20</v>
      </c>
      <c r="AG88" s="7">
        <f t="shared" si="32"/>
        <v>-105.99830069628418</v>
      </c>
      <c r="AH88" s="7">
        <f t="shared" si="33"/>
        <v>-2.4800730381553797</v>
      </c>
      <c r="AI88">
        <v>0</v>
      </c>
      <c r="AJ88">
        <v>0.15</v>
      </c>
      <c r="AK88">
        <v>8.1</v>
      </c>
      <c r="AL88">
        <v>1.39</v>
      </c>
      <c r="AM88">
        <v>1.69</v>
      </c>
    </row>
    <row r="89" spans="1:39" x14ac:dyDescent="0.25">
      <c r="A89">
        <v>1172</v>
      </c>
      <c r="B89" t="s">
        <v>960</v>
      </c>
      <c r="C89" t="s">
        <v>961</v>
      </c>
      <c r="D89" t="s">
        <v>899</v>
      </c>
      <c r="E89" s="7">
        <f t="shared" si="34"/>
        <v>24778387.37008803</v>
      </c>
      <c r="F89" s="8">
        <f t="shared" si="35"/>
        <v>7.3940730381553799</v>
      </c>
      <c r="G89" s="7">
        <f t="shared" si="26"/>
        <v>85113.803820237721</v>
      </c>
      <c r="H89">
        <v>4.93</v>
      </c>
      <c r="I89" s="7">
        <v>0.93</v>
      </c>
      <c r="J89" s="7">
        <f t="shared" si="20"/>
        <v>7.3625559867093155</v>
      </c>
      <c r="K89" s="7">
        <f t="shared" si="21"/>
        <v>4.8984829485539354</v>
      </c>
      <c r="L89" s="7">
        <f t="shared" si="22"/>
        <v>23043900.254181825</v>
      </c>
      <c r="M89" s="7">
        <f t="shared" si="23"/>
        <v>79155.83755282122</v>
      </c>
      <c r="N89" s="7">
        <f t="shared" si="24"/>
        <v>7.1053090091742623</v>
      </c>
      <c r="O89" s="7">
        <f t="shared" si="25"/>
        <v>4.9583090091742639</v>
      </c>
      <c r="P89">
        <v>20</v>
      </c>
      <c r="Q89">
        <f t="shared" si="27"/>
        <v>293</v>
      </c>
      <c r="R89" t="s">
        <v>900</v>
      </c>
      <c r="S89" s="9" t="s">
        <v>41</v>
      </c>
      <c r="T89" t="s">
        <v>42</v>
      </c>
      <c r="U89" t="s">
        <v>962</v>
      </c>
      <c r="V89">
        <v>257.55</v>
      </c>
      <c r="W89">
        <v>7.8369999999999997</v>
      </c>
      <c r="X89">
        <v>5.69</v>
      </c>
      <c r="Y89" s="8">
        <f t="shared" si="28"/>
        <v>-2.1469999999999994</v>
      </c>
      <c r="Z89">
        <v>-2.0870000000000002</v>
      </c>
      <c r="AA89">
        <v>5.3299999999999997E-3</v>
      </c>
      <c r="AB89">
        <v>2.92E-2</v>
      </c>
      <c r="AC89">
        <f t="shared" si="29"/>
        <v>-1.5346171485515816</v>
      </c>
      <c r="AD89">
        <f t="shared" si="30"/>
        <v>-2.2732727909734276</v>
      </c>
      <c r="AE89" s="7">
        <f t="shared" si="31"/>
        <v>85.998300696284176</v>
      </c>
      <c r="AF89" s="7">
        <v>20</v>
      </c>
      <c r="AG89" s="7">
        <f t="shared" si="32"/>
        <v>-105.99830069628418</v>
      </c>
      <c r="AH89" s="7">
        <f t="shared" si="33"/>
        <v>-2.4640730381553797</v>
      </c>
      <c r="AI89">
        <v>0</v>
      </c>
      <c r="AJ89">
        <v>0.15</v>
      </c>
      <c r="AK89">
        <v>8.1</v>
      </c>
      <c r="AL89">
        <v>1.39</v>
      </c>
      <c r="AM89">
        <v>1.69</v>
      </c>
    </row>
    <row r="90" spans="1:39" x14ac:dyDescent="0.25">
      <c r="A90">
        <v>1240</v>
      </c>
      <c r="B90" t="s">
        <v>963</v>
      </c>
      <c r="C90" t="s">
        <v>964</v>
      </c>
      <c r="D90" t="s">
        <v>899</v>
      </c>
      <c r="E90" s="7">
        <f t="shared" si="34"/>
        <v>26919874.950773019</v>
      </c>
      <c r="F90" s="8">
        <f t="shared" si="35"/>
        <v>7.4300730381553795</v>
      </c>
      <c r="G90" s="7">
        <f t="shared" si="26"/>
        <v>89125.093813374609</v>
      </c>
      <c r="H90">
        <v>4.95</v>
      </c>
      <c r="I90" s="7">
        <v>0.93</v>
      </c>
      <c r="J90" s="7">
        <f t="shared" ref="J90:J121" si="36">K90-AH90</f>
        <v>7.3985559867093151</v>
      </c>
      <c r="K90" s="7">
        <f t="shared" ref="K90:K121" si="37">LOG(I90*G90)</f>
        <v>4.918482948553935</v>
      </c>
      <c r="L90" s="7">
        <f t="shared" ref="L90:L121" si="38">10^J90</f>
        <v>25035483.70421895</v>
      </c>
      <c r="M90" s="7">
        <f t="shared" ref="M90:M121" si="39">10^K90</f>
        <v>82886.337246438387</v>
      </c>
      <c r="N90" s="7">
        <f t="shared" ref="N90:N121" si="40">LOG(EXP((AE90/8.314)*((1000/298)-(1000/Q90))+LN(L90)))</f>
        <v>7.1413090091742628</v>
      </c>
      <c r="O90" s="7">
        <f t="shared" ref="O90:O121" si="41">LOG(EXP((-AF90/8.314)*((1000/298)-(1000/Q90))+LN(M90)))</f>
        <v>4.9783090091742626</v>
      </c>
      <c r="P90">
        <v>20</v>
      </c>
      <c r="Q90">
        <f t="shared" si="27"/>
        <v>293</v>
      </c>
      <c r="R90" t="s">
        <v>900</v>
      </c>
      <c r="S90" s="9" t="s">
        <v>41</v>
      </c>
      <c r="T90" t="s">
        <v>42</v>
      </c>
      <c r="U90" t="s">
        <v>965</v>
      </c>
      <c r="V90">
        <v>257.55</v>
      </c>
      <c r="W90">
        <v>7.8529999999999998</v>
      </c>
      <c r="X90">
        <v>5.69</v>
      </c>
      <c r="Y90" s="8">
        <f t="shared" si="28"/>
        <v>-2.1629999999999994</v>
      </c>
      <c r="Z90">
        <v>-2.1629999999999998</v>
      </c>
      <c r="AA90">
        <v>5.3299999999999997E-3</v>
      </c>
      <c r="AB90">
        <v>2.92E-2</v>
      </c>
      <c r="AC90">
        <f t="shared" si="29"/>
        <v>-1.5346171485515816</v>
      </c>
      <c r="AD90">
        <f t="shared" si="30"/>
        <v>-2.2732727909734276</v>
      </c>
      <c r="AE90" s="7">
        <f t="shared" si="31"/>
        <v>85.998300696284176</v>
      </c>
      <c r="AF90" s="7">
        <v>20</v>
      </c>
      <c r="AG90" s="7">
        <f t="shared" si="32"/>
        <v>-105.99830069628418</v>
      </c>
      <c r="AH90" s="7">
        <f t="shared" si="33"/>
        <v>-2.4800730381553797</v>
      </c>
      <c r="AI90">
        <v>0</v>
      </c>
      <c r="AJ90">
        <v>0.15</v>
      </c>
      <c r="AK90">
        <v>8.1</v>
      </c>
      <c r="AL90">
        <v>1.39</v>
      </c>
      <c r="AM90">
        <v>1.69</v>
      </c>
    </row>
    <row r="91" spans="1:39" x14ac:dyDescent="0.25">
      <c r="A91">
        <v>1144</v>
      </c>
      <c r="B91" t="s">
        <v>966</v>
      </c>
      <c r="C91" t="s">
        <v>967</v>
      </c>
      <c r="D91" t="s">
        <v>899</v>
      </c>
      <c r="E91" s="7">
        <f t="shared" si="34"/>
        <v>31628095.258941203</v>
      </c>
      <c r="F91" s="8">
        <f t="shared" si="35"/>
        <v>7.5000730381553797</v>
      </c>
      <c r="G91" s="7">
        <f t="shared" si="26"/>
        <v>89125.093813374609</v>
      </c>
      <c r="H91">
        <v>4.95</v>
      </c>
      <c r="I91" s="7">
        <v>0.93</v>
      </c>
      <c r="J91" s="7">
        <f t="shared" si="36"/>
        <v>7.4685559867093154</v>
      </c>
      <c r="K91" s="7">
        <f t="shared" si="37"/>
        <v>4.918482948553935</v>
      </c>
      <c r="L91" s="7">
        <f t="shared" si="38"/>
        <v>29414128.590815369</v>
      </c>
      <c r="M91" s="7">
        <f t="shared" si="39"/>
        <v>82886.337246438387</v>
      </c>
      <c r="N91" s="7">
        <f t="shared" si="40"/>
        <v>7.211309009174264</v>
      </c>
      <c r="O91" s="7">
        <f t="shared" si="41"/>
        <v>4.9783090091742626</v>
      </c>
      <c r="P91">
        <v>20</v>
      </c>
      <c r="Q91">
        <f t="shared" si="27"/>
        <v>293</v>
      </c>
      <c r="R91" t="s">
        <v>900</v>
      </c>
      <c r="S91" s="9" t="s">
        <v>41</v>
      </c>
      <c r="T91" t="s">
        <v>42</v>
      </c>
      <c r="U91" t="s">
        <v>968</v>
      </c>
      <c r="V91">
        <v>257.55</v>
      </c>
      <c r="W91">
        <v>7.923</v>
      </c>
      <c r="X91">
        <v>5.69</v>
      </c>
      <c r="Y91" s="8">
        <f t="shared" si="28"/>
        <v>-2.2329999999999997</v>
      </c>
      <c r="Z91">
        <v>-2.1629999999999998</v>
      </c>
      <c r="AA91">
        <v>5.3299999999999997E-3</v>
      </c>
      <c r="AB91">
        <v>2.92E-2</v>
      </c>
      <c r="AC91">
        <f t="shared" si="29"/>
        <v>-1.5346171485515816</v>
      </c>
      <c r="AD91">
        <f t="shared" si="30"/>
        <v>-2.2732727909734276</v>
      </c>
      <c r="AE91" s="7">
        <f t="shared" si="31"/>
        <v>85.998300696284176</v>
      </c>
      <c r="AF91" s="7">
        <v>20</v>
      </c>
      <c r="AG91" s="7">
        <f t="shared" si="32"/>
        <v>-105.99830069628418</v>
      </c>
      <c r="AH91" s="7">
        <f t="shared" si="33"/>
        <v>-2.55007303815538</v>
      </c>
      <c r="AI91">
        <v>0</v>
      </c>
      <c r="AJ91">
        <v>0.15</v>
      </c>
      <c r="AK91">
        <v>8.1</v>
      </c>
      <c r="AL91">
        <v>1.39</v>
      </c>
      <c r="AM91">
        <v>1.69</v>
      </c>
    </row>
    <row r="92" spans="1:39" x14ac:dyDescent="0.25">
      <c r="A92">
        <v>1174</v>
      </c>
      <c r="B92" t="s">
        <v>969</v>
      </c>
      <c r="C92" t="s">
        <v>970</v>
      </c>
      <c r="D92" t="s">
        <v>899</v>
      </c>
      <c r="E92" s="7">
        <f t="shared" si="34"/>
        <v>44062896.074195929</v>
      </c>
      <c r="F92" s="8">
        <f t="shared" si="35"/>
        <v>7.6440730381553799</v>
      </c>
      <c r="G92" s="7">
        <f t="shared" si="26"/>
        <v>147910.83881682079</v>
      </c>
      <c r="H92">
        <v>5.17</v>
      </c>
      <c r="I92" s="7">
        <v>0.93</v>
      </c>
      <c r="J92" s="7">
        <f t="shared" si="36"/>
        <v>7.6125559867093155</v>
      </c>
      <c r="K92" s="7">
        <f t="shared" si="37"/>
        <v>5.1384829485539356</v>
      </c>
      <c r="L92" s="7">
        <f t="shared" si="38"/>
        <v>40978493.349002287</v>
      </c>
      <c r="M92" s="7">
        <f t="shared" si="39"/>
        <v>137557.08009964356</v>
      </c>
      <c r="N92" s="7">
        <f t="shared" si="40"/>
        <v>7.3553090091742623</v>
      </c>
      <c r="O92" s="7">
        <f t="shared" si="41"/>
        <v>5.1983090091742632</v>
      </c>
      <c r="P92">
        <v>20</v>
      </c>
      <c r="Q92">
        <f t="shared" si="27"/>
        <v>293</v>
      </c>
      <c r="R92" t="s">
        <v>900</v>
      </c>
      <c r="S92" s="9" t="s">
        <v>41</v>
      </c>
      <c r="T92" t="s">
        <v>42</v>
      </c>
      <c r="U92" t="s">
        <v>971</v>
      </c>
      <c r="V92">
        <v>257.55</v>
      </c>
      <c r="W92">
        <v>7.8470000000000004</v>
      </c>
      <c r="X92">
        <v>5.69</v>
      </c>
      <c r="Y92" s="8">
        <f t="shared" si="28"/>
        <v>-2.157</v>
      </c>
      <c r="Z92">
        <v>-2.0870000000000002</v>
      </c>
      <c r="AA92">
        <v>5.3299999999999997E-3</v>
      </c>
      <c r="AB92">
        <v>2.92E-2</v>
      </c>
      <c r="AC92">
        <f t="shared" si="29"/>
        <v>-1.5346171485515816</v>
      </c>
      <c r="AD92">
        <f t="shared" si="30"/>
        <v>-2.2732727909734276</v>
      </c>
      <c r="AE92" s="7">
        <f t="shared" si="31"/>
        <v>85.998300696284176</v>
      </c>
      <c r="AF92" s="7">
        <v>20</v>
      </c>
      <c r="AG92" s="7">
        <f t="shared" si="32"/>
        <v>-105.99830069628418</v>
      </c>
      <c r="AH92" s="7">
        <f t="shared" si="33"/>
        <v>-2.4740730381553804</v>
      </c>
      <c r="AI92">
        <v>0</v>
      </c>
      <c r="AJ92">
        <v>0.19</v>
      </c>
      <c r="AK92">
        <v>8.1</v>
      </c>
      <c r="AL92">
        <v>1.43</v>
      </c>
      <c r="AM92">
        <v>1.69</v>
      </c>
    </row>
    <row r="93" spans="1:39" x14ac:dyDescent="0.25">
      <c r="A93">
        <v>1025</v>
      </c>
      <c r="B93" t="s">
        <v>328</v>
      </c>
      <c r="C93" t="s">
        <v>177</v>
      </c>
      <c r="D93" t="s">
        <v>899</v>
      </c>
      <c r="E93" s="7">
        <f t="shared" si="34"/>
        <v>36936272.008501709</v>
      </c>
      <c r="F93" s="8">
        <f t="shared" si="35"/>
        <v>7.5674530598145893</v>
      </c>
      <c r="G93" s="7">
        <f t="shared" si="26"/>
        <v>181970.08586099857</v>
      </c>
      <c r="H93">
        <v>5.26</v>
      </c>
      <c r="I93" s="7">
        <v>0.93</v>
      </c>
      <c r="J93" s="7">
        <f t="shared" si="36"/>
        <v>7.535936008368525</v>
      </c>
      <c r="K93" s="7">
        <f t="shared" si="37"/>
        <v>5.2284829485539355</v>
      </c>
      <c r="L93" s="7">
        <f t="shared" si="38"/>
        <v>34350732.96790652</v>
      </c>
      <c r="M93" s="7">
        <f t="shared" si="39"/>
        <v>169232.17985072866</v>
      </c>
      <c r="N93" s="7">
        <f t="shared" si="40"/>
        <v>7.3053090091742634</v>
      </c>
      <c r="O93" s="7">
        <f t="shared" si="41"/>
        <v>5.2883090091742631</v>
      </c>
      <c r="P93">
        <v>20</v>
      </c>
      <c r="Q93">
        <f t="shared" si="27"/>
        <v>293</v>
      </c>
      <c r="R93" t="s">
        <v>900</v>
      </c>
      <c r="S93" s="9" t="s">
        <v>41</v>
      </c>
      <c r="T93" t="s">
        <v>42</v>
      </c>
      <c r="U93" t="s">
        <v>178</v>
      </c>
      <c r="V93">
        <v>257.55</v>
      </c>
      <c r="W93">
        <v>7.7069999999999999</v>
      </c>
      <c r="X93">
        <v>5.69</v>
      </c>
      <c r="Y93" s="8">
        <f t="shared" si="28"/>
        <v>-2.0169999999999995</v>
      </c>
      <c r="Z93">
        <v>-2.0870000000000002</v>
      </c>
      <c r="AA93">
        <v>5.3299999999999997E-3</v>
      </c>
      <c r="AB93">
        <v>0.3</v>
      </c>
      <c r="AC93">
        <f t="shared" si="29"/>
        <v>-0.52287874528033762</v>
      </c>
      <c r="AD93">
        <f t="shared" si="30"/>
        <v>-2.2732727909734276</v>
      </c>
      <c r="AE93" s="7">
        <f t="shared" si="31"/>
        <v>77.099176112525072</v>
      </c>
      <c r="AF93" s="7">
        <v>20</v>
      </c>
      <c r="AG93" s="7">
        <f t="shared" si="32"/>
        <v>-97.099176112525072</v>
      </c>
      <c r="AH93" s="7">
        <f t="shared" si="33"/>
        <v>-2.307453059814589</v>
      </c>
      <c r="AI93">
        <v>0</v>
      </c>
      <c r="AJ93">
        <v>0.15</v>
      </c>
      <c r="AK93">
        <v>8.1</v>
      </c>
      <c r="AL93">
        <v>1.39</v>
      </c>
      <c r="AM93">
        <v>1.69</v>
      </c>
    </row>
    <row r="94" spans="1:39" x14ac:dyDescent="0.25">
      <c r="A94">
        <v>1048</v>
      </c>
      <c r="B94" t="s">
        <v>325</v>
      </c>
      <c r="C94" t="s">
        <v>326</v>
      </c>
      <c r="D94" t="s">
        <v>899</v>
      </c>
      <c r="E94" s="7">
        <f t="shared" si="34"/>
        <v>45756527.683289029</v>
      </c>
      <c r="F94" s="8">
        <f t="shared" si="35"/>
        <v>7.6604530598145892</v>
      </c>
      <c r="G94" s="7">
        <f t="shared" si="26"/>
        <v>181970.08586099857</v>
      </c>
      <c r="H94">
        <v>5.26</v>
      </c>
      <c r="I94" s="7">
        <v>0.93</v>
      </c>
      <c r="J94" s="7">
        <f t="shared" si="36"/>
        <v>7.6289360083685249</v>
      </c>
      <c r="K94" s="7">
        <f t="shared" si="37"/>
        <v>5.2284829485539355</v>
      </c>
      <c r="L94" s="7">
        <f t="shared" si="38"/>
        <v>42553570.745458871</v>
      </c>
      <c r="M94" s="7">
        <f t="shared" si="39"/>
        <v>169232.17985072866</v>
      </c>
      <c r="N94" s="7">
        <f t="shared" si="40"/>
        <v>7.3983090091742634</v>
      </c>
      <c r="O94" s="7">
        <f t="shared" si="41"/>
        <v>5.2883090091742631</v>
      </c>
      <c r="P94">
        <v>20</v>
      </c>
      <c r="Q94">
        <f t="shared" si="27"/>
        <v>293</v>
      </c>
      <c r="R94" t="s">
        <v>900</v>
      </c>
      <c r="S94" s="9" t="s">
        <v>41</v>
      </c>
      <c r="T94" t="s">
        <v>42</v>
      </c>
      <c r="U94" t="s">
        <v>327</v>
      </c>
      <c r="V94">
        <v>257.55</v>
      </c>
      <c r="W94">
        <v>7.8</v>
      </c>
      <c r="X94">
        <v>5.69</v>
      </c>
      <c r="Y94" s="8">
        <f t="shared" si="28"/>
        <v>-2.1099999999999994</v>
      </c>
      <c r="Z94">
        <v>-2.11</v>
      </c>
      <c r="AA94">
        <v>5.3299999999999997E-3</v>
      </c>
      <c r="AB94">
        <v>0.3</v>
      </c>
      <c r="AC94">
        <f t="shared" si="29"/>
        <v>-0.52287874528033762</v>
      </c>
      <c r="AD94">
        <f t="shared" si="30"/>
        <v>-2.2732727909734276</v>
      </c>
      <c r="AE94" s="7">
        <f t="shared" si="31"/>
        <v>77.099176112525072</v>
      </c>
      <c r="AF94" s="7">
        <v>20</v>
      </c>
      <c r="AG94" s="7">
        <f t="shared" si="32"/>
        <v>-97.099176112525072</v>
      </c>
      <c r="AH94" s="7">
        <f t="shared" si="33"/>
        <v>-2.400453059814589</v>
      </c>
      <c r="AI94">
        <v>0</v>
      </c>
      <c r="AJ94">
        <v>0.19</v>
      </c>
      <c r="AK94">
        <v>8.1</v>
      </c>
      <c r="AL94">
        <v>1.43</v>
      </c>
      <c r="AM94">
        <v>1.69</v>
      </c>
    </row>
    <row r="95" spans="1:39" x14ac:dyDescent="0.25">
      <c r="A95">
        <v>1237</v>
      </c>
      <c r="B95" t="s">
        <v>972</v>
      </c>
      <c r="C95" t="s">
        <v>973</v>
      </c>
      <c r="D95" t="s">
        <v>899</v>
      </c>
      <c r="E95" s="7">
        <f t="shared" si="34"/>
        <v>15243090.853124414</v>
      </c>
      <c r="F95" s="8">
        <f t="shared" si="35"/>
        <v>7.1830730381553796</v>
      </c>
      <c r="G95" s="7">
        <f t="shared" si="26"/>
        <v>69183.097091893651</v>
      </c>
      <c r="H95">
        <v>4.84</v>
      </c>
      <c r="I95" s="7">
        <v>0.93</v>
      </c>
      <c r="J95" s="7">
        <f t="shared" si="36"/>
        <v>7.1515559867093152</v>
      </c>
      <c r="K95" s="7">
        <f t="shared" si="37"/>
        <v>4.8084829485539355</v>
      </c>
      <c r="L95" s="7">
        <f t="shared" si="38"/>
        <v>14176074.49340573</v>
      </c>
      <c r="M95" s="7">
        <f t="shared" si="39"/>
        <v>64340.280295461198</v>
      </c>
      <c r="N95" s="7">
        <f t="shared" si="40"/>
        <v>6.8943090091742638</v>
      </c>
      <c r="O95" s="7">
        <f t="shared" si="41"/>
        <v>4.8683090091742631</v>
      </c>
      <c r="P95">
        <v>20</v>
      </c>
      <c r="Q95">
        <f t="shared" si="27"/>
        <v>293</v>
      </c>
      <c r="R95" t="s">
        <v>900</v>
      </c>
      <c r="S95" s="9" t="s">
        <v>41</v>
      </c>
      <c r="T95" t="s">
        <v>42</v>
      </c>
      <c r="U95" t="s">
        <v>974</v>
      </c>
      <c r="V95">
        <v>257.55</v>
      </c>
      <c r="W95">
        <v>7.7160000000000002</v>
      </c>
      <c r="X95">
        <v>5.69</v>
      </c>
      <c r="Y95" s="8">
        <f t="shared" si="28"/>
        <v>-2.0259999999999998</v>
      </c>
      <c r="Z95">
        <v>-2.0459999999999998</v>
      </c>
      <c r="AA95">
        <v>5.3299999999999997E-3</v>
      </c>
      <c r="AB95">
        <v>2.92E-2</v>
      </c>
      <c r="AC95">
        <f t="shared" si="29"/>
        <v>-1.5346171485515816</v>
      </c>
      <c r="AD95">
        <f t="shared" si="30"/>
        <v>-2.2732727909734276</v>
      </c>
      <c r="AE95" s="7">
        <f t="shared" si="31"/>
        <v>85.998300696284176</v>
      </c>
      <c r="AF95" s="7">
        <v>20</v>
      </c>
      <c r="AG95" s="7">
        <f t="shared" si="32"/>
        <v>-105.99830069628418</v>
      </c>
      <c r="AH95" s="7">
        <f t="shared" si="33"/>
        <v>-2.3430730381553802</v>
      </c>
      <c r="AI95">
        <v>0</v>
      </c>
      <c r="AJ95">
        <v>0.13</v>
      </c>
      <c r="AK95">
        <v>8.1300000000000008</v>
      </c>
      <c r="AL95">
        <v>1.42</v>
      </c>
      <c r="AM95">
        <v>1.69</v>
      </c>
    </row>
    <row r="96" spans="1:39" x14ac:dyDescent="0.25">
      <c r="A96">
        <v>1044</v>
      </c>
      <c r="B96" t="s">
        <v>329</v>
      </c>
      <c r="C96" t="s">
        <v>330</v>
      </c>
      <c r="D96" t="s">
        <v>899</v>
      </c>
      <c r="E96" s="7">
        <f t="shared" si="34"/>
        <v>52921909.460992068</v>
      </c>
      <c r="F96" s="8">
        <f t="shared" si="35"/>
        <v>7.7236355054589954</v>
      </c>
      <c r="G96" s="7">
        <f t="shared" si="26"/>
        <v>169824.36524617471</v>
      </c>
      <c r="H96">
        <v>5.23</v>
      </c>
      <c r="I96" s="7">
        <v>0.93</v>
      </c>
      <c r="J96" s="7">
        <f t="shared" si="36"/>
        <v>7.692118454012931</v>
      </c>
      <c r="K96" s="7">
        <f t="shared" si="37"/>
        <v>5.1984829485539361</v>
      </c>
      <c r="L96" s="7">
        <f t="shared" si="38"/>
        <v>49217375.798722707</v>
      </c>
      <c r="M96" s="7">
        <f t="shared" si="39"/>
        <v>157936.65967894273</v>
      </c>
      <c r="N96" s="7">
        <f t="shared" si="40"/>
        <v>7.4653090091742653</v>
      </c>
      <c r="O96" s="7">
        <f t="shared" si="41"/>
        <v>5.2583090091742637</v>
      </c>
      <c r="P96">
        <v>20</v>
      </c>
      <c r="Q96">
        <f t="shared" si="27"/>
        <v>293</v>
      </c>
      <c r="R96" t="s">
        <v>900</v>
      </c>
      <c r="S96" s="9" t="s">
        <v>41</v>
      </c>
      <c r="T96" t="s">
        <v>42</v>
      </c>
      <c r="U96" t="s">
        <v>331</v>
      </c>
      <c r="V96">
        <v>257.55</v>
      </c>
      <c r="W96">
        <v>7.8970000000000002</v>
      </c>
      <c r="X96">
        <v>5.69</v>
      </c>
      <c r="Y96" s="8">
        <f t="shared" si="28"/>
        <v>-2.2069999999999999</v>
      </c>
      <c r="Z96">
        <v>-2.0870000000000002</v>
      </c>
      <c r="AA96">
        <v>9.5200000000000007E-3</v>
      </c>
      <c r="AB96">
        <v>0.41899999999999998</v>
      </c>
      <c r="AC96">
        <f t="shared" si="29"/>
        <v>-0.3777859770337047</v>
      </c>
      <c r="AD96">
        <f t="shared" si="30"/>
        <v>-2.0213630516155257</v>
      </c>
      <c r="AE96" s="7">
        <f t="shared" si="31"/>
        <v>75.822958251609194</v>
      </c>
      <c r="AF96" s="7">
        <v>20</v>
      </c>
      <c r="AG96" s="7">
        <f t="shared" si="32"/>
        <v>-95.822958251609194</v>
      </c>
      <c r="AH96" s="7">
        <f t="shared" si="33"/>
        <v>-2.4936355054589945</v>
      </c>
      <c r="AI96">
        <v>0</v>
      </c>
      <c r="AJ96">
        <v>0.13</v>
      </c>
      <c r="AK96">
        <v>8.1300000000000008</v>
      </c>
      <c r="AL96">
        <v>1.42</v>
      </c>
      <c r="AM96">
        <v>1.69</v>
      </c>
    </row>
    <row r="97" spans="1:39" x14ac:dyDescent="0.25">
      <c r="A97">
        <v>880</v>
      </c>
      <c r="B97" t="s">
        <v>975</v>
      </c>
      <c r="C97" t="s">
        <v>342</v>
      </c>
      <c r="D97" t="s">
        <v>899</v>
      </c>
      <c r="E97" s="7">
        <f t="shared" si="34"/>
        <v>4545795.0014434885</v>
      </c>
      <c r="F97" s="8">
        <f t="shared" si="35"/>
        <v>6.6576098467542577</v>
      </c>
      <c r="G97" s="7">
        <f t="shared" si="26"/>
        <v>44668.359215096389</v>
      </c>
      <c r="H97">
        <v>4.6500000000000004</v>
      </c>
      <c r="I97" s="7">
        <v>0.93</v>
      </c>
      <c r="J97" s="7">
        <f t="shared" si="36"/>
        <v>6.6260927953081934</v>
      </c>
      <c r="K97" s="7">
        <f t="shared" si="37"/>
        <v>4.618482948553936</v>
      </c>
      <c r="L97" s="7">
        <f t="shared" si="38"/>
        <v>4227589.3513424518</v>
      </c>
      <c r="M97" s="7">
        <f t="shared" si="39"/>
        <v>41541.574070039715</v>
      </c>
      <c r="N97" s="7">
        <f t="shared" si="40"/>
        <v>6.374309009174266</v>
      </c>
      <c r="O97" s="7">
        <f t="shared" si="41"/>
        <v>4.6783090091742636</v>
      </c>
      <c r="P97">
        <v>20</v>
      </c>
      <c r="Q97">
        <f t="shared" si="27"/>
        <v>293</v>
      </c>
      <c r="R97" t="s">
        <v>900</v>
      </c>
      <c r="S97" s="9" t="s">
        <v>41</v>
      </c>
      <c r="T97" t="s">
        <v>42</v>
      </c>
      <c r="U97" t="s">
        <v>343</v>
      </c>
      <c r="V97">
        <v>192.26</v>
      </c>
      <c r="W97">
        <v>6.5860000000000003</v>
      </c>
      <c r="X97">
        <v>4.8899999999999997</v>
      </c>
      <c r="Y97" s="8">
        <f t="shared" si="28"/>
        <v>-1.6960000000000006</v>
      </c>
      <c r="Z97">
        <v>-1.5860000000000001</v>
      </c>
      <c r="AA97">
        <v>3.4299999999999999E-4</v>
      </c>
      <c r="AB97">
        <v>4.7100000000000003E-2</v>
      </c>
      <c r="AC97">
        <f t="shared" si="29"/>
        <v>-1.3269790928711038</v>
      </c>
      <c r="AD97">
        <f t="shared" si="30"/>
        <v>-3.4647058799572297</v>
      </c>
      <c r="AE97" s="7">
        <f t="shared" si="31"/>
        <v>84.171942301806297</v>
      </c>
      <c r="AF97" s="7">
        <v>20</v>
      </c>
      <c r="AG97" s="7">
        <f t="shared" si="32"/>
        <v>-104.1719423018063</v>
      </c>
      <c r="AH97" s="7">
        <f t="shared" si="33"/>
        <v>-2.0076098467542574</v>
      </c>
      <c r="AI97">
        <v>0</v>
      </c>
      <c r="AJ97">
        <v>0.23</v>
      </c>
      <c r="AK97">
        <v>8.18</v>
      </c>
      <c r="AL97">
        <v>1.28</v>
      </c>
      <c r="AM97">
        <v>1.6</v>
      </c>
    </row>
    <row r="98" spans="1:39" x14ac:dyDescent="0.25">
      <c r="A98">
        <v>930</v>
      </c>
      <c r="B98" t="s">
        <v>976</v>
      </c>
      <c r="C98" t="s">
        <v>977</v>
      </c>
      <c r="D98" t="s">
        <v>899</v>
      </c>
      <c r="E98" s="7">
        <f t="shared" si="34"/>
        <v>72138204.154660895</v>
      </c>
      <c r="F98" s="8">
        <f t="shared" si="35"/>
        <v>7.8581653265680247</v>
      </c>
      <c r="G98" s="7">
        <f t="shared" si="26"/>
        <v>44668.359215096389</v>
      </c>
      <c r="H98">
        <v>4.6500000000000004</v>
      </c>
      <c r="I98" s="7">
        <v>0.93</v>
      </c>
      <c r="J98" s="7">
        <f t="shared" si="36"/>
        <v>7.8266482751219604</v>
      </c>
      <c r="K98" s="7">
        <f t="shared" si="37"/>
        <v>4.618482948553936</v>
      </c>
      <c r="L98" s="7">
        <f t="shared" si="38"/>
        <v>67088529.863834739</v>
      </c>
      <c r="M98" s="7">
        <f t="shared" si="39"/>
        <v>41541.574070039715</v>
      </c>
      <c r="N98" s="7">
        <f t="shared" si="40"/>
        <v>7.5643090091742646</v>
      </c>
      <c r="O98" s="7">
        <f t="shared" si="41"/>
        <v>4.6783090091742636</v>
      </c>
      <c r="P98">
        <v>20</v>
      </c>
      <c r="Q98">
        <f t="shared" si="27"/>
        <v>293</v>
      </c>
      <c r="R98" t="s">
        <v>900</v>
      </c>
      <c r="S98" s="9" t="s">
        <v>41</v>
      </c>
      <c r="T98" t="s">
        <v>42</v>
      </c>
      <c r="U98" t="s">
        <v>978</v>
      </c>
      <c r="V98">
        <v>192.26</v>
      </c>
      <c r="W98">
        <v>7.7759999999999998</v>
      </c>
      <c r="X98">
        <v>4.8899999999999997</v>
      </c>
      <c r="Y98" s="8">
        <f t="shared" si="28"/>
        <v>-2.8860000000000001</v>
      </c>
      <c r="Z98">
        <v>-2.6960000000000002</v>
      </c>
      <c r="AA98">
        <v>3.2599999999999999E-3</v>
      </c>
      <c r="AB98">
        <v>1.8700000000000001E-2</v>
      </c>
      <c r="AC98">
        <f t="shared" si="29"/>
        <v>-1.728158393463501</v>
      </c>
      <c r="AD98">
        <f t="shared" si="30"/>
        <v>-2.4867823999320611</v>
      </c>
      <c r="AE98" s="7">
        <f t="shared" si="31"/>
        <v>87.700665304564495</v>
      </c>
      <c r="AF98" s="7">
        <v>20</v>
      </c>
      <c r="AG98" s="7">
        <f t="shared" si="32"/>
        <v>-107.7006653045645</v>
      </c>
      <c r="AH98" s="7">
        <f t="shared" si="33"/>
        <v>-3.2081653265680243</v>
      </c>
      <c r="AI98">
        <v>0</v>
      </c>
      <c r="AJ98">
        <v>0.23</v>
      </c>
      <c r="AK98">
        <v>8.18</v>
      </c>
      <c r="AL98">
        <v>1.28</v>
      </c>
      <c r="AM98">
        <v>1.6</v>
      </c>
    </row>
    <row r="99" spans="1:39" x14ac:dyDescent="0.25">
      <c r="A99">
        <v>992</v>
      </c>
      <c r="B99" t="s">
        <v>979</v>
      </c>
      <c r="C99" t="s">
        <v>339</v>
      </c>
      <c r="D99" t="s">
        <v>899</v>
      </c>
      <c r="E99" s="7">
        <f t="shared" si="34"/>
        <v>39614854.999559492</v>
      </c>
      <c r="F99" s="8">
        <f t="shared" si="35"/>
        <v>7.5978580706373009</v>
      </c>
      <c r="G99" s="7">
        <f t="shared" si="26"/>
        <v>46773.514128719893</v>
      </c>
      <c r="H99">
        <v>4.67</v>
      </c>
      <c r="I99" s="7">
        <v>0.93</v>
      </c>
      <c r="J99" s="7">
        <f t="shared" si="36"/>
        <v>7.5663410191912366</v>
      </c>
      <c r="K99" s="7">
        <f t="shared" si="37"/>
        <v>4.6384829485539356</v>
      </c>
      <c r="L99" s="7">
        <f t="shared" si="38"/>
        <v>36841815.149590395</v>
      </c>
      <c r="M99" s="7">
        <f t="shared" si="39"/>
        <v>43499.368139709499</v>
      </c>
      <c r="N99" s="7">
        <f t="shared" si="40"/>
        <v>7.3033090091742636</v>
      </c>
      <c r="O99" s="7">
        <f t="shared" si="41"/>
        <v>4.6983090091742632</v>
      </c>
      <c r="P99">
        <v>20</v>
      </c>
      <c r="Q99">
        <f t="shared" si="27"/>
        <v>293</v>
      </c>
      <c r="R99" t="s">
        <v>900</v>
      </c>
      <c r="S99" s="9" t="s">
        <v>41</v>
      </c>
      <c r="T99" t="s">
        <v>42</v>
      </c>
      <c r="U99" t="s">
        <v>340</v>
      </c>
      <c r="V99">
        <v>192.26</v>
      </c>
      <c r="W99">
        <v>7.4950000000000001</v>
      </c>
      <c r="X99">
        <v>4.8899999999999997</v>
      </c>
      <c r="Y99" s="8">
        <f t="shared" si="28"/>
        <v>-2.6050000000000004</v>
      </c>
      <c r="Z99">
        <v>-2.6349999999999998</v>
      </c>
      <c r="AA99">
        <v>8.8900000000000003E-3</v>
      </c>
      <c r="AB99">
        <v>1.7600000000000001E-2</v>
      </c>
      <c r="AC99">
        <f t="shared" si="29"/>
        <v>-1.7544873321858501</v>
      </c>
      <c r="AD99">
        <f t="shared" si="30"/>
        <v>-2.0510982390297863</v>
      </c>
      <c r="AE99" s="7">
        <f t="shared" si="31"/>
        <v>87.932251359903276</v>
      </c>
      <c r="AF99" s="7">
        <v>20</v>
      </c>
      <c r="AG99" s="7">
        <f t="shared" si="32"/>
        <v>-107.93225135990328</v>
      </c>
      <c r="AH99" s="7">
        <f t="shared" si="33"/>
        <v>-2.927858070637301</v>
      </c>
      <c r="AI99">
        <v>0</v>
      </c>
      <c r="AJ99">
        <v>0.23</v>
      </c>
      <c r="AK99">
        <v>8.18</v>
      </c>
      <c r="AL99">
        <v>1.28</v>
      </c>
      <c r="AM99">
        <v>1.6</v>
      </c>
    </row>
    <row r="100" spans="1:39" x14ac:dyDescent="0.25">
      <c r="A100">
        <v>922</v>
      </c>
      <c r="B100" t="s">
        <v>980</v>
      </c>
      <c r="C100" t="s">
        <v>981</v>
      </c>
      <c r="D100" t="s">
        <v>899</v>
      </c>
      <c r="E100" s="7">
        <f t="shared" si="34"/>
        <v>126416700.49935715</v>
      </c>
      <c r="F100" s="8">
        <f t="shared" si="35"/>
        <v>8.1018044509686273</v>
      </c>
      <c r="G100" s="7">
        <f t="shared" si="26"/>
        <v>63095.734448019342</v>
      </c>
      <c r="H100">
        <v>4.8</v>
      </c>
      <c r="I100" s="7">
        <v>0.93</v>
      </c>
      <c r="J100" s="7">
        <f t="shared" si="36"/>
        <v>8.070287399522563</v>
      </c>
      <c r="K100" s="7">
        <f t="shared" si="37"/>
        <v>4.7684829485539355</v>
      </c>
      <c r="L100" s="7">
        <f t="shared" si="38"/>
        <v>117567531.46440235</v>
      </c>
      <c r="M100" s="7">
        <f t="shared" si="39"/>
        <v>58679.033036658089</v>
      </c>
      <c r="N100" s="7">
        <f t="shared" si="40"/>
        <v>7.8083090091742653</v>
      </c>
      <c r="O100" s="7">
        <f t="shared" si="41"/>
        <v>4.8283090091742631</v>
      </c>
      <c r="P100">
        <v>20</v>
      </c>
      <c r="Q100">
        <f t="shared" si="27"/>
        <v>293</v>
      </c>
      <c r="R100" t="s">
        <v>900</v>
      </c>
      <c r="S100" s="9" t="s">
        <v>41</v>
      </c>
      <c r="T100" t="s">
        <v>42</v>
      </c>
      <c r="U100" t="s">
        <v>982</v>
      </c>
      <c r="V100">
        <v>192.26</v>
      </c>
      <c r="W100">
        <v>7.87</v>
      </c>
      <c r="X100">
        <v>4.8899999999999997</v>
      </c>
      <c r="Y100" s="8">
        <f t="shared" si="28"/>
        <v>-2.9800000000000004</v>
      </c>
      <c r="Z100">
        <v>-2.8</v>
      </c>
      <c r="AA100">
        <v>8.8900000000000003E-3</v>
      </c>
      <c r="AB100">
        <v>1.9300000000000001E-2</v>
      </c>
      <c r="AC100">
        <f t="shared" si="29"/>
        <v>-1.7144426909922261</v>
      </c>
      <c r="AD100">
        <f t="shared" si="30"/>
        <v>-2.0510982390297863</v>
      </c>
      <c r="AE100" s="7">
        <f t="shared" si="31"/>
        <v>87.580023699332358</v>
      </c>
      <c r="AF100" s="7">
        <v>20</v>
      </c>
      <c r="AG100" s="7">
        <f t="shared" si="32"/>
        <v>-107.58002369933236</v>
      </c>
      <c r="AH100" s="7">
        <f t="shared" si="33"/>
        <v>-3.3018044509686275</v>
      </c>
      <c r="AI100">
        <v>0</v>
      </c>
      <c r="AJ100">
        <v>0.23</v>
      </c>
      <c r="AK100">
        <v>8.18</v>
      </c>
      <c r="AL100">
        <v>1.28</v>
      </c>
      <c r="AM100">
        <v>1.6</v>
      </c>
    </row>
    <row r="101" spans="1:39" x14ac:dyDescent="0.25">
      <c r="A101">
        <v>1239</v>
      </c>
      <c r="B101" t="s">
        <v>344</v>
      </c>
      <c r="C101" t="s">
        <v>345</v>
      </c>
      <c r="D101" t="s">
        <v>899</v>
      </c>
      <c r="E101" s="7">
        <f t="shared" si="34"/>
        <v>64576282.207802735</v>
      </c>
      <c r="F101" s="8">
        <f t="shared" si="35"/>
        <v>7.8100730381553802</v>
      </c>
      <c r="G101" s="7">
        <f t="shared" si="26"/>
        <v>144543.97707459307</v>
      </c>
      <c r="H101">
        <v>5.16</v>
      </c>
      <c r="I101" s="7">
        <v>0.93</v>
      </c>
      <c r="J101" s="7">
        <f t="shared" si="36"/>
        <v>7.7785559867093159</v>
      </c>
      <c r="K101" s="7">
        <f t="shared" si="37"/>
        <v>5.1284829485539358</v>
      </c>
      <c r="L101" s="7">
        <f t="shared" si="38"/>
        <v>60055942.453256644</v>
      </c>
      <c r="M101" s="7">
        <f t="shared" si="39"/>
        <v>134425.89867937154</v>
      </c>
      <c r="N101" s="7">
        <f t="shared" si="40"/>
        <v>7.5213090091742636</v>
      </c>
      <c r="O101" s="7">
        <f t="shared" si="41"/>
        <v>5.1883090091742634</v>
      </c>
      <c r="P101">
        <v>20</v>
      </c>
      <c r="Q101">
        <f t="shared" si="27"/>
        <v>293</v>
      </c>
      <c r="R101" t="s">
        <v>900</v>
      </c>
      <c r="S101" s="9" t="s">
        <v>41</v>
      </c>
      <c r="T101" t="s">
        <v>42</v>
      </c>
      <c r="U101" t="s">
        <v>346</v>
      </c>
      <c r="V101">
        <v>257.55</v>
      </c>
      <c r="W101">
        <v>8.0229999999999997</v>
      </c>
      <c r="X101">
        <v>5.69</v>
      </c>
      <c r="Y101" s="8">
        <f t="shared" si="28"/>
        <v>-2.3329999999999993</v>
      </c>
      <c r="Z101">
        <v>-2.1629999999999998</v>
      </c>
      <c r="AA101">
        <v>5.3299999999999997E-3</v>
      </c>
      <c r="AB101">
        <v>2.92E-2</v>
      </c>
      <c r="AC101">
        <f t="shared" si="29"/>
        <v>-1.5346171485515816</v>
      </c>
      <c r="AD101">
        <f t="shared" si="30"/>
        <v>-2.2732727909734276</v>
      </c>
      <c r="AE101" s="7">
        <f t="shared" si="31"/>
        <v>85.998300696284176</v>
      </c>
      <c r="AF101" s="7">
        <v>20</v>
      </c>
      <c r="AG101" s="7">
        <f t="shared" si="32"/>
        <v>-105.99830069628418</v>
      </c>
      <c r="AH101" s="7">
        <f t="shared" si="33"/>
        <v>-2.6500730381553796</v>
      </c>
      <c r="AI101">
        <v>0</v>
      </c>
      <c r="AJ101">
        <v>0.13</v>
      </c>
      <c r="AK101">
        <v>8.27</v>
      </c>
      <c r="AL101">
        <v>1.39</v>
      </c>
      <c r="AM101">
        <v>1.69</v>
      </c>
    </row>
    <row r="102" spans="1:39" x14ac:dyDescent="0.25">
      <c r="A102">
        <v>1173</v>
      </c>
      <c r="B102" t="s">
        <v>983</v>
      </c>
      <c r="C102" t="s">
        <v>984</v>
      </c>
      <c r="D102" t="s">
        <v>899</v>
      </c>
      <c r="E102" s="7">
        <f t="shared" si="34"/>
        <v>5547189.9585050689</v>
      </c>
      <c r="F102" s="8">
        <f t="shared" si="35"/>
        <v>6.7440730381553795</v>
      </c>
      <c r="G102" s="7">
        <f t="shared" si="26"/>
        <v>52480.746024977314</v>
      </c>
      <c r="H102">
        <v>4.72</v>
      </c>
      <c r="I102" s="7">
        <v>0.93</v>
      </c>
      <c r="J102" s="7">
        <f t="shared" si="36"/>
        <v>6.7125559867093152</v>
      </c>
      <c r="K102" s="7">
        <f t="shared" si="37"/>
        <v>4.6884829485539354</v>
      </c>
      <c r="L102" s="7">
        <f t="shared" si="38"/>
        <v>5158886.6614097226</v>
      </c>
      <c r="M102" s="7">
        <f t="shared" si="39"/>
        <v>48807.093803228898</v>
      </c>
      <c r="N102" s="7">
        <f t="shared" si="40"/>
        <v>6.4553090091742638</v>
      </c>
      <c r="O102" s="7">
        <f t="shared" si="41"/>
        <v>4.748309009174263</v>
      </c>
      <c r="P102">
        <v>20</v>
      </c>
      <c r="Q102">
        <f t="shared" si="27"/>
        <v>293</v>
      </c>
      <c r="R102" t="s">
        <v>900</v>
      </c>
      <c r="S102" s="9" t="s">
        <v>41</v>
      </c>
      <c r="T102" t="s">
        <v>42</v>
      </c>
      <c r="U102" t="s">
        <v>985</v>
      </c>
      <c r="V102">
        <v>257.55</v>
      </c>
      <c r="W102">
        <v>7.3970000000000002</v>
      </c>
      <c r="X102">
        <v>5.69</v>
      </c>
      <c r="Y102" s="8">
        <f t="shared" si="28"/>
        <v>-1.7069999999999999</v>
      </c>
      <c r="Z102">
        <v>-2.0870000000000002</v>
      </c>
      <c r="AA102">
        <v>5.3299999999999997E-3</v>
      </c>
      <c r="AB102">
        <v>2.92E-2</v>
      </c>
      <c r="AC102">
        <f t="shared" si="29"/>
        <v>-1.5346171485515816</v>
      </c>
      <c r="AD102">
        <f t="shared" si="30"/>
        <v>-2.2732727909734276</v>
      </c>
      <c r="AE102" s="7">
        <f t="shared" si="31"/>
        <v>85.998300696284176</v>
      </c>
      <c r="AF102" s="7">
        <v>20</v>
      </c>
      <c r="AG102" s="7">
        <f t="shared" si="32"/>
        <v>-105.99830069628418</v>
      </c>
      <c r="AH102" s="7">
        <f t="shared" si="33"/>
        <v>-2.0240730381553802</v>
      </c>
      <c r="AI102">
        <v>0</v>
      </c>
      <c r="AJ102">
        <v>0.19</v>
      </c>
      <c r="AK102">
        <v>8.31</v>
      </c>
      <c r="AL102">
        <v>1.41</v>
      </c>
      <c r="AM102">
        <v>1.69</v>
      </c>
    </row>
    <row r="103" spans="1:39" x14ac:dyDescent="0.25">
      <c r="A103">
        <v>1175</v>
      </c>
      <c r="B103" t="s">
        <v>986</v>
      </c>
      <c r="C103" t="s">
        <v>987</v>
      </c>
      <c r="D103" t="s">
        <v>899</v>
      </c>
      <c r="E103" s="7">
        <f t="shared" si="34"/>
        <v>26246599.125651624</v>
      </c>
      <c r="F103" s="8">
        <f t="shared" si="35"/>
        <v>7.4190730381553802</v>
      </c>
      <c r="G103" s="7">
        <f t="shared" si="26"/>
        <v>134896.28825916545</v>
      </c>
      <c r="H103">
        <v>5.13</v>
      </c>
      <c r="I103" s="7">
        <v>0.93</v>
      </c>
      <c r="J103" s="7">
        <f t="shared" si="36"/>
        <v>7.3875559867093159</v>
      </c>
      <c r="K103" s="7">
        <f t="shared" si="37"/>
        <v>5.0984829485539356</v>
      </c>
      <c r="L103" s="7">
        <f t="shared" si="38"/>
        <v>24409337.186856054</v>
      </c>
      <c r="M103" s="7">
        <f t="shared" si="39"/>
        <v>125453.54808102408</v>
      </c>
      <c r="N103" s="7">
        <f t="shared" si="40"/>
        <v>7.1303090091742636</v>
      </c>
      <c r="O103" s="7">
        <f t="shared" si="41"/>
        <v>5.1583090091742632</v>
      </c>
      <c r="P103">
        <v>20</v>
      </c>
      <c r="Q103">
        <f t="shared" si="27"/>
        <v>293</v>
      </c>
      <c r="R103" t="s">
        <v>900</v>
      </c>
      <c r="S103" s="9" t="s">
        <v>41</v>
      </c>
      <c r="T103" t="s">
        <v>42</v>
      </c>
      <c r="U103" t="s">
        <v>988</v>
      </c>
      <c r="V103">
        <v>257.55</v>
      </c>
      <c r="W103">
        <v>7.6619999999999999</v>
      </c>
      <c r="X103">
        <v>5.69</v>
      </c>
      <c r="Y103" s="8">
        <f t="shared" si="28"/>
        <v>-1.9719999999999995</v>
      </c>
      <c r="Z103">
        <v>-2.242</v>
      </c>
      <c r="AA103">
        <v>5.3299999999999997E-3</v>
      </c>
      <c r="AB103">
        <v>2.92E-2</v>
      </c>
      <c r="AC103">
        <f t="shared" si="29"/>
        <v>-1.5346171485515816</v>
      </c>
      <c r="AD103">
        <f t="shared" si="30"/>
        <v>-2.2732727909734276</v>
      </c>
      <c r="AE103" s="7">
        <f t="shared" si="31"/>
        <v>85.998300696284176</v>
      </c>
      <c r="AF103" s="7">
        <v>20</v>
      </c>
      <c r="AG103" s="7">
        <f t="shared" si="32"/>
        <v>-105.99830069628418</v>
      </c>
      <c r="AH103" s="7">
        <f t="shared" si="33"/>
        <v>-2.2890730381553799</v>
      </c>
      <c r="AI103">
        <v>0</v>
      </c>
      <c r="AJ103">
        <v>0.19</v>
      </c>
      <c r="AK103">
        <v>8.31</v>
      </c>
      <c r="AL103">
        <v>1.41</v>
      </c>
      <c r="AM103">
        <v>1.69</v>
      </c>
    </row>
    <row r="104" spans="1:39" x14ac:dyDescent="0.25">
      <c r="A104">
        <v>1176</v>
      </c>
      <c r="B104" t="s">
        <v>989</v>
      </c>
      <c r="C104" t="s">
        <v>990</v>
      </c>
      <c r="D104" t="s">
        <v>899</v>
      </c>
      <c r="E104" s="7">
        <f t="shared" si="34"/>
        <v>67602627.14590992</v>
      </c>
      <c r="F104" s="8">
        <f t="shared" si="35"/>
        <v>7.8299635736458049</v>
      </c>
      <c r="G104" s="7">
        <f t="shared" si="26"/>
        <v>144543.97707459307</v>
      </c>
      <c r="H104">
        <v>5.16</v>
      </c>
      <c r="I104" s="7">
        <v>0.93</v>
      </c>
      <c r="J104" s="7">
        <f t="shared" si="36"/>
        <v>7.7984465221997405</v>
      </c>
      <c r="K104" s="7">
        <f t="shared" si="37"/>
        <v>5.1284829485539358</v>
      </c>
      <c r="L104" s="7">
        <f t="shared" si="38"/>
        <v>62870443.245696336</v>
      </c>
      <c r="M104" s="7">
        <f t="shared" si="39"/>
        <v>134425.89867937154</v>
      </c>
      <c r="N104" s="7">
        <f t="shared" si="40"/>
        <v>7.5523090091742642</v>
      </c>
      <c r="O104" s="7">
        <f t="shared" si="41"/>
        <v>5.1883090091742634</v>
      </c>
      <c r="P104">
        <v>20</v>
      </c>
      <c r="Q104">
        <f t="shared" si="27"/>
        <v>293</v>
      </c>
      <c r="R104" t="s">
        <v>900</v>
      </c>
      <c r="S104" s="9" t="s">
        <v>41</v>
      </c>
      <c r="T104" t="s">
        <v>42</v>
      </c>
      <c r="U104" t="s">
        <v>991</v>
      </c>
      <c r="V104">
        <v>257.55</v>
      </c>
      <c r="W104">
        <v>8.0540000000000003</v>
      </c>
      <c r="X104">
        <v>5.69</v>
      </c>
      <c r="Y104" s="8">
        <f t="shared" si="28"/>
        <v>-2.3639999999999999</v>
      </c>
      <c r="Z104">
        <v>-2.1840000000000002</v>
      </c>
      <c r="AA104">
        <v>5.3299999999999997E-3</v>
      </c>
      <c r="AB104">
        <v>7.7200000000000005E-2</v>
      </c>
      <c r="AC104">
        <f t="shared" si="29"/>
        <v>-1.1123826996642638</v>
      </c>
      <c r="AD104">
        <f t="shared" si="30"/>
        <v>-2.2732727909734276</v>
      </c>
      <c r="AE104" s="7">
        <f t="shared" si="31"/>
        <v>82.284379239854374</v>
      </c>
      <c r="AF104" s="7">
        <v>20</v>
      </c>
      <c r="AG104" s="7">
        <f t="shared" si="32"/>
        <v>-102.28437923985437</v>
      </c>
      <c r="AH104" s="7">
        <f t="shared" si="33"/>
        <v>-2.6699635736458047</v>
      </c>
      <c r="AI104">
        <v>0</v>
      </c>
      <c r="AJ104">
        <v>0.19</v>
      </c>
      <c r="AK104">
        <v>8.31</v>
      </c>
      <c r="AL104">
        <v>1.41</v>
      </c>
      <c r="AM104">
        <v>1.69</v>
      </c>
    </row>
    <row r="105" spans="1:39" x14ac:dyDescent="0.25">
      <c r="A105">
        <v>1177</v>
      </c>
      <c r="B105" t="s">
        <v>992</v>
      </c>
      <c r="C105" t="s">
        <v>993</v>
      </c>
      <c r="D105" t="s">
        <v>899</v>
      </c>
      <c r="E105" s="7">
        <f t="shared" si="34"/>
        <v>221346693.15767431</v>
      </c>
      <c r="F105" s="8">
        <f t="shared" si="35"/>
        <v>8.3450730381553804</v>
      </c>
      <c r="G105" s="7">
        <f t="shared" si="26"/>
        <v>269153.48039269145</v>
      </c>
      <c r="H105">
        <v>5.43</v>
      </c>
      <c r="I105" s="7">
        <v>0.93</v>
      </c>
      <c r="J105" s="7">
        <f t="shared" si="36"/>
        <v>8.3135559867093143</v>
      </c>
      <c r="K105" s="7">
        <f t="shared" si="37"/>
        <v>5.3984829485539345</v>
      </c>
      <c r="L105" s="7">
        <f t="shared" si="38"/>
        <v>205852424.63663673</v>
      </c>
      <c r="M105" s="7">
        <f t="shared" si="39"/>
        <v>250312.73676520304</v>
      </c>
      <c r="N105" s="7">
        <f t="shared" si="40"/>
        <v>8.056309009174262</v>
      </c>
      <c r="O105" s="7">
        <f t="shared" si="41"/>
        <v>5.4583090091742621</v>
      </c>
      <c r="P105">
        <v>20</v>
      </c>
      <c r="Q105">
        <f t="shared" si="27"/>
        <v>293</v>
      </c>
      <c r="R105" t="s">
        <v>900</v>
      </c>
      <c r="S105" s="9" t="s">
        <v>41</v>
      </c>
      <c r="T105" t="s">
        <v>42</v>
      </c>
      <c r="U105" t="s">
        <v>994</v>
      </c>
      <c r="V105">
        <v>257.55</v>
      </c>
      <c r="W105">
        <v>8.2880000000000003</v>
      </c>
      <c r="X105">
        <v>5.69</v>
      </c>
      <c r="Y105" s="8">
        <f t="shared" si="28"/>
        <v>-2.5979999999999999</v>
      </c>
      <c r="Z105">
        <v>-2.3879999999999999</v>
      </c>
      <c r="AA105">
        <v>5.3299999999999997E-3</v>
      </c>
      <c r="AB105">
        <v>2.92E-2</v>
      </c>
      <c r="AC105">
        <f t="shared" si="29"/>
        <v>-1.5346171485515816</v>
      </c>
      <c r="AD105">
        <f t="shared" si="30"/>
        <v>-2.2732727909734276</v>
      </c>
      <c r="AE105" s="7">
        <f t="shared" si="31"/>
        <v>85.998300696284176</v>
      </c>
      <c r="AF105" s="7">
        <v>20</v>
      </c>
      <c r="AG105" s="7">
        <f t="shared" si="32"/>
        <v>-105.99830069628418</v>
      </c>
      <c r="AH105" s="7">
        <f t="shared" si="33"/>
        <v>-2.9150730381553802</v>
      </c>
      <c r="AI105">
        <v>0</v>
      </c>
      <c r="AJ105">
        <v>0.19</v>
      </c>
      <c r="AK105">
        <v>8.31</v>
      </c>
      <c r="AL105">
        <v>1.41</v>
      </c>
      <c r="AM105">
        <v>1.69</v>
      </c>
    </row>
    <row r="106" spans="1:39" x14ac:dyDescent="0.25">
      <c r="A106">
        <v>1258</v>
      </c>
      <c r="B106" t="s">
        <v>995</v>
      </c>
      <c r="C106" t="s">
        <v>996</v>
      </c>
      <c r="D106" t="s">
        <v>899</v>
      </c>
      <c r="E106" s="7">
        <f t="shared" si="34"/>
        <v>85262933.661970094</v>
      </c>
      <c r="F106" s="8">
        <f t="shared" si="35"/>
        <v>7.930760271441379</v>
      </c>
      <c r="G106" s="7">
        <f t="shared" si="26"/>
        <v>229086.76527677779</v>
      </c>
      <c r="H106">
        <v>5.36</v>
      </c>
      <c r="I106" s="7">
        <v>0.93</v>
      </c>
      <c r="J106" s="7">
        <f t="shared" si="36"/>
        <v>7.8992432199953146</v>
      </c>
      <c r="K106" s="7">
        <f t="shared" si="37"/>
        <v>5.328482948553936</v>
      </c>
      <c r="L106" s="7">
        <f t="shared" si="38"/>
        <v>79294528.305632308</v>
      </c>
      <c r="M106" s="7">
        <f t="shared" si="39"/>
        <v>213050.69170740369</v>
      </c>
      <c r="N106" s="7">
        <f t="shared" si="40"/>
        <v>7.6303090091742645</v>
      </c>
      <c r="O106" s="7">
        <f t="shared" si="41"/>
        <v>5.3883090091742645</v>
      </c>
      <c r="P106">
        <v>20</v>
      </c>
      <c r="Q106">
        <f t="shared" si="27"/>
        <v>293</v>
      </c>
      <c r="R106" t="s">
        <v>900</v>
      </c>
      <c r="S106" s="9" t="s">
        <v>41</v>
      </c>
      <c r="T106" t="s">
        <v>42</v>
      </c>
      <c r="U106" t="s">
        <v>997</v>
      </c>
      <c r="V106">
        <v>291.99</v>
      </c>
      <c r="W106">
        <v>8.5820000000000007</v>
      </c>
      <c r="X106">
        <v>6.34</v>
      </c>
      <c r="Y106" s="8">
        <f t="shared" si="28"/>
        <v>-2.2420000000000009</v>
      </c>
      <c r="Z106">
        <v>-2.242</v>
      </c>
      <c r="AA106">
        <v>1.1299999999999999E-3</v>
      </c>
      <c r="AB106">
        <v>1.0500000000000001E-2</v>
      </c>
      <c r="AC106">
        <f t="shared" si="29"/>
        <v>-1.9788107009300619</v>
      </c>
      <c r="AD106">
        <f t="shared" si="30"/>
        <v>-2.9469215565165805</v>
      </c>
      <c r="AE106" s="7">
        <f t="shared" si="31"/>
        <v>89.905371683347283</v>
      </c>
      <c r="AF106" s="7">
        <v>20</v>
      </c>
      <c r="AG106" s="7">
        <f t="shared" si="32"/>
        <v>-109.90537168334728</v>
      </c>
      <c r="AH106" s="7">
        <f t="shared" si="33"/>
        <v>-2.5707602714413791</v>
      </c>
      <c r="AI106">
        <v>0</v>
      </c>
      <c r="AJ106">
        <v>0.09</v>
      </c>
      <c r="AK106">
        <v>8.6300000000000008</v>
      </c>
      <c r="AL106">
        <v>1.46</v>
      </c>
      <c r="AM106">
        <v>1.81</v>
      </c>
    </row>
    <row r="107" spans="1:39" x14ac:dyDescent="0.25">
      <c r="A107">
        <v>990</v>
      </c>
      <c r="B107" t="s">
        <v>347</v>
      </c>
      <c r="C107" t="s">
        <v>348</v>
      </c>
      <c r="D107" t="s">
        <v>899</v>
      </c>
      <c r="E107" s="7">
        <f t="shared" si="34"/>
        <v>93829808.989781767</v>
      </c>
      <c r="F107" s="8">
        <f t="shared" si="35"/>
        <v>7.9723408322293148</v>
      </c>
      <c r="G107" s="7">
        <f t="shared" si="26"/>
        <v>407380.27780411334</v>
      </c>
      <c r="H107">
        <v>5.61</v>
      </c>
      <c r="I107" s="7">
        <v>0.93</v>
      </c>
      <c r="J107" s="7">
        <f t="shared" si="36"/>
        <v>7.9408237807832505</v>
      </c>
      <c r="K107" s="7">
        <f t="shared" si="37"/>
        <v>5.578482948553936</v>
      </c>
      <c r="L107" s="7">
        <f t="shared" si="38"/>
        <v>87261722.360496879</v>
      </c>
      <c r="M107" s="7">
        <f t="shared" si="39"/>
        <v>378863.65835782606</v>
      </c>
      <c r="N107" s="7">
        <f t="shared" si="40"/>
        <v>7.6983090091742641</v>
      </c>
      <c r="O107" s="7">
        <f t="shared" si="41"/>
        <v>5.6383090091742636</v>
      </c>
      <c r="P107">
        <v>20</v>
      </c>
      <c r="Q107">
        <f t="shared" si="27"/>
        <v>293</v>
      </c>
      <c r="R107" t="s">
        <v>900</v>
      </c>
      <c r="S107" s="9" t="s">
        <v>41</v>
      </c>
      <c r="T107" t="s">
        <v>42</v>
      </c>
      <c r="U107" t="s">
        <v>349</v>
      </c>
      <c r="V107">
        <v>291.99</v>
      </c>
      <c r="W107">
        <v>8.4</v>
      </c>
      <c r="X107">
        <v>6.34</v>
      </c>
      <c r="Y107" s="8">
        <f t="shared" si="28"/>
        <v>-2.0600000000000005</v>
      </c>
      <c r="Z107">
        <v>-2.11</v>
      </c>
      <c r="AA107">
        <v>1.1299999999999999E-3</v>
      </c>
      <c r="AB107">
        <v>0.106</v>
      </c>
      <c r="AC107">
        <f t="shared" si="29"/>
        <v>-0.97469413473522981</v>
      </c>
      <c r="AD107">
        <f t="shared" si="30"/>
        <v>-2.9469215565165805</v>
      </c>
      <c r="AE107" s="7">
        <f t="shared" si="31"/>
        <v>81.073287826203668</v>
      </c>
      <c r="AF107" s="7">
        <v>20</v>
      </c>
      <c r="AG107" s="7">
        <f t="shared" si="32"/>
        <v>-101.07328782620367</v>
      </c>
      <c r="AH107" s="7">
        <f t="shared" si="33"/>
        <v>-2.3623408322293145</v>
      </c>
      <c r="AI107">
        <v>0</v>
      </c>
      <c r="AJ107">
        <v>0.09</v>
      </c>
      <c r="AK107">
        <v>8.6300000000000008</v>
      </c>
      <c r="AL107">
        <v>1.46</v>
      </c>
      <c r="AM107">
        <v>1.81</v>
      </c>
    </row>
    <row r="108" spans="1:39" x14ac:dyDescent="0.25">
      <c r="A108">
        <v>1190</v>
      </c>
      <c r="B108" t="s">
        <v>998</v>
      </c>
      <c r="C108" t="s">
        <v>999</v>
      </c>
      <c r="D108" t="s">
        <v>899</v>
      </c>
      <c r="E108" s="7">
        <f t="shared" si="34"/>
        <v>40342094.9468427</v>
      </c>
      <c r="F108" s="8">
        <f t="shared" si="35"/>
        <v>7.6057584471794204</v>
      </c>
      <c r="G108" s="7">
        <f t="shared" si="26"/>
        <v>144543.97707459307</v>
      </c>
      <c r="H108">
        <v>5.16</v>
      </c>
      <c r="I108" s="7">
        <v>0.93</v>
      </c>
      <c r="J108" s="7">
        <f t="shared" si="36"/>
        <v>7.5742413957333561</v>
      </c>
      <c r="K108" s="7">
        <f t="shared" si="37"/>
        <v>5.1284829485539358</v>
      </c>
      <c r="L108" s="7">
        <f t="shared" si="38"/>
        <v>37518148.300563775</v>
      </c>
      <c r="M108" s="7">
        <f t="shared" si="39"/>
        <v>134425.89867937154</v>
      </c>
      <c r="N108" s="7">
        <f t="shared" si="40"/>
        <v>7.3163090091742644</v>
      </c>
      <c r="O108" s="7">
        <f t="shared" si="41"/>
        <v>5.1883090091742634</v>
      </c>
      <c r="P108">
        <v>20</v>
      </c>
      <c r="Q108">
        <f t="shared" si="27"/>
        <v>293</v>
      </c>
      <c r="R108" t="s">
        <v>900</v>
      </c>
      <c r="S108" s="9" t="s">
        <v>41</v>
      </c>
      <c r="T108" t="s">
        <v>42</v>
      </c>
      <c r="U108" t="s">
        <v>1000</v>
      </c>
      <c r="V108">
        <v>291.99</v>
      </c>
      <c r="W108">
        <v>8.468</v>
      </c>
      <c r="X108">
        <v>6.34</v>
      </c>
      <c r="Y108" s="8">
        <f t="shared" si="28"/>
        <v>-2.1280000000000001</v>
      </c>
      <c r="Z108">
        <v>-2.1280000000000001</v>
      </c>
      <c r="AA108">
        <v>1.1299999999999999E-3</v>
      </c>
      <c r="AB108">
        <v>2.75E-2</v>
      </c>
      <c r="AC108">
        <f t="shared" si="29"/>
        <v>-1.5606673061697374</v>
      </c>
      <c r="AD108">
        <f t="shared" si="30"/>
        <v>-2.9469215565165805</v>
      </c>
      <c r="AE108" s="7">
        <f t="shared" si="31"/>
        <v>86.227434627862721</v>
      </c>
      <c r="AF108" s="7">
        <v>20</v>
      </c>
      <c r="AG108" s="7">
        <f t="shared" si="32"/>
        <v>-106.22743462786272</v>
      </c>
      <c r="AH108" s="7">
        <f t="shared" si="33"/>
        <v>-2.4457584471794203</v>
      </c>
      <c r="AI108">
        <v>0</v>
      </c>
      <c r="AJ108">
        <v>0.13</v>
      </c>
      <c r="AK108">
        <v>8.64</v>
      </c>
      <c r="AL108">
        <v>1.5</v>
      </c>
      <c r="AM108">
        <v>1.81</v>
      </c>
    </row>
    <row r="109" spans="1:39" x14ac:dyDescent="0.25">
      <c r="A109">
        <v>1133</v>
      </c>
      <c r="B109" t="s">
        <v>350</v>
      </c>
      <c r="C109" t="s">
        <v>180</v>
      </c>
      <c r="D109" t="s">
        <v>899</v>
      </c>
      <c r="E109" s="7">
        <f t="shared" si="34"/>
        <v>39423962.354119085</v>
      </c>
      <c r="F109" s="8">
        <f t="shared" si="35"/>
        <v>7.5957602714413781</v>
      </c>
      <c r="G109" s="7">
        <f t="shared" si="26"/>
        <v>269153.48039269145</v>
      </c>
      <c r="H109">
        <v>5.43</v>
      </c>
      <c r="I109" s="7">
        <v>0.93</v>
      </c>
      <c r="J109" s="7">
        <f t="shared" si="36"/>
        <v>7.5642432199953129</v>
      </c>
      <c r="K109" s="7">
        <f t="shared" si="37"/>
        <v>5.3984829485539345</v>
      </c>
      <c r="L109" s="7">
        <f t="shared" si="38"/>
        <v>36664284.989330687</v>
      </c>
      <c r="M109" s="7">
        <f t="shared" si="39"/>
        <v>250312.73676520304</v>
      </c>
      <c r="N109" s="7">
        <f t="shared" si="40"/>
        <v>7.2953090091742627</v>
      </c>
      <c r="O109" s="7">
        <f t="shared" si="41"/>
        <v>5.4583090091742621</v>
      </c>
      <c r="P109">
        <v>20</v>
      </c>
      <c r="Q109">
        <f t="shared" si="27"/>
        <v>293</v>
      </c>
      <c r="R109" t="s">
        <v>900</v>
      </c>
      <c r="S109" s="9" t="s">
        <v>41</v>
      </c>
      <c r="T109" t="s">
        <v>42</v>
      </c>
      <c r="U109" t="s">
        <v>181</v>
      </c>
      <c r="V109">
        <v>291.99</v>
      </c>
      <c r="W109">
        <v>8.1769999999999996</v>
      </c>
      <c r="X109">
        <v>6.34</v>
      </c>
      <c r="Y109" s="8">
        <f t="shared" si="28"/>
        <v>-1.8369999999999997</v>
      </c>
      <c r="Z109">
        <v>-2.0870000000000002</v>
      </c>
      <c r="AA109">
        <v>1.1299999999999999E-3</v>
      </c>
      <c r="AB109">
        <v>1.0500000000000001E-2</v>
      </c>
      <c r="AC109">
        <f t="shared" si="29"/>
        <v>-1.9788107009300619</v>
      </c>
      <c r="AD109">
        <f t="shared" si="30"/>
        <v>-2.9469215565165805</v>
      </c>
      <c r="AE109" s="7">
        <f t="shared" si="31"/>
        <v>89.905371683347283</v>
      </c>
      <c r="AF109" s="7">
        <v>20</v>
      </c>
      <c r="AG109" s="7">
        <f t="shared" si="32"/>
        <v>-109.90537168334728</v>
      </c>
      <c r="AH109" s="7">
        <f t="shared" si="33"/>
        <v>-2.1657602714413784</v>
      </c>
      <c r="AI109">
        <v>0</v>
      </c>
      <c r="AJ109">
        <v>0.18</v>
      </c>
      <c r="AK109">
        <v>8.64</v>
      </c>
      <c r="AL109">
        <v>1.55</v>
      </c>
      <c r="AM109">
        <v>1.81</v>
      </c>
    </row>
    <row r="110" spans="1:39" x14ac:dyDescent="0.25">
      <c r="A110">
        <v>1189</v>
      </c>
      <c r="B110" t="s">
        <v>351</v>
      </c>
      <c r="C110" t="s">
        <v>352</v>
      </c>
      <c r="D110" t="s">
        <v>899</v>
      </c>
      <c r="E110" s="7">
        <f t="shared" si="34"/>
        <v>50683852.624349087</v>
      </c>
      <c r="F110" s="8">
        <f t="shared" si="35"/>
        <v>7.7048696194296875</v>
      </c>
      <c r="G110" s="7">
        <f t="shared" si="26"/>
        <v>269153.48039269145</v>
      </c>
      <c r="H110">
        <v>5.43</v>
      </c>
      <c r="I110" s="7">
        <v>0.93</v>
      </c>
      <c r="J110" s="7">
        <f t="shared" si="36"/>
        <v>7.6733525679836223</v>
      </c>
      <c r="K110" s="7">
        <f t="shared" si="37"/>
        <v>5.3984829485539345</v>
      </c>
      <c r="L110" s="7">
        <f t="shared" si="38"/>
        <v>47135982.940644562</v>
      </c>
      <c r="M110" s="7">
        <f t="shared" si="39"/>
        <v>250312.73676520304</v>
      </c>
      <c r="N110" s="7">
        <f t="shared" si="40"/>
        <v>7.4043090091742618</v>
      </c>
      <c r="O110" s="7">
        <f t="shared" si="41"/>
        <v>5.4583090091742621</v>
      </c>
      <c r="P110">
        <v>20</v>
      </c>
      <c r="Q110">
        <f t="shared" si="27"/>
        <v>293</v>
      </c>
      <c r="R110" t="s">
        <v>900</v>
      </c>
      <c r="S110" s="9" t="s">
        <v>41</v>
      </c>
      <c r="T110" t="s">
        <v>42</v>
      </c>
      <c r="U110" t="s">
        <v>353</v>
      </c>
      <c r="V110">
        <v>291.99</v>
      </c>
      <c r="W110">
        <v>8.2859999999999996</v>
      </c>
      <c r="X110">
        <v>6.34</v>
      </c>
      <c r="Y110" s="8">
        <f t="shared" si="28"/>
        <v>-1.9459999999999997</v>
      </c>
      <c r="Z110">
        <v>-2.0659999999999998</v>
      </c>
      <c r="AA110">
        <v>1.1299999999999999E-3</v>
      </c>
      <c r="AB110">
        <v>1.04E-2</v>
      </c>
      <c r="AC110">
        <f t="shared" si="29"/>
        <v>-1.9829666607012197</v>
      </c>
      <c r="AD110">
        <f t="shared" si="30"/>
        <v>-2.9469215565165805</v>
      </c>
      <c r="AE110" s="7">
        <f t="shared" si="31"/>
        <v>89.941926986228978</v>
      </c>
      <c r="AF110" s="7">
        <v>20</v>
      </c>
      <c r="AG110" s="7">
        <f t="shared" si="32"/>
        <v>-109.94192698622898</v>
      </c>
      <c r="AH110" s="7">
        <f t="shared" si="33"/>
        <v>-2.2748696194296878</v>
      </c>
      <c r="AI110">
        <v>0</v>
      </c>
      <c r="AJ110">
        <v>0.13</v>
      </c>
      <c r="AK110">
        <v>8.64</v>
      </c>
      <c r="AL110">
        <v>1.5</v>
      </c>
      <c r="AM110">
        <v>1.81</v>
      </c>
    </row>
    <row r="111" spans="1:39" x14ac:dyDescent="0.25">
      <c r="A111">
        <v>970</v>
      </c>
      <c r="B111" t="s">
        <v>1001</v>
      </c>
      <c r="C111" t="s">
        <v>355</v>
      </c>
      <c r="D111" t="s">
        <v>899</v>
      </c>
      <c r="E111" s="7">
        <f t="shared" ref="E111:E142" si="42">10^F111</f>
        <v>94783969.037487164</v>
      </c>
      <c r="F111" s="8">
        <f t="shared" ref="F111:F142" si="43">H111-AH111</f>
        <v>7.9767348906367346</v>
      </c>
      <c r="G111" s="7">
        <f t="shared" si="26"/>
        <v>114815.36214968823</v>
      </c>
      <c r="H111">
        <v>5.0599999999999996</v>
      </c>
      <c r="I111" s="7">
        <v>0.93</v>
      </c>
      <c r="J111" s="7">
        <f t="shared" si="36"/>
        <v>7.9452178391906703</v>
      </c>
      <c r="K111" s="7">
        <f t="shared" si="37"/>
        <v>5.0284829485539353</v>
      </c>
      <c r="L111" s="7">
        <f t="shared" si="38"/>
        <v>88149091.204863206</v>
      </c>
      <c r="M111" s="7">
        <f t="shared" si="39"/>
        <v>106778.28679921024</v>
      </c>
      <c r="N111" s="7">
        <f t="shared" si="40"/>
        <v>7.6813090091742628</v>
      </c>
      <c r="O111" s="7">
        <f t="shared" si="41"/>
        <v>5.0883090091742629</v>
      </c>
      <c r="P111">
        <v>20</v>
      </c>
      <c r="Q111">
        <f t="shared" si="27"/>
        <v>293</v>
      </c>
      <c r="R111" t="s">
        <v>900</v>
      </c>
      <c r="S111" s="9" t="s">
        <v>41</v>
      </c>
      <c r="T111" t="s">
        <v>42</v>
      </c>
      <c r="U111" t="s">
        <v>356</v>
      </c>
      <c r="V111">
        <v>206.29</v>
      </c>
      <c r="W111">
        <v>8.0329999999999995</v>
      </c>
      <c r="X111">
        <v>5.44</v>
      </c>
      <c r="Y111" s="8">
        <f t="shared" si="28"/>
        <v>-2.5929999999999991</v>
      </c>
      <c r="Z111">
        <v>-2.593</v>
      </c>
      <c r="AA111">
        <v>1.01E-3</v>
      </c>
      <c r="AB111">
        <v>1.6299999999999999E-2</v>
      </c>
      <c r="AC111">
        <f t="shared" si="29"/>
        <v>-1.7878123955960423</v>
      </c>
      <c r="AD111">
        <f t="shared" si="30"/>
        <v>-2.9956786262173574</v>
      </c>
      <c r="AE111" s="7">
        <f t="shared" si="31"/>
        <v>88.22537445386719</v>
      </c>
      <c r="AF111" s="7">
        <v>20</v>
      </c>
      <c r="AG111" s="7">
        <f t="shared" si="32"/>
        <v>-108.22537445386719</v>
      </c>
      <c r="AH111" s="7">
        <f t="shared" si="33"/>
        <v>-2.9167348906367345</v>
      </c>
      <c r="AI111">
        <v>0</v>
      </c>
      <c r="AJ111">
        <v>0.23</v>
      </c>
      <c r="AK111">
        <v>8.65</v>
      </c>
      <c r="AL111">
        <v>1.22</v>
      </c>
      <c r="AM111">
        <v>1.74</v>
      </c>
    </row>
    <row r="112" spans="1:39" x14ac:dyDescent="0.25">
      <c r="A112">
        <v>924</v>
      </c>
      <c r="B112" t="s">
        <v>1002</v>
      </c>
      <c r="C112" t="s">
        <v>358</v>
      </c>
      <c r="D112" t="s">
        <v>899</v>
      </c>
      <c r="E112" s="7">
        <f t="shared" si="42"/>
        <v>232667053.86033356</v>
      </c>
      <c r="F112" s="8">
        <f t="shared" si="43"/>
        <v>8.3667348906367351</v>
      </c>
      <c r="G112" s="7">
        <f t="shared" si="26"/>
        <v>158489.31924611164</v>
      </c>
      <c r="H112">
        <v>5.2</v>
      </c>
      <c r="I112" s="7">
        <v>0.93</v>
      </c>
      <c r="J112" s="7">
        <f t="shared" si="36"/>
        <v>8.3352178391906708</v>
      </c>
      <c r="K112" s="7">
        <f t="shared" si="37"/>
        <v>5.1684829485539359</v>
      </c>
      <c r="L112" s="7">
        <f t="shared" si="38"/>
        <v>216380360.09011057</v>
      </c>
      <c r="M112" s="7">
        <f t="shared" si="39"/>
        <v>147395.06689888408</v>
      </c>
      <c r="N112" s="7">
        <f t="shared" si="40"/>
        <v>8.0713090091742625</v>
      </c>
      <c r="O112" s="7">
        <f t="shared" si="41"/>
        <v>5.2283090091742643</v>
      </c>
      <c r="P112">
        <v>20</v>
      </c>
      <c r="Q112">
        <f t="shared" si="27"/>
        <v>293</v>
      </c>
      <c r="R112" t="s">
        <v>900</v>
      </c>
      <c r="S112" s="9" t="s">
        <v>41</v>
      </c>
      <c r="T112" t="s">
        <v>42</v>
      </c>
      <c r="U112" t="s">
        <v>359</v>
      </c>
      <c r="V112">
        <v>206.29</v>
      </c>
      <c r="W112">
        <v>8.2829999999999995</v>
      </c>
      <c r="X112">
        <v>5.44</v>
      </c>
      <c r="Y112" s="8">
        <f t="shared" si="28"/>
        <v>-2.8429999999999991</v>
      </c>
      <c r="Z112">
        <v>-2.593</v>
      </c>
      <c r="AA112">
        <v>3.6499999999999998E-4</v>
      </c>
      <c r="AB112">
        <v>1.6299999999999999E-2</v>
      </c>
      <c r="AC112">
        <f t="shared" si="29"/>
        <v>-1.7878123955960423</v>
      </c>
      <c r="AD112">
        <f t="shared" si="30"/>
        <v>-3.4377071355435254</v>
      </c>
      <c r="AE112" s="7">
        <f t="shared" si="31"/>
        <v>88.22537445386719</v>
      </c>
      <c r="AF112" s="7">
        <v>20</v>
      </c>
      <c r="AG112" s="7">
        <f t="shared" si="32"/>
        <v>-108.22537445386719</v>
      </c>
      <c r="AH112" s="7">
        <f t="shared" si="33"/>
        <v>-3.1667348906367345</v>
      </c>
      <c r="AI112">
        <v>0</v>
      </c>
      <c r="AJ112">
        <v>0.23</v>
      </c>
      <c r="AK112">
        <v>8.65</v>
      </c>
      <c r="AL112">
        <v>1.22</v>
      </c>
      <c r="AM112">
        <v>1.74</v>
      </c>
    </row>
    <row r="113" spans="1:39" x14ac:dyDescent="0.25">
      <c r="A113">
        <v>1202</v>
      </c>
      <c r="B113" t="s">
        <v>1003</v>
      </c>
      <c r="C113" t="s">
        <v>1004</v>
      </c>
      <c r="D113" t="s">
        <v>899</v>
      </c>
      <c r="E113" s="7">
        <f t="shared" si="42"/>
        <v>512480002.64843965</v>
      </c>
      <c r="F113" s="8">
        <f t="shared" si="43"/>
        <v>8.7096769235641318</v>
      </c>
      <c r="G113" s="7">
        <f t="shared" si="26"/>
        <v>177827.94100389251</v>
      </c>
      <c r="H113">
        <v>5.25</v>
      </c>
      <c r="I113" s="7">
        <v>0.93</v>
      </c>
      <c r="J113" s="7">
        <f t="shared" si="36"/>
        <v>8.6781598721180675</v>
      </c>
      <c r="K113" s="7">
        <f t="shared" si="37"/>
        <v>5.2184829485539357</v>
      </c>
      <c r="L113" s="7">
        <f t="shared" si="38"/>
        <v>476606402.46304971</v>
      </c>
      <c r="M113" s="7">
        <f t="shared" si="39"/>
        <v>165379.98513362033</v>
      </c>
      <c r="N113" s="7">
        <f t="shared" si="40"/>
        <v>8.4113090091742642</v>
      </c>
      <c r="O113" s="7">
        <f t="shared" si="41"/>
        <v>5.2783090091742642</v>
      </c>
      <c r="P113">
        <v>20</v>
      </c>
      <c r="Q113">
        <f t="shared" si="27"/>
        <v>293</v>
      </c>
      <c r="R113" t="s">
        <v>900</v>
      </c>
      <c r="S113" s="9" t="s">
        <v>41</v>
      </c>
      <c r="T113" t="s">
        <v>42</v>
      </c>
      <c r="U113" t="s">
        <v>1005</v>
      </c>
      <c r="V113">
        <v>206.29</v>
      </c>
      <c r="W113">
        <v>8.5129999999999999</v>
      </c>
      <c r="X113">
        <v>5.38</v>
      </c>
      <c r="Y113" s="8">
        <f t="shared" si="28"/>
        <v>-3.133</v>
      </c>
      <c r="Z113">
        <v>-2.6629999999999998</v>
      </c>
      <c r="AA113">
        <v>8.2299999999999995E-4</v>
      </c>
      <c r="AB113">
        <v>1.26E-2</v>
      </c>
      <c r="AC113">
        <f t="shared" si="29"/>
        <v>-1.8996294548824371</v>
      </c>
      <c r="AD113">
        <f t="shared" si="30"/>
        <v>-3.0846001647877301</v>
      </c>
      <c r="AE113" s="7">
        <f t="shared" si="31"/>
        <v>89.208903336394371</v>
      </c>
      <c r="AF113" s="7">
        <v>20</v>
      </c>
      <c r="AG113" s="7">
        <f t="shared" si="32"/>
        <v>-109.20890333639437</v>
      </c>
      <c r="AH113" s="7">
        <f t="shared" si="33"/>
        <v>-3.4596769235641314</v>
      </c>
      <c r="AI113">
        <v>0</v>
      </c>
      <c r="AJ113">
        <v>0.24</v>
      </c>
      <c r="AK113">
        <v>8.67</v>
      </c>
      <c r="AL113">
        <v>1.29</v>
      </c>
      <c r="AM113">
        <v>1.74</v>
      </c>
    </row>
    <row r="114" spans="1:39" x14ac:dyDescent="0.25">
      <c r="A114">
        <v>1252</v>
      </c>
      <c r="B114" t="s">
        <v>363</v>
      </c>
      <c r="C114" t="s">
        <v>364</v>
      </c>
      <c r="D114" t="s">
        <v>899</v>
      </c>
      <c r="E114" s="7">
        <f t="shared" si="42"/>
        <v>108332875.64501271</v>
      </c>
      <c r="F114" s="8">
        <f t="shared" si="43"/>
        <v>8.0347602714413782</v>
      </c>
      <c r="G114" s="7">
        <f t="shared" si="26"/>
        <v>436515.83224016649</v>
      </c>
      <c r="H114">
        <v>5.64</v>
      </c>
      <c r="I114" s="7">
        <v>0.93</v>
      </c>
      <c r="J114" s="7">
        <f t="shared" si="36"/>
        <v>8.0032432199953156</v>
      </c>
      <c r="K114" s="7">
        <f t="shared" si="37"/>
        <v>5.6084829485539354</v>
      </c>
      <c r="L114" s="7">
        <f t="shared" si="38"/>
        <v>100749574.34986234</v>
      </c>
      <c r="M114" s="7">
        <f t="shared" si="39"/>
        <v>405959.72398335481</v>
      </c>
      <c r="N114" s="7">
        <f t="shared" si="40"/>
        <v>7.7343090091742654</v>
      </c>
      <c r="O114" s="7">
        <f t="shared" si="41"/>
        <v>5.6683090091742629</v>
      </c>
      <c r="P114">
        <v>20</v>
      </c>
      <c r="Q114">
        <f t="shared" si="27"/>
        <v>293</v>
      </c>
      <c r="R114" t="s">
        <v>900</v>
      </c>
      <c r="S114" s="9" t="s">
        <v>41</v>
      </c>
      <c r="T114" t="s">
        <v>42</v>
      </c>
      <c r="U114" t="s">
        <v>365</v>
      </c>
      <c r="V114">
        <v>291.99</v>
      </c>
      <c r="W114">
        <v>8.4060000000000006</v>
      </c>
      <c r="X114">
        <v>6.34</v>
      </c>
      <c r="Y114" s="8">
        <f t="shared" si="28"/>
        <v>-2.0660000000000007</v>
      </c>
      <c r="Z114">
        <v>-2.0659999999999998</v>
      </c>
      <c r="AA114">
        <v>1.1299999999999999E-3</v>
      </c>
      <c r="AB114">
        <v>1.0500000000000001E-2</v>
      </c>
      <c r="AC114">
        <f t="shared" si="29"/>
        <v>-1.9788107009300619</v>
      </c>
      <c r="AD114">
        <f t="shared" si="30"/>
        <v>-2.9469215565165805</v>
      </c>
      <c r="AE114" s="7">
        <f t="shared" si="31"/>
        <v>89.905371683347283</v>
      </c>
      <c r="AF114" s="7">
        <v>20</v>
      </c>
      <c r="AG114" s="7">
        <f t="shared" si="32"/>
        <v>-109.90537168334728</v>
      </c>
      <c r="AH114" s="7">
        <f t="shared" si="33"/>
        <v>-2.3947602714413794</v>
      </c>
      <c r="AI114">
        <v>0</v>
      </c>
      <c r="AJ114">
        <v>0.12</v>
      </c>
      <c r="AK114">
        <v>8.68</v>
      </c>
      <c r="AL114">
        <v>1.46</v>
      </c>
      <c r="AM114">
        <v>1.81</v>
      </c>
    </row>
    <row r="115" spans="1:39" x14ac:dyDescent="0.25">
      <c r="A115">
        <v>1264</v>
      </c>
      <c r="B115" t="s">
        <v>1006</v>
      </c>
      <c r="C115" t="s">
        <v>1007</v>
      </c>
      <c r="D115" t="s">
        <v>899</v>
      </c>
      <c r="E115" s="7">
        <f t="shared" si="42"/>
        <v>63206285.926979244</v>
      </c>
      <c r="F115" s="8">
        <f t="shared" si="43"/>
        <v>7.8007602714413782</v>
      </c>
      <c r="G115" s="7">
        <f t="shared" si="26"/>
        <v>151356.12484362084</v>
      </c>
      <c r="H115">
        <v>5.18</v>
      </c>
      <c r="I115" s="7">
        <v>0.93</v>
      </c>
      <c r="J115" s="7">
        <f t="shared" si="36"/>
        <v>7.7692432199953139</v>
      </c>
      <c r="K115" s="7">
        <f t="shared" si="37"/>
        <v>5.1484829485539354</v>
      </c>
      <c r="L115" s="7">
        <f t="shared" si="38"/>
        <v>58781845.912090592</v>
      </c>
      <c r="M115" s="7">
        <f t="shared" si="39"/>
        <v>140761.19610456764</v>
      </c>
      <c r="N115" s="7">
        <f t="shared" si="40"/>
        <v>7.5003090091742637</v>
      </c>
      <c r="O115" s="7">
        <f t="shared" si="41"/>
        <v>5.208309009174263</v>
      </c>
      <c r="P115">
        <v>20</v>
      </c>
      <c r="Q115">
        <f t="shared" si="27"/>
        <v>293</v>
      </c>
      <c r="R115" t="s">
        <v>900</v>
      </c>
      <c r="S115" s="9" t="s">
        <v>41</v>
      </c>
      <c r="T115" t="s">
        <v>42</v>
      </c>
      <c r="U115" t="s">
        <v>1008</v>
      </c>
      <c r="V115">
        <v>291.99</v>
      </c>
      <c r="W115">
        <v>8.6319999999999997</v>
      </c>
      <c r="X115">
        <v>6.34</v>
      </c>
      <c r="Y115" s="8">
        <f t="shared" si="28"/>
        <v>-2.2919999999999998</v>
      </c>
      <c r="Z115">
        <v>-2.2919999999999998</v>
      </c>
      <c r="AA115">
        <v>1.1299999999999999E-3</v>
      </c>
      <c r="AB115">
        <v>1.0500000000000001E-2</v>
      </c>
      <c r="AC115">
        <f t="shared" si="29"/>
        <v>-1.9788107009300619</v>
      </c>
      <c r="AD115">
        <f t="shared" si="30"/>
        <v>-2.9469215565165805</v>
      </c>
      <c r="AE115" s="7">
        <f t="shared" si="31"/>
        <v>89.905371683347283</v>
      </c>
      <c r="AF115" s="7">
        <v>20</v>
      </c>
      <c r="AG115" s="7">
        <f t="shared" si="32"/>
        <v>-109.90537168334728</v>
      </c>
      <c r="AH115" s="7">
        <f t="shared" si="33"/>
        <v>-2.620760271441378</v>
      </c>
      <c r="AI115">
        <v>0</v>
      </c>
      <c r="AJ115">
        <v>0.12</v>
      </c>
      <c r="AK115">
        <v>8.76</v>
      </c>
      <c r="AL115">
        <v>1.5</v>
      </c>
      <c r="AM115">
        <v>1.81</v>
      </c>
    </row>
    <row r="116" spans="1:39" x14ac:dyDescent="0.25">
      <c r="A116">
        <v>1203</v>
      </c>
      <c r="B116" t="s">
        <v>1009</v>
      </c>
      <c r="C116" t="s">
        <v>1010</v>
      </c>
      <c r="D116" t="s">
        <v>899</v>
      </c>
      <c r="E116" s="7">
        <f t="shared" si="42"/>
        <v>129050672.31874529</v>
      </c>
      <c r="F116" s="8">
        <f t="shared" si="43"/>
        <v>8.1107602714413787</v>
      </c>
      <c r="G116" s="7">
        <f t="shared" si="26"/>
        <v>346736.85045253241</v>
      </c>
      <c r="H116">
        <v>5.54</v>
      </c>
      <c r="I116" s="7">
        <v>0.93</v>
      </c>
      <c r="J116" s="7">
        <f t="shared" si="36"/>
        <v>8.0792432199953144</v>
      </c>
      <c r="K116" s="7">
        <f t="shared" si="37"/>
        <v>5.5084829485539357</v>
      </c>
      <c r="L116" s="7">
        <f t="shared" si="38"/>
        <v>120017125.25643331</v>
      </c>
      <c r="M116" s="7">
        <f t="shared" si="39"/>
        <v>322465.27092085511</v>
      </c>
      <c r="N116" s="7">
        <f t="shared" si="40"/>
        <v>7.8103090091742651</v>
      </c>
      <c r="O116" s="7">
        <f t="shared" si="41"/>
        <v>5.5683090091742633</v>
      </c>
      <c r="P116">
        <v>20</v>
      </c>
      <c r="Q116">
        <f t="shared" si="27"/>
        <v>293</v>
      </c>
      <c r="R116" t="s">
        <v>900</v>
      </c>
      <c r="S116" s="9" t="s">
        <v>41</v>
      </c>
      <c r="T116" t="s">
        <v>42</v>
      </c>
      <c r="U116" t="s">
        <v>1011</v>
      </c>
      <c r="V116">
        <v>291.99</v>
      </c>
      <c r="W116">
        <v>8.5820000000000007</v>
      </c>
      <c r="X116">
        <v>6.34</v>
      </c>
      <c r="Y116" s="8">
        <f t="shared" si="28"/>
        <v>-2.2420000000000009</v>
      </c>
      <c r="Z116">
        <v>-2.242</v>
      </c>
      <c r="AA116">
        <v>1.1299999999999999E-3</v>
      </c>
      <c r="AB116">
        <v>1.0500000000000001E-2</v>
      </c>
      <c r="AC116">
        <f t="shared" si="29"/>
        <v>-1.9788107009300619</v>
      </c>
      <c r="AD116">
        <f t="shared" si="30"/>
        <v>-2.9469215565165805</v>
      </c>
      <c r="AE116" s="7">
        <f t="shared" si="31"/>
        <v>89.905371683347283</v>
      </c>
      <c r="AF116" s="7">
        <v>20</v>
      </c>
      <c r="AG116" s="7">
        <f t="shared" si="32"/>
        <v>-109.90537168334728</v>
      </c>
      <c r="AH116" s="7">
        <f t="shared" si="33"/>
        <v>-2.5707602714413791</v>
      </c>
      <c r="AI116">
        <v>0</v>
      </c>
      <c r="AJ116">
        <v>0.12</v>
      </c>
      <c r="AK116">
        <v>8.76</v>
      </c>
      <c r="AL116">
        <v>1.5</v>
      </c>
      <c r="AM116">
        <v>1.81</v>
      </c>
    </row>
    <row r="117" spans="1:39" x14ac:dyDescent="0.25">
      <c r="A117">
        <v>1266</v>
      </c>
      <c r="B117" t="s">
        <v>366</v>
      </c>
      <c r="C117" t="s">
        <v>367</v>
      </c>
      <c r="D117" t="s">
        <v>899</v>
      </c>
      <c r="E117" s="7">
        <f t="shared" si="42"/>
        <v>148169996.7793743</v>
      </c>
      <c r="F117" s="8">
        <f t="shared" si="43"/>
        <v>8.1707602714413774</v>
      </c>
      <c r="G117" s="7">
        <f t="shared" si="26"/>
        <v>354813.38923357555</v>
      </c>
      <c r="H117">
        <v>5.55</v>
      </c>
      <c r="I117" s="7">
        <v>0.93</v>
      </c>
      <c r="J117" s="7">
        <f t="shared" si="36"/>
        <v>8.1392432199953131</v>
      </c>
      <c r="K117" s="7">
        <f t="shared" si="37"/>
        <v>5.5184829485539355</v>
      </c>
      <c r="L117" s="7">
        <f t="shared" si="38"/>
        <v>137798097.00481832</v>
      </c>
      <c r="M117" s="7">
        <f t="shared" si="39"/>
        <v>329976.4519872258</v>
      </c>
      <c r="N117" s="7">
        <f t="shared" si="40"/>
        <v>7.8703090091742638</v>
      </c>
      <c r="O117" s="7">
        <f t="shared" si="41"/>
        <v>5.5783090091742631</v>
      </c>
      <c r="P117">
        <v>20</v>
      </c>
      <c r="Q117">
        <f t="shared" si="27"/>
        <v>293</v>
      </c>
      <c r="R117" t="s">
        <v>900</v>
      </c>
      <c r="S117" s="9" t="s">
        <v>41</v>
      </c>
      <c r="T117" t="s">
        <v>42</v>
      </c>
      <c r="U117" t="s">
        <v>368</v>
      </c>
      <c r="V117">
        <v>291.99</v>
      </c>
      <c r="W117">
        <v>8.6319999999999997</v>
      </c>
      <c r="X117">
        <v>6.34</v>
      </c>
      <c r="Y117" s="8">
        <f t="shared" si="28"/>
        <v>-2.2919999999999998</v>
      </c>
      <c r="Z117">
        <v>-2.2919999999999998</v>
      </c>
      <c r="AA117">
        <v>1.1299999999999999E-3</v>
      </c>
      <c r="AB117">
        <v>1.0500000000000001E-2</v>
      </c>
      <c r="AC117">
        <f t="shared" si="29"/>
        <v>-1.9788107009300619</v>
      </c>
      <c r="AD117">
        <f t="shared" si="30"/>
        <v>-2.9469215565165805</v>
      </c>
      <c r="AE117" s="7">
        <f t="shared" si="31"/>
        <v>89.905371683347283</v>
      </c>
      <c r="AF117" s="7">
        <v>20</v>
      </c>
      <c r="AG117" s="7">
        <f t="shared" si="32"/>
        <v>-109.90537168334728</v>
      </c>
      <c r="AH117" s="7">
        <f t="shared" si="33"/>
        <v>-2.620760271441378</v>
      </c>
      <c r="AI117">
        <v>0</v>
      </c>
      <c r="AJ117">
        <v>0.12</v>
      </c>
      <c r="AK117">
        <v>8.76</v>
      </c>
      <c r="AL117">
        <v>1.5</v>
      </c>
      <c r="AM117">
        <v>1.81</v>
      </c>
    </row>
    <row r="118" spans="1:39" x14ac:dyDescent="0.25">
      <c r="A118">
        <v>1267</v>
      </c>
      <c r="B118" t="s">
        <v>1012</v>
      </c>
      <c r="C118" t="s">
        <v>1013</v>
      </c>
      <c r="D118" t="s">
        <v>899</v>
      </c>
      <c r="E118" s="7">
        <f t="shared" si="42"/>
        <v>170121918.39942056</v>
      </c>
      <c r="F118" s="8">
        <f t="shared" si="43"/>
        <v>8.2307602714413779</v>
      </c>
      <c r="G118" s="7">
        <f t="shared" si="26"/>
        <v>407380.27780411334</v>
      </c>
      <c r="H118">
        <v>5.61</v>
      </c>
      <c r="I118" s="7">
        <v>0.93</v>
      </c>
      <c r="J118" s="7">
        <f t="shared" si="36"/>
        <v>8.1992432199953136</v>
      </c>
      <c r="K118" s="7">
        <f t="shared" si="37"/>
        <v>5.578482948553936</v>
      </c>
      <c r="L118" s="7">
        <f t="shared" si="38"/>
        <v>158213384.11146083</v>
      </c>
      <c r="M118" s="7">
        <f t="shared" si="39"/>
        <v>378863.65835782606</v>
      </c>
      <c r="N118" s="7">
        <f t="shared" si="40"/>
        <v>7.9303090091742634</v>
      </c>
      <c r="O118" s="7">
        <f t="shared" si="41"/>
        <v>5.6383090091742636</v>
      </c>
      <c r="P118">
        <v>20</v>
      </c>
      <c r="Q118">
        <f t="shared" si="27"/>
        <v>293</v>
      </c>
      <c r="R118" t="s">
        <v>900</v>
      </c>
      <c r="S118" s="9" t="s">
        <v>41</v>
      </c>
      <c r="T118" t="s">
        <v>42</v>
      </c>
      <c r="U118" t="s">
        <v>1014</v>
      </c>
      <c r="V118">
        <v>291.99</v>
      </c>
      <c r="W118">
        <v>8.6319999999999997</v>
      </c>
      <c r="X118">
        <v>6.34</v>
      </c>
      <c r="Y118" s="8">
        <f t="shared" si="28"/>
        <v>-2.2919999999999998</v>
      </c>
      <c r="Z118">
        <v>-2.2919999999999998</v>
      </c>
      <c r="AA118">
        <v>1.1299999999999999E-3</v>
      </c>
      <c r="AB118">
        <v>1.0500000000000001E-2</v>
      </c>
      <c r="AC118">
        <f t="shared" si="29"/>
        <v>-1.9788107009300619</v>
      </c>
      <c r="AD118">
        <f t="shared" si="30"/>
        <v>-2.9469215565165805</v>
      </c>
      <c r="AE118" s="7">
        <f t="shared" si="31"/>
        <v>89.905371683347283</v>
      </c>
      <c r="AF118" s="7">
        <v>20</v>
      </c>
      <c r="AG118" s="7">
        <f t="shared" si="32"/>
        <v>-109.90537168334728</v>
      </c>
      <c r="AH118" s="7">
        <f t="shared" si="33"/>
        <v>-2.620760271441378</v>
      </c>
      <c r="AI118">
        <v>0</v>
      </c>
      <c r="AJ118">
        <v>0.12</v>
      </c>
      <c r="AK118">
        <v>8.76</v>
      </c>
      <c r="AL118">
        <v>1.5</v>
      </c>
      <c r="AM118">
        <v>1.81</v>
      </c>
    </row>
    <row r="119" spans="1:39" x14ac:dyDescent="0.25">
      <c r="A119">
        <v>1078</v>
      </c>
      <c r="B119" t="s">
        <v>1015</v>
      </c>
      <c r="C119" t="s">
        <v>1016</v>
      </c>
      <c r="D119" t="s">
        <v>899</v>
      </c>
      <c r="E119" s="7">
        <f t="shared" si="42"/>
        <v>453691112.10851097</v>
      </c>
      <c r="F119" s="8">
        <f t="shared" si="43"/>
        <v>8.6567602714413781</v>
      </c>
      <c r="G119" s="7">
        <f t="shared" si="26"/>
        <v>407380.27780411334</v>
      </c>
      <c r="H119">
        <v>5.61</v>
      </c>
      <c r="I119" s="7">
        <v>0.93</v>
      </c>
      <c r="J119" s="7">
        <f t="shared" si="36"/>
        <v>8.6252432199953137</v>
      </c>
      <c r="K119" s="7">
        <f t="shared" si="37"/>
        <v>5.578482948553936</v>
      </c>
      <c r="L119" s="7">
        <f t="shared" si="38"/>
        <v>421932734.26091439</v>
      </c>
      <c r="M119" s="7">
        <f t="shared" si="39"/>
        <v>378863.65835782606</v>
      </c>
      <c r="N119" s="7">
        <f t="shared" si="40"/>
        <v>8.3563090091742627</v>
      </c>
      <c r="O119" s="7">
        <f t="shared" si="41"/>
        <v>5.6383090091742636</v>
      </c>
      <c r="P119">
        <v>20</v>
      </c>
      <c r="Q119">
        <f t="shared" si="27"/>
        <v>293</v>
      </c>
      <c r="R119" t="s">
        <v>900</v>
      </c>
      <c r="S119" s="9" t="s">
        <v>41</v>
      </c>
      <c r="T119" t="s">
        <v>42</v>
      </c>
      <c r="U119" t="s">
        <v>1017</v>
      </c>
      <c r="V119">
        <v>291.99</v>
      </c>
      <c r="W119">
        <v>9.0579999999999998</v>
      </c>
      <c r="X119">
        <v>6.34</v>
      </c>
      <c r="Y119" s="8">
        <f t="shared" si="28"/>
        <v>-2.718</v>
      </c>
      <c r="Z119">
        <v>-2.3879999999999999</v>
      </c>
      <c r="AA119">
        <v>1.1299999999999999E-3</v>
      </c>
      <c r="AB119">
        <v>1.0500000000000001E-2</v>
      </c>
      <c r="AC119">
        <f t="shared" si="29"/>
        <v>-1.9788107009300619</v>
      </c>
      <c r="AD119">
        <f t="shared" si="30"/>
        <v>-2.9469215565165805</v>
      </c>
      <c r="AE119" s="7">
        <f t="shared" si="31"/>
        <v>89.905371683347283</v>
      </c>
      <c r="AF119" s="7">
        <v>20</v>
      </c>
      <c r="AG119" s="7">
        <f t="shared" si="32"/>
        <v>-109.90537168334728</v>
      </c>
      <c r="AH119" s="7">
        <f t="shared" si="33"/>
        <v>-3.0467602714413782</v>
      </c>
      <c r="AI119">
        <v>0</v>
      </c>
      <c r="AJ119">
        <v>0.12</v>
      </c>
      <c r="AK119">
        <v>8.76</v>
      </c>
      <c r="AL119">
        <v>1.5</v>
      </c>
      <c r="AM119">
        <v>1.81</v>
      </c>
    </row>
    <row r="120" spans="1:39" x14ac:dyDescent="0.25">
      <c r="A120">
        <v>1277</v>
      </c>
      <c r="B120" t="s">
        <v>1018</v>
      </c>
      <c r="C120" t="s">
        <v>1019</v>
      </c>
      <c r="D120" t="s">
        <v>899</v>
      </c>
      <c r="E120" s="7">
        <f t="shared" si="42"/>
        <v>245900986.73011547</v>
      </c>
      <c r="F120" s="8">
        <f t="shared" si="43"/>
        <v>8.390760271441378</v>
      </c>
      <c r="G120" s="7">
        <f t="shared" si="26"/>
        <v>588843.65535558888</v>
      </c>
      <c r="H120">
        <v>5.77</v>
      </c>
      <c r="I120" s="7">
        <v>0.93</v>
      </c>
      <c r="J120" s="7">
        <f t="shared" si="36"/>
        <v>8.3592432199953137</v>
      </c>
      <c r="K120" s="7">
        <f t="shared" si="37"/>
        <v>5.7384829485539353</v>
      </c>
      <c r="L120" s="7">
        <f t="shared" si="38"/>
        <v>228687917.65900776</v>
      </c>
      <c r="M120" s="7">
        <f t="shared" si="39"/>
        <v>547624.59948069858</v>
      </c>
      <c r="N120" s="7">
        <f t="shared" si="40"/>
        <v>8.0903090091742644</v>
      </c>
      <c r="O120" s="7">
        <f t="shared" si="41"/>
        <v>5.7983090091742628</v>
      </c>
      <c r="P120">
        <v>20</v>
      </c>
      <c r="Q120">
        <f t="shared" si="27"/>
        <v>293</v>
      </c>
      <c r="R120" t="s">
        <v>900</v>
      </c>
      <c r="S120" s="9" t="s">
        <v>41</v>
      </c>
      <c r="T120" t="s">
        <v>42</v>
      </c>
      <c r="U120" t="s">
        <v>1020</v>
      </c>
      <c r="V120">
        <v>291.99</v>
      </c>
      <c r="W120">
        <v>8.6319999999999997</v>
      </c>
      <c r="X120">
        <v>6.34</v>
      </c>
      <c r="Y120" s="8">
        <f t="shared" si="28"/>
        <v>-2.2919999999999998</v>
      </c>
      <c r="Z120">
        <v>-2.2919999999999998</v>
      </c>
      <c r="AA120">
        <v>1.1299999999999999E-3</v>
      </c>
      <c r="AB120">
        <v>1.0500000000000001E-2</v>
      </c>
      <c r="AC120">
        <f t="shared" si="29"/>
        <v>-1.9788107009300619</v>
      </c>
      <c r="AD120">
        <f t="shared" si="30"/>
        <v>-2.9469215565165805</v>
      </c>
      <c r="AE120" s="7">
        <f t="shared" si="31"/>
        <v>89.905371683347283</v>
      </c>
      <c r="AF120" s="7">
        <v>20</v>
      </c>
      <c r="AG120" s="7">
        <f t="shared" si="32"/>
        <v>-109.90537168334728</v>
      </c>
      <c r="AH120" s="7">
        <f t="shared" si="33"/>
        <v>-2.620760271441378</v>
      </c>
      <c r="AI120">
        <v>0</v>
      </c>
      <c r="AJ120">
        <v>0.12</v>
      </c>
      <c r="AK120">
        <v>8.76</v>
      </c>
      <c r="AL120">
        <v>1.5</v>
      </c>
      <c r="AM120">
        <v>1.81</v>
      </c>
    </row>
    <row r="121" spans="1:39" x14ac:dyDescent="0.25">
      <c r="A121">
        <v>1194</v>
      </c>
      <c r="B121" t="s">
        <v>1021</v>
      </c>
      <c r="C121" t="s">
        <v>1022</v>
      </c>
      <c r="D121" t="s">
        <v>899</v>
      </c>
      <c r="E121" s="7">
        <f t="shared" si="42"/>
        <v>52572698.740017794</v>
      </c>
      <c r="F121" s="8">
        <f t="shared" si="43"/>
        <v>7.7207602714413781</v>
      </c>
      <c r="G121" s="7">
        <f t="shared" si="26"/>
        <v>125892.54117941685</v>
      </c>
      <c r="H121">
        <v>5.0999999999999996</v>
      </c>
      <c r="I121" s="7">
        <v>0.93</v>
      </c>
      <c r="J121" s="7">
        <f t="shared" si="36"/>
        <v>7.6892432199953138</v>
      </c>
      <c r="K121" s="7">
        <f t="shared" si="37"/>
        <v>5.0684829485539353</v>
      </c>
      <c r="L121" s="7">
        <f t="shared" si="38"/>
        <v>48892609.828216635</v>
      </c>
      <c r="M121" s="7">
        <f t="shared" si="39"/>
        <v>117080.06329685765</v>
      </c>
      <c r="N121" s="7">
        <f t="shared" si="40"/>
        <v>7.4203090091742636</v>
      </c>
      <c r="O121" s="7">
        <f t="shared" si="41"/>
        <v>5.1283090091742629</v>
      </c>
      <c r="P121">
        <v>20</v>
      </c>
      <c r="Q121">
        <f t="shared" si="27"/>
        <v>293</v>
      </c>
      <c r="R121" t="s">
        <v>900</v>
      </c>
      <c r="S121" s="9" t="s">
        <v>41</v>
      </c>
      <c r="T121" t="s">
        <v>42</v>
      </c>
      <c r="U121" t="s">
        <v>1023</v>
      </c>
      <c r="V121">
        <v>291.99</v>
      </c>
      <c r="W121">
        <v>8.6319999999999997</v>
      </c>
      <c r="X121">
        <v>6.34</v>
      </c>
      <c r="Y121" s="8">
        <f t="shared" si="28"/>
        <v>-2.2919999999999998</v>
      </c>
      <c r="Z121">
        <v>-2.2919999999999998</v>
      </c>
      <c r="AA121">
        <v>1.1299999999999999E-3</v>
      </c>
      <c r="AB121">
        <v>1.0500000000000001E-2</v>
      </c>
      <c r="AC121">
        <f t="shared" si="29"/>
        <v>-1.9788107009300619</v>
      </c>
      <c r="AD121">
        <f t="shared" si="30"/>
        <v>-2.9469215565165805</v>
      </c>
      <c r="AE121" s="7">
        <f t="shared" si="31"/>
        <v>89.905371683347283</v>
      </c>
      <c r="AF121" s="7">
        <v>20</v>
      </c>
      <c r="AG121" s="7">
        <f t="shared" si="32"/>
        <v>-109.90537168334728</v>
      </c>
      <c r="AH121" s="7">
        <f t="shared" si="33"/>
        <v>-2.620760271441378</v>
      </c>
      <c r="AI121">
        <v>0</v>
      </c>
      <c r="AJ121">
        <v>0.13</v>
      </c>
      <c r="AK121">
        <v>8.84</v>
      </c>
      <c r="AL121">
        <v>1.47</v>
      </c>
      <c r="AM121">
        <v>1.81</v>
      </c>
    </row>
    <row r="122" spans="1:39" x14ac:dyDescent="0.25">
      <c r="A122">
        <v>1140</v>
      </c>
      <c r="B122" t="s">
        <v>1024</v>
      </c>
      <c r="C122" t="s">
        <v>1025</v>
      </c>
      <c r="D122" t="s">
        <v>899</v>
      </c>
      <c r="E122" s="7">
        <f t="shared" si="42"/>
        <v>81425469.509619266</v>
      </c>
      <c r="F122" s="8">
        <f t="shared" si="43"/>
        <v>7.9107602714413794</v>
      </c>
      <c r="G122" s="7">
        <f t="shared" si="26"/>
        <v>218776.16239495538</v>
      </c>
      <c r="H122">
        <v>5.34</v>
      </c>
      <c r="I122" s="7">
        <v>0.93</v>
      </c>
      <c r="J122" s="7">
        <f t="shared" ref="J122:J153" si="44">K122-AH122</f>
        <v>7.8792432199953151</v>
      </c>
      <c r="K122" s="7">
        <f t="shared" ref="K122:K153" si="45">LOG(I122*G122)</f>
        <v>5.3084829485539355</v>
      </c>
      <c r="L122" s="7">
        <f t="shared" ref="L122:L153" si="46">10^J122</f>
        <v>75725686.643945768</v>
      </c>
      <c r="M122" s="7">
        <f t="shared" ref="M122:M153" si="47">10^K122</f>
        <v>203461.83102730883</v>
      </c>
      <c r="N122" s="7">
        <f t="shared" ref="N122:N153" si="48">LOG(EXP((AE122/8.314)*((1000/298)-(1000/Q122))+LN(L122)))</f>
        <v>7.6103090091742649</v>
      </c>
      <c r="O122" s="7">
        <f t="shared" ref="O122:O153" si="49">LOG(EXP((-AF122/8.314)*((1000/298)-(1000/Q122))+LN(M122)))</f>
        <v>5.3683090091742631</v>
      </c>
      <c r="P122">
        <v>20</v>
      </c>
      <c r="Q122">
        <f t="shared" si="27"/>
        <v>293</v>
      </c>
      <c r="R122" t="s">
        <v>900</v>
      </c>
      <c r="S122" s="9" t="s">
        <v>41</v>
      </c>
      <c r="T122" t="s">
        <v>42</v>
      </c>
      <c r="U122" t="s">
        <v>1026</v>
      </c>
      <c r="V122">
        <v>291.99</v>
      </c>
      <c r="W122">
        <v>8.5820000000000007</v>
      </c>
      <c r="X122">
        <v>6.34</v>
      </c>
      <c r="Y122" s="8">
        <f t="shared" si="28"/>
        <v>-2.2420000000000009</v>
      </c>
      <c r="Z122">
        <v>-2.242</v>
      </c>
      <c r="AA122">
        <v>1.1299999999999999E-3</v>
      </c>
      <c r="AB122">
        <v>1.0500000000000001E-2</v>
      </c>
      <c r="AC122">
        <f t="shared" si="29"/>
        <v>-1.9788107009300619</v>
      </c>
      <c r="AD122">
        <f t="shared" si="30"/>
        <v>-2.9469215565165805</v>
      </c>
      <c r="AE122" s="7">
        <f t="shared" si="31"/>
        <v>89.905371683347283</v>
      </c>
      <c r="AF122" s="7">
        <v>20</v>
      </c>
      <c r="AG122" s="7">
        <f t="shared" si="32"/>
        <v>-109.90537168334728</v>
      </c>
      <c r="AH122" s="7">
        <f t="shared" si="33"/>
        <v>-2.5707602714413791</v>
      </c>
      <c r="AI122">
        <v>0</v>
      </c>
      <c r="AJ122">
        <v>0.13</v>
      </c>
      <c r="AK122">
        <v>8.84</v>
      </c>
      <c r="AL122">
        <v>1.47</v>
      </c>
      <c r="AM122">
        <v>1.81</v>
      </c>
    </row>
    <row r="123" spans="1:39" x14ac:dyDescent="0.25">
      <c r="A123">
        <v>1193</v>
      </c>
      <c r="B123" t="s">
        <v>1027</v>
      </c>
      <c r="C123" t="s">
        <v>1028</v>
      </c>
      <c r="D123" t="s">
        <v>899</v>
      </c>
      <c r="E123" s="7">
        <f t="shared" si="42"/>
        <v>112398436.84897986</v>
      </c>
      <c r="F123" s="8">
        <f t="shared" si="43"/>
        <v>8.0507602714413782</v>
      </c>
      <c r="G123" s="7">
        <f t="shared" si="26"/>
        <v>269153.48039269145</v>
      </c>
      <c r="H123">
        <v>5.43</v>
      </c>
      <c r="I123" s="7">
        <v>0.93</v>
      </c>
      <c r="J123" s="7">
        <f t="shared" si="44"/>
        <v>8.0192432199953121</v>
      </c>
      <c r="K123" s="7">
        <f t="shared" si="45"/>
        <v>5.3984829485539345</v>
      </c>
      <c r="L123" s="7">
        <f t="shared" si="46"/>
        <v>104530546.26955107</v>
      </c>
      <c r="M123" s="7">
        <f t="shared" si="47"/>
        <v>250312.73676520304</v>
      </c>
      <c r="N123" s="7">
        <f t="shared" si="48"/>
        <v>7.7503090091742628</v>
      </c>
      <c r="O123" s="7">
        <f t="shared" si="49"/>
        <v>5.4583090091742621</v>
      </c>
      <c r="P123">
        <v>20</v>
      </c>
      <c r="Q123">
        <f t="shared" si="27"/>
        <v>293</v>
      </c>
      <c r="R123" t="s">
        <v>900</v>
      </c>
      <c r="S123" s="9" t="s">
        <v>41</v>
      </c>
      <c r="T123" t="s">
        <v>42</v>
      </c>
      <c r="U123" t="s">
        <v>1029</v>
      </c>
      <c r="V123">
        <v>291.99</v>
      </c>
      <c r="W123">
        <v>8.6319999999999997</v>
      </c>
      <c r="X123">
        <v>6.34</v>
      </c>
      <c r="Y123" s="8">
        <f t="shared" si="28"/>
        <v>-2.2919999999999998</v>
      </c>
      <c r="Z123">
        <v>-2.2919999999999998</v>
      </c>
      <c r="AA123">
        <v>1.1299999999999999E-3</v>
      </c>
      <c r="AB123">
        <v>1.0500000000000001E-2</v>
      </c>
      <c r="AC123">
        <f t="shared" si="29"/>
        <v>-1.9788107009300619</v>
      </c>
      <c r="AD123">
        <f t="shared" si="30"/>
        <v>-2.9469215565165805</v>
      </c>
      <c r="AE123" s="7">
        <f t="shared" si="31"/>
        <v>89.905371683347283</v>
      </c>
      <c r="AF123" s="7">
        <v>20</v>
      </c>
      <c r="AG123" s="7">
        <f t="shared" si="32"/>
        <v>-109.90537168334728</v>
      </c>
      <c r="AH123" s="7">
        <f t="shared" si="33"/>
        <v>-2.620760271441378</v>
      </c>
      <c r="AI123">
        <v>0</v>
      </c>
      <c r="AJ123">
        <v>0.13</v>
      </c>
      <c r="AK123">
        <v>8.84</v>
      </c>
      <c r="AL123">
        <v>1.47</v>
      </c>
      <c r="AM123">
        <v>1.81</v>
      </c>
    </row>
    <row r="124" spans="1:39" x14ac:dyDescent="0.25">
      <c r="A124">
        <v>1070</v>
      </c>
      <c r="B124" t="s">
        <v>369</v>
      </c>
      <c r="C124" t="s">
        <v>370</v>
      </c>
      <c r="D124" t="s">
        <v>899</v>
      </c>
      <c r="E124" s="7">
        <f t="shared" si="42"/>
        <v>337699597.52552533</v>
      </c>
      <c r="F124" s="8">
        <f t="shared" si="43"/>
        <v>8.5285305430382898</v>
      </c>
      <c r="G124" s="7">
        <f t="shared" si="26"/>
        <v>870963.58995608229</v>
      </c>
      <c r="H124">
        <v>5.94</v>
      </c>
      <c r="I124" s="7">
        <v>0.93</v>
      </c>
      <c r="J124" s="7">
        <f t="shared" si="44"/>
        <v>8.4970134915922255</v>
      </c>
      <c r="K124" s="7">
        <f t="shared" si="45"/>
        <v>5.9084829485539361</v>
      </c>
      <c r="L124" s="7">
        <f t="shared" si="46"/>
        <v>314060625.69873911</v>
      </c>
      <c r="M124" s="7">
        <f t="shared" si="47"/>
        <v>809996.13865915791</v>
      </c>
      <c r="N124" s="7">
        <f t="shared" si="48"/>
        <v>8.2473090091742645</v>
      </c>
      <c r="O124" s="7">
        <f t="shared" si="49"/>
        <v>5.9683090091742637</v>
      </c>
      <c r="P124">
        <v>20</v>
      </c>
      <c r="Q124">
        <f t="shared" si="27"/>
        <v>293</v>
      </c>
      <c r="R124" t="s">
        <v>900</v>
      </c>
      <c r="S124" s="9" t="s">
        <v>41</v>
      </c>
      <c r="T124" t="s">
        <v>42</v>
      </c>
      <c r="U124" t="s">
        <v>371</v>
      </c>
      <c r="V124">
        <v>291.99</v>
      </c>
      <c r="W124">
        <v>8.6189999999999998</v>
      </c>
      <c r="X124">
        <v>6.34</v>
      </c>
      <c r="Y124" s="8">
        <f t="shared" si="28"/>
        <v>-2.2789999999999999</v>
      </c>
      <c r="Z124">
        <v>-2.3090000000000002</v>
      </c>
      <c r="AA124">
        <v>1.1299999999999999E-3</v>
      </c>
      <c r="AB124">
        <v>5.6500000000000002E-2</v>
      </c>
      <c r="AC124">
        <f t="shared" si="29"/>
        <v>-1.2479515521805615</v>
      </c>
      <c r="AD124">
        <f t="shared" si="30"/>
        <v>-2.9469215565165805</v>
      </c>
      <c r="AE124" s="7">
        <f t="shared" si="31"/>
        <v>83.476825927969614</v>
      </c>
      <c r="AF124" s="7">
        <v>20</v>
      </c>
      <c r="AG124" s="7">
        <f t="shared" si="32"/>
        <v>-103.47682592796961</v>
      </c>
      <c r="AH124" s="7">
        <f t="shared" si="33"/>
        <v>-2.5885305430382899</v>
      </c>
      <c r="AI124">
        <v>0</v>
      </c>
      <c r="AJ124">
        <v>0.13</v>
      </c>
      <c r="AK124">
        <v>8.84</v>
      </c>
      <c r="AL124">
        <v>1.47</v>
      </c>
      <c r="AM124">
        <v>1.81</v>
      </c>
    </row>
    <row r="125" spans="1:39" x14ac:dyDescent="0.25">
      <c r="A125">
        <v>1187</v>
      </c>
      <c r="B125" t="s">
        <v>372</v>
      </c>
      <c r="C125" t="s">
        <v>373</v>
      </c>
      <c r="D125" t="s">
        <v>899</v>
      </c>
      <c r="E125" s="7">
        <f t="shared" si="42"/>
        <v>25748994.3198989</v>
      </c>
      <c r="F125" s="8">
        <f t="shared" si="43"/>
        <v>7.4107602714413776</v>
      </c>
      <c r="G125" s="7">
        <f t="shared" si="26"/>
        <v>234422.88153199267</v>
      </c>
      <c r="H125">
        <v>5.37</v>
      </c>
      <c r="I125" s="7">
        <v>0.93</v>
      </c>
      <c r="J125" s="7">
        <f t="shared" si="44"/>
        <v>7.3792432199953133</v>
      </c>
      <c r="K125" s="7">
        <f t="shared" si="45"/>
        <v>5.3384829485539358</v>
      </c>
      <c r="L125" s="7">
        <f t="shared" si="46"/>
        <v>23946564.717506018</v>
      </c>
      <c r="M125" s="7">
        <f t="shared" si="47"/>
        <v>218013.27982475318</v>
      </c>
      <c r="N125" s="7">
        <f t="shared" si="48"/>
        <v>7.110309009174264</v>
      </c>
      <c r="O125" s="7">
        <f t="shared" si="49"/>
        <v>5.3983090091742634</v>
      </c>
      <c r="P125">
        <v>20</v>
      </c>
      <c r="Q125">
        <f t="shared" si="27"/>
        <v>293</v>
      </c>
      <c r="R125" t="s">
        <v>900</v>
      </c>
      <c r="S125" s="9" t="s">
        <v>41</v>
      </c>
      <c r="T125" t="s">
        <v>42</v>
      </c>
      <c r="U125" t="s">
        <v>374</v>
      </c>
      <c r="V125">
        <v>291.99</v>
      </c>
      <c r="W125">
        <v>8.0519999999999996</v>
      </c>
      <c r="X125">
        <v>6.34</v>
      </c>
      <c r="Y125" s="8">
        <f t="shared" si="28"/>
        <v>-1.7119999999999997</v>
      </c>
      <c r="Z125">
        <v>-2.242</v>
      </c>
      <c r="AA125">
        <v>1.1299999999999999E-3</v>
      </c>
      <c r="AB125">
        <v>1.0500000000000001E-2</v>
      </c>
      <c r="AC125">
        <f t="shared" si="29"/>
        <v>-1.9788107009300619</v>
      </c>
      <c r="AD125">
        <f t="shared" si="30"/>
        <v>-2.9469215565165805</v>
      </c>
      <c r="AE125" s="7">
        <f t="shared" si="31"/>
        <v>89.905371683347283</v>
      </c>
      <c r="AF125" s="7">
        <v>20</v>
      </c>
      <c r="AG125" s="7">
        <f t="shared" si="32"/>
        <v>-109.90537168334728</v>
      </c>
      <c r="AH125" s="7">
        <f t="shared" si="33"/>
        <v>-2.0407602714413779</v>
      </c>
      <c r="AI125">
        <v>0</v>
      </c>
      <c r="AJ125">
        <v>0.18</v>
      </c>
      <c r="AK125">
        <v>8.85</v>
      </c>
      <c r="AL125">
        <v>1.52</v>
      </c>
      <c r="AM125">
        <v>1.81</v>
      </c>
    </row>
    <row r="126" spans="1:39" x14ac:dyDescent="0.25">
      <c r="A126">
        <v>1071</v>
      </c>
      <c r="B126" t="s">
        <v>1030</v>
      </c>
      <c r="C126" t="s">
        <v>1031</v>
      </c>
      <c r="D126" t="s">
        <v>899</v>
      </c>
      <c r="E126" s="7">
        <f t="shared" si="42"/>
        <v>225527927.04928058</v>
      </c>
      <c r="F126" s="8">
        <f t="shared" si="43"/>
        <v>8.3532003280872793</v>
      </c>
      <c r="G126" s="7">
        <f t="shared" si="26"/>
        <v>575439.93733715697</v>
      </c>
      <c r="H126">
        <v>5.76</v>
      </c>
      <c r="I126" s="7">
        <v>0.93</v>
      </c>
      <c r="J126" s="7">
        <f t="shared" si="44"/>
        <v>8.3216832766412168</v>
      </c>
      <c r="K126" s="7">
        <f t="shared" si="45"/>
        <v>5.7284829485539355</v>
      </c>
      <c r="L126" s="7">
        <f t="shared" si="46"/>
        <v>209740972.15583202</v>
      </c>
      <c r="M126" s="7">
        <f t="shared" si="47"/>
        <v>535159.14172355691</v>
      </c>
      <c r="N126" s="7">
        <f t="shared" si="48"/>
        <v>8.0663090091742671</v>
      </c>
      <c r="O126" s="7">
        <f t="shared" si="49"/>
        <v>5.7883090091742631</v>
      </c>
      <c r="P126">
        <v>20</v>
      </c>
      <c r="Q126">
        <f t="shared" si="27"/>
        <v>293</v>
      </c>
      <c r="R126" t="s">
        <v>900</v>
      </c>
      <c r="S126" s="9" t="s">
        <v>41</v>
      </c>
      <c r="T126" t="s">
        <v>42</v>
      </c>
      <c r="U126" t="s">
        <v>1032</v>
      </c>
      <c r="V126">
        <v>291.99</v>
      </c>
      <c r="W126">
        <v>8.6180000000000003</v>
      </c>
      <c r="X126">
        <v>6.34</v>
      </c>
      <c r="Y126" s="8">
        <f t="shared" si="28"/>
        <v>-2.2780000000000005</v>
      </c>
      <c r="Z126">
        <v>-2.3879999999999999</v>
      </c>
      <c r="AA126">
        <v>1.6800000000000001E-3</v>
      </c>
      <c r="AB126">
        <v>3.44E-2</v>
      </c>
      <c r="AC126">
        <f t="shared" si="29"/>
        <v>-1.4634415574284698</v>
      </c>
      <c r="AD126">
        <f t="shared" si="30"/>
        <v>-2.7746907182741372</v>
      </c>
      <c r="AE126" s="7">
        <f t="shared" si="31"/>
        <v>85.372249089782642</v>
      </c>
      <c r="AF126" s="7">
        <v>20</v>
      </c>
      <c r="AG126" s="7">
        <f t="shared" si="32"/>
        <v>-105.37224908978264</v>
      </c>
      <c r="AH126" s="7">
        <f t="shared" si="33"/>
        <v>-2.5932003280872804</v>
      </c>
      <c r="AI126">
        <v>0</v>
      </c>
      <c r="AJ126">
        <v>0.18</v>
      </c>
      <c r="AK126">
        <v>8.85</v>
      </c>
      <c r="AL126">
        <v>1.52</v>
      </c>
      <c r="AM126">
        <v>1.81</v>
      </c>
    </row>
    <row r="127" spans="1:39" x14ac:dyDescent="0.25">
      <c r="A127">
        <v>1204</v>
      </c>
      <c r="B127" t="s">
        <v>1033</v>
      </c>
      <c r="C127" t="s">
        <v>1034</v>
      </c>
      <c r="D127" t="s">
        <v>899</v>
      </c>
      <c r="E127" s="7">
        <f t="shared" si="42"/>
        <v>64678549.457171507</v>
      </c>
      <c r="F127" s="8">
        <f t="shared" si="43"/>
        <v>7.8107602714413789</v>
      </c>
      <c r="G127" s="7">
        <f t="shared" si="26"/>
        <v>295120.92266663886</v>
      </c>
      <c r="H127">
        <v>5.47</v>
      </c>
      <c r="I127" s="7">
        <v>0.93</v>
      </c>
      <c r="J127" s="7">
        <f t="shared" si="44"/>
        <v>7.7792432199953145</v>
      </c>
      <c r="K127" s="7">
        <f t="shared" si="45"/>
        <v>5.4384829485539354</v>
      </c>
      <c r="L127" s="7">
        <f t="shared" si="46"/>
        <v>60151050.995169602</v>
      </c>
      <c r="M127" s="7">
        <f t="shared" si="47"/>
        <v>274462.45807997463</v>
      </c>
      <c r="N127" s="7">
        <f t="shared" si="48"/>
        <v>7.5103090091742652</v>
      </c>
      <c r="O127" s="7">
        <f t="shared" si="49"/>
        <v>5.4983090091742639</v>
      </c>
      <c r="P127">
        <v>20</v>
      </c>
      <c r="Q127">
        <f t="shared" si="27"/>
        <v>293</v>
      </c>
      <c r="R127" t="s">
        <v>900</v>
      </c>
      <c r="S127" s="9" t="s">
        <v>41</v>
      </c>
      <c r="T127" t="s">
        <v>42</v>
      </c>
      <c r="U127" t="s">
        <v>1035</v>
      </c>
      <c r="V127">
        <v>291.99</v>
      </c>
      <c r="W127">
        <v>8.3520000000000003</v>
      </c>
      <c r="X127">
        <v>6.34</v>
      </c>
      <c r="Y127" s="8">
        <f t="shared" si="28"/>
        <v>-2.0120000000000005</v>
      </c>
      <c r="Z127">
        <v>-2.242</v>
      </c>
      <c r="AA127">
        <v>1.1299999999999999E-3</v>
      </c>
      <c r="AB127">
        <v>1.0500000000000001E-2</v>
      </c>
      <c r="AC127">
        <f t="shared" si="29"/>
        <v>-1.9788107009300619</v>
      </c>
      <c r="AD127">
        <f t="shared" si="30"/>
        <v>-2.9469215565165805</v>
      </c>
      <c r="AE127" s="7">
        <f t="shared" si="31"/>
        <v>89.905371683347283</v>
      </c>
      <c r="AF127" s="7">
        <v>20</v>
      </c>
      <c r="AG127" s="7">
        <f t="shared" si="32"/>
        <v>-109.90537168334728</v>
      </c>
      <c r="AH127" s="7">
        <f t="shared" si="33"/>
        <v>-2.3407602714413791</v>
      </c>
      <c r="AI127">
        <v>0</v>
      </c>
      <c r="AJ127">
        <v>0.13</v>
      </c>
      <c r="AK127">
        <v>8.9</v>
      </c>
      <c r="AL127">
        <v>1.47</v>
      </c>
      <c r="AM127">
        <v>1.81</v>
      </c>
    </row>
    <row r="128" spans="1:39" x14ac:dyDescent="0.25">
      <c r="A128">
        <v>1268</v>
      </c>
      <c r="B128" t="s">
        <v>1036</v>
      </c>
      <c r="C128" t="s">
        <v>1037</v>
      </c>
      <c r="D128" t="s">
        <v>899</v>
      </c>
      <c r="E128" s="7">
        <f t="shared" si="42"/>
        <v>240303596.90242976</v>
      </c>
      <c r="F128" s="8">
        <f t="shared" si="43"/>
        <v>8.3807602714413783</v>
      </c>
      <c r="G128" s="7">
        <f t="shared" si="26"/>
        <v>575439.93733715697</v>
      </c>
      <c r="H128">
        <v>5.76</v>
      </c>
      <c r="I128" s="7">
        <v>0.93</v>
      </c>
      <c r="J128" s="7">
        <f t="shared" si="44"/>
        <v>8.3492432199953139</v>
      </c>
      <c r="K128" s="7">
        <f t="shared" si="45"/>
        <v>5.7284829485539355</v>
      </c>
      <c r="L128" s="7">
        <f t="shared" si="46"/>
        <v>223482345.11926004</v>
      </c>
      <c r="M128" s="7">
        <f t="shared" si="47"/>
        <v>535159.14172355691</v>
      </c>
      <c r="N128" s="7">
        <f t="shared" si="48"/>
        <v>8.0803090091742646</v>
      </c>
      <c r="O128" s="7">
        <f t="shared" si="49"/>
        <v>5.7883090091742631</v>
      </c>
      <c r="P128">
        <v>20</v>
      </c>
      <c r="Q128">
        <f t="shared" si="27"/>
        <v>293</v>
      </c>
      <c r="R128" t="s">
        <v>900</v>
      </c>
      <c r="S128" s="9" t="s">
        <v>41</v>
      </c>
      <c r="T128" t="s">
        <v>42</v>
      </c>
      <c r="U128" t="s">
        <v>1038</v>
      </c>
      <c r="V128">
        <v>291.99</v>
      </c>
      <c r="W128">
        <v>8.6319999999999997</v>
      </c>
      <c r="X128">
        <v>6.34</v>
      </c>
      <c r="Y128" s="8">
        <f t="shared" si="28"/>
        <v>-2.2919999999999998</v>
      </c>
      <c r="Z128">
        <v>-2.2919999999999998</v>
      </c>
      <c r="AA128">
        <v>1.1299999999999999E-3</v>
      </c>
      <c r="AB128">
        <v>1.0500000000000001E-2</v>
      </c>
      <c r="AC128">
        <f t="shared" si="29"/>
        <v>-1.9788107009300619</v>
      </c>
      <c r="AD128">
        <f t="shared" si="30"/>
        <v>-2.9469215565165805</v>
      </c>
      <c r="AE128" s="7">
        <f t="shared" si="31"/>
        <v>89.905371683347283</v>
      </c>
      <c r="AF128" s="7">
        <v>20</v>
      </c>
      <c r="AG128" s="7">
        <f t="shared" si="32"/>
        <v>-109.90537168334728</v>
      </c>
      <c r="AH128" s="7">
        <f t="shared" si="33"/>
        <v>-2.620760271441378</v>
      </c>
      <c r="AI128">
        <v>0</v>
      </c>
      <c r="AJ128">
        <v>0.13</v>
      </c>
      <c r="AK128">
        <v>8.9</v>
      </c>
      <c r="AL128">
        <v>1.47</v>
      </c>
      <c r="AM128">
        <v>1.81</v>
      </c>
    </row>
    <row r="129" spans="1:39" x14ac:dyDescent="0.25">
      <c r="A129">
        <v>1080</v>
      </c>
      <c r="B129" t="s">
        <v>378</v>
      </c>
      <c r="C129" t="s">
        <v>379</v>
      </c>
      <c r="D129" t="s">
        <v>899</v>
      </c>
      <c r="E129" s="7">
        <f t="shared" si="42"/>
        <v>81425469.509618968</v>
      </c>
      <c r="F129" s="8">
        <f t="shared" si="43"/>
        <v>7.9107602714413785</v>
      </c>
      <c r="G129" s="7">
        <f t="shared" si="26"/>
        <v>616595.00186148309</v>
      </c>
      <c r="H129">
        <v>5.79</v>
      </c>
      <c r="I129" s="7">
        <v>0.93</v>
      </c>
      <c r="J129" s="7">
        <f t="shared" si="44"/>
        <v>7.8792432199953142</v>
      </c>
      <c r="K129" s="7">
        <f t="shared" si="45"/>
        <v>5.7584829485539357</v>
      </c>
      <c r="L129" s="7">
        <f t="shared" si="46"/>
        <v>75725686.643945768</v>
      </c>
      <c r="M129" s="7">
        <f t="shared" si="47"/>
        <v>573433.35173118021</v>
      </c>
      <c r="N129" s="7">
        <f t="shared" si="48"/>
        <v>7.6103090091742649</v>
      </c>
      <c r="O129" s="7">
        <f t="shared" si="49"/>
        <v>5.8183090091742642</v>
      </c>
      <c r="P129">
        <v>20</v>
      </c>
      <c r="Q129">
        <f t="shared" si="27"/>
        <v>293</v>
      </c>
      <c r="R129" t="s">
        <v>900</v>
      </c>
      <c r="S129" s="9" t="s">
        <v>41</v>
      </c>
      <c r="T129" t="s">
        <v>42</v>
      </c>
      <c r="U129" t="s">
        <v>380</v>
      </c>
      <c r="V129">
        <v>291.99</v>
      </c>
      <c r="W129">
        <v>8.1319999999999997</v>
      </c>
      <c r="X129">
        <v>6.34</v>
      </c>
      <c r="Y129" s="8">
        <f t="shared" si="28"/>
        <v>-1.7919999999999998</v>
      </c>
      <c r="Z129">
        <v>-2.2919999999999998</v>
      </c>
      <c r="AA129">
        <v>1.1299999999999999E-3</v>
      </c>
      <c r="AB129">
        <v>1.0500000000000001E-2</v>
      </c>
      <c r="AC129">
        <f t="shared" si="29"/>
        <v>-1.9788107009300619</v>
      </c>
      <c r="AD129">
        <f t="shared" si="30"/>
        <v>-2.9469215565165805</v>
      </c>
      <c r="AE129" s="7">
        <f t="shared" si="31"/>
        <v>89.905371683347283</v>
      </c>
      <c r="AF129" s="7">
        <v>20</v>
      </c>
      <c r="AG129" s="7">
        <f t="shared" si="32"/>
        <v>-109.90537168334728</v>
      </c>
      <c r="AH129" s="7">
        <f t="shared" si="33"/>
        <v>-2.1207602714413785</v>
      </c>
      <c r="AI129">
        <v>0</v>
      </c>
      <c r="AJ129">
        <v>0.13</v>
      </c>
      <c r="AK129">
        <v>8.9</v>
      </c>
      <c r="AL129">
        <v>1.47</v>
      </c>
      <c r="AM129">
        <v>1.81</v>
      </c>
    </row>
    <row r="130" spans="1:39" x14ac:dyDescent="0.25">
      <c r="A130">
        <v>1270</v>
      </c>
      <c r="B130" t="s">
        <v>1039</v>
      </c>
      <c r="C130" t="s">
        <v>1040</v>
      </c>
      <c r="D130" t="s">
        <v>899</v>
      </c>
      <c r="E130" s="7">
        <f t="shared" si="42"/>
        <v>372186204.46692836</v>
      </c>
      <c r="F130" s="8">
        <f t="shared" si="43"/>
        <v>8.5707602714413778</v>
      </c>
      <c r="G130" s="7">
        <f t="shared" ref="G130:G193" si="50">10^H130</f>
        <v>891250.93813374708</v>
      </c>
      <c r="H130">
        <v>5.95</v>
      </c>
      <c r="I130" s="7">
        <v>0.93</v>
      </c>
      <c r="J130" s="7">
        <f t="shared" si="44"/>
        <v>8.5392432199953134</v>
      </c>
      <c r="K130" s="7">
        <f t="shared" si="45"/>
        <v>5.9184829485539359</v>
      </c>
      <c r="L130" s="7">
        <f t="shared" si="46"/>
        <v>346133170.15424401</v>
      </c>
      <c r="M130" s="7">
        <f t="shared" si="47"/>
        <v>828863.37246438616</v>
      </c>
      <c r="N130" s="7">
        <f t="shared" si="48"/>
        <v>8.2703090091742641</v>
      </c>
      <c r="O130" s="7">
        <f t="shared" si="49"/>
        <v>5.9783090091742643</v>
      </c>
      <c r="P130">
        <v>20</v>
      </c>
      <c r="Q130">
        <f t="shared" ref="Q130:Q193" si="51">P130+273</f>
        <v>293</v>
      </c>
      <c r="R130" t="s">
        <v>900</v>
      </c>
      <c r="S130" s="9" t="s">
        <v>41</v>
      </c>
      <c r="T130" t="s">
        <v>42</v>
      </c>
      <c r="U130" t="s">
        <v>1041</v>
      </c>
      <c r="V130">
        <v>291.99</v>
      </c>
      <c r="W130">
        <v>8.6319999999999997</v>
      </c>
      <c r="X130">
        <v>6.34</v>
      </c>
      <c r="Y130" s="8">
        <f t="shared" ref="Y130:Y193" si="52">X130-W130</f>
        <v>-2.2919999999999998</v>
      </c>
      <c r="Z130">
        <v>-2.2919999999999998</v>
      </c>
      <c r="AA130">
        <v>1.1299999999999999E-3</v>
      </c>
      <c r="AB130">
        <v>1.0500000000000001E-2</v>
      </c>
      <c r="AC130">
        <f t="shared" ref="AC130:AC193" si="53">LOG(AB130)</f>
        <v>-1.9788107009300619</v>
      </c>
      <c r="AD130">
        <f t="shared" ref="AD130:AD193" si="54">LOG(AA130)</f>
        <v>-2.9469215565165805</v>
      </c>
      <c r="AE130" s="7">
        <f t="shared" ref="AE130:AE193" si="55">-3.82*LN(AB130)+72.5</f>
        <v>89.905371683347283</v>
      </c>
      <c r="AF130" s="7">
        <v>20</v>
      </c>
      <c r="AG130" s="7">
        <f t="shared" ref="AG130:AG193" si="56">-AF130-AE130</f>
        <v>-109.90537168334728</v>
      </c>
      <c r="AH130" s="7">
        <f t="shared" si="33"/>
        <v>-2.620760271441378</v>
      </c>
      <c r="AI130">
        <v>0</v>
      </c>
      <c r="AJ130">
        <v>0.13</v>
      </c>
      <c r="AK130">
        <v>8.9</v>
      </c>
      <c r="AL130">
        <v>1.47</v>
      </c>
      <c r="AM130">
        <v>1.81</v>
      </c>
    </row>
    <row r="131" spans="1:39" x14ac:dyDescent="0.25">
      <c r="A131">
        <v>1178</v>
      </c>
      <c r="B131" t="s">
        <v>1042</v>
      </c>
      <c r="C131" t="s">
        <v>1043</v>
      </c>
      <c r="D131" t="s">
        <v>899</v>
      </c>
      <c r="E131" s="7">
        <f t="shared" si="42"/>
        <v>56522751.214145772</v>
      </c>
      <c r="F131" s="8">
        <f t="shared" si="43"/>
        <v>7.7522232927384902</v>
      </c>
      <c r="G131" s="7">
        <f t="shared" si="50"/>
        <v>165958.69074375604</v>
      </c>
      <c r="H131">
        <v>5.22</v>
      </c>
      <c r="I131" s="7">
        <v>0.93</v>
      </c>
      <c r="J131" s="7">
        <f t="shared" si="44"/>
        <v>7.7207062412924259</v>
      </c>
      <c r="K131" s="7">
        <f t="shared" si="45"/>
        <v>5.1884829485539354</v>
      </c>
      <c r="L131" s="7">
        <f t="shared" si="46"/>
        <v>52566158.629155651</v>
      </c>
      <c r="M131" s="7">
        <f t="shared" si="47"/>
        <v>154341.58239169337</v>
      </c>
      <c r="N131" s="7">
        <f t="shared" si="48"/>
        <v>7.4763090091742637</v>
      </c>
      <c r="O131" s="7">
        <f t="shared" si="49"/>
        <v>5.248309009174263</v>
      </c>
      <c r="P131">
        <v>20</v>
      </c>
      <c r="Q131">
        <f t="shared" si="51"/>
        <v>293</v>
      </c>
      <c r="R131" t="s">
        <v>900</v>
      </c>
      <c r="S131" s="9" t="s">
        <v>41</v>
      </c>
      <c r="T131" t="s">
        <v>42</v>
      </c>
      <c r="U131" t="s">
        <v>1044</v>
      </c>
      <c r="V131">
        <v>291.99</v>
      </c>
      <c r="W131">
        <v>8.5679999999999996</v>
      </c>
      <c r="X131">
        <v>6.34</v>
      </c>
      <c r="Y131" s="8">
        <f t="shared" si="52"/>
        <v>-2.2279999999999998</v>
      </c>
      <c r="Z131">
        <v>-2.3879999999999999</v>
      </c>
      <c r="AA131">
        <v>1.1299999999999999E-3</v>
      </c>
      <c r="AB131">
        <v>8.9899999999999994E-2</v>
      </c>
      <c r="AC131">
        <f t="shared" si="53"/>
        <v>-1.0462403082667713</v>
      </c>
      <c r="AD131">
        <f t="shared" si="54"/>
        <v>-2.9469215565165805</v>
      </c>
      <c r="AE131" s="7">
        <f t="shared" si="55"/>
        <v>81.702599029267432</v>
      </c>
      <c r="AF131" s="7">
        <v>20</v>
      </c>
      <c r="AG131" s="7">
        <f t="shared" si="56"/>
        <v>-101.70259902926743</v>
      </c>
      <c r="AH131" s="7">
        <f t="shared" ref="AH131:AH194" si="57">LOG(EXP((-AG131/8.314)*((1000/298)-(1000/Q131))+LN(10^Y131)))</f>
        <v>-2.5322232927384909</v>
      </c>
      <c r="AI131">
        <v>0</v>
      </c>
      <c r="AJ131">
        <v>0.18</v>
      </c>
      <c r="AK131">
        <v>9.0500000000000007</v>
      </c>
      <c r="AL131">
        <v>1.49</v>
      </c>
      <c r="AM131">
        <v>1.81</v>
      </c>
    </row>
    <row r="132" spans="1:39" x14ac:dyDescent="0.25">
      <c r="A132">
        <v>1192</v>
      </c>
      <c r="B132" t="s">
        <v>384</v>
      </c>
      <c r="C132" t="s">
        <v>385</v>
      </c>
      <c r="D132" t="s">
        <v>899</v>
      </c>
      <c r="E132" s="7">
        <f t="shared" si="42"/>
        <v>190879931.92540252</v>
      </c>
      <c r="F132" s="8">
        <f t="shared" si="43"/>
        <v>8.2807602714413786</v>
      </c>
      <c r="G132" s="7">
        <f t="shared" si="50"/>
        <v>457088.18961487547</v>
      </c>
      <c r="H132">
        <v>5.66</v>
      </c>
      <c r="I132" s="7">
        <v>0.93</v>
      </c>
      <c r="J132" s="7">
        <f t="shared" si="44"/>
        <v>8.2492432199953143</v>
      </c>
      <c r="K132" s="7">
        <f t="shared" si="45"/>
        <v>5.6284829485539358</v>
      </c>
      <c r="L132" s="7">
        <f t="shared" si="46"/>
        <v>177518336.69062465</v>
      </c>
      <c r="M132" s="7">
        <f t="shared" si="47"/>
        <v>425092.01634183491</v>
      </c>
      <c r="N132" s="7">
        <f t="shared" si="48"/>
        <v>7.980309009174265</v>
      </c>
      <c r="O132" s="7">
        <f t="shared" si="49"/>
        <v>5.6883090091742634</v>
      </c>
      <c r="P132">
        <v>20</v>
      </c>
      <c r="Q132">
        <f t="shared" si="51"/>
        <v>293</v>
      </c>
      <c r="R132" t="s">
        <v>900</v>
      </c>
      <c r="S132" s="9" t="s">
        <v>41</v>
      </c>
      <c r="T132" t="s">
        <v>42</v>
      </c>
      <c r="U132" t="s">
        <v>386</v>
      </c>
      <c r="V132">
        <v>291.99</v>
      </c>
      <c r="W132">
        <v>8.6319999999999997</v>
      </c>
      <c r="X132">
        <v>6.34</v>
      </c>
      <c r="Y132" s="8">
        <f t="shared" si="52"/>
        <v>-2.2919999999999998</v>
      </c>
      <c r="Z132">
        <v>-2.2919999999999998</v>
      </c>
      <c r="AA132">
        <v>1.1299999999999999E-3</v>
      </c>
      <c r="AB132">
        <v>1.0500000000000001E-2</v>
      </c>
      <c r="AC132">
        <f t="shared" si="53"/>
        <v>-1.9788107009300619</v>
      </c>
      <c r="AD132">
        <f t="shared" si="54"/>
        <v>-2.9469215565165805</v>
      </c>
      <c r="AE132" s="7">
        <f t="shared" si="55"/>
        <v>89.905371683347283</v>
      </c>
      <c r="AF132" s="7">
        <v>20</v>
      </c>
      <c r="AG132" s="7">
        <f t="shared" si="56"/>
        <v>-109.90537168334728</v>
      </c>
      <c r="AH132" s="7">
        <f t="shared" si="57"/>
        <v>-2.620760271441378</v>
      </c>
      <c r="AI132">
        <v>0</v>
      </c>
      <c r="AJ132">
        <v>0.18</v>
      </c>
      <c r="AK132">
        <v>9.0500000000000007</v>
      </c>
      <c r="AL132">
        <v>1.49</v>
      </c>
      <c r="AM132">
        <v>1.81</v>
      </c>
    </row>
    <row r="133" spans="1:39" x14ac:dyDescent="0.25">
      <c r="A133">
        <v>1072</v>
      </c>
      <c r="B133" t="s">
        <v>1045</v>
      </c>
      <c r="C133" t="s">
        <v>1046</v>
      </c>
      <c r="D133" t="s">
        <v>899</v>
      </c>
      <c r="E133" s="7">
        <f t="shared" si="42"/>
        <v>6552353915.3124895</v>
      </c>
      <c r="F133" s="8">
        <f t="shared" si="43"/>
        <v>9.8163973471339503</v>
      </c>
      <c r="G133" s="7">
        <f t="shared" si="50"/>
        <v>616595.00186148309</v>
      </c>
      <c r="H133">
        <v>5.79</v>
      </c>
      <c r="I133" s="7">
        <v>0.93</v>
      </c>
      <c r="J133" s="7">
        <f t="shared" si="44"/>
        <v>9.7848802956878842</v>
      </c>
      <c r="K133" s="7">
        <f t="shared" si="45"/>
        <v>5.7584829485539357</v>
      </c>
      <c r="L133" s="7">
        <f t="shared" si="46"/>
        <v>6093689141.2406044</v>
      </c>
      <c r="M133" s="7">
        <f t="shared" si="47"/>
        <v>573433.35173118021</v>
      </c>
      <c r="N133" s="7">
        <f t="shared" si="48"/>
        <v>9.5233090091742643</v>
      </c>
      <c r="O133" s="7">
        <f t="shared" si="49"/>
        <v>5.8183090091742642</v>
      </c>
      <c r="P133">
        <v>20</v>
      </c>
      <c r="Q133">
        <f t="shared" si="51"/>
        <v>293</v>
      </c>
      <c r="R133" t="s">
        <v>900</v>
      </c>
      <c r="S133" s="9" t="s">
        <v>41</v>
      </c>
      <c r="T133" t="s">
        <v>42</v>
      </c>
      <c r="U133" t="s">
        <v>1047</v>
      </c>
      <c r="V133">
        <v>291.99</v>
      </c>
      <c r="W133">
        <v>10.045</v>
      </c>
      <c r="X133">
        <v>6.34</v>
      </c>
      <c r="Y133" s="8">
        <f t="shared" si="52"/>
        <v>-3.7050000000000001</v>
      </c>
      <c r="Z133">
        <v>-3.415</v>
      </c>
      <c r="AA133">
        <v>1.1299999999999999E-3</v>
      </c>
      <c r="AB133">
        <v>0.02</v>
      </c>
      <c r="AC133">
        <f t="shared" si="53"/>
        <v>-1.6989700043360187</v>
      </c>
      <c r="AD133">
        <f t="shared" si="54"/>
        <v>-2.9469215565165805</v>
      </c>
      <c r="AE133" s="7">
        <f t="shared" si="55"/>
        <v>87.443927880735515</v>
      </c>
      <c r="AF133" s="7">
        <v>20</v>
      </c>
      <c r="AG133" s="7">
        <f t="shared" si="56"/>
        <v>-107.44392788073552</v>
      </c>
      <c r="AH133" s="7">
        <f t="shared" si="57"/>
        <v>-4.0263973471339494</v>
      </c>
      <c r="AI133">
        <v>0</v>
      </c>
      <c r="AJ133">
        <v>0.18</v>
      </c>
      <c r="AK133">
        <v>9.0500000000000007</v>
      </c>
      <c r="AL133">
        <v>1.49</v>
      </c>
      <c r="AM133">
        <v>1.81</v>
      </c>
    </row>
    <row r="134" spans="1:39" x14ac:dyDescent="0.25">
      <c r="A134">
        <v>1289</v>
      </c>
      <c r="B134" t="s">
        <v>1048</v>
      </c>
      <c r="C134" t="s">
        <v>1049</v>
      </c>
      <c r="D134" t="s">
        <v>899</v>
      </c>
      <c r="E134" s="7">
        <f t="shared" si="42"/>
        <v>439249777.0367502</v>
      </c>
      <c r="F134" s="8">
        <f t="shared" si="43"/>
        <v>8.6427115497194471</v>
      </c>
      <c r="G134" s="7">
        <f t="shared" si="50"/>
        <v>43651.583224016598</v>
      </c>
      <c r="H134">
        <v>4.6399999999999997</v>
      </c>
      <c r="I134" s="7">
        <v>0.93</v>
      </c>
      <c r="J134" s="7">
        <f t="shared" si="44"/>
        <v>8.611194498273381</v>
      </c>
      <c r="K134" s="7">
        <f t="shared" si="45"/>
        <v>4.6084829485539354</v>
      </c>
      <c r="L134" s="7">
        <f t="shared" si="46"/>
        <v>408502292.64417696</v>
      </c>
      <c r="M134" s="7">
        <f t="shared" si="47"/>
        <v>40595.972398335507</v>
      </c>
      <c r="N134" s="7">
        <f t="shared" si="48"/>
        <v>8.3393090091742632</v>
      </c>
      <c r="O134" s="7">
        <f t="shared" si="49"/>
        <v>4.6683090091742629</v>
      </c>
      <c r="P134">
        <v>20</v>
      </c>
      <c r="Q134">
        <f t="shared" si="51"/>
        <v>293</v>
      </c>
      <c r="R134" t="s">
        <v>900</v>
      </c>
      <c r="S134" s="9" t="s">
        <v>41</v>
      </c>
      <c r="T134" t="s">
        <v>42</v>
      </c>
      <c r="U134" t="s">
        <v>212</v>
      </c>
      <c r="V134">
        <v>202.26</v>
      </c>
      <c r="W134">
        <v>8.6010000000000009</v>
      </c>
      <c r="X134">
        <v>4.93</v>
      </c>
      <c r="Y134" s="8">
        <f t="shared" si="52"/>
        <v>-3.6710000000000012</v>
      </c>
      <c r="Z134">
        <v>-3.4409999999999998</v>
      </c>
      <c r="AA134">
        <v>4.17E-4</v>
      </c>
      <c r="AB134">
        <v>8.1099999999999992E-3</v>
      </c>
      <c r="AC134">
        <f t="shared" si="53"/>
        <v>-2.090979145788844</v>
      </c>
      <c r="AD134">
        <f t="shared" si="54"/>
        <v>-3.3798639450262424</v>
      </c>
      <c r="AE134" s="7">
        <f t="shared" si="55"/>
        <v>90.891991309465396</v>
      </c>
      <c r="AF134" s="7">
        <v>20</v>
      </c>
      <c r="AG134" s="7">
        <f t="shared" si="56"/>
        <v>-110.8919913094654</v>
      </c>
      <c r="AH134" s="7">
        <f t="shared" si="57"/>
        <v>-4.0027115497194465</v>
      </c>
      <c r="AI134">
        <v>0</v>
      </c>
      <c r="AJ134">
        <v>0.25</v>
      </c>
      <c r="AK134">
        <v>9.11</v>
      </c>
      <c r="AL134">
        <v>1.52</v>
      </c>
      <c r="AM134">
        <v>1.58</v>
      </c>
    </row>
    <row r="135" spans="1:39" x14ac:dyDescent="0.25">
      <c r="A135">
        <v>749</v>
      </c>
      <c r="B135" t="s">
        <v>281</v>
      </c>
      <c r="C135" t="s">
        <v>211</v>
      </c>
      <c r="D135" t="s">
        <v>899</v>
      </c>
      <c r="E135" s="7">
        <f t="shared" si="42"/>
        <v>565863328.34890199</v>
      </c>
      <c r="F135" s="8">
        <f t="shared" si="43"/>
        <v>8.7527115497194465</v>
      </c>
      <c r="G135" s="7">
        <f t="shared" si="50"/>
        <v>56234.132519034953</v>
      </c>
      <c r="H135">
        <v>4.75</v>
      </c>
      <c r="I135" s="7">
        <v>0.93</v>
      </c>
      <c r="J135" s="7">
        <f t="shared" si="44"/>
        <v>8.7211944982733822</v>
      </c>
      <c r="K135" s="7">
        <f t="shared" si="45"/>
        <v>4.7184829485539357</v>
      </c>
      <c r="L135" s="7">
        <f t="shared" si="46"/>
        <v>526252895.36447966</v>
      </c>
      <c r="M135" s="7">
        <f t="shared" si="47"/>
        <v>52297.743242702592</v>
      </c>
      <c r="N135" s="7">
        <f t="shared" si="48"/>
        <v>8.4493090091742644</v>
      </c>
      <c r="O135" s="7">
        <f t="shared" si="49"/>
        <v>4.7783090091742633</v>
      </c>
      <c r="P135">
        <v>20</v>
      </c>
      <c r="Q135">
        <f t="shared" si="51"/>
        <v>293</v>
      </c>
      <c r="R135" t="s">
        <v>900</v>
      </c>
      <c r="S135" s="9" t="s">
        <v>41</v>
      </c>
      <c r="T135" t="s">
        <v>42</v>
      </c>
      <c r="U135" t="s">
        <v>212</v>
      </c>
      <c r="V135">
        <v>202.26</v>
      </c>
      <c r="W135">
        <v>8.6010000000000009</v>
      </c>
      <c r="X135">
        <v>4.93</v>
      </c>
      <c r="Y135" s="8">
        <f t="shared" si="52"/>
        <v>-3.6710000000000012</v>
      </c>
      <c r="Z135">
        <v>-3.4409999999999998</v>
      </c>
      <c r="AA135">
        <v>4.17E-4</v>
      </c>
      <c r="AB135">
        <v>8.1099999999999992E-3</v>
      </c>
      <c r="AC135">
        <f t="shared" si="53"/>
        <v>-2.090979145788844</v>
      </c>
      <c r="AD135">
        <f t="shared" si="54"/>
        <v>-3.3798639450262424</v>
      </c>
      <c r="AE135" s="7">
        <f t="shared" si="55"/>
        <v>90.891991309465396</v>
      </c>
      <c r="AF135" s="7">
        <v>20</v>
      </c>
      <c r="AG135" s="7">
        <f t="shared" si="56"/>
        <v>-110.8919913094654</v>
      </c>
      <c r="AH135" s="7">
        <f t="shared" si="57"/>
        <v>-4.0027115497194465</v>
      </c>
      <c r="AI135">
        <v>0</v>
      </c>
      <c r="AJ135">
        <v>0.25</v>
      </c>
      <c r="AK135">
        <v>9.11</v>
      </c>
      <c r="AL135">
        <v>1.52</v>
      </c>
      <c r="AM135">
        <v>1.58</v>
      </c>
    </row>
    <row r="136" spans="1:39" x14ac:dyDescent="0.25">
      <c r="A136">
        <v>690</v>
      </c>
      <c r="B136" t="s">
        <v>63</v>
      </c>
      <c r="C136" t="s">
        <v>64</v>
      </c>
      <c r="D136" t="s">
        <v>899</v>
      </c>
      <c r="E136" s="7">
        <f t="shared" si="42"/>
        <v>303146082.24970478</v>
      </c>
      <c r="F136" s="8">
        <f t="shared" si="43"/>
        <v>8.4816519599424858</v>
      </c>
      <c r="G136" s="7">
        <f t="shared" si="50"/>
        <v>77624.711662869129</v>
      </c>
      <c r="H136">
        <v>4.8899999999999997</v>
      </c>
      <c r="I136" s="7">
        <v>0.93</v>
      </c>
      <c r="J136" s="7">
        <f t="shared" si="44"/>
        <v>8.4501349084964215</v>
      </c>
      <c r="K136" s="7">
        <f t="shared" si="45"/>
        <v>4.8584829485539345</v>
      </c>
      <c r="L136" s="7">
        <f t="shared" si="46"/>
        <v>281925856.49222487</v>
      </c>
      <c r="M136" s="7">
        <f t="shared" si="47"/>
        <v>72190.98184646829</v>
      </c>
      <c r="N136" s="7">
        <f t="shared" si="48"/>
        <v>8.181309009174262</v>
      </c>
      <c r="O136" s="7">
        <f t="shared" si="49"/>
        <v>4.9183090091742621</v>
      </c>
      <c r="P136">
        <v>20</v>
      </c>
      <c r="Q136">
        <f t="shared" si="51"/>
        <v>293</v>
      </c>
      <c r="R136" t="s">
        <v>900</v>
      </c>
      <c r="S136" s="9" t="s">
        <v>41</v>
      </c>
      <c r="T136" t="s">
        <v>42</v>
      </c>
      <c r="U136" t="s">
        <v>65</v>
      </c>
      <c r="V136">
        <v>202.26</v>
      </c>
      <c r="W136">
        <v>8.1929999999999996</v>
      </c>
      <c r="X136">
        <v>4.93</v>
      </c>
      <c r="Y136" s="8">
        <f t="shared" si="52"/>
        <v>-3.2629999999999999</v>
      </c>
      <c r="Z136">
        <v>-3.3130000000000002</v>
      </c>
      <c r="AA136" s="7">
        <v>4.5899999999999998E-5</v>
      </c>
      <c r="AB136">
        <v>1.06E-2</v>
      </c>
      <c r="AC136">
        <f t="shared" si="53"/>
        <v>-1.9746941347352298</v>
      </c>
      <c r="AD136">
        <f t="shared" si="54"/>
        <v>-4.338187314462739</v>
      </c>
      <c r="AE136" s="7">
        <f t="shared" si="55"/>
        <v>89.869162881440928</v>
      </c>
      <c r="AF136" s="7">
        <v>20</v>
      </c>
      <c r="AG136" s="7">
        <f t="shared" si="56"/>
        <v>-109.86916288144093</v>
      </c>
      <c r="AH136" s="7">
        <f t="shared" si="57"/>
        <v>-3.5916519599424865</v>
      </c>
      <c r="AI136">
        <v>0</v>
      </c>
      <c r="AJ136">
        <v>0.25</v>
      </c>
      <c r="AK136">
        <v>9.11</v>
      </c>
      <c r="AL136">
        <v>1.52</v>
      </c>
      <c r="AM136">
        <v>1.58</v>
      </c>
    </row>
    <row r="137" spans="1:39" x14ac:dyDescent="0.25">
      <c r="A137">
        <v>1179</v>
      </c>
      <c r="B137" t="s">
        <v>1050</v>
      </c>
      <c r="C137" t="s">
        <v>1051</v>
      </c>
      <c r="D137" t="s">
        <v>899</v>
      </c>
      <c r="E137" s="7">
        <f t="shared" si="42"/>
        <v>430117001.401797</v>
      </c>
      <c r="F137" s="8">
        <f t="shared" si="43"/>
        <v>8.6335866094200657</v>
      </c>
      <c r="G137" s="7">
        <f t="shared" si="50"/>
        <v>741310.24130091805</v>
      </c>
      <c r="H137">
        <v>5.87</v>
      </c>
      <c r="I137" s="7">
        <v>0.93</v>
      </c>
      <c r="J137" s="7">
        <f t="shared" si="44"/>
        <v>8.6020695579740014</v>
      </c>
      <c r="K137" s="7">
        <f t="shared" si="45"/>
        <v>5.8384829485539358</v>
      </c>
      <c r="L137" s="7">
        <f t="shared" si="46"/>
        <v>400008811.3036719</v>
      </c>
      <c r="M137" s="7">
        <f t="shared" si="47"/>
        <v>689418.52440985502</v>
      </c>
      <c r="N137" s="7">
        <f t="shared" si="48"/>
        <v>8.3213090091742643</v>
      </c>
      <c r="O137" s="7">
        <f t="shared" si="49"/>
        <v>5.8983090091742634</v>
      </c>
      <c r="P137">
        <v>20</v>
      </c>
      <c r="Q137">
        <f t="shared" si="51"/>
        <v>293</v>
      </c>
      <c r="R137" t="s">
        <v>900</v>
      </c>
      <c r="S137" s="9" t="s">
        <v>41</v>
      </c>
      <c r="T137" t="s">
        <v>42</v>
      </c>
      <c r="U137" t="s">
        <v>1052</v>
      </c>
      <c r="V137">
        <v>326.44</v>
      </c>
      <c r="W137">
        <v>9.4030000000000005</v>
      </c>
      <c r="X137">
        <v>6.98</v>
      </c>
      <c r="Y137" s="8">
        <f t="shared" si="52"/>
        <v>-2.423</v>
      </c>
      <c r="Z137">
        <v>-2.423</v>
      </c>
      <c r="AA137">
        <v>2.9500000000000001E-4</v>
      </c>
      <c r="AB137">
        <v>3.7299999999999998E-3</v>
      </c>
      <c r="AC137">
        <f t="shared" si="53"/>
        <v>-2.4282911681913126</v>
      </c>
      <c r="AD137">
        <f t="shared" si="54"/>
        <v>-3.530177984021837</v>
      </c>
      <c r="AE137" s="7">
        <f t="shared" si="55"/>
        <v>93.858945713146895</v>
      </c>
      <c r="AF137" s="7">
        <v>20</v>
      </c>
      <c r="AG137" s="7">
        <f t="shared" si="56"/>
        <v>-113.85894571314689</v>
      </c>
      <c r="AH137" s="7">
        <f t="shared" si="57"/>
        <v>-2.7635866094200656</v>
      </c>
      <c r="AI137">
        <v>0</v>
      </c>
      <c r="AJ137">
        <v>0.06</v>
      </c>
      <c r="AK137">
        <v>9.2200000000000006</v>
      </c>
      <c r="AL137">
        <v>1.53</v>
      </c>
      <c r="AM137">
        <v>1.94</v>
      </c>
    </row>
    <row r="138" spans="1:39" x14ac:dyDescent="0.25">
      <c r="A138">
        <v>1247</v>
      </c>
      <c r="B138" t="s">
        <v>1053</v>
      </c>
      <c r="C138" t="s">
        <v>1054</v>
      </c>
      <c r="D138" t="s">
        <v>899</v>
      </c>
      <c r="E138" s="7">
        <f t="shared" si="42"/>
        <v>1131322981.5571673</v>
      </c>
      <c r="F138" s="8">
        <f t="shared" si="43"/>
        <v>9.0535866094200657</v>
      </c>
      <c r="G138" s="7">
        <f t="shared" si="50"/>
        <v>1949844.5997580495</v>
      </c>
      <c r="H138">
        <v>6.29</v>
      </c>
      <c r="I138" s="7">
        <v>0.93</v>
      </c>
      <c r="J138" s="7">
        <f t="shared" si="44"/>
        <v>9.0220695579740013</v>
      </c>
      <c r="K138" s="7">
        <f t="shared" si="45"/>
        <v>6.2584829485539357</v>
      </c>
      <c r="L138" s="7">
        <f t="shared" si="46"/>
        <v>1052130372.8481673</v>
      </c>
      <c r="M138" s="7">
        <f t="shared" si="47"/>
        <v>1813355.4777749858</v>
      </c>
      <c r="N138" s="7">
        <f t="shared" si="48"/>
        <v>8.7413090091742642</v>
      </c>
      <c r="O138" s="7">
        <f t="shared" si="49"/>
        <v>6.3183090091742633</v>
      </c>
      <c r="P138">
        <v>20</v>
      </c>
      <c r="Q138">
        <f t="shared" si="51"/>
        <v>293</v>
      </c>
      <c r="R138" t="s">
        <v>900</v>
      </c>
      <c r="S138" s="9" t="s">
        <v>41</v>
      </c>
      <c r="T138" t="s">
        <v>42</v>
      </c>
      <c r="U138" t="s">
        <v>1055</v>
      </c>
      <c r="V138">
        <v>326.44</v>
      </c>
      <c r="W138">
        <v>9.4030000000000005</v>
      </c>
      <c r="X138">
        <v>6.98</v>
      </c>
      <c r="Y138" s="8">
        <f t="shared" si="52"/>
        <v>-2.423</v>
      </c>
      <c r="Z138">
        <v>-2.423</v>
      </c>
      <c r="AA138">
        <v>2.9500000000000001E-4</v>
      </c>
      <c r="AB138">
        <v>3.7299999999999998E-3</v>
      </c>
      <c r="AC138">
        <f t="shared" si="53"/>
        <v>-2.4282911681913126</v>
      </c>
      <c r="AD138">
        <f t="shared" si="54"/>
        <v>-3.530177984021837</v>
      </c>
      <c r="AE138" s="7">
        <f t="shared" si="55"/>
        <v>93.858945713146895</v>
      </c>
      <c r="AF138" s="7">
        <v>20</v>
      </c>
      <c r="AG138" s="7">
        <f t="shared" si="56"/>
        <v>-113.85894571314689</v>
      </c>
      <c r="AH138" s="7">
        <f t="shared" si="57"/>
        <v>-2.7635866094200656</v>
      </c>
      <c r="AI138">
        <v>0</v>
      </c>
      <c r="AJ138">
        <v>0.1</v>
      </c>
      <c r="AK138">
        <v>9.2200000000000006</v>
      </c>
      <c r="AL138">
        <v>1.57</v>
      </c>
      <c r="AM138">
        <v>1.94</v>
      </c>
    </row>
    <row r="139" spans="1:39" x14ac:dyDescent="0.25">
      <c r="A139">
        <v>1259</v>
      </c>
      <c r="B139" t="s">
        <v>1056</v>
      </c>
      <c r="C139" t="s">
        <v>1057</v>
      </c>
      <c r="D139" t="s">
        <v>899</v>
      </c>
      <c r="E139" s="7">
        <f t="shared" si="42"/>
        <v>517114373.50966805</v>
      </c>
      <c r="F139" s="8">
        <f t="shared" si="43"/>
        <v>8.7135866094200658</v>
      </c>
      <c r="G139" s="7">
        <f t="shared" si="50"/>
        <v>891250.93813374708</v>
      </c>
      <c r="H139">
        <v>5.95</v>
      </c>
      <c r="I139" s="7">
        <v>0.93</v>
      </c>
      <c r="J139" s="7">
        <f t="shared" si="44"/>
        <v>8.6820695579740015</v>
      </c>
      <c r="K139" s="7">
        <f t="shared" si="45"/>
        <v>5.9184829485539359</v>
      </c>
      <c r="L139" s="7">
        <f t="shared" si="46"/>
        <v>480916367.36399209</v>
      </c>
      <c r="M139" s="7">
        <f t="shared" si="47"/>
        <v>828863.37246438616</v>
      </c>
      <c r="N139" s="7">
        <f t="shared" si="48"/>
        <v>8.4013090091742626</v>
      </c>
      <c r="O139" s="7">
        <f t="shared" si="49"/>
        <v>5.9783090091742643</v>
      </c>
      <c r="P139">
        <v>20</v>
      </c>
      <c r="Q139">
        <f t="shared" si="51"/>
        <v>293</v>
      </c>
      <c r="R139" t="s">
        <v>900</v>
      </c>
      <c r="S139" s="9" t="s">
        <v>41</v>
      </c>
      <c r="T139" t="s">
        <v>42</v>
      </c>
      <c r="U139" t="s">
        <v>1058</v>
      </c>
      <c r="V139">
        <v>326.44</v>
      </c>
      <c r="W139">
        <v>9.4030000000000005</v>
      </c>
      <c r="X139">
        <v>6.98</v>
      </c>
      <c r="Y139" s="8">
        <f t="shared" si="52"/>
        <v>-2.423</v>
      </c>
      <c r="Z139">
        <v>-2.423</v>
      </c>
      <c r="AA139">
        <v>2.9500000000000001E-4</v>
      </c>
      <c r="AB139">
        <v>3.7299999999999998E-3</v>
      </c>
      <c r="AC139">
        <f t="shared" si="53"/>
        <v>-2.4282911681913126</v>
      </c>
      <c r="AD139">
        <f t="shared" si="54"/>
        <v>-3.530177984021837</v>
      </c>
      <c r="AE139" s="7">
        <f t="shared" si="55"/>
        <v>93.858945713146895</v>
      </c>
      <c r="AF139" s="7">
        <v>20</v>
      </c>
      <c r="AG139" s="7">
        <f t="shared" si="56"/>
        <v>-113.85894571314689</v>
      </c>
      <c r="AH139" s="7">
        <f t="shared" si="57"/>
        <v>-2.7635866094200656</v>
      </c>
      <c r="AI139">
        <v>0</v>
      </c>
      <c r="AJ139">
        <v>7.0000000000000007E-2</v>
      </c>
      <c r="AK139">
        <v>9.2899999999999991</v>
      </c>
      <c r="AL139">
        <v>1.57</v>
      </c>
      <c r="AM139">
        <v>1.94</v>
      </c>
    </row>
    <row r="140" spans="1:39" x14ac:dyDescent="0.25">
      <c r="A140">
        <v>1154</v>
      </c>
      <c r="B140" t="s">
        <v>390</v>
      </c>
      <c r="C140" t="s">
        <v>391</v>
      </c>
      <c r="D140" t="s">
        <v>899</v>
      </c>
      <c r="E140" s="7">
        <f t="shared" si="42"/>
        <v>1662679393.8933611</v>
      </c>
      <c r="F140" s="8">
        <f t="shared" si="43"/>
        <v>9.2208085144712655</v>
      </c>
      <c r="G140" s="7">
        <f t="shared" si="50"/>
        <v>1513561.2484362102</v>
      </c>
      <c r="H140">
        <v>6.18</v>
      </c>
      <c r="I140" s="7">
        <v>0.93</v>
      </c>
      <c r="J140" s="7">
        <f t="shared" si="44"/>
        <v>9.1892914630252012</v>
      </c>
      <c r="K140" s="7">
        <f t="shared" si="45"/>
        <v>6.1484829485539354</v>
      </c>
      <c r="L140" s="7">
        <f t="shared" si="46"/>
        <v>1546291836.3208284</v>
      </c>
      <c r="M140" s="7">
        <f t="shared" si="47"/>
        <v>1407611.9610456754</v>
      </c>
      <c r="N140" s="7">
        <f t="shared" si="48"/>
        <v>8.9343090091742621</v>
      </c>
      <c r="O140" s="7">
        <f t="shared" si="49"/>
        <v>6.208309009174263</v>
      </c>
      <c r="P140">
        <v>20</v>
      </c>
      <c r="Q140">
        <f t="shared" si="51"/>
        <v>293</v>
      </c>
      <c r="R140" t="s">
        <v>900</v>
      </c>
      <c r="S140" s="9" t="s">
        <v>41</v>
      </c>
      <c r="T140" t="s">
        <v>42</v>
      </c>
      <c r="U140" t="s">
        <v>392</v>
      </c>
      <c r="V140">
        <v>326.44</v>
      </c>
      <c r="W140">
        <v>9.7059999999999995</v>
      </c>
      <c r="X140">
        <v>6.98</v>
      </c>
      <c r="Y140" s="8">
        <f t="shared" si="52"/>
        <v>-2.7259999999999991</v>
      </c>
      <c r="Z140">
        <v>-2.496</v>
      </c>
      <c r="AA140">
        <v>2.9500000000000001E-4</v>
      </c>
      <c r="AB140">
        <v>3.56E-2</v>
      </c>
      <c r="AC140">
        <f t="shared" si="53"/>
        <v>-1.4485500020271249</v>
      </c>
      <c r="AD140">
        <f t="shared" si="54"/>
        <v>-3.530177984021837</v>
      </c>
      <c r="AE140" s="7">
        <f t="shared" si="55"/>
        <v>85.241264829094263</v>
      </c>
      <c r="AF140" s="7">
        <v>20</v>
      </c>
      <c r="AG140" s="7">
        <f t="shared" si="56"/>
        <v>-105.24126482909426</v>
      </c>
      <c r="AH140" s="7">
        <f t="shared" si="57"/>
        <v>-3.0408085144712662</v>
      </c>
      <c r="AI140">
        <v>0</v>
      </c>
      <c r="AJ140">
        <v>7.0000000000000007E-2</v>
      </c>
      <c r="AK140">
        <v>9.2899999999999991</v>
      </c>
      <c r="AL140">
        <v>1.57</v>
      </c>
      <c r="AM140">
        <v>1.94</v>
      </c>
    </row>
    <row r="141" spans="1:39" x14ac:dyDescent="0.25">
      <c r="A141">
        <v>1274</v>
      </c>
      <c r="B141" t="s">
        <v>1059</v>
      </c>
      <c r="C141" t="s">
        <v>1060</v>
      </c>
      <c r="D141" t="s">
        <v>899</v>
      </c>
      <c r="E141" s="7">
        <f t="shared" si="42"/>
        <v>14242512504.290621</v>
      </c>
      <c r="F141" s="8">
        <f t="shared" si="43"/>
        <v>10.153586609420065</v>
      </c>
      <c r="G141" s="7">
        <f t="shared" si="50"/>
        <v>24547089.156850316</v>
      </c>
      <c r="H141">
        <v>7.39</v>
      </c>
      <c r="I141" s="7">
        <v>0.93</v>
      </c>
      <c r="J141" s="7">
        <f t="shared" si="44"/>
        <v>10.122069557974001</v>
      </c>
      <c r="K141" s="7">
        <f t="shared" si="45"/>
        <v>7.3584829485539354</v>
      </c>
      <c r="L141" s="7">
        <f t="shared" si="46"/>
        <v>13245536628.990299</v>
      </c>
      <c r="M141" s="7">
        <f t="shared" si="47"/>
        <v>22828792.91587083</v>
      </c>
      <c r="N141" s="7">
        <f t="shared" si="48"/>
        <v>9.8413090091742639</v>
      </c>
      <c r="O141" s="7">
        <f t="shared" si="49"/>
        <v>7.4183090091742638</v>
      </c>
      <c r="P141">
        <v>20</v>
      </c>
      <c r="Q141">
        <f t="shared" si="51"/>
        <v>293</v>
      </c>
      <c r="R141" t="s">
        <v>900</v>
      </c>
      <c r="S141" s="9" t="s">
        <v>41</v>
      </c>
      <c r="T141" t="s">
        <v>42</v>
      </c>
      <c r="U141" t="s">
        <v>1061</v>
      </c>
      <c r="V141">
        <v>326.44</v>
      </c>
      <c r="W141">
        <v>9.4030000000000005</v>
      </c>
      <c r="X141">
        <v>6.98</v>
      </c>
      <c r="Y141" s="8">
        <f t="shared" si="52"/>
        <v>-2.423</v>
      </c>
      <c r="Z141">
        <v>-2.423</v>
      </c>
      <c r="AA141">
        <v>2.9500000000000001E-4</v>
      </c>
      <c r="AB141">
        <v>3.7299999999999998E-3</v>
      </c>
      <c r="AC141">
        <f t="shared" si="53"/>
        <v>-2.4282911681913126</v>
      </c>
      <c r="AD141">
        <f t="shared" si="54"/>
        <v>-3.530177984021837</v>
      </c>
      <c r="AE141" s="7">
        <f t="shared" si="55"/>
        <v>93.858945713146895</v>
      </c>
      <c r="AF141" s="7">
        <v>20</v>
      </c>
      <c r="AG141" s="7">
        <f t="shared" si="56"/>
        <v>-113.85894571314689</v>
      </c>
      <c r="AH141" s="7">
        <f t="shared" si="57"/>
        <v>-2.7635866094200656</v>
      </c>
      <c r="AI141">
        <v>0</v>
      </c>
      <c r="AJ141">
        <v>7.0000000000000007E-2</v>
      </c>
      <c r="AK141">
        <v>9.2899999999999991</v>
      </c>
      <c r="AL141">
        <v>1.57</v>
      </c>
      <c r="AM141">
        <v>1.94</v>
      </c>
    </row>
    <row r="142" spans="1:39" x14ac:dyDescent="0.25">
      <c r="A142">
        <v>1206</v>
      </c>
      <c r="B142" t="s">
        <v>1062</v>
      </c>
      <c r="C142" t="s">
        <v>1063</v>
      </c>
      <c r="D142" t="s">
        <v>899</v>
      </c>
      <c r="E142" s="7">
        <f t="shared" si="42"/>
        <v>225728611.11592478</v>
      </c>
      <c r="F142" s="8">
        <f t="shared" si="43"/>
        <v>8.3535866094200646</v>
      </c>
      <c r="G142" s="7">
        <f t="shared" si="50"/>
        <v>602559.58607435878</v>
      </c>
      <c r="H142">
        <v>5.78</v>
      </c>
      <c r="I142" s="7">
        <v>0.93</v>
      </c>
      <c r="J142" s="7">
        <f t="shared" si="44"/>
        <v>8.3220695579740003</v>
      </c>
      <c r="K142" s="7">
        <f t="shared" si="45"/>
        <v>5.7484829485539359</v>
      </c>
      <c r="L142" s="7">
        <f t="shared" si="46"/>
        <v>209927608.3378104</v>
      </c>
      <c r="M142" s="7">
        <f t="shared" si="47"/>
        <v>560380.41504915454</v>
      </c>
      <c r="N142" s="7">
        <f t="shared" si="48"/>
        <v>8.0413090091742632</v>
      </c>
      <c r="O142" s="7">
        <f t="shared" si="49"/>
        <v>5.8083090091742635</v>
      </c>
      <c r="P142">
        <v>20</v>
      </c>
      <c r="Q142">
        <f t="shared" si="51"/>
        <v>293</v>
      </c>
      <c r="R142" t="s">
        <v>900</v>
      </c>
      <c r="S142" s="9" t="s">
        <v>41</v>
      </c>
      <c r="T142" t="s">
        <v>42</v>
      </c>
      <c r="U142" t="s">
        <v>1064</v>
      </c>
      <c r="V142">
        <v>326.44</v>
      </c>
      <c r="W142">
        <v>9.2129999999999992</v>
      </c>
      <c r="X142">
        <v>6.98</v>
      </c>
      <c r="Y142" s="8">
        <f t="shared" si="52"/>
        <v>-2.2329999999999988</v>
      </c>
      <c r="Z142">
        <v>-2.423</v>
      </c>
      <c r="AA142">
        <v>2.9500000000000001E-4</v>
      </c>
      <c r="AB142">
        <v>3.7299999999999998E-3</v>
      </c>
      <c r="AC142">
        <f t="shared" si="53"/>
        <v>-2.4282911681913126</v>
      </c>
      <c r="AD142">
        <f t="shared" si="54"/>
        <v>-3.530177984021837</v>
      </c>
      <c r="AE142" s="7">
        <f t="shared" si="55"/>
        <v>93.858945713146895</v>
      </c>
      <c r="AF142" s="7">
        <v>20</v>
      </c>
      <c r="AG142" s="7">
        <f t="shared" si="56"/>
        <v>-113.85894571314689</v>
      </c>
      <c r="AH142" s="7">
        <f t="shared" si="57"/>
        <v>-2.5735866094200643</v>
      </c>
      <c r="AI142">
        <v>0</v>
      </c>
      <c r="AJ142">
        <v>0.11</v>
      </c>
      <c r="AK142">
        <v>9.3000000000000007</v>
      </c>
      <c r="AL142">
        <v>1.61</v>
      </c>
      <c r="AM142">
        <v>1.94</v>
      </c>
    </row>
    <row r="143" spans="1:39" x14ac:dyDescent="0.25">
      <c r="A143">
        <v>1152</v>
      </c>
      <c r="B143" t="s">
        <v>1065</v>
      </c>
      <c r="C143" t="s">
        <v>1066</v>
      </c>
      <c r="D143" t="s">
        <v>899</v>
      </c>
      <c r="E143" s="7">
        <f t="shared" ref="E143:E174" si="58">10^F143</f>
        <v>144406455.89597315</v>
      </c>
      <c r="F143" s="8">
        <f t="shared" ref="F143:F174" si="59">H143-AH143</f>
        <v>8.1595866094200655</v>
      </c>
      <c r="G143" s="7">
        <f t="shared" si="50"/>
        <v>870963.58995608229</v>
      </c>
      <c r="H143">
        <v>5.94</v>
      </c>
      <c r="I143" s="7">
        <v>0.93</v>
      </c>
      <c r="J143" s="7">
        <f t="shared" si="44"/>
        <v>8.1280695579740012</v>
      </c>
      <c r="K143" s="7">
        <f t="shared" si="45"/>
        <v>5.9084829485539361</v>
      </c>
      <c r="L143" s="7">
        <f t="shared" si="46"/>
        <v>134298003.98325479</v>
      </c>
      <c r="M143" s="7">
        <f t="shared" si="47"/>
        <v>809996.13865915791</v>
      </c>
      <c r="N143" s="7">
        <f t="shared" si="48"/>
        <v>7.8473090091742632</v>
      </c>
      <c r="O143" s="7">
        <f t="shared" si="49"/>
        <v>5.9683090091742637</v>
      </c>
      <c r="P143">
        <v>20</v>
      </c>
      <c r="Q143">
        <f t="shared" si="51"/>
        <v>293</v>
      </c>
      <c r="R143" t="s">
        <v>900</v>
      </c>
      <c r="S143" s="9" t="s">
        <v>41</v>
      </c>
      <c r="T143" t="s">
        <v>42</v>
      </c>
      <c r="U143" t="s">
        <v>1067</v>
      </c>
      <c r="V143">
        <v>326.44</v>
      </c>
      <c r="W143">
        <v>8.859</v>
      </c>
      <c r="X143">
        <v>6.98</v>
      </c>
      <c r="Y143" s="8">
        <f t="shared" si="52"/>
        <v>-1.8789999999999996</v>
      </c>
      <c r="Z143">
        <v>-2.3090000000000002</v>
      </c>
      <c r="AA143">
        <v>2.9500000000000001E-4</v>
      </c>
      <c r="AB143">
        <v>3.7299999999999998E-3</v>
      </c>
      <c r="AC143">
        <f t="shared" si="53"/>
        <v>-2.4282911681913126</v>
      </c>
      <c r="AD143">
        <f t="shared" si="54"/>
        <v>-3.530177984021837</v>
      </c>
      <c r="AE143" s="7">
        <f t="shared" si="55"/>
        <v>93.858945713146895</v>
      </c>
      <c r="AF143" s="7">
        <v>20</v>
      </c>
      <c r="AG143" s="7">
        <f t="shared" si="56"/>
        <v>-113.85894571314689</v>
      </c>
      <c r="AH143" s="7">
        <f t="shared" si="57"/>
        <v>-2.2195866094200651</v>
      </c>
      <c r="AI143">
        <v>0</v>
      </c>
      <c r="AJ143">
        <v>0.11</v>
      </c>
      <c r="AK143">
        <v>9.3000000000000007</v>
      </c>
      <c r="AL143">
        <v>1.61</v>
      </c>
      <c r="AM143">
        <v>1.94</v>
      </c>
    </row>
    <row r="144" spans="1:39" x14ac:dyDescent="0.25">
      <c r="A144">
        <v>1151</v>
      </c>
      <c r="B144" t="s">
        <v>393</v>
      </c>
      <c r="C144" t="s">
        <v>189</v>
      </c>
      <c r="D144" t="s">
        <v>899</v>
      </c>
      <c r="E144" s="7">
        <f t="shared" si="58"/>
        <v>571808528.10614645</v>
      </c>
      <c r="F144" s="8">
        <f t="shared" si="59"/>
        <v>8.7572506282549547</v>
      </c>
      <c r="G144" s="7">
        <f t="shared" si="50"/>
        <v>1548816.6189124861</v>
      </c>
      <c r="H144">
        <v>6.19</v>
      </c>
      <c r="I144" s="7">
        <v>0.93</v>
      </c>
      <c r="J144" s="7">
        <f t="shared" si="44"/>
        <v>8.7257335768088904</v>
      </c>
      <c r="K144" s="7">
        <f t="shared" si="45"/>
        <v>6.1584829485539361</v>
      </c>
      <c r="L144" s="7">
        <f t="shared" si="46"/>
        <v>531781931.13871706</v>
      </c>
      <c r="M144" s="7">
        <f t="shared" si="47"/>
        <v>1440399.455588612</v>
      </c>
      <c r="N144" s="7">
        <f t="shared" si="48"/>
        <v>8.4723090091742641</v>
      </c>
      <c r="O144" s="7">
        <f t="shared" si="49"/>
        <v>6.2183090091742637</v>
      </c>
      <c r="P144">
        <v>20</v>
      </c>
      <c r="Q144">
        <f t="shared" si="51"/>
        <v>293</v>
      </c>
      <c r="R144" t="s">
        <v>900</v>
      </c>
      <c r="S144" s="9" t="s">
        <v>41</v>
      </c>
      <c r="T144" t="s">
        <v>42</v>
      </c>
      <c r="U144" t="s">
        <v>190</v>
      </c>
      <c r="V144">
        <v>326.44</v>
      </c>
      <c r="W144">
        <v>9.234</v>
      </c>
      <c r="X144">
        <v>6.98</v>
      </c>
      <c r="Y144" s="8">
        <f t="shared" si="52"/>
        <v>-2.2539999999999996</v>
      </c>
      <c r="Z144">
        <v>-2.4340000000000002</v>
      </c>
      <c r="AA144">
        <v>2.9500000000000001E-4</v>
      </c>
      <c r="AB144">
        <v>4.0800000000000003E-2</v>
      </c>
      <c r="AC144">
        <f t="shared" si="53"/>
        <v>-1.38933983691012</v>
      </c>
      <c r="AD144">
        <f t="shared" si="54"/>
        <v>-3.530177984021837</v>
      </c>
      <c r="AE144" s="7">
        <f t="shared" si="55"/>
        <v>84.720459614725115</v>
      </c>
      <c r="AF144" s="7">
        <v>20</v>
      </c>
      <c r="AG144" s="7">
        <f t="shared" si="56"/>
        <v>-104.72045961472512</v>
      </c>
      <c r="AH144" s="7">
        <f t="shared" si="57"/>
        <v>-2.5672506282549548</v>
      </c>
      <c r="AI144">
        <v>0</v>
      </c>
      <c r="AJ144">
        <v>0.11</v>
      </c>
      <c r="AK144">
        <v>9.3000000000000007</v>
      </c>
      <c r="AL144">
        <v>1.61</v>
      </c>
      <c r="AM144">
        <v>1.94</v>
      </c>
    </row>
    <row r="145" spans="1:39" x14ac:dyDescent="0.25">
      <c r="A145">
        <v>1281</v>
      </c>
      <c r="B145" t="s">
        <v>396</v>
      </c>
      <c r="C145" t="s">
        <v>397</v>
      </c>
      <c r="D145" t="s">
        <v>899</v>
      </c>
      <c r="E145" s="7">
        <f t="shared" si="58"/>
        <v>919573843.04742074</v>
      </c>
      <c r="F145" s="8">
        <f t="shared" si="59"/>
        <v>8.9635866094200658</v>
      </c>
      <c r="G145" s="7">
        <f t="shared" si="50"/>
        <v>1584893.1924611153</v>
      </c>
      <c r="H145">
        <v>6.2</v>
      </c>
      <c r="I145" s="7">
        <v>0.93</v>
      </c>
      <c r="J145" s="7">
        <f t="shared" si="44"/>
        <v>8.9320695579740015</v>
      </c>
      <c r="K145" s="7">
        <f t="shared" si="45"/>
        <v>6.1684829485539359</v>
      </c>
      <c r="L145" s="7">
        <f t="shared" si="46"/>
        <v>855203674.0341028</v>
      </c>
      <c r="M145" s="7">
        <f t="shared" si="47"/>
        <v>1473950.6689888397</v>
      </c>
      <c r="N145" s="7">
        <f t="shared" si="48"/>
        <v>8.6513090091742644</v>
      </c>
      <c r="O145" s="7">
        <f t="shared" si="49"/>
        <v>6.2283090091742634</v>
      </c>
      <c r="P145">
        <v>20</v>
      </c>
      <c r="Q145">
        <f t="shared" si="51"/>
        <v>293</v>
      </c>
      <c r="R145" t="s">
        <v>900</v>
      </c>
      <c r="S145" s="9" t="s">
        <v>41</v>
      </c>
      <c r="T145" t="s">
        <v>42</v>
      </c>
      <c r="U145" t="s">
        <v>398</v>
      </c>
      <c r="V145">
        <v>326.44</v>
      </c>
      <c r="W145">
        <v>9.4030000000000005</v>
      </c>
      <c r="X145">
        <v>6.98</v>
      </c>
      <c r="Y145" s="8">
        <f t="shared" si="52"/>
        <v>-2.423</v>
      </c>
      <c r="Z145">
        <v>-2.423</v>
      </c>
      <c r="AA145">
        <v>7.2900000000000005E-4</v>
      </c>
      <c r="AB145">
        <v>3.7299999999999998E-3</v>
      </c>
      <c r="AC145">
        <f t="shared" si="53"/>
        <v>-2.4282911681913126</v>
      </c>
      <c r="AD145">
        <f t="shared" si="54"/>
        <v>-3.1372724716820253</v>
      </c>
      <c r="AE145" s="7">
        <f t="shared" si="55"/>
        <v>93.858945713146895</v>
      </c>
      <c r="AF145" s="7">
        <v>20</v>
      </c>
      <c r="AG145" s="7">
        <f t="shared" si="56"/>
        <v>-113.85894571314689</v>
      </c>
      <c r="AH145" s="7">
        <f t="shared" si="57"/>
        <v>-2.7635866094200656</v>
      </c>
      <c r="AI145">
        <v>0</v>
      </c>
      <c r="AJ145">
        <v>0.05</v>
      </c>
      <c r="AK145">
        <v>9.41</v>
      </c>
      <c r="AL145">
        <v>1.57</v>
      </c>
      <c r="AM145">
        <v>1.94</v>
      </c>
    </row>
    <row r="146" spans="1:39" x14ac:dyDescent="0.25">
      <c r="A146">
        <v>1242</v>
      </c>
      <c r="B146" t="s">
        <v>1068</v>
      </c>
      <c r="C146" t="s">
        <v>1069</v>
      </c>
      <c r="D146" t="s">
        <v>899</v>
      </c>
      <c r="E146" s="7">
        <f t="shared" si="58"/>
        <v>616008364.6794771</v>
      </c>
      <c r="F146" s="8">
        <f t="shared" si="59"/>
        <v>8.7895866094200663</v>
      </c>
      <c r="G146" s="7">
        <f t="shared" si="50"/>
        <v>851138.03820237669</v>
      </c>
      <c r="H146">
        <v>5.93</v>
      </c>
      <c r="I146" s="7">
        <v>0.93</v>
      </c>
      <c r="J146" s="7">
        <f t="shared" si="44"/>
        <v>8.7580695579740002</v>
      </c>
      <c r="K146" s="7">
        <f t="shared" si="45"/>
        <v>5.8984829485539354</v>
      </c>
      <c r="L146" s="7">
        <f t="shared" si="46"/>
        <v>572887779.15191054</v>
      </c>
      <c r="M146" s="7">
        <f t="shared" si="47"/>
        <v>791558.37552821159</v>
      </c>
      <c r="N146" s="7">
        <f t="shared" si="48"/>
        <v>8.4773090091742613</v>
      </c>
      <c r="O146" s="7">
        <f t="shared" si="49"/>
        <v>5.958309009174263</v>
      </c>
      <c r="P146">
        <v>20</v>
      </c>
      <c r="Q146">
        <f t="shared" si="51"/>
        <v>293</v>
      </c>
      <c r="R146" t="s">
        <v>900</v>
      </c>
      <c r="S146" s="9" t="s">
        <v>41</v>
      </c>
      <c r="T146" t="s">
        <v>42</v>
      </c>
      <c r="U146" t="s">
        <v>1070</v>
      </c>
      <c r="V146">
        <v>326.44</v>
      </c>
      <c r="W146">
        <v>9.4990000000000006</v>
      </c>
      <c r="X146">
        <v>6.98</v>
      </c>
      <c r="Y146" s="8">
        <f t="shared" si="52"/>
        <v>-2.5190000000000001</v>
      </c>
      <c r="Z146">
        <v>-2.5190000000000001</v>
      </c>
      <c r="AA146">
        <v>2.9500000000000001E-4</v>
      </c>
      <c r="AB146">
        <v>3.7299999999999998E-3</v>
      </c>
      <c r="AC146">
        <f t="shared" si="53"/>
        <v>-2.4282911681913126</v>
      </c>
      <c r="AD146">
        <f t="shared" si="54"/>
        <v>-3.530177984021837</v>
      </c>
      <c r="AE146" s="7">
        <f t="shared" si="55"/>
        <v>93.858945713146895</v>
      </c>
      <c r="AF146" s="7">
        <v>20</v>
      </c>
      <c r="AG146" s="7">
        <f t="shared" si="56"/>
        <v>-113.85894571314689</v>
      </c>
      <c r="AH146" s="7">
        <f t="shared" si="57"/>
        <v>-2.8595866094200657</v>
      </c>
      <c r="AI146">
        <v>0</v>
      </c>
      <c r="AJ146">
        <v>0.1</v>
      </c>
      <c r="AK146">
        <v>9.43</v>
      </c>
      <c r="AL146">
        <v>1.54</v>
      </c>
      <c r="AM146">
        <v>1.94</v>
      </c>
    </row>
    <row r="147" spans="1:39" x14ac:dyDescent="0.25">
      <c r="A147">
        <v>1156</v>
      </c>
      <c r="B147" t="s">
        <v>402</v>
      </c>
      <c r="C147" t="s">
        <v>403</v>
      </c>
      <c r="D147" t="s">
        <v>899</v>
      </c>
      <c r="E147" s="7">
        <f t="shared" si="58"/>
        <v>612009899.6318717</v>
      </c>
      <c r="F147" s="8">
        <f t="shared" si="59"/>
        <v>8.7867584471794196</v>
      </c>
      <c r="G147" s="7">
        <f t="shared" si="50"/>
        <v>1202264.4346174158</v>
      </c>
      <c r="H147">
        <v>6.08</v>
      </c>
      <c r="I147" s="7">
        <v>0.93</v>
      </c>
      <c r="J147" s="7">
        <f t="shared" si="44"/>
        <v>8.7552413957333552</v>
      </c>
      <c r="K147" s="7">
        <f t="shared" si="45"/>
        <v>6.0484829485539358</v>
      </c>
      <c r="L147" s="7">
        <f t="shared" si="46"/>
        <v>569169206.65763962</v>
      </c>
      <c r="M147" s="7">
        <f t="shared" si="47"/>
        <v>1118105.9241941965</v>
      </c>
      <c r="N147" s="7">
        <f t="shared" si="48"/>
        <v>8.4973090091742627</v>
      </c>
      <c r="O147" s="7">
        <f t="shared" si="49"/>
        <v>6.1083090091742633</v>
      </c>
      <c r="P147">
        <v>20</v>
      </c>
      <c r="Q147">
        <f t="shared" si="51"/>
        <v>293</v>
      </c>
      <c r="R147" t="s">
        <v>900</v>
      </c>
      <c r="S147" s="9" t="s">
        <v>41</v>
      </c>
      <c r="T147" t="s">
        <v>42</v>
      </c>
      <c r="U147" t="s">
        <v>404</v>
      </c>
      <c r="V147">
        <v>326.44</v>
      </c>
      <c r="W147">
        <v>9.3689999999999998</v>
      </c>
      <c r="X147">
        <v>6.98</v>
      </c>
      <c r="Y147" s="8">
        <f t="shared" si="52"/>
        <v>-2.3889999999999993</v>
      </c>
      <c r="Z147">
        <v>-2.5190000000000001</v>
      </c>
      <c r="AA147">
        <v>2.9500000000000001E-4</v>
      </c>
      <c r="AB147">
        <v>2.75E-2</v>
      </c>
      <c r="AC147">
        <f t="shared" si="53"/>
        <v>-1.5606673061697374</v>
      </c>
      <c r="AD147">
        <f t="shared" si="54"/>
        <v>-3.530177984021837</v>
      </c>
      <c r="AE147" s="7">
        <f t="shared" si="55"/>
        <v>86.227434627862721</v>
      </c>
      <c r="AF147" s="7">
        <v>20</v>
      </c>
      <c r="AG147" s="7">
        <f t="shared" si="56"/>
        <v>-106.22743462786272</v>
      </c>
      <c r="AH147" s="7">
        <f t="shared" si="57"/>
        <v>-2.706758447179419</v>
      </c>
      <c r="AI147">
        <v>0</v>
      </c>
      <c r="AJ147">
        <v>0.12</v>
      </c>
      <c r="AK147">
        <v>9.44</v>
      </c>
      <c r="AL147">
        <v>1.58</v>
      </c>
      <c r="AM147">
        <v>1.94</v>
      </c>
    </row>
    <row r="148" spans="1:39" x14ac:dyDescent="0.25">
      <c r="A148">
        <v>1275</v>
      </c>
      <c r="B148" t="s">
        <v>1071</v>
      </c>
      <c r="C148" t="s">
        <v>1072</v>
      </c>
      <c r="D148" t="s">
        <v>899</v>
      </c>
      <c r="E148" s="7">
        <f t="shared" si="58"/>
        <v>697568095.91917801</v>
      </c>
      <c r="F148" s="8">
        <f t="shared" si="59"/>
        <v>8.8435866094200648</v>
      </c>
      <c r="G148" s="7">
        <f t="shared" si="50"/>
        <v>1202264.4346174158</v>
      </c>
      <c r="H148">
        <v>6.08</v>
      </c>
      <c r="I148" s="7">
        <v>0.93</v>
      </c>
      <c r="J148" s="7">
        <f t="shared" si="44"/>
        <v>8.8120695579740023</v>
      </c>
      <c r="K148" s="7">
        <f t="shared" si="45"/>
        <v>6.0484829485539358</v>
      </c>
      <c r="L148" s="7">
        <f t="shared" si="46"/>
        <v>648738329.20483899</v>
      </c>
      <c r="M148" s="7">
        <f t="shared" si="47"/>
        <v>1118105.9241941965</v>
      </c>
      <c r="N148" s="7">
        <f t="shared" si="48"/>
        <v>8.5313090091742652</v>
      </c>
      <c r="O148" s="7">
        <f t="shared" si="49"/>
        <v>6.1083090091742633</v>
      </c>
      <c r="P148">
        <v>20</v>
      </c>
      <c r="Q148">
        <f t="shared" si="51"/>
        <v>293</v>
      </c>
      <c r="R148" t="s">
        <v>900</v>
      </c>
      <c r="S148" s="9" t="s">
        <v>41</v>
      </c>
      <c r="T148" t="s">
        <v>42</v>
      </c>
      <c r="U148" t="s">
        <v>1073</v>
      </c>
      <c r="V148">
        <v>326.44</v>
      </c>
      <c r="W148">
        <v>9.4030000000000005</v>
      </c>
      <c r="X148">
        <v>6.98</v>
      </c>
      <c r="Y148" s="8">
        <f t="shared" si="52"/>
        <v>-2.423</v>
      </c>
      <c r="Z148">
        <v>-2.423</v>
      </c>
      <c r="AA148">
        <v>2.9500000000000001E-4</v>
      </c>
      <c r="AB148">
        <v>3.7299999999999998E-3</v>
      </c>
      <c r="AC148">
        <f t="shared" si="53"/>
        <v>-2.4282911681913126</v>
      </c>
      <c r="AD148">
        <f t="shared" si="54"/>
        <v>-3.530177984021837</v>
      </c>
      <c r="AE148" s="7">
        <f t="shared" si="55"/>
        <v>93.858945713146895</v>
      </c>
      <c r="AF148" s="7">
        <v>20</v>
      </c>
      <c r="AG148" s="7">
        <f t="shared" si="56"/>
        <v>-113.85894571314689</v>
      </c>
      <c r="AH148" s="7">
        <f t="shared" si="57"/>
        <v>-2.7635866094200656</v>
      </c>
      <c r="AI148">
        <v>0</v>
      </c>
      <c r="AJ148">
        <v>7.0000000000000007E-2</v>
      </c>
      <c r="AK148">
        <v>9.44</v>
      </c>
      <c r="AL148">
        <v>1.54</v>
      </c>
      <c r="AM148">
        <v>1.94</v>
      </c>
    </row>
    <row r="149" spans="1:39" x14ac:dyDescent="0.25">
      <c r="A149">
        <v>1257</v>
      </c>
      <c r="B149" t="s">
        <v>399</v>
      </c>
      <c r="C149" t="s">
        <v>400</v>
      </c>
      <c r="D149" t="s">
        <v>899</v>
      </c>
      <c r="E149" s="7">
        <f t="shared" si="58"/>
        <v>549018032.91881669</v>
      </c>
      <c r="F149" s="8">
        <f t="shared" si="59"/>
        <v>8.7395866094200656</v>
      </c>
      <c r="G149" s="7">
        <f t="shared" si="50"/>
        <v>1584893.1924611153</v>
      </c>
      <c r="H149">
        <v>6.2</v>
      </c>
      <c r="I149" s="7">
        <v>0.93</v>
      </c>
      <c r="J149" s="7">
        <f t="shared" si="44"/>
        <v>8.7080695579740013</v>
      </c>
      <c r="K149" s="7">
        <f t="shared" si="45"/>
        <v>6.1684829485539359</v>
      </c>
      <c r="L149" s="7">
        <f t="shared" si="46"/>
        <v>510586770.6145004</v>
      </c>
      <c r="M149" s="7">
        <f t="shared" si="47"/>
        <v>1473950.6689888397</v>
      </c>
      <c r="N149" s="7">
        <f t="shared" si="48"/>
        <v>8.4273090091742642</v>
      </c>
      <c r="O149" s="7">
        <f t="shared" si="49"/>
        <v>6.2283090091742634</v>
      </c>
      <c r="P149">
        <v>20</v>
      </c>
      <c r="Q149">
        <f t="shared" si="51"/>
        <v>293</v>
      </c>
      <c r="R149" t="s">
        <v>900</v>
      </c>
      <c r="S149" s="9" t="s">
        <v>41</v>
      </c>
      <c r="T149" t="s">
        <v>42</v>
      </c>
      <c r="U149" t="s">
        <v>401</v>
      </c>
      <c r="V149">
        <v>326.44</v>
      </c>
      <c r="W149">
        <v>9.1790000000000003</v>
      </c>
      <c r="X149">
        <v>6.98</v>
      </c>
      <c r="Y149" s="8">
        <f t="shared" si="52"/>
        <v>-2.1989999999999998</v>
      </c>
      <c r="Z149">
        <v>-2.569</v>
      </c>
      <c r="AA149">
        <v>2.9500000000000001E-4</v>
      </c>
      <c r="AB149">
        <v>3.7299999999999998E-3</v>
      </c>
      <c r="AC149">
        <f t="shared" si="53"/>
        <v>-2.4282911681913126</v>
      </c>
      <c r="AD149">
        <f t="shared" si="54"/>
        <v>-3.530177984021837</v>
      </c>
      <c r="AE149" s="7">
        <f t="shared" si="55"/>
        <v>93.858945713146895</v>
      </c>
      <c r="AF149" s="7">
        <v>20</v>
      </c>
      <c r="AG149" s="7">
        <f t="shared" si="56"/>
        <v>-113.85894571314689</v>
      </c>
      <c r="AH149" s="7">
        <f t="shared" si="57"/>
        <v>-2.5395866094200659</v>
      </c>
      <c r="AI149">
        <v>0</v>
      </c>
      <c r="AJ149">
        <v>7.0000000000000007E-2</v>
      </c>
      <c r="AK149">
        <v>9.44</v>
      </c>
      <c r="AL149">
        <v>1.54</v>
      </c>
      <c r="AM149">
        <v>1.94</v>
      </c>
    </row>
    <row r="150" spans="1:39" x14ac:dyDescent="0.25">
      <c r="A150">
        <v>1255</v>
      </c>
      <c r="B150" t="s">
        <v>1074</v>
      </c>
      <c r="C150" t="s">
        <v>1075</v>
      </c>
      <c r="D150" t="s">
        <v>899</v>
      </c>
      <c r="E150" s="7">
        <f t="shared" si="58"/>
        <v>1877528808.2754958</v>
      </c>
      <c r="F150" s="8">
        <f t="shared" si="59"/>
        <v>9.2735866094200645</v>
      </c>
      <c r="G150" s="7">
        <f t="shared" si="50"/>
        <v>3235936.5692962883</v>
      </c>
      <c r="H150">
        <v>6.51</v>
      </c>
      <c r="I150" s="7">
        <v>0.93</v>
      </c>
      <c r="J150" s="7">
        <f t="shared" si="44"/>
        <v>9.242069557974002</v>
      </c>
      <c r="K150" s="7">
        <f t="shared" si="45"/>
        <v>6.4784829485539355</v>
      </c>
      <c r="L150" s="7">
        <f t="shared" si="46"/>
        <v>1746101791.6962202</v>
      </c>
      <c r="M150" s="7">
        <f t="shared" si="47"/>
        <v>3009421.0094455481</v>
      </c>
      <c r="N150" s="7">
        <f t="shared" si="48"/>
        <v>8.9613090091742649</v>
      </c>
      <c r="O150" s="7">
        <f t="shared" si="49"/>
        <v>6.5383090091742631</v>
      </c>
      <c r="P150">
        <v>20</v>
      </c>
      <c r="Q150">
        <f t="shared" si="51"/>
        <v>293</v>
      </c>
      <c r="R150" t="s">
        <v>900</v>
      </c>
      <c r="S150" s="9" t="s">
        <v>41</v>
      </c>
      <c r="T150" t="s">
        <v>42</v>
      </c>
      <c r="U150" t="s">
        <v>1076</v>
      </c>
      <c r="V150">
        <v>326.44</v>
      </c>
      <c r="W150">
        <v>9.4030000000000005</v>
      </c>
      <c r="X150">
        <v>6.98</v>
      </c>
      <c r="Y150" s="8">
        <f t="shared" si="52"/>
        <v>-2.423</v>
      </c>
      <c r="Z150">
        <v>-2.423</v>
      </c>
      <c r="AA150">
        <v>2.9500000000000001E-4</v>
      </c>
      <c r="AB150">
        <v>3.7299999999999998E-3</v>
      </c>
      <c r="AC150">
        <f t="shared" si="53"/>
        <v>-2.4282911681913126</v>
      </c>
      <c r="AD150">
        <f t="shared" si="54"/>
        <v>-3.530177984021837</v>
      </c>
      <c r="AE150" s="7">
        <f t="shared" si="55"/>
        <v>93.858945713146895</v>
      </c>
      <c r="AF150" s="7">
        <v>20</v>
      </c>
      <c r="AG150" s="7">
        <f t="shared" si="56"/>
        <v>-113.85894571314689</v>
      </c>
      <c r="AH150" s="7">
        <f t="shared" si="57"/>
        <v>-2.7635866094200656</v>
      </c>
      <c r="AI150">
        <v>0</v>
      </c>
      <c r="AJ150">
        <v>7.0000000000000007E-2</v>
      </c>
      <c r="AK150">
        <v>9.44</v>
      </c>
      <c r="AL150">
        <v>1.54</v>
      </c>
      <c r="AM150">
        <v>1.94</v>
      </c>
    </row>
    <row r="151" spans="1:39" x14ac:dyDescent="0.25">
      <c r="A151">
        <v>1273</v>
      </c>
      <c r="B151" t="s">
        <v>1077</v>
      </c>
      <c r="C151" t="s">
        <v>1078</v>
      </c>
      <c r="D151" t="s">
        <v>899</v>
      </c>
      <c r="E151" s="7">
        <f t="shared" si="58"/>
        <v>2257286111.1592584</v>
      </c>
      <c r="F151" s="8">
        <f t="shared" si="59"/>
        <v>9.3535866094200664</v>
      </c>
      <c r="G151" s="7">
        <f t="shared" si="50"/>
        <v>3890451.44994281</v>
      </c>
      <c r="H151">
        <v>6.59</v>
      </c>
      <c r="I151" s="7">
        <v>0.93</v>
      </c>
      <c r="J151" s="7">
        <f t="shared" si="44"/>
        <v>9.3220695579740003</v>
      </c>
      <c r="K151" s="7">
        <f t="shared" si="45"/>
        <v>6.5584829485539355</v>
      </c>
      <c r="L151" s="7">
        <f t="shared" si="46"/>
        <v>2099276083.3780987</v>
      </c>
      <c r="M151" s="7">
        <f t="shared" si="47"/>
        <v>3618119.8484468195</v>
      </c>
      <c r="N151" s="7">
        <f t="shared" si="48"/>
        <v>9.0413090091742614</v>
      </c>
      <c r="O151" s="7">
        <f t="shared" si="49"/>
        <v>6.618309009174264</v>
      </c>
      <c r="P151">
        <v>20</v>
      </c>
      <c r="Q151">
        <f t="shared" si="51"/>
        <v>293</v>
      </c>
      <c r="R151" t="s">
        <v>900</v>
      </c>
      <c r="S151" s="9" t="s">
        <v>41</v>
      </c>
      <c r="T151" t="s">
        <v>42</v>
      </c>
      <c r="U151" t="s">
        <v>1079</v>
      </c>
      <c r="V151">
        <v>326.44</v>
      </c>
      <c r="W151">
        <v>9.4030000000000005</v>
      </c>
      <c r="X151">
        <v>6.98</v>
      </c>
      <c r="Y151" s="8">
        <f t="shared" si="52"/>
        <v>-2.423</v>
      </c>
      <c r="Z151">
        <v>-2.423</v>
      </c>
      <c r="AA151">
        <v>6.1499999999999999E-4</v>
      </c>
      <c r="AB151">
        <v>3.7299999999999998E-3</v>
      </c>
      <c r="AC151">
        <f t="shared" si="53"/>
        <v>-2.4282911681913126</v>
      </c>
      <c r="AD151">
        <f t="shared" si="54"/>
        <v>-3.2111248842245832</v>
      </c>
      <c r="AE151" s="7">
        <f t="shared" si="55"/>
        <v>93.858945713146895</v>
      </c>
      <c r="AF151" s="7">
        <v>20</v>
      </c>
      <c r="AG151" s="7">
        <f t="shared" si="56"/>
        <v>-113.85894571314689</v>
      </c>
      <c r="AH151" s="7">
        <f t="shared" si="57"/>
        <v>-2.7635866094200656</v>
      </c>
      <c r="AI151">
        <v>0</v>
      </c>
      <c r="AJ151">
        <v>0.12</v>
      </c>
      <c r="AK151">
        <v>9.44</v>
      </c>
      <c r="AL151">
        <v>1.58</v>
      </c>
      <c r="AM151">
        <v>1.94</v>
      </c>
    </row>
    <row r="152" spans="1:39" x14ac:dyDescent="0.25">
      <c r="A152">
        <v>1205</v>
      </c>
      <c r="B152" t="s">
        <v>1080</v>
      </c>
      <c r="C152" t="s">
        <v>1081</v>
      </c>
      <c r="D152" t="s">
        <v>899</v>
      </c>
      <c r="E152" s="7">
        <f t="shared" si="58"/>
        <v>40140854.140413217</v>
      </c>
      <c r="F152" s="8">
        <f t="shared" si="59"/>
        <v>7.6035866094200646</v>
      </c>
      <c r="G152" s="7">
        <f t="shared" si="50"/>
        <v>602559.58607435878</v>
      </c>
      <c r="H152">
        <v>5.78</v>
      </c>
      <c r="I152" s="7">
        <v>0.93</v>
      </c>
      <c r="J152" s="7">
        <f t="shared" si="44"/>
        <v>7.5720695579740003</v>
      </c>
      <c r="K152" s="7">
        <f t="shared" si="45"/>
        <v>5.7484829485539359</v>
      </c>
      <c r="L152" s="7">
        <f t="shared" si="46"/>
        <v>37330994.350584216</v>
      </c>
      <c r="M152" s="7">
        <f t="shared" si="47"/>
        <v>560380.41504915454</v>
      </c>
      <c r="N152" s="7">
        <f t="shared" si="48"/>
        <v>7.2913090091742614</v>
      </c>
      <c r="O152" s="7">
        <f t="shared" si="49"/>
        <v>5.8083090091742635</v>
      </c>
      <c r="P152">
        <v>20</v>
      </c>
      <c r="Q152">
        <f t="shared" si="51"/>
        <v>293</v>
      </c>
      <c r="R152" t="s">
        <v>900</v>
      </c>
      <c r="S152" s="9" t="s">
        <v>41</v>
      </c>
      <c r="T152" t="s">
        <v>42</v>
      </c>
      <c r="U152" t="s">
        <v>1082</v>
      </c>
      <c r="V152">
        <v>326.44</v>
      </c>
      <c r="W152">
        <v>8.4629999999999992</v>
      </c>
      <c r="X152">
        <v>6.98</v>
      </c>
      <c r="Y152" s="8">
        <f t="shared" si="52"/>
        <v>-1.4829999999999988</v>
      </c>
      <c r="Z152">
        <v>-2.423</v>
      </c>
      <c r="AA152">
        <v>2.9500000000000001E-4</v>
      </c>
      <c r="AB152">
        <v>3.7299999999999998E-3</v>
      </c>
      <c r="AC152">
        <f t="shared" si="53"/>
        <v>-2.4282911681913126</v>
      </c>
      <c r="AD152">
        <f t="shared" si="54"/>
        <v>-3.530177984021837</v>
      </c>
      <c r="AE152" s="7">
        <f t="shared" si="55"/>
        <v>93.858945713146895</v>
      </c>
      <c r="AF152" s="7">
        <v>20</v>
      </c>
      <c r="AG152" s="7">
        <f t="shared" si="56"/>
        <v>-113.85894571314689</v>
      </c>
      <c r="AH152" s="7">
        <f t="shared" si="57"/>
        <v>-1.8235866094200646</v>
      </c>
      <c r="AI152">
        <v>0</v>
      </c>
      <c r="AJ152">
        <v>0.11</v>
      </c>
      <c r="AK152">
        <v>9.5</v>
      </c>
      <c r="AL152">
        <v>1.59</v>
      </c>
      <c r="AM152">
        <v>1.94</v>
      </c>
    </row>
    <row r="153" spans="1:39" x14ac:dyDescent="0.25">
      <c r="A153">
        <v>1246</v>
      </c>
      <c r="B153" t="s">
        <v>1083</v>
      </c>
      <c r="C153" t="s">
        <v>1084</v>
      </c>
      <c r="D153" t="s">
        <v>899</v>
      </c>
      <c r="E153" s="7">
        <f t="shared" si="58"/>
        <v>580211870.0626477</v>
      </c>
      <c r="F153" s="8">
        <f t="shared" si="59"/>
        <v>8.7635866094200665</v>
      </c>
      <c r="G153" s="7">
        <f t="shared" si="50"/>
        <v>1000000</v>
      </c>
      <c r="H153">
        <v>6</v>
      </c>
      <c r="I153" s="7">
        <v>0.93</v>
      </c>
      <c r="J153" s="7">
        <f t="shared" si="44"/>
        <v>8.7320695579740004</v>
      </c>
      <c r="K153" s="7">
        <f t="shared" si="45"/>
        <v>5.9684829485539348</v>
      </c>
      <c r="L153" s="7">
        <f t="shared" si="46"/>
        <v>539597039.15826142</v>
      </c>
      <c r="M153" s="7">
        <f t="shared" si="47"/>
        <v>930000.00000000116</v>
      </c>
      <c r="N153" s="7">
        <f t="shared" si="48"/>
        <v>8.4513090091742633</v>
      </c>
      <c r="O153" s="7">
        <f t="shared" si="49"/>
        <v>6.0283090091742633</v>
      </c>
      <c r="P153">
        <v>20</v>
      </c>
      <c r="Q153">
        <f t="shared" si="51"/>
        <v>293</v>
      </c>
      <c r="R153" t="s">
        <v>900</v>
      </c>
      <c r="S153" s="9" t="s">
        <v>41</v>
      </c>
      <c r="T153" t="s">
        <v>42</v>
      </c>
      <c r="U153" t="s">
        <v>1085</v>
      </c>
      <c r="V153">
        <v>326.44</v>
      </c>
      <c r="W153">
        <v>9.4030000000000005</v>
      </c>
      <c r="X153">
        <v>6.98</v>
      </c>
      <c r="Y153" s="8">
        <f t="shared" si="52"/>
        <v>-2.423</v>
      </c>
      <c r="Z153">
        <v>-2.423</v>
      </c>
      <c r="AA153">
        <v>2.9500000000000001E-4</v>
      </c>
      <c r="AB153">
        <v>3.7299999999999998E-3</v>
      </c>
      <c r="AC153">
        <f t="shared" si="53"/>
        <v>-2.4282911681913126</v>
      </c>
      <c r="AD153">
        <f t="shared" si="54"/>
        <v>-3.530177984021837</v>
      </c>
      <c r="AE153" s="7">
        <f t="shared" si="55"/>
        <v>93.858945713146895</v>
      </c>
      <c r="AF153" s="7">
        <v>20</v>
      </c>
      <c r="AG153" s="7">
        <f t="shared" si="56"/>
        <v>-113.85894571314689</v>
      </c>
      <c r="AH153" s="7">
        <f t="shared" si="57"/>
        <v>-2.7635866094200656</v>
      </c>
      <c r="AI153">
        <v>0</v>
      </c>
      <c r="AJ153">
        <v>0.11</v>
      </c>
      <c r="AK153">
        <v>9.5</v>
      </c>
      <c r="AL153">
        <v>1.59</v>
      </c>
      <c r="AM153">
        <v>1.94</v>
      </c>
    </row>
    <row r="154" spans="1:39" x14ac:dyDescent="0.25">
      <c r="A154">
        <v>1158</v>
      </c>
      <c r="B154" t="s">
        <v>415</v>
      </c>
      <c r="C154" t="s">
        <v>416</v>
      </c>
      <c r="D154" t="s">
        <v>899</v>
      </c>
      <c r="E154" s="7">
        <f t="shared" si="58"/>
        <v>118464059.10545738</v>
      </c>
      <c r="F154" s="8">
        <f t="shared" si="59"/>
        <v>8.073586609420067</v>
      </c>
      <c r="G154" s="7">
        <f t="shared" si="50"/>
        <v>1174897.5549395324</v>
      </c>
      <c r="H154">
        <v>6.07</v>
      </c>
      <c r="I154" s="7">
        <v>0.93</v>
      </c>
      <c r="J154" s="7">
        <f t="shared" ref="J154:J185" si="60">K154-AH154</f>
        <v>8.0420695579740027</v>
      </c>
      <c r="K154" s="7">
        <f t="shared" ref="K154:K185" si="61">LOG(I154*G154)</f>
        <v>6.038482948553936</v>
      </c>
      <c r="L154" s="7">
        <f t="shared" ref="L154:L185" si="62">10^J154</f>
        <v>110171574.96807554</v>
      </c>
      <c r="M154" s="7">
        <f t="shared" ref="M154:M185" si="63">10^K154</f>
        <v>1092654.726093767</v>
      </c>
      <c r="N154" s="7">
        <f t="shared" ref="N154:N185" si="64">LOG(EXP((AE154/8.314)*((1000/298)-(1000/Q154))+LN(L154)))</f>
        <v>7.7613090091742647</v>
      </c>
      <c r="O154" s="7">
        <f t="shared" ref="O154:O185" si="65">LOG(EXP((-AF154/8.314)*((1000/298)-(1000/Q154))+LN(M154)))</f>
        <v>6.0983090091742644</v>
      </c>
      <c r="P154">
        <v>20</v>
      </c>
      <c r="Q154">
        <f t="shared" si="51"/>
        <v>293</v>
      </c>
      <c r="R154" t="s">
        <v>900</v>
      </c>
      <c r="S154" s="9" t="s">
        <v>41</v>
      </c>
      <c r="T154" t="s">
        <v>42</v>
      </c>
      <c r="U154" t="s">
        <v>417</v>
      </c>
      <c r="V154">
        <v>326.44</v>
      </c>
      <c r="W154">
        <v>8.6430000000000007</v>
      </c>
      <c r="X154">
        <v>6.98</v>
      </c>
      <c r="Y154" s="8">
        <f t="shared" si="52"/>
        <v>-1.6630000000000003</v>
      </c>
      <c r="Z154">
        <v>-2.423</v>
      </c>
      <c r="AA154">
        <v>2.9500000000000001E-4</v>
      </c>
      <c r="AB154">
        <v>3.7299999999999998E-3</v>
      </c>
      <c r="AC154">
        <f t="shared" si="53"/>
        <v>-2.4282911681913126</v>
      </c>
      <c r="AD154">
        <f t="shared" si="54"/>
        <v>-3.530177984021837</v>
      </c>
      <c r="AE154" s="7">
        <f t="shared" si="55"/>
        <v>93.858945713146895</v>
      </c>
      <c r="AF154" s="7">
        <v>20</v>
      </c>
      <c r="AG154" s="7">
        <f t="shared" si="56"/>
        <v>-113.85894571314689</v>
      </c>
      <c r="AH154" s="7">
        <f t="shared" si="57"/>
        <v>-2.0035866094200663</v>
      </c>
      <c r="AI154">
        <v>0</v>
      </c>
      <c r="AJ154">
        <v>0.11</v>
      </c>
      <c r="AK154">
        <v>9.5</v>
      </c>
      <c r="AL154">
        <v>1.59</v>
      </c>
      <c r="AM154">
        <v>1.94</v>
      </c>
    </row>
    <row r="155" spans="1:39" x14ac:dyDescent="0.25">
      <c r="A155">
        <v>1197</v>
      </c>
      <c r="B155" t="s">
        <v>412</v>
      </c>
      <c r="C155" t="s">
        <v>413</v>
      </c>
      <c r="D155" t="s">
        <v>899</v>
      </c>
      <c r="E155" s="7">
        <f t="shared" si="58"/>
        <v>436100524.92019999</v>
      </c>
      <c r="F155" s="8">
        <f t="shared" si="59"/>
        <v>8.6395866094200642</v>
      </c>
      <c r="G155" s="7">
        <f t="shared" si="50"/>
        <v>1230268.770812382</v>
      </c>
      <c r="H155">
        <v>6.09</v>
      </c>
      <c r="I155" s="7">
        <v>0.93</v>
      </c>
      <c r="J155" s="7">
        <f t="shared" si="60"/>
        <v>8.6080695579740016</v>
      </c>
      <c r="K155" s="7">
        <f t="shared" si="61"/>
        <v>6.0584829485539355</v>
      </c>
      <c r="L155" s="7">
        <f t="shared" si="62"/>
        <v>405573488.17578816</v>
      </c>
      <c r="M155" s="7">
        <f t="shared" si="63"/>
        <v>1144149.9568555173</v>
      </c>
      <c r="N155" s="7">
        <f t="shared" si="64"/>
        <v>8.3273090091742645</v>
      </c>
      <c r="O155" s="7">
        <f t="shared" si="65"/>
        <v>6.1183090091742631</v>
      </c>
      <c r="P155">
        <v>20</v>
      </c>
      <c r="Q155">
        <f t="shared" si="51"/>
        <v>293</v>
      </c>
      <c r="R155" t="s">
        <v>900</v>
      </c>
      <c r="S155" s="9" t="s">
        <v>41</v>
      </c>
      <c r="T155" t="s">
        <v>42</v>
      </c>
      <c r="U155" t="s">
        <v>414</v>
      </c>
      <c r="V155">
        <v>326.44</v>
      </c>
      <c r="W155">
        <v>9.1890000000000001</v>
      </c>
      <c r="X155">
        <v>6.98</v>
      </c>
      <c r="Y155" s="8">
        <f t="shared" si="52"/>
        <v>-2.2089999999999996</v>
      </c>
      <c r="Z155">
        <v>-2.5190000000000001</v>
      </c>
      <c r="AA155">
        <v>2.9500000000000001E-4</v>
      </c>
      <c r="AB155">
        <v>3.7299999999999998E-3</v>
      </c>
      <c r="AC155">
        <f t="shared" si="53"/>
        <v>-2.4282911681913126</v>
      </c>
      <c r="AD155">
        <f t="shared" si="54"/>
        <v>-3.530177984021837</v>
      </c>
      <c r="AE155" s="7">
        <f t="shared" si="55"/>
        <v>93.858945713146895</v>
      </c>
      <c r="AF155" s="7">
        <v>20</v>
      </c>
      <c r="AG155" s="7">
        <f t="shared" si="56"/>
        <v>-113.85894571314689</v>
      </c>
      <c r="AH155" s="7">
        <f t="shared" si="57"/>
        <v>-2.5495866094200652</v>
      </c>
      <c r="AI155">
        <v>0</v>
      </c>
      <c r="AJ155">
        <v>0.11</v>
      </c>
      <c r="AK155">
        <v>9.5</v>
      </c>
      <c r="AL155">
        <v>1.59</v>
      </c>
      <c r="AM155">
        <v>1.94</v>
      </c>
    </row>
    <row r="156" spans="1:39" x14ac:dyDescent="0.25">
      <c r="A156">
        <v>1271</v>
      </c>
      <c r="B156" t="s">
        <v>1086</v>
      </c>
      <c r="C156" t="s">
        <v>410</v>
      </c>
      <c r="D156" t="s">
        <v>899</v>
      </c>
      <c r="E156" s="7">
        <f t="shared" si="58"/>
        <v>764868207.50049901</v>
      </c>
      <c r="F156" s="8">
        <f t="shared" si="59"/>
        <v>8.8835866094200657</v>
      </c>
      <c r="G156" s="7">
        <f t="shared" si="50"/>
        <v>1318256.7385564097</v>
      </c>
      <c r="H156">
        <v>6.12</v>
      </c>
      <c r="I156" s="7">
        <v>0.93</v>
      </c>
      <c r="J156" s="7">
        <f t="shared" si="60"/>
        <v>8.8520695579740014</v>
      </c>
      <c r="K156" s="7">
        <f t="shared" si="61"/>
        <v>6.0884829485539358</v>
      </c>
      <c r="L156" s="7">
        <f t="shared" si="62"/>
        <v>711327432.9754653</v>
      </c>
      <c r="M156" s="7">
        <f t="shared" si="63"/>
        <v>1225978.7668574629</v>
      </c>
      <c r="N156" s="7">
        <f t="shared" si="64"/>
        <v>8.5713090091742643</v>
      </c>
      <c r="O156" s="7">
        <f t="shared" si="65"/>
        <v>6.1483090091742643</v>
      </c>
      <c r="P156">
        <v>20</v>
      </c>
      <c r="Q156">
        <f t="shared" si="51"/>
        <v>293</v>
      </c>
      <c r="R156" t="s">
        <v>900</v>
      </c>
      <c r="S156" s="9" t="s">
        <v>41</v>
      </c>
      <c r="T156" t="s">
        <v>42</v>
      </c>
      <c r="U156" t="s">
        <v>411</v>
      </c>
      <c r="V156">
        <v>326.44</v>
      </c>
      <c r="W156">
        <v>9.4030000000000005</v>
      </c>
      <c r="X156">
        <v>6.98</v>
      </c>
      <c r="Y156" s="8">
        <f t="shared" si="52"/>
        <v>-2.423</v>
      </c>
      <c r="Z156">
        <v>-2.423</v>
      </c>
      <c r="AA156">
        <v>2.9500000000000001E-4</v>
      </c>
      <c r="AB156">
        <v>3.7299999999999998E-3</v>
      </c>
      <c r="AC156">
        <f t="shared" si="53"/>
        <v>-2.4282911681913126</v>
      </c>
      <c r="AD156">
        <f t="shared" si="54"/>
        <v>-3.530177984021837</v>
      </c>
      <c r="AE156" s="7">
        <f t="shared" si="55"/>
        <v>93.858945713146895</v>
      </c>
      <c r="AF156" s="7">
        <v>20</v>
      </c>
      <c r="AG156" s="7">
        <f t="shared" si="56"/>
        <v>-113.85894571314689</v>
      </c>
      <c r="AH156" s="7">
        <f t="shared" si="57"/>
        <v>-2.7635866094200656</v>
      </c>
      <c r="AI156">
        <v>0</v>
      </c>
      <c r="AJ156">
        <v>0.11</v>
      </c>
      <c r="AK156">
        <v>9.5</v>
      </c>
      <c r="AL156">
        <v>1.59</v>
      </c>
      <c r="AM156">
        <v>1.94</v>
      </c>
    </row>
    <row r="157" spans="1:39" x14ac:dyDescent="0.25">
      <c r="A157">
        <v>1067</v>
      </c>
      <c r="B157" t="s">
        <v>418</v>
      </c>
      <c r="C157" t="s">
        <v>419</v>
      </c>
      <c r="D157" t="s">
        <v>899</v>
      </c>
      <c r="E157" s="7">
        <f t="shared" si="58"/>
        <v>651736451.4913801</v>
      </c>
      <c r="F157" s="8">
        <f t="shared" si="59"/>
        <v>8.8140720116797358</v>
      </c>
      <c r="G157" s="7">
        <f t="shared" si="50"/>
        <v>2630267.9918953842</v>
      </c>
      <c r="H157">
        <v>6.42</v>
      </c>
      <c r="I157" s="7">
        <v>0.93</v>
      </c>
      <c r="J157" s="7">
        <f t="shared" si="60"/>
        <v>8.7825549602336714</v>
      </c>
      <c r="K157" s="7">
        <f t="shared" si="61"/>
        <v>6.3884829485539356</v>
      </c>
      <c r="L157" s="7">
        <f t="shared" si="62"/>
        <v>606114899.88698447</v>
      </c>
      <c r="M157" s="7">
        <f t="shared" si="63"/>
        <v>2446149.2324627112</v>
      </c>
      <c r="N157" s="7">
        <f t="shared" si="64"/>
        <v>8.517309009174264</v>
      </c>
      <c r="O157" s="7">
        <f t="shared" si="65"/>
        <v>6.4483090091742632</v>
      </c>
      <c r="P157">
        <v>20</v>
      </c>
      <c r="Q157">
        <f t="shared" si="51"/>
        <v>293</v>
      </c>
      <c r="R157" t="s">
        <v>900</v>
      </c>
      <c r="S157" s="9" t="s">
        <v>41</v>
      </c>
      <c r="T157" t="s">
        <v>42</v>
      </c>
      <c r="U157" t="s">
        <v>420</v>
      </c>
      <c r="V157">
        <v>326.44</v>
      </c>
      <c r="W157">
        <v>9.0489999999999995</v>
      </c>
      <c r="X157">
        <v>6.98</v>
      </c>
      <c r="Y157" s="8">
        <f t="shared" si="52"/>
        <v>-2.0689999999999991</v>
      </c>
      <c r="Z157">
        <v>-1.929</v>
      </c>
      <c r="AA157">
        <v>2.9500000000000001E-4</v>
      </c>
      <c r="AB157">
        <v>1.4500000000000001E-2</v>
      </c>
      <c r="AC157">
        <f t="shared" si="53"/>
        <v>-1.8386319977650252</v>
      </c>
      <c r="AD157">
        <f t="shared" si="54"/>
        <v>-3.530177984021837</v>
      </c>
      <c r="AE157" s="7">
        <f t="shared" si="55"/>
        <v>88.672377324902428</v>
      </c>
      <c r="AF157" s="7">
        <v>20</v>
      </c>
      <c r="AG157" s="7">
        <f t="shared" si="56"/>
        <v>-108.67237732490243</v>
      </c>
      <c r="AH157" s="7">
        <f t="shared" si="57"/>
        <v>-2.3940720116797354</v>
      </c>
      <c r="AI157">
        <v>0</v>
      </c>
      <c r="AJ157">
        <v>0.11</v>
      </c>
      <c r="AK157">
        <v>9.5</v>
      </c>
      <c r="AL157">
        <v>1.59</v>
      </c>
      <c r="AM157">
        <v>1.94</v>
      </c>
    </row>
    <row r="158" spans="1:39" x14ac:dyDescent="0.25">
      <c r="A158">
        <v>988</v>
      </c>
      <c r="B158" t="s">
        <v>1087</v>
      </c>
      <c r="C158" t="s">
        <v>1088</v>
      </c>
      <c r="D158" t="s">
        <v>899</v>
      </c>
      <c r="E158" s="7">
        <f t="shared" si="58"/>
        <v>1516717034.4296653</v>
      </c>
      <c r="F158" s="8">
        <f t="shared" si="59"/>
        <v>9.1809045644066742</v>
      </c>
      <c r="G158" s="7">
        <f t="shared" si="50"/>
        <v>257039.57827688678</v>
      </c>
      <c r="H158">
        <v>5.41</v>
      </c>
      <c r="I158" s="7">
        <v>0.93</v>
      </c>
      <c r="J158" s="7">
        <f t="shared" si="60"/>
        <v>9.1493875129606099</v>
      </c>
      <c r="K158" s="7">
        <f t="shared" si="61"/>
        <v>5.3784829485539358</v>
      </c>
      <c r="L158" s="7">
        <f t="shared" si="62"/>
        <v>1410546842.0195911</v>
      </c>
      <c r="M158" s="7">
        <f t="shared" si="63"/>
        <v>239046.80779750511</v>
      </c>
      <c r="N158" s="7">
        <f t="shared" si="64"/>
        <v>8.8653090091742648</v>
      </c>
      <c r="O158" s="7">
        <f t="shared" si="65"/>
        <v>5.4383090091742643</v>
      </c>
      <c r="P158">
        <v>20</v>
      </c>
      <c r="Q158">
        <f t="shared" si="51"/>
        <v>293</v>
      </c>
      <c r="R158" t="s">
        <v>900</v>
      </c>
      <c r="S158" s="9" t="s">
        <v>41</v>
      </c>
      <c r="T158" t="s">
        <v>42</v>
      </c>
      <c r="U158" t="s">
        <v>1089</v>
      </c>
      <c r="V158">
        <v>216.28</v>
      </c>
      <c r="W158">
        <v>8.907</v>
      </c>
      <c r="X158">
        <v>5.48</v>
      </c>
      <c r="Y158" s="8">
        <f t="shared" si="52"/>
        <v>-3.4269999999999996</v>
      </c>
      <c r="Z158">
        <v>-3.427</v>
      </c>
      <c r="AA158">
        <v>2.34E-4</v>
      </c>
      <c r="AB158">
        <v>2.7899999999999999E-3</v>
      </c>
      <c r="AC158">
        <f t="shared" si="53"/>
        <v>-2.5543957967264026</v>
      </c>
      <c r="AD158">
        <f t="shared" si="54"/>
        <v>-3.630784142589857</v>
      </c>
      <c r="AE158" s="7">
        <f t="shared" si="55"/>
        <v>94.968146269628662</v>
      </c>
      <c r="AF158" s="7">
        <v>20</v>
      </c>
      <c r="AG158" s="7">
        <f t="shared" si="56"/>
        <v>-114.96814626962866</v>
      </c>
      <c r="AH158" s="7">
        <f t="shared" si="57"/>
        <v>-3.7709045644066741</v>
      </c>
      <c r="AI158">
        <v>0</v>
      </c>
      <c r="AJ158">
        <v>0.25</v>
      </c>
      <c r="AK158">
        <v>9.58</v>
      </c>
      <c r="AL158">
        <v>1.46</v>
      </c>
      <c r="AM158">
        <v>1.73</v>
      </c>
    </row>
    <row r="159" spans="1:39" x14ac:dyDescent="0.25">
      <c r="A159">
        <v>1207</v>
      </c>
      <c r="B159" t="s">
        <v>1090</v>
      </c>
      <c r="C159" t="s">
        <v>1091</v>
      </c>
      <c r="D159" t="s">
        <v>899</v>
      </c>
      <c r="E159" s="7">
        <f t="shared" si="58"/>
        <v>482599213.0818395</v>
      </c>
      <c r="F159" s="8">
        <f t="shared" si="59"/>
        <v>8.6835866094200647</v>
      </c>
      <c r="G159" s="7">
        <f t="shared" si="50"/>
        <v>831763.77110267128</v>
      </c>
      <c r="H159">
        <v>5.92</v>
      </c>
      <c r="I159" s="7">
        <v>0.93</v>
      </c>
      <c r="J159" s="7">
        <f t="shared" si="60"/>
        <v>8.6520695579740021</v>
      </c>
      <c r="K159" s="7">
        <f t="shared" si="61"/>
        <v>5.8884829485539356</v>
      </c>
      <c r="L159" s="7">
        <f t="shared" si="62"/>
        <v>448817268.16611308</v>
      </c>
      <c r="M159" s="7">
        <f t="shared" si="63"/>
        <v>773540.30712548562</v>
      </c>
      <c r="N159" s="7">
        <f t="shared" si="64"/>
        <v>8.371309009174265</v>
      </c>
      <c r="O159" s="7">
        <f t="shared" si="65"/>
        <v>5.9483090091742632</v>
      </c>
      <c r="P159">
        <v>20</v>
      </c>
      <c r="Q159">
        <f t="shared" si="51"/>
        <v>293</v>
      </c>
      <c r="R159" t="s">
        <v>900</v>
      </c>
      <c r="S159" s="9" t="s">
        <v>41</v>
      </c>
      <c r="T159" t="s">
        <v>42</v>
      </c>
      <c r="U159" t="s">
        <v>1092</v>
      </c>
      <c r="V159">
        <v>326.44</v>
      </c>
      <c r="W159">
        <v>9.4030000000000005</v>
      </c>
      <c r="X159">
        <v>6.98</v>
      </c>
      <c r="Y159" s="8">
        <f t="shared" si="52"/>
        <v>-2.423</v>
      </c>
      <c r="Z159">
        <v>-2.423</v>
      </c>
      <c r="AA159">
        <v>2.9500000000000001E-4</v>
      </c>
      <c r="AB159">
        <v>3.7299999999999998E-3</v>
      </c>
      <c r="AC159">
        <f t="shared" si="53"/>
        <v>-2.4282911681913126</v>
      </c>
      <c r="AD159">
        <f t="shared" si="54"/>
        <v>-3.530177984021837</v>
      </c>
      <c r="AE159" s="7">
        <f t="shared" si="55"/>
        <v>93.858945713146895</v>
      </c>
      <c r="AF159" s="7">
        <v>20</v>
      </c>
      <c r="AG159" s="7">
        <f t="shared" si="56"/>
        <v>-113.85894571314689</v>
      </c>
      <c r="AH159" s="7">
        <f t="shared" si="57"/>
        <v>-2.7635866094200656</v>
      </c>
      <c r="AI159">
        <v>0</v>
      </c>
      <c r="AJ159">
        <v>0.12</v>
      </c>
      <c r="AK159">
        <v>9.65</v>
      </c>
      <c r="AL159">
        <v>1.56</v>
      </c>
      <c r="AM159">
        <v>1.94</v>
      </c>
    </row>
    <row r="160" spans="1:39" x14ac:dyDescent="0.25">
      <c r="A160">
        <v>1077</v>
      </c>
      <c r="B160" t="s">
        <v>421</v>
      </c>
      <c r="C160" t="s">
        <v>422</v>
      </c>
      <c r="D160" t="s">
        <v>899</v>
      </c>
      <c r="E160" s="7">
        <f t="shared" si="58"/>
        <v>327832465.54778761</v>
      </c>
      <c r="F160" s="8">
        <f t="shared" si="59"/>
        <v>8.5156519599424865</v>
      </c>
      <c r="G160" s="7">
        <f t="shared" si="50"/>
        <v>2754228.7033381732</v>
      </c>
      <c r="H160">
        <v>6.44</v>
      </c>
      <c r="I160" s="7">
        <v>0.93</v>
      </c>
      <c r="J160" s="7">
        <f t="shared" si="60"/>
        <v>8.4841349084964222</v>
      </c>
      <c r="K160" s="7">
        <f t="shared" si="61"/>
        <v>6.4084829485539361</v>
      </c>
      <c r="L160" s="7">
        <f t="shared" si="62"/>
        <v>304884192.95944297</v>
      </c>
      <c r="M160" s="7">
        <f t="shared" si="63"/>
        <v>2561432.6941045052</v>
      </c>
      <c r="N160" s="7">
        <f t="shared" si="64"/>
        <v>8.2153090091742644</v>
      </c>
      <c r="O160" s="7">
        <f t="shared" si="65"/>
        <v>6.4683090091742645</v>
      </c>
      <c r="P160">
        <v>20</v>
      </c>
      <c r="Q160">
        <f t="shared" si="51"/>
        <v>293</v>
      </c>
      <c r="R160" t="s">
        <v>900</v>
      </c>
      <c r="S160" s="9" t="s">
        <v>41</v>
      </c>
      <c r="T160" t="s">
        <v>42</v>
      </c>
      <c r="U160" t="s">
        <v>423</v>
      </c>
      <c r="V160">
        <v>326.44</v>
      </c>
      <c r="W160">
        <v>8.7270000000000003</v>
      </c>
      <c r="X160">
        <v>6.98</v>
      </c>
      <c r="Y160" s="8">
        <f t="shared" si="52"/>
        <v>-1.7469999999999999</v>
      </c>
      <c r="Z160">
        <v>-1.9370000000000001</v>
      </c>
      <c r="AA160">
        <v>2.9500000000000001E-4</v>
      </c>
      <c r="AB160">
        <v>1.06E-2</v>
      </c>
      <c r="AC160">
        <f t="shared" si="53"/>
        <v>-1.9746941347352298</v>
      </c>
      <c r="AD160">
        <f t="shared" si="54"/>
        <v>-3.530177984021837</v>
      </c>
      <c r="AE160" s="7">
        <f t="shared" si="55"/>
        <v>89.869162881440928</v>
      </c>
      <c r="AF160" s="7">
        <v>20</v>
      </c>
      <c r="AG160" s="7">
        <f t="shared" si="56"/>
        <v>-109.86916288144093</v>
      </c>
      <c r="AH160" s="7">
        <f t="shared" si="57"/>
        <v>-2.0756519599424861</v>
      </c>
      <c r="AI160">
        <v>0</v>
      </c>
      <c r="AJ160">
        <v>0.12</v>
      </c>
      <c r="AK160">
        <v>9.65</v>
      </c>
      <c r="AL160">
        <v>1.56</v>
      </c>
      <c r="AM160">
        <v>1.94</v>
      </c>
    </row>
    <row r="161" spans="1:39" x14ac:dyDescent="0.25">
      <c r="A161">
        <v>1096</v>
      </c>
      <c r="B161" t="s">
        <v>424</v>
      </c>
      <c r="C161" t="s">
        <v>425</v>
      </c>
      <c r="D161" t="s">
        <v>899</v>
      </c>
      <c r="E161" s="7">
        <f t="shared" si="58"/>
        <v>62764089.103061408</v>
      </c>
      <c r="F161" s="8">
        <f t="shared" si="59"/>
        <v>7.7977112302789013</v>
      </c>
      <c r="G161" s="7">
        <f t="shared" si="50"/>
        <v>3630780.5477010179</v>
      </c>
      <c r="H161">
        <v>6.56</v>
      </c>
      <c r="I161" s="7">
        <v>0.93</v>
      </c>
      <c r="J161" s="7">
        <f t="shared" si="60"/>
        <v>7.766194178832837</v>
      </c>
      <c r="K161" s="7">
        <f t="shared" si="61"/>
        <v>6.5284829485539353</v>
      </c>
      <c r="L161" s="7">
        <f t="shared" si="62"/>
        <v>58370602.865847208</v>
      </c>
      <c r="M161" s="7">
        <f t="shared" si="63"/>
        <v>3376625.9093619464</v>
      </c>
      <c r="N161" s="7">
        <f t="shared" si="64"/>
        <v>7.5073090091742625</v>
      </c>
      <c r="O161" s="7">
        <f t="shared" si="65"/>
        <v>6.5883090091742629</v>
      </c>
      <c r="P161">
        <v>20</v>
      </c>
      <c r="Q161">
        <f t="shared" si="51"/>
        <v>293</v>
      </c>
      <c r="R161" t="s">
        <v>900</v>
      </c>
      <c r="S161" s="9" t="s">
        <v>41</v>
      </c>
      <c r="T161" t="s">
        <v>42</v>
      </c>
      <c r="U161" t="s">
        <v>426</v>
      </c>
      <c r="V161">
        <v>360.88</v>
      </c>
      <c r="W161">
        <v>8.5389999999999997</v>
      </c>
      <c r="X161">
        <v>7.62</v>
      </c>
      <c r="Y161" s="8">
        <f t="shared" si="52"/>
        <v>-0.91899999999999959</v>
      </c>
      <c r="Z161">
        <v>-0.98899999999999999</v>
      </c>
      <c r="AA161" s="7">
        <v>7.7399999999999998E-5</v>
      </c>
      <c r="AB161">
        <v>2.53E-2</v>
      </c>
      <c r="AC161">
        <f t="shared" si="53"/>
        <v>-1.596879478824182</v>
      </c>
      <c r="AD161">
        <f t="shared" si="54"/>
        <v>-4.1112590393171073</v>
      </c>
      <c r="AE161" s="7">
        <f t="shared" si="55"/>
        <v>86.545952374009886</v>
      </c>
      <c r="AF161" s="7">
        <v>20</v>
      </c>
      <c r="AG161" s="7">
        <f t="shared" si="56"/>
        <v>-106.54595237400989</v>
      </c>
      <c r="AH161" s="7">
        <f t="shared" si="57"/>
        <v>-1.237711230278902</v>
      </c>
      <c r="AI161">
        <v>0</v>
      </c>
      <c r="AJ161">
        <v>0.03</v>
      </c>
      <c r="AK161">
        <v>9.8000000000000007</v>
      </c>
      <c r="AL161">
        <v>1.6</v>
      </c>
      <c r="AM161">
        <v>2.06</v>
      </c>
    </row>
    <row r="162" spans="1:39" x14ac:dyDescent="0.25">
      <c r="A162">
        <v>1260</v>
      </c>
      <c r="B162" t="s">
        <v>1093</v>
      </c>
      <c r="C162" t="s">
        <v>1094</v>
      </c>
      <c r="D162" t="s">
        <v>899</v>
      </c>
      <c r="E162" s="7">
        <f t="shared" si="58"/>
        <v>4202004154.0241547</v>
      </c>
      <c r="F162" s="8">
        <f t="shared" si="59"/>
        <v>9.6234564774056963</v>
      </c>
      <c r="G162" s="7">
        <f t="shared" si="50"/>
        <v>3890451.44994281</v>
      </c>
      <c r="H162">
        <v>6.59</v>
      </c>
      <c r="I162" s="7">
        <v>0.93</v>
      </c>
      <c r="J162" s="7">
        <f t="shared" si="60"/>
        <v>9.591939425959632</v>
      </c>
      <c r="K162" s="7">
        <f t="shared" si="61"/>
        <v>6.5584829485539355</v>
      </c>
      <c r="L162" s="7">
        <f t="shared" si="62"/>
        <v>3907863863.2424707</v>
      </c>
      <c r="M162" s="7">
        <f t="shared" si="63"/>
        <v>3618119.8484468195</v>
      </c>
      <c r="N162" s="7">
        <f t="shared" si="64"/>
        <v>9.2993090091742641</v>
      </c>
      <c r="O162" s="7">
        <f t="shared" si="65"/>
        <v>6.618309009174264</v>
      </c>
      <c r="P162">
        <v>20</v>
      </c>
      <c r="Q162">
        <f t="shared" si="51"/>
        <v>293</v>
      </c>
      <c r="R162" t="s">
        <v>900</v>
      </c>
      <c r="S162" s="9" t="s">
        <v>41</v>
      </c>
      <c r="T162" t="s">
        <v>42</v>
      </c>
      <c r="U162" t="s">
        <v>1095</v>
      </c>
      <c r="V162">
        <v>360.88</v>
      </c>
      <c r="W162">
        <v>10.301</v>
      </c>
      <c r="X162">
        <v>7.62</v>
      </c>
      <c r="Y162" s="8">
        <f t="shared" si="52"/>
        <v>-2.681</v>
      </c>
      <c r="Z162">
        <v>-2.681</v>
      </c>
      <c r="AA162" s="7">
        <v>7.7399999999999998E-5</v>
      </c>
      <c r="AB162">
        <v>1.32E-3</v>
      </c>
      <c r="AC162">
        <f t="shared" si="53"/>
        <v>-2.87942606879415</v>
      </c>
      <c r="AD162">
        <f t="shared" si="54"/>
        <v>-4.1112590393171073</v>
      </c>
      <c r="AE162" s="7">
        <f t="shared" si="55"/>
        <v>97.827071931906332</v>
      </c>
      <c r="AF162" s="7">
        <v>20</v>
      </c>
      <c r="AG162" s="7">
        <f t="shared" si="56"/>
        <v>-117.82707193190633</v>
      </c>
      <c r="AH162" s="7">
        <f t="shared" si="57"/>
        <v>-3.0334564774056965</v>
      </c>
      <c r="AI162">
        <v>0</v>
      </c>
      <c r="AJ162">
        <v>0</v>
      </c>
      <c r="AK162">
        <v>9.86</v>
      </c>
      <c r="AL162">
        <v>1.67</v>
      </c>
      <c r="AM162">
        <v>2.06</v>
      </c>
    </row>
    <row r="163" spans="1:39" x14ac:dyDescent="0.25">
      <c r="A163">
        <v>1209</v>
      </c>
      <c r="B163" t="s">
        <v>427</v>
      </c>
      <c r="C163" t="s">
        <v>428</v>
      </c>
      <c r="D163" t="s">
        <v>899</v>
      </c>
      <c r="E163" s="7">
        <f t="shared" si="58"/>
        <v>2989577799.0634513</v>
      </c>
      <c r="F163" s="8">
        <f t="shared" si="59"/>
        <v>9.4756098597345311</v>
      </c>
      <c r="G163" s="7">
        <f t="shared" si="50"/>
        <v>3311311.2148259105</v>
      </c>
      <c r="H163">
        <v>6.52</v>
      </c>
      <c r="I163" s="7">
        <v>0.93</v>
      </c>
      <c r="J163" s="7">
        <f t="shared" si="60"/>
        <v>9.4440928082884668</v>
      </c>
      <c r="K163" s="7">
        <f t="shared" si="61"/>
        <v>6.4884829485539353</v>
      </c>
      <c r="L163" s="7">
        <f t="shared" si="62"/>
        <v>2780307353.1290145</v>
      </c>
      <c r="M163" s="7">
        <f t="shared" si="63"/>
        <v>3079519.4297881019</v>
      </c>
      <c r="N163" s="7">
        <f t="shared" si="64"/>
        <v>9.1663090091742614</v>
      </c>
      <c r="O163" s="7">
        <f t="shared" si="65"/>
        <v>6.5483090091742628</v>
      </c>
      <c r="P163">
        <v>20</v>
      </c>
      <c r="Q163">
        <f t="shared" si="51"/>
        <v>293</v>
      </c>
      <c r="R163" t="s">
        <v>900</v>
      </c>
      <c r="S163" s="9" t="s">
        <v>41</v>
      </c>
      <c r="T163" t="s">
        <v>42</v>
      </c>
      <c r="U163" t="s">
        <v>429</v>
      </c>
      <c r="V163">
        <v>360.88</v>
      </c>
      <c r="W163">
        <v>10.238</v>
      </c>
      <c r="X163">
        <v>7.62</v>
      </c>
      <c r="Y163" s="8">
        <f t="shared" si="52"/>
        <v>-2.6179999999999994</v>
      </c>
      <c r="Z163">
        <v>-2.6179999999999999</v>
      </c>
      <c r="AA163" s="7">
        <v>7.7399999999999998E-5</v>
      </c>
      <c r="AB163">
        <v>4.8399999999999997E-3</v>
      </c>
      <c r="AC163">
        <f t="shared" si="53"/>
        <v>-2.3151546383555877</v>
      </c>
      <c r="AD163">
        <f t="shared" si="54"/>
        <v>-4.1112590393171073</v>
      </c>
      <c r="AE163" s="7">
        <f t="shared" si="55"/>
        <v>92.863810932528736</v>
      </c>
      <c r="AF163" s="7">
        <v>20</v>
      </c>
      <c r="AG163" s="7">
        <f t="shared" si="56"/>
        <v>-112.86381093252874</v>
      </c>
      <c r="AH163" s="7">
        <f t="shared" si="57"/>
        <v>-2.9556098597345319</v>
      </c>
      <c r="AI163">
        <v>0</v>
      </c>
      <c r="AJ163">
        <v>0.03</v>
      </c>
      <c r="AK163">
        <v>9.8699999999999992</v>
      </c>
      <c r="AL163">
        <v>1.71</v>
      </c>
      <c r="AM163">
        <v>2.06</v>
      </c>
    </row>
    <row r="164" spans="1:39" x14ac:dyDescent="0.25">
      <c r="A164">
        <v>1261</v>
      </c>
      <c r="B164" t="s">
        <v>1096</v>
      </c>
      <c r="C164" t="s">
        <v>1097</v>
      </c>
      <c r="D164" t="s">
        <v>899</v>
      </c>
      <c r="E164" s="7">
        <f t="shared" si="58"/>
        <v>3129366847.9875717</v>
      </c>
      <c r="F164" s="8">
        <f t="shared" si="59"/>
        <v>9.4954564774056962</v>
      </c>
      <c r="G164" s="7">
        <f t="shared" si="50"/>
        <v>3890451.44994281</v>
      </c>
      <c r="H164">
        <v>6.59</v>
      </c>
      <c r="I164" s="7">
        <v>0.93</v>
      </c>
      <c r="J164" s="7">
        <f t="shared" si="60"/>
        <v>9.4639394259596319</v>
      </c>
      <c r="K164" s="7">
        <f t="shared" si="61"/>
        <v>6.5584829485539355</v>
      </c>
      <c r="L164" s="7">
        <f t="shared" si="62"/>
        <v>2910311168.6284466</v>
      </c>
      <c r="M164" s="7">
        <f t="shared" si="63"/>
        <v>3618119.8484468195</v>
      </c>
      <c r="N164" s="7">
        <f t="shared" si="64"/>
        <v>9.1713090091742639</v>
      </c>
      <c r="O164" s="7">
        <f t="shared" si="65"/>
        <v>6.618309009174264</v>
      </c>
      <c r="P164">
        <v>20</v>
      </c>
      <c r="Q164">
        <f t="shared" si="51"/>
        <v>293</v>
      </c>
      <c r="R164" t="s">
        <v>900</v>
      </c>
      <c r="S164" s="9" t="s">
        <v>41</v>
      </c>
      <c r="T164" t="s">
        <v>42</v>
      </c>
      <c r="U164" t="s">
        <v>1098</v>
      </c>
      <c r="V164">
        <v>360.88</v>
      </c>
      <c r="W164">
        <v>10.173</v>
      </c>
      <c r="X164">
        <v>7.62</v>
      </c>
      <c r="Y164" s="8">
        <f t="shared" si="52"/>
        <v>-2.5529999999999999</v>
      </c>
      <c r="Z164">
        <v>-2.5529999999999999</v>
      </c>
      <c r="AA164" s="7">
        <v>7.7399999999999998E-5</v>
      </c>
      <c r="AB164">
        <v>1.32E-3</v>
      </c>
      <c r="AC164">
        <f t="shared" si="53"/>
        <v>-2.87942606879415</v>
      </c>
      <c r="AD164">
        <f t="shared" si="54"/>
        <v>-4.1112590393171073</v>
      </c>
      <c r="AE164" s="7">
        <f t="shared" si="55"/>
        <v>97.827071931906332</v>
      </c>
      <c r="AF164" s="7">
        <v>20</v>
      </c>
      <c r="AG164" s="7">
        <f t="shared" si="56"/>
        <v>-117.82707193190633</v>
      </c>
      <c r="AH164" s="7">
        <f t="shared" si="57"/>
        <v>-2.9054564774056963</v>
      </c>
      <c r="AI164">
        <v>0</v>
      </c>
      <c r="AJ164">
        <v>7.0000000000000007E-2</v>
      </c>
      <c r="AK164">
        <v>9.94</v>
      </c>
      <c r="AL164">
        <v>1.69</v>
      </c>
      <c r="AM164">
        <v>2.06</v>
      </c>
    </row>
    <row r="165" spans="1:39" x14ac:dyDescent="0.25">
      <c r="A165">
        <v>1169</v>
      </c>
      <c r="B165" t="s">
        <v>1099</v>
      </c>
      <c r="C165" t="s">
        <v>1100</v>
      </c>
      <c r="D165" t="s">
        <v>899</v>
      </c>
      <c r="E165" s="7">
        <f t="shared" si="58"/>
        <v>336090686.20703548</v>
      </c>
      <c r="F165" s="8">
        <f t="shared" si="59"/>
        <v>8.5264564774056968</v>
      </c>
      <c r="G165" s="7">
        <f t="shared" si="50"/>
        <v>1698243.6524617488</v>
      </c>
      <c r="H165">
        <v>6.23</v>
      </c>
      <c r="I165" s="7">
        <v>0.93</v>
      </c>
      <c r="J165" s="7">
        <f t="shared" si="60"/>
        <v>8.4949394259596325</v>
      </c>
      <c r="K165" s="7">
        <f t="shared" si="61"/>
        <v>6.1984829485539361</v>
      </c>
      <c r="L165" s="7">
        <f t="shared" si="62"/>
        <v>312564338.17254353</v>
      </c>
      <c r="M165" s="7">
        <f t="shared" si="63"/>
        <v>1579366.5967894292</v>
      </c>
      <c r="N165" s="7">
        <f t="shared" si="64"/>
        <v>8.2023090091742645</v>
      </c>
      <c r="O165" s="7">
        <f t="shared" si="65"/>
        <v>6.2583090091742646</v>
      </c>
      <c r="P165">
        <v>20</v>
      </c>
      <c r="Q165">
        <f t="shared" si="51"/>
        <v>293</v>
      </c>
      <c r="R165" t="s">
        <v>900</v>
      </c>
      <c r="S165" s="9" t="s">
        <v>41</v>
      </c>
      <c r="T165" t="s">
        <v>42</v>
      </c>
      <c r="U165" t="s">
        <v>1101</v>
      </c>
      <c r="V165">
        <v>360.88</v>
      </c>
      <c r="W165">
        <v>9.5640000000000001</v>
      </c>
      <c r="X165">
        <v>7.62</v>
      </c>
      <c r="Y165" s="8">
        <f t="shared" si="52"/>
        <v>-1.944</v>
      </c>
      <c r="Z165">
        <v>-2.444</v>
      </c>
      <c r="AA165" s="7">
        <v>7.7399999999999998E-5</v>
      </c>
      <c r="AB165">
        <v>1.32E-3</v>
      </c>
      <c r="AC165">
        <f t="shared" si="53"/>
        <v>-2.87942606879415</v>
      </c>
      <c r="AD165">
        <f t="shared" si="54"/>
        <v>-4.1112590393171073</v>
      </c>
      <c r="AE165" s="7">
        <f t="shared" si="55"/>
        <v>97.827071931906332</v>
      </c>
      <c r="AF165" s="7">
        <v>20</v>
      </c>
      <c r="AG165" s="7">
        <f t="shared" si="56"/>
        <v>-117.82707193190633</v>
      </c>
      <c r="AH165" s="7">
        <f t="shared" si="57"/>
        <v>-2.2964564774056959</v>
      </c>
      <c r="AI165">
        <v>0</v>
      </c>
      <c r="AJ165">
        <v>0.04</v>
      </c>
      <c r="AK165">
        <v>9.9499999999999993</v>
      </c>
      <c r="AL165">
        <v>1.68</v>
      </c>
      <c r="AM165">
        <v>2.06</v>
      </c>
    </row>
    <row r="166" spans="1:39" x14ac:dyDescent="0.25">
      <c r="A166">
        <v>1230</v>
      </c>
      <c r="B166" t="s">
        <v>1102</v>
      </c>
      <c r="C166" t="s">
        <v>1103</v>
      </c>
      <c r="D166" t="s">
        <v>899</v>
      </c>
      <c r="E166" s="7">
        <f t="shared" si="58"/>
        <v>938547975.86468446</v>
      </c>
      <c r="F166" s="8">
        <f t="shared" si="59"/>
        <v>8.9724564774056947</v>
      </c>
      <c r="G166" s="7">
        <f t="shared" si="50"/>
        <v>2818382.9312644606</v>
      </c>
      <c r="H166">
        <v>6.45</v>
      </c>
      <c r="I166" s="7">
        <v>0.93</v>
      </c>
      <c r="J166" s="7">
        <f t="shared" si="60"/>
        <v>8.9409394259596304</v>
      </c>
      <c r="K166" s="7">
        <f t="shared" si="61"/>
        <v>6.4184829485539359</v>
      </c>
      <c r="L166" s="7">
        <f t="shared" si="62"/>
        <v>872849617.55415797</v>
      </c>
      <c r="M166" s="7">
        <f t="shared" si="63"/>
        <v>2621096.1260759481</v>
      </c>
      <c r="N166" s="7">
        <f t="shared" si="64"/>
        <v>8.6483090091742625</v>
      </c>
      <c r="O166" s="7">
        <f t="shared" si="65"/>
        <v>6.4783090091742634</v>
      </c>
      <c r="P166">
        <v>20</v>
      </c>
      <c r="Q166">
        <f t="shared" si="51"/>
        <v>293</v>
      </c>
      <c r="R166" t="s">
        <v>900</v>
      </c>
      <c r="S166" s="9" t="s">
        <v>41</v>
      </c>
      <c r="T166" t="s">
        <v>42</v>
      </c>
      <c r="U166" t="s">
        <v>1104</v>
      </c>
      <c r="V166">
        <v>360.88</v>
      </c>
      <c r="W166">
        <v>9.7899999999999991</v>
      </c>
      <c r="X166">
        <v>7.62</v>
      </c>
      <c r="Y166" s="8">
        <f t="shared" si="52"/>
        <v>-2.169999999999999</v>
      </c>
      <c r="Z166">
        <v>-2.64</v>
      </c>
      <c r="AA166" s="7">
        <v>7.7399999999999998E-5</v>
      </c>
      <c r="AB166">
        <v>1.32E-3</v>
      </c>
      <c r="AC166">
        <f t="shared" si="53"/>
        <v>-2.87942606879415</v>
      </c>
      <c r="AD166">
        <f t="shared" si="54"/>
        <v>-4.1112590393171073</v>
      </c>
      <c r="AE166" s="7">
        <f t="shared" si="55"/>
        <v>97.827071931906332</v>
      </c>
      <c r="AF166" s="7">
        <v>20</v>
      </c>
      <c r="AG166" s="7">
        <f t="shared" si="56"/>
        <v>-117.82707193190633</v>
      </c>
      <c r="AH166" s="7">
        <f t="shared" si="57"/>
        <v>-2.522456477405695</v>
      </c>
      <c r="AI166">
        <v>0</v>
      </c>
      <c r="AJ166">
        <v>0.04</v>
      </c>
      <c r="AK166">
        <v>9.9499999999999993</v>
      </c>
      <c r="AL166">
        <v>1.68</v>
      </c>
      <c r="AM166">
        <v>2.06</v>
      </c>
    </row>
    <row r="167" spans="1:39" x14ac:dyDescent="0.25">
      <c r="A167">
        <v>1160</v>
      </c>
      <c r="B167" t="s">
        <v>441</v>
      </c>
      <c r="C167" t="s">
        <v>442</v>
      </c>
      <c r="D167" t="s">
        <v>899</v>
      </c>
      <c r="E167" s="7">
        <f t="shared" si="58"/>
        <v>55165167.020341001</v>
      </c>
      <c r="F167" s="8">
        <f t="shared" si="59"/>
        <v>7.7416649374045852</v>
      </c>
      <c r="G167" s="7">
        <f t="shared" si="50"/>
        <v>3235936.5692962883</v>
      </c>
      <c r="H167">
        <v>6.51</v>
      </c>
      <c r="I167" s="7">
        <v>0.93</v>
      </c>
      <c r="J167" s="7">
        <f t="shared" si="60"/>
        <v>7.7101478859585209</v>
      </c>
      <c r="K167" s="7">
        <f t="shared" si="61"/>
        <v>6.4784829485539355</v>
      </c>
      <c r="L167" s="7">
        <f t="shared" si="62"/>
        <v>51303605.32891722</v>
      </c>
      <c r="M167" s="7">
        <f t="shared" si="63"/>
        <v>3009421.0094455481</v>
      </c>
      <c r="N167" s="7">
        <f t="shared" si="64"/>
        <v>7.4473090091742646</v>
      </c>
      <c r="O167" s="7">
        <f t="shared" si="65"/>
        <v>6.5383090091742631</v>
      </c>
      <c r="P167">
        <v>20</v>
      </c>
      <c r="Q167">
        <f t="shared" si="51"/>
        <v>293</v>
      </c>
      <c r="R167" t="s">
        <v>900</v>
      </c>
      <c r="S167" s="9" t="s">
        <v>41</v>
      </c>
      <c r="T167" t="s">
        <v>42</v>
      </c>
      <c r="U167" t="s">
        <v>443</v>
      </c>
      <c r="V167">
        <v>360.88</v>
      </c>
      <c r="W167">
        <v>8.5289999999999999</v>
      </c>
      <c r="X167">
        <v>7.62</v>
      </c>
      <c r="Y167" s="8">
        <f t="shared" si="52"/>
        <v>-0.90899999999999981</v>
      </c>
      <c r="Z167">
        <v>-1.2490000000000001</v>
      </c>
      <c r="AA167" s="7">
        <v>7.7399999999999998E-5</v>
      </c>
      <c r="AB167">
        <v>1.7899999999999999E-2</v>
      </c>
      <c r="AC167">
        <f t="shared" si="53"/>
        <v>-1.7471469690201069</v>
      </c>
      <c r="AD167">
        <f t="shared" si="54"/>
        <v>-4.1112590393171073</v>
      </c>
      <c r="AE167" s="7">
        <f t="shared" si="55"/>
        <v>87.867686442637336</v>
      </c>
      <c r="AF167" s="7">
        <v>20</v>
      </c>
      <c r="AG167" s="7">
        <f t="shared" si="56"/>
        <v>-107.86768644263734</v>
      </c>
      <c r="AH167" s="7">
        <f t="shared" si="57"/>
        <v>-1.2316649374045852</v>
      </c>
      <c r="AI167">
        <v>0</v>
      </c>
      <c r="AJ167">
        <v>0.04</v>
      </c>
      <c r="AK167">
        <v>9.9499999999999993</v>
      </c>
      <c r="AL167">
        <v>1.68</v>
      </c>
      <c r="AM167">
        <v>2.06</v>
      </c>
    </row>
    <row r="168" spans="1:39" x14ac:dyDescent="0.25">
      <c r="A168">
        <v>1201</v>
      </c>
      <c r="B168" t="s">
        <v>438</v>
      </c>
      <c r="C168" t="s">
        <v>439</v>
      </c>
      <c r="D168" t="s">
        <v>899</v>
      </c>
      <c r="E168" s="7">
        <f t="shared" si="58"/>
        <v>4502528571.7255135</v>
      </c>
      <c r="F168" s="8">
        <f t="shared" si="59"/>
        <v>9.6534564774056975</v>
      </c>
      <c r="G168" s="7">
        <f t="shared" si="50"/>
        <v>6456542.2903465591</v>
      </c>
      <c r="H168">
        <v>6.81</v>
      </c>
      <c r="I168" s="7">
        <v>0.93</v>
      </c>
      <c r="J168" s="7">
        <f t="shared" si="60"/>
        <v>9.6219394259596314</v>
      </c>
      <c r="K168" s="7">
        <f t="shared" si="61"/>
        <v>6.7784829485539353</v>
      </c>
      <c r="L168" s="7">
        <f t="shared" si="62"/>
        <v>4187351571.7047195</v>
      </c>
      <c r="M168" s="7">
        <f t="shared" si="63"/>
        <v>6004584.3300223108</v>
      </c>
      <c r="N168" s="7">
        <f t="shared" si="64"/>
        <v>9.3293090091742634</v>
      </c>
      <c r="O168" s="7">
        <f t="shared" si="65"/>
        <v>6.8383090091742638</v>
      </c>
      <c r="P168">
        <v>20</v>
      </c>
      <c r="Q168">
        <f t="shared" si="51"/>
        <v>293</v>
      </c>
      <c r="R168" t="s">
        <v>900</v>
      </c>
      <c r="S168" s="9" t="s">
        <v>41</v>
      </c>
      <c r="T168" t="s">
        <v>42</v>
      </c>
      <c r="U168" t="s">
        <v>440</v>
      </c>
      <c r="V168">
        <v>360.88</v>
      </c>
      <c r="W168">
        <v>10.111000000000001</v>
      </c>
      <c r="X168">
        <v>7.62</v>
      </c>
      <c r="Y168" s="8">
        <f t="shared" si="52"/>
        <v>-2.4910000000000005</v>
      </c>
      <c r="Z168">
        <v>-2.9910000000000001</v>
      </c>
      <c r="AA168" s="7">
        <v>7.7399999999999998E-5</v>
      </c>
      <c r="AB168">
        <v>1.32E-3</v>
      </c>
      <c r="AC168">
        <f t="shared" si="53"/>
        <v>-2.87942606879415</v>
      </c>
      <c r="AD168">
        <f t="shared" si="54"/>
        <v>-4.1112590393171073</v>
      </c>
      <c r="AE168" s="7">
        <f t="shared" si="55"/>
        <v>97.827071931906332</v>
      </c>
      <c r="AF168" s="7">
        <v>20</v>
      </c>
      <c r="AG168" s="7">
        <f t="shared" si="56"/>
        <v>-117.82707193190633</v>
      </c>
      <c r="AH168" s="7">
        <f t="shared" si="57"/>
        <v>-2.843456477405697</v>
      </c>
      <c r="AI168">
        <v>0</v>
      </c>
      <c r="AJ168">
        <v>0.04</v>
      </c>
      <c r="AK168">
        <v>9.9499999999999993</v>
      </c>
      <c r="AL168">
        <v>1.68</v>
      </c>
      <c r="AM168">
        <v>2.06</v>
      </c>
    </row>
    <row r="169" spans="1:39" x14ac:dyDescent="0.25">
      <c r="A169">
        <v>1108</v>
      </c>
      <c r="B169" t="s">
        <v>435</v>
      </c>
      <c r="C169" t="s">
        <v>436</v>
      </c>
      <c r="D169" t="s">
        <v>899</v>
      </c>
      <c r="E169" s="7">
        <f t="shared" si="58"/>
        <v>19952276301.651318</v>
      </c>
      <c r="F169" s="8">
        <f t="shared" si="59"/>
        <v>10.299992450341145</v>
      </c>
      <c r="G169" s="7">
        <f t="shared" si="50"/>
        <v>6456542.2903465591</v>
      </c>
      <c r="H169">
        <v>6.81</v>
      </c>
      <c r="I169" s="7">
        <v>0.93</v>
      </c>
      <c r="J169" s="7">
        <f t="shared" si="60"/>
        <v>10.268475398895081</v>
      </c>
      <c r="K169" s="7">
        <f t="shared" si="61"/>
        <v>6.7784829485539353</v>
      </c>
      <c r="L169" s="7">
        <f t="shared" si="62"/>
        <v>18555616960.535755</v>
      </c>
      <c r="M169" s="7">
        <f t="shared" si="63"/>
        <v>6004584.3300223108</v>
      </c>
      <c r="N169" s="7">
        <f t="shared" si="64"/>
        <v>9.995309009174262</v>
      </c>
      <c r="O169" s="7">
        <f t="shared" si="65"/>
        <v>6.8383090091742638</v>
      </c>
      <c r="P169">
        <v>20</v>
      </c>
      <c r="Q169">
        <f t="shared" si="51"/>
        <v>293</v>
      </c>
      <c r="R169" t="s">
        <v>900</v>
      </c>
      <c r="S169" s="9" t="s">
        <v>41</v>
      </c>
      <c r="T169" t="s">
        <v>42</v>
      </c>
      <c r="U169" t="s">
        <v>437</v>
      </c>
      <c r="V169">
        <v>360.88</v>
      </c>
      <c r="W169">
        <v>10.776999999999999</v>
      </c>
      <c r="X169">
        <v>7.62</v>
      </c>
      <c r="Y169" s="8">
        <f t="shared" si="52"/>
        <v>-3.1569999999999991</v>
      </c>
      <c r="Z169">
        <v>-3.0270000000000001</v>
      </c>
      <c r="AA169" s="7">
        <v>7.7399999999999998E-5</v>
      </c>
      <c r="AB169">
        <v>7.2500000000000004E-3</v>
      </c>
      <c r="AC169">
        <f t="shared" si="53"/>
        <v>-2.1396619934290064</v>
      </c>
      <c r="AD169">
        <f t="shared" si="54"/>
        <v>-4.1112590393171073</v>
      </c>
      <c r="AE169" s="7">
        <f t="shared" si="55"/>
        <v>91.32019955464142</v>
      </c>
      <c r="AF169" s="7">
        <v>20</v>
      </c>
      <c r="AG169" s="7">
        <f t="shared" si="56"/>
        <v>-111.32019955464142</v>
      </c>
      <c r="AH169" s="7">
        <f t="shared" si="57"/>
        <v>-3.4899924503411461</v>
      </c>
      <c r="AI169">
        <v>0</v>
      </c>
      <c r="AJ169">
        <v>0.04</v>
      </c>
      <c r="AK169">
        <v>9.9499999999999993</v>
      </c>
      <c r="AL169">
        <v>1.68</v>
      </c>
      <c r="AM169">
        <v>2.06</v>
      </c>
    </row>
    <row r="170" spans="1:39" x14ac:dyDescent="0.25">
      <c r="A170">
        <v>1227</v>
      </c>
      <c r="B170" t="s">
        <v>444</v>
      </c>
      <c r="C170" t="s">
        <v>445</v>
      </c>
      <c r="D170" t="s">
        <v>899</v>
      </c>
      <c r="E170" s="7">
        <f t="shared" si="58"/>
        <v>8118138893.5482111</v>
      </c>
      <c r="F170" s="8">
        <f t="shared" si="59"/>
        <v>9.9094564774056977</v>
      </c>
      <c r="G170" s="7">
        <f t="shared" si="50"/>
        <v>9120108.3935591076</v>
      </c>
      <c r="H170">
        <v>6.96</v>
      </c>
      <c r="I170" s="7">
        <v>0.93</v>
      </c>
      <c r="J170" s="7">
        <f t="shared" si="60"/>
        <v>9.8779394259596316</v>
      </c>
      <c r="K170" s="7">
        <f t="shared" si="61"/>
        <v>6.9284829485539356</v>
      </c>
      <c r="L170" s="7">
        <f t="shared" si="62"/>
        <v>7549869170.999795</v>
      </c>
      <c r="M170" s="7">
        <f t="shared" si="63"/>
        <v>8481700.8060099836</v>
      </c>
      <c r="N170" s="7">
        <f t="shared" si="64"/>
        <v>9.5853090091742619</v>
      </c>
      <c r="O170" s="7">
        <f t="shared" si="65"/>
        <v>6.9883090091742641</v>
      </c>
      <c r="P170">
        <v>20</v>
      </c>
      <c r="Q170">
        <f t="shared" si="51"/>
        <v>293</v>
      </c>
      <c r="R170" t="s">
        <v>900</v>
      </c>
      <c r="S170" s="9" t="s">
        <v>41</v>
      </c>
      <c r="T170" t="s">
        <v>42</v>
      </c>
      <c r="U170" t="s">
        <v>446</v>
      </c>
      <c r="V170">
        <v>360.88</v>
      </c>
      <c r="W170">
        <v>10.217000000000001</v>
      </c>
      <c r="X170">
        <v>7.62</v>
      </c>
      <c r="Y170" s="8">
        <f t="shared" si="52"/>
        <v>-2.5970000000000004</v>
      </c>
      <c r="Z170">
        <v>-3.0270000000000001</v>
      </c>
      <c r="AA170" s="7">
        <v>7.7399999999999998E-5</v>
      </c>
      <c r="AB170">
        <v>1.32E-3</v>
      </c>
      <c r="AC170">
        <f t="shared" si="53"/>
        <v>-2.87942606879415</v>
      </c>
      <c r="AD170">
        <f t="shared" si="54"/>
        <v>-4.1112590393171073</v>
      </c>
      <c r="AE170" s="7">
        <f t="shared" si="55"/>
        <v>97.827071931906332</v>
      </c>
      <c r="AF170" s="7">
        <v>20</v>
      </c>
      <c r="AG170" s="7">
        <f t="shared" si="56"/>
        <v>-117.82707193190633</v>
      </c>
      <c r="AH170" s="7">
        <f t="shared" si="57"/>
        <v>-2.9494564774056968</v>
      </c>
      <c r="AI170">
        <v>0</v>
      </c>
      <c r="AJ170">
        <v>0.04</v>
      </c>
      <c r="AK170">
        <v>9.9499999999999993</v>
      </c>
      <c r="AL170">
        <v>1.68</v>
      </c>
      <c r="AM170">
        <v>2.06</v>
      </c>
    </row>
    <row r="171" spans="1:39" x14ac:dyDescent="0.25">
      <c r="A171">
        <v>1137</v>
      </c>
      <c r="B171" t="s">
        <v>450</v>
      </c>
      <c r="C171" t="s">
        <v>451</v>
      </c>
      <c r="D171" t="s">
        <v>899</v>
      </c>
      <c r="E171" s="7">
        <f t="shared" si="58"/>
        <v>5075238752.4065571</v>
      </c>
      <c r="F171" s="8">
        <f t="shared" si="59"/>
        <v>9.7054564774056971</v>
      </c>
      <c r="G171" s="7">
        <f t="shared" si="50"/>
        <v>9549925.8602143675</v>
      </c>
      <c r="H171">
        <v>6.98</v>
      </c>
      <c r="I171" s="7">
        <v>0.93</v>
      </c>
      <c r="J171" s="7">
        <f t="shared" si="60"/>
        <v>9.673939425959631</v>
      </c>
      <c r="K171" s="7">
        <f t="shared" si="61"/>
        <v>6.9484829485539352</v>
      </c>
      <c r="L171" s="7">
        <f t="shared" si="62"/>
        <v>4719972039.7380724</v>
      </c>
      <c r="M171" s="7">
        <f t="shared" si="63"/>
        <v>8881431.0499993768</v>
      </c>
      <c r="N171" s="7">
        <f t="shared" si="64"/>
        <v>9.381309009174263</v>
      </c>
      <c r="O171" s="7">
        <f t="shared" si="65"/>
        <v>7.0083090091742637</v>
      </c>
      <c r="P171">
        <v>20</v>
      </c>
      <c r="Q171">
        <f t="shared" si="51"/>
        <v>293</v>
      </c>
      <c r="R171" t="s">
        <v>900</v>
      </c>
      <c r="S171" s="9" t="s">
        <v>41</v>
      </c>
      <c r="T171" t="s">
        <v>42</v>
      </c>
      <c r="U171" t="s">
        <v>452</v>
      </c>
      <c r="V171">
        <v>360.88</v>
      </c>
      <c r="W171">
        <v>9.9930000000000003</v>
      </c>
      <c r="X171">
        <v>7.62</v>
      </c>
      <c r="Y171" s="8">
        <f t="shared" si="52"/>
        <v>-2.3730000000000002</v>
      </c>
      <c r="Z171">
        <v>-2.5529999999999999</v>
      </c>
      <c r="AA171" s="7">
        <v>7.7399999999999998E-5</v>
      </c>
      <c r="AB171">
        <v>1.32E-3</v>
      </c>
      <c r="AC171">
        <f t="shared" si="53"/>
        <v>-2.87942606879415</v>
      </c>
      <c r="AD171">
        <f t="shared" si="54"/>
        <v>-4.1112590393171073</v>
      </c>
      <c r="AE171" s="7">
        <f t="shared" si="55"/>
        <v>97.827071931906332</v>
      </c>
      <c r="AF171" s="7">
        <v>20</v>
      </c>
      <c r="AG171" s="7">
        <f t="shared" si="56"/>
        <v>-117.82707193190633</v>
      </c>
      <c r="AH171" s="7">
        <f t="shared" si="57"/>
        <v>-2.7254564774056962</v>
      </c>
      <c r="AI171">
        <v>0</v>
      </c>
      <c r="AJ171">
        <v>0</v>
      </c>
      <c r="AK171">
        <v>9.9499999999999993</v>
      </c>
      <c r="AL171">
        <v>1.64</v>
      </c>
      <c r="AM171">
        <v>2.06</v>
      </c>
    </row>
    <row r="172" spans="1:39" x14ac:dyDescent="0.25">
      <c r="A172">
        <v>1225</v>
      </c>
      <c r="B172" t="s">
        <v>1105</v>
      </c>
      <c r="C172" t="s">
        <v>1106</v>
      </c>
      <c r="D172" t="s">
        <v>899</v>
      </c>
      <c r="E172" s="7">
        <f t="shared" si="58"/>
        <v>1599604114.1527274</v>
      </c>
      <c r="F172" s="8">
        <f t="shared" si="59"/>
        <v>9.2040125124604391</v>
      </c>
      <c r="G172" s="7">
        <f t="shared" si="50"/>
        <v>3388441.5613920307</v>
      </c>
      <c r="H172">
        <v>6.53</v>
      </c>
      <c r="I172" s="7">
        <v>0.93</v>
      </c>
      <c r="J172" s="7">
        <f t="shared" si="60"/>
        <v>9.1724954610143747</v>
      </c>
      <c r="K172" s="7">
        <f t="shared" si="61"/>
        <v>6.4984829485539359</v>
      </c>
      <c r="L172" s="7">
        <f t="shared" si="62"/>
        <v>1487631826.162039</v>
      </c>
      <c r="M172" s="7">
        <f t="shared" si="63"/>
        <v>3151250.6520945937</v>
      </c>
      <c r="N172" s="7">
        <f t="shared" si="64"/>
        <v>8.8863090091742638</v>
      </c>
      <c r="O172" s="7">
        <f t="shared" si="65"/>
        <v>6.5583090091742635</v>
      </c>
      <c r="P172">
        <v>20</v>
      </c>
      <c r="Q172">
        <f t="shared" si="51"/>
        <v>293</v>
      </c>
      <c r="R172" t="s">
        <v>900</v>
      </c>
      <c r="S172" s="9" t="s">
        <v>41</v>
      </c>
      <c r="T172" t="s">
        <v>42</v>
      </c>
      <c r="U172" t="s">
        <v>1107</v>
      </c>
      <c r="V172">
        <v>360.88</v>
      </c>
      <c r="W172">
        <v>9.9480000000000004</v>
      </c>
      <c r="X172">
        <v>7.62</v>
      </c>
      <c r="Y172" s="8">
        <f t="shared" si="52"/>
        <v>-2.3280000000000003</v>
      </c>
      <c r="Z172">
        <v>-2.698</v>
      </c>
      <c r="AA172" s="7">
        <v>7.7399999999999998E-5</v>
      </c>
      <c r="AB172">
        <v>2.32E-3</v>
      </c>
      <c r="AC172">
        <f t="shared" si="53"/>
        <v>-2.6345120151091002</v>
      </c>
      <c r="AD172">
        <f t="shared" si="54"/>
        <v>-4.1112590393171073</v>
      </c>
      <c r="AE172" s="7">
        <f t="shared" si="55"/>
        <v>95.672838516420967</v>
      </c>
      <c r="AF172" s="7">
        <v>20</v>
      </c>
      <c r="AG172" s="7">
        <f t="shared" si="56"/>
        <v>-115.67283851642097</v>
      </c>
      <c r="AH172" s="7">
        <f t="shared" si="57"/>
        <v>-2.6740125124604388</v>
      </c>
      <c r="AI172">
        <v>0</v>
      </c>
      <c r="AJ172">
        <v>0.03</v>
      </c>
      <c r="AK172">
        <v>10.07</v>
      </c>
      <c r="AL172">
        <v>1.68</v>
      </c>
      <c r="AM172">
        <v>2.06</v>
      </c>
    </row>
    <row r="173" spans="1:39" x14ac:dyDescent="0.25">
      <c r="A173">
        <v>1284</v>
      </c>
      <c r="B173" t="s">
        <v>1108</v>
      </c>
      <c r="C173" t="s">
        <v>1109</v>
      </c>
      <c r="D173" t="s">
        <v>899</v>
      </c>
      <c r="E173" s="7">
        <f t="shared" si="58"/>
        <v>5949171344.621213</v>
      </c>
      <c r="F173" s="8">
        <f t="shared" si="59"/>
        <v>9.7744564774056961</v>
      </c>
      <c r="G173" s="7">
        <f t="shared" si="50"/>
        <v>4265795.1880159294</v>
      </c>
      <c r="H173">
        <v>6.63</v>
      </c>
      <c r="I173" s="7">
        <v>0.93</v>
      </c>
      <c r="J173" s="7">
        <f t="shared" si="60"/>
        <v>9.7429394259596336</v>
      </c>
      <c r="K173" s="7">
        <f t="shared" si="61"/>
        <v>6.5984829485539356</v>
      </c>
      <c r="L173" s="7">
        <f t="shared" si="62"/>
        <v>5532729350.497757</v>
      </c>
      <c r="M173" s="7">
        <f t="shared" si="63"/>
        <v>3967189.5248548207</v>
      </c>
      <c r="N173" s="7">
        <f t="shared" si="64"/>
        <v>9.4503090091742656</v>
      </c>
      <c r="O173" s="7">
        <f t="shared" si="65"/>
        <v>6.6583090091742632</v>
      </c>
      <c r="P173">
        <v>20</v>
      </c>
      <c r="Q173">
        <f t="shared" si="51"/>
        <v>293</v>
      </c>
      <c r="R173" t="s">
        <v>900</v>
      </c>
      <c r="S173" s="9" t="s">
        <v>41</v>
      </c>
      <c r="T173" t="s">
        <v>42</v>
      </c>
      <c r="U173" t="s">
        <v>1110</v>
      </c>
      <c r="V173">
        <v>360.88</v>
      </c>
      <c r="W173">
        <v>10.412000000000001</v>
      </c>
      <c r="X173">
        <v>7.62</v>
      </c>
      <c r="Y173" s="8">
        <f t="shared" si="52"/>
        <v>-2.7920000000000007</v>
      </c>
      <c r="Z173">
        <v>-3.2120000000000002</v>
      </c>
      <c r="AA173" s="7">
        <v>7.7399999999999998E-5</v>
      </c>
      <c r="AB173">
        <v>1.32E-3</v>
      </c>
      <c r="AC173">
        <f t="shared" si="53"/>
        <v>-2.87942606879415</v>
      </c>
      <c r="AD173">
        <f t="shared" si="54"/>
        <v>-4.1112590393171073</v>
      </c>
      <c r="AE173" s="7">
        <f t="shared" si="55"/>
        <v>97.827071931906332</v>
      </c>
      <c r="AF173" s="7">
        <v>20</v>
      </c>
      <c r="AG173" s="7">
        <f t="shared" si="56"/>
        <v>-117.82707193190633</v>
      </c>
      <c r="AH173" s="7">
        <f t="shared" si="57"/>
        <v>-3.1444564774056971</v>
      </c>
      <c r="AI173">
        <v>0</v>
      </c>
      <c r="AJ173">
        <v>0.03</v>
      </c>
      <c r="AK173">
        <v>10.07</v>
      </c>
      <c r="AL173">
        <v>1.68</v>
      </c>
      <c r="AM173">
        <v>2.06</v>
      </c>
    </row>
    <row r="174" spans="1:39" x14ac:dyDescent="0.25">
      <c r="A174">
        <v>68</v>
      </c>
      <c r="B174" t="s">
        <v>213</v>
      </c>
      <c r="C174" t="s">
        <v>214</v>
      </c>
      <c r="D174" t="s">
        <v>899</v>
      </c>
      <c r="E174" s="7">
        <f t="shared" si="58"/>
        <v>2291748315.9794459</v>
      </c>
      <c r="F174" s="8">
        <f t="shared" si="59"/>
        <v>9.3601669208943363</v>
      </c>
      <c r="G174" s="7">
        <f t="shared" si="50"/>
        <v>269153.48039269145</v>
      </c>
      <c r="H174">
        <v>5.43</v>
      </c>
      <c r="I174" s="7">
        <v>0.93</v>
      </c>
      <c r="J174" s="7">
        <f t="shared" si="60"/>
        <v>9.3286498694482702</v>
      </c>
      <c r="K174" s="7">
        <f t="shared" si="61"/>
        <v>5.3984829485539345</v>
      </c>
      <c r="L174" s="7">
        <f t="shared" si="62"/>
        <v>2131325933.8608806</v>
      </c>
      <c r="M174" s="7">
        <f t="shared" si="63"/>
        <v>250312.73676520304</v>
      </c>
      <c r="N174" s="7">
        <f t="shared" si="64"/>
        <v>9.0073090091742642</v>
      </c>
      <c r="O174" s="7">
        <f t="shared" si="65"/>
        <v>5.4583090091742621</v>
      </c>
      <c r="P174">
        <v>20</v>
      </c>
      <c r="Q174">
        <f t="shared" si="51"/>
        <v>293</v>
      </c>
      <c r="R174" t="s">
        <v>900</v>
      </c>
      <c r="S174" s="9" t="s">
        <v>41</v>
      </c>
      <c r="T174" t="s">
        <v>42</v>
      </c>
      <c r="U174" t="s">
        <v>215</v>
      </c>
      <c r="V174">
        <v>228.3</v>
      </c>
      <c r="W174">
        <v>9.0690000000000008</v>
      </c>
      <c r="X174">
        <v>5.52</v>
      </c>
      <c r="Y174" s="8">
        <f t="shared" si="52"/>
        <v>-3.5490000000000013</v>
      </c>
      <c r="Z174">
        <v>-3.3090000000000002</v>
      </c>
      <c r="AA174" s="7">
        <v>3.6199999999999999E-5</v>
      </c>
      <c r="AB174">
        <v>1.07E-4</v>
      </c>
      <c r="AC174">
        <f t="shared" si="53"/>
        <v>-3.9706162223147903</v>
      </c>
      <c r="AD174">
        <f t="shared" si="54"/>
        <v>-4.4412914294668342</v>
      </c>
      <c r="AE174" s="7">
        <f t="shared" si="55"/>
        <v>107.42504418377905</v>
      </c>
      <c r="AF174" s="7">
        <v>20</v>
      </c>
      <c r="AG174" s="7">
        <f t="shared" si="56"/>
        <v>-127.42504418377905</v>
      </c>
      <c r="AH174" s="7">
        <f t="shared" si="57"/>
        <v>-3.9301669208943362</v>
      </c>
      <c r="AI174">
        <v>0</v>
      </c>
      <c r="AJ174">
        <v>0.28999999999999998</v>
      </c>
      <c r="AK174">
        <v>10.08</v>
      </c>
      <c r="AL174">
        <v>1.66</v>
      </c>
      <c r="AM174">
        <v>1.82</v>
      </c>
    </row>
    <row r="175" spans="1:39" x14ac:dyDescent="0.25">
      <c r="A175">
        <v>788</v>
      </c>
      <c r="B175" t="s">
        <v>216</v>
      </c>
      <c r="C175" t="s">
        <v>217</v>
      </c>
      <c r="D175" t="s">
        <v>899</v>
      </c>
      <c r="E175" s="7">
        <f t="shared" ref="E175:E206" si="66">10^F175</f>
        <v>7014745189.8883457</v>
      </c>
      <c r="F175" s="8">
        <f t="shared" ref="F175:F206" si="67">H175-AH175</f>
        <v>9.8460118999352542</v>
      </c>
      <c r="G175" s="7">
        <f t="shared" si="50"/>
        <v>323593.65692962846</v>
      </c>
      <c r="H175">
        <v>5.51</v>
      </c>
      <c r="I175" s="7">
        <v>0.93</v>
      </c>
      <c r="J175" s="7">
        <f t="shared" si="60"/>
        <v>9.8144948484891898</v>
      </c>
      <c r="K175" s="7">
        <f t="shared" si="61"/>
        <v>5.4784829485539355</v>
      </c>
      <c r="L175" s="7">
        <f t="shared" si="62"/>
        <v>6523713026.5961723</v>
      </c>
      <c r="M175" s="7">
        <f t="shared" si="63"/>
        <v>300942.10094455502</v>
      </c>
      <c r="N175" s="7">
        <f t="shared" si="64"/>
        <v>9.4983090091742657</v>
      </c>
      <c r="O175" s="7">
        <f t="shared" si="65"/>
        <v>5.5383090091742639</v>
      </c>
      <c r="P175">
        <v>20</v>
      </c>
      <c r="Q175">
        <f t="shared" si="51"/>
        <v>293</v>
      </c>
      <c r="R175" t="s">
        <v>900</v>
      </c>
      <c r="S175" s="9" t="s">
        <v>41</v>
      </c>
      <c r="T175" t="s">
        <v>42</v>
      </c>
      <c r="U175" t="s">
        <v>218</v>
      </c>
      <c r="V175">
        <v>228.3</v>
      </c>
      <c r="W175">
        <v>9.48</v>
      </c>
      <c r="X175">
        <v>5.52</v>
      </c>
      <c r="Y175" s="8">
        <f t="shared" si="52"/>
        <v>-3.9600000000000009</v>
      </c>
      <c r="Z175">
        <v>-3.67</v>
      </c>
      <c r="AA175" s="7">
        <v>2.0800000000000001E-7</v>
      </c>
      <c r="AB175">
        <v>1.6799999999999999E-4</v>
      </c>
      <c r="AC175">
        <f t="shared" si="53"/>
        <v>-3.7746907182741372</v>
      </c>
      <c r="AD175">
        <f t="shared" si="54"/>
        <v>-6.681936665037238</v>
      </c>
      <c r="AE175" s="7">
        <f t="shared" si="55"/>
        <v>105.70170793010308</v>
      </c>
      <c r="AF175" s="7">
        <v>20</v>
      </c>
      <c r="AG175" s="7">
        <f t="shared" si="56"/>
        <v>-125.70170793010308</v>
      </c>
      <c r="AH175" s="7">
        <f t="shared" si="57"/>
        <v>-4.3360118999352544</v>
      </c>
      <c r="AI175">
        <v>0</v>
      </c>
      <c r="AJ175">
        <v>0.28999999999999998</v>
      </c>
      <c r="AK175">
        <v>10.08</v>
      </c>
      <c r="AL175">
        <v>1.66</v>
      </c>
      <c r="AM175">
        <v>1.82</v>
      </c>
    </row>
    <row r="176" spans="1:39" x14ac:dyDescent="0.25">
      <c r="A176">
        <v>1161</v>
      </c>
      <c r="B176" t="s">
        <v>1111</v>
      </c>
      <c r="C176" t="s">
        <v>1112</v>
      </c>
      <c r="D176" t="s">
        <v>899</v>
      </c>
      <c r="E176" s="7">
        <f t="shared" si="66"/>
        <v>656835288.77303529</v>
      </c>
      <c r="F176" s="8">
        <f t="shared" si="67"/>
        <v>8.8174564774056954</v>
      </c>
      <c r="G176" s="7">
        <f t="shared" si="50"/>
        <v>1995262.31496888</v>
      </c>
      <c r="H176">
        <v>6.3</v>
      </c>
      <c r="I176" s="7">
        <v>0.93</v>
      </c>
      <c r="J176" s="7">
        <f t="shared" si="60"/>
        <v>8.7859394259596328</v>
      </c>
      <c r="K176" s="7">
        <f t="shared" si="61"/>
        <v>6.2684829485539355</v>
      </c>
      <c r="L176" s="7">
        <f t="shared" si="62"/>
        <v>610856818.55892611</v>
      </c>
      <c r="M176" s="7">
        <f t="shared" si="63"/>
        <v>1855593.9529210615</v>
      </c>
      <c r="N176" s="7">
        <f t="shared" si="64"/>
        <v>8.4933090091742649</v>
      </c>
      <c r="O176" s="7">
        <f t="shared" si="65"/>
        <v>6.3283090091742631</v>
      </c>
      <c r="P176">
        <v>20</v>
      </c>
      <c r="Q176">
        <f t="shared" si="51"/>
        <v>293</v>
      </c>
      <c r="R176" t="s">
        <v>900</v>
      </c>
      <c r="S176" s="9" t="s">
        <v>41</v>
      </c>
      <c r="T176" t="s">
        <v>42</v>
      </c>
      <c r="U176" t="s">
        <v>1113</v>
      </c>
      <c r="V176">
        <v>360.88</v>
      </c>
      <c r="W176">
        <v>9.7850000000000001</v>
      </c>
      <c r="X176">
        <v>7.62</v>
      </c>
      <c r="Y176" s="8">
        <f t="shared" si="52"/>
        <v>-2.165</v>
      </c>
      <c r="Z176">
        <v>-2.7450000000000001</v>
      </c>
      <c r="AA176" s="7">
        <v>7.7399999999999998E-5</v>
      </c>
      <c r="AB176">
        <v>1.32E-3</v>
      </c>
      <c r="AC176">
        <f t="shared" si="53"/>
        <v>-2.87942606879415</v>
      </c>
      <c r="AD176">
        <f t="shared" si="54"/>
        <v>-4.1112590393171073</v>
      </c>
      <c r="AE176" s="7">
        <f t="shared" si="55"/>
        <v>97.827071931906332</v>
      </c>
      <c r="AF176" s="7">
        <v>20</v>
      </c>
      <c r="AG176" s="7">
        <f t="shared" si="56"/>
        <v>-117.82707193190633</v>
      </c>
      <c r="AH176" s="7">
        <f t="shared" si="57"/>
        <v>-2.5174564774056964</v>
      </c>
      <c r="AI176">
        <v>0</v>
      </c>
      <c r="AJ176">
        <v>0.05</v>
      </c>
      <c r="AK176">
        <v>10.1</v>
      </c>
      <c r="AL176">
        <v>1.65</v>
      </c>
      <c r="AM176">
        <v>2.06</v>
      </c>
    </row>
    <row r="177" spans="1:39" x14ac:dyDescent="0.25">
      <c r="A177">
        <v>1112</v>
      </c>
      <c r="B177" t="s">
        <v>456</v>
      </c>
      <c r="C177" t="s">
        <v>457</v>
      </c>
      <c r="D177" t="s">
        <v>899</v>
      </c>
      <c r="E177" s="7">
        <f t="shared" si="66"/>
        <v>7547877225.1221294</v>
      </c>
      <c r="F177" s="8">
        <f t="shared" si="67"/>
        <v>9.8778248272526135</v>
      </c>
      <c r="G177" s="7">
        <f t="shared" si="50"/>
        <v>4570881.8961487599</v>
      </c>
      <c r="H177">
        <v>6.66</v>
      </c>
      <c r="I177" s="7">
        <v>0.93</v>
      </c>
      <c r="J177" s="7">
        <f t="shared" si="60"/>
        <v>9.8463077758065491</v>
      </c>
      <c r="K177" s="7">
        <f t="shared" si="61"/>
        <v>6.6284829485539358</v>
      </c>
      <c r="L177" s="7">
        <f t="shared" si="62"/>
        <v>7019525819.3635921</v>
      </c>
      <c r="M177" s="7">
        <f t="shared" si="63"/>
        <v>4250920.1634183535</v>
      </c>
      <c r="N177" s="7">
        <f t="shared" si="64"/>
        <v>9.5743090091742644</v>
      </c>
      <c r="O177" s="7">
        <f t="shared" si="65"/>
        <v>6.6883090091742643</v>
      </c>
      <c r="P177">
        <v>20</v>
      </c>
      <c r="Q177">
        <f t="shared" si="51"/>
        <v>293</v>
      </c>
      <c r="R177" t="s">
        <v>900</v>
      </c>
      <c r="S177" s="9" t="s">
        <v>41</v>
      </c>
      <c r="T177" t="s">
        <v>42</v>
      </c>
      <c r="U177" t="s">
        <v>458</v>
      </c>
      <c r="V177">
        <v>360.88</v>
      </c>
      <c r="W177">
        <v>10.506</v>
      </c>
      <c r="X177">
        <v>7.62</v>
      </c>
      <c r="Y177" s="8">
        <f t="shared" si="52"/>
        <v>-2.8860000000000001</v>
      </c>
      <c r="Z177">
        <v>-3.0659999999999998</v>
      </c>
      <c r="AA177" s="7">
        <v>7.7399999999999998E-5</v>
      </c>
      <c r="AB177">
        <v>8.0300000000000007E-3</v>
      </c>
      <c r="AC177">
        <f t="shared" si="53"/>
        <v>-2.0952844547213192</v>
      </c>
      <c r="AD177">
        <f t="shared" si="54"/>
        <v>-4.1112590393171073</v>
      </c>
      <c r="AE177" s="7">
        <f t="shared" si="55"/>
        <v>90.929860268909636</v>
      </c>
      <c r="AF177" s="7">
        <v>20</v>
      </c>
      <c r="AG177" s="7">
        <f t="shared" si="56"/>
        <v>-110.92986026890964</v>
      </c>
      <c r="AH177" s="7">
        <f t="shared" si="57"/>
        <v>-3.2178248272526129</v>
      </c>
      <c r="AI177">
        <v>0</v>
      </c>
      <c r="AJ177">
        <v>0.05</v>
      </c>
      <c r="AK177">
        <v>10.1</v>
      </c>
      <c r="AL177">
        <v>1.65</v>
      </c>
      <c r="AM177">
        <v>2.06</v>
      </c>
    </row>
    <row r="178" spans="1:39" x14ac:dyDescent="0.25">
      <c r="A178">
        <v>1211</v>
      </c>
      <c r="B178" t="s">
        <v>1114</v>
      </c>
      <c r="C178" t="s">
        <v>1115</v>
      </c>
      <c r="D178" t="s">
        <v>899</v>
      </c>
      <c r="E178" s="7">
        <f t="shared" si="66"/>
        <v>8364817639.7293224</v>
      </c>
      <c r="F178" s="8">
        <f t="shared" si="67"/>
        <v>9.9224564774056976</v>
      </c>
      <c r="G178" s="7">
        <f t="shared" si="50"/>
        <v>9549925.8602143675</v>
      </c>
      <c r="H178">
        <v>6.98</v>
      </c>
      <c r="I178" s="7">
        <v>0.93</v>
      </c>
      <c r="J178" s="7">
        <f t="shared" si="60"/>
        <v>9.8909394259596315</v>
      </c>
      <c r="K178" s="7">
        <f t="shared" si="61"/>
        <v>6.9484829485539352</v>
      </c>
      <c r="L178" s="7">
        <f t="shared" si="62"/>
        <v>7779280404.9482555</v>
      </c>
      <c r="M178" s="7">
        <f t="shared" si="63"/>
        <v>8881431.0499993768</v>
      </c>
      <c r="N178" s="7">
        <f t="shared" si="64"/>
        <v>9.5983090091742636</v>
      </c>
      <c r="O178" s="7">
        <f t="shared" si="65"/>
        <v>7.0083090091742637</v>
      </c>
      <c r="P178">
        <v>20</v>
      </c>
      <c r="Q178">
        <f t="shared" si="51"/>
        <v>293</v>
      </c>
      <c r="R178" t="s">
        <v>900</v>
      </c>
      <c r="S178" s="9" t="s">
        <v>41</v>
      </c>
      <c r="T178" t="s">
        <v>42</v>
      </c>
      <c r="U178" t="s">
        <v>1116</v>
      </c>
      <c r="V178">
        <v>360.88</v>
      </c>
      <c r="W178">
        <v>10.210000000000001</v>
      </c>
      <c r="X178">
        <v>7.62</v>
      </c>
      <c r="Y178" s="8">
        <f t="shared" si="52"/>
        <v>-2.5900000000000007</v>
      </c>
      <c r="Z178">
        <v>-2.82</v>
      </c>
      <c r="AA178" s="7">
        <v>7.7399999999999998E-5</v>
      </c>
      <c r="AB178">
        <v>1.32E-3</v>
      </c>
      <c r="AC178">
        <f t="shared" si="53"/>
        <v>-2.87942606879415</v>
      </c>
      <c r="AD178">
        <f t="shared" si="54"/>
        <v>-4.1112590393171073</v>
      </c>
      <c r="AE178" s="7">
        <f t="shared" si="55"/>
        <v>97.827071931906332</v>
      </c>
      <c r="AF178" s="7">
        <v>20</v>
      </c>
      <c r="AG178" s="7">
        <f t="shared" si="56"/>
        <v>-117.82707193190633</v>
      </c>
      <c r="AH178" s="7">
        <f t="shared" si="57"/>
        <v>-2.9424564774056967</v>
      </c>
      <c r="AI178">
        <v>0</v>
      </c>
      <c r="AJ178">
        <v>0.05</v>
      </c>
      <c r="AK178">
        <v>10.1</v>
      </c>
      <c r="AL178">
        <v>1.65</v>
      </c>
      <c r="AM178">
        <v>2.06</v>
      </c>
    </row>
    <row r="179" spans="1:39" x14ac:dyDescent="0.25">
      <c r="A179">
        <v>1253</v>
      </c>
      <c r="B179" t="s">
        <v>1117</v>
      </c>
      <c r="C179" t="s">
        <v>1118</v>
      </c>
      <c r="D179" t="s">
        <v>899</v>
      </c>
      <c r="E179" s="7">
        <f t="shared" si="66"/>
        <v>953798153.66892397</v>
      </c>
      <c r="F179" s="8">
        <f t="shared" si="67"/>
        <v>8.9794564774056962</v>
      </c>
      <c r="G179" s="7">
        <f t="shared" si="50"/>
        <v>1584893.1924611153</v>
      </c>
      <c r="H179">
        <v>6.2</v>
      </c>
      <c r="I179" s="7">
        <v>0.93</v>
      </c>
      <c r="J179" s="7">
        <f t="shared" si="60"/>
        <v>8.9479394259596319</v>
      </c>
      <c r="K179" s="7">
        <f t="shared" si="61"/>
        <v>6.1684829485539359</v>
      </c>
      <c r="L179" s="7">
        <f t="shared" si="62"/>
        <v>887032282.91210079</v>
      </c>
      <c r="M179" s="7">
        <f t="shared" si="63"/>
        <v>1473950.6689888397</v>
      </c>
      <c r="N179" s="7">
        <f t="shared" si="64"/>
        <v>8.6553090091742639</v>
      </c>
      <c r="O179" s="7">
        <f t="shared" si="65"/>
        <v>6.2283090091742634</v>
      </c>
      <c r="P179">
        <v>20</v>
      </c>
      <c r="Q179">
        <f t="shared" si="51"/>
        <v>293</v>
      </c>
      <c r="R179" t="s">
        <v>900</v>
      </c>
      <c r="S179" s="9" t="s">
        <v>41</v>
      </c>
      <c r="T179" t="s">
        <v>42</v>
      </c>
      <c r="U179" t="s">
        <v>1119</v>
      </c>
      <c r="V179">
        <v>360.88</v>
      </c>
      <c r="W179">
        <v>10.047000000000001</v>
      </c>
      <c r="X179">
        <v>7.62</v>
      </c>
      <c r="Y179" s="8">
        <f t="shared" si="52"/>
        <v>-2.4270000000000005</v>
      </c>
      <c r="Z179">
        <v>-2.7970000000000002</v>
      </c>
      <c r="AA179" s="7">
        <v>7.7399999999999998E-5</v>
      </c>
      <c r="AB179">
        <v>1.32E-3</v>
      </c>
      <c r="AC179">
        <f t="shared" si="53"/>
        <v>-2.87942606879415</v>
      </c>
      <c r="AD179">
        <f t="shared" si="54"/>
        <v>-4.1112590393171073</v>
      </c>
      <c r="AE179" s="7">
        <f t="shared" si="55"/>
        <v>97.827071931906332</v>
      </c>
      <c r="AF179" s="7">
        <v>20</v>
      </c>
      <c r="AG179" s="7">
        <f t="shared" si="56"/>
        <v>-117.82707193190633</v>
      </c>
      <c r="AH179" s="7">
        <f t="shared" si="57"/>
        <v>-2.7794564774056965</v>
      </c>
      <c r="AI179">
        <v>0</v>
      </c>
      <c r="AJ179">
        <v>0.08</v>
      </c>
      <c r="AK179">
        <v>10.15</v>
      </c>
      <c r="AL179">
        <v>1.66</v>
      </c>
      <c r="AM179">
        <v>2.06</v>
      </c>
    </row>
    <row r="180" spans="1:39" x14ac:dyDescent="0.25">
      <c r="A180">
        <v>1283</v>
      </c>
      <c r="B180" t="s">
        <v>1120</v>
      </c>
      <c r="C180" t="s">
        <v>1121</v>
      </c>
      <c r="D180" t="s">
        <v>899</v>
      </c>
      <c r="E180" s="7">
        <f t="shared" si="66"/>
        <v>3762326464.2062635</v>
      </c>
      <c r="F180" s="8">
        <f t="shared" si="67"/>
        <v>9.5754564774056963</v>
      </c>
      <c r="G180" s="7">
        <f t="shared" si="50"/>
        <v>4677351.4128719913</v>
      </c>
      <c r="H180">
        <v>6.67</v>
      </c>
      <c r="I180" s="7">
        <v>0.93</v>
      </c>
      <c r="J180" s="7">
        <f t="shared" si="60"/>
        <v>9.543939425959632</v>
      </c>
      <c r="K180" s="7">
        <f t="shared" si="61"/>
        <v>6.6384829485539356</v>
      </c>
      <c r="L180" s="7">
        <f t="shared" si="62"/>
        <v>3498963611.7118311</v>
      </c>
      <c r="M180" s="7">
        <f t="shared" si="63"/>
        <v>4349936.8139709514</v>
      </c>
      <c r="N180" s="7">
        <f t="shared" si="64"/>
        <v>9.251309009174264</v>
      </c>
      <c r="O180" s="7">
        <f t="shared" si="65"/>
        <v>6.6983090091742632</v>
      </c>
      <c r="P180">
        <v>20</v>
      </c>
      <c r="Q180">
        <f t="shared" si="51"/>
        <v>293</v>
      </c>
      <c r="R180" t="s">
        <v>900</v>
      </c>
      <c r="S180" s="9" t="s">
        <v>41</v>
      </c>
      <c r="T180" t="s">
        <v>42</v>
      </c>
      <c r="U180" t="s">
        <v>1122</v>
      </c>
      <c r="V180">
        <v>360.88</v>
      </c>
      <c r="W180">
        <v>10.173</v>
      </c>
      <c r="X180">
        <v>7.62</v>
      </c>
      <c r="Y180" s="8">
        <f t="shared" si="52"/>
        <v>-2.5529999999999999</v>
      </c>
      <c r="Z180">
        <v>-2.5529999999999999</v>
      </c>
      <c r="AA180">
        <v>2.0699999999999999E-4</v>
      </c>
      <c r="AB180">
        <v>1.32E-3</v>
      </c>
      <c r="AC180">
        <f t="shared" si="53"/>
        <v>-2.87942606879415</v>
      </c>
      <c r="AD180">
        <f t="shared" si="54"/>
        <v>-3.6840296545430822</v>
      </c>
      <c r="AE180" s="7">
        <f t="shared" si="55"/>
        <v>97.827071931906332</v>
      </c>
      <c r="AF180" s="7">
        <v>20</v>
      </c>
      <c r="AG180" s="7">
        <f t="shared" si="56"/>
        <v>-117.82707193190633</v>
      </c>
      <c r="AH180" s="7">
        <f t="shared" si="57"/>
        <v>-2.9054564774056963</v>
      </c>
      <c r="AI180">
        <v>0</v>
      </c>
      <c r="AJ180">
        <v>0.08</v>
      </c>
      <c r="AK180">
        <v>10.15</v>
      </c>
      <c r="AL180">
        <v>1.66</v>
      </c>
      <c r="AM180">
        <v>2.06</v>
      </c>
    </row>
    <row r="181" spans="1:39" x14ac:dyDescent="0.25">
      <c r="A181">
        <v>1168</v>
      </c>
      <c r="B181" t="s">
        <v>462</v>
      </c>
      <c r="C181" t="s">
        <v>463</v>
      </c>
      <c r="D181" t="s">
        <v>899</v>
      </c>
      <c r="E181" s="7">
        <f t="shared" si="66"/>
        <v>1187531405.5778596</v>
      </c>
      <c r="F181" s="8">
        <f t="shared" si="67"/>
        <v>9.0746451038453753</v>
      </c>
      <c r="G181" s="7">
        <f t="shared" si="50"/>
        <v>3311311.2148259105</v>
      </c>
      <c r="H181">
        <v>6.52</v>
      </c>
      <c r="I181" s="7">
        <v>0.93</v>
      </c>
      <c r="J181" s="7">
        <f t="shared" si="60"/>
        <v>9.0431280523993109</v>
      </c>
      <c r="K181" s="7">
        <f t="shared" si="61"/>
        <v>6.4884829485539353</v>
      </c>
      <c r="L181" s="7">
        <f t="shared" si="62"/>
        <v>1104404207.1874113</v>
      </c>
      <c r="M181" s="7">
        <f t="shared" si="63"/>
        <v>3079519.4297881019</v>
      </c>
      <c r="N181" s="7">
        <f t="shared" si="64"/>
        <v>8.7613090091742656</v>
      </c>
      <c r="O181" s="7">
        <f t="shared" si="65"/>
        <v>6.5483090091742628</v>
      </c>
      <c r="P181">
        <v>20</v>
      </c>
      <c r="Q181">
        <f t="shared" si="51"/>
        <v>293</v>
      </c>
      <c r="R181" t="s">
        <v>900</v>
      </c>
      <c r="S181" s="9" t="s">
        <v>41</v>
      </c>
      <c r="T181" t="s">
        <v>42</v>
      </c>
      <c r="U181" t="s">
        <v>464</v>
      </c>
      <c r="V181">
        <v>360.88</v>
      </c>
      <c r="W181">
        <v>9.8330000000000002</v>
      </c>
      <c r="X181">
        <v>7.62</v>
      </c>
      <c r="Y181" s="8">
        <f t="shared" si="52"/>
        <v>-2.2130000000000001</v>
      </c>
      <c r="Z181">
        <v>-2.2330000000000001</v>
      </c>
      <c r="AA181" s="7">
        <v>7.7399999999999998E-5</v>
      </c>
      <c r="AB181">
        <v>3.3999999999999998E-3</v>
      </c>
      <c r="AC181">
        <f t="shared" si="53"/>
        <v>-2.4685210829577451</v>
      </c>
      <c r="AD181">
        <f t="shared" si="54"/>
        <v>-4.1112590393171073</v>
      </c>
      <c r="AE181" s="7">
        <f t="shared" si="55"/>
        <v>94.212803016915274</v>
      </c>
      <c r="AF181" s="7">
        <v>20</v>
      </c>
      <c r="AG181" s="7">
        <f t="shared" si="56"/>
        <v>-114.21280301691527</v>
      </c>
      <c r="AH181" s="7">
        <f t="shared" si="57"/>
        <v>-2.5546451038453752</v>
      </c>
      <c r="AI181">
        <v>0</v>
      </c>
      <c r="AJ181">
        <v>0.04</v>
      </c>
      <c r="AK181">
        <v>10.16</v>
      </c>
      <c r="AL181">
        <v>1.65</v>
      </c>
      <c r="AM181">
        <v>2.06</v>
      </c>
    </row>
    <row r="182" spans="1:39" x14ac:dyDescent="0.25">
      <c r="A182">
        <v>1164</v>
      </c>
      <c r="B182" t="s">
        <v>465</v>
      </c>
      <c r="C182" t="s">
        <v>466</v>
      </c>
      <c r="D182" t="s">
        <v>899</v>
      </c>
      <c r="E182" s="7">
        <f t="shared" si="66"/>
        <v>6627315813.1315813</v>
      </c>
      <c r="F182" s="8">
        <f t="shared" si="67"/>
        <v>9.8213376666273646</v>
      </c>
      <c r="G182" s="7">
        <f t="shared" si="50"/>
        <v>3311311.2148259105</v>
      </c>
      <c r="H182">
        <v>6.52</v>
      </c>
      <c r="I182" s="7">
        <v>0.93</v>
      </c>
      <c r="J182" s="7">
        <f t="shared" si="60"/>
        <v>9.7898206151813021</v>
      </c>
      <c r="K182" s="7">
        <f t="shared" si="61"/>
        <v>6.4884829485539353</v>
      </c>
      <c r="L182" s="7">
        <f t="shared" si="62"/>
        <v>6163403706.2124252</v>
      </c>
      <c r="M182" s="7">
        <f t="shared" si="63"/>
        <v>3079519.4297881019</v>
      </c>
      <c r="N182" s="7">
        <f t="shared" si="64"/>
        <v>9.5133090091742663</v>
      </c>
      <c r="O182" s="7">
        <f t="shared" si="65"/>
        <v>6.5483090091742628</v>
      </c>
      <c r="P182">
        <v>20</v>
      </c>
      <c r="Q182">
        <f t="shared" si="51"/>
        <v>293</v>
      </c>
      <c r="R182" t="s">
        <v>900</v>
      </c>
      <c r="S182" s="9" t="s">
        <v>41</v>
      </c>
      <c r="T182" t="s">
        <v>42</v>
      </c>
      <c r="U182" t="s">
        <v>467</v>
      </c>
      <c r="V182">
        <v>360.88</v>
      </c>
      <c r="W182">
        <v>10.585000000000001</v>
      </c>
      <c r="X182">
        <v>7.62</v>
      </c>
      <c r="Y182" s="8">
        <f t="shared" si="52"/>
        <v>-2.9650000000000007</v>
      </c>
      <c r="Z182">
        <v>-3.2749999999999999</v>
      </c>
      <c r="AA182" s="7">
        <v>7.7399999999999998E-5</v>
      </c>
      <c r="AB182">
        <v>5.4099999999999999E-3</v>
      </c>
      <c r="AC182">
        <f t="shared" si="53"/>
        <v>-2.2668027348934308</v>
      </c>
      <c r="AD182">
        <f t="shared" si="54"/>
        <v>-4.1112590393171073</v>
      </c>
      <c r="AE182" s="7">
        <f t="shared" si="55"/>
        <v>92.438513630992716</v>
      </c>
      <c r="AF182" s="7">
        <v>20</v>
      </c>
      <c r="AG182" s="7">
        <f t="shared" si="56"/>
        <v>-112.43851363099272</v>
      </c>
      <c r="AH182" s="7">
        <f t="shared" si="57"/>
        <v>-3.3013376666273659</v>
      </c>
      <c r="AI182">
        <v>0</v>
      </c>
      <c r="AJ182">
        <v>0.05</v>
      </c>
      <c r="AK182">
        <v>10.25</v>
      </c>
      <c r="AL182">
        <v>1.62</v>
      </c>
      <c r="AM182">
        <v>2.06</v>
      </c>
    </row>
    <row r="183" spans="1:39" x14ac:dyDescent="0.25">
      <c r="A183">
        <v>1263</v>
      </c>
      <c r="B183" t="s">
        <v>1123</v>
      </c>
      <c r="C183" t="s">
        <v>1124</v>
      </c>
      <c r="D183" t="s">
        <v>899</v>
      </c>
      <c r="E183" s="7">
        <f t="shared" si="66"/>
        <v>22670258769.487194</v>
      </c>
      <c r="F183" s="8">
        <f t="shared" si="67"/>
        <v>10.355456477405696</v>
      </c>
      <c r="G183" s="7">
        <f t="shared" si="50"/>
        <v>29512092.266663849</v>
      </c>
      <c r="H183">
        <v>7.47</v>
      </c>
      <c r="I183" s="7">
        <v>0.93</v>
      </c>
      <c r="J183" s="7">
        <f t="shared" si="60"/>
        <v>10.323939425959631</v>
      </c>
      <c r="K183" s="7">
        <f t="shared" si="61"/>
        <v>7.4384829485539354</v>
      </c>
      <c r="L183" s="7">
        <f t="shared" si="62"/>
        <v>21083340655.623127</v>
      </c>
      <c r="M183" s="7">
        <f t="shared" si="63"/>
        <v>27446245.807997424</v>
      </c>
      <c r="N183" s="7">
        <f t="shared" si="64"/>
        <v>10.031309009174263</v>
      </c>
      <c r="O183" s="7">
        <f t="shared" si="65"/>
        <v>7.498309009174263</v>
      </c>
      <c r="P183">
        <v>20</v>
      </c>
      <c r="Q183">
        <f t="shared" si="51"/>
        <v>293</v>
      </c>
      <c r="R183" t="s">
        <v>900</v>
      </c>
      <c r="S183" s="9" t="s">
        <v>41</v>
      </c>
      <c r="T183" t="s">
        <v>42</v>
      </c>
      <c r="U183" t="s">
        <v>1125</v>
      </c>
      <c r="V183">
        <v>360.88</v>
      </c>
      <c r="W183">
        <v>10.153</v>
      </c>
      <c r="X183">
        <v>7.62</v>
      </c>
      <c r="Y183" s="8">
        <f t="shared" si="52"/>
        <v>-2.5330000000000004</v>
      </c>
      <c r="Z183">
        <v>-2.5529999999999999</v>
      </c>
      <c r="AA183" s="7">
        <v>7.7399999999999998E-5</v>
      </c>
      <c r="AB183">
        <v>1.32E-3</v>
      </c>
      <c r="AC183">
        <f t="shared" si="53"/>
        <v>-2.87942606879415</v>
      </c>
      <c r="AD183">
        <f t="shared" si="54"/>
        <v>-4.1112590393171073</v>
      </c>
      <c r="AE183" s="7">
        <f t="shared" si="55"/>
        <v>97.827071931906332</v>
      </c>
      <c r="AF183" s="7">
        <v>20</v>
      </c>
      <c r="AG183" s="7">
        <f t="shared" si="56"/>
        <v>-117.82707193190633</v>
      </c>
      <c r="AH183" s="7">
        <f t="shared" si="57"/>
        <v>-2.8854564774056963</v>
      </c>
      <c r="AI183">
        <v>0</v>
      </c>
      <c r="AJ183">
        <v>0.05</v>
      </c>
      <c r="AK183">
        <v>10.25</v>
      </c>
      <c r="AL183">
        <v>1.62</v>
      </c>
      <c r="AM183">
        <v>2.06</v>
      </c>
    </row>
    <row r="184" spans="1:39" x14ac:dyDescent="0.25">
      <c r="A184">
        <v>1229</v>
      </c>
      <c r="B184" t="s">
        <v>468</v>
      </c>
      <c r="C184" t="s">
        <v>469</v>
      </c>
      <c r="D184" t="s">
        <v>899</v>
      </c>
      <c r="E184" s="7">
        <f t="shared" si="66"/>
        <v>15433958260.435358</v>
      </c>
      <c r="F184" s="8">
        <f t="shared" si="67"/>
        <v>10.188477321410428</v>
      </c>
      <c r="G184" s="7">
        <f t="shared" si="50"/>
        <v>9549925.8602143675</v>
      </c>
      <c r="H184">
        <v>6.98</v>
      </c>
      <c r="I184" s="7">
        <v>0.93</v>
      </c>
      <c r="J184" s="7">
        <f t="shared" si="60"/>
        <v>10.156960269964364</v>
      </c>
      <c r="K184" s="7">
        <f t="shared" si="61"/>
        <v>6.9484829485539352</v>
      </c>
      <c r="L184" s="7">
        <f t="shared" si="62"/>
        <v>14353581182.204906</v>
      </c>
      <c r="M184" s="7">
        <f t="shared" si="63"/>
        <v>8881431.0499993768</v>
      </c>
      <c r="N184" s="7">
        <f t="shared" si="64"/>
        <v>9.8523090091742649</v>
      </c>
      <c r="O184" s="7">
        <f t="shared" si="65"/>
        <v>7.0083090091742637</v>
      </c>
      <c r="P184">
        <v>20</v>
      </c>
      <c r="Q184">
        <f t="shared" si="51"/>
        <v>293</v>
      </c>
      <c r="R184" t="s">
        <v>900</v>
      </c>
      <c r="S184" s="9" t="s">
        <v>41</v>
      </c>
      <c r="T184" t="s">
        <v>42</v>
      </c>
      <c r="U184" t="s">
        <v>470</v>
      </c>
      <c r="V184">
        <v>395.33</v>
      </c>
      <c r="W184">
        <v>11.114000000000001</v>
      </c>
      <c r="X184">
        <v>8.27</v>
      </c>
      <c r="Y184" s="8">
        <f t="shared" si="52"/>
        <v>-2.8440000000000012</v>
      </c>
      <c r="Z184">
        <v>-3.1840000000000002</v>
      </c>
      <c r="AA184" s="7">
        <v>1.7399999999999999E-5</v>
      </c>
      <c r="AB184">
        <v>4.6099999999999998E-4</v>
      </c>
      <c r="AC184">
        <f t="shared" si="53"/>
        <v>-3.336299074610352</v>
      </c>
      <c r="AD184">
        <f t="shared" si="54"/>
        <v>-4.7594507517174005</v>
      </c>
      <c r="AE184" s="7">
        <f t="shared" si="55"/>
        <v>101.84566980717634</v>
      </c>
      <c r="AF184" s="7">
        <v>20</v>
      </c>
      <c r="AG184" s="7">
        <f t="shared" si="56"/>
        <v>-121.84566980717634</v>
      </c>
      <c r="AH184" s="7">
        <f t="shared" si="57"/>
        <v>-3.2084773214104283</v>
      </c>
      <c r="AI184">
        <v>0</v>
      </c>
      <c r="AJ184">
        <v>0</v>
      </c>
      <c r="AK184">
        <v>10.51</v>
      </c>
      <c r="AL184">
        <v>1.79</v>
      </c>
      <c r="AM184">
        <v>2.1800000000000002</v>
      </c>
    </row>
    <row r="185" spans="1:39" x14ac:dyDescent="0.25">
      <c r="A185">
        <v>1285</v>
      </c>
      <c r="B185" t="s">
        <v>1126</v>
      </c>
      <c r="C185" t="s">
        <v>1127</v>
      </c>
      <c r="D185" t="s">
        <v>899</v>
      </c>
      <c r="E185" s="7">
        <f t="shared" si="66"/>
        <v>14043563470.422304</v>
      </c>
      <c r="F185" s="8">
        <f t="shared" si="67"/>
        <v>10.147477321410427</v>
      </c>
      <c r="G185" s="7">
        <f t="shared" si="50"/>
        <v>12589254.117941668</v>
      </c>
      <c r="H185">
        <v>7.1</v>
      </c>
      <c r="I185" s="7">
        <v>0.93</v>
      </c>
      <c r="J185" s="7">
        <f t="shared" si="60"/>
        <v>10.115960269964363</v>
      </c>
      <c r="K185" s="7">
        <f t="shared" si="61"/>
        <v>7.0684829485539353</v>
      </c>
      <c r="L185" s="7">
        <f t="shared" si="62"/>
        <v>13060514027.492765</v>
      </c>
      <c r="M185" s="7">
        <f t="shared" si="63"/>
        <v>11708006.329685772</v>
      </c>
      <c r="N185" s="7">
        <f t="shared" si="64"/>
        <v>9.8113090091742645</v>
      </c>
      <c r="O185" s="7">
        <f t="shared" si="65"/>
        <v>7.1283090091742629</v>
      </c>
      <c r="P185">
        <v>20</v>
      </c>
      <c r="Q185">
        <f t="shared" si="51"/>
        <v>293</v>
      </c>
      <c r="R185" t="s">
        <v>900</v>
      </c>
      <c r="S185" s="9" t="s">
        <v>41</v>
      </c>
      <c r="T185" t="s">
        <v>42</v>
      </c>
      <c r="U185" t="s">
        <v>1128</v>
      </c>
      <c r="V185">
        <v>395.33</v>
      </c>
      <c r="W185">
        <v>10.952999999999999</v>
      </c>
      <c r="X185">
        <v>8.27</v>
      </c>
      <c r="Y185" s="8">
        <f t="shared" si="52"/>
        <v>-2.6829999999999998</v>
      </c>
      <c r="Z185">
        <v>-2.6829999999999998</v>
      </c>
      <c r="AA185" s="7">
        <v>1.7399999999999999E-5</v>
      </c>
      <c r="AB185">
        <v>4.6099999999999998E-4</v>
      </c>
      <c r="AC185">
        <f t="shared" si="53"/>
        <v>-3.336299074610352</v>
      </c>
      <c r="AD185">
        <f t="shared" si="54"/>
        <v>-4.7594507517174005</v>
      </c>
      <c r="AE185" s="7">
        <f t="shared" si="55"/>
        <v>101.84566980717634</v>
      </c>
      <c r="AF185" s="7">
        <v>20</v>
      </c>
      <c r="AG185" s="7">
        <f t="shared" si="56"/>
        <v>-121.84566980717634</v>
      </c>
      <c r="AH185" s="7">
        <f t="shared" si="57"/>
        <v>-3.0474773214104274</v>
      </c>
      <c r="AI185">
        <v>0</v>
      </c>
      <c r="AJ185">
        <v>0</v>
      </c>
      <c r="AK185">
        <v>10.51</v>
      </c>
      <c r="AL185">
        <v>1.74</v>
      </c>
      <c r="AM185">
        <v>2.1800000000000002</v>
      </c>
    </row>
    <row r="186" spans="1:39" x14ac:dyDescent="0.25">
      <c r="A186">
        <v>1212</v>
      </c>
      <c r="B186" t="s">
        <v>1129</v>
      </c>
      <c r="C186" t="s">
        <v>1130</v>
      </c>
      <c r="D186" t="s">
        <v>899</v>
      </c>
      <c r="E186" s="7">
        <f t="shared" si="66"/>
        <v>24070068233.588791</v>
      </c>
      <c r="F186" s="8">
        <f t="shared" si="67"/>
        <v>10.381477321410429</v>
      </c>
      <c r="G186" s="7">
        <f t="shared" si="50"/>
        <v>9772372.2095581144</v>
      </c>
      <c r="H186">
        <v>6.99</v>
      </c>
      <c r="I186" s="7">
        <v>0.93</v>
      </c>
      <c r="J186" s="7">
        <f t="shared" ref="J186:J217" si="68">K186-AH186</f>
        <v>10.349960269964365</v>
      </c>
      <c r="K186" s="7">
        <f t="shared" ref="K186:K221" si="69">LOG(I186*G186)</f>
        <v>6.9584829485539359</v>
      </c>
      <c r="L186" s="7">
        <f t="shared" ref="L186:L221" si="70">10^J186</f>
        <v>22385163457.237614</v>
      </c>
      <c r="M186" s="7">
        <f t="shared" ref="M186:M221" si="71">10^K186</f>
        <v>9088306.154889062</v>
      </c>
      <c r="N186" s="7">
        <f t="shared" ref="N186:N221" si="72">LOG(EXP((AE186/8.314)*((1000/298)-(1000/Q186))+LN(L186)))</f>
        <v>10.045309009174266</v>
      </c>
      <c r="O186" s="7">
        <f t="shared" ref="O186:O221" si="73">LOG(EXP((-AF186/8.314)*((1000/298)-(1000/Q186))+LN(M186)))</f>
        <v>7.0183090091742635</v>
      </c>
      <c r="P186">
        <v>20</v>
      </c>
      <c r="Q186">
        <f t="shared" si="51"/>
        <v>293</v>
      </c>
      <c r="R186" t="s">
        <v>900</v>
      </c>
      <c r="S186" s="9" t="s">
        <v>41</v>
      </c>
      <c r="T186" t="s">
        <v>42</v>
      </c>
      <c r="U186" t="s">
        <v>1131</v>
      </c>
      <c r="V186">
        <v>395.33</v>
      </c>
      <c r="W186">
        <v>11.297000000000001</v>
      </c>
      <c r="X186">
        <v>8.27</v>
      </c>
      <c r="Y186" s="8">
        <f t="shared" si="52"/>
        <v>-3.027000000000001</v>
      </c>
      <c r="Z186">
        <v>-3.0270000000000001</v>
      </c>
      <c r="AA186" s="7">
        <v>1.7399999999999999E-5</v>
      </c>
      <c r="AB186">
        <v>4.6099999999999998E-4</v>
      </c>
      <c r="AC186">
        <f t="shared" si="53"/>
        <v>-3.336299074610352</v>
      </c>
      <c r="AD186">
        <f t="shared" si="54"/>
        <v>-4.7594507517174005</v>
      </c>
      <c r="AE186" s="7">
        <f t="shared" si="55"/>
        <v>101.84566980717634</v>
      </c>
      <c r="AF186" s="7">
        <v>20</v>
      </c>
      <c r="AG186" s="7">
        <f t="shared" si="56"/>
        <v>-121.84566980717634</v>
      </c>
      <c r="AH186" s="7">
        <f t="shared" si="57"/>
        <v>-3.3914773214104286</v>
      </c>
      <c r="AI186">
        <v>0</v>
      </c>
      <c r="AJ186">
        <v>0</v>
      </c>
      <c r="AK186">
        <v>10.52</v>
      </c>
      <c r="AL186">
        <v>1.78</v>
      </c>
      <c r="AM186">
        <v>2.1800000000000002</v>
      </c>
    </row>
    <row r="187" spans="1:39" x14ac:dyDescent="0.25">
      <c r="A187">
        <v>1214</v>
      </c>
      <c r="B187" t="s">
        <v>471</v>
      </c>
      <c r="C187" t="s">
        <v>472</v>
      </c>
      <c r="D187" t="s">
        <v>899</v>
      </c>
      <c r="E187" s="7">
        <f t="shared" si="66"/>
        <v>14705416226.243956</v>
      </c>
      <c r="F187" s="8">
        <f t="shared" si="67"/>
        <v>10.167477321410427</v>
      </c>
      <c r="G187" s="7">
        <f t="shared" si="50"/>
        <v>13182567.385564111</v>
      </c>
      <c r="H187">
        <v>7.12</v>
      </c>
      <c r="I187" s="7">
        <v>0.93</v>
      </c>
      <c r="J187" s="7">
        <f t="shared" si="68"/>
        <v>10.135960269964364</v>
      </c>
      <c r="K187" s="7">
        <f t="shared" si="69"/>
        <v>7.0884829485539367</v>
      </c>
      <c r="L187" s="7">
        <f t="shared" si="70"/>
        <v>13676037090.406952</v>
      </c>
      <c r="M187" s="7">
        <f t="shared" si="71"/>
        <v>12259787.668574644</v>
      </c>
      <c r="N187" s="7">
        <f t="shared" si="72"/>
        <v>9.8313090091742659</v>
      </c>
      <c r="O187" s="7">
        <f t="shared" si="73"/>
        <v>7.1483090091742643</v>
      </c>
      <c r="P187">
        <v>20</v>
      </c>
      <c r="Q187">
        <f t="shared" si="51"/>
        <v>293</v>
      </c>
      <c r="R187" t="s">
        <v>900</v>
      </c>
      <c r="S187" s="9" t="s">
        <v>41</v>
      </c>
      <c r="T187" t="s">
        <v>42</v>
      </c>
      <c r="U187" t="s">
        <v>473</v>
      </c>
      <c r="V187">
        <v>395.33</v>
      </c>
      <c r="W187">
        <v>10.952999999999999</v>
      </c>
      <c r="X187">
        <v>8.27</v>
      </c>
      <c r="Y187" s="8">
        <f t="shared" si="52"/>
        <v>-2.6829999999999998</v>
      </c>
      <c r="Z187">
        <v>-2.6829999999999998</v>
      </c>
      <c r="AA187" s="7">
        <v>1.7399999999999999E-5</v>
      </c>
      <c r="AB187">
        <v>4.6099999999999998E-4</v>
      </c>
      <c r="AC187">
        <f t="shared" si="53"/>
        <v>-3.336299074610352</v>
      </c>
      <c r="AD187">
        <f t="shared" si="54"/>
        <v>-4.7594507517174005</v>
      </c>
      <c r="AE187" s="7">
        <f t="shared" si="55"/>
        <v>101.84566980717634</v>
      </c>
      <c r="AF187" s="7">
        <v>20</v>
      </c>
      <c r="AG187" s="7">
        <f t="shared" si="56"/>
        <v>-121.84566980717634</v>
      </c>
      <c r="AH187" s="7">
        <f t="shared" si="57"/>
        <v>-3.0474773214104274</v>
      </c>
      <c r="AI187">
        <v>0</v>
      </c>
      <c r="AJ187">
        <v>0</v>
      </c>
      <c r="AK187">
        <v>10.52</v>
      </c>
      <c r="AL187">
        <v>1.78</v>
      </c>
      <c r="AM187">
        <v>2.1800000000000002</v>
      </c>
    </row>
    <row r="188" spans="1:39" x14ac:dyDescent="0.25">
      <c r="A188">
        <v>1250</v>
      </c>
      <c r="B188" t="s">
        <v>1132</v>
      </c>
      <c r="C188" t="s">
        <v>1133</v>
      </c>
      <c r="D188" t="s">
        <v>899</v>
      </c>
      <c r="E188" s="7">
        <f t="shared" si="66"/>
        <v>14705416226.243956</v>
      </c>
      <c r="F188" s="8">
        <f t="shared" si="67"/>
        <v>10.167477321410427</v>
      </c>
      <c r="G188" s="7">
        <f t="shared" si="50"/>
        <v>13182567.385564111</v>
      </c>
      <c r="H188">
        <v>7.12</v>
      </c>
      <c r="I188" s="7">
        <v>0.93</v>
      </c>
      <c r="J188" s="7">
        <f t="shared" si="68"/>
        <v>10.135960269964364</v>
      </c>
      <c r="K188" s="7">
        <f t="shared" si="69"/>
        <v>7.0884829485539367</v>
      </c>
      <c r="L188" s="7">
        <f t="shared" si="70"/>
        <v>13676037090.406952</v>
      </c>
      <c r="M188" s="7">
        <f t="shared" si="71"/>
        <v>12259787.668574644</v>
      </c>
      <c r="N188" s="7">
        <f t="shared" si="72"/>
        <v>9.8313090091742659</v>
      </c>
      <c r="O188" s="7">
        <f t="shared" si="73"/>
        <v>7.1483090091742643</v>
      </c>
      <c r="P188">
        <v>20</v>
      </c>
      <c r="Q188">
        <f t="shared" si="51"/>
        <v>293</v>
      </c>
      <c r="R188" t="s">
        <v>900</v>
      </c>
      <c r="S188" s="9" t="s">
        <v>41</v>
      </c>
      <c r="T188" t="s">
        <v>42</v>
      </c>
      <c r="U188" t="s">
        <v>1134</v>
      </c>
      <c r="V188">
        <v>395.33</v>
      </c>
      <c r="W188">
        <v>10.952999999999999</v>
      </c>
      <c r="X188">
        <v>8.27</v>
      </c>
      <c r="Y188" s="8">
        <f t="shared" si="52"/>
        <v>-2.6829999999999998</v>
      </c>
      <c r="Z188">
        <v>-2.6829999999999998</v>
      </c>
      <c r="AA188" s="7">
        <v>1.7399999999999999E-5</v>
      </c>
      <c r="AB188">
        <v>4.6099999999999998E-4</v>
      </c>
      <c r="AC188">
        <f t="shared" si="53"/>
        <v>-3.336299074610352</v>
      </c>
      <c r="AD188">
        <f t="shared" si="54"/>
        <v>-4.7594507517174005</v>
      </c>
      <c r="AE188" s="7">
        <f t="shared" si="55"/>
        <v>101.84566980717634</v>
      </c>
      <c r="AF188" s="7">
        <v>20</v>
      </c>
      <c r="AG188" s="7">
        <f t="shared" si="56"/>
        <v>-121.84566980717634</v>
      </c>
      <c r="AH188" s="7">
        <f t="shared" si="57"/>
        <v>-3.0474773214104274</v>
      </c>
      <c r="AI188">
        <v>0</v>
      </c>
      <c r="AJ188">
        <v>0</v>
      </c>
      <c r="AK188">
        <v>10.53</v>
      </c>
      <c r="AL188">
        <v>1.71</v>
      </c>
      <c r="AM188">
        <v>2.1800000000000002</v>
      </c>
    </row>
    <row r="189" spans="1:39" x14ac:dyDescent="0.25">
      <c r="A189">
        <v>972</v>
      </c>
      <c r="B189" t="s">
        <v>1135</v>
      </c>
      <c r="C189" t="s">
        <v>1136</v>
      </c>
      <c r="D189" t="s">
        <v>899</v>
      </c>
      <c r="E189" s="7">
        <f t="shared" si="66"/>
        <v>8858724093.5088711</v>
      </c>
      <c r="F189" s="8">
        <f t="shared" si="67"/>
        <v>9.9473711757187644</v>
      </c>
      <c r="G189" s="7">
        <f t="shared" si="50"/>
        <v>870963.58995608229</v>
      </c>
      <c r="H189">
        <v>5.94</v>
      </c>
      <c r="I189" s="7">
        <v>0.93</v>
      </c>
      <c r="J189" s="7">
        <f t="shared" si="68"/>
        <v>9.9158541242727001</v>
      </c>
      <c r="K189" s="7">
        <f t="shared" si="69"/>
        <v>5.9084829485539361</v>
      </c>
      <c r="L189" s="7">
        <f t="shared" si="70"/>
        <v>8238613406.9632635</v>
      </c>
      <c r="M189" s="7">
        <f t="shared" si="71"/>
        <v>809996.13865915791</v>
      </c>
      <c r="N189" s="7">
        <f t="shared" si="72"/>
        <v>9.6143090091742636</v>
      </c>
      <c r="O189" s="7">
        <f t="shared" si="73"/>
        <v>5.9683090091742637</v>
      </c>
      <c r="P189">
        <v>20</v>
      </c>
      <c r="Q189">
        <f t="shared" si="51"/>
        <v>293</v>
      </c>
      <c r="R189" t="s">
        <v>900</v>
      </c>
      <c r="S189" s="9" t="s">
        <v>41</v>
      </c>
      <c r="T189" t="s">
        <v>42</v>
      </c>
      <c r="U189" t="s">
        <v>1137</v>
      </c>
      <c r="V189">
        <v>242.32</v>
      </c>
      <c r="W189">
        <v>9.7159999999999993</v>
      </c>
      <c r="X189">
        <v>6.07</v>
      </c>
      <c r="Y189" s="8">
        <f t="shared" si="52"/>
        <v>-3.645999999999999</v>
      </c>
      <c r="Z189">
        <v>-3.6459999999999999</v>
      </c>
      <c r="AA189" s="7">
        <v>7.2600000000000003E-5</v>
      </c>
      <c r="AB189">
        <v>6.0499999999999996E-4</v>
      </c>
      <c r="AC189">
        <f t="shared" si="53"/>
        <v>-3.218244625347531</v>
      </c>
      <c r="AD189">
        <f t="shared" si="54"/>
        <v>-4.1390633792999063</v>
      </c>
      <c r="AE189" s="7">
        <f t="shared" si="55"/>
        <v>100.80727762174571</v>
      </c>
      <c r="AF189" s="7">
        <v>20</v>
      </c>
      <c r="AG189" s="7">
        <f t="shared" si="56"/>
        <v>-120.80727762174571</v>
      </c>
      <c r="AH189" s="7">
        <f t="shared" si="57"/>
        <v>-4.007371175718764</v>
      </c>
      <c r="AI189">
        <v>0</v>
      </c>
      <c r="AJ189">
        <v>0.28999999999999998</v>
      </c>
      <c r="AK189">
        <v>10.55</v>
      </c>
      <c r="AL189">
        <v>1.61</v>
      </c>
      <c r="AM189">
        <v>1.96</v>
      </c>
    </row>
    <row r="190" spans="1:39" x14ac:dyDescent="0.25">
      <c r="A190">
        <v>993</v>
      </c>
      <c r="B190" t="s">
        <v>1138</v>
      </c>
      <c r="C190" t="s">
        <v>1139</v>
      </c>
      <c r="D190" t="s">
        <v>899</v>
      </c>
      <c r="E190" s="7">
        <f t="shared" si="66"/>
        <v>10408093277.347502</v>
      </c>
      <c r="F190" s="8">
        <f t="shared" si="67"/>
        <v>10.017371175718765</v>
      </c>
      <c r="G190" s="7">
        <f t="shared" si="50"/>
        <v>1023292.9922807553</v>
      </c>
      <c r="H190">
        <v>6.01</v>
      </c>
      <c r="I190" s="7">
        <v>0.93</v>
      </c>
      <c r="J190" s="7">
        <f t="shared" si="68"/>
        <v>9.9858541242726986</v>
      </c>
      <c r="K190" s="7">
        <f t="shared" si="69"/>
        <v>5.9784829485539355</v>
      </c>
      <c r="L190" s="7">
        <f t="shared" si="70"/>
        <v>9679526747.9331245</v>
      </c>
      <c r="M190" s="7">
        <f t="shared" si="71"/>
        <v>951662.48282110412</v>
      </c>
      <c r="N190" s="7">
        <f t="shared" si="72"/>
        <v>9.6843090091742621</v>
      </c>
      <c r="O190" s="7">
        <f t="shared" si="73"/>
        <v>6.0383090091742639</v>
      </c>
      <c r="P190">
        <v>20</v>
      </c>
      <c r="Q190">
        <f t="shared" si="51"/>
        <v>293</v>
      </c>
      <c r="R190" t="s">
        <v>900</v>
      </c>
      <c r="S190" s="9" t="s">
        <v>41</v>
      </c>
      <c r="T190" t="s">
        <v>42</v>
      </c>
      <c r="U190" t="s">
        <v>1140</v>
      </c>
      <c r="V190">
        <v>242.32</v>
      </c>
      <c r="W190">
        <v>9.7159999999999993</v>
      </c>
      <c r="X190">
        <v>6.07</v>
      </c>
      <c r="Y190" s="8">
        <f t="shared" si="52"/>
        <v>-3.645999999999999</v>
      </c>
      <c r="Z190">
        <v>-3.6459999999999999</v>
      </c>
      <c r="AA190" s="7">
        <v>4.07E-5</v>
      </c>
      <c r="AB190">
        <v>6.0499999999999996E-4</v>
      </c>
      <c r="AC190">
        <f t="shared" si="53"/>
        <v>-3.218244625347531</v>
      </c>
      <c r="AD190">
        <f t="shared" si="54"/>
        <v>-4.3904055907747797</v>
      </c>
      <c r="AE190" s="7">
        <f t="shared" si="55"/>
        <v>100.80727762174571</v>
      </c>
      <c r="AF190" s="7">
        <v>20</v>
      </c>
      <c r="AG190" s="7">
        <f t="shared" si="56"/>
        <v>-120.80727762174571</v>
      </c>
      <c r="AH190" s="7">
        <f t="shared" si="57"/>
        <v>-4.007371175718764</v>
      </c>
      <c r="AI190">
        <v>0</v>
      </c>
      <c r="AJ190">
        <v>0.28999999999999998</v>
      </c>
      <c r="AK190">
        <v>10.55</v>
      </c>
      <c r="AL190">
        <v>1.61</v>
      </c>
      <c r="AM190">
        <v>1.96</v>
      </c>
    </row>
    <row r="191" spans="1:39" x14ac:dyDescent="0.25">
      <c r="A191">
        <v>1210</v>
      </c>
      <c r="B191" t="s">
        <v>1141</v>
      </c>
      <c r="C191" t="s">
        <v>1142</v>
      </c>
      <c r="D191" t="s">
        <v>899</v>
      </c>
      <c r="E191" s="7">
        <f t="shared" si="66"/>
        <v>10653132322.161392</v>
      </c>
      <c r="F191" s="8">
        <f t="shared" si="67"/>
        <v>10.027477321410428</v>
      </c>
      <c r="G191" s="7">
        <f t="shared" si="50"/>
        <v>9549925.8602143675</v>
      </c>
      <c r="H191">
        <v>6.98</v>
      </c>
      <c r="I191" s="7">
        <v>0.93</v>
      </c>
      <c r="J191" s="7">
        <f t="shared" si="68"/>
        <v>9.9959602699643622</v>
      </c>
      <c r="K191" s="7">
        <f t="shared" si="69"/>
        <v>6.9484829485539352</v>
      </c>
      <c r="L191" s="7">
        <f t="shared" si="70"/>
        <v>9907413059.6100769</v>
      </c>
      <c r="M191" s="7">
        <f t="shared" si="71"/>
        <v>8881431.0499993768</v>
      </c>
      <c r="N191" s="7">
        <f t="shared" si="72"/>
        <v>9.6913090091742635</v>
      </c>
      <c r="O191" s="7">
        <f t="shared" si="73"/>
        <v>7.0083090091742637</v>
      </c>
      <c r="P191">
        <v>20</v>
      </c>
      <c r="Q191">
        <f t="shared" si="51"/>
        <v>293</v>
      </c>
      <c r="R191" t="s">
        <v>900</v>
      </c>
      <c r="S191" s="9" t="s">
        <v>41</v>
      </c>
      <c r="T191" t="s">
        <v>42</v>
      </c>
      <c r="U191" t="s">
        <v>1143</v>
      </c>
      <c r="V191">
        <v>395.33</v>
      </c>
      <c r="W191">
        <v>10.952999999999999</v>
      </c>
      <c r="X191">
        <v>8.27</v>
      </c>
      <c r="Y191" s="8">
        <f t="shared" si="52"/>
        <v>-2.6829999999999998</v>
      </c>
      <c r="Z191">
        <v>-2.6829999999999998</v>
      </c>
      <c r="AA191" s="7">
        <v>1.7399999999999999E-5</v>
      </c>
      <c r="AB191">
        <v>4.6099999999999998E-4</v>
      </c>
      <c r="AC191">
        <f t="shared" si="53"/>
        <v>-3.336299074610352</v>
      </c>
      <c r="AD191">
        <f t="shared" si="54"/>
        <v>-4.7594507517174005</v>
      </c>
      <c r="AE191" s="7">
        <f t="shared" si="55"/>
        <v>101.84566980717634</v>
      </c>
      <c r="AF191" s="7">
        <v>20</v>
      </c>
      <c r="AG191" s="7">
        <f t="shared" si="56"/>
        <v>-121.84566980717634</v>
      </c>
      <c r="AH191" s="7">
        <f t="shared" si="57"/>
        <v>-3.0474773214104274</v>
      </c>
      <c r="AI191">
        <v>0</v>
      </c>
      <c r="AJ191">
        <v>0.01</v>
      </c>
      <c r="AK191">
        <v>10.6</v>
      </c>
      <c r="AL191">
        <v>1.76</v>
      </c>
      <c r="AM191">
        <v>2.1800000000000002</v>
      </c>
    </row>
    <row r="192" spans="1:39" x14ac:dyDescent="0.25">
      <c r="A192">
        <v>1215</v>
      </c>
      <c r="B192" t="s">
        <v>1144</v>
      </c>
      <c r="C192" t="s">
        <v>1145</v>
      </c>
      <c r="D192" t="s">
        <v>899</v>
      </c>
      <c r="E192" s="7">
        <f t="shared" si="66"/>
        <v>15398461141.470915</v>
      </c>
      <c r="F192" s="8">
        <f t="shared" si="67"/>
        <v>10.187477321410427</v>
      </c>
      <c r="G192" s="7">
        <f t="shared" si="50"/>
        <v>13803842.646028839</v>
      </c>
      <c r="H192">
        <v>7.14</v>
      </c>
      <c r="I192" s="7">
        <v>0.93</v>
      </c>
      <c r="J192" s="7">
        <f t="shared" si="68"/>
        <v>10.155960269964362</v>
      </c>
      <c r="K192" s="7">
        <f t="shared" si="69"/>
        <v>7.1084829485539345</v>
      </c>
      <c r="L192" s="7">
        <f t="shared" si="70"/>
        <v>14320568861.567974</v>
      </c>
      <c r="M192" s="7">
        <f t="shared" si="71"/>
        <v>12837573.660806842</v>
      </c>
      <c r="N192" s="7">
        <f t="shared" si="72"/>
        <v>9.8513090091742637</v>
      </c>
      <c r="O192" s="7">
        <f t="shared" si="73"/>
        <v>7.1683090091742629</v>
      </c>
      <c r="P192">
        <v>20</v>
      </c>
      <c r="Q192">
        <f t="shared" si="51"/>
        <v>293</v>
      </c>
      <c r="R192" t="s">
        <v>900</v>
      </c>
      <c r="S192" s="9" t="s">
        <v>41</v>
      </c>
      <c r="T192" t="s">
        <v>42</v>
      </c>
      <c r="U192" t="s">
        <v>1146</v>
      </c>
      <c r="V192">
        <v>395.33</v>
      </c>
      <c r="W192">
        <v>10.952999999999999</v>
      </c>
      <c r="X192">
        <v>8.27</v>
      </c>
      <c r="Y192" s="8">
        <f t="shared" si="52"/>
        <v>-2.6829999999999998</v>
      </c>
      <c r="Z192">
        <v>-2.6829999999999998</v>
      </c>
      <c r="AA192">
        <v>1.2899999999999999E-4</v>
      </c>
      <c r="AB192">
        <v>4.6099999999999998E-4</v>
      </c>
      <c r="AC192">
        <f t="shared" si="53"/>
        <v>-3.336299074610352</v>
      </c>
      <c r="AD192">
        <f t="shared" si="54"/>
        <v>-3.8894102897007512</v>
      </c>
      <c r="AE192" s="7">
        <f t="shared" si="55"/>
        <v>101.84566980717634</v>
      </c>
      <c r="AF192" s="7">
        <v>20</v>
      </c>
      <c r="AG192" s="7">
        <f t="shared" si="56"/>
        <v>-121.84566980717634</v>
      </c>
      <c r="AH192" s="7">
        <f t="shared" si="57"/>
        <v>-3.0474773214104274</v>
      </c>
      <c r="AI192">
        <v>0</v>
      </c>
      <c r="AJ192">
        <v>0.01</v>
      </c>
      <c r="AK192">
        <v>10.6</v>
      </c>
      <c r="AL192">
        <v>1.76</v>
      </c>
      <c r="AM192">
        <v>2.1800000000000002</v>
      </c>
    </row>
    <row r="193" spans="1:39" x14ac:dyDescent="0.25">
      <c r="A193">
        <v>1219</v>
      </c>
      <c r="B193" t="s">
        <v>1147</v>
      </c>
      <c r="C193" t="s">
        <v>1148</v>
      </c>
      <c r="D193" t="s">
        <v>899</v>
      </c>
      <c r="E193" s="7">
        <f t="shared" si="66"/>
        <v>141083856141.63141</v>
      </c>
      <c r="F193" s="8">
        <f t="shared" si="67"/>
        <v>11.149477321410428</v>
      </c>
      <c r="G193" s="7">
        <f t="shared" si="50"/>
        <v>3235936.5692962883</v>
      </c>
      <c r="H193">
        <v>6.51</v>
      </c>
      <c r="I193" s="7">
        <v>0.93</v>
      </c>
      <c r="J193" s="7">
        <f t="shared" si="68"/>
        <v>11.117960269964364</v>
      </c>
      <c r="K193" s="7">
        <f t="shared" si="69"/>
        <v>6.4784829485539355</v>
      </c>
      <c r="L193" s="7">
        <f t="shared" si="70"/>
        <v>131207986211.71742</v>
      </c>
      <c r="M193" s="7">
        <f t="shared" si="71"/>
        <v>3009421.0094455481</v>
      </c>
      <c r="N193" s="7">
        <f t="shared" si="72"/>
        <v>10.813309009174267</v>
      </c>
      <c r="O193" s="7">
        <f t="shared" si="73"/>
        <v>6.5383090091742631</v>
      </c>
      <c r="P193">
        <v>20</v>
      </c>
      <c r="Q193">
        <f t="shared" si="51"/>
        <v>293</v>
      </c>
      <c r="R193" t="s">
        <v>900</v>
      </c>
      <c r="S193" s="9" t="s">
        <v>41</v>
      </c>
      <c r="T193" t="s">
        <v>42</v>
      </c>
      <c r="U193" t="s">
        <v>1149</v>
      </c>
      <c r="V193">
        <v>395.33</v>
      </c>
      <c r="W193">
        <v>12.545</v>
      </c>
      <c r="X193">
        <v>8.27</v>
      </c>
      <c r="Y193" s="8">
        <f t="shared" si="52"/>
        <v>-4.2750000000000004</v>
      </c>
      <c r="Z193">
        <v>-4.2750000000000004</v>
      </c>
      <c r="AA193" s="7">
        <v>1.7399999999999999E-5</v>
      </c>
      <c r="AB193">
        <v>4.6099999999999998E-4</v>
      </c>
      <c r="AC193">
        <f t="shared" si="53"/>
        <v>-3.336299074610352</v>
      </c>
      <c r="AD193">
        <f t="shared" si="54"/>
        <v>-4.7594507517174005</v>
      </c>
      <c r="AE193" s="7">
        <f t="shared" si="55"/>
        <v>101.84566980717634</v>
      </c>
      <c r="AF193" s="7">
        <v>20</v>
      </c>
      <c r="AG193" s="7">
        <f t="shared" si="56"/>
        <v>-121.84566980717634</v>
      </c>
      <c r="AH193" s="7">
        <f t="shared" si="57"/>
        <v>-4.6394773214104283</v>
      </c>
      <c r="AI193">
        <v>0</v>
      </c>
      <c r="AJ193">
        <v>0</v>
      </c>
      <c r="AK193">
        <v>10.61</v>
      </c>
      <c r="AL193">
        <v>1.75</v>
      </c>
      <c r="AM193">
        <v>2.1800000000000002</v>
      </c>
    </row>
    <row r="194" spans="1:39" x14ac:dyDescent="0.25">
      <c r="A194">
        <v>1170</v>
      </c>
      <c r="B194" t="s">
        <v>1150</v>
      </c>
      <c r="C194" t="s">
        <v>1151</v>
      </c>
      <c r="D194" t="s">
        <v>899</v>
      </c>
      <c r="E194" s="7">
        <f t="shared" si="66"/>
        <v>44307507677.837456</v>
      </c>
      <c r="F194" s="8">
        <f t="shared" si="67"/>
        <v>10.646477321410428</v>
      </c>
      <c r="G194" s="7">
        <f t="shared" ref="G194:G257" si="74">10^H194</f>
        <v>10964781.961431853</v>
      </c>
      <c r="H194">
        <v>7.04</v>
      </c>
      <c r="I194" s="7">
        <v>0.93</v>
      </c>
      <c r="J194" s="7">
        <f t="shared" si="68"/>
        <v>10.614960269964364</v>
      </c>
      <c r="K194" s="7">
        <f t="shared" si="69"/>
        <v>7.0084829485539357</v>
      </c>
      <c r="L194" s="7">
        <f t="shared" si="70"/>
        <v>41205982140.388908</v>
      </c>
      <c r="M194" s="7">
        <f t="shared" si="71"/>
        <v>10197247.22413164</v>
      </c>
      <c r="N194" s="7">
        <f t="shared" si="72"/>
        <v>10.310309009174265</v>
      </c>
      <c r="O194" s="7">
        <f t="shared" si="73"/>
        <v>7.0683090091742633</v>
      </c>
      <c r="P194">
        <v>20</v>
      </c>
      <c r="Q194">
        <f t="shared" ref="Q194:Q257" si="75">P194+273</f>
        <v>293</v>
      </c>
      <c r="R194" t="s">
        <v>900</v>
      </c>
      <c r="S194" s="9" t="s">
        <v>41</v>
      </c>
      <c r="T194" t="s">
        <v>42</v>
      </c>
      <c r="U194" t="s">
        <v>1152</v>
      </c>
      <c r="V194">
        <v>395.33</v>
      </c>
      <c r="W194">
        <v>11.512</v>
      </c>
      <c r="X194">
        <v>8.27</v>
      </c>
      <c r="Y194" s="8">
        <f t="shared" ref="Y194:Y257" si="76">X194-W194</f>
        <v>-3.2420000000000009</v>
      </c>
      <c r="Z194">
        <v>-3.242</v>
      </c>
      <c r="AA194" s="7">
        <v>1.7399999999999999E-5</v>
      </c>
      <c r="AB194">
        <v>4.6099999999999998E-4</v>
      </c>
      <c r="AC194">
        <f t="shared" ref="AC194:AC257" si="77">LOG(AB194)</f>
        <v>-3.336299074610352</v>
      </c>
      <c r="AD194">
        <f t="shared" ref="AD194:AD257" si="78">LOG(AA194)</f>
        <v>-4.7594507517174005</v>
      </c>
      <c r="AE194" s="7">
        <f t="shared" ref="AE194:AE257" si="79">-3.82*LN(AB194)+72.5</f>
        <v>101.84566980717634</v>
      </c>
      <c r="AF194" s="7">
        <v>20</v>
      </c>
      <c r="AG194" s="7">
        <f t="shared" ref="AG194:AG257" si="80">-AF194-AE194</f>
        <v>-121.84566980717634</v>
      </c>
      <c r="AH194" s="7">
        <f t="shared" si="57"/>
        <v>-3.6064773214104284</v>
      </c>
      <c r="AI194">
        <v>0</v>
      </c>
      <c r="AJ194">
        <v>0</v>
      </c>
      <c r="AK194">
        <v>10.61</v>
      </c>
      <c r="AL194">
        <v>1.75</v>
      </c>
      <c r="AM194">
        <v>2.1800000000000002</v>
      </c>
    </row>
    <row r="195" spans="1:39" x14ac:dyDescent="0.25">
      <c r="A195">
        <v>1120</v>
      </c>
      <c r="B195" t="s">
        <v>474</v>
      </c>
      <c r="C195" t="s">
        <v>475</v>
      </c>
      <c r="D195" t="s">
        <v>899</v>
      </c>
      <c r="E195" s="7">
        <f t="shared" si="66"/>
        <v>85287707044.729309</v>
      </c>
      <c r="F195" s="8">
        <f t="shared" si="67"/>
        <v>10.930886438584011</v>
      </c>
      <c r="G195" s="7">
        <f t="shared" si="74"/>
        <v>15848931.924611172</v>
      </c>
      <c r="H195">
        <v>7.2</v>
      </c>
      <c r="I195" s="7">
        <v>0.93</v>
      </c>
      <c r="J195" s="7">
        <f t="shared" si="68"/>
        <v>10.899369387137947</v>
      </c>
      <c r="K195" s="7">
        <f t="shared" si="69"/>
        <v>7.1684829485539359</v>
      </c>
      <c r="L195" s="7">
        <f t="shared" si="70"/>
        <v>79317567551.598389</v>
      </c>
      <c r="M195" s="7">
        <f t="shared" si="71"/>
        <v>14739506.689888414</v>
      </c>
      <c r="N195" s="7">
        <f t="shared" si="72"/>
        <v>10.616309009174264</v>
      </c>
      <c r="O195" s="7">
        <f t="shared" si="73"/>
        <v>7.2283090091742643</v>
      </c>
      <c r="P195">
        <v>20</v>
      </c>
      <c r="Q195">
        <f t="shared" si="75"/>
        <v>293</v>
      </c>
      <c r="R195" t="s">
        <v>900</v>
      </c>
      <c r="S195" s="9" t="s">
        <v>41</v>
      </c>
      <c r="T195" t="s">
        <v>42</v>
      </c>
      <c r="U195" t="s">
        <v>476</v>
      </c>
      <c r="V195">
        <v>395.33</v>
      </c>
      <c r="W195">
        <v>11.657999999999999</v>
      </c>
      <c r="X195">
        <v>8.27</v>
      </c>
      <c r="Y195" s="8">
        <f t="shared" si="76"/>
        <v>-3.3879999999999999</v>
      </c>
      <c r="Z195">
        <v>-3.3879999999999999</v>
      </c>
      <c r="AA195" s="7">
        <v>1.7399999999999999E-5</v>
      </c>
      <c r="AB195">
        <v>3.0500000000000002E-3</v>
      </c>
      <c r="AC195">
        <f t="shared" si="77"/>
        <v>-2.5157001606532141</v>
      </c>
      <c r="AD195">
        <f t="shared" si="78"/>
        <v>-4.7594507517174005</v>
      </c>
      <c r="AE195" s="7">
        <f t="shared" si="79"/>
        <v>94.627784289545957</v>
      </c>
      <c r="AF195" s="7">
        <v>20</v>
      </c>
      <c r="AG195" s="7">
        <f t="shared" si="80"/>
        <v>-114.62778428954596</v>
      </c>
      <c r="AH195" s="7">
        <f t="shared" ref="AH195:AH258" si="81">LOG(EXP((-AG195/8.314)*((1000/298)-(1000/Q195))+LN(10^Y195)))</f>
        <v>-3.7308864385840108</v>
      </c>
      <c r="AI195">
        <v>0</v>
      </c>
      <c r="AJ195">
        <v>0</v>
      </c>
      <c r="AK195">
        <v>10.61</v>
      </c>
      <c r="AL195">
        <v>1.75</v>
      </c>
      <c r="AM195">
        <v>2.1800000000000002</v>
      </c>
    </row>
    <row r="196" spans="1:39" x14ac:dyDescent="0.25">
      <c r="A196">
        <v>1216</v>
      </c>
      <c r="B196" t="s">
        <v>1153</v>
      </c>
      <c r="C196" t="s">
        <v>1154</v>
      </c>
      <c r="D196" t="s">
        <v>899</v>
      </c>
      <c r="E196" s="7">
        <f t="shared" si="66"/>
        <v>13106216007.287136</v>
      </c>
      <c r="F196" s="8">
        <f t="shared" si="67"/>
        <v>10.117477321410428</v>
      </c>
      <c r="G196" s="7">
        <f t="shared" si="74"/>
        <v>11748975.549395336</v>
      </c>
      <c r="H196">
        <v>7.07</v>
      </c>
      <c r="I196" s="7">
        <v>0.93</v>
      </c>
      <c r="J196" s="7">
        <f t="shared" si="68"/>
        <v>10.085960269964364</v>
      </c>
      <c r="K196" s="7">
        <f t="shared" si="69"/>
        <v>7.0384829485539369</v>
      </c>
      <c r="L196" s="7">
        <f t="shared" si="70"/>
        <v>12188780886.777058</v>
      </c>
      <c r="M196" s="7">
        <f t="shared" si="71"/>
        <v>10926547.260937681</v>
      </c>
      <c r="N196" s="7">
        <f t="shared" si="72"/>
        <v>9.7813090091742652</v>
      </c>
      <c r="O196" s="7">
        <f t="shared" si="73"/>
        <v>7.0983090091742644</v>
      </c>
      <c r="P196">
        <v>20</v>
      </c>
      <c r="Q196">
        <f t="shared" si="75"/>
        <v>293</v>
      </c>
      <c r="R196" t="s">
        <v>900</v>
      </c>
      <c r="S196" s="9" t="s">
        <v>41</v>
      </c>
      <c r="T196" t="s">
        <v>42</v>
      </c>
      <c r="U196" t="s">
        <v>1155</v>
      </c>
      <c r="V196">
        <v>395.33</v>
      </c>
      <c r="W196">
        <v>10.952999999999999</v>
      </c>
      <c r="X196">
        <v>8.27</v>
      </c>
      <c r="Y196" s="8">
        <f t="shared" si="76"/>
        <v>-2.6829999999999998</v>
      </c>
      <c r="Z196">
        <v>-2.6829999999999998</v>
      </c>
      <c r="AA196" s="7">
        <v>1.7399999999999999E-5</v>
      </c>
      <c r="AB196">
        <v>4.6099999999999998E-4</v>
      </c>
      <c r="AC196">
        <f t="shared" si="77"/>
        <v>-3.336299074610352</v>
      </c>
      <c r="AD196">
        <f t="shared" si="78"/>
        <v>-4.7594507517174005</v>
      </c>
      <c r="AE196" s="7">
        <f t="shared" si="79"/>
        <v>101.84566980717634</v>
      </c>
      <c r="AF196" s="7">
        <v>20</v>
      </c>
      <c r="AG196" s="7">
        <f t="shared" si="80"/>
        <v>-121.84566980717634</v>
      </c>
      <c r="AH196" s="7">
        <f t="shared" si="81"/>
        <v>-3.0474773214104274</v>
      </c>
      <c r="AI196">
        <v>0</v>
      </c>
      <c r="AJ196">
        <v>0</v>
      </c>
      <c r="AK196">
        <v>10.67</v>
      </c>
      <c r="AL196">
        <v>1.75</v>
      </c>
      <c r="AM196">
        <v>2.1800000000000002</v>
      </c>
    </row>
    <row r="197" spans="1:39" x14ac:dyDescent="0.25">
      <c r="A197">
        <v>1185</v>
      </c>
      <c r="B197" t="s">
        <v>1156</v>
      </c>
      <c r="C197" t="s">
        <v>1157</v>
      </c>
      <c r="D197" t="s">
        <v>899</v>
      </c>
      <c r="E197" s="7">
        <f t="shared" si="66"/>
        <v>12516339117.754639</v>
      </c>
      <c r="F197" s="8">
        <f t="shared" si="67"/>
        <v>10.097477321410427</v>
      </c>
      <c r="G197" s="7">
        <f t="shared" si="74"/>
        <v>11220184.543019636</v>
      </c>
      <c r="H197">
        <v>7.05</v>
      </c>
      <c r="I197" s="7">
        <v>0.93</v>
      </c>
      <c r="J197" s="7">
        <f t="shared" si="68"/>
        <v>10.065960269964362</v>
      </c>
      <c r="K197" s="7">
        <f t="shared" si="69"/>
        <v>7.0184829485539355</v>
      </c>
      <c r="L197" s="7">
        <f t="shared" si="70"/>
        <v>11640195379.511835</v>
      </c>
      <c r="M197" s="7">
        <f t="shared" si="71"/>
        <v>10434771.625008279</v>
      </c>
      <c r="N197" s="7">
        <f t="shared" si="72"/>
        <v>9.7613090091742638</v>
      </c>
      <c r="O197" s="7">
        <f t="shared" si="73"/>
        <v>7.0783090091742631</v>
      </c>
      <c r="P197">
        <v>20</v>
      </c>
      <c r="Q197">
        <f t="shared" si="75"/>
        <v>293</v>
      </c>
      <c r="R197" t="s">
        <v>900</v>
      </c>
      <c r="S197" s="9" t="s">
        <v>41</v>
      </c>
      <c r="T197" t="s">
        <v>42</v>
      </c>
      <c r="U197" t="s">
        <v>1158</v>
      </c>
      <c r="V197">
        <v>395.33</v>
      </c>
      <c r="W197">
        <v>10.952999999999999</v>
      </c>
      <c r="X197">
        <v>8.27</v>
      </c>
      <c r="Y197" s="8">
        <f t="shared" si="76"/>
        <v>-2.6829999999999998</v>
      </c>
      <c r="Z197">
        <v>-2.6829999999999998</v>
      </c>
      <c r="AA197" s="7">
        <v>1.7399999999999999E-5</v>
      </c>
      <c r="AB197">
        <v>4.6099999999999998E-4</v>
      </c>
      <c r="AC197">
        <f t="shared" si="77"/>
        <v>-3.336299074610352</v>
      </c>
      <c r="AD197">
        <f t="shared" si="78"/>
        <v>-4.7594507517174005</v>
      </c>
      <c r="AE197" s="7">
        <f t="shared" si="79"/>
        <v>101.84566980717634</v>
      </c>
      <c r="AF197" s="7">
        <v>20</v>
      </c>
      <c r="AG197" s="7">
        <f t="shared" si="80"/>
        <v>-121.84566980717634</v>
      </c>
      <c r="AH197" s="7">
        <f t="shared" si="81"/>
        <v>-3.0474773214104274</v>
      </c>
      <c r="AI197">
        <v>0</v>
      </c>
      <c r="AJ197">
        <v>0</v>
      </c>
      <c r="AK197">
        <v>10.72</v>
      </c>
      <c r="AL197">
        <v>1.76</v>
      </c>
      <c r="AM197">
        <v>2.1800000000000002</v>
      </c>
    </row>
    <row r="198" spans="1:39" x14ac:dyDescent="0.25">
      <c r="A198">
        <v>1217</v>
      </c>
      <c r="B198" t="s">
        <v>1159</v>
      </c>
      <c r="C198" t="s">
        <v>1160</v>
      </c>
      <c r="D198" t="s">
        <v>899</v>
      </c>
      <c r="E198" s="7">
        <f t="shared" si="66"/>
        <v>913644248.48437941</v>
      </c>
      <c r="F198" s="8">
        <f t="shared" si="67"/>
        <v>8.9607771246224885</v>
      </c>
      <c r="G198" s="7">
        <f t="shared" si="74"/>
        <v>5754399.373371576</v>
      </c>
      <c r="H198">
        <v>6.76</v>
      </c>
      <c r="I198" s="7">
        <v>0.93</v>
      </c>
      <c r="J198" s="7">
        <f t="shared" si="68"/>
        <v>8.9292600731764225</v>
      </c>
      <c r="K198" s="7">
        <f t="shared" si="69"/>
        <v>6.7284829485539355</v>
      </c>
      <c r="L198" s="7">
        <f t="shared" si="70"/>
        <v>849689151.09046817</v>
      </c>
      <c r="M198" s="7">
        <f t="shared" si="71"/>
        <v>5351591.4172355747</v>
      </c>
      <c r="N198" s="7">
        <f t="shared" si="72"/>
        <v>8.6503090091742632</v>
      </c>
      <c r="O198" s="7">
        <f t="shared" si="73"/>
        <v>6.7883090091742639</v>
      </c>
      <c r="P198">
        <v>20</v>
      </c>
      <c r="Q198">
        <f t="shared" si="75"/>
        <v>293</v>
      </c>
      <c r="R198" t="s">
        <v>900</v>
      </c>
      <c r="S198" s="9" t="s">
        <v>41</v>
      </c>
      <c r="T198" t="s">
        <v>42</v>
      </c>
      <c r="U198" t="s">
        <v>1161</v>
      </c>
      <c r="V198">
        <v>395.33</v>
      </c>
      <c r="W198">
        <v>10.132</v>
      </c>
      <c r="X198">
        <v>8.27</v>
      </c>
      <c r="Y198" s="8">
        <f t="shared" si="76"/>
        <v>-1.8620000000000001</v>
      </c>
      <c r="Z198">
        <v>-1.8620000000000001</v>
      </c>
      <c r="AA198" s="7">
        <v>1.7399999999999999E-5</v>
      </c>
      <c r="AB198">
        <v>4.3699999999999998E-3</v>
      </c>
      <c r="AC198">
        <f t="shared" si="77"/>
        <v>-2.3595185630295781</v>
      </c>
      <c r="AD198">
        <f t="shared" si="78"/>
        <v>-4.7594507517174005</v>
      </c>
      <c r="AE198" s="7">
        <f t="shared" si="79"/>
        <v>93.254030470921123</v>
      </c>
      <c r="AF198" s="7">
        <v>20</v>
      </c>
      <c r="AG198" s="7">
        <f t="shared" si="80"/>
        <v>-113.25403047092112</v>
      </c>
      <c r="AH198" s="7">
        <f t="shared" si="81"/>
        <v>-2.2007771246224879</v>
      </c>
      <c r="AI198">
        <v>0</v>
      </c>
      <c r="AJ198">
        <v>0.01</v>
      </c>
      <c r="AK198">
        <v>10.74</v>
      </c>
      <c r="AL198">
        <v>1.73</v>
      </c>
      <c r="AM198">
        <v>2.1800000000000002</v>
      </c>
    </row>
    <row r="199" spans="1:39" x14ac:dyDescent="0.25">
      <c r="A199">
        <v>1123</v>
      </c>
      <c r="B199" t="s">
        <v>477</v>
      </c>
      <c r="C199" t="s">
        <v>478</v>
      </c>
      <c r="D199" t="s">
        <v>899</v>
      </c>
      <c r="E199" s="7">
        <f t="shared" si="66"/>
        <v>67910875078.993507</v>
      </c>
      <c r="F199" s="8">
        <f t="shared" si="67"/>
        <v>10.831939326690122</v>
      </c>
      <c r="G199" s="7">
        <f t="shared" si="74"/>
        <v>11220184.543019636</v>
      </c>
      <c r="H199">
        <v>7.05</v>
      </c>
      <c r="I199" s="7">
        <v>0.93</v>
      </c>
      <c r="J199" s="7">
        <f t="shared" si="68"/>
        <v>10.80042227524406</v>
      </c>
      <c r="K199" s="7">
        <f t="shared" si="69"/>
        <v>7.0184829485539355</v>
      </c>
      <c r="L199" s="7">
        <f t="shared" si="70"/>
        <v>63157113823.464294</v>
      </c>
      <c r="M199" s="7">
        <f t="shared" si="71"/>
        <v>10434771.625008279</v>
      </c>
      <c r="N199" s="7">
        <f t="shared" si="72"/>
        <v>10.512309009174265</v>
      </c>
      <c r="O199" s="7">
        <f t="shared" si="73"/>
        <v>7.0783090091742631</v>
      </c>
      <c r="P199">
        <v>20</v>
      </c>
      <c r="Q199">
        <f t="shared" si="75"/>
        <v>293</v>
      </c>
      <c r="R199" t="s">
        <v>900</v>
      </c>
      <c r="S199" s="9" t="s">
        <v>41</v>
      </c>
      <c r="T199" t="s">
        <v>42</v>
      </c>
      <c r="U199" t="s">
        <v>479</v>
      </c>
      <c r="V199">
        <v>395.33</v>
      </c>
      <c r="W199">
        <v>11.704000000000001</v>
      </c>
      <c r="X199">
        <v>8.27</v>
      </c>
      <c r="Y199" s="8">
        <f t="shared" si="76"/>
        <v>-3.4340000000000011</v>
      </c>
      <c r="Z199">
        <v>-3.4340000000000002</v>
      </c>
      <c r="AA199" s="7">
        <v>1.7399999999999999E-5</v>
      </c>
      <c r="AB199">
        <v>1.9599999999999999E-3</v>
      </c>
      <c r="AC199">
        <f t="shared" si="77"/>
        <v>-2.7077439286435241</v>
      </c>
      <c r="AD199">
        <f t="shared" si="78"/>
        <v>-4.7594507517174005</v>
      </c>
      <c r="AE199" s="7">
        <f t="shared" si="79"/>
        <v>96.316977277925702</v>
      </c>
      <c r="AF199" s="7">
        <v>20</v>
      </c>
      <c r="AG199" s="7">
        <f t="shared" si="80"/>
        <v>-116.3169772779257</v>
      </c>
      <c r="AH199" s="7">
        <f t="shared" si="81"/>
        <v>-3.7819393266901233</v>
      </c>
      <c r="AI199">
        <v>0</v>
      </c>
      <c r="AJ199">
        <v>0</v>
      </c>
      <c r="AK199">
        <v>10.76</v>
      </c>
      <c r="AL199">
        <v>1.72</v>
      </c>
      <c r="AM199">
        <v>2.1800000000000002</v>
      </c>
    </row>
    <row r="200" spans="1:39" x14ac:dyDescent="0.25">
      <c r="A200">
        <v>87</v>
      </c>
      <c r="B200" t="s">
        <v>1162</v>
      </c>
      <c r="C200" t="s">
        <v>1163</v>
      </c>
      <c r="D200" t="s">
        <v>899</v>
      </c>
      <c r="E200" s="7">
        <f t="shared" si="66"/>
        <v>3906869713.5850344</v>
      </c>
      <c r="F200" s="8">
        <f t="shared" si="67"/>
        <v>9.5918289286001261</v>
      </c>
      <c r="G200" s="7">
        <f t="shared" si="74"/>
        <v>1698243.6524617488</v>
      </c>
      <c r="H200">
        <v>6.23</v>
      </c>
      <c r="I200" s="7">
        <v>0.93</v>
      </c>
      <c r="J200" s="7">
        <f t="shared" si="68"/>
        <v>9.5603118771540601</v>
      </c>
      <c r="K200" s="7">
        <f t="shared" si="69"/>
        <v>6.1984829485539361</v>
      </c>
      <c r="L200" s="7">
        <f t="shared" si="70"/>
        <v>3633388833.6340752</v>
      </c>
      <c r="M200" s="7">
        <f t="shared" si="71"/>
        <v>1579366.5967894292</v>
      </c>
      <c r="N200" s="7">
        <f t="shared" si="72"/>
        <v>9.251309009174264</v>
      </c>
      <c r="O200" s="7">
        <f t="shared" si="73"/>
        <v>6.2583090091742646</v>
      </c>
      <c r="P200">
        <v>20</v>
      </c>
      <c r="Q200">
        <f t="shared" si="75"/>
        <v>293</v>
      </c>
      <c r="R200" t="s">
        <v>900</v>
      </c>
      <c r="S200" s="9" t="s">
        <v>41</v>
      </c>
      <c r="T200" t="s">
        <v>42</v>
      </c>
      <c r="U200" t="s">
        <v>1164</v>
      </c>
      <c r="V200">
        <v>256.35000000000002</v>
      </c>
      <c r="W200">
        <v>9.6129999999999995</v>
      </c>
      <c r="X200">
        <v>6.62</v>
      </c>
      <c r="Y200" s="8">
        <f t="shared" si="76"/>
        <v>-2.9929999999999994</v>
      </c>
      <c r="Z200">
        <v>-3.8130000000000002</v>
      </c>
      <c r="AA200" s="7">
        <v>3.3800000000000002E-5</v>
      </c>
      <c r="AB200">
        <v>3.1500000000000001E-4</v>
      </c>
      <c r="AC200">
        <f t="shared" si="77"/>
        <v>-3.5016894462103996</v>
      </c>
      <c r="AD200">
        <f t="shared" si="78"/>
        <v>-4.4710832997223449</v>
      </c>
      <c r="AE200" s="7">
        <f t="shared" si="79"/>
        <v>103.3004228511096</v>
      </c>
      <c r="AF200" s="7">
        <v>20</v>
      </c>
      <c r="AG200" s="7">
        <f t="shared" si="80"/>
        <v>-123.3004228511096</v>
      </c>
      <c r="AH200" s="7">
        <f t="shared" si="81"/>
        <v>-3.3618289286001248</v>
      </c>
      <c r="AI200">
        <v>0</v>
      </c>
      <c r="AJ200">
        <v>0.28999999999999998</v>
      </c>
      <c r="AK200">
        <v>11.02</v>
      </c>
      <c r="AL200">
        <v>1.55</v>
      </c>
      <c r="AM200">
        <v>2.11</v>
      </c>
    </row>
    <row r="201" spans="1:39" x14ac:dyDescent="0.25">
      <c r="A201">
        <v>986</v>
      </c>
      <c r="B201" t="s">
        <v>1165</v>
      </c>
      <c r="C201" t="s">
        <v>1166</v>
      </c>
      <c r="D201" t="s">
        <v>899</v>
      </c>
      <c r="E201" s="7">
        <f t="shared" si="66"/>
        <v>2486210932.9431849</v>
      </c>
      <c r="F201" s="8">
        <f t="shared" si="67"/>
        <v>9.3955379719030283</v>
      </c>
      <c r="G201" s="7">
        <f t="shared" si="74"/>
        <v>13182567.385564111</v>
      </c>
      <c r="H201">
        <v>7.12</v>
      </c>
      <c r="I201" s="7">
        <v>0.93</v>
      </c>
      <c r="J201" s="7">
        <f t="shared" si="68"/>
        <v>9.3640209204569658</v>
      </c>
      <c r="K201" s="7">
        <f t="shared" si="69"/>
        <v>7.0884829485539367</v>
      </c>
      <c r="L201" s="7">
        <f t="shared" si="70"/>
        <v>2312176167.6371741</v>
      </c>
      <c r="M201" s="7">
        <f t="shared" si="71"/>
        <v>12259787.668574644</v>
      </c>
      <c r="N201" s="7">
        <f t="shared" si="72"/>
        <v>9.1013090091742672</v>
      </c>
      <c r="O201" s="7">
        <f t="shared" si="73"/>
        <v>7.1483090091742643</v>
      </c>
      <c r="P201">
        <v>20</v>
      </c>
      <c r="Q201">
        <f t="shared" si="75"/>
        <v>293</v>
      </c>
      <c r="R201" t="s">
        <v>900</v>
      </c>
      <c r="S201" s="9" t="s">
        <v>41</v>
      </c>
      <c r="T201" t="s">
        <v>42</v>
      </c>
      <c r="U201" t="s">
        <v>1167</v>
      </c>
      <c r="V201">
        <v>429.77</v>
      </c>
      <c r="W201">
        <v>10.863</v>
      </c>
      <c r="X201">
        <v>8.91</v>
      </c>
      <c r="Y201" s="8">
        <f t="shared" si="76"/>
        <v>-1.9529999999999994</v>
      </c>
      <c r="Z201">
        <v>-3.133</v>
      </c>
      <c r="AA201" s="7">
        <v>3.8299999999999998E-6</v>
      </c>
      <c r="AB201">
        <v>1.8100000000000002E-2</v>
      </c>
      <c r="AC201">
        <f t="shared" si="77"/>
        <v>-1.7423214251308154</v>
      </c>
      <c r="AD201">
        <f t="shared" si="78"/>
        <v>-5.4168012260313771</v>
      </c>
      <c r="AE201" s="7">
        <f t="shared" si="79"/>
        <v>87.825241561513565</v>
      </c>
      <c r="AF201" s="7">
        <v>20</v>
      </c>
      <c r="AG201" s="7">
        <f t="shared" si="80"/>
        <v>-107.82524156151356</v>
      </c>
      <c r="AH201" s="7">
        <f t="shared" si="81"/>
        <v>-2.2755379719030282</v>
      </c>
      <c r="AI201">
        <v>0</v>
      </c>
      <c r="AJ201">
        <v>0</v>
      </c>
      <c r="AK201">
        <v>11.09</v>
      </c>
      <c r="AL201">
        <v>1.88</v>
      </c>
      <c r="AM201">
        <v>2.2999999999999998</v>
      </c>
    </row>
    <row r="202" spans="1:39" x14ac:dyDescent="0.25">
      <c r="A202">
        <v>1221</v>
      </c>
      <c r="B202" t="s">
        <v>1168</v>
      </c>
      <c r="C202" t="s">
        <v>1169</v>
      </c>
      <c r="D202" t="s">
        <v>899</v>
      </c>
      <c r="E202" s="7">
        <f t="shared" si="66"/>
        <v>37981264045.096672</v>
      </c>
      <c r="F202" s="8">
        <f t="shared" si="67"/>
        <v>10.579569414289235</v>
      </c>
      <c r="G202" s="7">
        <f t="shared" si="74"/>
        <v>24547089.156850316</v>
      </c>
      <c r="H202">
        <v>7.39</v>
      </c>
      <c r="I202" s="7">
        <v>0.93</v>
      </c>
      <c r="J202" s="7">
        <f t="shared" si="68"/>
        <v>10.548052362843171</v>
      </c>
      <c r="K202" s="7">
        <f t="shared" si="69"/>
        <v>7.3584829485539354</v>
      </c>
      <c r="L202" s="7">
        <f t="shared" si="70"/>
        <v>35322575561.939964</v>
      </c>
      <c r="M202" s="7">
        <f t="shared" si="71"/>
        <v>22828792.91587083</v>
      </c>
      <c r="N202" s="7">
        <f t="shared" si="72"/>
        <v>10.231309009174264</v>
      </c>
      <c r="O202" s="7">
        <f t="shared" si="73"/>
        <v>7.4183090091742638</v>
      </c>
      <c r="P202">
        <v>20</v>
      </c>
      <c r="Q202">
        <f t="shared" si="75"/>
        <v>293</v>
      </c>
      <c r="R202" t="s">
        <v>900</v>
      </c>
      <c r="S202" s="9" t="s">
        <v>41</v>
      </c>
      <c r="T202" t="s">
        <v>42</v>
      </c>
      <c r="U202" t="s">
        <v>1170</v>
      </c>
      <c r="V202">
        <v>429.77</v>
      </c>
      <c r="W202">
        <v>11.723000000000001</v>
      </c>
      <c r="X202">
        <v>8.91</v>
      </c>
      <c r="Y202" s="8">
        <f t="shared" si="76"/>
        <v>-2.8130000000000006</v>
      </c>
      <c r="Z202">
        <v>-2.8130000000000002</v>
      </c>
      <c r="AA202" s="7">
        <v>3.8299999999999998E-6</v>
      </c>
      <c r="AB202">
        <v>1.6000000000000001E-4</v>
      </c>
      <c r="AC202">
        <f t="shared" si="77"/>
        <v>-3.795880017344075</v>
      </c>
      <c r="AD202">
        <f t="shared" si="78"/>
        <v>-5.4168012260313771</v>
      </c>
      <c r="AE202" s="7">
        <f t="shared" si="79"/>
        <v>105.88808635723031</v>
      </c>
      <c r="AF202" s="7">
        <v>20</v>
      </c>
      <c r="AG202" s="7">
        <f t="shared" si="80"/>
        <v>-125.88808635723031</v>
      </c>
      <c r="AH202" s="7">
        <f t="shared" si="81"/>
        <v>-3.189569414289235</v>
      </c>
      <c r="AI202">
        <v>0</v>
      </c>
      <c r="AJ202">
        <v>0</v>
      </c>
      <c r="AK202">
        <v>11.17</v>
      </c>
      <c r="AL202">
        <v>1.86</v>
      </c>
      <c r="AM202">
        <v>2.2999999999999998</v>
      </c>
    </row>
    <row r="203" spans="1:39" x14ac:dyDescent="0.25">
      <c r="A203">
        <v>1183</v>
      </c>
      <c r="B203" t="s">
        <v>1171</v>
      </c>
      <c r="C203" t="s">
        <v>1172</v>
      </c>
      <c r="D203" t="s">
        <v>899</v>
      </c>
      <c r="E203" s="7">
        <f t="shared" si="66"/>
        <v>96509355260.851807</v>
      </c>
      <c r="F203" s="8">
        <f t="shared" si="67"/>
        <v>10.984569414289235</v>
      </c>
      <c r="G203" s="7">
        <f t="shared" si="74"/>
        <v>28183829.312644634</v>
      </c>
      <c r="H203">
        <v>7.45</v>
      </c>
      <c r="I203" s="7">
        <v>0.93</v>
      </c>
      <c r="J203" s="7">
        <f t="shared" si="68"/>
        <v>10.953052362843172</v>
      </c>
      <c r="K203" s="7">
        <f t="shared" si="69"/>
        <v>7.4184829485539368</v>
      </c>
      <c r="L203" s="7">
        <f t="shared" si="70"/>
        <v>89753700392.592651</v>
      </c>
      <c r="M203" s="7">
        <f t="shared" si="71"/>
        <v>26210961.260759555</v>
      </c>
      <c r="N203" s="7">
        <f t="shared" si="72"/>
        <v>10.636309009174266</v>
      </c>
      <c r="O203" s="7">
        <f t="shared" si="73"/>
        <v>7.4783090091742643</v>
      </c>
      <c r="P203">
        <v>20</v>
      </c>
      <c r="Q203">
        <f t="shared" si="75"/>
        <v>293</v>
      </c>
      <c r="R203" t="s">
        <v>900</v>
      </c>
      <c r="S203" s="9" t="s">
        <v>41</v>
      </c>
      <c r="T203" t="s">
        <v>42</v>
      </c>
      <c r="U203" t="s">
        <v>1173</v>
      </c>
      <c r="V203">
        <v>429.77</v>
      </c>
      <c r="W203">
        <v>12.068</v>
      </c>
      <c r="X203">
        <v>8.91</v>
      </c>
      <c r="Y203" s="8">
        <f t="shared" si="76"/>
        <v>-3.1579999999999995</v>
      </c>
      <c r="Z203">
        <v>-3.1579999999999999</v>
      </c>
      <c r="AA203" s="7">
        <v>3.8299999999999998E-6</v>
      </c>
      <c r="AB203">
        <v>1.6000000000000001E-4</v>
      </c>
      <c r="AC203">
        <f t="shared" si="77"/>
        <v>-3.795880017344075</v>
      </c>
      <c r="AD203">
        <f t="shared" si="78"/>
        <v>-5.4168012260313771</v>
      </c>
      <c r="AE203" s="7">
        <f t="shared" si="79"/>
        <v>105.88808635723031</v>
      </c>
      <c r="AF203" s="7">
        <v>20</v>
      </c>
      <c r="AG203" s="7">
        <f t="shared" si="80"/>
        <v>-125.88808635723031</v>
      </c>
      <c r="AH203" s="7">
        <f t="shared" si="81"/>
        <v>-3.5345694142892348</v>
      </c>
      <c r="AI203">
        <v>0</v>
      </c>
      <c r="AJ203">
        <v>0</v>
      </c>
      <c r="AK203">
        <v>11.17</v>
      </c>
      <c r="AL203">
        <v>1.86</v>
      </c>
      <c r="AM203">
        <v>2.2999999999999998</v>
      </c>
    </row>
    <row r="204" spans="1:39" x14ac:dyDescent="0.25">
      <c r="A204">
        <v>1218</v>
      </c>
      <c r="B204" t="s">
        <v>1174</v>
      </c>
      <c r="C204" t="s">
        <v>1175</v>
      </c>
      <c r="D204" t="s">
        <v>899</v>
      </c>
      <c r="E204" s="7">
        <f t="shared" si="66"/>
        <v>45663522943.232948</v>
      </c>
      <c r="F204" s="8">
        <f t="shared" si="67"/>
        <v>10.659569414289235</v>
      </c>
      <c r="G204" s="7">
        <f t="shared" si="74"/>
        <v>29512092.266663849</v>
      </c>
      <c r="H204">
        <v>7.47</v>
      </c>
      <c r="I204" s="7">
        <v>0.93</v>
      </c>
      <c r="J204" s="7">
        <f t="shared" si="68"/>
        <v>10.628052362843171</v>
      </c>
      <c r="K204" s="7">
        <f t="shared" si="69"/>
        <v>7.4384829485539354</v>
      </c>
      <c r="L204" s="7">
        <f t="shared" si="70"/>
        <v>42467076337.206718</v>
      </c>
      <c r="M204" s="7">
        <f t="shared" si="71"/>
        <v>27446245.807997424</v>
      </c>
      <c r="N204" s="7">
        <f t="shared" si="72"/>
        <v>10.311309009174266</v>
      </c>
      <c r="O204" s="7">
        <f t="shared" si="73"/>
        <v>7.498309009174263</v>
      </c>
      <c r="P204">
        <v>20</v>
      </c>
      <c r="Q204">
        <f t="shared" si="75"/>
        <v>293</v>
      </c>
      <c r="R204" t="s">
        <v>900</v>
      </c>
      <c r="S204" s="9" t="s">
        <v>41</v>
      </c>
      <c r="T204" t="s">
        <v>42</v>
      </c>
      <c r="U204" t="s">
        <v>1176</v>
      </c>
      <c r="V204">
        <v>429.77</v>
      </c>
      <c r="W204">
        <v>11.723000000000001</v>
      </c>
      <c r="X204">
        <v>8.91</v>
      </c>
      <c r="Y204" s="8">
        <f t="shared" si="76"/>
        <v>-2.8130000000000006</v>
      </c>
      <c r="Z204">
        <v>-2.8130000000000002</v>
      </c>
      <c r="AA204" s="7">
        <v>3.8299999999999998E-6</v>
      </c>
      <c r="AB204">
        <v>1.6000000000000001E-4</v>
      </c>
      <c r="AC204">
        <f t="shared" si="77"/>
        <v>-3.795880017344075</v>
      </c>
      <c r="AD204">
        <f t="shared" si="78"/>
        <v>-5.4168012260313771</v>
      </c>
      <c r="AE204" s="7">
        <f t="shared" si="79"/>
        <v>105.88808635723031</v>
      </c>
      <c r="AF204" s="7">
        <v>20</v>
      </c>
      <c r="AG204" s="7">
        <f t="shared" si="80"/>
        <v>-125.88808635723031</v>
      </c>
      <c r="AH204" s="7">
        <f t="shared" si="81"/>
        <v>-3.189569414289235</v>
      </c>
      <c r="AI204">
        <v>0</v>
      </c>
      <c r="AJ204">
        <v>0</v>
      </c>
      <c r="AK204">
        <v>11.17</v>
      </c>
      <c r="AL204">
        <v>1.86</v>
      </c>
      <c r="AM204">
        <v>2.2999999999999998</v>
      </c>
    </row>
    <row r="205" spans="1:39" x14ac:dyDescent="0.25">
      <c r="A205">
        <v>1220</v>
      </c>
      <c r="B205" t="s">
        <v>1177</v>
      </c>
      <c r="C205" t="s">
        <v>1178</v>
      </c>
      <c r="D205" t="s">
        <v>899</v>
      </c>
      <c r="E205" s="7">
        <f t="shared" si="66"/>
        <v>39316007956.861763</v>
      </c>
      <c r="F205" s="8">
        <f t="shared" si="67"/>
        <v>10.594569414289236</v>
      </c>
      <c r="G205" s="7">
        <f t="shared" si="74"/>
        <v>6760829.7539198333</v>
      </c>
      <c r="H205">
        <v>6.83</v>
      </c>
      <c r="I205" s="7">
        <v>0.93</v>
      </c>
      <c r="J205" s="7">
        <f t="shared" si="68"/>
        <v>10.563052362843171</v>
      </c>
      <c r="K205" s="7">
        <f t="shared" si="69"/>
        <v>6.7984829485539358</v>
      </c>
      <c r="L205" s="7">
        <f t="shared" si="70"/>
        <v>36563887399.8815</v>
      </c>
      <c r="M205" s="7">
        <f t="shared" si="71"/>
        <v>6287571.6711454438</v>
      </c>
      <c r="N205" s="7">
        <f t="shared" si="72"/>
        <v>10.246309009174267</v>
      </c>
      <c r="O205" s="7">
        <f t="shared" si="73"/>
        <v>6.8583090091742633</v>
      </c>
      <c r="P205">
        <v>20</v>
      </c>
      <c r="Q205">
        <f t="shared" si="75"/>
        <v>293</v>
      </c>
      <c r="R205" t="s">
        <v>900</v>
      </c>
      <c r="S205" s="9" t="s">
        <v>41</v>
      </c>
      <c r="T205" t="s">
        <v>42</v>
      </c>
      <c r="U205" t="s">
        <v>1179</v>
      </c>
      <c r="V205">
        <v>429.77</v>
      </c>
      <c r="W205">
        <v>12.298</v>
      </c>
      <c r="X205">
        <v>8.91</v>
      </c>
      <c r="Y205" s="8">
        <f t="shared" si="76"/>
        <v>-3.3879999999999999</v>
      </c>
      <c r="Z205">
        <v>-3.3879999999999999</v>
      </c>
      <c r="AA205" s="7">
        <v>3.8299999999999998E-6</v>
      </c>
      <c r="AB205">
        <v>1.6000000000000001E-4</v>
      </c>
      <c r="AC205">
        <f t="shared" si="77"/>
        <v>-3.795880017344075</v>
      </c>
      <c r="AD205">
        <f t="shared" si="78"/>
        <v>-5.4168012260313771</v>
      </c>
      <c r="AE205" s="7">
        <f t="shared" si="79"/>
        <v>105.88808635723031</v>
      </c>
      <c r="AF205" s="7">
        <v>20</v>
      </c>
      <c r="AG205" s="7">
        <f t="shared" si="80"/>
        <v>-125.88808635723031</v>
      </c>
      <c r="AH205" s="7">
        <f t="shared" si="81"/>
        <v>-3.7645694142892352</v>
      </c>
      <c r="AI205">
        <v>0</v>
      </c>
      <c r="AJ205">
        <v>0</v>
      </c>
      <c r="AK205">
        <v>11.18</v>
      </c>
      <c r="AL205">
        <v>1.85</v>
      </c>
      <c r="AM205">
        <v>2.2999999999999998</v>
      </c>
    </row>
    <row r="206" spans="1:39" x14ac:dyDescent="0.25">
      <c r="A206">
        <v>1081</v>
      </c>
      <c r="B206" t="s">
        <v>1180</v>
      </c>
      <c r="C206" t="s">
        <v>1181</v>
      </c>
      <c r="D206" t="s">
        <v>899</v>
      </c>
      <c r="E206" s="7">
        <f t="shared" si="66"/>
        <v>9762688092.5747356</v>
      </c>
      <c r="F206" s="8">
        <f t="shared" si="67"/>
        <v>9.9895694142892353</v>
      </c>
      <c r="G206" s="7">
        <f t="shared" si="74"/>
        <v>6309573.4448019378</v>
      </c>
      <c r="H206">
        <v>6.8</v>
      </c>
      <c r="I206" s="7">
        <v>0.93</v>
      </c>
      <c r="J206" s="7">
        <f t="shared" si="68"/>
        <v>9.958052362843171</v>
      </c>
      <c r="K206" s="7">
        <f t="shared" si="69"/>
        <v>6.7684829485539355</v>
      </c>
      <c r="L206" s="7">
        <f t="shared" si="70"/>
        <v>9079299926.0945206</v>
      </c>
      <c r="M206" s="7">
        <f t="shared" si="71"/>
        <v>5867903.3036658112</v>
      </c>
      <c r="N206" s="7">
        <f t="shared" si="72"/>
        <v>9.6413090091742664</v>
      </c>
      <c r="O206" s="7">
        <f t="shared" si="73"/>
        <v>6.8283090091742631</v>
      </c>
      <c r="P206">
        <v>20</v>
      </c>
      <c r="Q206">
        <f t="shared" si="75"/>
        <v>293</v>
      </c>
      <c r="R206" t="s">
        <v>900</v>
      </c>
      <c r="S206" s="9" t="s">
        <v>41</v>
      </c>
      <c r="T206" t="s">
        <v>42</v>
      </c>
      <c r="U206" t="s">
        <v>1182</v>
      </c>
      <c r="V206">
        <v>429.77</v>
      </c>
      <c r="W206">
        <v>11.723000000000001</v>
      </c>
      <c r="X206">
        <v>8.91</v>
      </c>
      <c r="Y206" s="8">
        <f t="shared" si="76"/>
        <v>-2.8130000000000006</v>
      </c>
      <c r="Z206">
        <v>-2.8130000000000002</v>
      </c>
      <c r="AA206" s="7">
        <v>3.8299999999999998E-6</v>
      </c>
      <c r="AB206">
        <v>1.6000000000000001E-4</v>
      </c>
      <c r="AC206">
        <f t="shared" si="77"/>
        <v>-3.795880017344075</v>
      </c>
      <c r="AD206">
        <f t="shared" si="78"/>
        <v>-5.4168012260313771</v>
      </c>
      <c r="AE206" s="7">
        <f t="shared" si="79"/>
        <v>105.88808635723031</v>
      </c>
      <c r="AF206" s="7">
        <v>20</v>
      </c>
      <c r="AG206" s="7">
        <f t="shared" si="80"/>
        <v>-125.88808635723031</v>
      </c>
      <c r="AH206" s="7">
        <f t="shared" si="81"/>
        <v>-3.189569414289235</v>
      </c>
      <c r="AI206">
        <v>0</v>
      </c>
      <c r="AJ206">
        <v>0</v>
      </c>
      <c r="AK206">
        <v>11.24</v>
      </c>
      <c r="AL206">
        <v>1.83</v>
      </c>
      <c r="AM206">
        <v>2.2999999999999998</v>
      </c>
    </row>
    <row r="207" spans="1:39" x14ac:dyDescent="0.25">
      <c r="A207">
        <v>1138</v>
      </c>
      <c r="B207" t="s">
        <v>1183</v>
      </c>
      <c r="C207" t="s">
        <v>1184</v>
      </c>
      <c r="D207" t="s">
        <v>899</v>
      </c>
      <c r="E207" s="7">
        <f t="shared" ref="E207:E221" si="82">10^F207</f>
        <v>88017578097.147476</v>
      </c>
      <c r="F207" s="8">
        <f t="shared" ref="F207:F221" si="83">H207-AH207</f>
        <v>10.944569414289235</v>
      </c>
      <c r="G207" s="7">
        <f t="shared" si="74"/>
        <v>25703957.827688646</v>
      </c>
      <c r="H207">
        <v>7.41</v>
      </c>
      <c r="I207" s="7">
        <v>0.93</v>
      </c>
      <c r="J207" s="7">
        <f t="shared" si="68"/>
        <v>10.913052362843169</v>
      </c>
      <c r="K207" s="7">
        <f t="shared" si="69"/>
        <v>7.3784829485539349</v>
      </c>
      <c r="L207" s="7">
        <f t="shared" si="70"/>
        <v>81856347630.34671</v>
      </c>
      <c r="M207" s="7">
        <f t="shared" si="71"/>
        <v>23904680.779750481</v>
      </c>
      <c r="N207" s="7">
        <f t="shared" si="72"/>
        <v>10.596309009174263</v>
      </c>
      <c r="O207" s="7">
        <f t="shared" si="73"/>
        <v>7.4383090091742634</v>
      </c>
      <c r="P207">
        <v>20</v>
      </c>
      <c r="Q207">
        <f t="shared" si="75"/>
        <v>293</v>
      </c>
      <c r="R207" t="s">
        <v>900</v>
      </c>
      <c r="S207" s="9" t="s">
        <v>41</v>
      </c>
      <c r="T207" t="s">
        <v>42</v>
      </c>
      <c r="U207" t="s">
        <v>1185</v>
      </c>
      <c r="V207">
        <v>429.77</v>
      </c>
      <c r="W207">
        <v>12.068</v>
      </c>
      <c r="X207">
        <v>8.91</v>
      </c>
      <c r="Y207" s="8">
        <f t="shared" si="76"/>
        <v>-3.1579999999999995</v>
      </c>
      <c r="Z207">
        <v>-3.3879999999999999</v>
      </c>
      <c r="AA207" s="7">
        <v>3.8299999999999998E-6</v>
      </c>
      <c r="AB207">
        <v>1.6000000000000001E-4</v>
      </c>
      <c r="AC207">
        <f t="shared" si="77"/>
        <v>-3.795880017344075</v>
      </c>
      <c r="AD207">
        <f t="shared" si="78"/>
        <v>-5.4168012260313771</v>
      </c>
      <c r="AE207" s="7">
        <f t="shared" si="79"/>
        <v>105.88808635723031</v>
      </c>
      <c r="AF207" s="7">
        <v>20</v>
      </c>
      <c r="AG207" s="7">
        <f t="shared" si="80"/>
        <v>-125.88808635723031</v>
      </c>
      <c r="AH207" s="7">
        <f t="shared" si="81"/>
        <v>-3.5345694142892348</v>
      </c>
      <c r="AI207">
        <v>0</v>
      </c>
      <c r="AJ207">
        <v>0</v>
      </c>
      <c r="AK207">
        <v>11.27</v>
      </c>
      <c r="AL207">
        <v>1.82</v>
      </c>
      <c r="AM207">
        <v>2.2999999999999998</v>
      </c>
    </row>
    <row r="208" spans="1:39" x14ac:dyDescent="0.25">
      <c r="A208">
        <v>1287</v>
      </c>
      <c r="B208" t="s">
        <v>1186</v>
      </c>
      <c r="C208" t="s">
        <v>1187</v>
      </c>
      <c r="D208" t="s">
        <v>899</v>
      </c>
      <c r="E208" s="7">
        <f t="shared" si="82"/>
        <v>21855936202.096489</v>
      </c>
      <c r="F208" s="8">
        <f t="shared" si="83"/>
        <v>10.339569414289235</v>
      </c>
      <c r="G208" s="7">
        <f t="shared" si="74"/>
        <v>14125375.446227582</v>
      </c>
      <c r="H208">
        <v>7.15</v>
      </c>
      <c r="I208" s="7">
        <v>0.93</v>
      </c>
      <c r="J208" s="7">
        <f t="shared" si="68"/>
        <v>10.308052362843171</v>
      </c>
      <c r="K208" s="7">
        <f t="shared" si="69"/>
        <v>7.118482948553936</v>
      </c>
      <c r="L208" s="7">
        <f t="shared" si="70"/>
        <v>20326020667.949772</v>
      </c>
      <c r="M208" s="7">
        <f t="shared" si="71"/>
        <v>13136599.164991673</v>
      </c>
      <c r="N208" s="7">
        <f t="shared" si="72"/>
        <v>9.991309009174266</v>
      </c>
      <c r="O208" s="7">
        <f t="shared" si="73"/>
        <v>7.1783090091742645</v>
      </c>
      <c r="P208">
        <v>20</v>
      </c>
      <c r="Q208">
        <f t="shared" si="75"/>
        <v>293</v>
      </c>
      <c r="R208" t="s">
        <v>900</v>
      </c>
      <c r="S208" s="9" t="s">
        <v>41</v>
      </c>
      <c r="T208" t="s">
        <v>42</v>
      </c>
      <c r="U208" t="s">
        <v>1188</v>
      </c>
      <c r="V208">
        <v>429.77</v>
      </c>
      <c r="W208">
        <v>11.723000000000001</v>
      </c>
      <c r="X208">
        <v>8.91</v>
      </c>
      <c r="Y208" s="8">
        <f t="shared" si="76"/>
        <v>-2.8130000000000006</v>
      </c>
      <c r="Z208">
        <v>-2.8130000000000002</v>
      </c>
      <c r="AA208" s="7">
        <v>3.8299999999999998E-6</v>
      </c>
      <c r="AB208">
        <v>1.6000000000000001E-4</v>
      </c>
      <c r="AC208">
        <f t="shared" si="77"/>
        <v>-3.795880017344075</v>
      </c>
      <c r="AD208">
        <f t="shared" si="78"/>
        <v>-5.4168012260313771</v>
      </c>
      <c r="AE208" s="7">
        <f t="shared" si="79"/>
        <v>105.88808635723031</v>
      </c>
      <c r="AF208" s="7">
        <v>20</v>
      </c>
      <c r="AG208" s="7">
        <f t="shared" si="80"/>
        <v>-125.88808635723031</v>
      </c>
      <c r="AH208" s="7">
        <f t="shared" si="81"/>
        <v>-3.189569414289235</v>
      </c>
      <c r="AI208">
        <v>0</v>
      </c>
      <c r="AJ208">
        <v>0</v>
      </c>
      <c r="AK208">
        <v>11.31</v>
      </c>
      <c r="AL208">
        <v>1.83</v>
      </c>
      <c r="AM208">
        <v>2.2999999999999998</v>
      </c>
    </row>
    <row r="209" spans="1:39" x14ac:dyDescent="0.25">
      <c r="A209">
        <v>1223</v>
      </c>
      <c r="B209" t="s">
        <v>1189</v>
      </c>
      <c r="C209" t="s">
        <v>1190</v>
      </c>
      <c r="D209" t="s">
        <v>899</v>
      </c>
      <c r="E209" s="7">
        <f t="shared" si="82"/>
        <v>126931500577.93513</v>
      </c>
      <c r="F209" s="8">
        <f t="shared" si="83"/>
        <v>11.103569414289234</v>
      </c>
      <c r="G209" s="7">
        <f t="shared" si="74"/>
        <v>23988329.19019492</v>
      </c>
      <c r="H209">
        <v>7.38</v>
      </c>
      <c r="I209" s="7">
        <v>0.93</v>
      </c>
      <c r="J209" s="7">
        <f t="shared" si="68"/>
        <v>11.07205236284317</v>
      </c>
      <c r="K209" s="7">
        <f t="shared" si="69"/>
        <v>7.3484829485539356</v>
      </c>
      <c r="L209" s="7">
        <f t="shared" si="70"/>
        <v>118046295537.47946</v>
      </c>
      <c r="M209" s="7">
        <f t="shared" si="71"/>
        <v>22309146.146881312</v>
      </c>
      <c r="N209" s="7">
        <f t="shared" si="72"/>
        <v>10.755309009174264</v>
      </c>
      <c r="O209" s="7">
        <f t="shared" si="73"/>
        <v>7.4083090091742632</v>
      </c>
      <c r="P209">
        <v>20</v>
      </c>
      <c r="Q209">
        <f t="shared" si="75"/>
        <v>293</v>
      </c>
      <c r="R209" t="s">
        <v>900</v>
      </c>
      <c r="S209" s="9" t="s">
        <v>41</v>
      </c>
      <c r="T209" t="s">
        <v>42</v>
      </c>
      <c r="U209" t="s">
        <v>1191</v>
      </c>
      <c r="V209">
        <v>429.77</v>
      </c>
      <c r="W209">
        <v>12.257</v>
      </c>
      <c r="X209">
        <v>8.91</v>
      </c>
      <c r="Y209" s="8">
        <f t="shared" si="76"/>
        <v>-3.3469999999999995</v>
      </c>
      <c r="Z209">
        <v>-3.347</v>
      </c>
      <c r="AA209" s="7">
        <v>3.8299999999999998E-6</v>
      </c>
      <c r="AB209">
        <v>1.6000000000000001E-4</v>
      </c>
      <c r="AC209">
        <f t="shared" si="77"/>
        <v>-3.795880017344075</v>
      </c>
      <c r="AD209">
        <f t="shared" si="78"/>
        <v>-5.4168012260313771</v>
      </c>
      <c r="AE209" s="7">
        <f t="shared" si="79"/>
        <v>105.88808635723031</v>
      </c>
      <c r="AF209" s="7">
        <v>20</v>
      </c>
      <c r="AG209" s="7">
        <f t="shared" si="80"/>
        <v>-125.88808635723031</v>
      </c>
      <c r="AH209" s="7">
        <f t="shared" si="81"/>
        <v>-3.7235694142892344</v>
      </c>
      <c r="AI209">
        <v>0</v>
      </c>
      <c r="AJ209">
        <v>0</v>
      </c>
      <c r="AK209">
        <v>11.31</v>
      </c>
      <c r="AL209">
        <v>1.83</v>
      </c>
      <c r="AM209">
        <v>2.2999999999999998</v>
      </c>
    </row>
    <row r="210" spans="1:39" x14ac:dyDescent="0.25">
      <c r="A210">
        <v>967</v>
      </c>
      <c r="B210" t="s">
        <v>1192</v>
      </c>
      <c r="C210" t="s">
        <v>1193</v>
      </c>
      <c r="D210" t="s">
        <v>899</v>
      </c>
      <c r="E210" s="7">
        <f t="shared" si="82"/>
        <v>17371986120.096687</v>
      </c>
      <c r="F210" s="8">
        <f t="shared" si="83"/>
        <v>10.239849473696879</v>
      </c>
      <c r="G210" s="7">
        <f t="shared" si="74"/>
        <v>794328.23472428333</v>
      </c>
      <c r="H210">
        <v>5.9</v>
      </c>
      <c r="I210" s="7">
        <v>0.93</v>
      </c>
      <c r="J210" s="7">
        <f t="shared" si="68"/>
        <v>10.208332422250812</v>
      </c>
      <c r="K210" s="7">
        <f t="shared" si="69"/>
        <v>5.868482948553936</v>
      </c>
      <c r="L210" s="7">
        <f t="shared" si="70"/>
        <v>16155947091.689888</v>
      </c>
      <c r="M210" s="7">
        <f t="shared" si="71"/>
        <v>738725.25829358469</v>
      </c>
      <c r="N210" s="7">
        <f t="shared" si="72"/>
        <v>9.8943090091742647</v>
      </c>
      <c r="O210" s="7">
        <f t="shared" si="73"/>
        <v>5.9283090091742645</v>
      </c>
      <c r="P210">
        <v>20</v>
      </c>
      <c r="Q210">
        <f t="shared" si="75"/>
        <v>293</v>
      </c>
      <c r="R210" t="s">
        <v>900</v>
      </c>
      <c r="S210" s="9" t="s">
        <v>41</v>
      </c>
      <c r="T210" t="s">
        <v>42</v>
      </c>
      <c r="U210" t="s">
        <v>485</v>
      </c>
      <c r="V210">
        <v>252.32</v>
      </c>
      <c r="W210">
        <v>10.076000000000001</v>
      </c>
      <c r="X210">
        <v>6.11</v>
      </c>
      <c r="Y210" s="8">
        <f t="shared" si="76"/>
        <v>-3.9660000000000002</v>
      </c>
      <c r="Z210">
        <v>-3.8260000000000001</v>
      </c>
      <c r="AA210" s="7">
        <v>1.79E-7</v>
      </c>
      <c r="AB210">
        <v>2.03E-4</v>
      </c>
      <c r="AC210">
        <f t="shared" si="77"/>
        <v>-3.692503962086787</v>
      </c>
      <c r="AD210">
        <f t="shared" si="78"/>
        <v>-6.7471469690201067</v>
      </c>
      <c r="AE210" s="7">
        <f t="shared" si="79"/>
        <v>104.9788034914839</v>
      </c>
      <c r="AF210" s="7">
        <v>20</v>
      </c>
      <c r="AG210" s="7">
        <f t="shared" si="80"/>
        <v>-124.9788034914839</v>
      </c>
      <c r="AH210" s="7">
        <f t="shared" si="81"/>
        <v>-4.3398494736968773</v>
      </c>
      <c r="AI210">
        <v>0</v>
      </c>
      <c r="AJ210">
        <v>0.31</v>
      </c>
      <c r="AK210">
        <v>11.48</v>
      </c>
      <c r="AL210">
        <v>1.84</v>
      </c>
      <c r="AM210">
        <v>1.95</v>
      </c>
    </row>
    <row r="211" spans="1:39" x14ac:dyDescent="0.25">
      <c r="A211">
        <v>739</v>
      </c>
      <c r="B211" t="s">
        <v>483</v>
      </c>
      <c r="C211" t="s">
        <v>484</v>
      </c>
      <c r="D211" t="s">
        <v>899</v>
      </c>
      <c r="E211" s="7">
        <f t="shared" si="82"/>
        <v>18190702602.69722</v>
      </c>
      <c r="F211" s="8">
        <f t="shared" si="83"/>
        <v>10.259849473696878</v>
      </c>
      <c r="G211" s="7">
        <f t="shared" si="74"/>
        <v>831763.77110267128</v>
      </c>
      <c r="H211">
        <v>5.92</v>
      </c>
      <c r="I211" s="7">
        <v>0.93</v>
      </c>
      <c r="J211" s="7">
        <f t="shared" si="68"/>
        <v>10.228332422250812</v>
      </c>
      <c r="K211" s="7">
        <f t="shared" si="69"/>
        <v>5.8884829485539356</v>
      </c>
      <c r="L211" s="7">
        <f t="shared" si="70"/>
        <v>16917353420.508383</v>
      </c>
      <c r="M211" s="7">
        <f t="shared" si="71"/>
        <v>773540.30712548562</v>
      </c>
      <c r="N211" s="7">
        <f t="shared" si="72"/>
        <v>9.9143090091742643</v>
      </c>
      <c r="O211" s="7">
        <f t="shared" si="73"/>
        <v>5.9483090091742632</v>
      </c>
      <c r="P211">
        <v>20</v>
      </c>
      <c r="Q211">
        <f t="shared" si="75"/>
        <v>293</v>
      </c>
      <c r="R211" t="s">
        <v>900</v>
      </c>
      <c r="S211" s="9" t="s">
        <v>41</v>
      </c>
      <c r="T211" t="s">
        <v>42</v>
      </c>
      <c r="U211" t="s">
        <v>485</v>
      </c>
      <c r="V211">
        <v>252.32</v>
      </c>
      <c r="W211">
        <v>10.076000000000001</v>
      </c>
      <c r="X211">
        <v>6.11</v>
      </c>
      <c r="Y211" s="8">
        <f t="shared" si="76"/>
        <v>-3.9660000000000002</v>
      </c>
      <c r="Z211">
        <v>-3.8260000000000001</v>
      </c>
      <c r="AA211" s="7">
        <v>1.79E-7</v>
      </c>
      <c r="AB211">
        <v>2.03E-4</v>
      </c>
      <c r="AC211">
        <f t="shared" si="77"/>
        <v>-3.692503962086787</v>
      </c>
      <c r="AD211">
        <f t="shared" si="78"/>
        <v>-6.7471469690201067</v>
      </c>
      <c r="AE211" s="7">
        <f t="shared" si="79"/>
        <v>104.9788034914839</v>
      </c>
      <c r="AF211" s="7">
        <v>20</v>
      </c>
      <c r="AG211" s="7">
        <f t="shared" si="80"/>
        <v>-124.9788034914839</v>
      </c>
      <c r="AH211" s="7">
        <f t="shared" si="81"/>
        <v>-4.3398494736968773</v>
      </c>
      <c r="AI211">
        <v>0</v>
      </c>
      <c r="AJ211">
        <v>0.31</v>
      </c>
      <c r="AK211">
        <v>11.48</v>
      </c>
      <c r="AL211">
        <v>1.84</v>
      </c>
      <c r="AM211">
        <v>1.95</v>
      </c>
    </row>
    <row r="212" spans="1:39" x14ac:dyDescent="0.25">
      <c r="A212">
        <v>731</v>
      </c>
      <c r="B212" t="s">
        <v>219</v>
      </c>
      <c r="C212" t="s">
        <v>220</v>
      </c>
      <c r="D212" t="s">
        <v>899</v>
      </c>
      <c r="E212" s="7">
        <f t="shared" si="82"/>
        <v>477542215983.71576</v>
      </c>
      <c r="F212" s="8">
        <f t="shared" si="83"/>
        <v>11.679011770387529</v>
      </c>
      <c r="G212" s="7">
        <f t="shared" si="74"/>
        <v>1096478.196143186</v>
      </c>
      <c r="H212">
        <v>6.04</v>
      </c>
      <c r="I212" s="7">
        <v>0.93</v>
      </c>
      <c r="J212" s="7">
        <f t="shared" si="68"/>
        <v>11.647494718941463</v>
      </c>
      <c r="K212" s="7">
        <f t="shared" si="69"/>
        <v>6.0084829485539357</v>
      </c>
      <c r="L212" s="7">
        <f t="shared" si="70"/>
        <v>444114260864.8548</v>
      </c>
      <c r="M212" s="7">
        <f t="shared" si="71"/>
        <v>1019724.7224131647</v>
      </c>
      <c r="N212" s="7">
        <f t="shared" si="72"/>
        <v>11.309309009174264</v>
      </c>
      <c r="O212" s="7">
        <f t="shared" si="73"/>
        <v>6.0683090091742633</v>
      </c>
      <c r="P212">
        <v>20</v>
      </c>
      <c r="Q212">
        <f t="shared" si="75"/>
        <v>293</v>
      </c>
      <c r="R212" t="s">
        <v>900</v>
      </c>
      <c r="S212" s="9" t="s">
        <v>41</v>
      </c>
      <c r="T212" t="s">
        <v>42</v>
      </c>
      <c r="U212" t="s">
        <v>221</v>
      </c>
      <c r="V212">
        <v>252.32</v>
      </c>
      <c r="W212">
        <v>11.351000000000001</v>
      </c>
      <c r="X212">
        <v>6.11</v>
      </c>
      <c r="Y212" s="8">
        <f t="shared" si="76"/>
        <v>-5.2410000000000005</v>
      </c>
      <c r="Z212">
        <v>-4.9109999999999996</v>
      </c>
      <c r="AA212" s="7">
        <v>2.5799999999999999E-6</v>
      </c>
      <c r="AB212" s="7">
        <v>2.4499999999999999E-5</v>
      </c>
      <c r="AC212">
        <f t="shared" si="77"/>
        <v>-4.6108339156354674</v>
      </c>
      <c r="AD212">
        <f t="shared" si="78"/>
        <v>-5.5883802940367699</v>
      </c>
      <c r="AE212" s="7">
        <f t="shared" si="79"/>
        <v>113.05631902237991</v>
      </c>
      <c r="AF212" s="7">
        <v>20</v>
      </c>
      <c r="AG212" s="7">
        <f t="shared" si="80"/>
        <v>-133.05631902237991</v>
      </c>
      <c r="AH212" s="7">
        <f t="shared" si="81"/>
        <v>-5.639011770387528</v>
      </c>
      <c r="AI212">
        <v>0</v>
      </c>
      <c r="AJ212">
        <v>0.31</v>
      </c>
      <c r="AK212">
        <v>11.48</v>
      </c>
      <c r="AL212">
        <v>1.84</v>
      </c>
      <c r="AM212">
        <v>1.95</v>
      </c>
    </row>
    <row r="213" spans="1:39" x14ac:dyDescent="0.25">
      <c r="A213">
        <v>747</v>
      </c>
      <c r="B213" t="s">
        <v>222</v>
      </c>
      <c r="C213" t="s">
        <v>223</v>
      </c>
      <c r="D213" t="s">
        <v>899</v>
      </c>
      <c r="E213" s="7">
        <f t="shared" si="82"/>
        <v>44705983355.351524</v>
      </c>
      <c r="F213" s="8">
        <f t="shared" si="83"/>
        <v>10.650365652087489</v>
      </c>
      <c r="G213" s="7">
        <f t="shared" si="74"/>
        <v>1148153.6214968837</v>
      </c>
      <c r="H213">
        <v>6.06</v>
      </c>
      <c r="I213" s="7">
        <v>0.93</v>
      </c>
      <c r="J213" s="7">
        <f t="shared" si="68"/>
        <v>10.618848600641424</v>
      </c>
      <c r="K213" s="7">
        <f t="shared" si="69"/>
        <v>6.0284829485539353</v>
      </c>
      <c r="L213" s="7">
        <f t="shared" si="70"/>
        <v>41576564520.47699</v>
      </c>
      <c r="M213" s="7">
        <f t="shared" si="71"/>
        <v>1067782.8679921036</v>
      </c>
      <c r="N213" s="7">
        <f t="shared" si="72"/>
        <v>10.329309009174265</v>
      </c>
      <c r="O213" s="7">
        <f t="shared" si="73"/>
        <v>6.0883090091742638</v>
      </c>
      <c r="P213">
        <v>20</v>
      </c>
      <c r="Q213">
        <f t="shared" si="75"/>
        <v>293</v>
      </c>
      <c r="R213" t="s">
        <v>900</v>
      </c>
      <c r="S213" s="9" t="s">
        <v>41</v>
      </c>
      <c r="T213" t="s">
        <v>42</v>
      </c>
      <c r="U213" t="s">
        <v>224</v>
      </c>
      <c r="V213">
        <v>252.32</v>
      </c>
      <c r="W213">
        <v>10.351000000000001</v>
      </c>
      <c r="X213">
        <v>6.11</v>
      </c>
      <c r="Y213" s="8">
        <f t="shared" si="76"/>
        <v>-4.2410000000000005</v>
      </c>
      <c r="Z213">
        <v>-4.5709999999999997</v>
      </c>
      <c r="AA213" s="7">
        <v>3.32E-6</v>
      </c>
      <c r="AB213">
        <v>1.73E-3</v>
      </c>
      <c r="AC213">
        <f t="shared" si="77"/>
        <v>-2.7619538968712045</v>
      </c>
      <c r="AD213">
        <f t="shared" si="78"/>
        <v>-5.4788619162959638</v>
      </c>
      <c r="AE213" s="7">
        <f t="shared" si="79"/>
        <v>96.793801385204759</v>
      </c>
      <c r="AF213" s="7">
        <v>20</v>
      </c>
      <c r="AG213" s="7">
        <f t="shared" si="80"/>
        <v>-116.79380138520476</v>
      </c>
      <c r="AH213" s="7">
        <f t="shared" si="81"/>
        <v>-4.5903656520874891</v>
      </c>
      <c r="AI213">
        <v>0</v>
      </c>
      <c r="AJ213">
        <v>0.31</v>
      </c>
      <c r="AK213">
        <v>11.48</v>
      </c>
      <c r="AL213">
        <v>1.84</v>
      </c>
      <c r="AM213">
        <v>1.95</v>
      </c>
    </row>
    <row r="214" spans="1:39" x14ac:dyDescent="0.25">
      <c r="A214">
        <v>34</v>
      </c>
      <c r="B214" t="s">
        <v>228</v>
      </c>
      <c r="C214" t="s">
        <v>229</v>
      </c>
      <c r="D214" t="s">
        <v>899</v>
      </c>
      <c r="E214" s="7">
        <f t="shared" si="82"/>
        <v>193947474015.73801</v>
      </c>
      <c r="F214" s="8">
        <f t="shared" si="83"/>
        <v>11.287684127693897</v>
      </c>
      <c r="G214" s="7">
        <f t="shared" si="74"/>
        <v>1380384.2646028849</v>
      </c>
      <c r="H214">
        <v>6.14</v>
      </c>
      <c r="I214" s="7">
        <v>0.93</v>
      </c>
      <c r="J214" s="7">
        <f t="shared" si="68"/>
        <v>11.256167076247831</v>
      </c>
      <c r="K214" s="7">
        <f t="shared" si="69"/>
        <v>6.1084829485539354</v>
      </c>
      <c r="L214" s="7">
        <f t="shared" si="70"/>
        <v>180371150834.63538</v>
      </c>
      <c r="M214" s="7">
        <f t="shared" si="71"/>
        <v>1283757.3660806851</v>
      </c>
      <c r="N214" s="7">
        <f t="shared" si="72"/>
        <v>10.917309009174263</v>
      </c>
      <c r="O214" s="7">
        <f t="shared" si="73"/>
        <v>6.1683090091742629</v>
      </c>
      <c r="P214">
        <v>20</v>
      </c>
      <c r="Q214">
        <f t="shared" si="75"/>
        <v>293</v>
      </c>
      <c r="R214" t="s">
        <v>900</v>
      </c>
      <c r="S214" s="9" t="s">
        <v>41</v>
      </c>
      <c r="T214" t="s">
        <v>42</v>
      </c>
      <c r="U214" t="s">
        <v>230</v>
      </c>
      <c r="V214">
        <v>252.32</v>
      </c>
      <c r="W214">
        <v>10.859</v>
      </c>
      <c r="X214">
        <v>6.11</v>
      </c>
      <c r="Y214" s="8">
        <f t="shared" si="76"/>
        <v>-4.7489999999999997</v>
      </c>
      <c r="Z214">
        <v>-4.7290000000000001</v>
      </c>
      <c r="AA214" s="7">
        <v>1.31E-7</v>
      </c>
      <c r="AB214" s="7">
        <v>2.3099999999999999E-5</v>
      </c>
      <c r="AC214">
        <f t="shared" si="77"/>
        <v>-4.636388020107856</v>
      </c>
      <c r="AD214">
        <f t="shared" si="78"/>
        <v>-6.8827287043442356</v>
      </c>
      <c r="AE214" s="7">
        <f t="shared" si="79"/>
        <v>113.28108973246754</v>
      </c>
      <c r="AF214" s="7">
        <v>20</v>
      </c>
      <c r="AG214" s="7">
        <f t="shared" si="80"/>
        <v>-133.28108973246754</v>
      </c>
      <c r="AH214" s="7">
        <f t="shared" si="81"/>
        <v>-5.1476841276938963</v>
      </c>
      <c r="AI214">
        <v>0</v>
      </c>
      <c r="AJ214">
        <v>0.31</v>
      </c>
      <c r="AK214">
        <v>11.48</v>
      </c>
      <c r="AL214">
        <v>1.84</v>
      </c>
      <c r="AM214">
        <v>1.95</v>
      </c>
    </row>
    <row r="215" spans="1:39" x14ac:dyDescent="0.25">
      <c r="A215">
        <v>775</v>
      </c>
      <c r="B215" t="s">
        <v>225</v>
      </c>
      <c r="C215" t="s">
        <v>226</v>
      </c>
      <c r="D215" t="s">
        <v>899</v>
      </c>
      <c r="E215" s="7">
        <f t="shared" si="82"/>
        <v>154890538164.18271</v>
      </c>
      <c r="F215" s="8">
        <f t="shared" si="83"/>
        <v>11.190024888717293</v>
      </c>
      <c r="G215" s="7">
        <f t="shared" si="74"/>
        <v>1445439.7707459298</v>
      </c>
      <c r="H215">
        <v>6.16</v>
      </c>
      <c r="I215" s="7">
        <v>0.93</v>
      </c>
      <c r="J215" s="7">
        <f t="shared" si="68"/>
        <v>11.15850783727123</v>
      </c>
      <c r="K215" s="7">
        <f t="shared" si="69"/>
        <v>6.1284829485539358</v>
      </c>
      <c r="L215" s="7">
        <f t="shared" si="70"/>
        <v>144048200492.69067</v>
      </c>
      <c r="M215" s="7">
        <f t="shared" si="71"/>
        <v>1344258.9867937169</v>
      </c>
      <c r="N215" s="7">
        <f t="shared" si="72"/>
        <v>10.810309009174265</v>
      </c>
      <c r="O215" s="7">
        <f t="shared" si="73"/>
        <v>6.1883090091742643</v>
      </c>
      <c r="P215">
        <v>20</v>
      </c>
      <c r="Q215">
        <f t="shared" si="75"/>
        <v>293</v>
      </c>
      <c r="R215" t="s">
        <v>900</v>
      </c>
      <c r="S215" s="9" t="s">
        <v>41</v>
      </c>
      <c r="T215" t="s">
        <v>42</v>
      </c>
      <c r="U215" t="s">
        <v>227</v>
      </c>
      <c r="V215">
        <v>252.32</v>
      </c>
      <c r="W215">
        <v>10.731999999999999</v>
      </c>
      <c r="X215">
        <v>6.11</v>
      </c>
      <c r="Y215" s="8">
        <f t="shared" si="76"/>
        <v>-4.621999999999999</v>
      </c>
      <c r="Z215">
        <v>-4.6219999999999999</v>
      </c>
      <c r="AA215" s="7">
        <v>1.05E-7</v>
      </c>
      <c r="AB215" s="7">
        <v>1.0200000000000001E-5</v>
      </c>
      <c r="AC215">
        <f t="shared" si="77"/>
        <v>-4.991399828238082</v>
      </c>
      <c r="AD215">
        <f t="shared" si="78"/>
        <v>-6.9788107009300617</v>
      </c>
      <c r="AE215" s="7">
        <f t="shared" si="79"/>
        <v>116.40372923991487</v>
      </c>
      <c r="AF215" s="7">
        <v>20</v>
      </c>
      <c r="AG215" s="7">
        <f t="shared" si="80"/>
        <v>-136.40372923991487</v>
      </c>
      <c r="AH215" s="7">
        <f t="shared" si="81"/>
        <v>-5.0300248887172936</v>
      </c>
      <c r="AI215">
        <v>0</v>
      </c>
      <c r="AJ215">
        <v>0.31</v>
      </c>
      <c r="AK215">
        <v>11.48</v>
      </c>
      <c r="AL215">
        <v>1.84</v>
      </c>
      <c r="AM215">
        <v>1.95</v>
      </c>
    </row>
    <row r="216" spans="1:39" x14ac:dyDescent="0.25">
      <c r="A216">
        <v>1222</v>
      </c>
      <c r="B216" t="s">
        <v>1194</v>
      </c>
      <c r="C216" t="s">
        <v>1195</v>
      </c>
      <c r="D216" t="s">
        <v>899</v>
      </c>
      <c r="E216" s="7">
        <f t="shared" si="82"/>
        <v>958804172.03144884</v>
      </c>
      <c r="F216" s="8">
        <f t="shared" si="83"/>
        <v>8.9817299151053511</v>
      </c>
      <c r="G216" s="7">
        <f t="shared" si="74"/>
        <v>11220184.543019636</v>
      </c>
      <c r="H216">
        <v>7.05</v>
      </c>
      <c r="I216" s="7">
        <v>0.93</v>
      </c>
      <c r="J216" s="7">
        <f t="shared" si="68"/>
        <v>8.9502128636592868</v>
      </c>
      <c r="K216" s="7">
        <f t="shared" si="69"/>
        <v>7.0184829485539355</v>
      </c>
      <c r="L216" s="7">
        <f t="shared" si="70"/>
        <v>891687879.98924577</v>
      </c>
      <c r="M216" s="7">
        <f t="shared" si="71"/>
        <v>10434771.625008279</v>
      </c>
      <c r="N216" s="7">
        <f t="shared" si="72"/>
        <v>8.6213090091742632</v>
      </c>
      <c r="O216" s="7">
        <f t="shared" si="73"/>
        <v>7.0783090091742631</v>
      </c>
      <c r="P216">
        <v>20</v>
      </c>
      <c r="Q216">
        <f t="shared" si="75"/>
        <v>293</v>
      </c>
      <c r="R216" t="s">
        <v>900</v>
      </c>
      <c r="S216" s="9" t="s">
        <v>41</v>
      </c>
      <c r="T216" t="s">
        <v>42</v>
      </c>
      <c r="U216" t="s">
        <v>1196</v>
      </c>
      <c r="V216">
        <v>464.22</v>
      </c>
      <c r="W216">
        <v>11.103</v>
      </c>
      <c r="X216">
        <v>9.56</v>
      </c>
      <c r="Y216" s="8">
        <f t="shared" si="76"/>
        <v>-1.5429999999999993</v>
      </c>
      <c r="Z216">
        <v>-2.9430000000000001</v>
      </c>
      <c r="AA216" s="7">
        <v>1.0100000000000001E-6</v>
      </c>
      <c r="AB216" s="7">
        <v>5.52E-5</v>
      </c>
      <c r="AC216">
        <f t="shared" si="77"/>
        <v>-4.2580609222708015</v>
      </c>
      <c r="AD216">
        <f t="shared" si="78"/>
        <v>-5.9956786262173578</v>
      </c>
      <c r="AE216" s="7">
        <f t="shared" si="79"/>
        <v>109.95337184988227</v>
      </c>
      <c r="AF216" s="7">
        <v>20</v>
      </c>
      <c r="AG216" s="7">
        <f t="shared" si="80"/>
        <v>-129.95337184988227</v>
      </c>
      <c r="AH216" s="7">
        <f t="shared" si="81"/>
        <v>-1.9317299151053506</v>
      </c>
      <c r="AI216">
        <v>0</v>
      </c>
      <c r="AJ216">
        <v>0</v>
      </c>
      <c r="AK216">
        <v>11.74</v>
      </c>
      <c r="AL216">
        <v>1.96</v>
      </c>
      <c r="AM216">
        <v>2.4300000000000002</v>
      </c>
    </row>
    <row r="217" spans="1:39" x14ac:dyDescent="0.25">
      <c r="A217">
        <v>1224</v>
      </c>
      <c r="B217" t="s">
        <v>1197</v>
      </c>
      <c r="C217" t="s">
        <v>1198</v>
      </c>
      <c r="D217" t="s">
        <v>899</v>
      </c>
      <c r="E217" s="7">
        <f t="shared" si="82"/>
        <v>15912188506.999016</v>
      </c>
      <c r="F217" s="8">
        <f t="shared" si="83"/>
        <v>10.201729915105352</v>
      </c>
      <c r="G217" s="7">
        <f t="shared" si="74"/>
        <v>7413102.4130091891</v>
      </c>
      <c r="H217">
        <v>6.87</v>
      </c>
      <c r="I217" s="7">
        <v>0.93</v>
      </c>
      <c r="J217" s="7">
        <f t="shared" si="68"/>
        <v>10.170212863659287</v>
      </c>
      <c r="K217" s="7">
        <f t="shared" si="69"/>
        <v>6.8384829485539358</v>
      </c>
      <c r="L217" s="7">
        <f t="shared" si="70"/>
        <v>14798335311.509109</v>
      </c>
      <c r="M217" s="7">
        <f t="shared" si="71"/>
        <v>6894185.2440985572</v>
      </c>
      <c r="N217" s="7">
        <f t="shared" si="72"/>
        <v>9.8413090091742657</v>
      </c>
      <c r="O217" s="7">
        <f t="shared" si="73"/>
        <v>6.8983090091742643</v>
      </c>
      <c r="P217">
        <v>20</v>
      </c>
      <c r="Q217">
        <f t="shared" si="75"/>
        <v>293</v>
      </c>
      <c r="R217" t="s">
        <v>900</v>
      </c>
      <c r="S217" s="9" t="s">
        <v>41</v>
      </c>
      <c r="T217" t="s">
        <v>42</v>
      </c>
      <c r="U217" t="s">
        <v>1199</v>
      </c>
      <c r="V217">
        <v>464.22</v>
      </c>
      <c r="W217">
        <v>12.503</v>
      </c>
      <c r="X217">
        <v>9.56</v>
      </c>
      <c r="Y217" s="8">
        <f t="shared" si="76"/>
        <v>-2.9429999999999996</v>
      </c>
      <c r="Z217">
        <v>-2.9430000000000001</v>
      </c>
      <c r="AA217" s="7">
        <v>1.0100000000000001E-6</v>
      </c>
      <c r="AB217" s="7">
        <v>5.52E-5</v>
      </c>
      <c r="AC217">
        <f t="shared" si="77"/>
        <v>-4.2580609222708015</v>
      </c>
      <c r="AD217">
        <f t="shared" si="78"/>
        <v>-5.9956786262173578</v>
      </c>
      <c r="AE217" s="7">
        <f t="shared" si="79"/>
        <v>109.95337184988227</v>
      </c>
      <c r="AF217" s="7">
        <v>20</v>
      </c>
      <c r="AG217" s="7">
        <f t="shared" si="80"/>
        <v>-129.95337184988227</v>
      </c>
      <c r="AH217" s="7">
        <f t="shared" si="81"/>
        <v>-3.3317299151053512</v>
      </c>
      <c r="AI217">
        <v>0</v>
      </c>
      <c r="AJ217">
        <v>0</v>
      </c>
      <c r="AK217">
        <v>11.81</v>
      </c>
      <c r="AL217">
        <v>1.93</v>
      </c>
      <c r="AM217">
        <v>2.4300000000000002</v>
      </c>
    </row>
    <row r="218" spans="1:39" x14ac:dyDescent="0.25">
      <c r="A218">
        <v>1184</v>
      </c>
      <c r="B218" t="s">
        <v>1200</v>
      </c>
      <c r="C218" t="s">
        <v>1201</v>
      </c>
      <c r="D218" t="s">
        <v>899</v>
      </c>
      <c r="E218" s="7">
        <f t="shared" si="82"/>
        <v>29629881535.037613</v>
      </c>
      <c r="F218" s="8">
        <f t="shared" si="83"/>
        <v>10.471729915105351</v>
      </c>
      <c r="G218" s="7">
        <f t="shared" si="74"/>
        <v>36307805.47701022</v>
      </c>
      <c r="H218">
        <v>7.56</v>
      </c>
      <c r="I218" s="7">
        <v>0.93</v>
      </c>
      <c r="J218" s="7">
        <f t="shared" ref="J218:J221" si="84">K218-AH218</f>
        <v>10.440212863659287</v>
      </c>
      <c r="K218" s="7">
        <f t="shared" si="69"/>
        <v>7.5284829485539362</v>
      </c>
      <c r="L218" s="7">
        <f t="shared" si="70"/>
        <v>27555789827.585026</v>
      </c>
      <c r="M218" s="7">
        <f t="shared" si="71"/>
        <v>33766259.093619563</v>
      </c>
      <c r="N218" s="7">
        <f t="shared" si="72"/>
        <v>10.111309009174265</v>
      </c>
      <c r="O218" s="7">
        <f t="shared" si="73"/>
        <v>7.5883090091742647</v>
      </c>
      <c r="P218">
        <v>20</v>
      </c>
      <c r="Q218">
        <f t="shared" si="75"/>
        <v>293</v>
      </c>
      <c r="R218" t="s">
        <v>900</v>
      </c>
      <c r="S218" s="9" t="s">
        <v>41</v>
      </c>
      <c r="T218" t="s">
        <v>42</v>
      </c>
      <c r="U218" t="s">
        <v>1202</v>
      </c>
      <c r="V218">
        <v>464.22</v>
      </c>
      <c r="W218">
        <v>12.083</v>
      </c>
      <c r="X218">
        <v>9.56</v>
      </c>
      <c r="Y218" s="8">
        <f t="shared" si="76"/>
        <v>-2.5229999999999997</v>
      </c>
      <c r="Z218">
        <v>-2.9430000000000001</v>
      </c>
      <c r="AA218" s="7">
        <v>1.0100000000000001E-6</v>
      </c>
      <c r="AB218" s="7">
        <v>5.52E-5</v>
      </c>
      <c r="AC218">
        <f t="shared" si="77"/>
        <v>-4.2580609222708015</v>
      </c>
      <c r="AD218">
        <f t="shared" si="78"/>
        <v>-5.9956786262173578</v>
      </c>
      <c r="AE218" s="7">
        <f t="shared" si="79"/>
        <v>109.95337184988227</v>
      </c>
      <c r="AF218" s="7">
        <v>20</v>
      </c>
      <c r="AG218" s="7">
        <f t="shared" si="80"/>
        <v>-129.95337184988227</v>
      </c>
      <c r="AH218" s="7">
        <f t="shared" si="81"/>
        <v>-2.9117299151053513</v>
      </c>
      <c r="AI218">
        <v>0</v>
      </c>
      <c r="AJ218">
        <v>0</v>
      </c>
      <c r="AK218">
        <v>11.82</v>
      </c>
      <c r="AL218">
        <v>1.93</v>
      </c>
      <c r="AM218">
        <v>2.4300000000000002</v>
      </c>
    </row>
    <row r="219" spans="1:39" x14ac:dyDescent="0.25">
      <c r="A219">
        <v>46</v>
      </c>
      <c r="B219" t="s">
        <v>231</v>
      </c>
      <c r="C219" t="s">
        <v>232</v>
      </c>
      <c r="D219" t="s">
        <v>899</v>
      </c>
      <c r="E219" s="7">
        <f t="shared" si="82"/>
        <v>593615280790.79395</v>
      </c>
      <c r="F219" s="8">
        <f t="shared" si="83"/>
        <v>11.773505071984083</v>
      </c>
      <c r="G219" s="7">
        <f t="shared" si="74"/>
        <v>1995262.31496888</v>
      </c>
      <c r="H219">
        <v>6.3</v>
      </c>
      <c r="I219" s="7">
        <v>0.93</v>
      </c>
      <c r="J219" s="7">
        <f t="shared" si="84"/>
        <v>11.741988020538018</v>
      </c>
      <c r="K219" s="7">
        <f t="shared" si="69"/>
        <v>6.2684829485539355</v>
      </c>
      <c r="L219" s="7">
        <f t="shared" si="70"/>
        <v>552062211135.43921</v>
      </c>
      <c r="M219" s="7">
        <f t="shared" si="71"/>
        <v>1855593.9529210615</v>
      </c>
      <c r="N219" s="7">
        <f t="shared" si="72"/>
        <v>11.407309009174265</v>
      </c>
      <c r="O219" s="7">
        <f t="shared" si="73"/>
        <v>6.3283090091742631</v>
      </c>
      <c r="P219">
        <v>20</v>
      </c>
      <c r="Q219">
        <f t="shared" si="75"/>
        <v>293</v>
      </c>
      <c r="R219" t="s">
        <v>900</v>
      </c>
      <c r="S219" s="9" t="s">
        <v>41</v>
      </c>
      <c r="T219" t="s">
        <v>42</v>
      </c>
      <c r="U219" t="s">
        <v>233</v>
      </c>
      <c r="V219">
        <v>278.36</v>
      </c>
      <c r="W219">
        <v>11.779</v>
      </c>
      <c r="X219">
        <v>6.7</v>
      </c>
      <c r="Y219" s="8">
        <f t="shared" si="76"/>
        <v>-5.0789999999999997</v>
      </c>
      <c r="Z219">
        <v>-5.2389999999999999</v>
      </c>
      <c r="AA219" s="7">
        <v>1.85E-9</v>
      </c>
      <c r="AB219" s="7">
        <v>3.3300000000000003E-5</v>
      </c>
      <c r="AC219">
        <f t="shared" si="77"/>
        <v>-4.4775557664936798</v>
      </c>
      <c r="AD219">
        <f t="shared" si="78"/>
        <v>-8.7328282715969863</v>
      </c>
      <c r="AE219" s="7">
        <f t="shared" si="79"/>
        <v>111.88402107493549</v>
      </c>
      <c r="AF219" s="7">
        <v>20</v>
      </c>
      <c r="AG219" s="7">
        <f t="shared" si="80"/>
        <v>-131.8840210749355</v>
      </c>
      <c r="AH219" s="7">
        <f t="shared" si="81"/>
        <v>-5.473505071984083</v>
      </c>
      <c r="AI219">
        <v>0</v>
      </c>
      <c r="AJ219">
        <v>0.35</v>
      </c>
      <c r="AK219">
        <v>12.45</v>
      </c>
      <c r="AL219">
        <v>1.99</v>
      </c>
      <c r="AM219">
        <v>2.19</v>
      </c>
    </row>
    <row r="220" spans="1:39" x14ac:dyDescent="0.25">
      <c r="A220">
        <v>727</v>
      </c>
      <c r="B220" t="s">
        <v>234</v>
      </c>
      <c r="C220" t="s">
        <v>235</v>
      </c>
      <c r="D220" t="s">
        <v>899</v>
      </c>
      <c r="E220" s="7">
        <f t="shared" si="82"/>
        <v>815915029063.69543</v>
      </c>
      <c r="F220" s="8">
        <f t="shared" si="83"/>
        <v>11.911644932858962</v>
      </c>
      <c r="G220" s="7">
        <f t="shared" si="74"/>
        <v>1698243.6524617488</v>
      </c>
      <c r="H220">
        <v>6.23</v>
      </c>
      <c r="I220" s="7">
        <v>0.93</v>
      </c>
      <c r="J220" s="7">
        <f t="shared" si="84"/>
        <v>11.8801278814129</v>
      </c>
      <c r="K220" s="7">
        <f t="shared" si="69"/>
        <v>6.1984829485539361</v>
      </c>
      <c r="L220" s="7">
        <f t="shared" si="70"/>
        <v>758800977029.24072</v>
      </c>
      <c r="M220" s="7">
        <f t="shared" si="71"/>
        <v>1579366.5967894292</v>
      </c>
      <c r="N220" s="7">
        <f t="shared" si="72"/>
        <v>11.529309009174264</v>
      </c>
      <c r="O220" s="7">
        <f t="shared" si="73"/>
        <v>6.2583090091742646</v>
      </c>
      <c r="P220">
        <v>20</v>
      </c>
      <c r="Q220">
        <f t="shared" si="75"/>
        <v>293</v>
      </c>
      <c r="R220" t="s">
        <v>900</v>
      </c>
      <c r="S220" s="9" t="s">
        <v>41</v>
      </c>
      <c r="T220" t="s">
        <v>42</v>
      </c>
      <c r="U220" t="s">
        <v>236</v>
      </c>
      <c r="V220">
        <v>276.33999999999997</v>
      </c>
      <c r="W220">
        <v>11.971</v>
      </c>
      <c r="X220">
        <v>6.7</v>
      </c>
      <c r="Y220" s="8">
        <f t="shared" si="76"/>
        <v>-5.2709999999999999</v>
      </c>
      <c r="Z220">
        <v>-5.2709999999999999</v>
      </c>
      <c r="AA220" s="7">
        <v>1.17E-7</v>
      </c>
      <c r="AB220" s="7">
        <v>8.1100000000000003E-6</v>
      </c>
      <c r="AC220">
        <f t="shared" si="77"/>
        <v>-5.090979145788844</v>
      </c>
      <c r="AD220">
        <f t="shared" si="78"/>
        <v>-6.9318141382538387</v>
      </c>
      <c r="AE220" s="7">
        <f t="shared" si="79"/>
        <v>117.27961647517716</v>
      </c>
      <c r="AF220" s="7">
        <v>20</v>
      </c>
      <c r="AG220" s="7">
        <f t="shared" si="80"/>
        <v>-137.27961647517716</v>
      </c>
      <c r="AH220" s="7">
        <f t="shared" si="81"/>
        <v>-5.6816449328589629</v>
      </c>
      <c r="AI220">
        <v>0</v>
      </c>
      <c r="AJ220">
        <v>0.33</v>
      </c>
      <c r="AK220">
        <v>12.89</v>
      </c>
      <c r="AL220">
        <v>2.02</v>
      </c>
      <c r="AM220">
        <v>2.08</v>
      </c>
    </row>
    <row r="221" spans="1:39" x14ac:dyDescent="0.25">
      <c r="A221">
        <v>736</v>
      </c>
      <c r="B221" t="s">
        <v>237</v>
      </c>
      <c r="C221" t="s">
        <v>238</v>
      </c>
      <c r="D221" t="s">
        <v>899</v>
      </c>
      <c r="E221" s="7">
        <f t="shared" si="82"/>
        <v>617788825204.30737</v>
      </c>
      <c r="F221" s="8">
        <f t="shared" si="83"/>
        <v>11.790840048355204</v>
      </c>
      <c r="G221" s="7">
        <f t="shared" si="74"/>
        <v>3162277.6601683851</v>
      </c>
      <c r="H221">
        <v>6.5</v>
      </c>
      <c r="I221" s="7">
        <v>0.93</v>
      </c>
      <c r="J221" s="7">
        <f t="shared" si="84"/>
        <v>11.759322996909141</v>
      </c>
      <c r="K221" s="7">
        <f t="shared" si="69"/>
        <v>6.4684829485539357</v>
      </c>
      <c r="L221" s="7">
        <f t="shared" si="70"/>
        <v>574543607440.00891</v>
      </c>
      <c r="M221" s="7">
        <f t="shared" si="71"/>
        <v>2940918.2239566031</v>
      </c>
      <c r="N221" s="7">
        <f t="shared" si="72"/>
        <v>11.375309009174266</v>
      </c>
      <c r="O221" s="7">
        <f t="shared" si="73"/>
        <v>6.5283090091742642</v>
      </c>
      <c r="P221">
        <v>20</v>
      </c>
      <c r="Q221">
        <f t="shared" si="75"/>
        <v>293</v>
      </c>
      <c r="R221" t="s">
        <v>900</v>
      </c>
      <c r="S221" s="9" t="s">
        <v>41</v>
      </c>
      <c r="T221" t="s">
        <v>42</v>
      </c>
      <c r="U221" t="s">
        <v>239</v>
      </c>
      <c r="V221">
        <v>276.33999999999997</v>
      </c>
      <c r="W221">
        <v>11.547000000000001</v>
      </c>
      <c r="X221">
        <v>6.7</v>
      </c>
      <c r="Y221" s="8">
        <f t="shared" si="76"/>
        <v>-4.8470000000000004</v>
      </c>
      <c r="Z221">
        <v>-4.8470000000000004</v>
      </c>
      <c r="AA221" s="7">
        <v>1.6700000000000001E-8</v>
      </c>
      <c r="AB221" s="7">
        <v>4.4400000000000001E-7</v>
      </c>
      <c r="AC221">
        <f t="shared" si="77"/>
        <v>-6.3526170298853799</v>
      </c>
      <c r="AD221">
        <f t="shared" si="78"/>
        <v>-7.7772835288524167</v>
      </c>
      <c r="AE221" s="7">
        <f t="shared" si="79"/>
        <v>128.37682566864419</v>
      </c>
      <c r="AF221" s="7">
        <v>20</v>
      </c>
      <c r="AG221" s="7">
        <f t="shared" si="80"/>
        <v>-148.37682566864419</v>
      </c>
      <c r="AH221" s="7">
        <f t="shared" si="81"/>
        <v>-5.2908400483552045</v>
      </c>
      <c r="AI221">
        <v>0</v>
      </c>
      <c r="AJ221">
        <v>0.33</v>
      </c>
      <c r="AK221">
        <v>12.89</v>
      </c>
      <c r="AL221">
        <v>2.02</v>
      </c>
      <c r="AM221">
        <v>2.08</v>
      </c>
    </row>
    <row r="222" spans="1:39" x14ac:dyDescent="0.25">
      <c r="A222">
        <v>422</v>
      </c>
      <c r="B222" t="s">
        <v>282</v>
      </c>
      <c r="C222" t="s">
        <v>95</v>
      </c>
      <c r="D222" t="s">
        <v>283</v>
      </c>
      <c r="E222">
        <v>339</v>
      </c>
      <c r="F222" s="8">
        <f t="shared" ref="F222:F246" si="85">LOG(E222)</f>
        <v>2.5301996982030821</v>
      </c>
      <c r="G222" s="7">
        <f t="shared" si="74"/>
        <v>33.204710505354903</v>
      </c>
      <c r="H222" s="7">
        <f t="shared" ref="H222:H246" si="86">F222+AH222</f>
        <v>1.5211996982030822</v>
      </c>
      <c r="I222" s="7" t="s">
        <v>204</v>
      </c>
      <c r="J222" s="7" t="s">
        <v>204</v>
      </c>
      <c r="K222" s="7" t="s">
        <v>204</v>
      </c>
      <c r="L222" s="7" t="s">
        <v>204</v>
      </c>
      <c r="M222" s="7" t="s">
        <v>204</v>
      </c>
      <c r="N222" s="7">
        <v>2.5301996982030821</v>
      </c>
      <c r="O222" s="7">
        <v>1.5211996982030822</v>
      </c>
      <c r="P222">
        <v>25</v>
      </c>
      <c r="Q222">
        <f t="shared" si="75"/>
        <v>298</v>
      </c>
      <c r="R222" t="s">
        <v>284</v>
      </c>
      <c r="S222" s="9" t="s">
        <v>268</v>
      </c>
      <c r="T222" t="s">
        <v>206</v>
      </c>
      <c r="U222" t="s">
        <v>96</v>
      </c>
      <c r="V222">
        <v>104.15</v>
      </c>
      <c r="W222">
        <v>3.899</v>
      </c>
      <c r="X222">
        <v>2.89</v>
      </c>
      <c r="Y222" s="8">
        <f t="shared" si="76"/>
        <v>-1.0089999999999999</v>
      </c>
      <c r="Z222">
        <v>-0.94899999999999995</v>
      </c>
      <c r="AA222">
        <v>674</v>
      </c>
      <c r="AB222">
        <v>853</v>
      </c>
      <c r="AC222">
        <f t="shared" si="77"/>
        <v>2.9309490311675228</v>
      </c>
      <c r="AD222">
        <f t="shared" si="78"/>
        <v>2.8286598965353198</v>
      </c>
      <c r="AE222" s="7">
        <f t="shared" si="79"/>
        <v>46.719738528581786</v>
      </c>
      <c r="AF222" s="7">
        <v>20</v>
      </c>
      <c r="AG222" s="7">
        <f t="shared" si="80"/>
        <v>-66.719738528581786</v>
      </c>
      <c r="AH222" s="7">
        <f t="shared" si="81"/>
        <v>-1.0089999999999999</v>
      </c>
      <c r="AI222">
        <v>0</v>
      </c>
      <c r="AJ222">
        <v>0.17</v>
      </c>
      <c r="AK222">
        <v>3.8600000000000003</v>
      </c>
      <c r="AL222">
        <v>0.7</v>
      </c>
      <c r="AM222">
        <v>0.96</v>
      </c>
    </row>
    <row r="223" spans="1:39" x14ac:dyDescent="0.25">
      <c r="A223">
        <v>715</v>
      </c>
      <c r="B223" t="s">
        <v>285</v>
      </c>
      <c r="C223" t="s">
        <v>286</v>
      </c>
      <c r="D223" t="s">
        <v>283</v>
      </c>
      <c r="E223">
        <v>1153</v>
      </c>
      <c r="F223" s="8">
        <f t="shared" si="85"/>
        <v>3.0618293072946989</v>
      </c>
      <c r="G223" s="7">
        <f t="shared" si="74"/>
        <v>1.7014896328670995E-9</v>
      </c>
      <c r="H223" s="7">
        <f t="shared" si="86"/>
        <v>-8.7691706927053019</v>
      </c>
      <c r="I223" s="7" t="s">
        <v>204</v>
      </c>
      <c r="J223" s="7" t="s">
        <v>204</v>
      </c>
      <c r="K223" s="7" t="s">
        <v>204</v>
      </c>
      <c r="L223" s="7" t="s">
        <v>204</v>
      </c>
      <c r="M223" s="7" t="s">
        <v>204</v>
      </c>
      <c r="N223" s="7">
        <v>3.0618293072946989</v>
      </c>
      <c r="O223" s="7">
        <v>-8.7691706927053019</v>
      </c>
      <c r="P223">
        <v>25</v>
      </c>
      <c r="Q223">
        <f t="shared" si="75"/>
        <v>298</v>
      </c>
      <c r="R223" t="s">
        <v>284</v>
      </c>
      <c r="S223" s="9" t="s">
        <v>268</v>
      </c>
      <c r="T223" t="s">
        <v>206</v>
      </c>
      <c r="U223" t="s">
        <v>287</v>
      </c>
      <c r="V223">
        <v>153.18</v>
      </c>
      <c r="W223">
        <v>12.331</v>
      </c>
      <c r="X223">
        <v>0.5</v>
      </c>
      <c r="Y223" s="8">
        <f t="shared" si="76"/>
        <v>-11.831</v>
      </c>
      <c r="Z223">
        <v>-11.831</v>
      </c>
      <c r="AA223">
        <v>3.7299999999999998E-3</v>
      </c>
      <c r="AB223">
        <v>1.84E-2</v>
      </c>
      <c r="AC223">
        <f t="shared" si="77"/>
        <v>-1.7351821769904636</v>
      </c>
      <c r="AD223">
        <f t="shared" si="78"/>
        <v>-2.4282911681913126</v>
      </c>
      <c r="AE223" s="7">
        <f t="shared" si="79"/>
        <v>87.762445626882695</v>
      </c>
      <c r="AF223" s="7">
        <v>20</v>
      </c>
      <c r="AG223" s="7">
        <f t="shared" si="80"/>
        <v>-107.76244562688269</v>
      </c>
      <c r="AH223" s="7">
        <f t="shared" si="81"/>
        <v>-11.831000000000001</v>
      </c>
      <c r="AI223">
        <v>0.62</v>
      </c>
      <c r="AJ223">
        <v>1.0900000000000001</v>
      </c>
      <c r="AK223">
        <v>6.16</v>
      </c>
      <c r="AL223">
        <v>1.06</v>
      </c>
      <c r="AM223">
        <v>1.22</v>
      </c>
    </row>
    <row r="224" spans="1:39" x14ac:dyDescent="0.25">
      <c r="A224">
        <v>274</v>
      </c>
      <c r="B224" t="s">
        <v>288</v>
      </c>
      <c r="C224" t="s">
        <v>168</v>
      </c>
      <c r="D224" t="s">
        <v>283</v>
      </c>
      <c r="E224">
        <v>639</v>
      </c>
      <c r="F224" s="8">
        <f t="shared" si="85"/>
        <v>2.8055008581584002</v>
      </c>
      <c r="G224" s="7">
        <f t="shared" si="74"/>
        <v>2.7070785530565709E-2</v>
      </c>
      <c r="H224" s="7">
        <f t="shared" si="86"/>
        <v>-1.5674991418415991</v>
      </c>
      <c r="I224" s="7" t="s">
        <v>204</v>
      </c>
      <c r="J224" s="7" t="s">
        <v>204</v>
      </c>
      <c r="K224" s="7" t="s">
        <v>204</v>
      </c>
      <c r="L224" s="7" t="s">
        <v>204</v>
      </c>
      <c r="M224" s="7" t="s">
        <v>204</v>
      </c>
      <c r="N224" s="7">
        <v>2.8055008581584002</v>
      </c>
      <c r="O224" s="7">
        <v>-1.5674991418415993</v>
      </c>
      <c r="P224">
        <v>25</v>
      </c>
      <c r="Q224">
        <f t="shared" si="75"/>
        <v>298</v>
      </c>
      <c r="R224" t="s">
        <v>284</v>
      </c>
      <c r="S224" s="9" t="s">
        <v>268</v>
      </c>
      <c r="T224" t="s">
        <v>206</v>
      </c>
      <c r="U224" t="s">
        <v>169</v>
      </c>
      <c r="V224">
        <v>222.24</v>
      </c>
      <c r="W224">
        <v>7.0229999999999997</v>
      </c>
      <c r="X224">
        <v>2.65</v>
      </c>
      <c r="Y224" s="8">
        <f t="shared" si="76"/>
        <v>-4.3729999999999993</v>
      </c>
      <c r="Z224">
        <v>-4.6029999999999998</v>
      </c>
      <c r="AA224">
        <v>0.33900000000000002</v>
      </c>
      <c r="AB224">
        <v>0.28000000000000003</v>
      </c>
      <c r="AC224">
        <f t="shared" si="77"/>
        <v>-0.55284196865778079</v>
      </c>
      <c r="AD224">
        <f t="shared" si="78"/>
        <v>-0.46980030179691779</v>
      </c>
      <c r="AE224" s="7">
        <f t="shared" si="79"/>
        <v>77.362728881605236</v>
      </c>
      <c r="AF224" s="7">
        <v>20</v>
      </c>
      <c r="AG224" s="7">
        <f t="shared" si="80"/>
        <v>-97.362728881605236</v>
      </c>
      <c r="AH224" s="7">
        <f t="shared" si="81"/>
        <v>-4.3729999999999993</v>
      </c>
      <c r="AI224">
        <v>0</v>
      </c>
      <c r="AJ224">
        <v>0.78</v>
      </c>
      <c r="AK224">
        <v>7.11</v>
      </c>
      <c r="AL224">
        <v>1.39</v>
      </c>
      <c r="AM224">
        <v>1.71</v>
      </c>
    </row>
    <row r="225" spans="1:39" x14ac:dyDescent="0.25">
      <c r="A225">
        <v>277</v>
      </c>
      <c r="B225" t="s">
        <v>289</v>
      </c>
      <c r="C225" t="s">
        <v>290</v>
      </c>
      <c r="D225" t="s">
        <v>283</v>
      </c>
      <c r="E225">
        <v>693</v>
      </c>
      <c r="F225" s="8">
        <f t="shared" si="85"/>
        <v>2.8407332346118066</v>
      </c>
      <c r="G225" s="7">
        <f t="shared" si="74"/>
        <v>7.7398623071192607E-2</v>
      </c>
      <c r="H225" s="7">
        <f t="shared" si="86"/>
        <v>-1.1112667653881947</v>
      </c>
      <c r="I225" s="7" t="s">
        <v>204</v>
      </c>
      <c r="J225" s="7" t="s">
        <v>204</v>
      </c>
      <c r="K225" s="7" t="s">
        <v>204</v>
      </c>
      <c r="L225" s="7" t="s">
        <v>204</v>
      </c>
      <c r="M225" s="7" t="s">
        <v>204</v>
      </c>
      <c r="N225" s="7">
        <v>2.8407332346118066</v>
      </c>
      <c r="O225" s="7">
        <v>-1.1112667653881949</v>
      </c>
      <c r="P225">
        <v>25</v>
      </c>
      <c r="Q225">
        <f t="shared" si="75"/>
        <v>298</v>
      </c>
      <c r="R225" t="s">
        <v>284</v>
      </c>
      <c r="S225" s="9" t="s">
        <v>268</v>
      </c>
      <c r="T225" t="s">
        <v>206</v>
      </c>
      <c r="U225" t="s">
        <v>291</v>
      </c>
      <c r="V225">
        <v>278.35000000000002</v>
      </c>
      <c r="W225">
        <v>8.4120000000000008</v>
      </c>
      <c r="X225">
        <v>4.46</v>
      </c>
      <c r="Y225" s="8">
        <f t="shared" si="76"/>
        <v>-3.9520000000000008</v>
      </c>
      <c r="Z225">
        <v>-4.3019999999999996</v>
      </c>
      <c r="AA225">
        <v>0.32200000000000001</v>
      </c>
      <c r="AB225">
        <v>0.32100000000000001</v>
      </c>
      <c r="AC225">
        <f t="shared" si="77"/>
        <v>-0.4934949675951279</v>
      </c>
      <c r="AD225">
        <f t="shared" si="78"/>
        <v>-0.49214412830416909</v>
      </c>
      <c r="AE225" s="7">
        <f t="shared" si="79"/>
        <v>76.840720075355108</v>
      </c>
      <c r="AF225" s="7">
        <v>20</v>
      </c>
      <c r="AG225" s="7">
        <f t="shared" si="80"/>
        <v>-96.840720075355108</v>
      </c>
      <c r="AH225" s="7">
        <f t="shared" si="81"/>
        <v>-3.9520000000000013</v>
      </c>
      <c r="AI225">
        <v>0</v>
      </c>
      <c r="AJ225">
        <v>0.85</v>
      </c>
      <c r="AK225">
        <v>8.86</v>
      </c>
      <c r="AL225">
        <v>1.37</v>
      </c>
      <c r="AM225">
        <v>2.27</v>
      </c>
    </row>
    <row r="226" spans="1:39" x14ac:dyDescent="0.25">
      <c r="A226">
        <v>259</v>
      </c>
      <c r="B226" t="s">
        <v>292</v>
      </c>
      <c r="C226" t="s">
        <v>293</v>
      </c>
      <c r="D226" t="s">
        <v>283</v>
      </c>
      <c r="E226">
        <v>1233</v>
      </c>
      <c r="F226" s="8">
        <f t="shared" si="85"/>
        <v>3.0909630765957314</v>
      </c>
      <c r="G226" s="7">
        <f t="shared" si="74"/>
        <v>9.6374708305740892E-7</v>
      </c>
      <c r="H226" s="7">
        <f t="shared" si="86"/>
        <v>-6.0160369234042683</v>
      </c>
      <c r="I226" s="7" t="s">
        <v>204</v>
      </c>
      <c r="J226" s="7" t="s">
        <v>204</v>
      </c>
      <c r="K226" s="7" t="s">
        <v>204</v>
      </c>
      <c r="L226" s="7" t="s">
        <v>204</v>
      </c>
      <c r="M226" s="7" t="s">
        <v>204</v>
      </c>
      <c r="N226" s="7">
        <v>3.0909630765957314</v>
      </c>
      <c r="O226" s="7">
        <v>-6.0160369234042692</v>
      </c>
      <c r="P226">
        <v>25</v>
      </c>
      <c r="Q226">
        <f t="shared" si="75"/>
        <v>298</v>
      </c>
      <c r="R226" t="s">
        <v>284</v>
      </c>
      <c r="S226" s="9" t="s">
        <v>268</v>
      </c>
      <c r="T226" t="s">
        <v>206</v>
      </c>
      <c r="U226" t="s">
        <v>294</v>
      </c>
      <c r="V226">
        <v>228.29</v>
      </c>
      <c r="W226">
        <v>12.747</v>
      </c>
      <c r="X226">
        <v>3.64</v>
      </c>
      <c r="Y226" s="8">
        <f t="shared" si="76"/>
        <v>-9.1069999999999993</v>
      </c>
      <c r="Z226">
        <v>-9.4269999999999996</v>
      </c>
      <c r="AA226" s="7">
        <v>3.0300000000000001E-5</v>
      </c>
      <c r="AB226">
        <v>6.1300000000000005E-4</v>
      </c>
      <c r="AC226">
        <f t="shared" si="77"/>
        <v>-3.2125395254815849</v>
      </c>
      <c r="AD226">
        <f t="shared" si="78"/>
        <v>-4.5185573714976952</v>
      </c>
      <c r="AE226" s="7">
        <f t="shared" si="79"/>
        <v>100.75709627614719</v>
      </c>
      <c r="AF226" s="7">
        <v>20</v>
      </c>
      <c r="AG226" s="7">
        <f t="shared" si="80"/>
        <v>-120.75709627614719</v>
      </c>
      <c r="AH226" s="7">
        <f t="shared" si="81"/>
        <v>-9.1069999999999993</v>
      </c>
      <c r="AI226">
        <v>1</v>
      </c>
      <c r="AJ226">
        <v>0.79</v>
      </c>
      <c r="AK226">
        <v>8.89</v>
      </c>
      <c r="AL226">
        <v>1.46</v>
      </c>
      <c r="AM226">
        <v>1.86</v>
      </c>
    </row>
    <row r="227" spans="1:39" x14ac:dyDescent="0.25">
      <c r="A227">
        <v>284</v>
      </c>
      <c r="B227" t="s">
        <v>295</v>
      </c>
      <c r="C227" t="s">
        <v>296</v>
      </c>
      <c r="D227" t="s">
        <v>283</v>
      </c>
      <c r="E227">
        <v>923</v>
      </c>
      <c r="F227" s="8">
        <f t="shared" si="85"/>
        <v>2.965201701025912</v>
      </c>
      <c r="G227" s="7">
        <f t="shared" si="74"/>
        <v>8.7943085939382881E-2</v>
      </c>
      <c r="H227" s="7">
        <f t="shared" si="86"/>
        <v>-1.0557982989740888</v>
      </c>
      <c r="I227" s="7" t="s">
        <v>204</v>
      </c>
      <c r="J227" s="7" t="s">
        <v>204</v>
      </c>
      <c r="K227" s="7" t="s">
        <v>204</v>
      </c>
      <c r="L227" s="7" t="s">
        <v>204</v>
      </c>
      <c r="M227" s="7" t="s">
        <v>204</v>
      </c>
      <c r="N227" s="7">
        <v>2.965201701025912</v>
      </c>
      <c r="O227" s="7">
        <v>-1.0557982989740888</v>
      </c>
      <c r="P227">
        <v>25</v>
      </c>
      <c r="Q227">
        <f t="shared" si="75"/>
        <v>298</v>
      </c>
      <c r="R227" t="s">
        <v>284</v>
      </c>
      <c r="S227" s="9" t="s">
        <v>268</v>
      </c>
      <c r="T227" t="s">
        <v>206</v>
      </c>
      <c r="U227" t="s">
        <v>297</v>
      </c>
      <c r="V227">
        <v>278.35000000000002</v>
      </c>
      <c r="W227">
        <v>8.6310000000000002</v>
      </c>
      <c r="X227">
        <v>4.6100000000000003</v>
      </c>
      <c r="Y227" s="8">
        <f t="shared" si="76"/>
        <v>-4.0209999999999999</v>
      </c>
      <c r="Z227">
        <v>-4.1310000000000002</v>
      </c>
      <c r="AA227">
        <v>3.0300000000000001E-2</v>
      </c>
      <c r="AB227">
        <v>2.6800000000000001E-3</v>
      </c>
      <c r="AC227">
        <f t="shared" si="77"/>
        <v>-2.571865205971211</v>
      </c>
      <c r="AD227">
        <f t="shared" si="78"/>
        <v>-1.518557371497695</v>
      </c>
      <c r="AE227" s="7">
        <f t="shared" si="79"/>
        <v>95.121805010634802</v>
      </c>
      <c r="AF227" s="7">
        <v>20</v>
      </c>
      <c r="AG227" s="7">
        <f t="shared" si="80"/>
        <v>-115.1218050106348</v>
      </c>
      <c r="AH227" s="7">
        <f t="shared" si="81"/>
        <v>-4.0210000000000008</v>
      </c>
      <c r="AI227">
        <v>0</v>
      </c>
      <c r="AJ227">
        <v>0.8</v>
      </c>
      <c r="AK227">
        <v>9.09</v>
      </c>
      <c r="AL227">
        <v>1.4</v>
      </c>
      <c r="AM227">
        <v>2.27</v>
      </c>
    </row>
    <row r="228" spans="1:39" x14ac:dyDescent="0.25">
      <c r="A228">
        <v>423</v>
      </c>
      <c r="B228" t="s">
        <v>282</v>
      </c>
      <c r="C228" t="s">
        <v>95</v>
      </c>
      <c r="D228" t="s">
        <v>299</v>
      </c>
      <c r="E228">
        <v>356</v>
      </c>
      <c r="F228" s="8">
        <f t="shared" si="85"/>
        <v>2.5514499979728753</v>
      </c>
      <c r="G228" s="7">
        <f t="shared" si="74"/>
        <v>34.869843480549712</v>
      </c>
      <c r="H228" s="7">
        <f t="shared" si="86"/>
        <v>1.5424499979728754</v>
      </c>
      <c r="I228" s="7" t="s">
        <v>204</v>
      </c>
      <c r="J228" s="7" t="s">
        <v>204</v>
      </c>
      <c r="K228" s="7" t="s">
        <v>204</v>
      </c>
      <c r="L228" s="7" t="s">
        <v>204</v>
      </c>
      <c r="M228" s="7" t="s">
        <v>204</v>
      </c>
      <c r="N228" s="7">
        <v>2.5514499979728753</v>
      </c>
      <c r="O228" s="7">
        <v>1.5424499979728756</v>
      </c>
      <c r="P228">
        <v>25</v>
      </c>
      <c r="Q228">
        <f t="shared" si="75"/>
        <v>298</v>
      </c>
      <c r="R228" t="s">
        <v>284</v>
      </c>
      <c r="S228" s="9" t="s">
        <v>268</v>
      </c>
      <c r="T228" t="s">
        <v>206</v>
      </c>
      <c r="U228" t="s">
        <v>96</v>
      </c>
      <c r="V228">
        <v>104.15</v>
      </c>
      <c r="W228">
        <v>3.899</v>
      </c>
      <c r="X228">
        <v>2.89</v>
      </c>
      <c r="Y228" s="8">
        <f t="shared" si="76"/>
        <v>-1.0089999999999999</v>
      </c>
      <c r="Z228">
        <v>-0.94899999999999995</v>
      </c>
      <c r="AA228">
        <v>674</v>
      </c>
      <c r="AB228">
        <v>853</v>
      </c>
      <c r="AC228">
        <f t="shared" si="77"/>
        <v>2.9309490311675228</v>
      </c>
      <c r="AD228">
        <f t="shared" si="78"/>
        <v>2.8286598965353198</v>
      </c>
      <c r="AE228" s="7">
        <f t="shared" si="79"/>
        <v>46.719738528581786</v>
      </c>
      <c r="AF228" s="7">
        <v>20</v>
      </c>
      <c r="AG228" s="7">
        <f t="shared" si="80"/>
        <v>-66.719738528581786</v>
      </c>
      <c r="AH228" s="7">
        <f t="shared" si="81"/>
        <v>-1.0089999999999999</v>
      </c>
      <c r="AI228">
        <v>0</v>
      </c>
      <c r="AJ228">
        <v>0.17</v>
      </c>
      <c r="AK228">
        <v>3.8600000000000003</v>
      </c>
      <c r="AL228">
        <v>0.7</v>
      </c>
      <c r="AM228">
        <v>0.96</v>
      </c>
    </row>
    <row r="229" spans="1:39" x14ac:dyDescent="0.25">
      <c r="A229">
        <v>716</v>
      </c>
      <c r="B229" t="s">
        <v>285</v>
      </c>
      <c r="C229" t="s">
        <v>286</v>
      </c>
      <c r="D229" t="s">
        <v>299</v>
      </c>
      <c r="E229">
        <v>852</v>
      </c>
      <c r="F229" s="8">
        <f t="shared" si="85"/>
        <v>2.9304395947667001</v>
      </c>
      <c r="G229" s="7">
        <f t="shared" si="74"/>
        <v>1.2573019663510566E-9</v>
      </c>
      <c r="H229" s="7">
        <f t="shared" si="86"/>
        <v>-8.9005604052333016</v>
      </c>
      <c r="I229" s="7" t="s">
        <v>204</v>
      </c>
      <c r="J229" s="7" t="s">
        <v>204</v>
      </c>
      <c r="K229" s="7" t="s">
        <v>204</v>
      </c>
      <c r="L229" s="7" t="s">
        <v>204</v>
      </c>
      <c r="M229" s="7" t="s">
        <v>204</v>
      </c>
      <c r="N229" s="7">
        <v>2.9304395947667001</v>
      </c>
      <c r="O229" s="7">
        <v>-8.9005604052333016</v>
      </c>
      <c r="P229">
        <v>25</v>
      </c>
      <c r="Q229">
        <f t="shared" si="75"/>
        <v>298</v>
      </c>
      <c r="R229" t="s">
        <v>284</v>
      </c>
      <c r="S229" s="9" t="s">
        <v>268</v>
      </c>
      <c r="T229" t="s">
        <v>206</v>
      </c>
      <c r="U229" t="s">
        <v>287</v>
      </c>
      <c r="V229">
        <v>153.18</v>
      </c>
      <c r="W229">
        <v>12.331</v>
      </c>
      <c r="X229">
        <v>0.5</v>
      </c>
      <c r="Y229" s="8">
        <f t="shared" si="76"/>
        <v>-11.831</v>
      </c>
      <c r="Z229">
        <v>-11.831</v>
      </c>
      <c r="AA229">
        <v>3.7299999999999998E-3</v>
      </c>
      <c r="AB229">
        <v>1.84E-2</v>
      </c>
      <c r="AC229">
        <f t="shared" si="77"/>
        <v>-1.7351821769904636</v>
      </c>
      <c r="AD229">
        <f t="shared" si="78"/>
        <v>-2.4282911681913126</v>
      </c>
      <c r="AE229" s="7">
        <f t="shared" si="79"/>
        <v>87.762445626882695</v>
      </c>
      <c r="AF229" s="7">
        <v>20</v>
      </c>
      <c r="AG229" s="7">
        <f t="shared" si="80"/>
        <v>-107.76244562688269</v>
      </c>
      <c r="AH229" s="7">
        <f t="shared" si="81"/>
        <v>-11.831000000000001</v>
      </c>
      <c r="AI229">
        <v>0.62</v>
      </c>
      <c r="AJ229">
        <v>1.0900000000000001</v>
      </c>
      <c r="AK229">
        <v>6.16</v>
      </c>
      <c r="AL229">
        <v>1.06</v>
      </c>
      <c r="AM229">
        <v>1.22</v>
      </c>
    </row>
    <row r="230" spans="1:39" x14ac:dyDescent="0.25">
      <c r="A230">
        <v>275</v>
      </c>
      <c r="B230" t="s">
        <v>288</v>
      </c>
      <c r="C230" t="s">
        <v>168</v>
      </c>
      <c r="D230" t="s">
        <v>299</v>
      </c>
      <c r="E230">
        <v>573</v>
      </c>
      <c r="F230" s="8">
        <f t="shared" si="85"/>
        <v>2.7581546219673898</v>
      </c>
      <c r="G230" s="7">
        <f t="shared" si="74"/>
        <v>2.4274741954638732E-2</v>
      </c>
      <c r="H230" s="7">
        <f t="shared" si="86"/>
        <v>-1.6148453780326095</v>
      </c>
      <c r="I230" s="7" t="s">
        <v>204</v>
      </c>
      <c r="J230" s="7" t="s">
        <v>204</v>
      </c>
      <c r="K230" s="7" t="s">
        <v>204</v>
      </c>
      <c r="L230" s="7" t="s">
        <v>204</v>
      </c>
      <c r="M230" s="7" t="s">
        <v>204</v>
      </c>
      <c r="N230" s="7">
        <v>2.7581546219673903</v>
      </c>
      <c r="O230" s="7">
        <v>-1.6148453780326095</v>
      </c>
      <c r="P230">
        <v>25</v>
      </c>
      <c r="Q230">
        <f t="shared" si="75"/>
        <v>298</v>
      </c>
      <c r="R230" t="s">
        <v>284</v>
      </c>
      <c r="S230" s="9" t="s">
        <v>268</v>
      </c>
      <c r="T230" t="s">
        <v>206</v>
      </c>
      <c r="U230" t="s">
        <v>169</v>
      </c>
      <c r="V230">
        <v>222.24</v>
      </c>
      <c r="W230">
        <v>7.0229999999999997</v>
      </c>
      <c r="X230">
        <v>2.65</v>
      </c>
      <c r="Y230" s="8">
        <f t="shared" si="76"/>
        <v>-4.3729999999999993</v>
      </c>
      <c r="Z230">
        <v>-4.6029999999999998</v>
      </c>
      <c r="AA230">
        <v>0.33900000000000002</v>
      </c>
      <c r="AB230">
        <v>0.28000000000000003</v>
      </c>
      <c r="AC230">
        <f t="shared" si="77"/>
        <v>-0.55284196865778079</v>
      </c>
      <c r="AD230">
        <f t="shared" si="78"/>
        <v>-0.46980030179691779</v>
      </c>
      <c r="AE230" s="7">
        <f t="shared" si="79"/>
        <v>77.362728881605236</v>
      </c>
      <c r="AF230" s="7">
        <v>20</v>
      </c>
      <c r="AG230" s="7">
        <f t="shared" si="80"/>
        <v>-97.362728881605236</v>
      </c>
      <c r="AH230" s="7">
        <f t="shared" si="81"/>
        <v>-4.3729999999999993</v>
      </c>
      <c r="AI230">
        <v>0</v>
      </c>
      <c r="AJ230">
        <v>0.78</v>
      </c>
      <c r="AK230">
        <v>7.11</v>
      </c>
      <c r="AL230">
        <v>1.39</v>
      </c>
      <c r="AM230">
        <v>1.71</v>
      </c>
    </row>
    <row r="231" spans="1:39" x14ac:dyDescent="0.25">
      <c r="A231">
        <v>278</v>
      </c>
      <c r="B231" t="s">
        <v>289</v>
      </c>
      <c r="C231" t="s">
        <v>290</v>
      </c>
      <c r="D231" t="s">
        <v>299</v>
      </c>
      <c r="E231">
        <v>552</v>
      </c>
      <c r="F231" s="8">
        <f t="shared" si="85"/>
        <v>2.741939077729199</v>
      </c>
      <c r="G231" s="7">
        <f t="shared" si="74"/>
        <v>6.1650851277486776E-2</v>
      </c>
      <c r="H231" s="7">
        <f t="shared" si="86"/>
        <v>-1.2100609222708023</v>
      </c>
      <c r="I231" s="7" t="s">
        <v>204</v>
      </c>
      <c r="J231" s="7" t="s">
        <v>204</v>
      </c>
      <c r="K231" s="7" t="s">
        <v>204</v>
      </c>
      <c r="L231" s="7" t="s">
        <v>204</v>
      </c>
      <c r="M231" s="7" t="s">
        <v>204</v>
      </c>
      <c r="N231" s="7">
        <v>2.7419390777291985</v>
      </c>
      <c r="O231" s="7">
        <v>-1.2100609222708025</v>
      </c>
      <c r="P231">
        <v>25</v>
      </c>
      <c r="Q231">
        <f t="shared" si="75"/>
        <v>298</v>
      </c>
      <c r="R231" t="s">
        <v>284</v>
      </c>
      <c r="S231" s="9" t="s">
        <v>268</v>
      </c>
      <c r="T231" t="s">
        <v>206</v>
      </c>
      <c r="U231" t="s">
        <v>291</v>
      </c>
      <c r="V231">
        <v>278.35000000000002</v>
      </c>
      <c r="W231">
        <v>8.4120000000000008</v>
      </c>
      <c r="X231">
        <v>4.46</v>
      </c>
      <c r="Y231" s="8">
        <f t="shared" si="76"/>
        <v>-3.9520000000000008</v>
      </c>
      <c r="Z231">
        <v>-4.3019999999999996</v>
      </c>
      <c r="AA231">
        <v>0.32200000000000001</v>
      </c>
      <c r="AB231">
        <v>0.32100000000000001</v>
      </c>
      <c r="AC231">
        <f t="shared" si="77"/>
        <v>-0.4934949675951279</v>
      </c>
      <c r="AD231">
        <f t="shared" si="78"/>
        <v>-0.49214412830416909</v>
      </c>
      <c r="AE231" s="7">
        <f t="shared" si="79"/>
        <v>76.840720075355108</v>
      </c>
      <c r="AF231" s="7">
        <v>20</v>
      </c>
      <c r="AG231" s="7">
        <f t="shared" si="80"/>
        <v>-96.840720075355108</v>
      </c>
      <c r="AH231" s="7">
        <f t="shared" si="81"/>
        <v>-3.9520000000000013</v>
      </c>
      <c r="AI231">
        <v>0</v>
      </c>
      <c r="AJ231">
        <v>0.85</v>
      </c>
      <c r="AK231">
        <v>8.86</v>
      </c>
      <c r="AL231">
        <v>1.37</v>
      </c>
      <c r="AM231">
        <v>2.27</v>
      </c>
    </row>
    <row r="232" spans="1:39" x14ac:dyDescent="0.25">
      <c r="A232">
        <v>260</v>
      </c>
      <c r="B232" t="s">
        <v>292</v>
      </c>
      <c r="C232" t="s">
        <v>293</v>
      </c>
      <c r="D232" t="s">
        <v>299</v>
      </c>
      <c r="E232">
        <v>1112</v>
      </c>
      <c r="F232" s="8">
        <f t="shared" si="85"/>
        <v>3.0461047872460387</v>
      </c>
      <c r="G232" s="7">
        <f t="shared" si="74"/>
        <v>8.6917011870222271E-7</v>
      </c>
      <c r="H232" s="7">
        <f t="shared" si="86"/>
        <v>-6.0608952127539606</v>
      </c>
      <c r="I232" s="7" t="s">
        <v>204</v>
      </c>
      <c r="J232" s="7" t="s">
        <v>204</v>
      </c>
      <c r="K232" s="7" t="s">
        <v>204</v>
      </c>
      <c r="L232" s="7" t="s">
        <v>204</v>
      </c>
      <c r="M232" s="7" t="s">
        <v>204</v>
      </c>
      <c r="N232" s="7">
        <v>3.0461047872460387</v>
      </c>
      <c r="O232" s="7">
        <v>-6.0608952127539615</v>
      </c>
      <c r="P232">
        <v>25</v>
      </c>
      <c r="Q232">
        <f t="shared" si="75"/>
        <v>298</v>
      </c>
      <c r="R232" t="s">
        <v>284</v>
      </c>
      <c r="S232" s="9" t="s">
        <v>268</v>
      </c>
      <c r="T232" t="s">
        <v>206</v>
      </c>
      <c r="U232" t="s">
        <v>294</v>
      </c>
      <c r="V232">
        <v>228.29</v>
      </c>
      <c r="W232">
        <v>12.747</v>
      </c>
      <c r="X232">
        <v>3.64</v>
      </c>
      <c r="Y232" s="8">
        <f t="shared" si="76"/>
        <v>-9.1069999999999993</v>
      </c>
      <c r="Z232">
        <v>-9.4269999999999996</v>
      </c>
      <c r="AA232" s="7">
        <v>3.0300000000000001E-5</v>
      </c>
      <c r="AB232">
        <v>6.1300000000000005E-4</v>
      </c>
      <c r="AC232">
        <f t="shared" si="77"/>
        <v>-3.2125395254815849</v>
      </c>
      <c r="AD232">
        <f t="shared" si="78"/>
        <v>-4.5185573714976952</v>
      </c>
      <c r="AE232" s="7">
        <f t="shared" si="79"/>
        <v>100.75709627614719</v>
      </c>
      <c r="AF232" s="7">
        <v>20</v>
      </c>
      <c r="AG232" s="7">
        <f t="shared" si="80"/>
        <v>-120.75709627614719</v>
      </c>
      <c r="AH232" s="7">
        <f t="shared" si="81"/>
        <v>-9.1069999999999993</v>
      </c>
      <c r="AI232">
        <v>1</v>
      </c>
      <c r="AJ232">
        <v>0.79</v>
      </c>
      <c r="AK232">
        <v>8.89</v>
      </c>
      <c r="AL232">
        <v>1.46</v>
      </c>
      <c r="AM232">
        <v>1.86</v>
      </c>
    </row>
    <row r="233" spans="1:39" x14ac:dyDescent="0.25">
      <c r="A233">
        <v>285</v>
      </c>
      <c r="B233" t="s">
        <v>295</v>
      </c>
      <c r="C233" t="s">
        <v>296</v>
      </c>
      <c r="D233" t="s">
        <v>299</v>
      </c>
      <c r="E233">
        <v>595</v>
      </c>
      <c r="F233" s="8">
        <f t="shared" si="85"/>
        <v>2.7745169657285498</v>
      </c>
      <c r="G233" s="7">
        <f t="shared" si="74"/>
        <v>5.6691371759407201E-2</v>
      </c>
      <c r="H233" s="7">
        <f t="shared" si="86"/>
        <v>-1.246483034271451</v>
      </c>
      <c r="I233" s="7" t="s">
        <v>204</v>
      </c>
      <c r="J233" s="7" t="s">
        <v>204</v>
      </c>
      <c r="K233" s="7" t="s">
        <v>204</v>
      </c>
      <c r="L233" s="7" t="s">
        <v>204</v>
      </c>
      <c r="M233" s="7" t="s">
        <v>204</v>
      </c>
      <c r="N233" s="7">
        <v>2.7745169657285498</v>
      </c>
      <c r="O233" s="7">
        <v>-1.246483034271451</v>
      </c>
      <c r="P233">
        <v>25</v>
      </c>
      <c r="Q233">
        <f t="shared" si="75"/>
        <v>298</v>
      </c>
      <c r="R233" t="s">
        <v>284</v>
      </c>
      <c r="S233" s="9" t="s">
        <v>268</v>
      </c>
      <c r="T233" t="s">
        <v>206</v>
      </c>
      <c r="U233" t="s">
        <v>297</v>
      </c>
      <c r="V233">
        <v>278.35000000000002</v>
      </c>
      <c r="W233">
        <v>8.6310000000000002</v>
      </c>
      <c r="X233">
        <v>4.6100000000000003</v>
      </c>
      <c r="Y233" s="8">
        <f t="shared" si="76"/>
        <v>-4.0209999999999999</v>
      </c>
      <c r="Z233">
        <v>-4.1310000000000002</v>
      </c>
      <c r="AA233">
        <v>3.0300000000000001E-2</v>
      </c>
      <c r="AB233">
        <v>2.6800000000000001E-3</v>
      </c>
      <c r="AC233">
        <f t="shared" si="77"/>
        <v>-2.571865205971211</v>
      </c>
      <c r="AD233">
        <f t="shared" si="78"/>
        <v>-1.518557371497695</v>
      </c>
      <c r="AE233" s="7">
        <f t="shared" si="79"/>
        <v>95.121805010634802</v>
      </c>
      <c r="AF233" s="7">
        <v>20</v>
      </c>
      <c r="AG233" s="7">
        <f t="shared" si="80"/>
        <v>-115.1218050106348</v>
      </c>
      <c r="AH233" s="7">
        <f t="shared" si="81"/>
        <v>-4.0210000000000008</v>
      </c>
      <c r="AI233">
        <v>0</v>
      </c>
      <c r="AJ233">
        <v>0.8</v>
      </c>
      <c r="AK233">
        <v>9.09</v>
      </c>
      <c r="AL233">
        <v>1.4</v>
      </c>
      <c r="AM233">
        <v>2.27</v>
      </c>
    </row>
    <row r="234" spans="1:39" x14ac:dyDescent="0.25">
      <c r="A234">
        <v>424</v>
      </c>
      <c r="B234" t="s">
        <v>282</v>
      </c>
      <c r="C234" t="s">
        <v>95</v>
      </c>
      <c r="D234" t="s">
        <v>1557</v>
      </c>
      <c r="E234">
        <v>363</v>
      </c>
      <c r="F234" s="8">
        <f t="shared" si="85"/>
        <v>2.5599066250361124</v>
      </c>
      <c r="G234" s="7">
        <f t="shared" si="74"/>
        <v>35.555486470335779</v>
      </c>
      <c r="H234" s="7">
        <f t="shared" si="86"/>
        <v>1.5509066250361125</v>
      </c>
      <c r="I234" s="7" t="s">
        <v>204</v>
      </c>
      <c r="J234" s="7" t="s">
        <v>204</v>
      </c>
      <c r="K234" s="7" t="s">
        <v>204</v>
      </c>
      <c r="L234" s="7" t="s">
        <v>204</v>
      </c>
      <c r="M234" s="7" t="s">
        <v>204</v>
      </c>
      <c r="N234" s="7">
        <v>2.5599066250361124</v>
      </c>
      <c r="O234" s="7">
        <v>1.5509066250361125</v>
      </c>
      <c r="P234">
        <v>25</v>
      </c>
      <c r="Q234">
        <f t="shared" si="75"/>
        <v>298</v>
      </c>
      <c r="R234" t="s">
        <v>284</v>
      </c>
      <c r="S234" s="9" t="s">
        <v>268</v>
      </c>
      <c r="T234" t="s">
        <v>206</v>
      </c>
      <c r="U234" t="s">
        <v>96</v>
      </c>
      <c r="V234">
        <v>104.15</v>
      </c>
      <c r="W234">
        <v>3.899</v>
      </c>
      <c r="X234">
        <v>2.89</v>
      </c>
      <c r="Y234" s="8">
        <f t="shared" si="76"/>
        <v>-1.0089999999999999</v>
      </c>
      <c r="Z234">
        <v>-0.94899999999999995</v>
      </c>
      <c r="AA234">
        <v>674</v>
      </c>
      <c r="AB234">
        <v>853</v>
      </c>
      <c r="AC234">
        <f t="shared" si="77"/>
        <v>2.9309490311675228</v>
      </c>
      <c r="AD234">
        <f t="shared" si="78"/>
        <v>2.8286598965353198</v>
      </c>
      <c r="AE234" s="7">
        <f t="shared" si="79"/>
        <v>46.719738528581786</v>
      </c>
      <c r="AF234" s="7">
        <v>20</v>
      </c>
      <c r="AG234" s="7">
        <f t="shared" si="80"/>
        <v>-66.719738528581786</v>
      </c>
      <c r="AH234" s="7">
        <f t="shared" si="81"/>
        <v>-1.0089999999999999</v>
      </c>
      <c r="AI234">
        <v>0</v>
      </c>
      <c r="AJ234">
        <v>0.17</v>
      </c>
      <c r="AK234">
        <v>3.8600000000000003</v>
      </c>
      <c r="AL234">
        <v>0.7</v>
      </c>
      <c r="AM234">
        <v>0.96</v>
      </c>
    </row>
    <row r="235" spans="1:39" x14ac:dyDescent="0.25">
      <c r="A235">
        <v>717</v>
      </c>
      <c r="B235" t="s">
        <v>285</v>
      </c>
      <c r="C235" t="s">
        <v>286</v>
      </c>
      <c r="D235" t="s">
        <v>1557</v>
      </c>
      <c r="E235">
        <v>933</v>
      </c>
      <c r="F235" s="8">
        <f t="shared" si="85"/>
        <v>2.9698816437465001</v>
      </c>
      <c r="G235" s="7">
        <f t="shared" si="74"/>
        <v>1.3768341955464031E-9</v>
      </c>
      <c r="H235" s="7">
        <f t="shared" si="86"/>
        <v>-8.8611183562535007</v>
      </c>
      <c r="I235" s="7" t="s">
        <v>204</v>
      </c>
      <c r="J235" s="7" t="s">
        <v>204</v>
      </c>
      <c r="K235" s="7" t="s">
        <v>204</v>
      </c>
      <c r="L235" s="7" t="s">
        <v>204</v>
      </c>
      <c r="M235" s="7" t="s">
        <v>204</v>
      </c>
      <c r="N235" s="7">
        <v>2.9698816437465001</v>
      </c>
      <c r="O235" s="7">
        <v>-8.8611183562535025</v>
      </c>
      <c r="P235">
        <v>25</v>
      </c>
      <c r="Q235">
        <f t="shared" si="75"/>
        <v>298</v>
      </c>
      <c r="R235" t="s">
        <v>284</v>
      </c>
      <c r="S235" s="9" t="s">
        <v>268</v>
      </c>
      <c r="T235" t="s">
        <v>206</v>
      </c>
      <c r="U235" t="s">
        <v>287</v>
      </c>
      <c r="V235">
        <v>153.18</v>
      </c>
      <c r="W235">
        <v>12.331</v>
      </c>
      <c r="X235">
        <v>0.5</v>
      </c>
      <c r="Y235" s="8">
        <f t="shared" si="76"/>
        <v>-11.831</v>
      </c>
      <c r="Z235">
        <v>-11.831</v>
      </c>
      <c r="AA235">
        <v>3.7299999999999998E-3</v>
      </c>
      <c r="AB235">
        <v>1.84E-2</v>
      </c>
      <c r="AC235">
        <f t="shared" si="77"/>
        <v>-1.7351821769904636</v>
      </c>
      <c r="AD235">
        <f t="shared" si="78"/>
        <v>-2.4282911681913126</v>
      </c>
      <c r="AE235" s="7">
        <f t="shared" si="79"/>
        <v>87.762445626882695</v>
      </c>
      <c r="AF235" s="7">
        <v>20</v>
      </c>
      <c r="AG235" s="7">
        <f t="shared" si="80"/>
        <v>-107.76244562688269</v>
      </c>
      <c r="AH235" s="7">
        <f t="shared" si="81"/>
        <v>-11.831000000000001</v>
      </c>
      <c r="AI235">
        <v>0.62</v>
      </c>
      <c r="AJ235">
        <v>1.0900000000000001</v>
      </c>
      <c r="AK235">
        <v>6.16</v>
      </c>
      <c r="AL235">
        <v>1.06</v>
      </c>
      <c r="AM235">
        <v>1.22</v>
      </c>
    </row>
    <row r="236" spans="1:39" x14ac:dyDescent="0.25">
      <c r="A236">
        <v>276</v>
      </c>
      <c r="B236" t="s">
        <v>288</v>
      </c>
      <c r="C236" t="s">
        <v>168</v>
      </c>
      <c r="D236" t="s">
        <v>1557</v>
      </c>
      <c r="E236">
        <v>555</v>
      </c>
      <c r="F236" s="8">
        <f t="shared" si="85"/>
        <v>2.7442929831226763</v>
      </c>
      <c r="G236" s="7">
        <f t="shared" si="74"/>
        <v>2.3512184615749564E-2</v>
      </c>
      <c r="H236" s="7">
        <f t="shared" si="86"/>
        <v>-1.628707016877323</v>
      </c>
      <c r="I236" s="7" t="s">
        <v>204</v>
      </c>
      <c r="J236" s="7" t="s">
        <v>204</v>
      </c>
      <c r="K236" s="7" t="s">
        <v>204</v>
      </c>
      <c r="L236" s="7" t="s">
        <v>204</v>
      </c>
      <c r="M236" s="7" t="s">
        <v>204</v>
      </c>
      <c r="N236" s="7">
        <v>2.7442929831226763</v>
      </c>
      <c r="O236" s="7">
        <v>-1.6287070168773232</v>
      </c>
      <c r="P236">
        <v>25</v>
      </c>
      <c r="Q236">
        <f t="shared" si="75"/>
        <v>298</v>
      </c>
      <c r="R236" t="s">
        <v>284</v>
      </c>
      <c r="S236" s="9" t="s">
        <v>268</v>
      </c>
      <c r="T236" t="s">
        <v>206</v>
      </c>
      <c r="U236" t="s">
        <v>169</v>
      </c>
      <c r="V236">
        <v>222.24</v>
      </c>
      <c r="W236">
        <v>7.0229999999999997</v>
      </c>
      <c r="X236">
        <v>2.65</v>
      </c>
      <c r="Y236" s="8">
        <f t="shared" si="76"/>
        <v>-4.3729999999999993</v>
      </c>
      <c r="Z236">
        <v>-4.6029999999999998</v>
      </c>
      <c r="AA236">
        <v>0.33900000000000002</v>
      </c>
      <c r="AB236">
        <v>0.28000000000000003</v>
      </c>
      <c r="AC236">
        <f t="shared" si="77"/>
        <v>-0.55284196865778079</v>
      </c>
      <c r="AD236">
        <f t="shared" si="78"/>
        <v>-0.46980030179691779</v>
      </c>
      <c r="AE236" s="7">
        <f t="shared" si="79"/>
        <v>77.362728881605236</v>
      </c>
      <c r="AF236" s="7">
        <v>20</v>
      </c>
      <c r="AG236" s="7">
        <f t="shared" si="80"/>
        <v>-97.362728881605236</v>
      </c>
      <c r="AH236" s="7">
        <f t="shared" si="81"/>
        <v>-4.3729999999999993</v>
      </c>
      <c r="AI236">
        <v>0</v>
      </c>
      <c r="AJ236">
        <v>0.78</v>
      </c>
      <c r="AK236">
        <v>7.11</v>
      </c>
      <c r="AL236">
        <v>1.39</v>
      </c>
      <c r="AM236">
        <v>1.71</v>
      </c>
    </row>
    <row r="237" spans="1:39" x14ac:dyDescent="0.25">
      <c r="A237">
        <v>279</v>
      </c>
      <c r="B237" t="s">
        <v>289</v>
      </c>
      <c r="C237" t="s">
        <v>290</v>
      </c>
      <c r="D237" t="s">
        <v>1557</v>
      </c>
      <c r="E237">
        <v>536</v>
      </c>
      <c r="F237" s="8">
        <f t="shared" si="85"/>
        <v>2.7291647896927702</v>
      </c>
      <c r="G237" s="7">
        <f t="shared" si="74"/>
        <v>5.9863870081037912E-2</v>
      </c>
      <c r="H237" s="7">
        <f t="shared" si="86"/>
        <v>-1.2228352103072311</v>
      </c>
      <c r="I237" s="7" t="s">
        <v>204</v>
      </c>
      <c r="J237" s="7" t="s">
        <v>204</v>
      </c>
      <c r="K237" s="7" t="s">
        <v>204</v>
      </c>
      <c r="L237" s="7" t="s">
        <v>204</v>
      </c>
      <c r="M237" s="7" t="s">
        <v>204</v>
      </c>
      <c r="N237" s="7">
        <v>2.7291647896927702</v>
      </c>
      <c r="O237" s="7">
        <v>-1.2228352103072313</v>
      </c>
      <c r="P237">
        <v>25</v>
      </c>
      <c r="Q237">
        <f t="shared" si="75"/>
        <v>298</v>
      </c>
      <c r="R237" t="s">
        <v>284</v>
      </c>
      <c r="S237" s="9" t="s">
        <v>268</v>
      </c>
      <c r="T237" t="s">
        <v>206</v>
      </c>
      <c r="U237" t="s">
        <v>291</v>
      </c>
      <c r="V237">
        <v>278.35000000000002</v>
      </c>
      <c r="W237">
        <v>8.4120000000000008</v>
      </c>
      <c r="X237">
        <v>4.46</v>
      </c>
      <c r="Y237" s="8">
        <f t="shared" si="76"/>
        <v>-3.9520000000000008</v>
      </c>
      <c r="Z237">
        <v>-4.3019999999999996</v>
      </c>
      <c r="AA237">
        <v>0.32200000000000001</v>
      </c>
      <c r="AB237">
        <v>0.32100000000000001</v>
      </c>
      <c r="AC237">
        <f t="shared" si="77"/>
        <v>-0.4934949675951279</v>
      </c>
      <c r="AD237">
        <f t="shared" si="78"/>
        <v>-0.49214412830416909</v>
      </c>
      <c r="AE237" s="7">
        <f t="shared" si="79"/>
        <v>76.840720075355108</v>
      </c>
      <c r="AF237" s="7">
        <v>20</v>
      </c>
      <c r="AG237" s="7">
        <f t="shared" si="80"/>
        <v>-96.840720075355108</v>
      </c>
      <c r="AH237" s="7">
        <f t="shared" si="81"/>
        <v>-3.9520000000000013</v>
      </c>
      <c r="AI237">
        <v>0</v>
      </c>
      <c r="AJ237">
        <v>0.85</v>
      </c>
      <c r="AK237">
        <v>8.86</v>
      </c>
      <c r="AL237">
        <v>1.37</v>
      </c>
      <c r="AM237">
        <v>2.27</v>
      </c>
    </row>
    <row r="238" spans="1:39" x14ac:dyDescent="0.25">
      <c r="A238">
        <v>262</v>
      </c>
      <c r="B238" t="s">
        <v>292</v>
      </c>
      <c r="C238" t="s">
        <v>293</v>
      </c>
      <c r="D238" t="s">
        <v>1557</v>
      </c>
      <c r="E238">
        <v>1520</v>
      </c>
      <c r="F238" s="8">
        <f t="shared" si="85"/>
        <v>3.1818435879447726</v>
      </c>
      <c r="G238" s="7">
        <f t="shared" si="74"/>
        <v>1.1880742629742606E-6</v>
      </c>
      <c r="H238" s="7">
        <f t="shared" si="86"/>
        <v>-5.9251564120552267</v>
      </c>
      <c r="I238" s="7" t="s">
        <v>204</v>
      </c>
      <c r="J238" s="7" t="s">
        <v>204</v>
      </c>
      <c r="K238" s="7" t="s">
        <v>204</v>
      </c>
      <c r="L238" s="7" t="s">
        <v>204</v>
      </c>
      <c r="M238" s="7" t="s">
        <v>204</v>
      </c>
      <c r="N238" s="7">
        <v>3.1818435879447726</v>
      </c>
      <c r="O238" s="7">
        <v>-5.9251564120552276</v>
      </c>
      <c r="P238">
        <v>25</v>
      </c>
      <c r="Q238">
        <f t="shared" si="75"/>
        <v>298</v>
      </c>
      <c r="R238" t="s">
        <v>284</v>
      </c>
      <c r="S238" s="9" t="s">
        <v>268</v>
      </c>
      <c r="T238" t="s">
        <v>206</v>
      </c>
      <c r="U238" t="s">
        <v>294</v>
      </c>
      <c r="V238">
        <v>228.29</v>
      </c>
      <c r="W238">
        <v>12.747</v>
      </c>
      <c r="X238">
        <v>3.64</v>
      </c>
      <c r="Y238" s="8">
        <f t="shared" si="76"/>
        <v>-9.1069999999999993</v>
      </c>
      <c r="Z238">
        <v>-9.4269999999999996</v>
      </c>
      <c r="AA238" s="7">
        <v>3.0300000000000001E-5</v>
      </c>
      <c r="AB238">
        <v>6.1300000000000005E-4</v>
      </c>
      <c r="AC238">
        <f t="shared" si="77"/>
        <v>-3.2125395254815849</v>
      </c>
      <c r="AD238">
        <f t="shared" si="78"/>
        <v>-4.5185573714976952</v>
      </c>
      <c r="AE238" s="7">
        <f t="shared" si="79"/>
        <v>100.75709627614719</v>
      </c>
      <c r="AF238" s="7">
        <v>20</v>
      </c>
      <c r="AG238" s="7">
        <f t="shared" si="80"/>
        <v>-120.75709627614719</v>
      </c>
      <c r="AH238" s="7">
        <f t="shared" si="81"/>
        <v>-9.1069999999999993</v>
      </c>
      <c r="AI238">
        <v>1</v>
      </c>
      <c r="AJ238">
        <v>0.79</v>
      </c>
      <c r="AK238">
        <v>8.89</v>
      </c>
      <c r="AL238">
        <v>1.46</v>
      </c>
      <c r="AM238">
        <v>1.86</v>
      </c>
    </row>
    <row r="239" spans="1:39" x14ac:dyDescent="0.25">
      <c r="A239">
        <v>286</v>
      </c>
      <c r="B239" t="s">
        <v>295</v>
      </c>
      <c r="C239" t="s">
        <v>296</v>
      </c>
      <c r="D239" t="s">
        <v>1557</v>
      </c>
      <c r="E239">
        <v>666</v>
      </c>
      <c r="F239" s="8">
        <f t="shared" si="85"/>
        <v>2.823474229170301</v>
      </c>
      <c r="G239" s="7">
        <f t="shared" si="74"/>
        <v>6.3456224523975077E-2</v>
      </c>
      <c r="H239" s="7">
        <f t="shared" si="86"/>
        <v>-1.1975257708296998</v>
      </c>
      <c r="I239" s="7" t="s">
        <v>204</v>
      </c>
      <c r="J239" s="7" t="s">
        <v>204</v>
      </c>
      <c r="K239" s="7" t="s">
        <v>204</v>
      </c>
      <c r="L239" s="7" t="s">
        <v>204</v>
      </c>
      <c r="M239" s="7" t="s">
        <v>204</v>
      </c>
      <c r="N239" s="7">
        <v>2.823474229170301</v>
      </c>
      <c r="O239" s="7">
        <v>-1.1975257708296998</v>
      </c>
      <c r="P239">
        <v>25</v>
      </c>
      <c r="Q239">
        <f t="shared" si="75"/>
        <v>298</v>
      </c>
      <c r="R239" t="s">
        <v>284</v>
      </c>
      <c r="S239" s="9" t="s">
        <v>268</v>
      </c>
      <c r="T239" t="s">
        <v>206</v>
      </c>
      <c r="U239" t="s">
        <v>297</v>
      </c>
      <c r="V239">
        <v>278.35000000000002</v>
      </c>
      <c r="W239">
        <v>8.6310000000000002</v>
      </c>
      <c r="X239">
        <v>4.6100000000000003</v>
      </c>
      <c r="Y239" s="8">
        <f t="shared" si="76"/>
        <v>-4.0209999999999999</v>
      </c>
      <c r="Z239">
        <v>-4.1310000000000002</v>
      </c>
      <c r="AA239">
        <v>3.0300000000000001E-2</v>
      </c>
      <c r="AB239">
        <v>2.6800000000000001E-3</v>
      </c>
      <c r="AC239">
        <f t="shared" si="77"/>
        <v>-2.571865205971211</v>
      </c>
      <c r="AD239">
        <f t="shared" si="78"/>
        <v>-1.518557371497695</v>
      </c>
      <c r="AE239" s="7">
        <f t="shared" si="79"/>
        <v>95.121805010634802</v>
      </c>
      <c r="AF239" s="7">
        <v>20</v>
      </c>
      <c r="AG239" s="7">
        <f t="shared" si="80"/>
        <v>-115.1218050106348</v>
      </c>
      <c r="AH239" s="7">
        <f t="shared" si="81"/>
        <v>-4.0210000000000008</v>
      </c>
      <c r="AI239">
        <v>0</v>
      </c>
      <c r="AJ239">
        <v>0.8</v>
      </c>
      <c r="AK239">
        <v>9.09</v>
      </c>
      <c r="AL239">
        <v>1.4</v>
      </c>
      <c r="AM239">
        <v>2.27</v>
      </c>
    </row>
    <row r="240" spans="1:39" x14ac:dyDescent="0.25">
      <c r="A240">
        <v>1005</v>
      </c>
      <c r="B240" t="s">
        <v>1547</v>
      </c>
      <c r="C240" t="s">
        <v>1548</v>
      </c>
      <c r="D240" t="s">
        <v>1549</v>
      </c>
      <c r="E240" s="7">
        <v>810</v>
      </c>
      <c r="F240" s="8">
        <f t="shared" si="85"/>
        <v>2.90848501887865</v>
      </c>
      <c r="G240" s="7">
        <f t="shared" si="74"/>
        <v>0.16843398279372448</v>
      </c>
      <c r="H240" s="7">
        <f t="shared" si="86"/>
        <v>-0.77357028189294796</v>
      </c>
      <c r="I240" s="7" t="s">
        <v>204</v>
      </c>
      <c r="J240" s="7" t="s">
        <v>204</v>
      </c>
      <c r="K240" s="7" t="s">
        <v>204</v>
      </c>
      <c r="L240" s="7" t="s">
        <v>204</v>
      </c>
      <c r="M240" s="7" t="s">
        <v>204</v>
      </c>
      <c r="N240" s="7">
        <v>2.7692557787273802</v>
      </c>
      <c r="O240" s="7">
        <v>-0.71374422127262049</v>
      </c>
      <c r="P240">
        <v>20</v>
      </c>
      <c r="Q240">
        <f t="shared" si="75"/>
        <v>293</v>
      </c>
      <c r="R240" t="s">
        <v>1550</v>
      </c>
      <c r="S240" s="9" t="s">
        <v>268</v>
      </c>
      <c r="T240" t="s">
        <v>206</v>
      </c>
      <c r="U240" t="s">
        <v>1377</v>
      </c>
      <c r="V240">
        <v>74.12</v>
      </c>
      <c r="W240">
        <v>4.3230000000000004</v>
      </c>
      <c r="X240">
        <v>0.84</v>
      </c>
      <c r="Y240" s="8">
        <f t="shared" si="76"/>
        <v>-3.4830000000000005</v>
      </c>
      <c r="Z240">
        <v>-3.4430000000000001</v>
      </c>
      <c r="AA240" s="7">
        <v>1040</v>
      </c>
      <c r="AB240">
        <v>893</v>
      </c>
      <c r="AC240">
        <f t="shared" si="77"/>
        <v>2.9508514588885464</v>
      </c>
      <c r="AD240">
        <f t="shared" si="78"/>
        <v>3.0170333392987803</v>
      </c>
      <c r="AE240" s="7">
        <f t="shared" si="79"/>
        <v>46.544679261051776</v>
      </c>
      <c r="AF240" s="7">
        <v>20</v>
      </c>
      <c r="AG240" s="7">
        <f t="shared" si="80"/>
        <v>-66.544679261051783</v>
      </c>
      <c r="AH240" s="7">
        <f t="shared" si="81"/>
        <v>-3.6820553007715979</v>
      </c>
      <c r="AI240">
        <v>0.31</v>
      </c>
      <c r="AJ240">
        <v>0.31</v>
      </c>
      <c r="AK240">
        <v>2.58</v>
      </c>
      <c r="AL240">
        <v>0.46</v>
      </c>
      <c r="AM240">
        <v>0.73</v>
      </c>
    </row>
    <row r="241" spans="1:39" x14ac:dyDescent="0.25">
      <c r="A241">
        <v>517</v>
      </c>
      <c r="B241" t="s">
        <v>85</v>
      </c>
      <c r="C241" t="s">
        <v>86</v>
      </c>
      <c r="D241" t="s">
        <v>1549</v>
      </c>
      <c r="E241" s="7">
        <v>980</v>
      </c>
      <c r="F241" s="8">
        <f t="shared" si="85"/>
        <v>2.9912260756924947</v>
      </c>
      <c r="G241" s="7">
        <f t="shared" si="74"/>
        <v>112.89860575293261</v>
      </c>
      <c r="H241" s="7">
        <f t="shared" si="86"/>
        <v>2.0526885786163169</v>
      </c>
      <c r="I241" s="7" t="s">
        <v>204</v>
      </c>
      <c r="J241" s="7" t="s">
        <v>204</v>
      </c>
      <c r="K241" s="7" t="s">
        <v>204</v>
      </c>
      <c r="L241" s="7" t="s">
        <v>204</v>
      </c>
      <c r="M241" s="7" t="s">
        <v>204</v>
      </c>
      <c r="N241" s="7">
        <v>2.8685146392366443</v>
      </c>
      <c r="O241" s="7">
        <v>2.1125146392366445</v>
      </c>
      <c r="P241">
        <v>20</v>
      </c>
      <c r="Q241">
        <f t="shared" si="75"/>
        <v>293</v>
      </c>
      <c r="R241" t="s">
        <v>1550</v>
      </c>
      <c r="S241" s="9" t="s">
        <v>268</v>
      </c>
      <c r="T241" t="s">
        <v>206</v>
      </c>
      <c r="U241" t="s">
        <v>87</v>
      </c>
      <c r="V241">
        <v>92.14</v>
      </c>
      <c r="W241">
        <v>3.2959999999999998</v>
      </c>
      <c r="X241">
        <v>2.54</v>
      </c>
      <c r="Y241" s="8">
        <f t="shared" si="76"/>
        <v>-0.75599999999999978</v>
      </c>
      <c r="Z241">
        <v>-0.56599999999999995</v>
      </c>
      <c r="AA241" s="7">
        <v>3160</v>
      </c>
      <c r="AB241" s="7">
        <v>3790</v>
      </c>
      <c r="AC241">
        <f t="shared" si="77"/>
        <v>3.5786392099680722</v>
      </c>
      <c r="AD241">
        <f t="shared" si="78"/>
        <v>3.4996870826184039</v>
      </c>
      <c r="AE241" s="7">
        <f t="shared" si="79"/>
        <v>41.022736641347876</v>
      </c>
      <c r="AF241" s="7">
        <v>20</v>
      </c>
      <c r="AG241" s="7">
        <f t="shared" si="80"/>
        <v>-61.022736641347876</v>
      </c>
      <c r="AH241" s="7">
        <f t="shared" si="81"/>
        <v>-0.93853749707617784</v>
      </c>
      <c r="AI241">
        <v>0</v>
      </c>
      <c r="AJ241">
        <v>0.12</v>
      </c>
      <c r="AK241">
        <v>3.4300000000000006</v>
      </c>
      <c r="AL241">
        <v>0.63</v>
      </c>
      <c r="AM241">
        <v>0.86</v>
      </c>
    </row>
    <row r="242" spans="1:39" x14ac:dyDescent="0.25">
      <c r="A242">
        <v>525</v>
      </c>
      <c r="B242" t="s">
        <v>1442</v>
      </c>
      <c r="C242" t="s">
        <v>663</v>
      </c>
      <c r="D242" t="s">
        <v>1549</v>
      </c>
      <c r="E242" s="7">
        <v>120000</v>
      </c>
      <c r="F242" s="8">
        <f t="shared" si="85"/>
        <v>5.0791812460476251</v>
      </c>
      <c r="G242" s="7">
        <f t="shared" si="74"/>
        <v>1.0828014912194128</v>
      </c>
      <c r="H242" s="7">
        <f t="shared" si="86"/>
        <v>3.4548845203304701E-2</v>
      </c>
      <c r="I242" s="7" t="s">
        <v>204</v>
      </c>
      <c r="J242" s="7" t="s">
        <v>204</v>
      </c>
      <c r="K242" s="7" t="s">
        <v>204</v>
      </c>
      <c r="L242" s="7" t="s">
        <v>204</v>
      </c>
      <c r="M242" s="7" t="s">
        <v>204</v>
      </c>
      <c r="N242" s="7">
        <v>4.9103749058236321</v>
      </c>
      <c r="O242" s="7">
        <v>9.4374905823632282E-2</v>
      </c>
      <c r="P242">
        <v>20</v>
      </c>
      <c r="Q242">
        <f t="shared" si="75"/>
        <v>293</v>
      </c>
      <c r="R242" t="s">
        <v>1550</v>
      </c>
      <c r="S242" s="9" t="s">
        <v>268</v>
      </c>
      <c r="T242" t="s">
        <v>206</v>
      </c>
      <c r="U242" t="s">
        <v>666</v>
      </c>
      <c r="V242">
        <v>94.11</v>
      </c>
      <c r="W242">
        <v>6.3259999999999996</v>
      </c>
      <c r="X242">
        <v>1.51</v>
      </c>
      <c r="Y242" s="8">
        <f t="shared" si="76"/>
        <v>-4.8159999999999998</v>
      </c>
      <c r="Z242">
        <v>-4.8659999999999997</v>
      </c>
      <c r="AA242">
        <v>43</v>
      </c>
      <c r="AB242">
        <v>67.099999999999994</v>
      </c>
      <c r="AC242">
        <f t="shared" si="77"/>
        <v>1.8267225201689921</v>
      </c>
      <c r="AD242">
        <f t="shared" si="78"/>
        <v>1.6334684555795864</v>
      </c>
      <c r="AE242" s="7">
        <f t="shared" si="79"/>
        <v>56.432376952005427</v>
      </c>
      <c r="AF242" s="7">
        <v>20</v>
      </c>
      <c r="AG242" s="7">
        <f t="shared" si="80"/>
        <v>-76.432376952005427</v>
      </c>
      <c r="AH242" s="7">
        <f t="shared" si="81"/>
        <v>-5.0446324008443204</v>
      </c>
      <c r="AI242">
        <v>0.5</v>
      </c>
      <c r="AJ242">
        <v>0.39</v>
      </c>
      <c r="AK242">
        <v>3.7800000000000002</v>
      </c>
      <c r="AL242">
        <v>0.9</v>
      </c>
      <c r="AM242">
        <v>0.78</v>
      </c>
    </row>
    <row r="243" spans="1:39" x14ac:dyDescent="0.25">
      <c r="A243">
        <v>661</v>
      </c>
      <c r="B243" t="s">
        <v>1551</v>
      </c>
      <c r="C243" t="s">
        <v>1209</v>
      </c>
      <c r="D243" t="s">
        <v>1549</v>
      </c>
      <c r="E243" s="7">
        <v>3000</v>
      </c>
      <c r="F243" s="8">
        <f t="shared" si="85"/>
        <v>3.4771212547196626</v>
      </c>
      <c r="G243" s="7">
        <f t="shared" si="74"/>
        <v>665951.01410202205</v>
      </c>
      <c r="H243" s="7">
        <f t="shared" si="86"/>
        <v>5.8234422845943108</v>
      </c>
      <c r="I243" s="7" t="s">
        <v>204</v>
      </c>
      <c r="J243" s="7" t="s">
        <v>204</v>
      </c>
      <c r="K243" s="7" t="s">
        <v>204</v>
      </c>
      <c r="L243" s="7" t="s">
        <v>204</v>
      </c>
      <c r="M243" s="7" t="s">
        <v>204</v>
      </c>
      <c r="N243" s="7">
        <v>3.3202683452146378</v>
      </c>
      <c r="O243" s="7">
        <v>5.8832683452146384</v>
      </c>
      <c r="P243">
        <v>20</v>
      </c>
      <c r="Q243">
        <f t="shared" si="75"/>
        <v>293</v>
      </c>
      <c r="R243" t="s">
        <v>1550</v>
      </c>
      <c r="S243" s="9" t="s">
        <v>268</v>
      </c>
      <c r="T243" t="s">
        <v>206</v>
      </c>
      <c r="U243" t="s">
        <v>1210</v>
      </c>
      <c r="V243">
        <v>142.29</v>
      </c>
      <c r="W243">
        <v>2.6869999999999998</v>
      </c>
      <c r="X243">
        <v>5.25</v>
      </c>
      <c r="Y243" s="8">
        <f t="shared" si="76"/>
        <v>2.5630000000000002</v>
      </c>
      <c r="Z243">
        <v>2.323</v>
      </c>
      <c r="AA243">
        <v>231</v>
      </c>
      <c r="AB243">
        <v>191</v>
      </c>
      <c r="AC243">
        <f t="shared" si="77"/>
        <v>2.2810333672477277</v>
      </c>
      <c r="AD243">
        <f t="shared" si="78"/>
        <v>2.3636119798921444</v>
      </c>
      <c r="AE243" s="7">
        <f t="shared" si="79"/>
        <v>52.436315504861874</v>
      </c>
      <c r="AF243" s="7">
        <v>20</v>
      </c>
      <c r="AG243" s="7">
        <f t="shared" si="80"/>
        <v>-72.436315504861881</v>
      </c>
      <c r="AH243" s="7">
        <f t="shared" si="81"/>
        <v>2.3463210298746486</v>
      </c>
      <c r="AI243">
        <v>0</v>
      </c>
      <c r="AJ243">
        <v>0.05</v>
      </c>
      <c r="AK243">
        <v>4.71</v>
      </c>
      <c r="AL243">
        <v>0.21</v>
      </c>
      <c r="AM243">
        <v>1.52</v>
      </c>
    </row>
    <row r="244" spans="1:39" x14ac:dyDescent="0.25">
      <c r="A244">
        <v>582</v>
      </c>
      <c r="B244" t="s">
        <v>1552</v>
      </c>
      <c r="C244" t="s">
        <v>271</v>
      </c>
      <c r="D244" t="s">
        <v>1549</v>
      </c>
      <c r="E244" s="7">
        <v>17000</v>
      </c>
      <c r="F244" s="8">
        <f t="shared" si="85"/>
        <v>4.2304489213782741</v>
      </c>
      <c r="G244" s="7">
        <f t="shared" si="74"/>
        <v>4373015.5958262365</v>
      </c>
      <c r="H244" s="7">
        <f t="shared" si="86"/>
        <v>6.6407810262058664</v>
      </c>
      <c r="I244" s="7" t="s">
        <v>204</v>
      </c>
      <c r="J244" s="7" t="s">
        <v>204</v>
      </c>
      <c r="K244" s="7" t="s">
        <v>204</v>
      </c>
      <c r="L244" s="7" t="s">
        <v>204</v>
      </c>
      <c r="M244" s="7" t="s">
        <v>204</v>
      </c>
      <c r="N244" s="7">
        <v>4.0466070868261941</v>
      </c>
      <c r="O244" s="7">
        <v>6.7006070868261949</v>
      </c>
      <c r="P244">
        <v>20</v>
      </c>
      <c r="Q244">
        <f t="shared" si="75"/>
        <v>293</v>
      </c>
      <c r="R244" t="s">
        <v>1550</v>
      </c>
      <c r="S244" s="9" t="s">
        <v>268</v>
      </c>
      <c r="T244" t="s">
        <v>206</v>
      </c>
      <c r="U244" t="s">
        <v>272</v>
      </c>
      <c r="V244">
        <v>170.34</v>
      </c>
      <c r="W244">
        <v>3.5760000000000001</v>
      </c>
      <c r="X244">
        <v>6.23</v>
      </c>
      <c r="Y244" s="8">
        <f t="shared" si="76"/>
        <v>2.6540000000000004</v>
      </c>
      <c r="Z244">
        <v>2.524</v>
      </c>
      <c r="AA244">
        <v>31.5</v>
      </c>
      <c r="AB244">
        <v>18</v>
      </c>
      <c r="AC244">
        <f t="shared" si="77"/>
        <v>1.255272505103306</v>
      </c>
      <c r="AD244">
        <f t="shared" si="78"/>
        <v>1.4983105537896004</v>
      </c>
      <c r="AE244" s="7">
        <f t="shared" si="79"/>
        <v>61.458779884836652</v>
      </c>
      <c r="AF244" s="7">
        <v>20</v>
      </c>
      <c r="AG244" s="7">
        <f t="shared" si="80"/>
        <v>-81.458779884836645</v>
      </c>
      <c r="AH244" s="7">
        <f t="shared" si="81"/>
        <v>2.4103321048275927</v>
      </c>
      <c r="AI244">
        <v>0</v>
      </c>
      <c r="AJ244">
        <v>0.06</v>
      </c>
      <c r="AK244">
        <v>5.7</v>
      </c>
      <c r="AL244">
        <v>0.22</v>
      </c>
      <c r="AM244">
        <v>1.8</v>
      </c>
    </row>
    <row r="245" spans="1:39" x14ac:dyDescent="0.25">
      <c r="A245">
        <v>902</v>
      </c>
      <c r="B245" t="s">
        <v>1553</v>
      </c>
      <c r="C245" t="s">
        <v>1529</v>
      </c>
      <c r="D245" t="s">
        <v>1549</v>
      </c>
      <c r="E245" s="7">
        <v>120000</v>
      </c>
      <c r="F245" s="8">
        <f t="shared" si="85"/>
        <v>5.0791812460476251</v>
      </c>
      <c r="G245" s="7">
        <f t="shared" si="74"/>
        <v>25263502.317720711</v>
      </c>
      <c r="H245" s="7">
        <f t="shared" si="86"/>
        <v>7.4024935572970332</v>
      </c>
      <c r="I245" s="7" t="s">
        <v>204</v>
      </c>
      <c r="J245" s="7" t="s">
        <v>204</v>
      </c>
      <c r="K245" s="7" t="s">
        <v>204</v>
      </c>
      <c r="L245" s="7" t="s">
        <v>204</v>
      </c>
      <c r="M245" s="7" t="s">
        <v>204</v>
      </c>
      <c r="N245" s="7">
        <v>4.867319617917361</v>
      </c>
      <c r="O245" s="7">
        <v>7.4623196179173608</v>
      </c>
      <c r="P245">
        <v>20</v>
      </c>
      <c r="Q245">
        <f t="shared" si="75"/>
        <v>293</v>
      </c>
      <c r="R245" t="s">
        <v>1550</v>
      </c>
      <c r="S245" s="9" t="s">
        <v>268</v>
      </c>
      <c r="T245" t="s">
        <v>206</v>
      </c>
      <c r="U245" t="s">
        <v>1530</v>
      </c>
      <c r="V245">
        <v>198.4</v>
      </c>
      <c r="W245">
        <v>4.625</v>
      </c>
      <c r="X245">
        <v>7.22</v>
      </c>
      <c r="Y245" s="8">
        <f t="shared" si="76"/>
        <v>2.5949999999999998</v>
      </c>
      <c r="Z245">
        <v>2.5750000000000002</v>
      </c>
      <c r="AA245">
        <v>4.92</v>
      </c>
      <c r="AB245">
        <v>1.55</v>
      </c>
      <c r="AC245">
        <f t="shared" si="77"/>
        <v>0.1903316981702915</v>
      </c>
      <c r="AD245">
        <f t="shared" si="78"/>
        <v>0.69196510276736034</v>
      </c>
      <c r="AE245" s="7">
        <f t="shared" si="79"/>
        <v>70.825866163842988</v>
      </c>
      <c r="AF245" s="7">
        <v>20</v>
      </c>
      <c r="AG245" s="7">
        <f t="shared" si="80"/>
        <v>-90.825866163842988</v>
      </c>
      <c r="AH245" s="7">
        <f t="shared" si="81"/>
        <v>2.3233123112494085</v>
      </c>
      <c r="AI245">
        <v>0</v>
      </c>
      <c r="AJ245">
        <v>7.0000000000000007E-2</v>
      </c>
      <c r="AK245">
        <v>6.69</v>
      </c>
      <c r="AL245">
        <v>0.23</v>
      </c>
      <c r="AM245">
        <v>2.08</v>
      </c>
    </row>
    <row r="246" spans="1:39" x14ac:dyDescent="0.25">
      <c r="A246">
        <v>905</v>
      </c>
      <c r="B246" t="s">
        <v>1554</v>
      </c>
      <c r="C246" t="s">
        <v>1555</v>
      </c>
      <c r="D246" t="s">
        <v>1549</v>
      </c>
      <c r="E246" s="7">
        <v>420000</v>
      </c>
      <c r="F246" s="8">
        <f t="shared" si="85"/>
        <v>5.6232492903979008</v>
      </c>
      <c r="G246" s="7">
        <f t="shared" si="74"/>
        <v>112100041.07738964</v>
      </c>
      <c r="H246" s="7">
        <f t="shared" si="86"/>
        <v>8.0496057717357434</v>
      </c>
      <c r="I246" s="7" t="s">
        <v>204</v>
      </c>
      <c r="J246" s="7" t="s">
        <v>204</v>
      </c>
      <c r="K246" s="7" t="s">
        <v>204</v>
      </c>
      <c r="L246" s="7" t="s">
        <v>204</v>
      </c>
      <c r="M246" s="7" t="s">
        <v>204</v>
      </c>
      <c r="N246" s="7">
        <v>5.3974318323560704</v>
      </c>
      <c r="O246" s="7">
        <v>8.109431832356071</v>
      </c>
      <c r="P246">
        <v>20</v>
      </c>
      <c r="Q246">
        <f t="shared" si="75"/>
        <v>293</v>
      </c>
      <c r="R246" t="s">
        <v>1550</v>
      </c>
      <c r="S246" s="9" t="s">
        <v>268</v>
      </c>
      <c r="T246" t="s">
        <v>206</v>
      </c>
      <c r="U246" t="s">
        <v>1556</v>
      </c>
      <c r="V246">
        <v>212.42</v>
      </c>
      <c r="W246">
        <v>4.9980000000000002</v>
      </c>
      <c r="X246">
        <v>7.71</v>
      </c>
      <c r="Y246" s="8">
        <f t="shared" si="76"/>
        <v>2.7119999999999997</v>
      </c>
      <c r="Z246">
        <v>2.7120000000000002</v>
      </c>
      <c r="AA246">
        <v>2.0299999999999998</v>
      </c>
      <c r="AB246">
        <v>0.45700000000000002</v>
      </c>
      <c r="AC246">
        <f t="shared" si="77"/>
        <v>-0.34008379993014975</v>
      </c>
      <c r="AD246">
        <f t="shared" si="78"/>
        <v>0.30749603791321289</v>
      </c>
      <c r="AE246" s="7">
        <f t="shared" si="79"/>
        <v>75.491334612495905</v>
      </c>
      <c r="AF246" s="7">
        <v>20</v>
      </c>
      <c r="AG246" s="7">
        <f t="shared" si="80"/>
        <v>-95.491334612495905</v>
      </c>
      <c r="AH246" s="7">
        <f t="shared" si="81"/>
        <v>2.4263564813378422</v>
      </c>
      <c r="AI246">
        <v>0</v>
      </c>
      <c r="AJ246">
        <v>7.0000000000000007E-2</v>
      </c>
      <c r="AK246">
        <v>7.18</v>
      </c>
      <c r="AL246">
        <v>0.23</v>
      </c>
      <c r="AM246">
        <v>2.2200000000000002</v>
      </c>
    </row>
    <row r="247" spans="1:39" x14ac:dyDescent="0.25">
      <c r="A247">
        <v>148</v>
      </c>
      <c r="B247" t="s">
        <v>1214</v>
      </c>
      <c r="C247" t="s">
        <v>1215</v>
      </c>
      <c r="D247" t="s">
        <v>1216</v>
      </c>
      <c r="E247" s="7">
        <f t="shared" ref="E247:E310" si="87">10^F247</f>
        <v>920.44957175317234</v>
      </c>
      <c r="F247" s="8">
        <f t="shared" ref="F247:F310" si="88">H247-AH247</f>
        <v>2.9640000000000004</v>
      </c>
      <c r="G247" s="7">
        <f t="shared" si="74"/>
        <v>48.977881936844632</v>
      </c>
      <c r="H247">
        <v>1.69</v>
      </c>
      <c r="I247" s="7" t="s">
        <v>204</v>
      </c>
      <c r="J247" s="7" t="s">
        <v>204</v>
      </c>
      <c r="K247" s="7" t="s">
        <v>204</v>
      </c>
      <c r="L247" s="7" t="s">
        <v>204</v>
      </c>
      <c r="M247" s="7" t="s">
        <v>204</v>
      </c>
      <c r="N247" s="7">
        <v>2.9640000000000004</v>
      </c>
      <c r="O247" s="7">
        <v>1.6900000000000002</v>
      </c>
      <c r="P247">
        <v>25</v>
      </c>
      <c r="Q247">
        <f t="shared" si="75"/>
        <v>298</v>
      </c>
      <c r="R247" t="s">
        <v>1217</v>
      </c>
      <c r="S247" s="9" t="s">
        <v>41</v>
      </c>
      <c r="T247" t="s">
        <v>206</v>
      </c>
      <c r="U247" t="s">
        <v>1218</v>
      </c>
      <c r="V247">
        <v>119.38</v>
      </c>
      <c r="W247">
        <v>2.794</v>
      </c>
      <c r="X247">
        <v>1.52</v>
      </c>
      <c r="Y247" s="8">
        <f t="shared" si="76"/>
        <v>-1.274</v>
      </c>
      <c r="Z247">
        <v>-0.82399999999999995</v>
      </c>
      <c r="AA247" s="7">
        <v>25100</v>
      </c>
      <c r="AB247" s="7">
        <v>26300</v>
      </c>
      <c r="AC247">
        <f t="shared" si="77"/>
        <v>4.419955748489758</v>
      </c>
      <c r="AD247">
        <f t="shared" si="78"/>
        <v>4.3996737214810384</v>
      </c>
      <c r="AE247" s="7">
        <f t="shared" si="79"/>
        <v>33.622621486606434</v>
      </c>
      <c r="AF247" s="7">
        <v>20</v>
      </c>
      <c r="AG247" s="7">
        <f t="shared" si="80"/>
        <v>-53.622621486606434</v>
      </c>
      <c r="AH247" s="7">
        <f t="shared" si="81"/>
        <v>-1.2740000000000002</v>
      </c>
      <c r="AI247">
        <v>0.12</v>
      </c>
      <c r="AJ247">
        <v>0</v>
      </c>
      <c r="AK247">
        <v>2.12</v>
      </c>
      <c r="AL247">
        <v>0.48</v>
      </c>
      <c r="AM247">
        <v>0.62</v>
      </c>
    </row>
    <row r="248" spans="1:39" x14ac:dyDescent="0.25">
      <c r="A248">
        <v>250</v>
      </c>
      <c r="B248" t="s">
        <v>1219</v>
      </c>
      <c r="C248" t="s">
        <v>71</v>
      </c>
      <c r="D248" t="s">
        <v>1216</v>
      </c>
      <c r="E248" s="7">
        <f t="shared" si="87"/>
        <v>285.10182675039084</v>
      </c>
      <c r="F248" s="8">
        <f t="shared" si="88"/>
        <v>2.4549999999999996</v>
      </c>
      <c r="G248" s="7">
        <f t="shared" si="74"/>
        <v>128.82495516931343</v>
      </c>
      <c r="H248">
        <v>2.11</v>
      </c>
      <c r="I248" s="7" t="s">
        <v>204</v>
      </c>
      <c r="J248" s="7" t="s">
        <v>204</v>
      </c>
      <c r="K248" s="7" t="s">
        <v>204</v>
      </c>
      <c r="L248" s="7" t="s">
        <v>204</v>
      </c>
      <c r="M248" s="7" t="s">
        <v>204</v>
      </c>
      <c r="N248" s="7">
        <v>2.4550000000000001</v>
      </c>
      <c r="O248" s="7">
        <v>2.1100000000000003</v>
      </c>
      <c r="P248">
        <v>25</v>
      </c>
      <c r="Q248">
        <f t="shared" si="75"/>
        <v>298</v>
      </c>
      <c r="R248" t="s">
        <v>1217</v>
      </c>
      <c r="S248" s="9" t="s">
        <v>41</v>
      </c>
      <c r="T248" t="s">
        <v>206</v>
      </c>
      <c r="U248" t="s">
        <v>72</v>
      </c>
      <c r="V248">
        <v>131.38999999999999</v>
      </c>
      <c r="W248">
        <v>2.8149999999999999</v>
      </c>
      <c r="X248">
        <v>2.4700000000000002</v>
      </c>
      <c r="Y248" s="8">
        <f t="shared" si="76"/>
        <v>-0.34499999999999975</v>
      </c>
      <c r="Z248">
        <v>-0.39500000000000002</v>
      </c>
      <c r="AA248" s="7">
        <v>9660</v>
      </c>
      <c r="AB248" s="7">
        <v>9200</v>
      </c>
      <c r="AC248">
        <f t="shared" si="77"/>
        <v>3.9637878273455551</v>
      </c>
      <c r="AD248">
        <f t="shared" si="78"/>
        <v>3.9849771264154934</v>
      </c>
      <c r="AE248" s="7">
        <f t="shared" si="79"/>
        <v>37.635017525198158</v>
      </c>
      <c r="AF248" s="7">
        <v>20</v>
      </c>
      <c r="AG248" s="7">
        <f t="shared" si="80"/>
        <v>-57.635017525198158</v>
      </c>
      <c r="AH248" s="7">
        <f t="shared" si="81"/>
        <v>-0.3449999999999997</v>
      </c>
      <c r="AI248">
        <v>0</v>
      </c>
      <c r="AJ248">
        <v>0.11</v>
      </c>
      <c r="AK248">
        <v>2.56</v>
      </c>
      <c r="AL248">
        <v>0.64</v>
      </c>
      <c r="AM248">
        <v>0.71</v>
      </c>
    </row>
    <row r="249" spans="1:39" x14ac:dyDescent="0.25">
      <c r="A249">
        <v>668</v>
      </c>
      <c r="B249" t="s">
        <v>82</v>
      </c>
      <c r="C249" t="s">
        <v>83</v>
      </c>
      <c r="D249" t="s">
        <v>1216</v>
      </c>
      <c r="E249" s="7">
        <f t="shared" si="87"/>
        <v>1412.5375446227545</v>
      </c>
      <c r="F249" s="8">
        <f t="shared" si="88"/>
        <v>3.15</v>
      </c>
      <c r="G249" s="7">
        <f t="shared" si="74"/>
        <v>380.18939632056163</v>
      </c>
      <c r="H249">
        <v>2.58</v>
      </c>
      <c r="I249" s="7" t="s">
        <v>204</v>
      </c>
      <c r="J249" s="7" t="s">
        <v>204</v>
      </c>
      <c r="K249" s="7" t="s">
        <v>204</v>
      </c>
      <c r="L249" s="7" t="s">
        <v>204</v>
      </c>
      <c r="M249" s="7" t="s">
        <v>204</v>
      </c>
      <c r="N249" s="7">
        <v>3.15</v>
      </c>
      <c r="O249" s="7">
        <v>2.5800000000000005</v>
      </c>
      <c r="P249">
        <v>25</v>
      </c>
      <c r="Q249">
        <f t="shared" si="75"/>
        <v>298</v>
      </c>
      <c r="R249" t="s">
        <v>1217</v>
      </c>
      <c r="S249" s="9" t="s">
        <v>41</v>
      </c>
      <c r="T249" t="s">
        <v>206</v>
      </c>
      <c r="U249" t="s">
        <v>84</v>
      </c>
      <c r="V249">
        <v>165.83</v>
      </c>
      <c r="W249">
        <v>3.54</v>
      </c>
      <c r="X249">
        <v>2.97</v>
      </c>
      <c r="Y249" s="8">
        <f t="shared" si="76"/>
        <v>-0.56999999999999984</v>
      </c>
      <c r="Z249">
        <v>-0.14000000000000001</v>
      </c>
      <c r="AA249" s="7">
        <v>2370</v>
      </c>
      <c r="AB249" s="7">
        <v>2470</v>
      </c>
      <c r="AC249">
        <f t="shared" si="77"/>
        <v>3.3926969532596658</v>
      </c>
      <c r="AD249">
        <f t="shared" si="78"/>
        <v>3.374748346010104</v>
      </c>
      <c r="AE249" s="7">
        <f t="shared" si="79"/>
        <v>42.658261498843871</v>
      </c>
      <c r="AF249" s="7">
        <v>20</v>
      </c>
      <c r="AG249" s="7">
        <f t="shared" si="80"/>
        <v>-62.658261498843871</v>
      </c>
      <c r="AH249" s="7">
        <f t="shared" si="81"/>
        <v>-0.56999999999999984</v>
      </c>
      <c r="AI249">
        <v>0</v>
      </c>
      <c r="AJ249">
        <v>0.12</v>
      </c>
      <c r="AK249">
        <v>3.08</v>
      </c>
      <c r="AL249">
        <v>0.73</v>
      </c>
      <c r="AM249">
        <v>0.84</v>
      </c>
    </row>
    <row r="250" spans="1:39" x14ac:dyDescent="0.25">
      <c r="A250">
        <v>891</v>
      </c>
      <c r="B250" t="s">
        <v>1220</v>
      </c>
      <c r="C250" t="s">
        <v>1221</v>
      </c>
      <c r="D250" t="s">
        <v>1216</v>
      </c>
      <c r="E250" s="7">
        <f t="shared" si="87"/>
        <v>93.110787546783115</v>
      </c>
      <c r="F250" s="8">
        <f t="shared" si="88"/>
        <v>1.9690000000000003</v>
      </c>
      <c r="G250" s="7">
        <f t="shared" si="74"/>
        <v>269.15348039269179</v>
      </c>
      <c r="H250">
        <v>2.4300000000000002</v>
      </c>
      <c r="I250" s="7" t="s">
        <v>204</v>
      </c>
      <c r="J250" s="7" t="s">
        <v>204</v>
      </c>
      <c r="K250" s="7" t="s">
        <v>204</v>
      </c>
      <c r="L250" s="7" t="s">
        <v>204</v>
      </c>
      <c r="M250" s="7" t="s">
        <v>204</v>
      </c>
      <c r="N250" s="7">
        <v>1.9690000000000003</v>
      </c>
      <c r="O250" s="7">
        <v>2.4300000000000002</v>
      </c>
      <c r="P250">
        <v>25</v>
      </c>
      <c r="Q250">
        <f t="shared" si="75"/>
        <v>298</v>
      </c>
      <c r="R250" t="s">
        <v>1217</v>
      </c>
      <c r="S250" s="9" t="s">
        <v>41</v>
      </c>
      <c r="T250" t="s">
        <v>206</v>
      </c>
      <c r="U250" t="s">
        <v>1222</v>
      </c>
      <c r="V250">
        <v>96.17</v>
      </c>
      <c r="W250">
        <v>2.5489999999999999</v>
      </c>
      <c r="X250">
        <v>3.01</v>
      </c>
      <c r="Y250" s="8">
        <f t="shared" si="76"/>
        <v>0.46099999999999985</v>
      </c>
      <c r="Z250">
        <v>0.46100000000000002</v>
      </c>
      <c r="AA250" s="7">
        <v>5830</v>
      </c>
      <c r="AB250" s="7">
        <v>7000</v>
      </c>
      <c r="AC250">
        <f t="shared" si="77"/>
        <v>3.8450980400142569</v>
      </c>
      <c r="AD250">
        <f t="shared" si="78"/>
        <v>3.7656685547590141</v>
      </c>
      <c r="AE250" s="7">
        <f t="shared" si="79"/>
        <v>38.678998064896945</v>
      </c>
      <c r="AF250" s="7">
        <v>20</v>
      </c>
      <c r="AG250" s="7">
        <f t="shared" si="80"/>
        <v>-58.678998064896945</v>
      </c>
      <c r="AH250" s="7">
        <f t="shared" si="81"/>
        <v>0.46099999999999997</v>
      </c>
      <c r="AI250">
        <v>0.09</v>
      </c>
      <c r="AJ250">
        <v>0.1</v>
      </c>
      <c r="AK250">
        <v>3.09</v>
      </c>
      <c r="AL250">
        <v>0.37</v>
      </c>
      <c r="AM250">
        <v>1.01</v>
      </c>
    </row>
    <row r="251" spans="1:39" x14ac:dyDescent="0.25">
      <c r="A251">
        <v>706</v>
      </c>
      <c r="B251" t="s">
        <v>1223</v>
      </c>
      <c r="C251" t="s">
        <v>1224</v>
      </c>
      <c r="D251" t="s">
        <v>1216</v>
      </c>
      <c r="E251" s="7">
        <f t="shared" si="87"/>
        <v>103.99201658290582</v>
      </c>
      <c r="F251" s="8">
        <f t="shared" si="88"/>
        <v>2.0169999999999995</v>
      </c>
      <c r="G251" s="7">
        <f t="shared" si="74"/>
        <v>1122.0184543019636</v>
      </c>
      <c r="H251">
        <v>3.05</v>
      </c>
      <c r="I251" s="7" t="s">
        <v>204</v>
      </c>
      <c r="J251" s="7" t="s">
        <v>204</v>
      </c>
      <c r="K251" s="7" t="s">
        <v>204</v>
      </c>
      <c r="L251" s="7" t="s">
        <v>204</v>
      </c>
      <c r="M251" s="7" t="s">
        <v>204</v>
      </c>
      <c r="N251" s="7">
        <v>2.0169999999999995</v>
      </c>
      <c r="O251" s="7">
        <v>3.0500000000000003</v>
      </c>
      <c r="P251">
        <v>25</v>
      </c>
      <c r="Q251">
        <f t="shared" si="75"/>
        <v>298</v>
      </c>
      <c r="R251" t="s">
        <v>1217</v>
      </c>
      <c r="S251" s="9" t="s">
        <v>41</v>
      </c>
      <c r="T251" t="s">
        <v>206</v>
      </c>
      <c r="U251" t="s">
        <v>1225</v>
      </c>
      <c r="V251">
        <v>100.21</v>
      </c>
      <c r="W251">
        <v>2.7469999999999999</v>
      </c>
      <c r="X251">
        <v>3.78</v>
      </c>
      <c r="Y251" s="8">
        <f t="shared" si="76"/>
        <v>1.0329999999999999</v>
      </c>
      <c r="Z251">
        <v>1.913</v>
      </c>
      <c r="AA251" s="7">
        <v>6120</v>
      </c>
      <c r="AB251" s="7">
        <v>6130</v>
      </c>
      <c r="AC251">
        <f t="shared" si="77"/>
        <v>3.7874604745184151</v>
      </c>
      <c r="AD251">
        <f t="shared" si="78"/>
        <v>3.7867514221455614</v>
      </c>
      <c r="AE251" s="7">
        <f t="shared" si="79"/>
        <v>39.18597088948642</v>
      </c>
      <c r="AF251" s="7">
        <v>20</v>
      </c>
      <c r="AG251" s="7">
        <f t="shared" si="80"/>
        <v>-59.18597088948642</v>
      </c>
      <c r="AH251" s="7">
        <f t="shared" si="81"/>
        <v>1.0330000000000001</v>
      </c>
      <c r="AI251">
        <v>0</v>
      </c>
      <c r="AJ251">
        <v>0.05</v>
      </c>
      <c r="AK251">
        <v>3.22</v>
      </c>
      <c r="AL251">
        <v>0.2</v>
      </c>
      <c r="AM251">
        <v>1.0900000000000001</v>
      </c>
    </row>
    <row r="252" spans="1:39" x14ac:dyDescent="0.25">
      <c r="A252">
        <v>842</v>
      </c>
      <c r="B252" t="s">
        <v>1226</v>
      </c>
      <c r="C252" t="s">
        <v>655</v>
      </c>
      <c r="D252" t="s">
        <v>1216</v>
      </c>
      <c r="E252" s="7">
        <f t="shared" si="87"/>
        <v>4.0364539296760533</v>
      </c>
      <c r="F252" s="8">
        <f t="shared" si="88"/>
        <v>0.60600000000000032</v>
      </c>
      <c r="G252" s="7">
        <f t="shared" si="74"/>
        <v>501.18723362727269</v>
      </c>
      <c r="H252">
        <v>2.7</v>
      </c>
      <c r="I252" s="7" t="s">
        <v>204</v>
      </c>
      <c r="J252" s="7" t="s">
        <v>204</v>
      </c>
      <c r="K252" s="7" t="s">
        <v>204</v>
      </c>
      <c r="L252" s="7" t="s">
        <v>204</v>
      </c>
      <c r="M252" s="7" t="s">
        <v>204</v>
      </c>
      <c r="N252" s="7">
        <v>0.60600000000000043</v>
      </c>
      <c r="O252" s="7">
        <v>2.7</v>
      </c>
      <c r="P252">
        <v>25</v>
      </c>
      <c r="Q252">
        <f t="shared" si="75"/>
        <v>298</v>
      </c>
      <c r="R252" t="s">
        <v>1217</v>
      </c>
      <c r="S252" s="9" t="s">
        <v>41</v>
      </c>
      <c r="T252" t="s">
        <v>206</v>
      </c>
      <c r="U252" t="s">
        <v>656</v>
      </c>
      <c r="V252">
        <v>114.23</v>
      </c>
      <c r="W252">
        <v>1.996</v>
      </c>
      <c r="X252">
        <v>4.09</v>
      </c>
      <c r="Y252" s="8">
        <f t="shared" si="76"/>
        <v>2.0939999999999999</v>
      </c>
      <c r="Z252">
        <v>2.0939999999999999</v>
      </c>
      <c r="AA252" s="7">
        <v>5950</v>
      </c>
      <c r="AB252" s="7">
        <v>6570</v>
      </c>
      <c r="AC252">
        <f t="shared" si="77"/>
        <v>3.8175653695597807</v>
      </c>
      <c r="AD252">
        <f t="shared" si="78"/>
        <v>3.7745169657285498</v>
      </c>
      <c r="AE252" s="7">
        <f t="shared" si="79"/>
        <v>38.921171994151536</v>
      </c>
      <c r="AF252" s="7">
        <v>20</v>
      </c>
      <c r="AG252" s="7">
        <f t="shared" si="80"/>
        <v>-58.921171994151536</v>
      </c>
      <c r="AH252" s="7">
        <f t="shared" si="81"/>
        <v>2.0939999999999999</v>
      </c>
      <c r="AI252">
        <v>0</v>
      </c>
      <c r="AJ252">
        <v>0.11</v>
      </c>
      <c r="AK252">
        <v>3.27</v>
      </c>
      <c r="AL252">
        <v>0.12</v>
      </c>
      <c r="AM252">
        <v>1.24</v>
      </c>
    </row>
    <row r="253" spans="1:39" x14ac:dyDescent="0.25">
      <c r="A253">
        <v>793</v>
      </c>
      <c r="B253" t="s">
        <v>1227</v>
      </c>
      <c r="C253" t="s">
        <v>1228</v>
      </c>
      <c r="D253" t="s">
        <v>1216</v>
      </c>
      <c r="E253" s="7">
        <f t="shared" si="87"/>
        <v>85.113803820237734</v>
      </c>
      <c r="F253" s="8">
        <f t="shared" si="88"/>
        <v>1.9300000000000002</v>
      </c>
      <c r="G253" s="7">
        <f t="shared" si="74"/>
        <v>151.3561248436209</v>
      </c>
      <c r="H253">
        <v>2.1800000000000002</v>
      </c>
      <c r="I253" s="7" t="s">
        <v>204</v>
      </c>
      <c r="J253" s="7" t="s">
        <v>204</v>
      </c>
      <c r="K253" s="7" t="s">
        <v>204</v>
      </c>
      <c r="L253" s="7" t="s">
        <v>204</v>
      </c>
      <c r="M253" s="7" t="s">
        <v>204</v>
      </c>
      <c r="N253" s="7">
        <v>1.9300000000000004</v>
      </c>
      <c r="O253" s="7">
        <v>2.1800000000000002</v>
      </c>
      <c r="P253">
        <v>25</v>
      </c>
      <c r="Q253">
        <f t="shared" si="75"/>
        <v>298</v>
      </c>
      <c r="R253" t="s">
        <v>1217</v>
      </c>
      <c r="S253" s="9" t="s">
        <v>41</v>
      </c>
      <c r="T253" t="s">
        <v>206</v>
      </c>
      <c r="U253" t="s">
        <v>1229</v>
      </c>
      <c r="V253">
        <v>98.19</v>
      </c>
      <c r="W253">
        <v>3.42</v>
      </c>
      <c r="X253">
        <v>3.67</v>
      </c>
      <c r="Y253" s="8">
        <f t="shared" si="76"/>
        <v>0.25</v>
      </c>
      <c r="Z253">
        <v>0.57999999999999996</v>
      </c>
      <c r="AA253" s="7">
        <v>2680</v>
      </c>
      <c r="AB253" s="7">
        <v>2880</v>
      </c>
      <c r="AC253">
        <f t="shared" si="77"/>
        <v>3.459392487759231</v>
      </c>
      <c r="AD253">
        <f t="shared" si="78"/>
        <v>3.428134794028789</v>
      </c>
      <c r="AE253" s="7">
        <f t="shared" si="79"/>
        <v>42.07161591064343</v>
      </c>
      <c r="AF253" s="7">
        <v>20</v>
      </c>
      <c r="AG253" s="7">
        <f t="shared" si="80"/>
        <v>-62.07161591064343</v>
      </c>
      <c r="AH253" s="7">
        <f t="shared" si="81"/>
        <v>0.25000000000000006</v>
      </c>
      <c r="AI253">
        <v>0</v>
      </c>
      <c r="AJ253">
        <v>0.02</v>
      </c>
      <c r="AK253">
        <v>3.51</v>
      </c>
      <c r="AL253">
        <v>0.28000000000000003</v>
      </c>
      <c r="AM253">
        <v>0.99</v>
      </c>
    </row>
    <row r="254" spans="1:39" x14ac:dyDescent="0.25">
      <c r="A254">
        <v>556</v>
      </c>
      <c r="B254" t="s">
        <v>1230</v>
      </c>
      <c r="C254" t="s">
        <v>1231</v>
      </c>
      <c r="D254" t="s">
        <v>1216</v>
      </c>
      <c r="E254" s="7">
        <f t="shared" si="87"/>
        <v>205.11621788255687</v>
      </c>
      <c r="F254" s="8">
        <f t="shared" si="88"/>
        <v>2.3120000000000003</v>
      </c>
      <c r="G254" s="7">
        <f t="shared" si="74"/>
        <v>3311.3112148259115</v>
      </c>
      <c r="H254">
        <v>3.52</v>
      </c>
      <c r="I254" s="7" t="s">
        <v>204</v>
      </c>
      <c r="J254" s="7" t="s">
        <v>204</v>
      </c>
      <c r="K254" s="7" t="s">
        <v>204</v>
      </c>
      <c r="L254" s="7" t="s">
        <v>204</v>
      </c>
      <c r="M254" s="7" t="s">
        <v>204</v>
      </c>
      <c r="N254" s="7">
        <v>2.3120000000000007</v>
      </c>
      <c r="O254" s="7">
        <v>3.52</v>
      </c>
      <c r="P254">
        <v>25</v>
      </c>
      <c r="Q254">
        <f t="shared" si="75"/>
        <v>298</v>
      </c>
      <c r="R254" t="s">
        <v>1217</v>
      </c>
      <c r="S254" s="9" t="s">
        <v>41</v>
      </c>
      <c r="T254" t="s">
        <v>206</v>
      </c>
      <c r="U254" t="s">
        <v>1232</v>
      </c>
      <c r="V254">
        <v>114.23</v>
      </c>
      <c r="W254">
        <v>3.0619999999999998</v>
      </c>
      <c r="X254">
        <v>4.2699999999999996</v>
      </c>
      <c r="Y254" s="8">
        <f t="shared" si="76"/>
        <v>1.2079999999999997</v>
      </c>
      <c r="Z254">
        <v>2.1179999999999999</v>
      </c>
      <c r="AA254" s="7">
        <v>1980</v>
      </c>
      <c r="AB254" s="7">
        <v>1880</v>
      </c>
      <c r="AC254">
        <f t="shared" si="77"/>
        <v>3.27415784926368</v>
      </c>
      <c r="AD254">
        <f t="shared" si="78"/>
        <v>3.2966651902615309</v>
      </c>
      <c r="AE254" s="7">
        <f t="shared" si="79"/>
        <v>43.70091664675234</v>
      </c>
      <c r="AF254" s="7">
        <v>20</v>
      </c>
      <c r="AG254" s="7">
        <f t="shared" si="80"/>
        <v>-63.70091664675234</v>
      </c>
      <c r="AH254" s="7">
        <f t="shared" si="81"/>
        <v>1.2079999999999997</v>
      </c>
      <c r="AI254">
        <v>0</v>
      </c>
      <c r="AJ254">
        <v>0.05</v>
      </c>
      <c r="AK254">
        <v>3.7200000000000006</v>
      </c>
      <c r="AL254">
        <v>0.2</v>
      </c>
      <c r="AM254">
        <v>1.24</v>
      </c>
    </row>
    <row r="255" spans="1:39" x14ac:dyDescent="0.25">
      <c r="A255">
        <v>526</v>
      </c>
      <c r="B255" t="s">
        <v>662</v>
      </c>
      <c r="C255" t="s">
        <v>663</v>
      </c>
      <c r="D255" t="s">
        <v>1216</v>
      </c>
      <c r="E255" s="7">
        <f t="shared" si="87"/>
        <v>394457.30207528005</v>
      </c>
      <c r="F255" s="8">
        <f t="shared" si="88"/>
        <v>5.596000000000001</v>
      </c>
      <c r="G255" s="7">
        <f t="shared" si="74"/>
        <v>6.0255958607435796</v>
      </c>
      <c r="H255">
        <v>0.78</v>
      </c>
      <c r="I255" s="7" t="s">
        <v>204</v>
      </c>
      <c r="J255" s="7" t="s">
        <v>204</v>
      </c>
      <c r="K255" s="7" t="s">
        <v>204</v>
      </c>
      <c r="L255" s="7" t="s">
        <v>204</v>
      </c>
      <c r="M255" s="7" t="s">
        <v>204</v>
      </c>
      <c r="N255" s="7">
        <v>5.5960000000000019</v>
      </c>
      <c r="O255" s="7">
        <v>0.78000000000000014</v>
      </c>
      <c r="P255">
        <v>25</v>
      </c>
      <c r="Q255">
        <f t="shared" si="75"/>
        <v>298</v>
      </c>
      <c r="R255" t="s">
        <v>1217</v>
      </c>
      <c r="S255" s="9" t="s">
        <v>41</v>
      </c>
      <c r="T255" t="s">
        <v>206</v>
      </c>
      <c r="U255" t="s">
        <v>666</v>
      </c>
      <c r="V255">
        <v>94.11</v>
      </c>
      <c r="W255">
        <v>6.3259999999999996</v>
      </c>
      <c r="X255">
        <v>1.51</v>
      </c>
      <c r="Y255" s="8">
        <f t="shared" si="76"/>
        <v>-4.8159999999999998</v>
      </c>
      <c r="Z255">
        <v>-4.8659999999999997</v>
      </c>
      <c r="AA255">
        <v>43</v>
      </c>
      <c r="AB255">
        <v>67.099999999999994</v>
      </c>
      <c r="AC255">
        <f t="shared" si="77"/>
        <v>1.8267225201689921</v>
      </c>
      <c r="AD255">
        <f t="shared" si="78"/>
        <v>1.6334684555795864</v>
      </c>
      <c r="AE255" s="7">
        <f t="shared" si="79"/>
        <v>56.432376952005427</v>
      </c>
      <c r="AF255" s="7">
        <v>20</v>
      </c>
      <c r="AG255" s="7">
        <f t="shared" si="80"/>
        <v>-76.432376952005427</v>
      </c>
      <c r="AH255" s="7">
        <f t="shared" si="81"/>
        <v>-4.8160000000000007</v>
      </c>
      <c r="AI255">
        <v>0.5</v>
      </c>
      <c r="AJ255">
        <v>0.39</v>
      </c>
      <c r="AK255">
        <v>3.7800000000000002</v>
      </c>
      <c r="AL255">
        <v>0.9</v>
      </c>
      <c r="AM255">
        <v>0.78</v>
      </c>
    </row>
    <row r="256" spans="1:39" x14ac:dyDescent="0.25">
      <c r="A256">
        <v>628</v>
      </c>
      <c r="B256" t="s">
        <v>1233</v>
      </c>
      <c r="C256" t="s">
        <v>1234</v>
      </c>
      <c r="D256" t="s">
        <v>1216</v>
      </c>
      <c r="E256" s="7">
        <f t="shared" si="87"/>
        <v>1253.1411749414171</v>
      </c>
      <c r="F256" s="8">
        <f t="shared" si="88"/>
        <v>3.0980000000000003</v>
      </c>
      <c r="G256" s="7">
        <f t="shared" si="74"/>
        <v>0.45708818961487502</v>
      </c>
      <c r="H256">
        <v>-0.34</v>
      </c>
      <c r="I256" s="7" t="s">
        <v>204</v>
      </c>
      <c r="J256" s="7" t="s">
        <v>204</v>
      </c>
      <c r="K256" s="7" t="s">
        <v>204</v>
      </c>
      <c r="L256" s="7" t="s">
        <v>204</v>
      </c>
      <c r="M256" s="7" t="s">
        <v>204</v>
      </c>
      <c r="N256" s="7">
        <v>3.0980000000000003</v>
      </c>
      <c r="O256" s="7">
        <v>-0.34</v>
      </c>
      <c r="P256">
        <v>25</v>
      </c>
      <c r="Q256">
        <f t="shared" si="75"/>
        <v>298</v>
      </c>
      <c r="R256" t="s">
        <v>1217</v>
      </c>
      <c r="S256" s="9" t="s">
        <v>41</v>
      </c>
      <c r="T256" t="s">
        <v>206</v>
      </c>
      <c r="U256" t="s">
        <v>1235</v>
      </c>
      <c r="V256">
        <v>108.14</v>
      </c>
      <c r="W256">
        <v>4.468</v>
      </c>
      <c r="X256">
        <v>1.03</v>
      </c>
      <c r="Y256" s="8">
        <f t="shared" si="76"/>
        <v>-3.4379999999999997</v>
      </c>
      <c r="Z256">
        <v>-3.8380000000000001</v>
      </c>
      <c r="AA256">
        <v>423</v>
      </c>
      <c r="AB256">
        <v>387</v>
      </c>
      <c r="AC256">
        <f t="shared" si="77"/>
        <v>2.5877109650189114</v>
      </c>
      <c r="AD256">
        <f t="shared" si="78"/>
        <v>2.6263403673750423</v>
      </c>
      <c r="AE256" s="7">
        <f t="shared" si="79"/>
        <v>49.738817672626233</v>
      </c>
      <c r="AF256" s="7">
        <v>20</v>
      </c>
      <c r="AG256" s="7">
        <f t="shared" si="80"/>
        <v>-69.738817672626226</v>
      </c>
      <c r="AH256" s="7">
        <f t="shared" si="81"/>
        <v>-3.4380000000000002</v>
      </c>
      <c r="AI256">
        <v>0</v>
      </c>
      <c r="AJ256">
        <v>0.5</v>
      </c>
      <c r="AK256">
        <v>3.92</v>
      </c>
      <c r="AL256">
        <v>0.71</v>
      </c>
      <c r="AM256">
        <v>0.92</v>
      </c>
    </row>
    <row r="257" spans="1:39" x14ac:dyDescent="0.25">
      <c r="A257">
        <v>798</v>
      </c>
      <c r="B257" t="s">
        <v>1236</v>
      </c>
      <c r="C257" t="s">
        <v>1237</v>
      </c>
      <c r="D257" t="s">
        <v>1216</v>
      </c>
      <c r="E257" s="7">
        <f t="shared" si="87"/>
        <v>35.892193464500515</v>
      </c>
      <c r="F257" s="8">
        <f t="shared" si="88"/>
        <v>1.5549999999999997</v>
      </c>
      <c r="G257" s="7">
        <f t="shared" si="74"/>
        <v>338.84415613920248</v>
      </c>
      <c r="H257">
        <v>2.5299999999999998</v>
      </c>
      <c r="I257" s="7" t="s">
        <v>204</v>
      </c>
      <c r="J257" s="7" t="s">
        <v>204</v>
      </c>
      <c r="K257" s="7" t="s">
        <v>204</v>
      </c>
      <c r="L257" s="7" t="s">
        <v>204</v>
      </c>
      <c r="M257" s="7" t="s">
        <v>204</v>
      </c>
      <c r="N257" s="7">
        <v>1.5549999999999999</v>
      </c>
      <c r="O257" s="7">
        <v>2.5299999999999998</v>
      </c>
      <c r="P257">
        <v>25</v>
      </c>
      <c r="Q257">
        <f t="shared" si="75"/>
        <v>298</v>
      </c>
      <c r="R257" t="s">
        <v>1217</v>
      </c>
      <c r="S257" s="9" t="s">
        <v>41</v>
      </c>
      <c r="T257" t="s">
        <v>206</v>
      </c>
      <c r="U257" t="s">
        <v>1238</v>
      </c>
      <c r="V257">
        <v>112.22</v>
      </c>
      <c r="W257">
        <v>3.1850000000000001</v>
      </c>
      <c r="X257">
        <v>4.16</v>
      </c>
      <c r="Y257" s="8">
        <f t="shared" si="76"/>
        <v>0.97500000000000009</v>
      </c>
      <c r="Z257">
        <v>1.2649999999999999</v>
      </c>
      <c r="AA257">
        <v>715</v>
      </c>
      <c r="AB257">
        <v>735</v>
      </c>
      <c r="AC257">
        <f t="shared" si="77"/>
        <v>2.8662873390841948</v>
      </c>
      <c r="AD257">
        <f t="shared" si="78"/>
        <v>2.8543060418010806</v>
      </c>
      <c r="AE257" s="7">
        <f t="shared" si="79"/>
        <v>47.288494693006967</v>
      </c>
      <c r="AF257" s="7">
        <v>20</v>
      </c>
      <c r="AG257" s="7">
        <f t="shared" si="80"/>
        <v>-67.288494693006967</v>
      </c>
      <c r="AH257" s="7">
        <f t="shared" si="81"/>
        <v>0.9750000000000002</v>
      </c>
      <c r="AI257">
        <v>0</v>
      </c>
      <c r="AJ257">
        <v>0.02</v>
      </c>
      <c r="AK257">
        <v>4.01</v>
      </c>
      <c r="AL257">
        <v>0.28999999999999998</v>
      </c>
      <c r="AM257">
        <v>1.1299999999999999</v>
      </c>
    </row>
    <row r="258" spans="1:39" x14ac:dyDescent="0.25">
      <c r="A258">
        <v>563</v>
      </c>
      <c r="B258" t="s">
        <v>1239</v>
      </c>
      <c r="C258" t="s">
        <v>1240</v>
      </c>
      <c r="D258" t="s">
        <v>1216</v>
      </c>
      <c r="E258" s="7">
        <f t="shared" si="87"/>
        <v>11587.773561551296</v>
      </c>
      <c r="F258" s="8">
        <f t="shared" si="88"/>
        <v>4.0640000000000009</v>
      </c>
      <c r="G258" s="7">
        <f t="shared" ref="G258:G321" si="89">10^H258</f>
        <v>0.41686938347033536</v>
      </c>
      <c r="H258">
        <v>-0.38</v>
      </c>
      <c r="I258" s="7" t="s">
        <v>204</v>
      </c>
      <c r="J258" s="7" t="s">
        <v>204</v>
      </c>
      <c r="K258" s="7" t="s">
        <v>204</v>
      </c>
      <c r="L258" s="7" t="s">
        <v>204</v>
      </c>
      <c r="M258" s="7" t="s">
        <v>204</v>
      </c>
      <c r="N258" s="7">
        <v>4.0640000000000009</v>
      </c>
      <c r="O258" s="7">
        <v>-0.38000000000000006</v>
      </c>
      <c r="P258">
        <v>25</v>
      </c>
      <c r="Q258">
        <f t="shared" ref="Q258:Q321" si="90">P258+273</f>
        <v>298</v>
      </c>
      <c r="R258" t="s">
        <v>1217</v>
      </c>
      <c r="S258" s="9" t="s">
        <v>41</v>
      </c>
      <c r="T258" t="s">
        <v>206</v>
      </c>
      <c r="U258" t="s">
        <v>1241</v>
      </c>
      <c r="V258">
        <v>118.18</v>
      </c>
      <c r="W258">
        <v>5.0140000000000002</v>
      </c>
      <c r="X258">
        <v>0.56999999999999995</v>
      </c>
      <c r="Y258" s="8">
        <f t="shared" ref="Y258:Y321" si="91">X258-W258</f>
        <v>-4.444</v>
      </c>
      <c r="Z258">
        <v>-4.1840000000000002</v>
      </c>
      <c r="AA258">
        <v>63.3</v>
      </c>
      <c r="AB258">
        <v>117</v>
      </c>
      <c r="AC258">
        <f t="shared" ref="AC258:AC321" si="92">LOG(AB258)</f>
        <v>2.0681858617461617</v>
      </c>
      <c r="AD258">
        <f t="shared" ref="AD258:AD321" si="93">LOG(AA258)</f>
        <v>1.801403710017355</v>
      </c>
      <c r="AE258" s="7">
        <f t="shared" ref="AE258:AE321" si="94">-3.82*LN(AB258)+72.5</f>
        <v>54.308495569072576</v>
      </c>
      <c r="AF258" s="7">
        <v>20</v>
      </c>
      <c r="AG258" s="7">
        <f t="shared" ref="AG258:AG321" si="95">-AF258-AE258</f>
        <v>-74.308495569072576</v>
      </c>
      <c r="AH258" s="7">
        <f t="shared" si="81"/>
        <v>-4.4440000000000008</v>
      </c>
      <c r="AI258">
        <v>0.23</v>
      </c>
      <c r="AJ258">
        <v>0.63</v>
      </c>
      <c r="AK258">
        <v>4.04</v>
      </c>
      <c r="AL258">
        <v>0.56000000000000005</v>
      </c>
      <c r="AM258">
        <v>1.07</v>
      </c>
    </row>
    <row r="259" spans="1:39" x14ac:dyDescent="0.25">
      <c r="A259">
        <v>562</v>
      </c>
      <c r="B259" t="s">
        <v>1242</v>
      </c>
      <c r="C259" t="s">
        <v>522</v>
      </c>
      <c r="D259" t="s">
        <v>1216</v>
      </c>
      <c r="E259" s="7">
        <f t="shared" si="87"/>
        <v>29107.171180666082</v>
      </c>
      <c r="F259" s="8">
        <f t="shared" si="88"/>
        <v>4.4640000000000004</v>
      </c>
      <c r="G259" s="7">
        <f t="shared" si="89"/>
        <v>10.964781961431854</v>
      </c>
      <c r="H259">
        <v>1.04</v>
      </c>
      <c r="I259" s="7" t="s">
        <v>204</v>
      </c>
      <c r="J259" s="7" t="s">
        <v>204</v>
      </c>
      <c r="K259" s="7" t="s">
        <v>204</v>
      </c>
      <c r="L259" s="7" t="s">
        <v>204</v>
      </c>
      <c r="M259" s="7" t="s">
        <v>204</v>
      </c>
      <c r="N259" s="7">
        <v>4.4640000000000004</v>
      </c>
      <c r="O259" s="7">
        <v>1.04</v>
      </c>
      <c r="P259">
        <v>25</v>
      </c>
      <c r="Q259">
        <f t="shared" si="90"/>
        <v>298</v>
      </c>
      <c r="R259" t="s">
        <v>1217</v>
      </c>
      <c r="S259" s="9" t="s">
        <v>41</v>
      </c>
      <c r="T259" t="s">
        <v>206</v>
      </c>
      <c r="U259" t="s">
        <v>523</v>
      </c>
      <c r="V259">
        <v>116.21</v>
      </c>
      <c r="W259">
        <v>5.734</v>
      </c>
      <c r="X259">
        <v>2.31</v>
      </c>
      <c r="Y259" s="8">
        <f t="shared" si="91"/>
        <v>-3.4239999999999999</v>
      </c>
      <c r="Z259">
        <v>-3.1139999999999999</v>
      </c>
      <c r="AA259">
        <v>39.799999999999997</v>
      </c>
      <c r="AB259">
        <v>31.2</v>
      </c>
      <c r="AC259">
        <f t="shared" si="92"/>
        <v>1.4941545940184429</v>
      </c>
      <c r="AD259">
        <f t="shared" si="93"/>
        <v>1.5998830720736879</v>
      </c>
      <c r="AE259" s="7">
        <f t="shared" si="94"/>
        <v>59.357602877805036</v>
      </c>
      <c r="AF259" s="7">
        <v>20</v>
      </c>
      <c r="AG259" s="7">
        <f t="shared" si="95"/>
        <v>-79.357602877805036</v>
      </c>
      <c r="AH259" s="7">
        <f t="shared" ref="AH259:AH322" si="96">LOG(EXP((-AG259/8.314)*((1000/298)-(1000/Q259))+LN(10^Y259)))</f>
        <v>-3.4239999999999999</v>
      </c>
      <c r="AI259">
        <v>0.31</v>
      </c>
      <c r="AJ259">
        <v>0.32</v>
      </c>
      <c r="AK259">
        <v>4.07</v>
      </c>
      <c r="AL259">
        <v>0.47</v>
      </c>
      <c r="AM259">
        <v>1.1499999999999999</v>
      </c>
    </row>
    <row r="260" spans="1:39" x14ac:dyDescent="0.25">
      <c r="A260">
        <v>714</v>
      </c>
      <c r="B260" t="s">
        <v>1243</v>
      </c>
      <c r="C260" t="s">
        <v>1244</v>
      </c>
      <c r="D260" t="s">
        <v>1216</v>
      </c>
      <c r="E260" s="7">
        <f t="shared" si="87"/>
        <v>309.02954325135937</v>
      </c>
      <c r="F260" s="8">
        <f t="shared" si="88"/>
        <v>2.4900000000000002</v>
      </c>
      <c r="G260" s="7">
        <f t="shared" si="89"/>
        <v>47.863009232263856</v>
      </c>
      <c r="H260">
        <v>1.68</v>
      </c>
      <c r="I260" s="7" t="s">
        <v>204</v>
      </c>
      <c r="J260" s="7" t="s">
        <v>204</v>
      </c>
      <c r="K260" s="7" t="s">
        <v>204</v>
      </c>
      <c r="L260" s="7" t="s">
        <v>204</v>
      </c>
      <c r="M260" s="7" t="s">
        <v>204</v>
      </c>
      <c r="N260" s="7">
        <v>2.4900000000000007</v>
      </c>
      <c r="O260" s="7">
        <v>1.6800000000000002</v>
      </c>
      <c r="P260">
        <v>25</v>
      </c>
      <c r="Q260">
        <f t="shared" si="90"/>
        <v>298</v>
      </c>
      <c r="R260" t="s">
        <v>1217</v>
      </c>
      <c r="S260" s="9" t="s">
        <v>41</v>
      </c>
      <c r="T260" t="s">
        <v>206</v>
      </c>
      <c r="U260" t="s">
        <v>1245</v>
      </c>
      <c r="V260">
        <v>130.22999999999999</v>
      </c>
      <c r="W260">
        <v>3.82</v>
      </c>
      <c r="X260">
        <v>3.01</v>
      </c>
      <c r="Y260" s="8">
        <f t="shared" si="91"/>
        <v>-0.81</v>
      </c>
      <c r="Z260">
        <v>-0.61</v>
      </c>
      <c r="AA260" s="7">
        <v>1030</v>
      </c>
      <c r="AB260">
        <v>801</v>
      </c>
      <c r="AC260">
        <f t="shared" si="92"/>
        <v>2.9036325160842376</v>
      </c>
      <c r="AD260">
        <f t="shared" si="93"/>
        <v>3.012837224705172</v>
      </c>
      <c r="AE260" s="7">
        <f t="shared" si="94"/>
        <v>46.960011182198869</v>
      </c>
      <c r="AF260" s="7">
        <v>20</v>
      </c>
      <c r="AG260" s="7">
        <f t="shared" si="95"/>
        <v>-66.960011182198869</v>
      </c>
      <c r="AH260" s="7">
        <f t="shared" si="96"/>
        <v>-0.81</v>
      </c>
      <c r="AI260">
        <v>0</v>
      </c>
      <c r="AJ260">
        <v>0.26</v>
      </c>
      <c r="AK260">
        <v>4.09</v>
      </c>
      <c r="AL260">
        <v>0.35</v>
      </c>
      <c r="AM260">
        <v>1.29</v>
      </c>
    </row>
    <row r="261" spans="1:39" x14ac:dyDescent="0.25">
      <c r="A261">
        <v>653</v>
      </c>
      <c r="B261" t="s">
        <v>1246</v>
      </c>
      <c r="C261" t="s">
        <v>1247</v>
      </c>
      <c r="D261" t="s">
        <v>1216</v>
      </c>
      <c r="E261" s="7">
        <f t="shared" si="87"/>
        <v>474.24198526024509</v>
      </c>
      <c r="F261" s="8">
        <f t="shared" si="88"/>
        <v>2.6760000000000002</v>
      </c>
      <c r="G261" s="7">
        <f t="shared" si="89"/>
        <v>4570.8818961487532</v>
      </c>
      <c r="H261">
        <v>3.66</v>
      </c>
      <c r="I261" s="7" t="s">
        <v>204</v>
      </c>
      <c r="J261" s="7" t="s">
        <v>204</v>
      </c>
      <c r="K261" s="7" t="s">
        <v>204</v>
      </c>
      <c r="L261" s="7" t="s">
        <v>204</v>
      </c>
      <c r="M261" s="7" t="s">
        <v>204</v>
      </c>
      <c r="N261" s="7">
        <v>2.6760000000000006</v>
      </c>
      <c r="O261" s="7">
        <v>3.66</v>
      </c>
      <c r="P261">
        <v>25</v>
      </c>
      <c r="Q261">
        <f t="shared" si="90"/>
        <v>298</v>
      </c>
      <c r="R261" t="s">
        <v>1217</v>
      </c>
      <c r="S261" s="9" t="s">
        <v>41</v>
      </c>
      <c r="T261" t="s">
        <v>206</v>
      </c>
      <c r="U261" t="s">
        <v>1248</v>
      </c>
      <c r="V261">
        <v>126.24</v>
      </c>
      <c r="W261">
        <v>3.6360000000000001</v>
      </c>
      <c r="X261">
        <v>4.62</v>
      </c>
      <c r="Y261" s="8">
        <f t="shared" si="91"/>
        <v>0.98399999999999999</v>
      </c>
      <c r="Z261">
        <v>1.514</v>
      </c>
      <c r="AA261">
        <v>785</v>
      </c>
      <c r="AB261">
        <v>720</v>
      </c>
      <c r="AC261">
        <f t="shared" si="92"/>
        <v>2.8573324964312685</v>
      </c>
      <c r="AD261">
        <f t="shared" si="93"/>
        <v>2.8948696567452528</v>
      </c>
      <c r="AE261" s="7">
        <f t="shared" si="94"/>
        <v>47.367260370121414</v>
      </c>
      <c r="AF261" s="7">
        <v>20</v>
      </c>
      <c r="AG261" s="7">
        <f t="shared" si="95"/>
        <v>-67.367260370121414</v>
      </c>
      <c r="AH261" s="7">
        <f t="shared" si="96"/>
        <v>0.9840000000000001</v>
      </c>
      <c r="AI261">
        <v>0</v>
      </c>
      <c r="AJ261">
        <v>0.1</v>
      </c>
      <c r="AK261">
        <v>4.1500000000000004</v>
      </c>
      <c r="AL261">
        <v>0.26</v>
      </c>
      <c r="AM261">
        <v>1.33</v>
      </c>
    </row>
    <row r="262" spans="1:39" x14ac:dyDescent="0.25">
      <c r="A262">
        <v>569</v>
      </c>
      <c r="B262" t="s">
        <v>1249</v>
      </c>
      <c r="C262" t="s">
        <v>1207</v>
      </c>
      <c r="D262" t="s">
        <v>1216</v>
      </c>
      <c r="E262" s="7">
        <f t="shared" si="87"/>
        <v>703.0723198838341</v>
      </c>
      <c r="F262" s="8">
        <f t="shared" si="88"/>
        <v>2.847</v>
      </c>
      <c r="G262" s="7">
        <f t="shared" si="89"/>
        <v>12589.254117941671</v>
      </c>
      <c r="H262">
        <v>4.0999999999999996</v>
      </c>
      <c r="I262" s="7" t="s">
        <v>204</v>
      </c>
      <c r="J262" s="7" t="s">
        <v>204</v>
      </c>
      <c r="K262" s="7" t="s">
        <v>204</v>
      </c>
      <c r="L262" s="7" t="s">
        <v>204</v>
      </c>
      <c r="M262" s="7" t="s">
        <v>204</v>
      </c>
      <c r="N262" s="7">
        <v>2.8470000000000004</v>
      </c>
      <c r="O262" s="7">
        <v>4.0999999999999996</v>
      </c>
      <c r="P262">
        <v>25</v>
      </c>
      <c r="Q262">
        <f t="shared" si="90"/>
        <v>298</v>
      </c>
      <c r="R262" t="s">
        <v>1217</v>
      </c>
      <c r="S262" s="9" t="s">
        <v>41</v>
      </c>
      <c r="T262" t="s">
        <v>206</v>
      </c>
      <c r="U262" t="s">
        <v>1208</v>
      </c>
      <c r="V262">
        <v>128.26</v>
      </c>
      <c r="W262">
        <v>3.5070000000000001</v>
      </c>
      <c r="X262">
        <v>4.76</v>
      </c>
      <c r="Y262" s="8">
        <f t="shared" si="91"/>
        <v>1.2529999999999997</v>
      </c>
      <c r="Z262">
        <v>2.1429999999999998</v>
      </c>
      <c r="AA262">
        <v>661</v>
      </c>
      <c r="AB262">
        <v>593</v>
      </c>
      <c r="AC262">
        <f t="shared" si="92"/>
        <v>2.7730546933642626</v>
      </c>
      <c r="AD262">
        <f t="shared" si="93"/>
        <v>2.8202014594856402</v>
      </c>
      <c r="AE262" s="7">
        <f t="shared" si="94"/>
        <v>48.10855739582869</v>
      </c>
      <c r="AF262" s="7">
        <v>20</v>
      </c>
      <c r="AG262" s="7">
        <f t="shared" si="95"/>
        <v>-68.108557395828683</v>
      </c>
      <c r="AH262" s="7">
        <f t="shared" si="96"/>
        <v>1.2529999999999997</v>
      </c>
      <c r="AI262">
        <v>0</v>
      </c>
      <c r="AJ262">
        <v>0.05</v>
      </c>
      <c r="AK262">
        <v>4.21</v>
      </c>
      <c r="AL262">
        <v>0.2</v>
      </c>
      <c r="AM262">
        <v>1.38</v>
      </c>
    </row>
    <row r="263" spans="1:39" x14ac:dyDescent="0.25">
      <c r="A263">
        <v>866</v>
      </c>
      <c r="B263" t="s">
        <v>1250</v>
      </c>
      <c r="C263" t="s">
        <v>1251</v>
      </c>
      <c r="D263" t="s">
        <v>1216</v>
      </c>
      <c r="E263" s="7">
        <f t="shared" si="87"/>
        <v>4977.3708497893676</v>
      </c>
      <c r="F263" s="8">
        <f t="shared" si="88"/>
        <v>3.6970000000000001</v>
      </c>
      <c r="G263" s="7">
        <f t="shared" si="89"/>
        <v>6.3095734448019343</v>
      </c>
      <c r="H263">
        <v>0.8</v>
      </c>
      <c r="I263" s="7" t="s">
        <v>204</v>
      </c>
      <c r="J263" s="7" t="s">
        <v>204</v>
      </c>
      <c r="K263" s="7" t="s">
        <v>204</v>
      </c>
      <c r="L263" s="7" t="s">
        <v>204</v>
      </c>
      <c r="M263" s="7" t="s">
        <v>204</v>
      </c>
      <c r="N263" s="7">
        <v>3.6970000000000005</v>
      </c>
      <c r="O263" s="7">
        <v>0.80000000000000016</v>
      </c>
      <c r="P263">
        <v>25</v>
      </c>
      <c r="Q263">
        <f t="shared" si="90"/>
        <v>298</v>
      </c>
      <c r="R263" t="s">
        <v>1217</v>
      </c>
      <c r="S263" s="9" t="s">
        <v>41</v>
      </c>
      <c r="T263" t="s">
        <v>206</v>
      </c>
      <c r="U263" t="s">
        <v>1252</v>
      </c>
      <c r="V263">
        <v>130.22999999999999</v>
      </c>
      <c r="W263">
        <v>5.5869999999999997</v>
      </c>
      <c r="X263">
        <v>2.69</v>
      </c>
      <c r="Y263" s="8">
        <f t="shared" si="91"/>
        <v>-2.8969999999999998</v>
      </c>
      <c r="Z263">
        <v>-2.8969999999999998</v>
      </c>
      <c r="AA263">
        <v>102</v>
      </c>
      <c r="AB263">
        <v>91.5</v>
      </c>
      <c r="AC263">
        <f t="shared" si="92"/>
        <v>1.9614210940664483</v>
      </c>
      <c r="AD263">
        <f t="shared" si="93"/>
        <v>2.0086001717619175</v>
      </c>
      <c r="AE263" s="7">
        <f t="shared" si="94"/>
        <v>55.247585125884761</v>
      </c>
      <c r="AF263" s="7">
        <v>20</v>
      </c>
      <c r="AG263" s="7">
        <f t="shared" si="95"/>
        <v>-75.247585125884768</v>
      </c>
      <c r="AH263" s="7">
        <f t="shared" si="96"/>
        <v>-2.8970000000000002</v>
      </c>
      <c r="AI263">
        <v>0.31</v>
      </c>
      <c r="AJ263">
        <v>0.36</v>
      </c>
      <c r="AK263">
        <v>4.2300000000000004</v>
      </c>
      <c r="AL263">
        <v>0.41</v>
      </c>
      <c r="AM263">
        <v>1.29</v>
      </c>
    </row>
    <row r="264" spans="1:39" x14ac:dyDescent="0.25">
      <c r="A264">
        <v>549</v>
      </c>
      <c r="B264" t="s">
        <v>1253</v>
      </c>
      <c r="C264" t="s">
        <v>1254</v>
      </c>
      <c r="D264" t="s">
        <v>1216</v>
      </c>
      <c r="E264" s="7">
        <f t="shared" si="87"/>
        <v>7311.390834834172</v>
      </c>
      <c r="F264" s="8">
        <f t="shared" si="88"/>
        <v>3.8639999999999999</v>
      </c>
      <c r="G264" s="7">
        <f t="shared" si="89"/>
        <v>39.810717055349755</v>
      </c>
      <c r="H264">
        <v>1.6</v>
      </c>
      <c r="I264" s="7" t="s">
        <v>204</v>
      </c>
      <c r="J264" s="7" t="s">
        <v>204</v>
      </c>
      <c r="K264" s="7" t="s">
        <v>204</v>
      </c>
      <c r="L264" s="7" t="s">
        <v>204</v>
      </c>
      <c r="M264" s="7" t="s">
        <v>204</v>
      </c>
      <c r="N264" s="7">
        <v>3.8639999999999999</v>
      </c>
      <c r="O264" s="7">
        <v>1.6000000000000003</v>
      </c>
      <c r="P264">
        <v>25</v>
      </c>
      <c r="Q264">
        <f t="shared" si="90"/>
        <v>298</v>
      </c>
      <c r="R264" t="s">
        <v>1217</v>
      </c>
      <c r="S264" s="9" t="s">
        <v>41</v>
      </c>
      <c r="T264" t="s">
        <v>206</v>
      </c>
      <c r="U264" t="s">
        <v>1255</v>
      </c>
      <c r="V264">
        <v>128.22</v>
      </c>
      <c r="W264">
        <v>4.484</v>
      </c>
      <c r="X264">
        <v>2.2200000000000002</v>
      </c>
      <c r="Y264" s="8">
        <f t="shared" si="91"/>
        <v>-2.2639999999999998</v>
      </c>
      <c r="Z264">
        <v>-2.1139999999999999</v>
      </c>
      <c r="AA264">
        <v>249</v>
      </c>
      <c r="AB264">
        <v>180</v>
      </c>
      <c r="AC264">
        <f t="shared" si="92"/>
        <v>2.255272505103306</v>
      </c>
      <c r="AD264">
        <f t="shared" si="93"/>
        <v>2.3961993470957363</v>
      </c>
      <c r="AE264" s="7">
        <f t="shared" si="94"/>
        <v>52.662904829599398</v>
      </c>
      <c r="AF264" s="7">
        <v>20</v>
      </c>
      <c r="AG264" s="7">
        <f t="shared" si="95"/>
        <v>-72.662904829599398</v>
      </c>
      <c r="AH264" s="7">
        <f t="shared" si="96"/>
        <v>-2.2639999999999998</v>
      </c>
      <c r="AI264">
        <v>0</v>
      </c>
      <c r="AJ264">
        <v>0.35</v>
      </c>
      <c r="AK264">
        <v>4.42</v>
      </c>
      <c r="AL264">
        <v>0.69</v>
      </c>
      <c r="AM264">
        <v>1.25</v>
      </c>
    </row>
    <row r="265" spans="1:39" x14ac:dyDescent="0.25">
      <c r="A265">
        <v>386</v>
      </c>
      <c r="B265" t="s">
        <v>1256</v>
      </c>
      <c r="C265" t="s">
        <v>128</v>
      </c>
      <c r="D265" t="s">
        <v>1216</v>
      </c>
      <c r="E265" s="7">
        <f t="shared" si="87"/>
        <v>55207.743928075761</v>
      </c>
      <c r="F265" s="8">
        <f t="shared" si="88"/>
        <v>4.742</v>
      </c>
      <c r="G265" s="7">
        <f t="shared" si="89"/>
        <v>8.9125093813374576</v>
      </c>
      <c r="H265">
        <v>0.95</v>
      </c>
      <c r="I265" s="7" t="s">
        <v>204</v>
      </c>
      <c r="J265" s="7" t="s">
        <v>204</v>
      </c>
      <c r="K265" s="7" t="s">
        <v>204</v>
      </c>
      <c r="L265" s="7" t="s">
        <v>204</v>
      </c>
      <c r="M265" s="7" t="s">
        <v>204</v>
      </c>
      <c r="N265" s="7">
        <v>4.742</v>
      </c>
      <c r="O265" s="7">
        <v>0.95000000000000007</v>
      </c>
      <c r="P265">
        <v>25</v>
      </c>
      <c r="Q265">
        <f t="shared" si="90"/>
        <v>298</v>
      </c>
      <c r="R265" t="s">
        <v>1217</v>
      </c>
      <c r="S265" s="9" t="s">
        <v>41</v>
      </c>
      <c r="T265" t="s">
        <v>206</v>
      </c>
      <c r="U265" t="s">
        <v>129</v>
      </c>
      <c r="V265">
        <v>107.16</v>
      </c>
      <c r="W265">
        <v>5.4119999999999999</v>
      </c>
      <c r="X265">
        <v>1.62</v>
      </c>
      <c r="Y265" s="8">
        <f t="shared" si="91"/>
        <v>-3.7919999999999998</v>
      </c>
      <c r="Z265">
        <v>-4.0919999999999996</v>
      </c>
      <c r="AA265">
        <v>47.4</v>
      </c>
      <c r="AB265">
        <v>34.700000000000003</v>
      </c>
      <c r="AC265">
        <f t="shared" si="92"/>
        <v>1.5403294747908738</v>
      </c>
      <c r="AD265">
        <f t="shared" si="93"/>
        <v>1.675778341674085</v>
      </c>
      <c r="AE265" s="7">
        <f t="shared" si="94"/>
        <v>58.951454395840251</v>
      </c>
      <c r="AF265" s="7">
        <v>20</v>
      </c>
      <c r="AG265" s="7">
        <f t="shared" si="95"/>
        <v>-78.951454395840244</v>
      </c>
      <c r="AH265" s="7">
        <f t="shared" si="96"/>
        <v>-3.7920000000000003</v>
      </c>
      <c r="AI265">
        <v>0.23</v>
      </c>
      <c r="AJ265">
        <v>0.43</v>
      </c>
      <c r="AK265">
        <v>4.6100000000000003</v>
      </c>
      <c r="AL265">
        <v>1.02</v>
      </c>
      <c r="AM265">
        <v>0.96</v>
      </c>
    </row>
    <row r="266" spans="1:39" x14ac:dyDescent="0.25">
      <c r="A266">
        <v>330</v>
      </c>
      <c r="B266" t="s">
        <v>1257</v>
      </c>
      <c r="C266" t="s">
        <v>1258</v>
      </c>
      <c r="D266" t="s">
        <v>1216</v>
      </c>
      <c r="E266" s="7">
        <f t="shared" si="87"/>
        <v>224905.4605835785</v>
      </c>
      <c r="F266" s="8">
        <f t="shared" si="88"/>
        <v>5.3520000000000003</v>
      </c>
      <c r="G266" s="7">
        <f t="shared" si="89"/>
        <v>131.82567385564084</v>
      </c>
      <c r="H266">
        <v>2.12</v>
      </c>
      <c r="I266" s="7" t="s">
        <v>204</v>
      </c>
      <c r="J266" s="7" t="s">
        <v>204</v>
      </c>
      <c r="K266" s="7" t="s">
        <v>204</v>
      </c>
      <c r="L266" s="7" t="s">
        <v>204</v>
      </c>
      <c r="M266" s="7" t="s">
        <v>204</v>
      </c>
      <c r="N266" s="7">
        <v>5.3520000000000012</v>
      </c>
      <c r="O266" s="7">
        <v>2.1200000000000006</v>
      </c>
      <c r="P266">
        <v>25</v>
      </c>
      <c r="Q266">
        <f t="shared" si="90"/>
        <v>298</v>
      </c>
      <c r="R266" t="s">
        <v>1217</v>
      </c>
      <c r="S266" s="9" t="s">
        <v>41</v>
      </c>
      <c r="T266" t="s">
        <v>206</v>
      </c>
      <c r="U266" t="s">
        <v>1259</v>
      </c>
      <c r="V266">
        <v>137.13999999999999</v>
      </c>
      <c r="W266">
        <v>5.5919999999999996</v>
      </c>
      <c r="X266">
        <v>2.36</v>
      </c>
      <c r="Y266" s="8">
        <f t="shared" si="91"/>
        <v>-3.2319999999999998</v>
      </c>
      <c r="Z266">
        <v>-3.2919999999999998</v>
      </c>
      <c r="AA266">
        <v>15.8</v>
      </c>
      <c r="AB266">
        <v>25.1</v>
      </c>
      <c r="AC266">
        <f t="shared" si="92"/>
        <v>1.3996737214810382</v>
      </c>
      <c r="AD266">
        <f t="shared" si="93"/>
        <v>1.1986570869544226</v>
      </c>
      <c r="AE266" s="7">
        <f t="shared" si="94"/>
        <v>60.188644827753841</v>
      </c>
      <c r="AF266" s="7">
        <v>20</v>
      </c>
      <c r="AG266" s="7">
        <f t="shared" si="95"/>
        <v>-80.188644827753848</v>
      </c>
      <c r="AH266" s="7">
        <f t="shared" si="96"/>
        <v>-3.2319999999999998</v>
      </c>
      <c r="AI266">
        <v>0</v>
      </c>
      <c r="AJ266">
        <v>0.21</v>
      </c>
      <c r="AK266">
        <v>4.91</v>
      </c>
      <c r="AL266">
        <v>1.2</v>
      </c>
      <c r="AM266">
        <v>1.03</v>
      </c>
    </row>
    <row r="267" spans="1:39" x14ac:dyDescent="0.25">
      <c r="A267">
        <v>933</v>
      </c>
      <c r="B267" t="s">
        <v>1260</v>
      </c>
      <c r="C267" t="s">
        <v>1261</v>
      </c>
      <c r="D267" t="s">
        <v>1216</v>
      </c>
      <c r="E267" s="7">
        <f t="shared" si="87"/>
        <v>3250872.9738543597</v>
      </c>
      <c r="F267" s="8">
        <f t="shared" si="88"/>
        <v>6.5120000000000013</v>
      </c>
      <c r="G267" s="7">
        <f t="shared" si="89"/>
        <v>12.302687708123818</v>
      </c>
      <c r="H267">
        <v>1.0900000000000001</v>
      </c>
      <c r="I267" s="7" t="s">
        <v>204</v>
      </c>
      <c r="J267" s="7" t="s">
        <v>204</v>
      </c>
      <c r="K267" s="7" t="s">
        <v>204</v>
      </c>
      <c r="L267" s="7" t="s">
        <v>204</v>
      </c>
      <c r="M267" s="7" t="s">
        <v>204</v>
      </c>
      <c r="N267" s="7">
        <v>6.5120000000000022</v>
      </c>
      <c r="O267" s="7">
        <v>1.0900000000000001</v>
      </c>
      <c r="P267">
        <v>25</v>
      </c>
      <c r="Q267">
        <f t="shared" si="90"/>
        <v>298</v>
      </c>
      <c r="R267" t="s">
        <v>1217</v>
      </c>
      <c r="S267" s="9" t="s">
        <v>41</v>
      </c>
      <c r="T267" t="s">
        <v>206</v>
      </c>
      <c r="U267" t="s">
        <v>1262</v>
      </c>
      <c r="V267">
        <v>142.59</v>
      </c>
      <c r="W267">
        <v>7.1420000000000003</v>
      </c>
      <c r="X267">
        <v>1.72</v>
      </c>
      <c r="Y267" s="8">
        <f t="shared" si="91"/>
        <v>-5.4220000000000006</v>
      </c>
      <c r="Z267">
        <v>-5.1820000000000004</v>
      </c>
      <c r="AA267">
        <v>0.35699999999999998</v>
      </c>
      <c r="AB267">
        <v>1.06</v>
      </c>
      <c r="AC267">
        <f t="shared" si="92"/>
        <v>2.5305865264770262E-2</v>
      </c>
      <c r="AD267">
        <f t="shared" si="93"/>
        <v>-0.44733178388780681</v>
      </c>
      <c r="AE267" s="7">
        <f t="shared" si="94"/>
        <v>72.277412770966407</v>
      </c>
      <c r="AF267" s="7">
        <v>20</v>
      </c>
      <c r="AG267" s="7">
        <f t="shared" si="95"/>
        <v>-92.277412770966407</v>
      </c>
      <c r="AH267" s="7">
        <f t="shared" si="96"/>
        <v>-5.4220000000000015</v>
      </c>
      <c r="AI267">
        <v>0.31</v>
      </c>
      <c r="AJ267">
        <v>0.53</v>
      </c>
      <c r="AK267">
        <v>4.91</v>
      </c>
      <c r="AL267">
        <v>0.92</v>
      </c>
      <c r="AM267">
        <v>1.04</v>
      </c>
    </row>
    <row r="268" spans="1:39" x14ac:dyDescent="0.25">
      <c r="A268">
        <v>928</v>
      </c>
      <c r="B268" t="s">
        <v>1263</v>
      </c>
      <c r="C268" t="s">
        <v>1264</v>
      </c>
      <c r="D268" t="s">
        <v>1216</v>
      </c>
      <c r="E268" s="7">
        <f t="shared" si="87"/>
        <v>19230.917289101639</v>
      </c>
      <c r="F268" s="8">
        <f t="shared" si="88"/>
        <v>4.2840000000000007</v>
      </c>
      <c r="G268" s="7">
        <f t="shared" si="89"/>
        <v>107.15193052376065</v>
      </c>
      <c r="H268">
        <v>2.0299999999999998</v>
      </c>
      <c r="I268" s="7" t="s">
        <v>204</v>
      </c>
      <c r="J268" s="7" t="s">
        <v>204</v>
      </c>
      <c r="K268" s="7" t="s">
        <v>204</v>
      </c>
      <c r="L268" s="7" t="s">
        <v>204</v>
      </c>
      <c r="M268" s="7" t="s">
        <v>204</v>
      </c>
      <c r="N268" s="7">
        <v>4.2840000000000016</v>
      </c>
      <c r="O268" s="7">
        <v>2.0300000000000002</v>
      </c>
      <c r="P268">
        <v>25</v>
      </c>
      <c r="Q268">
        <f t="shared" si="90"/>
        <v>298</v>
      </c>
      <c r="R268" t="s">
        <v>1217</v>
      </c>
      <c r="S268" s="9" t="s">
        <v>41</v>
      </c>
      <c r="T268" t="s">
        <v>206</v>
      </c>
      <c r="U268" t="s">
        <v>1265</v>
      </c>
      <c r="V268">
        <v>142.24</v>
      </c>
      <c r="W268">
        <v>4.9640000000000004</v>
      </c>
      <c r="X268">
        <v>2.71</v>
      </c>
      <c r="Y268" s="8">
        <f t="shared" si="91"/>
        <v>-2.2540000000000004</v>
      </c>
      <c r="Z268">
        <v>-1.8240000000000001</v>
      </c>
      <c r="AA268">
        <v>86.2</v>
      </c>
      <c r="AB268">
        <v>83.2</v>
      </c>
      <c r="AC268">
        <f t="shared" si="92"/>
        <v>1.920123326290724</v>
      </c>
      <c r="AD268">
        <f t="shared" si="93"/>
        <v>1.9355072658247128</v>
      </c>
      <c r="AE268" s="7">
        <f t="shared" si="94"/>
        <v>55.610835131300234</v>
      </c>
      <c r="AF268" s="7">
        <v>20</v>
      </c>
      <c r="AG268" s="7">
        <f t="shared" si="95"/>
        <v>-75.610835131300234</v>
      </c>
      <c r="AH268" s="7">
        <f t="shared" si="96"/>
        <v>-2.2540000000000009</v>
      </c>
      <c r="AI268">
        <v>0</v>
      </c>
      <c r="AJ268">
        <v>0.36</v>
      </c>
      <c r="AK268">
        <v>4.92</v>
      </c>
      <c r="AL268">
        <v>0.7</v>
      </c>
      <c r="AM268">
        <v>1.39</v>
      </c>
    </row>
    <row r="269" spans="1:39" x14ac:dyDescent="0.25">
      <c r="A269">
        <v>362</v>
      </c>
      <c r="B269" t="s">
        <v>1266</v>
      </c>
      <c r="C269" t="s">
        <v>1267</v>
      </c>
      <c r="D269" t="s">
        <v>1216</v>
      </c>
      <c r="E269" s="7">
        <f t="shared" si="87"/>
        <v>66527.315620174282</v>
      </c>
      <c r="F269" s="8">
        <f t="shared" si="88"/>
        <v>4.8230000000000004</v>
      </c>
      <c r="G269" s="7">
        <f t="shared" si="89"/>
        <v>95.499258602143655</v>
      </c>
      <c r="H269">
        <v>1.98</v>
      </c>
      <c r="I269" s="7" t="s">
        <v>204</v>
      </c>
      <c r="J269" s="7" t="s">
        <v>204</v>
      </c>
      <c r="K269" s="7" t="s">
        <v>204</v>
      </c>
      <c r="L269" s="7" t="s">
        <v>204</v>
      </c>
      <c r="M269" s="7" t="s">
        <v>204</v>
      </c>
      <c r="N269" s="7">
        <v>4.8230000000000013</v>
      </c>
      <c r="O269" s="7">
        <v>1.9800000000000002</v>
      </c>
      <c r="P269">
        <v>25</v>
      </c>
      <c r="Q269">
        <f t="shared" si="90"/>
        <v>298</v>
      </c>
      <c r="R269" t="s">
        <v>1217</v>
      </c>
      <c r="S269" s="9" t="s">
        <v>41</v>
      </c>
      <c r="T269" t="s">
        <v>206</v>
      </c>
      <c r="U269" t="s">
        <v>1268</v>
      </c>
      <c r="V269">
        <v>150.18</v>
      </c>
      <c r="W269">
        <v>5.1630000000000003</v>
      </c>
      <c r="X269">
        <v>2.3199999999999998</v>
      </c>
      <c r="Y269" s="8">
        <f t="shared" si="91"/>
        <v>-2.8430000000000004</v>
      </c>
      <c r="Z269">
        <v>-2.5230000000000001</v>
      </c>
      <c r="AA269">
        <v>26.3</v>
      </c>
      <c r="AB269">
        <v>35.6</v>
      </c>
      <c r="AC269">
        <f t="shared" si="92"/>
        <v>1.5514499979728751</v>
      </c>
      <c r="AD269">
        <f t="shared" si="93"/>
        <v>1.4199557484897578</v>
      </c>
      <c r="AE269" s="7">
        <f t="shared" si="94"/>
        <v>58.853639663382495</v>
      </c>
      <c r="AF269" s="7">
        <v>20</v>
      </c>
      <c r="AG269" s="7">
        <f t="shared" si="95"/>
        <v>-78.853639663382495</v>
      </c>
      <c r="AH269" s="7">
        <f t="shared" si="96"/>
        <v>-2.8430000000000009</v>
      </c>
      <c r="AI269">
        <v>0</v>
      </c>
      <c r="AJ269">
        <v>0.45</v>
      </c>
      <c r="AK269">
        <v>5.03</v>
      </c>
      <c r="AL269">
        <v>1.04</v>
      </c>
      <c r="AM269">
        <v>1.21</v>
      </c>
    </row>
    <row r="270" spans="1:39" x14ac:dyDescent="0.25">
      <c r="A270">
        <v>921</v>
      </c>
      <c r="B270" t="s">
        <v>1269</v>
      </c>
      <c r="C270" t="s">
        <v>1270</v>
      </c>
      <c r="D270" t="s">
        <v>1216</v>
      </c>
      <c r="E270" s="7">
        <f t="shared" si="87"/>
        <v>1018.5913880541178</v>
      </c>
      <c r="F270" s="8">
        <f t="shared" si="88"/>
        <v>3.008</v>
      </c>
      <c r="G270" s="7">
        <f t="shared" si="89"/>
        <v>346.73685045253183</v>
      </c>
      <c r="H270">
        <v>2.54</v>
      </c>
      <c r="I270" s="7" t="s">
        <v>204</v>
      </c>
      <c r="J270" s="7" t="s">
        <v>204</v>
      </c>
      <c r="K270" s="7" t="s">
        <v>204</v>
      </c>
      <c r="L270" s="7" t="s">
        <v>204</v>
      </c>
      <c r="M270" s="7" t="s">
        <v>204</v>
      </c>
      <c r="N270" s="7">
        <v>3.0080000000000005</v>
      </c>
      <c r="O270" s="7">
        <v>2.54</v>
      </c>
      <c r="P270">
        <v>25</v>
      </c>
      <c r="Q270">
        <f t="shared" si="90"/>
        <v>298</v>
      </c>
      <c r="R270" t="s">
        <v>1217</v>
      </c>
      <c r="S270" s="9" t="s">
        <v>41</v>
      </c>
      <c r="T270" t="s">
        <v>206</v>
      </c>
      <c r="U270" t="s">
        <v>1271</v>
      </c>
      <c r="V270">
        <v>158.29</v>
      </c>
      <c r="W270">
        <v>4.468</v>
      </c>
      <c r="X270">
        <v>4</v>
      </c>
      <c r="Y270" s="8">
        <f t="shared" si="91"/>
        <v>-0.46799999999999997</v>
      </c>
      <c r="Z270">
        <v>-0.46800000000000003</v>
      </c>
      <c r="AA270">
        <v>111</v>
      </c>
      <c r="AB270">
        <v>114</v>
      </c>
      <c r="AC270">
        <f t="shared" si="92"/>
        <v>2.0569048513364727</v>
      </c>
      <c r="AD270">
        <f t="shared" si="93"/>
        <v>2.0453229787866576</v>
      </c>
      <c r="AE270" s="7">
        <f t="shared" si="94"/>
        <v>54.407721927133025</v>
      </c>
      <c r="AF270" s="7">
        <v>20</v>
      </c>
      <c r="AG270" s="7">
        <f t="shared" si="95"/>
        <v>-74.407721927133025</v>
      </c>
      <c r="AH270" s="7">
        <f t="shared" si="96"/>
        <v>-0.46800000000000008</v>
      </c>
      <c r="AI270">
        <v>0</v>
      </c>
      <c r="AJ270">
        <v>0.27</v>
      </c>
      <c r="AK270">
        <v>5.08</v>
      </c>
      <c r="AL270">
        <v>0.36</v>
      </c>
      <c r="AM270">
        <v>1.58</v>
      </c>
    </row>
    <row r="271" spans="1:39" x14ac:dyDescent="0.25">
      <c r="A271">
        <v>466</v>
      </c>
      <c r="B271" t="s">
        <v>1272</v>
      </c>
      <c r="C271" t="s">
        <v>1273</v>
      </c>
      <c r="D271" t="s">
        <v>1216</v>
      </c>
      <c r="E271" s="7">
        <f t="shared" si="87"/>
        <v>42461.956394631314</v>
      </c>
      <c r="F271" s="8">
        <f t="shared" si="88"/>
        <v>4.6280000000000001</v>
      </c>
      <c r="G271" s="7">
        <f t="shared" si="89"/>
        <v>1479.1083881682086</v>
      </c>
      <c r="H271">
        <v>3.17</v>
      </c>
      <c r="I271" s="7" t="s">
        <v>204</v>
      </c>
      <c r="J271" s="7" t="s">
        <v>204</v>
      </c>
      <c r="K271" s="7" t="s">
        <v>204</v>
      </c>
      <c r="L271" s="7" t="s">
        <v>204</v>
      </c>
      <c r="M271" s="7" t="s">
        <v>204</v>
      </c>
      <c r="N271" s="7">
        <v>4.6280000000000001</v>
      </c>
      <c r="O271" s="7">
        <v>3.1700000000000004</v>
      </c>
      <c r="P271">
        <v>25</v>
      </c>
      <c r="Q271">
        <f t="shared" si="90"/>
        <v>298</v>
      </c>
      <c r="R271" t="s">
        <v>1217</v>
      </c>
      <c r="S271" s="9" t="s">
        <v>41</v>
      </c>
      <c r="T271" t="s">
        <v>206</v>
      </c>
      <c r="U271" t="s">
        <v>1274</v>
      </c>
      <c r="V271">
        <v>235.91</v>
      </c>
      <c r="W271">
        <v>5.2279999999999998</v>
      </c>
      <c r="X271">
        <v>3.77</v>
      </c>
      <c r="Y271" s="8">
        <f t="shared" si="91"/>
        <v>-1.4579999999999997</v>
      </c>
      <c r="Z271">
        <v>-1.4379999999999999</v>
      </c>
      <c r="AA271">
        <v>4.0999999999999996</v>
      </c>
      <c r="AB271">
        <v>31.7</v>
      </c>
      <c r="AC271">
        <f t="shared" si="92"/>
        <v>1.5010592622177514</v>
      </c>
      <c r="AD271">
        <f t="shared" si="93"/>
        <v>0.61278385671973545</v>
      </c>
      <c r="AE271" s="7">
        <f t="shared" si="94"/>
        <v>59.296870279026045</v>
      </c>
      <c r="AF271" s="7">
        <v>20</v>
      </c>
      <c r="AG271" s="7">
        <f t="shared" si="95"/>
        <v>-79.296870279026052</v>
      </c>
      <c r="AH271" s="7">
        <f t="shared" si="96"/>
        <v>-1.458</v>
      </c>
      <c r="AI271">
        <v>0</v>
      </c>
      <c r="AJ271">
        <v>0.1</v>
      </c>
      <c r="AK271">
        <v>5.24</v>
      </c>
      <c r="AL271">
        <v>1.05</v>
      </c>
      <c r="AM271">
        <v>1.07</v>
      </c>
    </row>
    <row r="272" spans="1:39" x14ac:dyDescent="0.25">
      <c r="A272">
        <v>404</v>
      </c>
      <c r="B272" t="s">
        <v>1275</v>
      </c>
      <c r="C272" t="s">
        <v>1276</v>
      </c>
      <c r="D272" t="s">
        <v>1216</v>
      </c>
      <c r="E272" s="7">
        <f t="shared" si="87"/>
        <v>3147748.3141013174</v>
      </c>
      <c r="F272" s="8">
        <f t="shared" si="88"/>
        <v>6.4979999999999993</v>
      </c>
      <c r="G272" s="7">
        <f t="shared" si="89"/>
        <v>117.48975549395293</v>
      </c>
      <c r="H272">
        <v>2.0699999999999998</v>
      </c>
      <c r="I272" s="7" t="s">
        <v>204</v>
      </c>
      <c r="J272" s="7" t="s">
        <v>204</v>
      </c>
      <c r="K272" s="7" t="s">
        <v>204</v>
      </c>
      <c r="L272" s="7" t="s">
        <v>204</v>
      </c>
      <c r="M272" s="7" t="s">
        <v>204</v>
      </c>
      <c r="N272" s="7">
        <v>6.4980000000000002</v>
      </c>
      <c r="O272" s="7">
        <v>2.0699999999999998</v>
      </c>
      <c r="P272">
        <v>25</v>
      </c>
      <c r="Q272">
        <f t="shared" si="90"/>
        <v>298</v>
      </c>
      <c r="R272" t="s">
        <v>1217</v>
      </c>
      <c r="S272" s="9" t="s">
        <v>41</v>
      </c>
      <c r="T272" t="s">
        <v>206</v>
      </c>
      <c r="U272" t="s">
        <v>1277</v>
      </c>
      <c r="V272">
        <v>153.13999999999999</v>
      </c>
      <c r="W272">
        <v>6.3179999999999996</v>
      </c>
      <c r="X272">
        <v>1.89</v>
      </c>
      <c r="Y272" s="8">
        <f t="shared" si="91"/>
        <v>-4.4279999999999999</v>
      </c>
      <c r="Z272">
        <v>-4.2880000000000003</v>
      </c>
      <c r="AA272">
        <v>0.55200000000000005</v>
      </c>
      <c r="AB272">
        <v>1.02</v>
      </c>
      <c r="AC272">
        <f t="shared" si="92"/>
        <v>8.6001717619175692E-3</v>
      </c>
      <c r="AD272">
        <f t="shared" si="93"/>
        <v>-0.25806092227080107</v>
      </c>
      <c r="AE272" s="7">
        <f t="shared" si="94"/>
        <v>72.424353963728592</v>
      </c>
      <c r="AF272" s="7">
        <v>20</v>
      </c>
      <c r="AG272" s="7">
        <f t="shared" si="95"/>
        <v>-92.424353963728592</v>
      </c>
      <c r="AH272" s="7">
        <f t="shared" si="96"/>
        <v>-4.4279999999999999</v>
      </c>
      <c r="AI272">
        <v>0</v>
      </c>
      <c r="AJ272">
        <v>0.43</v>
      </c>
      <c r="AK272">
        <v>5.28</v>
      </c>
      <c r="AL272">
        <v>1.36</v>
      </c>
      <c r="AM272">
        <v>1.0900000000000001</v>
      </c>
    </row>
    <row r="273" spans="1:39" x14ac:dyDescent="0.25">
      <c r="A273">
        <v>917</v>
      </c>
      <c r="B273" t="s">
        <v>1278</v>
      </c>
      <c r="C273" t="s">
        <v>1279</v>
      </c>
      <c r="D273" t="s">
        <v>1216</v>
      </c>
      <c r="E273" s="7">
        <f t="shared" si="87"/>
        <v>85506.671288468526</v>
      </c>
      <c r="F273" s="8">
        <f t="shared" si="88"/>
        <v>4.9320000000000004</v>
      </c>
      <c r="G273" s="7">
        <f t="shared" si="89"/>
        <v>371.53522909717265</v>
      </c>
      <c r="H273">
        <v>2.57</v>
      </c>
      <c r="I273" s="7" t="s">
        <v>204</v>
      </c>
      <c r="J273" s="7" t="s">
        <v>204</v>
      </c>
      <c r="K273" s="7" t="s">
        <v>204</v>
      </c>
      <c r="L273" s="7" t="s">
        <v>204</v>
      </c>
      <c r="M273" s="7" t="s">
        <v>204</v>
      </c>
      <c r="N273" s="7">
        <v>4.9320000000000013</v>
      </c>
      <c r="O273" s="7">
        <v>2.5700000000000003</v>
      </c>
      <c r="P273">
        <v>25</v>
      </c>
      <c r="Q273">
        <f t="shared" si="90"/>
        <v>298</v>
      </c>
      <c r="R273" t="s">
        <v>1217</v>
      </c>
      <c r="S273" s="9" t="s">
        <v>41</v>
      </c>
      <c r="T273" t="s">
        <v>206</v>
      </c>
      <c r="U273" t="s">
        <v>1280</v>
      </c>
      <c r="V273">
        <v>156.27000000000001</v>
      </c>
      <c r="W273">
        <v>5.5620000000000003</v>
      </c>
      <c r="X273">
        <v>3.2</v>
      </c>
      <c r="Y273" s="8">
        <f t="shared" si="91"/>
        <v>-2.3620000000000001</v>
      </c>
      <c r="Z273">
        <v>-1.8320000000000001</v>
      </c>
      <c r="AA273">
        <v>42.7</v>
      </c>
      <c r="AB273">
        <v>35.9</v>
      </c>
      <c r="AC273">
        <f t="shared" si="92"/>
        <v>1.5550944485783191</v>
      </c>
      <c r="AD273">
        <f t="shared" si="93"/>
        <v>1.6304278750250238</v>
      </c>
      <c r="AE273" s="7">
        <f t="shared" si="94"/>
        <v>58.821583531212028</v>
      </c>
      <c r="AF273" s="7">
        <v>20</v>
      </c>
      <c r="AG273" s="7">
        <f t="shared" si="95"/>
        <v>-78.821583531212028</v>
      </c>
      <c r="AH273" s="7">
        <f t="shared" si="96"/>
        <v>-2.3620000000000005</v>
      </c>
      <c r="AI273">
        <v>0</v>
      </c>
      <c r="AJ273">
        <v>0.36</v>
      </c>
      <c r="AK273">
        <v>5.41</v>
      </c>
      <c r="AL273">
        <v>0.7</v>
      </c>
      <c r="AM273">
        <v>1.53</v>
      </c>
    </row>
    <row r="274" spans="1:39" x14ac:dyDescent="0.25">
      <c r="A274">
        <v>840</v>
      </c>
      <c r="B274" t="s">
        <v>1281</v>
      </c>
      <c r="C274" t="s">
        <v>1282</v>
      </c>
      <c r="D274" t="s">
        <v>1216</v>
      </c>
      <c r="E274" s="7">
        <f t="shared" si="87"/>
        <v>59566214.35290128</v>
      </c>
      <c r="F274" s="8">
        <f t="shared" si="88"/>
        <v>7.7750000000000004</v>
      </c>
      <c r="G274" s="7">
        <f t="shared" si="89"/>
        <v>186.20871366628685</v>
      </c>
      <c r="H274">
        <v>2.27</v>
      </c>
      <c r="I274" s="7" t="s">
        <v>204</v>
      </c>
      <c r="J274" s="7" t="s">
        <v>204</v>
      </c>
      <c r="K274" s="7" t="s">
        <v>204</v>
      </c>
      <c r="L274" s="7" t="s">
        <v>204</v>
      </c>
      <c r="M274" s="7" t="s">
        <v>204</v>
      </c>
      <c r="N274" s="7">
        <v>7.7750000000000021</v>
      </c>
      <c r="O274" s="7">
        <v>2.2700000000000005</v>
      </c>
      <c r="P274">
        <v>25</v>
      </c>
      <c r="Q274">
        <f t="shared" si="90"/>
        <v>298</v>
      </c>
      <c r="R274" t="s">
        <v>1217</v>
      </c>
      <c r="S274" s="9" t="s">
        <v>41</v>
      </c>
      <c r="T274" t="s">
        <v>206</v>
      </c>
      <c r="U274" t="s">
        <v>1283</v>
      </c>
      <c r="V274">
        <v>220.01</v>
      </c>
      <c r="W274">
        <v>8.1850000000000005</v>
      </c>
      <c r="X274">
        <v>2.68</v>
      </c>
      <c r="Y274" s="8">
        <f t="shared" si="91"/>
        <v>-5.5050000000000008</v>
      </c>
      <c r="Z274">
        <v>-5.2750000000000004</v>
      </c>
      <c r="AA274">
        <v>0.29599999999999999</v>
      </c>
      <c r="AB274">
        <v>1.36</v>
      </c>
      <c r="AC274">
        <f t="shared" si="92"/>
        <v>0.13353890837021754</v>
      </c>
      <c r="AD274">
        <f t="shared" si="93"/>
        <v>-0.52870828894106148</v>
      </c>
      <c r="AE274" s="7">
        <f t="shared" si="94"/>
        <v>71.325408446962797</v>
      </c>
      <c r="AF274" s="7">
        <v>20</v>
      </c>
      <c r="AG274" s="7">
        <f t="shared" si="95"/>
        <v>-91.325408446962797</v>
      </c>
      <c r="AH274" s="7">
        <f t="shared" si="96"/>
        <v>-5.5050000000000008</v>
      </c>
      <c r="AI274">
        <v>0.67</v>
      </c>
      <c r="AJ274">
        <v>0.4</v>
      </c>
      <c r="AK274">
        <v>5.47</v>
      </c>
      <c r="AL274">
        <v>1.1599999999999999</v>
      </c>
      <c r="AM274">
        <v>1.03</v>
      </c>
    </row>
    <row r="275" spans="1:39" x14ac:dyDescent="0.25">
      <c r="A275">
        <v>448</v>
      </c>
      <c r="B275" t="s">
        <v>1284</v>
      </c>
      <c r="C275" t="s">
        <v>1285</v>
      </c>
      <c r="D275" t="s">
        <v>1216</v>
      </c>
      <c r="E275" s="7">
        <f t="shared" si="87"/>
        <v>7211074.7918290133</v>
      </c>
      <c r="F275" s="8">
        <f t="shared" si="88"/>
        <v>6.8580000000000005</v>
      </c>
      <c r="G275" s="7">
        <f t="shared" si="89"/>
        <v>1.5848931924611136</v>
      </c>
      <c r="H275">
        <v>0.2</v>
      </c>
      <c r="I275" s="7" t="s">
        <v>204</v>
      </c>
      <c r="J275" s="7" t="s">
        <v>204</v>
      </c>
      <c r="K275" s="7" t="s">
        <v>204</v>
      </c>
      <c r="L275" s="7" t="s">
        <v>204</v>
      </c>
      <c r="M275" s="7" t="s">
        <v>204</v>
      </c>
      <c r="N275" s="7">
        <v>6.8580000000000014</v>
      </c>
      <c r="O275" s="7">
        <v>0.20000000000000004</v>
      </c>
      <c r="P275">
        <v>25</v>
      </c>
      <c r="Q275">
        <f t="shared" si="90"/>
        <v>298</v>
      </c>
      <c r="R275" t="s">
        <v>1217</v>
      </c>
      <c r="S275" s="9" t="s">
        <v>41</v>
      </c>
      <c r="T275" t="s">
        <v>206</v>
      </c>
      <c r="U275" t="s">
        <v>1286</v>
      </c>
      <c r="V275">
        <v>135.16999999999999</v>
      </c>
      <c r="W275">
        <v>7.758</v>
      </c>
      <c r="X275">
        <v>1.1000000000000001</v>
      </c>
      <c r="Y275" s="8">
        <f t="shared" si="91"/>
        <v>-6.6579999999999995</v>
      </c>
      <c r="Z275">
        <v>-6.5979999999999999</v>
      </c>
      <c r="AA275">
        <v>2.76E-2</v>
      </c>
      <c r="AB275">
        <v>0.20399999999999999</v>
      </c>
      <c r="AC275">
        <f t="shared" si="92"/>
        <v>-0.69036983257410123</v>
      </c>
      <c r="AD275">
        <f t="shared" si="93"/>
        <v>-1.5590909179347823</v>
      </c>
      <c r="AE275" s="7">
        <f t="shared" si="94"/>
        <v>78.572406789226861</v>
      </c>
      <c r="AF275" s="7">
        <v>20</v>
      </c>
      <c r="AG275" s="7">
        <f t="shared" si="95"/>
        <v>-98.572406789226861</v>
      </c>
      <c r="AH275" s="7">
        <f t="shared" si="96"/>
        <v>-6.6580000000000004</v>
      </c>
      <c r="AI275">
        <v>0.41</v>
      </c>
      <c r="AJ275">
        <v>0.67</v>
      </c>
      <c r="AK275">
        <v>5.77</v>
      </c>
      <c r="AL275">
        <v>1.42</v>
      </c>
      <c r="AM275">
        <v>1.1100000000000001</v>
      </c>
    </row>
    <row r="276" spans="1:39" x14ac:dyDescent="0.25">
      <c r="A276">
        <v>965</v>
      </c>
      <c r="B276" t="s">
        <v>1287</v>
      </c>
      <c r="C276" t="s">
        <v>1288</v>
      </c>
      <c r="D276" t="s">
        <v>1216</v>
      </c>
      <c r="E276" s="7">
        <f t="shared" si="87"/>
        <v>1914255.9250210926</v>
      </c>
      <c r="F276" s="8">
        <f t="shared" si="88"/>
        <v>6.2820000000000009</v>
      </c>
      <c r="G276" s="7">
        <f t="shared" si="89"/>
        <v>0.58884365535558891</v>
      </c>
      <c r="H276">
        <v>-0.23</v>
      </c>
      <c r="I276" s="7" t="s">
        <v>204</v>
      </c>
      <c r="J276" s="7" t="s">
        <v>204</v>
      </c>
      <c r="K276" s="7" t="s">
        <v>204</v>
      </c>
      <c r="L276" s="7" t="s">
        <v>204</v>
      </c>
      <c r="M276" s="7" t="s">
        <v>204</v>
      </c>
      <c r="N276" s="7">
        <v>6.2820000000000018</v>
      </c>
      <c r="O276" s="7">
        <v>-0.23000000000000004</v>
      </c>
      <c r="P276">
        <v>25</v>
      </c>
      <c r="Q276">
        <f t="shared" si="90"/>
        <v>298</v>
      </c>
      <c r="R276" t="s">
        <v>1217</v>
      </c>
      <c r="S276" s="9" t="s">
        <v>41</v>
      </c>
      <c r="T276" t="s">
        <v>206</v>
      </c>
      <c r="U276" t="s">
        <v>1289</v>
      </c>
      <c r="V276">
        <v>140.19999999999999</v>
      </c>
      <c r="W276">
        <v>6.9420000000000002</v>
      </c>
      <c r="X276">
        <v>0.43</v>
      </c>
      <c r="Y276" s="8">
        <f t="shared" si="91"/>
        <v>-6.5120000000000005</v>
      </c>
      <c r="Z276">
        <v>-6.3920000000000003</v>
      </c>
      <c r="AA276">
        <v>1.53</v>
      </c>
      <c r="AB276">
        <v>1.77</v>
      </c>
      <c r="AC276">
        <f t="shared" si="92"/>
        <v>0.24797326636180664</v>
      </c>
      <c r="AD276">
        <f t="shared" si="93"/>
        <v>0.18469143081759881</v>
      </c>
      <c r="AE276" s="7">
        <f t="shared" si="94"/>
        <v>70.318858132042479</v>
      </c>
      <c r="AF276" s="7">
        <v>20</v>
      </c>
      <c r="AG276" s="7">
        <f t="shared" si="95"/>
        <v>-90.318858132042479</v>
      </c>
      <c r="AH276" s="7">
        <f t="shared" si="96"/>
        <v>-6.5120000000000013</v>
      </c>
      <c r="AI276">
        <v>0</v>
      </c>
      <c r="AJ276">
        <v>0.8</v>
      </c>
      <c r="AK276">
        <v>6.07</v>
      </c>
      <c r="AL276">
        <v>1.83</v>
      </c>
      <c r="AM276">
        <v>1.08</v>
      </c>
    </row>
    <row r="277" spans="1:39" x14ac:dyDescent="0.25">
      <c r="A277">
        <v>945</v>
      </c>
      <c r="B277" t="s">
        <v>1290</v>
      </c>
      <c r="C277" t="s">
        <v>1291</v>
      </c>
      <c r="D277" t="s">
        <v>1216</v>
      </c>
      <c r="E277" s="7">
        <f t="shared" si="87"/>
        <v>328851.63087598368</v>
      </c>
      <c r="F277" s="8">
        <f t="shared" si="88"/>
        <v>5.5170000000000003</v>
      </c>
      <c r="G277" s="7">
        <f t="shared" si="89"/>
        <v>309.02954325135937</v>
      </c>
      <c r="H277">
        <v>2.4900000000000002</v>
      </c>
      <c r="I277" s="7" t="s">
        <v>204</v>
      </c>
      <c r="J277" s="7" t="s">
        <v>204</v>
      </c>
      <c r="K277" s="7" t="s">
        <v>204</v>
      </c>
      <c r="L277" s="7" t="s">
        <v>204</v>
      </c>
      <c r="M277" s="7" t="s">
        <v>204</v>
      </c>
      <c r="N277" s="7">
        <v>5.5170000000000012</v>
      </c>
      <c r="O277" s="7">
        <v>2.4900000000000007</v>
      </c>
      <c r="P277">
        <v>25</v>
      </c>
      <c r="Q277">
        <f t="shared" si="90"/>
        <v>298</v>
      </c>
      <c r="R277" t="s">
        <v>1217</v>
      </c>
      <c r="S277" s="9" t="s">
        <v>41</v>
      </c>
      <c r="T277" t="s">
        <v>206</v>
      </c>
      <c r="U277" t="s">
        <v>1292</v>
      </c>
      <c r="V277">
        <v>162.22999999999999</v>
      </c>
      <c r="W277">
        <v>6.1769999999999996</v>
      </c>
      <c r="X277">
        <v>3.15</v>
      </c>
      <c r="Y277" s="8">
        <f t="shared" si="91"/>
        <v>-3.0269999999999997</v>
      </c>
      <c r="Z277">
        <v>-3.0270000000000001</v>
      </c>
      <c r="AA277">
        <v>4.74</v>
      </c>
      <c r="AB277">
        <v>4.59</v>
      </c>
      <c r="AC277">
        <f t="shared" si="92"/>
        <v>0.66181268553726125</v>
      </c>
      <c r="AD277">
        <f t="shared" si="93"/>
        <v>0.67577834167408513</v>
      </c>
      <c r="AE277" s="7">
        <f t="shared" si="94"/>
        <v>66.678778308043221</v>
      </c>
      <c r="AF277" s="7">
        <v>20</v>
      </c>
      <c r="AG277" s="7">
        <f t="shared" si="95"/>
        <v>-86.678778308043221</v>
      </c>
      <c r="AH277" s="7">
        <f t="shared" si="96"/>
        <v>-3.0270000000000001</v>
      </c>
      <c r="AI277">
        <v>0</v>
      </c>
      <c r="AJ277">
        <v>0.43</v>
      </c>
      <c r="AK277">
        <v>6.11</v>
      </c>
      <c r="AL277">
        <v>1.1399999999999999</v>
      </c>
      <c r="AM277">
        <v>1.44</v>
      </c>
    </row>
    <row r="278" spans="1:39" x14ac:dyDescent="0.25">
      <c r="A278">
        <v>334</v>
      </c>
      <c r="B278" t="s">
        <v>1293</v>
      </c>
      <c r="C278" t="s">
        <v>1294</v>
      </c>
      <c r="D278" t="s">
        <v>1216</v>
      </c>
      <c r="E278" s="7">
        <f t="shared" si="87"/>
        <v>165958690.74375719</v>
      </c>
      <c r="F278" s="8">
        <f t="shared" si="88"/>
        <v>8.2200000000000024</v>
      </c>
      <c r="G278" s="7">
        <f t="shared" si="89"/>
        <v>281.83829312644554</v>
      </c>
      <c r="H278">
        <v>2.4500000000000002</v>
      </c>
      <c r="I278" s="7" t="s">
        <v>204</v>
      </c>
      <c r="J278" s="7" t="s">
        <v>204</v>
      </c>
      <c r="K278" s="7" t="s">
        <v>204</v>
      </c>
      <c r="L278" s="7" t="s">
        <v>204</v>
      </c>
      <c r="M278" s="7" t="s">
        <v>204</v>
      </c>
      <c r="N278" s="7">
        <v>8.2200000000000024</v>
      </c>
      <c r="O278" s="7">
        <v>2.4500000000000002</v>
      </c>
      <c r="P278">
        <v>25</v>
      </c>
      <c r="Q278">
        <f t="shared" si="90"/>
        <v>298</v>
      </c>
      <c r="R278" t="s">
        <v>1217</v>
      </c>
      <c r="S278" s="9" t="s">
        <v>41</v>
      </c>
      <c r="T278" t="s">
        <v>206</v>
      </c>
      <c r="U278" t="s">
        <v>1295</v>
      </c>
      <c r="V278">
        <v>144.16999999999999</v>
      </c>
      <c r="W278">
        <v>8.4600000000000009</v>
      </c>
      <c r="X278">
        <v>2.69</v>
      </c>
      <c r="Y278" s="8">
        <f t="shared" si="91"/>
        <v>-5.7700000000000014</v>
      </c>
      <c r="Z278">
        <v>-5.61</v>
      </c>
      <c r="AA278">
        <v>3.6499999999999998E-2</v>
      </c>
      <c r="AB278">
        <v>0.18</v>
      </c>
      <c r="AC278">
        <f t="shared" si="92"/>
        <v>-0.74472749489669399</v>
      </c>
      <c r="AD278">
        <f t="shared" si="93"/>
        <v>-1.4377071355435254</v>
      </c>
      <c r="AE278" s="7">
        <f t="shared" si="94"/>
        <v>79.050529995311166</v>
      </c>
      <c r="AF278" s="7">
        <v>20</v>
      </c>
      <c r="AG278" s="7">
        <f t="shared" si="95"/>
        <v>-99.050529995311166</v>
      </c>
      <c r="AH278" s="7">
        <f t="shared" si="96"/>
        <v>-5.7700000000000014</v>
      </c>
      <c r="AI278">
        <v>0.5</v>
      </c>
      <c r="AJ278">
        <v>0.45</v>
      </c>
      <c r="AK278">
        <v>6.15</v>
      </c>
      <c r="AL278">
        <v>1.23</v>
      </c>
      <c r="AM278">
        <v>1.1399999999999999</v>
      </c>
    </row>
    <row r="279" spans="1:39" x14ac:dyDescent="0.25">
      <c r="A279">
        <v>619</v>
      </c>
      <c r="B279" t="s">
        <v>1296</v>
      </c>
      <c r="C279" t="s">
        <v>1297</v>
      </c>
      <c r="D279" t="s">
        <v>1216</v>
      </c>
      <c r="E279" s="7">
        <f t="shared" si="87"/>
        <v>94623716.136579558</v>
      </c>
      <c r="F279" s="8">
        <f t="shared" si="88"/>
        <v>7.9760000000000009</v>
      </c>
      <c r="G279" s="7">
        <f t="shared" si="89"/>
        <v>331.13112148259137</v>
      </c>
      <c r="H279">
        <v>2.52</v>
      </c>
      <c r="I279" s="7" t="s">
        <v>204</v>
      </c>
      <c r="J279" s="7" t="s">
        <v>204</v>
      </c>
      <c r="K279" s="7" t="s">
        <v>204</v>
      </c>
      <c r="L279" s="7" t="s">
        <v>204</v>
      </c>
      <c r="M279" s="7" t="s">
        <v>204</v>
      </c>
      <c r="N279" s="7">
        <v>7.9760000000000009</v>
      </c>
      <c r="O279" s="7">
        <v>2.5200000000000005</v>
      </c>
      <c r="P279">
        <v>25</v>
      </c>
      <c r="Q279">
        <f t="shared" si="90"/>
        <v>298</v>
      </c>
      <c r="R279" t="s">
        <v>1217</v>
      </c>
      <c r="S279" s="9" t="s">
        <v>41</v>
      </c>
      <c r="T279" t="s">
        <v>206</v>
      </c>
      <c r="U279" t="s">
        <v>1298</v>
      </c>
      <c r="V279">
        <v>182.14</v>
      </c>
      <c r="W279">
        <v>7.6360000000000001</v>
      </c>
      <c r="X279">
        <v>2.1800000000000002</v>
      </c>
      <c r="Y279" s="8">
        <f t="shared" si="91"/>
        <v>-5.4559999999999995</v>
      </c>
      <c r="Z279">
        <v>-5.6559999999999997</v>
      </c>
      <c r="AA279">
        <v>9.5799999999999996E-2</v>
      </c>
      <c r="AB279">
        <v>5.5899999999999998E-2</v>
      </c>
      <c r="AC279">
        <f t="shared" si="92"/>
        <v>-1.2525881921135766</v>
      </c>
      <c r="AD279">
        <f t="shared" si="93"/>
        <v>-1.0186344909214555</v>
      </c>
      <c r="AE279" s="7">
        <f t="shared" si="94"/>
        <v>83.517609233496543</v>
      </c>
      <c r="AF279" s="7">
        <v>20</v>
      </c>
      <c r="AG279" s="7">
        <f t="shared" si="95"/>
        <v>-103.51760923349654</v>
      </c>
      <c r="AH279" s="7">
        <f t="shared" si="96"/>
        <v>-5.4560000000000004</v>
      </c>
      <c r="AI279">
        <v>0</v>
      </c>
      <c r="AJ279">
        <v>0.31</v>
      </c>
      <c r="AK279">
        <v>6.39</v>
      </c>
      <c r="AL279">
        <v>1.77</v>
      </c>
      <c r="AM279">
        <v>1.21</v>
      </c>
    </row>
    <row r="280" spans="1:39" x14ac:dyDescent="0.25">
      <c r="A280">
        <v>810</v>
      </c>
      <c r="B280" t="s">
        <v>577</v>
      </c>
      <c r="C280" t="s">
        <v>578</v>
      </c>
      <c r="D280" t="s">
        <v>1216</v>
      </c>
      <c r="E280" s="7">
        <f t="shared" si="87"/>
        <v>21727011.788637497</v>
      </c>
      <c r="F280" s="8">
        <f t="shared" si="88"/>
        <v>7.3369999999999997</v>
      </c>
      <c r="G280" s="7">
        <f t="shared" si="89"/>
        <v>6025.595860743585</v>
      </c>
      <c r="H280">
        <v>3.78</v>
      </c>
      <c r="I280" s="7" t="s">
        <v>204</v>
      </c>
      <c r="J280" s="7" t="s">
        <v>204</v>
      </c>
      <c r="K280" s="7" t="s">
        <v>204</v>
      </c>
      <c r="L280" s="7" t="s">
        <v>204</v>
      </c>
      <c r="M280" s="7" t="s">
        <v>204</v>
      </c>
      <c r="N280" s="7">
        <v>7.3370000000000006</v>
      </c>
      <c r="O280" s="7">
        <v>3.7800000000000007</v>
      </c>
      <c r="P280">
        <v>25</v>
      </c>
      <c r="Q280">
        <f t="shared" si="90"/>
        <v>298</v>
      </c>
      <c r="R280" t="s">
        <v>1217</v>
      </c>
      <c r="S280" s="9" t="s">
        <v>41</v>
      </c>
      <c r="T280" t="s">
        <v>206</v>
      </c>
      <c r="U280" t="s">
        <v>165</v>
      </c>
      <c r="V280">
        <v>290.83</v>
      </c>
      <c r="W280">
        <v>7.8170000000000002</v>
      </c>
      <c r="X280">
        <v>4.26</v>
      </c>
      <c r="Y280" s="8">
        <f t="shared" si="91"/>
        <v>-3.5570000000000004</v>
      </c>
      <c r="Z280">
        <v>-3.677</v>
      </c>
      <c r="AA280">
        <v>6.7400000000000002E-2</v>
      </c>
      <c r="AB280">
        <v>3.44E-2</v>
      </c>
      <c r="AC280">
        <f t="shared" si="92"/>
        <v>-1.4634415574284698</v>
      </c>
      <c r="AD280">
        <f t="shared" si="93"/>
        <v>-1.1713401034646802</v>
      </c>
      <c r="AE280" s="7">
        <f t="shared" si="94"/>
        <v>85.372249089782642</v>
      </c>
      <c r="AF280" s="7">
        <v>20</v>
      </c>
      <c r="AG280" s="7">
        <f t="shared" si="95"/>
        <v>-105.37224908978264</v>
      </c>
      <c r="AH280" s="7">
        <f t="shared" si="96"/>
        <v>-3.5570000000000004</v>
      </c>
      <c r="AI280">
        <v>0</v>
      </c>
      <c r="AJ280">
        <v>0.4</v>
      </c>
      <c r="AK280">
        <v>7</v>
      </c>
      <c r="AL280">
        <v>1.1000000000000001</v>
      </c>
      <c r="AM280">
        <v>1.58</v>
      </c>
    </row>
    <row r="281" spans="1:39" x14ac:dyDescent="0.25">
      <c r="A281">
        <v>814</v>
      </c>
      <c r="B281" t="s">
        <v>573</v>
      </c>
      <c r="C281" t="s">
        <v>574</v>
      </c>
      <c r="D281" t="s">
        <v>1216</v>
      </c>
      <c r="E281" s="7">
        <f t="shared" si="87"/>
        <v>21727011.788637497</v>
      </c>
      <c r="F281" s="8">
        <f t="shared" si="88"/>
        <v>7.3369999999999997</v>
      </c>
      <c r="G281" s="7">
        <f t="shared" si="89"/>
        <v>6025.595860743585</v>
      </c>
      <c r="H281">
        <v>3.78</v>
      </c>
      <c r="I281" s="7" t="s">
        <v>204</v>
      </c>
      <c r="J281" s="7" t="s">
        <v>204</v>
      </c>
      <c r="K281" s="7" t="s">
        <v>204</v>
      </c>
      <c r="L281" s="7" t="s">
        <v>204</v>
      </c>
      <c r="M281" s="7" t="s">
        <v>204</v>
      </c>
      <c r="N281" s="7">
        <v>7.3370000000000006</v>
      </c>
      <c r="O281" s="7">
        <v>3.7800000000000007</v>
      </c>
      <c r="P281">
        <v>25</v>
      </c>
      <c r="Q281">
        <f t="shared" si="90"/>
        <v>298</v>
      </c>
      <c r="R281" t="s">
        <v>1217</v>
      </c>
      <c r="S281" s="9" t="s">
        <v>41</v>
      </c>
      <c r="T281" t="s">
        <v>206</v>
      </c>
      <c r="U281" t="s">
        <v>165</v>
      </c>
      <c r="V281">
        <v>290.83</v>
      </c>
      <c r="W281">
        <v>7.8170000000000002</v>
      </c>
      <c r="X281">
        <v>4.26</v>
      </c>
      <c r="Y281" s="8">
        <f t="shared" si="91"/>
        <v>-3.5570000000000004</v>
      </c>
      <c r="Z281">
        <v>-3.677</v>
      </c>
      <c r="AA281">
        <v>6.7400000000000002E-2</v>
      </c>
      <c r="AB281">
        <v>3.44E-2</v>
      </c>
      <c r="AC281">
        <f t="shared" si="92"/>
        <v>-1.4634415574284698</v>
      </c>
      <c r="AD281">
        <f t="shared" si="93"/>
        <v>-1.1713401034646802</v>
      </c>
      <c r="AE281" s="7">
        <f t="shared" si="94"/>
        <v>85.372249089782642</v>
      </c>
      <c r="AF281" s="7">
        <v>20</v>
      </c>
      <c r="AG281" s="7">
        <f t="shared" si="95"/>
        <v>-105.37224908978264</v>
      </c>
      <c r="AH281" s="7">
        <f t="shared" si="96"/>
        <v>-3.5570000000000004</v>
      </c>
      <c r="AI281">
        <v>0</v>
      </c>
      <c r="AJ281">
        <v>0.4</v>
      </c>
      <c r="AK281">
        <v>7</v>
      </c>
      <c r="AL281">
        <v>1.1000000000000001</v>
      </c>
      <c r="AM281">
        <v>1.58</v>
      </c>
    </row>
    <row r="282" spans="1:39" x14ac:dyDescent="0.25">
      <c r="A282">
        <v>95</v>
      </c>
      <c r="B282" t="s">
        <v>573</v>
      </c>
      <c r="C282" t="s">
        <v>164</v>
      </c>
      <c r="D282" t="s">
        <v>1216</v>
      </c>
      <c r="E282" s="7">
        <f t="shared" si="87"/>
        <v>22750974.307720754</v>
      </c>
      <c r="F282" s="8">
        <f t="shared" si="88"/>
        <v>7.3570000000000002</v>
      </c>
      <c r="G282" s="7">
        <f t="shared" si="89"/>
        <v>6309.5734448019384</v>
      </c>
      <c r="H282">
        <v>3.8</v>
      </c>
      <c r="I282" s="7" t="s">
        <v>204</v>
      </c>
      <c r="J282" s="7" t="s">
        <v>204</v>
      </c>
      <c r="K282" s="7" t="s">
        <v>204</v>
      </c>
      <c r="L282" s="7" t="s">
        <v>204</v>
      </c>
      <c r="M282" s="7" t="s">
        <v>204</v>
      </c>
      <c r="N282" s="7">
        <v>7.3570000000000011</v>
      </c>
      <c r="O282" s="7">
        <v>3.8000000000000003</v>
      </c>
      <c r="P282">
        <v>25</v>
      </c>
      <c r="Q282">
        <f t="shared" si="90"/>
        <v>298</v>
      </c>
      <c r="R282" t="s">
        <v>1217</v>
      </c>
      <c r="S282" s="9" t="s">
        <v>41</v>
      </c>
      <c r="T282" t="s">
        <v>206</v>
      </c>
      <c r="U282" t="s">
        <v>165</v>
      </c>
      <c r="V282">
        <v>290.83</v>
      </c>
      <c r="W282">
        <v>7.8170000000000002</v>
      </c>
      <c r="X282">
        <v>4.26</v>
      </c>
      <c r="Y282" s="8">
        <f t="shared" si="91"/>
        <v>-3.5570000000000004</v>
      </c>
      <c r="Z282">
        <v>-3.677</v>
      </c>
      <c r="AA282">
        <v>6.7400000000000002E-2</v>
      </c>
      <c r="AB282">
        <v>3.44E-2</v>
      </c>
      <c r="AC282">
        <f t="shared" si="92"/>
        <v>-1.4634415574284698</v>
      </c>
      <c r="AD282">
        <f t="shared" si="93"/>
        <v>-1.1713401034646802</v>
      </c>
      <c r="AE282" s="7">
        <f t="shared" si="94"/>
        <v>85.372249089782642</v>
      </c>
      <c r="AF282" s="7">
        <v>20</v>
      </c>
      <c r="AG282" s="7">
        <f t="shared" si="95"/>
        <v>-105.37224908978264</v>
      </c>
      <c r="AH282" s="7">
        <f t="shared" si="96"/>
        <v>-3.5570000000000004</v>
      </c>
      <c r="AI282">
        <v>0</v>
      </c>
      <c r="AJ282">
        <v>0.4</v>
      </c>
      <c r="AK282">
        <v>7</v>
      </c>
      <c r="AL282">
        <v>1.1000000000000001</v>
      </c>
      <c r="AM282">
        <v>1.58</v>
      </c>
    </row>
    <row r="283" spans="1:39" x14ac:dyDescent="0.25">
      <c r="A283">
        <v>806</v>
      </c>
      <c r="B283" t="s">
        <v>579</v>
      </c>
      <c r="C283" t="s">
        <v>580</v>
      </c>
      <c r="D283" t="s">
        <v>1216</v>
      </c>
      <c r="E283" s="7">
        <f t="shared" si="87"/>
        <v>26121613.543992106</v>
      </c>
      <c r="F283" s="8">
        <f t="shared" si="88"/>
        <v>7.4169999999999998</v>
      </c>
      <c r="G283" s="7">
        <f t="shared" si="89"/>
        <v>7244.3596007499036</v>
      </c>
      <c r="H283">
        <v>3.86</v>
      </c>
      <c r="I283" s="7" t="s">
        <v>204</v>
      </c>
      <c r="J283" s="7" t="s">
        <v>204</v>
      </c>
      <c r="K283" s="7" t="s">
        <v>204</v>
      </c>
      <c r="L283" s="7" t="s">
        <v>204</v>
      </c>
      <c r="M283" s="7" t="s">
        <v>204</v>
      </c>
      <c r="N283" s="7">
        <v>7.4170000000000007</v>
      </c>
      <c r="O283" s="7">
        <v>3.8600000000000003</v>
      </c>
      <c r="P283">
        <v>25</v>
      </c>
      <c r="Q283">
        <f t="shared" si="90"/>
        <v>298</v>
      </c>
      <c r="R283" t="s">
        <v>1217</v>
      </c>
      <c r="S283" s="9" t="s">
        <v>41</v>
      </c>
      <c r="T283" t="s">
        <v>206</v>
      </c>
      <c r="U283" t="s">
        <v>165</v>
      </c>
      <c r="V283">
        <v>290.83</v>
      </c>
      <c r="W283">
        <v>7.8170000000000002</v>
      </c>
      <c r="X283">
        <v>4.26</v>
      </c>
      <c r="Y283" s="8">
        <f t="shared" si="91"/>
        <v>-3.5570000000000004</v>
      </c>
      <c r="Z283">
        <v>-3.677</v>
      </c>
      <c r="AA283">
        <v>6.7400000000000002E-2</v>
      </c>
      <c r="AB283">
        <v>3.44E-2</v>
      </c>
      <c r="AC283">
        <f t="shared" si="92"/>
        <v>-1.4634415574284698</v>
      </c>
      <c r="AD283">
        <f t="shared" si="93"/>
        <v>-1.1713401034646802</v>
      </c>
      <c r="AE283" s="7">
        <f t="shared" si="94"/>
        <v>85.372249089782642</v>
      </c>
      <c r="AF283" s="7">
        <v>20</v>
      </c>
      <c r="AG283" s="7">
        <f t="shared" si="95"/>
        <v>-105.37224908978264</v>
      </c>
      <c r="AH283" s="7">
        <f t="shared" si="96"/>
        <v>-3.5570000000000004</v>
      </c>
      <c r="AI283">
        <v>0</v>
      </c>
      <c r="AJ283">
        <v>0.4</v>
      </c>
      <c r="AK283">
        <v>7</v>
      </c>
      <c r="AL283">
        <v>1.1000000000000001</v>
      </c>
      <c r="AM283">
        <v>1.58</v>
      </c>
    </row>
    <row r="284" spans="1:39" x14ac:dyDescent="0.25">
      <c r="A284">
        <v>335</v>
      </c>
      <c r="B284" t="s">
        <v>1299</v>
      </c>
      <c r="C284" t="s">
        <v>1300</v>
      </c>
      <c r="D284" t="s">
        <v>1216</v>
      </c>
      <c r="E284" s="7">
        <f t="shared" si="87"/>
        <v>8260379.4957718104</v>
      </c>
      <c r="F284" s="8">
        <f t="shared" si="88"/>
        <v>6.9170000000000007</v>
      </c>
      <c r="G284" s="7">
        <f t="shared" si="89"/>
        <v>549.54087385762534</v>
      </c>
      <c r="H284">
        <v>2.74</v>
      </c>
      <c r="I284" s="7" t="s">
        <v>204</v>
      </c>
      <c r="J284" s="7" t="s">
        <v>204</v>
      </c>
      <c r="K284" s="7" t="s">
        <v>204</v>
      </c>
      <c r="L284" s="7" t="s">
        <v>204</v>
      </c>
      <c r="M284" s="7" t="s">
        <v>204</v>
      </c>
      <c r="N284" s="7">
        <v>6.9170000000000016</v>
      </c>
      <c r="O284" s="7">
        <v>2.7400000000000007</v>
      </c>
      <c r="P284">
        <v>25</v>
      </c>
      <c r="Q284">
        <f t="shared" si="90"/>
        <v>298</v>
      </c>
      <c r="R284" t="s">
        <v>1217</v>
      </c>
      <c r="S284" s="9" t="s">
        <v>41</v>
      </c>
      <c r="T284" t="s">
        <v>206</v>
      </c>
      <c r="U284" t="s">
        <v>1301</v>
      </c>
      <c r="V284">
        <v>170.21</v>
      </c>
      <c r="W284">
        <v>7.4569999999999999</v>
      </c>
      <c r="X284">
        <v>3.28</v>
      </c>
      <c r="Y284" s="8">
        <f t="shared" si="91"/>
        <v>-4.1769999999999996</v>
      </c>
      <c r="Z284">
        <v>-4.367</v>
      </c>
      <c r="AA284">
        <v>9.4100000000000003E-2</v>
      </c>
      <c r="AB284">
        <v>0.57899999999999996</v>
      </c>
      <c r="AC284">
        <f t="shared" si="92"/>
        <v>-0.23732143627256383</v>
      </c>
      <c r="AD284">
        <f t="shared" si="93"/>
        <v>-1.026410376572743</v>
      </c>
      <c r="AE284" s="7">
        <f t="shared" si="94"/>
        <v>74.587449701382923</v>
      </c>
      <c r="AF284" s="7">
        <v>20</v>
      </c>
      <c r="AG284" s="7">
        <f t="shared" si="95"/>
        <v>-94.587449701382923</v>
      </c>
      <c r="AH284" s="7">
        <f t="shared" si="96"/>
        <v>-4.1770000000000005</v>
      </c>
      <c r="AI284">
        <v>0.5</v>
      </c>
      <c r="AJ284">
        <v>0.49</v>
      </c>
      <c r="AK284">
        <v>7.12</v>
      </c>
      <c r="AL284">
        <v>1.37</v>
      </c>
      <c r="AM284">
        <v>1.38</v>
      </c>
    </row>
    <row r="285" spans="1:39" x14ac:dyDescent="0.25">
      <c r="A285">
        <v>598</v>
      </c>
      <c r="B285" t="s">
        <v>1302</v>
      </c>
      <c r="C285" t="s">
        <v>623</v>
      </c>
      <c r="D285" t="s">
        <v>1216</v>
      </c>
      <c r="E285" s="7">
        <f t="shared" si="87"/>
        <v>7261059.5743515668</v>
      </c>
      <c r="F285" s="8">
        <f t="shared" si="88"/>
        <v>6.8610000000000007</v>
      </c>
      <c r="G285" s="7">
        <f t="shared" si="89"/>
        <v>537.03179637025301</v>
      </c>
      <c r="H285">
        <v>2.73</v>
      </c>
      <c r="I285" s="7" t="s">
        <v>204</v>
      </c>
      <c r="J285" s="7" t="s">
        <v>204</v>
      </c>
      <c r="K285" s="7" t="s">
        <v>204</v>
      </c>
      <c r="L285" s="7" t="s">
        <v>204</v>
      </c>
      <c r="M285" s="7" t="s">
        <v>204</v>
      </c>
      <c r="N285" s="7">
        <v>6.8610000000000015</v>
      </c>
      <c r="O285" s="7">
        <v>2.7300000000000004</v>
      </c>
      <c r="P285">
        <v>25</v>
      </c>
      <c r="Q285">
        <f t="shared" si="90"/>
        <v>298</v>
      </c>
      <c r="R285" t="s">
        <v>1217</v>
      </c>
      <c r="S285" s="9" t="s">
        <v>41</v>
      </c>
      <c r="T285" t="s">
        <v>206</v>
      </c>
      <c r="U285" t="s">
        <v>624</v>
      </c>
      <c r="V285">
        <v>182.22</v>
      </c>
      <c r="W285">
        <v>7.2809999999999997</v>
      </c>
      <c r="X285">
        <v>3.15</v>
      </c>
      <c r="Y285" s="8">
        <f t="shared" si="91"/>
        <v>-4.1310000000000002</v>
      </c>
      <c r="Z285">
        <v>-4.101</v>
      </c>
      <c r="AA285">
        <v>0.121</v>
      </c>
      <c r="AB285">
        <v>0.432</v>
      </c>
      <c r="AC285">
        <f t="shared" si="92"/>
        <v>-0.3645162531850879</v>
      </c>
      <c r="AD285">
        <f t="shared" si="93"/>
        <v>-0.91721462968354994</v>
      </c>
      <c r="AE285" s="7">
        <f t="shared" si="94"/>
        <v>75.706239418619262</v>
      </c>
      <c r="AF285" s="7">
        <v>20</v>
      </c>
      <c r="AG285" s="7">
        <f t="shared" si="95"/>
        <v>-95.706239418619262</v>
      </c>
      <c r="AH285" s="7">
        <f t="shared" si="96"/>
        <v>-4.1310000000000011</v>
      </c>
      <c r="AI285">
        <v>0</v>
      </c>
      <c r="AJ285">
        <v>0.51</v>
      </c>
      <c r="AK285">
        <v>7.31</v>
      </c>
      <c r="AL285">
        <v>1.59</v>
      </c>
      <c r="AM285">
        <v>1.48</v>
      </c>
    </row>
    <row r="286" spans="1:39" x14ac:dyDescent="0.25">
      <c r="A286">
        <v>88</v>
      </c>
      <c r="B286" t="s">
        <v>1303</v>
      </c>
      <c r="C286" t="s">
        <v>1304</v>
      </c>
      <c r="D286" t="s">
        <v>1216</v>
      </c>
      <c r="E286" s="7">
        <f t="shared" si="87"/>
        <v>285101826.75039119</v>
      </c>
      <c r="F286" s="8">
        <f t="shared" si="88"/>
        <v>8.4550000000000001</v>
      </c>
      <c r="G286" s="7">
        <f t="shared" si="89"/>
        <v>0.70794578438413791</v>
      </c>
      <c r="H286">
        <v>-0.15</v>
      </c>
      <c r="I286" s="7" t="s">
        <v>204</v>
      </c>
      <c r="J286" s="7" t="s">
        <v>204</v>
      </c>
      <c r="K286" s="7" t="s">
        <v>204</v>
      </c>
      <c r="L286" s="7" t="s">
        <v>204</v>
      </c>
      <c r="M286" s="7" t="s">
        <v>204</v>
      </c>
      <c r="N286" s="7">
        <v>8.4550000000000001</v>
      </c>
      <c r="O286" s="7">
        <v>-0.15</v>
      </c>
      <c r="P286">
        <v>25</v>
      </c>
      <c r="Q286">
        <f t="shared" si="90"/>
        <v>298</v>
      </c>
      <c r="R286" t="s">
        <v>1217</v>
      </c>
      <c r="S286" s="9" t="s">
        <v>41</v>
      </c>
      <c r="T286" t="s">
        <v>206</v>
      </c>
      <c r="U286" t="s">
        <v>1305</v>
      </c>
      <c r="V286">
        <v>194.19</v>
      </c>
      <c r="W286">
        <v>8.7650000000000006</v>
      </c>
      <c r="X286">
        <v>0.16</v>
      </c>
      <c r="Y286" s="8">
        <f t="shared" si="91"/>
        <v>-8.6050000000000004</v>
      </c>
      <c r="Z286">
        <v>-8.8350000000000009</v>
      </c>
      <c r="AA286" s="7">
        <v>9.7699999999999992E-7</v>
      </c>
      <c r="AB286">
        <v>1.95E-4</v>
      </c>
      <c r="AC286">
        <f t="shared" si="92"/>
        <v>-3.7099653886374822</v>
      </c>
      <c r="AD286">
        <f t="shared" si="93"/>
        <v>-6.0101054362812274</v>
      </c>
      <c r="AE286" s="7">
        <f t="shared" si="94"/>
        <v>105.13239201771</v>
      </c>
      <c r="AF286" s="7">
        <v>20</v>
      </c>
      <c r="AG286" s="7">
        <f t="shared" si="95"/>
        <v>-125.13239201771</v>
      </c>
      <c r="AH286" s="7">
        <f t="shared" si="96"/>
        <v>-8.6050000000000004</v>
      </c>
      <c r="AI286">
        <v>0</v>
      </c>
      <c r="AJ286">
        <v>1.27</v>
      </c>
      <c r="AK286">
        <v>7.7900000000000009</v>
      </c>
      <c r="AL286">
        <v>1.9</v>
      </c>
      <c r="AM286">
        <v>1.36</v>
      </c>
    </row>
    <row r="287" spans="1:39" x14ac:dyDescent="0.25">
      <c r="A287">
        <v>316</v>
      </c>
      <c r="B287" t="s">
        <v>1306</v>
      </c>
      <c r="C287" t="s">
        <v>1307</v>
      </c>
      <c r="D287" t="s">
        <v>1216</v>
      </c>
      <c r="E287" s="7">
        <f t="shared" si="87"/>
        <v>206538015.58105415</v>
      </c>
      <c r="F287" s="8">
        <f t="shared" si="88"/>
        <v>8.3150000000000013</v>
      </c>
      <c r="G287" s="7">
        <f t="shared" si="89"/>
        <v>3090.295432513592</v>
      </c>
      <c r="H287">
        <v>3.49</v>
      </c>
      <c r="I287" s="7" t="s">
        <v>204</v>
      </c>
      <c r="J287" s="7" t="s">
        <v>204</v>
      </c>
      <c r="K287" s="7" t="s">
        <v>204</v>
      </c>
      <c r="L287" s="7" t="s">
        <v>204</v>
      </c>
      <c r="M287" s="7" t="s">
        <v>204</v>
      </c>
      <c r="N287" s="7">
        <v>8.3150000000000031</v>
      </c>
      <c r="O287" s="7">
        <v>3.49</v>
      </c>
      <c r="P287">
        <v>25</v>
      </c>
      <c r="Q287">
        <f t="shared" si="90"/>
        <v>298</v>
      </c>
      <c r="R287" t="s">
        <v>1217</v>
      </c>
      <c r="S287" s="9" t="s">
        <v>41</v>
      </c>
      <c r="T287" t="s">
        <v>206</v>
      </c>
      <c r="U287" t="s">
        <v>1308</v>
      </c>
      <c r="V287">
        <v>167.21</v>
      </c>
      <c r="W287">
        <v>8.1150000000000002</v>
      </c>
      <c r="X287">
        <v>3.29</v>
      </c>
      <c r="Y287" s="8">
        <f t="shared" si="91"/>
        <v>-4.8250000000000002</v>
      </c>
      <c r="Z287">
        <v>-4.8250000000000002</v>
      </c>
      <c r="AA287">
        <v>2.4E-2</v>
      </c>
      <c r="AB287">
        <v>0.112</v>
      </c>
      <c r="AC287">
        <f t="shared" si="92"/>
        <v>-0.9507819773298184</v>
      </c>
      <c r="AD287">
        <f t="shared" si="93"/>
        <v>-1.6197887582883939</v>
      </c>
      <c r="AE287" s="7">
        <f t="shared" si="94"/>
        <v>80.862959477364498</v>
      </c>
      <c r="AF287" s="7">
        <v>20</v>
      </c>
      <c r="AG287" s="7">
        <f t="shared" si="95"/>
        <v>-100.8629594773645</v>
      </c>
      <c r="AH287" s="7">
        <f t="shared" si="96"/>
        <v>-4.8250000000000011</v>
      </c>
      <c r="AI287">
        <v>0.31</v>
      </c>
      <c r="AJ287">
        <v>0.39</v>
      </c>
      <c r="AK287">
        <v>7.870000000000001</v>
      </c>
      <c r="AL287">
        <v>1.43</v>
      </c>
      <c r="AM287">
        <v>1.32</v>
      </c>
    </row>
    <row r="288" spans="1:39" x14ac:dyDescent="0.25">
      <c r="A288">
        <v>593</v>
      </c>
      <c r="B288" t="s">
        <v>1309</v>
      </c>
      <c r="C288" t="s">
        <v>1310</v>
      </c>
      <c r="D288" t="s">
        <v>1216</v>
      </c>
      <c r="E288" s="7">
        <f t="shared" si="87"/>
        <v>416869383.47033662</v>
      </c>
      <c r="F288" s="8">
        <f t="shared" si="88"/>
        <v>8.620000000000001</v>
      </c>
      <c r="G288" s="7">
        <f t="shared" si="89"/>
        <v>870.96358995608091</v>
      </c>
      <c r="H288">
        <v>2.94</v>
      </c>
      <c r="I288" s="7" t="s">
        <v>204</v>
      </c>
      <c r="J288" s="7" t="s">
        <v>204</v>
      </c>
      <c r="K288" s="7" t="s">
        <v>204</v>
      </c>
      <c r="L288" s="7" t="s">
        <v>204</v>
      </c>
      <c r="M288" s="7" t="s">
        <v>204</v>
      </c>
      <c r="N288" s="7">
        <v>8.620000000000001</v>
      </c>
      <c r="O288" s="7">
        <v>2.94</v>
      </c>
      <c r="P288">
        <v>25</v>
      </c>
      <c r="Q288">
        <f t="shared" si="90"/>
        <v>298</v>
      </c>
      <c r="R288" t="s">
        <v>1217</v>
      </c>
      <c r="S288" s="9" t="s">
        <v>41</v>
      </c>
      <c r="T288" t="s">
        <v>206</v>
      </c>
      <c r="U288" t="s">
        <v>1311</v>
      </c>
      <c r="V288">
        <v>227.13</v>
      </c>
      <c r="W288">
        <v>7.67</v>
      </c>
      <c r="X288">
        <v>1.99</v>
      </c>
      <c r="Y288" s="8">
        <f t="shared" si="91"/>
        <v>-5.68</v>
      </c>
      <c r="Z288">
        <v>-6.07</v>
      </c>
      <c r="AA288">
        <v>2.2899999999999999E-3</v>
      </c>
      <c r="AB288">
        <v>3.7499999999999999E-3</v>
      </c>
      <c r="AC288">
        <f t="shared" si="92"/>
        <v>-2.4259687322722812</v>
      </c>
      <c r="AD288">
        <f t="shared" si="93"/>
        <v>-2.6401645176601121</v>
      </c>
      <c r="AE288" s="7">
        <f t="shared" si="94"/>
        <v>93.838517856979308</v>
      </c>
      <c r="AF288" s="7">
        <v>20</v>
      </c>
      <c r="AG288" s="7">
        <f t="shared" si="95"/>
        <v>-113.83851785697931</v>
      </c>
      <c r="AH288" s="7">
        <f t="shared" si="96"/>
        <v>-5.6800000000000006</v>
      </c>
      <c r="AI288">
        <v>0</v>
      </c>
      <c r="AJ288">
        <v>0.41</v>
      </c>
      <c r="AK288">
        <v>7.870000000000001</v>
      </c>
      <c r="AL288">
        <v>2.34</v>
      </c>
      <c r="AM288">
        <v>1.38</v>
      </c>
    </row>
    <row r="289" spans="1:39" x14ac:dyDescent="0.25">
      <c r="A289">
        <v>694</v>
      </c>
      <c r="B289" t="s">
        <v>1312</v>
      </c>
      <c r="C289" t="s">
        <v>1313</v>
      </c>
      <c r="D289" t="s">
        <v>1216</v>
      </c>
      <c r="E289" s="7">
        <f t="shared" si="87"/>
        <v>13899526.312133553</v>
      </c>
      <c r="F289" s="8">
        <f t="shared" si="88"/>
        <v>7.1430000000000007</v>
      </c>
      <c r="G289" s="7">
        <f t="shared" si="89"/>
        <v>524.80746024977293</v>
      </c>
      <c r="H289">
        <v>2.72</v>
      </c>
      <c r="I289" s="7" t="s">
        <v>204</v>
      </c>
      <c r="J289" s="7" t="s">
        <v>204</v>
      </c>
      <c r="K289" s="7" t="s">
        <v>204</v>
      </c>
      <c r="L289" s="7" t="s">
        <v>204</v>
      </c>
      <c r="M289" s="7" t="s">
        <v>204</v>
      </c>
      <c r="N289" s="7">
        <v>7.1430000000000007</v>
      </c>
      <c r="O289" s="7">
        <v>2.72</v>
      </c>
      <c r="P289">
        <v>25</v>
      </c>
      <c r="Q289">
        <f t="shared" si="90"/>
        <v>298</v>
      </c>
      <c r="R289" t="s">
        <v>1217</v>
      </c>
      <c r="S289" s="9" t="s">
        <v>41</v>
      </c>
      <c r="T289" t="s">
        <v>206</v>
      </c>
      <c r="U289" t="s">
        <v>1314</v>
      </c>
      <c r="V289">
        <v>250.3</v>
      </c>
      <c r="W289">
        <v>8.0530000000000008</v>
      </c>
      <c r="X289">
        <v>3.63</v>
      </c>
      <c r="Y289" s="8">
        <f t="shared" si="91"/>
        <v>-4.4230000000000009</v>
      </c>
      <c r="Z289">
        <v>-4.7830000000000004</v>
      </c>
      <c r="AA289">
        <v>0.10199999999999999</v>
      </c>
      <c r="AB289">
        <v>1.7600000000000001E-2</v>
      </c>
      <c r="AC289">
        <f t="shared" si="92"/>
        <v>-1.7544873321858501</v>
      </c>
      <c r="AD289">
        <f t="shared" si="93"/>
        <v>-0.99139982823808248</v>
      </c>
      <c r="AE289" s="7">
        <f t="shared" si="94"/>
        <v>87.932251359903276</v>
      </c>
      <c r="AF289" s="7">
        <v>20</v>
      </c>
      <c r="AG289" s="7">
        <f t="shared" si="95"/>
        <v>-107.93225135990328</v>
      </c>
      <c r="AH289" s="7">
        <f t="shared" si="96"/>
        <v>-4.4230000000000009</v>
      </c>
      <c r="AI289">
        <v>0</v>
      </c>
      <c r="AJ289">
        <v>0.79</v>
      </c>
      <c r="AK289">
        <v>8.1</v>
      </c>
      <c r="AL289">
        <v>1.39</v>
      </c>
      <c r="AM289">
        <v>1.99</v>
      </c>
    </row>
    <row r="290" spans="1:39" x14ac:dyDescent="0.25">
      <c r="A290">
        <v>667</v>
      </c>
      <c r="B290" t="s">
        <v>1315</v>
      </c>
      <c r="C290" t="s">
        <v>1316</v>
      </c>
      <c r="D290" t="s">
        <v>1216</v>
      </c>
      <c r="E290" s="7">
        <f t="shared" si="87"/>
        <v>1945360.081622669</v>
      </c>
      <c r="F290" s="8">
        <f t="shared" si="88"/>
        <v>6.2890000000000006</v>
      </c>
      <c r="G290" s="7">
        <f t="shared" si="89"/>
        <v>74.131024130091816</v>
      </c>
      <c r="H290">
        <v>1.87</v>
      </c>
      <c r="I290" s="7" t="s">
        <v>204</v>
      </c>
      <c r="J290" s="7" t="s">
        <v>204</v>
      </c>
      <c r="K290" s="7" t="s">
        <v>204</v>
      </c>
      <c r="L290" s="7" t="s">
        <v>204</v>
      </c>
      <c r="M290" s="7" t="s">
        <v>204</v>
      </c>
      <c r="N290" s="7">
        <v>6.2890000000000015</v>
      </c>
      <c r="O290" s="7">
        <v>1.8700000000000003</v>
      </c>
      <c r="P290">
        <v>25</v>
      </c>
      <c r="Q290">
        <f t="shared" si="90"/>
        <v>298</v>
      </c>
      <c r="R290" t="s">
        <v>1217</v>
      </c>
      <c r="S290" s="9" t="s">
        <v>41</v>
      </c>
      <c r="T290" t="s">
        <v>206</v>
      </c>
      <c r="U290" t="s">
        <v>1317</v>
      </c>
      <c r="V290">
        <v>266.32</v>
      </c>
      <c r="W290">
        <v>8.2390000000000008</v>
      </c>
      <c r="X290">
        <v>3.82</v>
      </c>
      <c r="Y290" s="8">
        <f t="shared" si="91"/>
        <v>-4.4190000000000005</v>
      </c>
      <c r="Z290">
        <v>-4.2389999999999999</v>
      </c>
      <c r="AA290">
        <v>0.46600000000000003</v>
      </c>
      <c r="AB290">
        <v>0.151</v>
      </c>
      <c r="AC290">
        <f t="shared" si="92"/>
        <v>-0.82102305270683062</v>
      </c>
      <c r="AD290">
        <f t="shared" si="93"/>
        <v>-0.33161408330999981</v>
      </c>
      <c r="AE290" s="7">
        <f t="shared" si="94"/>
        <v>79.721616189078759</v>
      </c>
      <c r="AF290" s="7">
        <v>20</v>
      </c>
      <c r="AG290" s="7">
        <f t="shared" si="95"/>
        <v>-99.721616189078759</v>
      </c>
      <c r="AH290" s="7">
        <f t="shared" si="96"/>
        <v>-4.4190000000000005</v>
      </c>
      <c r="AI290">
        <v>0</v>
      </c>
      <c r="AJ290">
        <v>1.25</v>
      </c>
      <c r="AK290">
        <v>8.58</v>
      </c>
      <c r="AL290">
        <v>0.72</v>
      </c>
      <c r="AM290">
        <v>2.2400000000000002</v>
      </c>
    </row>
    <row r="291" spans="1:39" x14ac:dyDescent="0.25">
      <c r="A291">
        <v>261</v>
      </c>
      <c r="B291" t="s">
        <v>292</v>
      </c>
      <c r="C291" t="s">
        <v>293</v>
      </c>
      <c r="D291" t="s">
        <v>1216</v>
      </c>
      <c r="E291" s="7">
        <f t="shared" si="87"/>
        <v>545757861091.27063</v>
      </c>
      <c r="F291" s="8">
        <f t="shared" si="88"/>
        <v>11.736999999999998</v>
      </c>
      <c r="G291" s="7">
        <f t="shared" si="89"/>
        <v>426.57951880159294</v>
      </c>
      <c r="H291">
        <v>2.63</v>
      </c>
      <c r="I291" s="7" t="s">
        <v>204</v>
      </c>
      <c r="J291" s="7" t="s">
        <v>204</v>
      </c>
      <c r="K291" s="7" t="s">
        <v>204</v>
      </c>
      <c r="L291" s="7" t="s">
        <v>204</v>
      </c>
      <c r="M291" s="7" t="s">
        <v>204</v>
      </c>
      <c r="N291" s="7">
        <v>11.737</v>
      </c>
      <c r="O291" s="7">
        <v>2.6300000000000003</v>
      </c>
      <c r="P291">
        <v>25</v>
      </c>
      <c r="Q291">
        <f t="shared" si="90"/>
        <v>298</v>
      </c>
      <c r="R291" t="s">
        <v>1217</v>
      </c>
      <c r="S291" s="9" t="s">
        <v>41</v>
      </c>
      <c r="T291" t="s">
        <v>206</v>
      </c>
      <c r="U291" t="s">
        <v>294</v>
      </c>
      <c r="V291">
        <v>228.29</v>
      </c>
      <c r="W291">
        <v>12.747</v>
      </c>
      <c r="X291">
        <v>3.64</v>
      </c>
      <c r="Y291" s="8">
        <f t="shared" si="91"/>
        <v>-9.1069999999999993</v>
      </c>
      <c r="Z291">
        <v>-9.4269999999999996</v>
      </c>
      <c r="AA291" s="7">
        <v>3.0300000000000001E-5</v>
      </c>
      <c r="AB291">
        <v>6.1300000000000005E-4</v>
      </c>
      <c r="AC291">
        <f t="shared" si="92"/>
        <v>-3.2125395254815849</v>
      </c>
      <c r="AD291">
        <f t="shared" si="93"/>
        <v>-4.5185573714976952</v>
      </c>
      <c r="AE291" s="7">
        <f t="shared" si="94"/>
        <v>100.75709627614719</v>
      </c>
      <c r="AF291" s="7">
        <v>20</v>
      </c>
      <c r="AG291" s="7">
        <f t="shared" si="95"/>
        <v>-120.75709627614719</v>
      </c>
      <c r="AH291" s="7">
        <f t="shared" si="96"/>
        <v>-9.1069999999999993</v>
      </c>
      <c r="AI291">
        <v>1</v>
      </c>
      <c r="AJ291">
        <v>0.79</v>
      </c>
      <c r="AK291">
        <v>8.89</v>
      </c>
      <c r="AL291">
        <v>1.46</v>
      </c>
      <c r="AM291">
        <v>1.86</v>
      </c>
    </row>
    <row r="292" spans="1:39" x14ac:dyDescent="0.25">
      <c r="A292">
        <v>237</v>
      </c>
      <c r="B292" t="s">
        <v>182</v>
      </c>
      <c r="C292" t="s">
        <v>183</v>
      </c>
      <c r="D292" t="s">
        <v>1216</v>
      </c>
      <c r="E292" s="7">
        <f t="shared" si="87"/>
        <v>2570395.7827688619</v>
      </c>
      <c r="F292" s="8">
        <f t="shared" si="88"/>
        <v>6.4099999999999993</v>
      </c>
      <c r="G292" s="7">
        <f t="shared" si="89"/>
        <v>75857.757502918481</v>
      </c>
      <c r="H292">
        <v>4.88</v>
      </c>
      <c r="I292" s="7" t="s">
        <v>204</v>
      </c>
      <c r="J292" s="7" t="s">
        <v>204</v>
      </c>
      <c r="K292" s="7" t="s">
        <v>204</v>
      </c>
      <c r="L292" s="7" t="s">
        <v>204</v>
      </c>
      <c r="M292" s="7" t="s">
        <v>204</v>
      </c>
      <c r="N292" s="7">
        <v>6.4099999999999993</v>
      </c>
      <c r="O292" s="7">
        <v>4.8800000000000008</v>
      </c>
      <c r="P292">
        <v>25</v>
      </c>
      <c r="Q292">
        <f t="shared" si="90"/>
        <v>298</v>
      </c>
      <c r="R292" t="s">
        <v>1217</v>
      </c>
      <c r="S292" s="9" t="s">
        <v>41</v>
      </c>
      <c r="T292" t="s">
        <v>206</v>
      </c>
      <c r="U292" t="s">
        <v>184</v>
      </c>
      <c r="V292">
        <v>373.32</v>
      </c>
      <c r="W292">
        <v>7.39</v>
      </c>
      <c r="X292">
        <v>5.86</v>
      </c>
      <c r="Y292" s="8">
        <f t="shared" si="91"/>
        <v>-1.5299999999999994</v>
      </c>
      <c r="Z292">
        <v>-1.92</v>
      </c>
      <c r="AA292">
        <v>3.1699999999999999E-2</v>
      </c>
      <c r="AB292">
        <v>0.26500000000000001</v>
      </c>
      <c r="AC292">
        <f t="shared" si="92"/>
        <v>-0.5767541260631921</v>
      </c>
      <c r="AD292">
        <f t="shared" si="93"/>
        <v>-1.4989407377822486</v>
      </c>
      <c r="AE292" s="7">
        <f t="shared" si="94"/>
        <v>77.573057230444391</v>
      </c>
      <c r="AF292" s="7">
        <v>20</v>
      </c>
      <c r="AG292" s="7">
        <f t="shared" si="95"/>
        <v>-97.573057230444391</v>
      </c>
      <c r="AH292" s="7">
        <f t="shared" si="96"/>
        <v>-1.5299999999999994</v>
      </c>
      <c r="AI292">
        <v>0</v>
      </c>
      <c r="AJ292">
        <v>0.42</v>
      </c>
      <c r="AK292">
        <v>8.9600000000000009</v>
      </c>
      <c r="AL292">
        <v>1.27</v>
      </c>
      <c r="AM292">
        <v>1.96</v>
      </c>
    </row>
    <row r="293" spans="1:39" x14ac:dyDescent="0.25">
      <c r="A293">
        <v>201</v>
      </c>
      <c r="B293" t="s">
        <v>1318</v>
      </c>
      <c r="C293" t="s">
        <v>192</v>
      </c>
      <c r="D293" t="s">
        <v>1216</v>
      </c>
      <c r="E293" s="7">
        <f t="shared" si="87"/>
        <v>523600436.58575273</v>
      </c>
      <c r="F293" s="8">
        <f t="shared" si="88"/>
        <v>8.7190000000000012</v>
      </c>
      <c r="G293" s="7">
        <f t="shared" si="89"/>
        <v>275422.87033381703</v>
      </c>
      <c r="H293">
        <v>5.44</v>
      </c>
      <c r="I293" s="7" t="s">
        <v>204</v>
      </c>
      <c r="J293" s="7" t="s">
        <v>204</v>
      </c>
      <c r="K293" s="7" t="s">
        <v>204</v>
      </c>
      <c r="L293" s="7" t="s">
        <v>204</v>
      </c>
      <c r="M293" s="7" t="s">
        <v>204</v>
      </c>
      <c r="N293" s="7">
        <v>8.7190000000000012</v>
      </c>
      <c r="O293" s="7">
        <v>5.44</v>
      </c>
      <c r="P293">
        <v>25</v>
      </c>
      <c r="Q293">
        <f t="shared" si="90"/>
        <v>298</v>
      </c>
      <c r="R293" t="s">
        <v>1217</v>
      </c>
      <c r="S293" s="9" t="s">
        <v>41</v>
      </c>
      <c r="T293" t="s">
        <v>206</v>
      </c>
      <c r="U293" t="s">
        <v>193</v>
      </c>
      <c r="V293">
        <v>318.02999999999997</v>
      </c>
      <c r="W293">
        <v>9.2789999999999999</v>
      </c>
      <c r="X293">
        <v>6</v>
      </c>
      <c r="Y293" s="8">
        <f t="shared" si="91"/>
        <v>-3.2789999999999999</v>
      </c>
      <c r="Z293">
        <v>-2.7690000000000001</v>
      </c>
      <c r="AA293">
        <v>9.1299999999999992E-3</v>
      </c>
      <c r="AB293">
        <v>3.4399999999999999E-3</v>
      </c>
      <c r="AC293">
        <f t="shared" si="92"/>
        <v>-2.46344155742847</v>
      </c>
      <c r="AD293">
        <f t="shared" si="93"/>
        <v>-2.0395292224657009</v>
      </c>
      <c r="AE293" s="7">
        <f t="shared" si="94"/>
        <v>94.168124145019888</v>
      </c>
      <c r="AF293" s="7">
        <v>20</v>
      </c>
      <c r="AG293" s="7">
        <f t="shared" si="95"/>
        <v>-114.16812414501989</v>
      </c>
      <c r="AH293" s="7">
        <f t="shared" si="96"/>
        <v>-3.2790000000000004</v>
      </c>
      <c r="AI293">
        <v>0</v>
      </c>
      <c r="AJ293">
        <v>0.3</v>
      </c>
      <c r="AK293">
        <v>9.3800000000000008</v>
      </c>
      <c r="AL293">
        <v>1.53</v>
      </c>
      <c r="AM293">
        <v>2.0499999999999998</v>
      </c>
    </row>
    <row r="294" spans="1:39" x14ac:dyDescent="0.25">
      <c r="A294">
        <v>955</v>
      </c>
      <c r="B294" t="s">
        <v>581</v>
      </c>
      <c r="C294" t="s">
        <v>582</v>
      </c>
      <c r="D294" t="s">
        <v>1216</v>
      </c>
      <c r="E294" s="7">
        <f t="shared" si="87"/>
        <v>24888573.182823937</v>
      </c>
      <c r="F294" s="8">
        <f t="shared" si="88"/>
        <v>7.3959999999999999</v>
      </c>
      <c r="G294" s="7">
        <f t="shared" si="89"/>
        <v>8128.3051616410066</v>
      </c>
      <c r="H294">
        <v>3.91</v>
      </c>
      <c r="I294" s="7" t="s">
        <v>204</v>
      </c>
      <c r="J294" s="7" t="s">
        <v>204</v>
      </c>
      <c r="K294" s="7" t="s">
        <v>204</v>
      </c>
      <c r="L294" s="7" t="s">
        <v>204</v>
      </c>
      <c r="M294" s="7" t="s">
        <v>204</v>
      </c>
      <c r="N294" s="7">
        <v>7.3960000000000008</v>
      </c>
      <c r="O294" s="7">
        <v>3.9100000000000006</v>
      </c>
      <c r="P294">
        <v>25</v>
      </c>
      <c r="Q294">
        <f t="shared" si="90"/>
        <v>298</v>
      </c>
      <c r="R294" t="s">
        <v>1217</v>
      </c>
      <c r="S294" s="9" t="s">
        <v>41</v>
      </c>
      <c r="T294" t="s">
        <v>206</v>
      </c>
      <c r="U294" t="s">
        <v>583</v>
      </c>
      <c r="V294">
        <v>389.32</v>
      </c>
      <c r="W294">
        <v>8.0459999999999994</v>
      </c>
      <c r="X294">
        <v>4.5599999999999996</v>
      </c>
      <c r="Y294" s="8">
        <f t="shared" si="91"/>
        <v>-3.4859999999999998</v>
      </c>
      <c r="Z294">
        <v>-3.0659999999999998</v>
      </c>
      <c r="AA294">
        <v>1.1999999999999999E-3</v>
      </c>
      <c r="AB294">
        <v>5.6300000000000003E-2</v>
      </c>
      <c r="AC294">
        <f t="shared" si="92"/>
        <v>-1.2494916051486538</v>
      </c>
      <c r="AD294">
        <f t="shared" si="93"/>
        <v>-2.9208187539523753</v>
      </c>
      <c r="AE294" s="7">
        <f t="shared" si="94"/>
        <v>83.490372041455402</v>
      </c>
      <c r="AF294" s="7">
        <v>20</v>
      </c>
      <c r="AG294" s="7">
        <f t="shared" si="95"/>
        <v>-103.4903720414554</v>
      </c>
      <c r="AH294" s="7">
        <f t="shared" si="96"/>
        <v>-3.4859999999999998</v>
      </c>
      <c r="AI294">
        <v>0</v>
      </c>
      <c r="AJ294">
        <v>0.6</v>
      </c>
      <c r="AK294">
        <v>9.4</v>
      </c>
      <c r="AL294">
        <v>1.38</v>
      </c>
      <c r="AM294">
        <v>1.96</v>
      </c>
    </row>
    <row r="295" spans="1:39" x14ac:dyDescent="0.25">
      <c r="A295">
        <v>805</v>
      </c>
      <c r="B295" t="s">
        <v>584</v>
      </c>
      <c r="C295" t="s">
        <v>585</v>
      </c>
      <c r="D295" t="s">
        <v>1216</v>
      </c>
      <c r="E295" s="7">
        <f t="shared" si="87"/>
        <v>2824879.9749157159</v>
      </c>
      <c r="F295" s="8">
        <f t="shared" si="88"/>
        <v>6.4510000000000005</v>
      </c>
      <c r="G295" s="7">
        <f t="shared" si="89"/>
        <v>44668.359215096389</v>
      </c>
      <c r="H295">
        <v>4.6500000000000004</v>
      </c>
      <c r="I295" s="7" t="s">
        <v>204</v>
      </c>
      <c r="J295" s="7" t="s">
        <v>204</v>
      </c>
      <c r="K295" s="7" t="s">
        <v>204</v>
      </c>
      <c r="L295" s="7" t="s">
        <v>204</v>
      </c>
      <c r="M295" s="7" t="s">
        <v>204</v>
      </c>
      <c r="N295" s="7">
        <v>6.4510000000000014</v>
      </c>
      <c r="O295" s="7">
        <v>4.6500000000000004</v>
      </c>
      <c r="P295">
        <v>25</v>
      </c>
      <c r="Q295">
        <f t="shared" si="90"/>
        <v>298</v>
      </c>
      <c r="R295" t="s">
        <v>1217</v>
      </c>
      <c r="S295" s="9" t="s">
        <v>41</v>
      </c>
      <c r="T295" t="s">
        <v>206</v>
      </c>
      <c r="U295" t="s">
        <v>586</v>
      </c>
      <c r="V295">
        <v>364.92</v>
      </c>
      <c r="W295">
        <v>7.8609999999999998</v>
      </c>
      <c r="X295">
        <v>6.06</v>
      </c>
      <c r="Y295" s="8">
        <f t="shared" si="91"/>
        <v>-1.8010000000000002</v>
      </c>
      <c r="Z295">
        <v>-1.8009999999999999</v>
      </c>
      <c r="AA295">
        <v>5.8700000000000002E-3</v>
      </c>
      <c r="AB295">
        <v>5.28E-2</v>
      </c>
      <c r="AC295">
        <f t="shared" si="92"/>
        <v>-1.2773660774661877</v>
      </c>
      <c r="AD295">
        <f t="shared" si="93"/>
        <v>-2.2313618987523856</v>
      </c>
      <c r="AE295" s="7">
        <f t="shared" si="94"/>
        <v>83.735552417191101</v>
      </c>
      <c r="AF295" s="7">
        <v>20</v>
      </c>
      <c r="AG295" s="7">
        <f t="shared" si="95"/>
        <v>-103.7355524171911</v>
      </c>
      <c r="AH295" s="7">
        <f t="shared" si="96"/>
        <v>-1.8010000000000002</v>
      </c>
      <c r="AI295">
        <v>0</v>
      </c>
      <c r="AJ295">
        <v>0.43</v>
      </c>
      <c r="AK295">
        <v>9.48</v>
      </c>
      <c r="AL295">
        <v>1.2</v>
      </c>
      <c r="AM295">
        <v>2.0099999999999998</v>
      </c>
    </row>
    <row r="296" spans="1:39" x14ac:dyDescent="0.25">
      <c r="A296">
        <v>15</v>
      </c>
      <c r="B296" t="s">
        <v>197</v>
      </c>
      <c r="C296" t="s">
        <v>198</v>
      </c>
      <c r="D296" t="s">
        <v>1216</v>
      </c>
      <c r="E296" s="7">
        <f t="shared" si="87"/>
        <v>1770108958.3174319</v>
      </c>
      <c r="F296" s="8">
        <f t="shared" si="88"/>
        <v>9.2480000000000011</v>
      </c>
      <c r="G296" s="7">
        <f t="shared" si="89"/>
        <v>457088.18961487547</v>
      </c>
      <c r="H296">
        <v>5.66</v>
      </c>
      <c r="I296" s="7" t="s">
        <v>204</v>
      </c>
      <c r="J296" s="7" t="s">
        <v>204</v>
      </c>
      <c r="K296" s="7" t="s">
        <v>204</v>
      </c>
      <c r="L296" s="7" t="s">
        <v>204</v>
      </c>
      <c r="M296" s="7" t="s">
        <v>204</v>
      </c>
      <c r="N296" s="7">
        <v>9.2480000000000029</v>
      </c>
      <c r="O296" s="7">
        <v>5.66</v>
      </c>
      <c r="P296">
        <v>25</v>
      </c>
      <c r="Q296">
        <f t="shared" si="90"/>
        <v>298</v>
      </c>
      <c r="R296" t="s">
        <v>1217</v>
      </c>
      <c r="S296" s="9" t="s">
        <v>41</v>
      </c>
      <c r="T296" t="s">
        <v>206</v>
      </c>
      <c r="U296" t="s">
        <v>199</v>
      </c>
      <c r="V296">
        <v>354.49</v>
      </c>
      <c r="W296">
        <v>10.378</v>
      </c>
      <c r="X296">
        <v>6.79</v>
      </c>
      <c r="Y296" s="8">
        <f t="shared" si="91"/>
        <v>-3.5880000000000001</v>
      </c>
      <c r="Z296">
        <v>-3.468</v>
      </c>
      <c r="AA296">
        <v>9.9599999999999992E-4</v>
      </c>
      <c r="AB296">
        <v>1.4300000000000001E-4</v>
      </c>
      <c r="AC296">
        <f t="shared" si="92"/>
        <v>-3.8446639625349381</v>
      </c>
      <c r="AD296">
        <f t="shared" si="93"/>
        <v>-3.0017406615763012</v>
      </c>
      <c r="AE296" s="7">
        <f t="shared" si="94"/>
        <v>106.31718384383068</v>
      </c>
      <c r="AF296" s="7">
        <v>20</v>
      </c>
      <c r="AG296" s="7">
        <f t="shared" si="95"/>
        <v>-126.31718384383068</v>
      </c>
      <c r="AH296" s="7">
        <f t="shared" si="96"/>
        <v>-3.5880000000000005</v>
      </c>
      <c r="AI296">
        <v>0</v>
      </c>
      <c r="AJ296">
        <v>0.22</v>
      </c>
      <c r="AK296">
        <v>9.8800000000000008</v>
      </c>
      <c r="AL296">
        <v>1.51</v>
      </c>
      <c r="AM296">
        <v>2.2200000000000002</v>
      </c>
    </row>
    <row r="297" spans="1:39" x14ac:dyDescent="0.25">
      <c r="A297">
        <v>180</v>
      </c>
      <c r="B297" t="s">
        <v>587</v>
      </c>
      <c r="C297" t="s">
        <v>588</v>
      </c>
      <c r="D297" t="s">
        <v>1216</v>
      </c>
      <c r="E297" s="7">
        <f t="shared" si="87"/>
        <v>7211074.7918290002</v>
      </c>
      <c r="F297" s="8">
        <f t="shared" si="88"/>
        <v>6.8579999999999997</v>
      </c>
      <c r="G297" s="7">
        <f t="shared" si="89"/>
        <v>5248.0746024977352</v>
      </c>
      <c r="H297">
        <v>3.72</v>
      </c>
      <c r="I297" s="7" t="s">
        <v>204</v>
      </c>
      <c r="J297" s="7" t="s">
        <v>204</v>
      </c>
      <c r="K297" s="7" t="s">
        <v>204</v>
      </c>
      <c r="L297" s="7" t="s">
        <v>204</v>
      </c>
      <c r="M297" s="7" t="s">
        <v>204</v>
      </c>
      <c r="N297" s="7">
        <v>6.8580000000000005</v>
      </c>
      <c r="O297" s="7">
        <v>3.7200000000000006</v>
      </c>
      <c r="P297">
        <v>25</v>
      </c>
      <c r="Q297">
        <f t="shared" si="90"/>
        <v>298</v>
      </c>
      <c r="R297" t="s">
        <v>1217</v>
      </c>
      <c r="S297" s="9" t="s">
        <v>41</v>
      </c>
      <c r="T297" t="s">
        <v>206</v>
      </c>
      <c r="U297" t="s">
        <v>202</v>
      </c>
      <c r="V297">
        <v>380.91</v>
      </c>
      <c r="W297">
        <v>8.5879999999999992</v>
      </c>
      <c r="X297">
        <v>5.45</v>
      </c>
      <c r="Y297" s="8">
        <f t="shared" si="91"/>
        <v>-3.137999999999999</v>
      </c>
      <c r="Z297">
        <v>-3.3879999999999999</v>
      </c>
      <c r="AA297">
        <v>3.6499999999999998E-4</v>
      </c>
      <c r="AB297">
        <v>3.8899999999999997E-2</v>
      </c>
      <c r="AC297">
        <f t="shared" si="92"/>
        <v>-1.4100503986742923</v>
      </c>
      <c r="AD297">
        <f t="shared" si="93"/>
        <v>-3.4377071355435254</v>
      </c>
      <c r="AE297" s="7">
        <f t="shared" si="94"/>
        <v>84.902627128326557</v>
      </c>
      <c r="AF297" s="7">
        <v>20</v>
      </c>
      <c r="AG297" s="7">
        <f t="shared" si="95"/>
        <v>-104.90262712832656</v>
      </c>
      <c r="AH297" s="7">
        <f t="shared" si="96"/>
        <v>-3.1379999999999995</v>
      </c>
      <c r="AI297">
        <v>0</v>
      </c>
      <c r="AJ297">
        <v>0.61</v>
      </c>
      <c r="AK297">
        <v>9.92</v>
      </c>
      <c r="AL297">
        <v>1.31</v>
      </c>
      <c r="AM297">
        <v>2.0099999999999998</v>
      </c>
    </row>
    <row r="298" spans="1:39" x14ac:dyDescent="0.25">
      <c r="A298">
        <v>118</v>
      </c>
      <c r="B298" t="s">
        <v>200</v>
      </c>
      <c r="C298" t="s">
        <v>201</v>
      </c>
      <c r="D298" t="s">
        <v>1216</v>
      </c>
      <c r="E298" s="7">
        <f t="shared" si="87"/>
        <v>10665961.212302567</v>
      </c>
      <c r="F298" s="8">
        <f t="shared" si="88"/>
        <v>7.0279999999999996</v>
      </c>
      <c r="G298" s="7">
        <f t="shared" si="89"/>
        <v>7762.4711662869322</v>
      </c>
      <c r="H298">
        <v>3.89</v>
      </c>
      <c r="I298" s="7" t="s">
        <v>204</v>
      </c>
      <c r="J298" s="7" t="s">
        <v>204</v>
      </c>
      <c r="K298" s="7" t="s">
        <v>204</v>
      </c>
      <c r="L298" s="7" t="s">
        <v>204</v>
      </c>
      <c r="M298" s="7" t="s">
        <v>204</v>
      </c>
      <c r="N298" s="7">
        <v>7.0279999999999996</v>
      </c>
      <c r="O298" s="7">
        <v>3.890000000000001</v>
      </c>
      <c r="P298">
        <v>25</v>
      </c>
      <c r="Q298">
        <f t="shared" si="90"/>
        <v>298</v>
      </c>
      <c r="R298" t="s">
        <v>1217</v>
      </c>
      <c r="S298" s="9" t="s">
        <v>41</v>
      </c>
      <c r="T298" t="s">
        <v>206</v>
      </c>
      <c r="U298" t="s">
        <v>202</v>
      </c>
      <c r="V298">
        <v>380.91</v>
      </c>
      <c r="W298">
        <v>8.5879999999999992</v>
      </c>
      <c r="X298">
        <v>5.45</v>
      </c>
      <c r="Y298" s="8">
        <f t="shared" si="91"/>
        <v>-3.137999999999999</v>
      </c>
      <c r="Z298">
        <v>-3.3879999999999999</v>
      </c>
      <c r="AA298">
        <v>3.6499999999999998E-4</v>
      </c>
      <c r="AB298">
        <v>3.8899999999999997E-2</v>
      </c>
      <c r="AC298">
        <f t="shared" si="92"/>
        <v>-1.4100503986742923</v>
      </c>
      <c r="AD298">
        <f t="shared" si="93"/>
        <v>-3.4377071355435254</v>
      </c>
      <c r="AE298" s="7">
        <f t="shared" si="94"/>
        <v>84.902627128326557</v>
      </c>
      <c r="AF298" s="7">
        <v>20</v>
      </c>
      <c r="AG298" s="7">
        <f t="shared" si="95"/>
        <v>-104.90262712832656</v>
      </c>
      <c r="AH298" s="7">
        <f t="shared" si="96"/>
        <v>-3.1379999999999995</v>
      </c>
      <c r="AI298">
        <v>0</v>
      </c>
      <c r="AJ298">
        <v>0.61</v>
      </c>
      <c r="AK298">
        <v>9.92</v>
      </c>
      <c r="AL298">
        <v>1.31</v>
      </c>
      <c r="AM298">
        <v>2.0099999999999998</v>
      </c>
    </row>
    <row r="299" spans="1:39" x14ac:dyDescent="0.25">
      <c r="A299">
        <v>824</v>
      </c>
      <c r="B299" t="s">
        <v>1319</v>
      </c>
      <c r="C299" t="s">
        <v>1320</v>
      </c>
      <c r="D299" t="s">
        <v>1216</v>
      </c>
      <c r="E299" s="7">
        <f t="shared" si="87"/>
        <v>584790084.14448035</v>
      </c>
      <c r="F299" s="8">
        <f t="shared" si="88"/>
        <v>8.7669999999999995</v>
      </c>
      <c r="G299" s="7">
        <f t="shared" si="89"/>
        <v>66.069344800759623</v>
      </c>
      <c r="H299">
        <v>1.82</v>
      </c>
      <c r="I299" s="7" t="s">
        <v>204</v>
      </c>
      <c r="J299" s="7" t="s">
        <v>204</v>
      </c>
      <c r="K299" s="7" t="s">
        <v>204</v>
      </c>
      <c r="L299" s="7" t="s">
        <v>204</v>
      </c>
      <c r="M299" s="7" t="s">
        <v>204</v>
      </c>
      <c r="N299" s="7">
        <v>8.7669999999999995</v>
      </c>
      <c r="O299" s="7">
        <v>1.82</v>
      </c>
      <c r="P299">
        <v>25</v>
      </c>
      <c r="Q299">
        <f t="shared" si="90"/>
        <v>298</v>
      </c>
      <c r="R299" t="s">
        <v>1217</v>
      </c>
      <c r="S299" s="9" t="s">
        <v>41</v>
      </c>
      <c r="T299" t="s">
        <v>206</v>
      </c>
      <c r="U299" t="s">
        <v>1321</v>
      </c>
      <c r="V299">
        <v>284.75</v>
      </c>
      <c r="W299">
        <v>9.6470000000000002</v>
      </c>
      <c r="X299">
        <v>2.7</v>
      </c>
      <c r="Y299" s="8">
        <f t="shared" si="91"/>
        <v>-6.9470000000000001</v>
      </c>
      <c r="Z299">
        <v>-6.827</v>
      </c>
      <c r="AA299" s="7">
        <v>1.3499999999999999E-5</v>
      </c>
      <c r="AB299">
        <v>1.6000000000000001E-4</v>
      </c>
      <c r="AC299">
        <f t="shared" si="92"/>
        <v>-3.795880017344075</v>
      </c>
      <c r="AD299">
        <f t="shared" si="93"/>
        <v>-4.8696662315049943</v>
      </c>
      <c r="AE299" s="7">
        <f t="shared" si="94"/>
        <v>105.88808635723031</v>
      </c>
      <c r="AF299" s="7">
        <v>20</v>
      </c>
      <c r="AG299" s="7">
        <f t="shared" si="95"/>
        <v>-125.88808635723031</v>
      </c>
      <c r="AH299" s="7">
        <f t="shared" si="96"/>
        <v>-6.9470000000000001</v>
      </c>
      <c r="AI299">
        <v>0</v>
      </c>
      <c r="AJ299">
        <v>1.04</v>
      </c>
      <c r="AK299">
        <v>11.13</v>
      </c>
      <c r="AL299">
        <v>1.72</v>
      </c>
      <c r="AM299">
        <v>2.0699999999999998</v>
      </c>
    </row>
    <row r="300" spans="1:39" x14ac:dyDescent="0.25">
      <c r="A300">
        <v>38</v>
      </c>
      <c r="B300" t="s">
        <v>1322</v>
      </c>
      <c r="C300" t="s">
        <v>1323</v>
      </c>
      <c r="D300" t="s">
        <v>1216</v>
      </c>
      <c r="E300" s="7">
        <f t="shared" si="87"/>
        <v>16943378004.473362</v>
      </c>
      <c r="F300" s="8">
        <f t="shared" si="88"/>
        <v>10.229000000000001</v>
      </c>
      <c r="G300" s="7">
        <f t="shared" si="89"/>
        <v>524.80746024977293</v>
      </c>
      <c r="H300">
        <v>2.72</v>
      </c>
      <c r="I300" s="7" t="s">
        <v>204</v>
      </c>
      <c r="J300" s="7" t="s">
        <v>204</v>
      </c>
      <c r="K300" s="7" t="s">
        <v>204</v>
      </c>
      <c r="L300" s="7" t="s">
        <v>204</v>
      </c>
      <c r="M300" s="7" t="s">
        <v>204</v>
      </c>
      <c r="N300" s="7">
        <v>10.229000000000003</v>
      </c>
      <c r="O300" s="7">
        <v>2.72</v>
      </c>
      <c r="P300">
        <v>25</v>
      </c>
      <c r="Q300">
        <f t="shared" si="90"/>
        <v>298</v>
      </c>
      <c r="R300" t="s">
        <v>1217</v>
      </c>
      <c r="S300" s="9" t="s">
        <v>41</v>
      </c>
      <c r="T300" t="s">
        <v>206</v>
      </c>
      <c r="U300" t="s">
        <v>1324</v>
      </c>
      <c r="V300">
        <v>270.37</v>
      </c>
      <c r="W300">
        <v>10.939</v>
      </c>
      <c r="X300">
        <v>3.43</v>
      </c>
      <c r="Y300" s="8">
        <f t="shared" si="91"/>
        <v>-7.5090000000000003</v>
      </c>
      <c r="Z300">
        <v>-7.8090000000000002</v>
      </c>
      <c r="AA300">
        <v>0.67900000000000005</v>
      </c>
      <c r="AB300">
        <v>253</v>
      </c>
      <c r="AC300">
        <f t="shared" si="92"/>
        <v>2.403120521175818</v>
      </c>
      <c r="AD300">
        <f t="shared" si="93"/>
        <v>-0.16813022571949829</v>
      </c>
      <c r="AE300" s="7">
        <f t="shared" si="94"/>
        <v>51.362452153060872</v>
      </c>
      <c r="AF300" s="7">
        <v>20</v>
      </c>
      <c r="AG300" s="7">
        <f t="shared" si="95"/>
        <v>-71.362452153060872</v>
      </c>
      <c r="AH300" s="7">
        <f t="shared" si="96"/>
        <v>-7.5090000000000012</v>
      </c>
      <c r="AI300">
        <v>0.5</v>
      </c>
      <c r="AJ300">
        <v>0.95</v>
      </c>
      <c r="AK300">
        <v>11.15</v>
      </c>
      <c r="AL300">
        <v>2.5299999999999998</v>
      </c>
      <c r="AM300">
        <v>2.16</v>
      </c>
    </row>
    <row r="301" spans="1:39" x14ac:dyDescent="0.25">
      <c r="A301">
        <v>1086</v>
      </c>
      <c r="B301" t="s">
        <v>845</v>
      </c>
      <c r="C301" t="s">
        <v>846</v>
      </c>
      <c r="D301" t="s">
        <v>1216</v>
      </c>
      <c r="E301" s="7">
        <f t="shared" si="87"/>
        <v>3767037.9898390886</v>
      </c>
      <c r="F301" s="8">
        <f t="shared" si="88"/>
        <v>6.5759999999999996</v>
      </c>
      <c r="G301" s="7">
        <f t="shared" si="89"/>
        <v>4677.3514128719844</v>
      </c>
      <c r="H301">
        <v>3.67</v>
      </c>
      <c r="I301" s="7" t="s">
        <v>204</v>
      </c>
      <c r="J301" s="7" t="s">
        <v>204</v>
      </c>
      <c r="K301" s="7" t="s">
        <v>204</v>
      </c>
      <c r="L301" s="7" t="s">
        <v>204</v>
      </c>
      <c r="M301" s="7" t="s">
        <v>204</v>
      </c>
      <c r="N301" s="7">
        <v>6.5759999999999996</v>
      </c>
      <c r="O301" s="7">
        <v>3.6700000000000004</v>
      </c>
      <c r="P301">
        <v>25</v>
      </c>
      <c r="Q301">
        <f t="shared" si="90"/>
        <v>298</v>
      </c>
      <c r="R301" t="s">
        <v>1217</v>
      </c>
      <c r="S301" s="9" t="s">
        <v>41</v>
      </c>
      <c r="T301" t="s">
        <v>206</v>
      </c>
      <c r="U301" t="s">
        <v>603</v>
      </c>
      <c r="V301">
        <v>406.92</v>
      </c>
      <c r="W301">
        <v>6.4059999999999997</v>
      </c>
      <c r="X301">
        <v>3.5</v>
      </c>
      <c r="Y301" s="8">
        <f t="shared" si="91"/>
        <v>-2.9059999999999997</v>
      </c>
      <c r="Z301">
        <v>-2.5760000000000001</v>
      </c>
      <c r="AA301">
        <v>1.66E-4</v>
      </c>
      <c r="AB301">
        <v>5.0699999999999996E-4</v>
      </c>
      <c r="AC301">
        <f t="shared" si="92"/>
        <v>-3.294992040666664</v>
      </c>
      <c r="AD301">
        <f t="shared" si="93"/>
        <v>-3.779891911959945</v>
      </c>
      <c r="AE301" s="7">
        <f t="shared" si="94"/>
        <v>101.48233829770521</v>
      </c>
      <c r="AF301" s="7">
        <v>20</v>
      </c>
      <c r="AG301" s="7">
        <f t="shared" si="95"/>
        <v>-121.48233829770521</v>
      </c>
      <c r="AH301" s="7">
        <f t="shared" si="96"/>
        <v>-2.9059999999999997</v>
      </c>
      <c r="AI301">
        <v>0</v>
      </c>
      <c r="AJ301">
        <v>1.43</v>
      </c>
      <c r="AK301">
        <v>11.33</v>
      </c>
      <c r="AL301">
        <v>2.54</v>
      </c>
      <c r="AM301">
        <v>2.08</v>
      </c>
    </row>
    <row r="302" spans="1:39" x14ac:dyDescent="0.25">
      <c r="A302">
        <v>944</v>
      </c>
      <c r="B302" t="s">
        <v>601</v>
      </c>
      <c r="C302" t="s">
        <v>602</v>
      </c>
      <c r="D302" t="s">
        <v>1216</v>
      </c>
      <c r="E302" s="7">
        <f t="shared" si="87"/>
        <v>12473835.142429436</v>
      </c>
      <c r="F302" s="8">
        <f t="shared" si="88"/>
        <v>7.0960000000000001</v>
      </c>
      <c r="G302" s="7">
        <f t="shared" si="89"/>
        <v>15488.166189124853</v>
      </c>
      <c r="H302">
        <v>4.1900000000000004</v>
      </c>
      <c r="I302" s="7" t="s">
        <v>204</v>
      </c>
      <c r="J302" s="7" t="s">
        <v>204</v>
      </c>
      <c r="K302" s="7" t="s">
        <v>204</v>
      </c>
      <c r="L302" s="7" t="s">
        <v>204</v>
      </c>
      <c r="M302" s="7" t="s">
        <v>204</v>
      </c>
      <c r="N302" s="7">
        <v>7.0960000000000001</v>
      </c>
      <c r="O302" s="7">
        <v>4.1900000000000013</v>
      </c>
      <c r="P302">
        <v>25</v>
      </c>
      <c r="Q302">
        <f t="shared" si="90"/>
        <v>298</v>
      </c>
      <c r="R302" t="s">
        <v>1217</v>
      </c>
      <c r="S302" s="9" t="s">
        <v>41</v>
      </c>
      <c r="T302" t="s">
        <v>206</v>
      </c>
      <c r="U302" t="s">
        <v>603</v>
      </c>
      <c r="V302">
        <v>406.92</v>
      </c>
      <c r="W302">
        <v>6.4059999999999997</v>
      </c>
      <c r="X302">
        <v>3.5</v>
      </c>
      <c r="Y302" s="8">
        <f t="shared" si="91"/>
        <v>-2.9059999999999997</v>
      </c>
      <c r="Z302">
        <v>-2.5760000000000001</v>
      </c>
      <c r="AA302">
        <v>1.66E-4</v>
      </c>
      <c r="AB302">
        <v>5.0699999999999996E-4</v>
      </c>
      <c r="AC302">
        <f t="shared" si="92"/>
        <v>-3.294992040666664</v>
      </c>
      <c r="AD302">
        <f t="shared" si="93"/>
        <v>-3.779891911959945</v>
      </c>
      <c r="AE302" s="7">
        <f t="shared" si="94"/>
        <v>101.48233829770521</v>
      </c>
      <c r="AF302" s="7">
        <v>20</v>
      </c>
      <c r="AG302" s="7">
        <f t="shared" si="95"/>
        <v>-121.48233829770521</v>
      </c>
      <c r="AH302" s="7">
        <f t="shared" si="96"/>
        <v>-2.9059999999999997</v>
      </c>
      <c r="AI302">
        <v>0</v>
      </c>
      <c r="AJ302">
        <v>1.43</v>
      </c>
      <c r="AK302">
        <v>11.33</v>
      </c>
      <c r="AL302">
        <v>2.54</v>
      </c>
      <c r="AM302">
        <v>2.08</v>
      </c>
    </row>
    <row r="303" spans="1:39" x14ac:dyDescent="0.25">
      <c r="A303">
        <v>601</v>
      </c>
      <c r="B303" t="s">
        <v>207</v>
      </c>
      <c r="C303" t="s">
        <v>208</v>
      </c>
      <c r="D303" t="s">
        <v>301</v>
      </c>
      <c r="E303" s="7">
        <f t="shared" si="87"/>
        <v>19425853.754016362</v>
      </c>
      <c r="F303" s="8">
        <f t="shared" si="88"/>
        <v>7.2883801148608693</v>
      </c>
      <c r="G303" s="7">
        <f t="shared" si="89"/>
        <v>19952.623149688792</v>
      </c>
      <c r="H303">
        <v>4.3</v>
      </c>
      <c r="I303" s="7">
        <v>0.92</v>
      </c>
      <c r="J303" s="7">
        <f t="shared" ref="J303:J331" si="97">K303-AH303</f>
        <v>7.2521679422064249</v>
      </c>
      <c r="K303" s="7">
        <f t="shared" ref="K303:K331" si="98">LOG(I303*G303)</f>
        <v>4.2637878273455554</v>
      </c>
      <c r="L303" s="7">
        <f t="shared" ref="L303:L331" si="99">10^J303</f>
        <v>17871785.453695077</v>
      </c>
      <c r="M303" s="7">
        <f t="shared" ref="M303:M331" si="100">10^K303</f>
        <v>18356.413297713716</v>
      </c>
      <c r="N303" s="7">
        <f t="shared" ref="N303:N331" si="101">LOG(EXP((AE303/8.314)*((1000/298)-(1000/Q303))+LN(L303)))</f>
        <v>7.0544858838401305</v>
      </c>
      <c r="O303" s="7">
        <f t="shared" ref="O303:O331" si="102">LOG(EXP((-AF303/8.314)*((1000/298)-(1000/Q303))+LN(M303)))</f>
        <v>4.3114858838401293</v>
      </c>
      <c r="P303">
        <v>21</v>
      </c>
      <c r="Q303">
        <f t="shared" si="90"/>
        <v>294</v>
      </c>
      <c r="R303" t="s">
        <v>318</v>
      </c>
      <c r="S303" s="9" t="s">
        <v>41</v>
      </c>
      <c r="T303" t="s">
        <v>42</v>
      </c>
      <c r="U303" t="s">
        <v>209</v>
      </c>
      <c r="V303">
        <v>178.24</v>
      </c>
      <c r="W303">
        <v>7.093</v>
      </c>
      <c r="X303">
        <v>4.3499999999999996</v>
      </c>
      <c r="Y303" s="8">
        <f t="shared" si="91"/>
        <v>-2.7430000000000003</v>
      </c>
      <c r="Z303">
        <v>-2.6429999999999998</v>
      </c>
      <c r="AA303">
        <v>2.8899999999999998E-4</v>
      </c>
      <c r="AB303">
        <v>6.59E-2</v>
      </c>
      <c r="AC303">
        <f t="shared" si="92"/>
        <v>-1.1811145854059901</v>
      </c>
      <c r="AD303">
        <f t="shared" si="93"/>
        <v>-3.5391021572434522</v>
      </c>
      <c r="AE303" s="7">
        <f t="shared" si="94"/>
        <v>82.888936319149437</v>
      </c>
      <c r="AF303" s="7">
        <v>20</v>
      </c>
      <c r="AG303" s="7">
        <f t="shared" si="95"/>
        <v>-102.88893631914944</v>
      </c>
      <c r="AH303" s="7">
        <f t="shared" si="96"/>
        <v>-2.98838011486087</v>
      </c>
      <c r="AI303">
        <v>0</v>
      </c>
      <c r="AJ303">
        <v>0.23</v>
      </c>
      <c r="AK303">
        <v>7.7100000000000009</v>
      </c>
      <c r="AL303">
        <v>1.34</v>
      </c>
      <c r="AM303">
        <v>1.45</v>
      </c>
    </row>
    <row r="304" spans="1:39" x14ac:dyDescent="0.25">
      <c r="A304">
        <v>292</v>
      </c>
      <c r="B304" t="s">
        <v>60</v>
      </c>
      <c r="C304" t="s">
        <v>61</v>
      </c>
      <c r="D304" t="s">
        <v>301</v>
      </c>
      <c r="E304" s="7">
        <f t="shared" si="87"/>
        <v>25989464.635964844</v>
      </c>
      <c r="F304" s="8">
        <f t="shared" si="88"/>
        <v>7.4147973334432589</v>
      </c>
      <c r="G304" s="7">
        <f t="shared" si="89"/>
        <v>19952.623149688792</v>
      </c>
      <c r="H304">
        <v>4.3</v>
      </c>
      <c r="I304" s="7">
        <v>0.92</v>
      </c>
      <c r="J304" s="7">
        <f t="shared" si="97"/>
        <v>7.3785851607888144</v>
      </c>
      <c r="K304" s="7">
        <f t="shared" si="98"/>
        <v>4.2637878273455554</v>
      </c>
      <c r="L304" s="7">
        <f t="shared" si="99"/>
        <v>23910307.465087608</v>
      </c>
      <c r="M304" s="7">
        <f t="shared" si="100"/>
        <v>18356.413297713716</v>
      </c>
      <c r="N304" s="7">
        <f t="shared" si="101"/>
        <v>7.183485883840131</v>
      </c>
      <c r="O304" s="7">
        <f t="shared" si="102"/>
        <v>4.3114858838401293</v>
      </c>
      <c r="P304">
        <v>21</v>
      </c>
      <c r="Q304">
        <f t="shared" si="90"/>
        <v>294</v>
      </c>
      <c r="R304" t="s">
        <v>318</v>
      </c>
      <c r="S304" s="9" t="s">
        <v>41</v>
      </c>
      <c r="T304" t="s">
        <v>42</v>
      </c>
      <c r="U304" t="s">
        <v>62</v>
      </c>
      <c r="V304">
        <v>178.24</v>
      </c>
      <c r="W304">
        <v>7.2220000000000004</v>
      </c>
      <c r="X304">
        <v>4.3499999999999996</v>
      </c>
      <c r="Y304" s="8">
        <f t="shared" si="91"/>
        <v>-2.8720000000000008</v>
      </c>
      <c r="Z304">
        <v>-2.762</v>
      </c>
      <c r="AA304">
        <v>5.7600000000000004E-3</v>
      </c>
      <c r="AB304">
        <v>8.7499999999999994E-2</v>
      </c>
      <c r="AC304">
        <f t="shared" si="92"/>
        <v>-1.0579919469776868</v>
      </c>
      <c r="AD304">
        <f t="shared" si="93"/>
        <v>-2.2395775165767877</v>
      </c>
      <c r="AE304" s="7">
        <f t="shared" si="94"/>
        <v>81.805964975062935</v>
      </c>
      <c r="AF304" s="7">
        <v>20</v>
      </c>
      <c r="AG304" s="7">
        <f t="shared" si="95"/>
        <v>-101.80596497506293</v>
      </c>
      <c r="AH304" s="7">
        <f t="shared" si="96"/>
        <v>-3.1147973334432586</v>
      </c>
      <c r="AI304">
        <v>0</v>
      </c>
      <c r="AJ304">
        <v>0.23</v>
      </c>
      <c r="AK304">
        <v>7.7100000000000009</v>
      </c>
      <c r="AL304">
        <v>1.34</v>
      </c>
      <c r="AM304">
        <v>1.45</v>
      </c>
    </row>
    <row r="305" spans="1:39" x14ac:dyDescent="0.25">
      <c r="A305">
        <v>1141</v>
      </c>
      <c r="B305" t="s">
        <v>322</v>
      </c>
      <c r="C305" t="s">
        <v>323</v>
      </c>
      <c r="D305" t="s">
        <v>301</v>
      </c>
      <c r="E305" s="7">
        <f t="shared" si="87"/>
        <v>9413998.2365367282</v>
      </c>
      <c r="F305" s="8">
        <f t="shared" si="88"/>
        <v>6.9737741126170176</v>
      </c>
      <c r="G305" s="7">
        <f t="shared" si="89"/>
        <v>79432.823472428237</v>
      </c>
      <c r="H305">
        <v>4.9000000000000004</v>
      </c>
      <c r="I305" s="7">
        <v>0.92</v>
      </c>
      <c r="J305" s="7">
        <f t="shared" si="97"/>
        <v>6.9375619399625732</v>
      </c>
      <c r="K305" s="7">
        <f t="shared" si="98"/>
        <v>4.8637878273455559</v>
      </c>
      <c r="L305" s="7">
        <f t="shared" si="99"/>
        <v>8660878.3776138034</v>
      </c>
      <c r="M305" s="7">
        <f t="shared" si="100"/>
        <v>73078.197594634097</v>
      </c>
      <c r="N305" s="7">
        <f t="shared" si="101"/>
        <v>6.7624858838401298</v>
      </c>
      <c r="O305" s="7">
        <f t="shared" si="102"/>
        <v>4.9114858838401299</v>
      </c>
      <c r="P305">
        <v>21</v>
      </c>
      <c r="Q305">
        <f t="shared" si="90"/>
        <v>294</v>
      </c>
      <c r="R305" t="s">
        <v>318</v>
      </c>
      <c r="S305" s="9" t="s">
        <v>41</v>
      </c>
      <c r="T305" t="s">
        <v>42</v>
      </c>
      <c r="U305" t="s">
        <v>324</v>
      </c>
      <c r="V305">
        <v>257.55</v>
      </c>
      <c r="W305">
        <v>7.5410000000000004</v>
      </c>
      <c r="X305">
        <v>5.69</v>
      </c>
      <c r="Y305" s="8">
        <f t="shared" si="91"/>
        <v>-1.851</v>
      </c>
      <c r="Z305">
        <v>-1.9910000000000001</v>
      </c>
      <c r="AA305">
        <v>5.3299999999999997E-3</v>
      </c>
      <c r="AB305">
        <v>0.78800000000000003</v>
      </c>
      <c r="AC305">
        <f t="shared" si="92"/>
        <v>-0.10347378251044466</v>
      </c>
      <c r="AD305">
        <f t="shared" si="93"/>
        <v>-2.2732727909734276</v>
      </c>
      <c r="AE305" s="7">
        <f t="shared" si="94"/>
        <v>73.410142462454658</v>
      </c>
      <c r="AF305" s="7">
        <v>20</v>
      </c>
      <c r="AG305" s="7">
        <f t="shared" si="95"/>
        <v>-93.410142462454658</v>
      </c>
      <c r="AH305" s="7">
        <f t="shared" si="96"/>
        <v>-2.0737741126170173</v>
      </c>
      <c r="AI305">
        <v>0</v>
      </c>
      <c r="AJ305">
        <v>0.19</v>
      </c>
      <c r="AK305">
        <v>8.1</v>
      </c>
      <c r="AL305">
        <v>1.43</v>
      </c>
      <c r="AM305">
        <v>1.69</v>
      </c>
    </row>
    <row r="306" spans="1:39" x14ac:dyDescent="0.25">
      <c r="A306">
        <v>1023</v>
      </c>
      <c r="B306" t="s">
        <v>328</v>
      </c>
      <c r="C306" t="s">
        <v>177</v>
      </c>
      <c r="D306" t="s">
        <v>301</v>
      </c>
      <c r="E306" s="7">
        <f t="shared" si="87"/>
        <v>44521736.953769974</v>
      </c>
      <c r="F306" s="8">
        <f t="shared" si="88"/>
        <v>7.6485720993895896</v>
      </c>
      <c r="G306" s="7">
        <f t="shared" si="89"/>
        <v>251188.64315095844</v>
      </c>
      <c r="H306">
        <v>5.4</v>
      </c>
      <c r="I306" s="7">
        <v>0.92</v>
      </c>
      <c r="J306" s="7">
        <f t="shared" si="97"/>
        <v>7.6123599267351452</v>
      </c>
      <c r="K306" s="7">
        <f t="shared" si="98"/>
        <v>5.3637878273455559</v>
      </c>
      <c r="L306" s="7">
        <f t="shared" si="99"/>
        <v>40959997.997468293</v>
      </c>
      <c r="M306" s="7">
        <f t="shared" si="100"/>
        <v>231093.5516988821</v>
      </c>
      <c r="N306" s="7">
        <f t="shared" si="101"/>
        <v>7.4284858838401302</v>
      </c>
      <c r="O306" s="7">
        <f t="shared" si="102"/>
        <v>5.4114858838401299</v>
      </c>
      <c r="P306">
        <v>21</v>
      </c>
      <c r="Q306">
        <f t="shared" si="90"/>
        <v>294</v>
      </c>
      <c r="R306" t="s">
        <v>318</v>
      </c>
      <c r="S306" s="9" t="s">
        <v>41</v>
      </c>
      <c r="T306" t="s">
        <v>42</v>
      </c>
      <c r="U306" t="s">
        <v>178</v>
      </c>
      <c r="V306">
        <v>257.55</v>
      </c>
      <c r="W306">
        <v>7.7069999999999999</v>
      </c>
      <c r="X306">
        <v>5.69</v>
      </c>
      <c r="Y306" s="8">
        <f t="shared" si="91"/>
        <v>-2.0169999999999995</v>
      </c>
      <c r="Z306">
        <v>-2.0870000000000002</v>
      </c>
      <c r="AA306">
        <v>5.3299999999999997E-3</v>
      </c>
      <c r="AB306">
        <v>0.3</v>
      </c>
      <c r="AC306">
        <f t="shared" si="92"/>
        <v>-0.52287874528033762</v>
      </c>
      <c r="AD306">
        <f t="shared" si="93"/>
        <v>-2.2732727909734276</v>
      </c>
      <c r="AE306" s="7">
        <f t="shared" si="94"/>
        <v>77.099176112525072</v>
      </c>
      <c r="AF306" s="7">
        <v>20</v>
      </c>
      <c r="AG306" s="7">
        <f t="shared" si="95"/>
        <v>-97.099176112525072</v>
      </c>
      <c r="AH306" s="7">
        <f t="shared" si="96"/>
        <v>-2.2485720993895888</v>
      </c>
      <c r="AI306">
        <v>0</v>
      </c>
      <c r="AJ306">
        <v>0.15</v>
      </c>
      <c r="AK306">
        <v>8.1</v>
      </c>
      <c r="AL306">
        <v>1.39</v>
      </c>
      <c r="AM306">
        <v>1.69</v>
      </c>
    </row>
    <row r="307" spans="1:39" x14ac:dyDescent="0.25">
      <c r="A307">
        <v>1068</v>
      </c>
      <c r="B307" t="s">
        <v>335</v>
      </c>
      <c r="C307" t="s">
        <v>336</v>
      </c>
      <c r="D307" t="s">
        <v>301</v>
      </c>
      <c r="E307" s="7">
        <f t="shared" si="87"/>
        <v>69639496.250275731</v>
      </c>
      <c r="F307" s="8">
        <f t="shared" si="88"/>
        <v>7.8428556209100151</v>
      </c>
      <c r="G307" s="7">
        <f t="shared" si="89"/>
        <v>50118.723362727294</v>
      </c>
      <c r="H307">
        <v>4.7</v>
      </c>
      <c r="I307" s="7">
        <v>0.92</v>
      </c>
      <c r="J307" s="7">
        <f t="shared" si="97"/>
        <v>7.8066434482555707</v>
      </c>
      <c r="K307" s="7">
        <f t="shared" si="98"/>
        <v>4.6637878273455557</v>
      </c>
      <c r="L307" s="7">
        <f t="shared" si="99"/>
        <v>64068336.550253764</v>
      </c>
      <c r="M307" s="7">
        <f t="shared" si="100"/>
        <v>46109.225493709178</v>
      </c>
      <c r="N307" s="7">
        <f t="shared" si="101"/>
        <v>7.5974858838401307</v>
      </c>
      <c r="O307" s="7">
        <f t="shared" si="102"/>
        <v>4.7114858838401297</v>
      </c>
      <c r="P307">
        <v>21</v>
      </c>
      <c r="Q307">
        <f t="shared" si="90"/>
        <v>294</v>
      </c>
      <c r="R307" t="s">
        <v>318</v>
      </c>
      <c r="S307" s="9" t="s">
        <v>41</v>
      </c>
      <c r="T307" t="s">
        <v>42</v>
      </c>
      <c r="U307" t="s">
        <v>337</v>
      </c>
      <c r="V307">
        <v>192.26</v>
      </c>
      <c r="W307">
        <v>7.7759999999999998</v>
      </c>
      <c r="X307">
        <v>4.8899999999999997</v>
      </c>
      <c r="Y307" s="8">
        <f t="shared" si="91"/>
        <v>-2.8860000000000001</v>
      </c>
      <c r="Z307">
        <v>-2.6960000000000002</v>
      </c>
      <c r="AA307">
        <v>3.2599999999999999E-3</v>
      </c>
      <c r="AB307">
        <v>1.8700000000000001E-2</v>
      </c>
      <c r="AC307">
        <f t="shared" si="92"/>
        <v>-1.728158393463501</v>
      </c>
      <c r="AD307">
        <f t="shared" si="93"/>
        <v>-2.4867823999320611</v>
      </c>
      <c r="AE307" s="7">
        <f t="shared" si="94"/>
        <v>87.700665304564495</v>
      </c>
      <c r="AF307" s="7">
        <v>20</v>
      </c>
      <c r="AG307" s="7">
        <f t="shared" si="95"/>
        <v>-107.7006653045645</v>
      </c>
      <c r="AH307" s="7">
        <f t="shared" si="96"/>
        <v>-3.1428556209100145</v>
      </c>
      <c r="AI307">
        <v>0</v>
      </c>
      <c r="AJ307">
        <v>0.23</v>
      </c>
      <c r="AK307">
        <v>8.18</v>
      </c>
      <c r="AL307">
        <v>1.28</v>
      </c>
      <c r="AM307">
        <v>1.6</v>
      </c>
    </row>
    <row r="308" spans="1:39" x14ac:dyDescent="0.25">
      <c r="A308">
        <v>879</v>
      </c>
      <c r="B308" t="s">
        <v>341</v>
      </c>
      <c r="C308" t="s">
        <v>342</v>
      </c>
      <c r="D308" t="s">
        <v>301</v>
      </c>
      <c r="E308" s="7">
        <f t="shared" si="87"/>
        <v>8799134.565905245</v>
      </c>
      <c r="F308" s="8">
        <f t="shared" si="88"/>
        <v>6.9444399594530521</v>
      </c>
      <c r="G308" s="7">
        <f t="shared" si="89"/>
        <v>100000</v>
      </c>
      <c r="H308">
        <v>5</v>
      </c>
      <c r="I308" s="7">
        <v>0.92</v>
      </c>
      <c r="J308" s="7">
        <f t="shared" si="97"/>
        <v>6.9082277867986077</v>
      </c>
      <c r="K308" s="7">
        <f t="shared" si="98"/>
        <v>4.9637878273455556</v>
      </c>
      <c r="L308" s="7">
        <f t="shared" si="99"/>
        <v>8095203.8006328233</v>
      </c>
      <c r="M308" s="7">
        <f t="shared" si="100"/>
        <v>92000.00000000016</v>
      </c>
      <c r="N308" s="7">
        <f t="shared" si="101"/>
        <v>6.7074858838401301</v>
      </c>
      <c r="O308" s="7">
        <f t="shared" si="102"/>
        <v>5.0114858838401295</v>
      </c>
      <c r="P308">
        <v>21</v>
      </c>
      <c r="Q308">
        <f t="shared" si="90"/>
        <v>294</v>
      </c>
      <c r="R308" t="s">
        <v>318</v>
      </c>
      <c r="S308" s="9" t="s">
        <v>41</v>
      </c>
      <c r="T308" t="s">
        <v>42</v>
      </c>
      <c r="U308" t="s">
        <v>343</v>
      </c>
      <c r="V308">
        <v>192.26</v>
      </c>
      <c r="W308">
        <v>6.5860000000000003</v>
      </c>
      <c r="X308">
        <v>4.8899999999999997</v>
      </c>
      <c r="Y308" s="8">
        <f t="shared" si="91"/>
        <v>-1.6960000000000006</v>
      </c>
      <c r="Z308">
        <v>-1.5860000000000001</v>
      </c>
      <c r="AA308">
        <v>3.4299999999999999E-4</v>
      </c>
      <c r="AB308">
        <v>4.7100000000000003E-2</v>
      </c>
      <c r="AC308">
        <f t="shared" si="92"/>
        <v>-1.3269790928711038</v>
      </c>
      <c r="AD308">
        <f t="shared" si="93"/>
        <v>-3.4647058799572297</v>
      </c>
      <c r="AE308" s="7">
        <f t="shared" si="94"/>
        <v>84.171942301806297</v>
      </c>
      <c r="AF308" s="7">
        <v>20</v>
      </c>
      <c r="AG308" s="7">
        <f t="shared" si="95"/>
        <v>-104.1719423018063</v>
      </c>
      <c r="AH308" s="7">
        <f t="shared" si="96"/>
        <v>-1.9444399594530521</v>
      </c>
      <c r="AI308">
        <v>0</v>
      </c>
      <c r="AJ308">
        <v>0.23</v>
      </c>
      <c r="AK308">
        <v>8.18</v>
      </c>
      <c r="AL308">
        <v>1.28</v>
      </c>
      <c r="AM308">
        <v>1.6</v>
      </c>
    </row>
    <row r="309" spans="1:39" x14ac:dyDescent="0.25">
      <c r="A309">
        <v>1126</v>
      </c>
      <c r="B309" t="s">
        <v>350</v>
      </c>
      <c r="C309" t="s">
        <v>180</v>
      </c>
      <c r="D309" t="s">
        <v>301</v>
      </c>
      <c r="E309" s="7">
        <f t="shared" si="87"/>
        <v>39729548.661569037</v>
      </c>
      <c r="F309" s="8">
        <f t="shared" si="88"/>
        <v>7.5991136313804706</v>
      </c>
      <c r="G309" s="7">
        <f t="shared" si="89"/>
        <v>316227.7660168382</v>
      </c>
      <c r="H309">
        <v>5.5</v>
      </c>
      <c r="I309" s="7">
        <v>0.92</v>
      </c>
      <c r="J309" s="7">
        <f t="shared" si="97"/>
        <v>7.5629014587260261</v>
      </c>
      <c r="K309" s="7">
        <f t="shared" si="98"/>
        <v>5.4637878273455556</v>
      </c>
      <c r="L309" s="7">
        <f t="shared" si="99"/>
        <v>36551184.768643439</v>
      </c>
      <c r="M309" s="7">
        <f t="shared" si="100"/>
        <v>290929.54473549157</v>
      </c>
      <c r="N309" s="7">
        <f t="shared" si="101"/>
        <v>7.3484858838401292</v>
      </c>
      <c r="O309" s="7">
        <f t="shared" si="102"/>
        <v>5.5114858838401295</v>
      </c>
      <c r="P309">
        <v>21</v>
      </c>
      <c r="Q309">
        <f t="shared" si="90"/>
        <v>294</v>
      </c>
      <c r="R309" t="s">
        <v>318</v>
      </c>
      <c r="S309" s="9" t="s">
        <v>41</v>
      </c>
      <c r="T309" t="s">
        <v>42</v>
      </c>
      <c r="U309" t="s">
        <v>181</v>
      </c>
      <c r="V309">
        <v>291.99</v>
      </c>
      <c r="W309">
        <v>8.1769999999999996</v>
      </c>
      <c r="X309">
        <v>6.34</v>
      </c>
      <c r="Y309" s="8">
        <f t="shared" si="91"/>
        <v>-1.8369999999999997</v>
      </c>
      <c r="Z309">
        <v>-2.0870000000000002</v>
      </c>
      <c r="AA309">
        <v>1.1299999999999999E-3</v>
      </c>
      <c r="AB309">
        <v>1.0500000000000001E-2</v>
      </c>
      <c r="AC309">
        <f t="shared" si="92"/>
        <v>-1.9788107009300619</v>
      </c>
      <c r="AD309">
        <f t="shared" si="93"/>
        <v>-2.9469215565165805</v>
      </c>
      <c r="AE309" s="7">
        <f t="shared" si="94"/>
        <v>89.905371683347283</v>
      </c>
      <c r="AF309" s="7">
        <v>20</v>
      </c>
      <c r="AG309" s="7">
        <f t="shared" si="95"/>
        <v>-109.90537168334728</v>
      </c>
      <c r="AH309" s="7">
        <f t="shared" si="96"/>
        <v>-2.0991136313804706</v>
      </c>
      <c r="AI309">
        <v>0</v>
      </c>
      <c r="AJ309">
        <v>0.18</v>
      </c>
      <c r="AK309">
        <v>8.64</v>
      </c>
      <c r="AL309">
        <v>1.55</v>
      </c>
      <c r="AM309">
        <v>1.81</v>
      </c>
    </row>
    <row r="310" spans="1:39" x14ac:dyDescent="0.25">
      <c r="A310">
        <v>969</v>
      </c>
      <c r="B310" t="s">
        <v>354</v>
      </c>
      <c r="C310" t="s">
        <v>355</v>
      </c>
      <c r="D310" t="s">
        <v>301</v>
      </c>
      <c r="E310" s="7">
        <f t="shared" si="87"/>
        <v>112488208.76755407</v>
      </c>
      <c r="F310" s="8">
        <f t="shared" si="88"/>
        <v>8.0511070012423467</v>
      </c>
      <c r="G310" s="7">
        <f t="shared" si="89"/>
        <v>158489.31924611164</v>
      </c>
      <c r="H310">
        <v>5.2</v>
      </c>
      <c r="I310" s="7">
        <v>0.92</v>
      </c>
      <c r="J310" s="7">
        <f t="shared" si="97"/>
        <v>8.0148948285879023</v>
      </c>
      <c r="K310" s="7">
        <f t="shared" si="98"/>
        <v>5.1637878273455557</v>
      </c>
      <c r="L310" s="7">
        <f t="shared" si="99"/>
        <v>103489152.06614991</v>
      </c>
      <c r="M310" s="7">
        <f t="shared" si="100"/>
        <v>145810.17370642268</v>
      </c>
      <c r="N310" s="7">
        <f t="shared" si="101"/>
        <v>7.8044858838401288</v>
      </c>
      <c r="O310" s="7">
        <f t="shared" si="102"/>
        <v>5.2114858838401297</v>
      </c>
      <c r="P310">
        <v>21</v>
      </c>
      <c r="Q310">
        <f t="shared" si="90"/>
        <v>294</v>
      </c>
      <c r="R310" t="s">
        <v>318</v>
      </c>
      <c r="S310" s="9" t="s">
        <v>41</v>
      </c>
      <c r="T310" t="s">
        <v>42</v>
      </c>
      <c r="U310" t="s">
        <v>356</v>
      </c>
      <c r="V310">
        <v>206.29</v>
      </c>
      <c r="W310">
        <v>8.0329999999999995</v>
      </c>
      <c r="X310">
        <v>5.44</v>
      </c>
      <c r="Y310" s="8">
        <f t="shared" si="91"/>
        <v>-2.5929999999999991</v>
      </c>
      <c r="Z310">
        <v>-2.593</v>
      </c>
      <c r="AA310">
        <v>1.01E-3</v>
      </c>
      <c r="AB310">
        <v>1.6299999999999999E-2</v>
      </c>
      <c r="AC310">
        <f t="shared" si="92"/>
        <v>-1.7878123955960423</v>
      </c>
      <c r="AD310">
        <f t="shared" si="93"/>
        <v>-2.9956786262173574</v>
      </c>
      <c r="AE310" s="7">
        <f t="shared" si="94"/>
        <v>88.22537445386719</v>
      </c>
      <c r="AF310" s="7">
        <v>20</v>
      </c>
      <c r="AG310" s="7">
        <f t="shared" si="95"/>
        <v>-108.22537445386719</v>
      </c>
      <c r="AH310" s="7">
        <f t="shared" si="96"/>
        <v>-2.8511070012423469</v>
      </c>
      <c r="AI310">
        <v>0</v>
      </c>
      <c r="AJ310">
        <v>0.23</v>
      </c>
      <c r="AK310">
        <v>8.65</v>
      </c>
      <c r="AL310">
        <v>1.22</v>
      </c>
      <c r="AM310">
        <v>1.74</v>
      </c>
    </row>
    <row r="311" spans="1:39" x14ac:dyDescent="0.25">
      <c r="A311">
        <v>923</v>
      </c>
      <c r="B311" t="s">
        <v>357</v>
      </c>
      <c r="C311" t="s">
        <v>358</v>
      </c>
      <c r="D311" t="s">
        <v>301</v>
      </c>
      <c r="E311" s="7">
        <f t="shared" ref="E311:E374" si="103">10^F311</f>
        <v>251829730.80761179</v>
      </c>
      <c r="F311" s="8">
        <f t="shared" ref="F311:F374" si="104">H311-AH311</f>
        <v>8.4011070012423463</v>
      </c>
      <c r="G311" s="7">
        <f t="shared" si="89"/>
        <v>199526.23149688813</v>
      </c>
      <c r="H311">
        <v>5.3</v>
      </c>
      <c r="I311" s="7">
        <v>0.92</v>
      </c>
      <c r="J311" s="7">
        <f t="shared" si="97"/>
        <v>8.3648948285879019</v>
      </c>
      <c r="K311" s="7">
        <f t="shared" si="98"/>
        <v>5.2637878273455554</v>
      </c>
      <c r="L311" s="7">
        <f t="shared" si="99"/>
        <v>231683352.34300318</v>
      </c>
      <c r="M311" s="7">
        <f t="shared" si="100"/>
        <v>183564.13297713702</v>
      </c>
      <c r="N311" s="7">
        <f t="shared" si="101"/>
        <v>8.1544858838401293</v>
      </c>
      <c r="O311" s="7">
        <f t="shared" si="102"/>
        <v>5.3114858838401293</v>
      </c>
      <c r="P311">
        <v>21</v>
      </c>
      <c r="Q311">
        <f t="shared" si="90"/>
        <v>294</v>
      </c>
      <c r="R311" t="s">
        <v>318</v>
      </c>
      <c r="S311" s="9" t="s">
        <v>41</v>
      </c>
      <c r="T311" t="s">
        <v>42</v>
      </c>
      <c r="U311" t="s">
        <v>359</v>
      </c>
      <c r="V311">
        <v>206.29</v>
      </c>
      <c r="W311">
        <v>8.2829999999999995</v>
      </c>
      <c r="X311">
        <v>5.44</v>
      </c>
      <c r="Y311" s="8">
        <f t="shared" si="91"/>
        <v>-2.8429999999999991</v>
      </c>
      <c r="Z311">
        <v>-2.593</v>
      </c>
      <c r="AA311">
        <v>3.6499999999999998E-4</v>
      </c>
      <c r="AB311">
        <v>1.6299999999999999E-2</v>
      </c>
      <c r="AC311">
        <f t="shared" si="92"/>
        <v>-1.7878123955960423</v>
      </c>
      <c r="AD311">
        <f t="shared" si="93"/>
        <v>-3.4377071355435254</v>
      </c>
      <c r="AE311" s="7">
        <f t="shared" si="94"/>
        <v>88.22537445386719</v>
      </c>
      <c r="AF311" s="7">
        <v>20</v>
      </c>
      <c r="AG311" s="7">
        <f t="shared" si="95"/>
        <v>-108.22537445386719</v>
      </c>
      <c r="AH311" s="7">
        <f t="shared" si="96"/>
        <v>-3.1011070012423469</v>
      </c>
      <c r="AI311">
        <v>0</v>
      </c>
      <c r="AJ311">
        <v>0.23</v>
      </c>
      <c r="AK311">
        <v>8.65</v>
      </c>
      <c r="AL311">
        <v>1.22</v>
      </c>
      <c r="AM311">
        <v>1.74</v>
      </c>
    </row>
    <row r="312" spans="1:39" x14ac:dyDescent="0.25">
      <c r="A312">
        <v>1265</v>
      </c>
      <c r="B312" t="s">
        <v>366</v>
      </c>
      <c r="C312" t="s">
        <v>367</v>
      </c>
      <c r="D312" t="s">
        <v>301</v>
      </c>
      <c r="E312" s="7">
        <f t="shared" si="103"/>
        <v>113269668.99381873</v>
      </c>
      <c r="F312" s="8">
        <f t="shared" si="104"/>
        <v>8.0541136313804707</v>
      </c>
      <c r="G312" s="7">
        <f t="shared" si="89"/>
        <v>316227.7660168382</v>
      </c>
      <c r="H312">
        <v>5.5</v>
      </c>
      <c r="I312" s="7">
        <v>0.92</v>
      </c>
      <c r="J312" s="7">
        <f t="shared" si="97"/>
        <v>8.0179014587260262</v>
      </c>
      <c r="K312" s="7">
        <f t="shared" si="98"/>
        <v>5.4637878273455556</v>
      </c>
      <c r="L312" s="7">
        <f t="shared" si="99"/>
        <v>104208095.47431338</v>
      </c>
      <c r="M312" s="7">
        <f t="shared" si="100"/>
        <v>290929.54473549157</v>
      </c>
      <c r="N312" s="7">
        <f t="shared" si="101"/>
        <v>7.8034858838401302</v>
      </c>
      <c r="O312" s="7">
        <f t="shared" si="102"/>
        <v>5.5114858838401295</v>
      </c>
      <c r="P312">
        <v>21</v>
      </c>
      <c r="Q312">
        <f t="shared" si="90"/>
        <v>294</v>
      </c>
      <c r="R312" t="s">
        <v>318</v>
      </c>
      <c r="S312" s="9" t="s">
        <v>41</v>
      </c>
      <c r="T312" t="s">
        <v>42</v>
      </c>
      <c r="U312" t="s">
        <v>368</v>
      </c>
      <c r="V312">
        <v>291.99</v>
      </c>
      <c r="W312">
        <v>8.6319999999999997</v>
      </c>
      <c r="X312">
        <v>6.34</v>
      </c>
      <c r="Y312" s="8">
        <f t="shared" si="91"/>
        <v>-2.2919999999999998</v>
      </c>
      <c r="Z312">
        <v>-2.2919999999999998</v>
      </c>
      <c r="AA312">
        <v>1.1299999999999999E-3</v>
      </c>
      <c r="AB312">
        <v>1.0500000000000001E-2</v>
      </c>
      <c r="AC312">
        <f t="shared" si="92"/>
        <v>-1.9788107009300619</v>
      </c>
      <c r="AD312">
        <f t="shared" si="93"/>
        <v>-2.9469215565165805</v>
      </c>
      <c r="AE312" s="7">
        <f t="shared" si="94"/>
        <v>89.905371683347283</v>
      </c>
      <c r="AF312" s="7">
        <v>20</v>
      </c>
      <c r="AG312" s="7">
        <f t="shared" si="95"/>
        <v>-109.90537168334728</v>
      </c>
      <c r="AH312" s="7">
        <f t="shared" si="96"/>
        <v>-2.5541136313804707</v>
      </c>
      <c r="AI312">
        <v>0</v>
      </c>
      <c r="AJ312">
        <v>0.12</v>
      </c>
      <c r="AK312">
        <v>8.76</v>
      </c>
      <c r="AL312">
        <v>1.5</v>
      </c>
      <c r="AM312">
        <v>1.81</v>
      </c>
    </row>
    <row r="313" spans="1:39" x14ac:dyDescent="0.25">
      <c r="A313">
        <v>1079</v>
      </c>
      <c r="B313" t="s">
        <v>378</v>
      </c>
      <c r="C313" t="s">
        <v>379</v>
      </c>
      <c r="D313" t="s">
        <v>301</v>
      </c>
      <c r="E313" s="7">
        <f t="shared" si="103"/>
        <v>89973296.219663799</v>
      </c>
      <c r="F313" s="8">
        <f t="shared" si="104"/>
        <v>7.954113631380471</v>
      </c>
      <c r="G313" s="7">
        <f t="shared" si="89"/>
        <v>794328.23472428333</v>
      </c>
      <c r="H313">
        <v>5.9</v>
      </c>
      <c r="I313" s="7">
        <v>0.92</v>
      </c>
      <c r="J313" s="7">
        <f t="shared" si="97"/>
        <v>7.9179014587260266</v>
      </c>
      <c r="K313" s="7">
        <f t="shared" si="98"/>
        <v>5.8637878273455559</v>
      </c>
      <c r="L313" s="7">
        <f t="shared" si="99"/>
        <v>82775432.522090822</v>
      </c>
      <c r="M313" s="7">
        <f t="shared" si="100"/>
        <v>730781.97594634048</v>
      </c>
      <c r="N313" s="7">
        <f t="shared" si="101"/>
        <v>7.7034858838401306</v>
      </c>
      <c r="O313" s="7">
        <f t="shared" si="102"/>
        <v>5.9114858838401299</v>
      </c>
      <c r="P313">
        <v>21</v>
      </c>
      <c r="Q313">
        <f t="shared" si="90"/>
        <v>294</v>
      </c>
      <c r="R313" t="s">
        <v>318</v>
      </c>
      <c r="S313" s="9" t="s">
        <v>41</v>
      </c>
      <c r="T313" t="s">
        <v>42</v>
      </c>
      <c r="U313" t="s">
        <v>380</v>
      </c>
      <c r="V313">
        <v>291.99</v>
      </c>
      <c r="W313">
        <v>8.1319999999999997</v>
      </c>
      <c r="X313">
        <v>6.34</v>
      </c>
      <c r="Y313" s="8">
        <f t="shared" si="91"/>
        <v>-1.7919999999999998</v>
      </c>
      <c r="Z313">
        <v>-2.2919999999999998</v>
      </c>
      <c r="AA313">
        <v>1.1299999999999999E-3</v>
      </c>
      <c r="AB313">
        <v>1.0500000000000001E-2</v>
      </c>
      <c r="AC313">
        <f t="shared" si="92"/>
        <v>-1.9788107009300619</v>
      </c>
      <c r="AD313">
        <f t="shared" si="93"/>
        <v>-2.9469215565165805</v>
      </c>
      <c r="AE313" s="7">
        <f t="shared" si="94"/>
        <v>89.905371683347283</v>
      </c>
      <c r="AF313" s="7">
        <v>20</v>
      </c>
      <c r="AG313" s="7">
        <f t="shared" si="95"/>
        <v>-109.90537168334728</v>
      </c>
      <c r="AH313" s="7">
        <f t="shared" si="96"/>
        <v>-2.0541136313804711</v>
      </c>
      <c r="AI313">
        <v>0</v>
      </c>
      <c r="AJ313">
        <v>0.13</v>
      </c>
      <c r="AK313">
        <v>8.9</v>
      </c>
      <c r="AL313">
        <v>1.47</v>
      </c>
      <c r="AM313">
        <v>1.81</v>
      </c>
    </row>
    <row r="314" spans="1:39" x14ac:dyDescent="0.25">
      <c r="A314">
        <v>676</v>
      </c>
      <c r="B314" t="s">
        <v>63</v>
      </c>
      <c r="C314" t="s">
        <v>64</v>
      </c>
      <c r="D314" t="s">
        <v>301</v>
      </c>
      <c r="E314" s="7">
        <f t="shared" si="103"/>
        <v>167890946.27465951</v>
      </c>
      <c r="F314" s="8">
        <f t="shared" si="104"/>
        <v>8.2250272769065251</v>
      </c>
      <c r="G314" s="7">
        <f t="shared" si="89"/>
        <v>50118.723362727294</v>
      </c>
      <c r="H314">
        <v>4.7</v>
      </c>
      <c r="I314" s="7">
        <v>0.92</v>
      </c>
      <c r="J314" s="7">
        <f t="shared" si="97"/>
        <v>8.1888151042520807</v>
      </c>
      <c r="K314" s="7">
        <f t="shared" si="98"/>
        <v>4.6637878273455557</v>
      </c>
      <c r="L314" s="7">
        <f t="shared" si="99"/>
        <v>154459670.57268697</v>
      </c>
      <c r="M314" s="7">
        <f t="shared" si="100"/>
        <v>46109.225493709178</v>
      </c>
      <c r="N314" s="7">
        <f t="shared" si="101"/>
        <v>7.9744858838401314</v>
      </c>
      <c r="O314" s="7">
        <f t="shared" si="102"/>
        <v>4.7114858838401297</v>
      </c>
      <c r="P314">
        <v>21</v>
      </c>
      <c r="Q314">
        <f t="shared" si="90"/>
        <v>294</v>
      </c>
      <c r="R314" t="s">
        <v>318</v>
      </c>
      <c r="S314" s="9" t="s">
        <v>41</v>
      </c>
      <c r="T314" t="s">
        <v>42</v>
      </c>
      <c r="U314" t="s">
        <v>65</v>
      </c>
      <c r="V314">
        <v>202.26</v>
      </c>
      <c r="W314">
        <v>8.1929999999999996</v>
      </c>
      <c r="X314">
        <v>4.93</v>
      </c>
      <c r="Y314" s="8">
        <f t="shared" si="91"/>
        <v>-3.2629999999999999</v>
      </c>
      <c r="Z314">
        <v>-3.3130000000000002</v>
      </c>
      <c r="AA314" s="7">
        <v>4.5899999999999998E-5</v>
      </c>
      <c r="AB314">
        <v>1.06E-2</v>
      </c>
      <c r="AC314">
        <f t="shared" si="92"/>
        <v>-1.9746941347352298</v>
      </c>
      <c r="AD314">
        <f t="shared" si="93"/>
        <v>-4.338187314462739</v>
      </c>
      <c r="AE314" s="7">
        <f t="shared" si="94"/>
        <v>89.869162881440928</v>
      </c>
      <c r="AF314" s="7">
        <v>20</v>
      </c>
      <c r="AG314" s="7">
        <f t="shared" si="95"/>
        <v>-109.86916288144093</v>
      </c>
      <c r="AH314" s="7">
        <f t="shared" si="96"/>
        <v>-3.525027276906525</v>
      </c>
      <c r="AI314">
        <v>0</v>
      </c>
      <c r="AJ314">
        <v>0.25</v>
      </c>
      <c r="AK314">
        <v>9.11</v>
      </c>
      <c r="AL314">
        <v>1.52</v>
      </c>
      <c r="AM314">
        <v>1.58</v>
      </c>
    </row>
    <row r="315" spans="1:39" x14ac:dyDescent="0.25">
      <c r="A315">
        <v>754</v>
      </c>
      <c r="B315" t="s">
        <v>281</v>
      </c>
      <c r="C315" t="s">
        <v>211</v>
      </c>
      <c r="D315" t="s">
        <v>301</v>
      </c>
      <c r="E315" s="7">
        <f t="shared" si="103"/>
        <v>684646864.13636982</v>
      </c>
      <c r="F315" s="8">
        <f t="shared" si="104"/>
        <v>8.8354666233137351</v>
      </c>
      <c r="G315" s="7">
        <f t="shared" si="89"/>
        <v>79432.823472428237</v>
      </c>
      <c r="H315">
        <v>4.9000000000000004</v>
      </c>
      <c r="I315" s="7">
        <v>0.92</v>
      </c>
      <c r="J315" s="7">
        <f t="shared" si="97"/>
        <v>8.7992544506592907</v>
      </c>
      <c r="K315" s="7">
        <f t="shared" si="98"/>
        <v>4.8637878273455559</v>
      </c>
      <c r="L315" s="7">
        <f t="shared" si="99"/>
        <v>629875115.00545895</v>
      </c>
      <c r="M315" s="7">
        <f t="shared" si="100"/>
        <v>73078.197594634097</v>
      </c>
      <c r="N315" s="7">
        <f t="shared" si="101"/>
        <v>8.5824858838401319</v>
      </c>
      <c r="O315" s="7">
        <f t="shared" si="102"/>
        <v>4.9114858838401299</v>
      </c>
      <c r="P315">
        <v>21</v>
      </c>
      <c r="Q315">
        <f t="shared" si="90"/>
        <v>294</v>
      </c>
      <c r="R315" t="s">
        <v>318</v>
      </c>
      <c r="S315" s="9" t="s">
        <v>41</v>
      </c>
      <c r="T315" t="s">
        <v>42</v>
      </c>
      <c r="U315" t="s">
        <v>212</v>
      </c>
      <c r="V315">
        <v>202.26</v>
      </c>
      <c r="W315">
        <v>8.6010000000000009</v>
      </c>
      <c r="X315">
        <v>4.93</v>
      </c>
      <c r="Y315" s="8">
        <f t="shared" si="91"/>
        <v>-3.6710000000000012</v>
      </c>
      <c r="Z315">
        <v>-3.4409999999999998</v>
      </c>
      <c r="AA315">
        <v>4.17E-4</v>
      </c>
      <c r="AB315">
        <v>8.1099999999999992E-3</v>
      </c>
      <c r="AC315">
        <f t="shared" si="92"/>
        <v>-2.090979145788844</v>
      </c>
      <c r="AD315">
        <f t="shared" si="93"/>
        <v>-3.3798639450262424</v>
      </c>
      <c r="AE315" s="7">
        <f t="shared" si="94"/>
        <v>90.891991309465396</v>
      </c>
      <c r="AF315" s="7">
        <v>20</v>
      </c>
      <c r="AG315" s="7">
        <f t="shared" si="95"/>
        <v>-110.8919913094654</v>
      </c>
      <c r="AH315" s="7">
        <f t="shared" si="96"/>
        <v>-3.9354666233137339</v>
      </c>
      <c r="AI315">
        <v>0</v>
      </c>
      <c r="AJ315">
        <v>0.25</v>
      </c>
      <c r="AK315">
        <v>9.11</v>
      </c>
      <c r="AL315">
        <v>1.52</v>
      </c>
      <c r="AM315">
        <v>1.58</v>
      </c>
    </row>
    <row r="316" spans="1:39" x14ac:dyDescent="0.25">
      <c r="A316">
        <v>1147</v>
      </c>
      <c r="B316" t="s">
        <v>393</v>
      </c>
      <c r="C316" t="s">
        <v>189</v>
      </c>
      <c r="D316" t="s">
        <v>301</v>
      </c>
      <c r="E316" s="7">
        <f t="shared" si="103"/>
        <v>505531381.26588851</v>
      </c>
      <c r="F316" s="8">
        <f t="shared" si="104"/>
        <v>8.7037481199420448</v>
      </c>
      <c r="G316" s="7">
        <f t="shared" si="89"/>
        <v>1584893.1924611153</v>
      </c>
      <c r="H316">
        <v>6.2</v>
      </c>
      <c r="I316" s="7">
        <v>0.92</v>
      </c>
      <c r="J316" s="7">
        <f t="shared" si="97"/>
        <v>8.6675359472876004</v>
      </c>
      <c r="K316" s="7">
        <f t="shared" si="98"/>
        <v>6.1637878273455557</v>
      </c>
      <c r="L316" s="7">
        <f t="shared" si="99"/>
        <v>465088870.76461816</v>
      </c>
      <c r="M316" s="7">
        <f t="shared" si="100"/>
        <v>1458101.7370642284</v>
      </c>
      <c r="N316" s="7">
        <f t="shared" si="101"/>
        <v>8.465485883840131</v>
      </c>
      <c r="O316" s="7">
        <f t="shared" si="102"/>
        <v>6.2114858838401297</v>
      </c>
      <c r="P316">
        <v>21</v>
      </c>
      <c r="Q316">
        <f t="shared" si="90"/>
        <v>294</v>
      </c>
      <c r="R316" t="s">
        <v>318</v>
      </c>
      <c r="S316" s="9" t="s">
        <v>41</v>
      </c>
      <c r="T316" t="s">
        <v>42</v>
      </c>
      <c r="U316" t="s">
        <v>190</v>
      </c>
      <c r="V316">
        <v>326.44</v>
      </c>
      <c r="W316">
        <v>9.234</v>
      </c>
      <c r="X316">
        <v>6.98</v>
      </c>
      <c r="Y316" s="8">
        <f t="shared" si="91"/>
        <v>-2.2539999999999996</v>
      </c>
      <c r="Z316">
        <v>-2.4340000000000002</v>
      </c>
      <c r="AA316">
        <v>2.9500000000000001E-4</v>
      </c>
      <c r="AB316">
        <v>4.0800000000000003E-2</v>
      </c>
      <c r="AC316">
        <f t="shared" si="92"/>
        <v>-1.38933983691012</v>
      </c>
      <c r="AD316">
        <f t="shared" si="93"/>
        <v>-3.530177984021837</v>
      </c>
      <c r="AE316" s="7">
        <f t="shared" si="94"/>
        <v>84.720459614725115</v>
      </c>
      <c r="AF316" s="7">
        <v>20</v>
      </c>
      <c r="AG316" s="7">
        <f t="shared" si="95"/>
        <v>-104.72045961472512</v>
      </c>
      <c r="AH316" s="7">
        <f t="shared" si="96"/>
        <v>-2.5037481199420437</v>
      </c>
      <c r="AI316">
        <v>0</v>
      </c>
      <c r="AJ316">
        <v>0.11</v>
      </c>
      <c r="AK316">
        <v>9.3000000000000007</v>
      </c>
      <c r="AL316">
        <v>1.61</v>
      </c>
      <c r="AM316">
        <v>1.94</v>
      </c>
    </row>
    <row r="317" spans="1:39" x14ac:dyDescent="0.25">
      <c r="A317">
        <v>1280</v>
      </c>
      <c r="B317" t="s">
        <v>396</v>
      </c>
      <c r="C317" t="s">
        <v>397</v>
      </c>
      <c r="D317" t="s">
        <v>301</v>
      </c>
      <c r="E317" s="7">
        <f t="shared" si="103"/>
        <v>1243204350.5331612</v>
      </c>
      <c r="F317" s="8">
        <f t="shared" si="104"/>
        <v>9.0945425212519151</v>
      </c>
      <c r="G317" s="7">
        <f t="shared" si="89"/>
        <v>2511886.431509587</v>
      </c>
      <c r="H317">
        <v>6.4</v>
      </c>
      <c r="I317" s="7">
        <v>0.92</v>
      </c>
      <c r="J317" s="7">
        <f t="shared" si="97"/>
        <v>9.0583303485974707</v>
      </c>
      <c r="K317" s="7">
        <f t="shared" si="98"/>
        <v>6.3637878273455568</v>
      </c>
      <c r="L317" s="7">
        <f t="shared" si="99"/>
        <v>1143748002.49051</v>
      </c>
      <c r="M317" s="7">
        <f t="shared" si="100"/>
        <v>2310935.5169888237</v>
      </c>
      <c r="N317" s="7">
        <f t="shared" si="101"/>
        <v>8.8344858838401308</v>
      </c>
      <c r="O317" s="7">
        <f t="shared" si="102"/>
        <v>6.4114858838401307</v>
      </c>
      <c r="P317">
        <v>21</v>
      </c>
      <c r="Q317">
        <f t="shared" si="90"/>
        <v>294</v>
      </c>
      <c r="R317" t="s">
        <v>318</v>
      </c>
      <c r="S317" s="9" t="s">
        <v>41</v>
      </c>
      <c r="T317" t="s">
        <v>42</v>
      </c>
      <c r="U317" t="s">
        <v>398</v>
      </c>
      <c r="V317">
        <v>326.44</v>
      </c>
      <c r="W317">
        <v>9.4030000000000005</v>
      </c>
      <c r="X317">
        <v>6.98</v>
      </c>
      <c r="Y317" s="8">
        <f t="shared" si="91"/>
        <v>-2.423</v>
      </c>
      <c r="Z317">
        <v>-2.423</v>
      </c>
      <c r="AA317">
        <v>7.2900000000000005E-4</v>
      </c>
      <c r="AB317">
        <v>3.7299999999999998E-3</v>
      </c>
      <c r="AC317">
        <f t="shared" si="92"/>
        <v>-2.4282911681913126</v>
      </c>
      <c r="AD317">
        <f t="shared" si="93"/>
        <v>-3.1372724716820253</v>
      </c>
      <c r="AE317" s="7">
        <f t="shared" si="94"/>
        <v>93.858945713146895</v>
      </c>
      <c r="AF317" s="7">
        <v>20</v>
      </c>
      <c r="AG317" s="7">
        <f t="shared" si="95"/>
        <v>-113.85894571314689</v>
      </c>
      <c r="AH317" s="7">
        <f t="shared" si="96"/>
        <v>-2.6945425212519143</v>
      </c>
      <c r="AI317">
        <v>0</v>
      </c>
      <c r="AJ317">
        <v>0.05</v>
      </c>
      <c r="AK317">
        <v>9.41</v>
      </c>
      <c r="AL317">
        <v>1.57</v>
      </c>
      <c r="AM317">
        <v>1.94</v>
      </c>
    </row>
    <row r="318" spans="1:39" x14ac:dyDescent="0.25">
      <c r="A318">
        <v>1272</v>
      </c>
      <c r="B318" t="s">
        <v>409</v>
      </c>
      <c r="C318" t="s">
        <v>410</v>
      </c>
      <c r="D318" t="s">
        <v>301</v>
      </c>
      <c r="E318" s="7">
        <f t="shared" si="103"/>
        <v>623078149.27710426</v>
      </c>
      <c r="F318" s="8">
        <f t="shared" si="104"/>
        <v>8.7945425212519144</v>
      </c>
      <c r="G318" s="7">
        <f t="shared" si="89"/>
        <v>1258925.4117941677</v>
      </c>
      <c r="H318">
        <v>6.1</v>
      </c>
      <c r="I318" s="7">
        <v>0.92</v>
      </c>
      <c r="J318" s="7">
        <f t="shared" si="97"/>
        <v>8.7583303485974699</v>
      </c>
      <c r="K318" s="7">
        <f t="shared" si="98"/>
        <v>6.0637878273455552</v>
      </c>
      <c r="L318" s="7">
        <f t="shared" si="99"/>
        <v>573231897.33493686</v>
      </c>
      <c r="M318" s="7">
        <f t="shared" si="100"/>
        <v>1158211.3788506361</v>
      </c>
      <c r="N318" s="7">
        <f t="shared" si="101"/>
        <v>8.5344858838401301</v>
      </c>
      <c r="O318" s="7">
        <f t="shared" si="102"/>
        <v>6.1114858838401291</v>
      </c>
      <c r="P318">
        <v>21</v>
      </c>
      <c r="Q318">
        <f t="shared" si="90"/>
        <v>294</v>
      </c>
      <c r="R318" t="s">
        <v>318</v>
      </c>
      <c r="S318" s="9" t="s">
        <v>41</v>
      </c>
      <c r="T318" t="s">
        <v>42</v>
      </c>
      <c r="U318" t="s">
        <v>411</v>
      </c>
      <c r="V318">
        <v>326.44</v>
      </c>
      <c r="W318">
        <v>9.4030000000000005</v>
      </c>
      <c r="X318">
        <v>6.98</v>
      </c>
      <c r="Y318" s="8">
        <f t="shared" si="91"/>
        <v>-2.423</v>
      </c>
      <c r="Z318">
        <v>-2.423</v>
      </c>
      <c r="AA318">
        <v>2.9500000000000001E-4</v>
      </c>
      <c r="AB318">
        <v>3.7299999999999998E-3</v>
      </c>
      <c r="AC318">
        <f t="shared" si="92"/>
        <v>-2.4282911681913126</v>
      </c>
      <c r="AD318">
        <f t="shared" si="93"/>
        <v>-3.530177984021837</v>
      </c>
      <c r="AE318" s="7">
        <f t="shared" si="94"/>
        <v>93.858945713146895</v>
      </c>
      <c r="AF318" s="7">
        <v>20</v>
      </c>
      <c r="AG318" s="7">
        <f t="shared" si="95"/>
        <v>-113.85894571314689</v>
      </c>
      <c r="AH318" s="7">
        <f t="shared" si="96"/>
        <v>-2.6945425212519143</v>
      </c>
      <c r="AI318">
        <v>0</v>
      </c>
      <c r="AJ318">
        <v>0.11</v>
      </c>
      <c r="AK318">
        <v>9.5</v>
      </c>
      <c r="AL318">
        <v>1.59</v>
      </c>
      <c r="AM318">
        <v>1.94</v>
      </c>
    </row>
    <row r="319" spans="1:39" x14ac:dyDescent="0.25">
      <c r="A319">
        <v>1073</v>
      </c>
      <c r="B319" t="s">
        <v>421</v>
      </c>
      <c r="C319" t="s">
        <v>422</v>
      </c>
      <c r="D319" t="s">
        <v>301</v>
      </c>
      <c r="E319" s="7">
        <f t="shared" si="103"/>
        <v>203717002.30368605</v>
      </c>
      <c r="F319" s="8">
        <f t="shared" si="104"/>
        <v>8.3090272769065248</v>
      </c>
      <c r="G319" s="7">
        <f t="shared" si="89"/>
        <v>1995262.31496888</v>
      </c>
      <c r="H319">
        <v>6.3</v>
      </c>
      <c r="I319" s="7">
        <v>0.92</v>
      </c>
      <c r="J319" s="7">
        <f t="shared" si="97"/>
        <v>8.2728151042520803</v>
      </c>
      <c r="K319" s="7">
        <f t="shared" si="98"/>
        <v>6.2637878273455554</v>
      </c>
      <c r="L319" s="7">
        <f t="shared" si="99"/>
        <v>187419642.11939144</v>
      </c>
      <c r="M319" s="7">
        <f t="shared" si="100"/>
        <v>1835641.3297713725</v>
      </c>
      <c r="N319" s="7">
        <f t="shared" si="101"/>
        <v>8.058485883840131</v>
      </c>
      <c r="O319" s="7">
        <f t="shared" si="102"/>
        <v>6.3114858838401293</v>
      </c>
      <c r="P319">
        <v>21</v>
      </c>
      <c r="Q319">
        <f t="shared" si="90"/>
        <v>294</v>
      </c>
      <c r="R319" t="s">
        <v>318</v>
      </c>
      <c r="S319" s="9" t="s">
        <v>41</v>
      </c>
      <c r="T319" t="s">
        <v>42</v>
      </c>
      <c r="U319" t="s">
        <v>423</v>
      </c>
      <c r="V319">
        <v>326.44</v>
      </c>
      <c r="W319">
        <v>8.7270000000000003</v>
      </c>
      <c r="X319">
        <v>6.98</v>
      </c>
      <c r="Y319" s="8">
        <f t="shared" si="91"/>
        <v>-1.7469999999999999</v>
      </c>
      <c r="Z319">
        <v>-1.9370000000000001</v>
      </c>
      <c r="AA319">
        <v>2.9500000000000001E-4</v>
      </c>
      <c r="AB319">
        <v>1.06E-2</v>
      </c>
      <c r="AC319">
        <f t="shared" si="92"/>
        <v>-1.9746941347352298</v>
      </c>
      <c r="AD319">
        <f t="shared" si="93"/>
        <v>-3.530177984021837</v>
      </c>
      <c r="AE319" s="7">
        <f t="shared" si="94"/>
        <v>89.869162881440928</v>
      </c>
      <c r="AF319" s="7">
        <v>20</v>
      </c>
      <c r="AG319" s="7">
        <f t="shared" si="95"/>
        <v>-109.86916288144093</v>
      </c>
      <c r="AH319" s="7">
        <f t="shared" si="96"/>
        <v>-2.0090272769065245</v>
      </c>
      <c r="AI319">
        <v>0</v>
      </c>
      <c r="AJ319">
        <v>0.12</v>
      </c>
      <c r="AK319">
        <v>9.65</v>
      </c>
      <c r="AL319">
        <v>1.56</v>
      </c>
      <c r="AM319">
        <v>1.94</v>
      </c>
    </row>
    <row r="320" spans="1:39" x14ac:dyDescent="0.25">
      <c r="A320">
        <v>1101</v>
      </c>
      <c r="B320" t="s">
        <v>435</v>
      </c>
      <c r="C320" t="s">
        <v>436</v>
      </c>
      <c r="D320" t="s">
        <v>301</v>
      </c>
      <c r="E320" s="7">
        <f t="shared" si="103"/>
        <v>6644890954.3167772</v>
      </c>
      <c r="F320" s="8">
        <f t="shared" si="104"/>
        <v>9.822487858367225</v>
      </c>
      <c r="G320" s="7">
        <f t="shared" si="89"/>
        <v>2511886.431509587</v>
      </c>
      <c r="H320">
        <v>6.4</v>
      </c>
      <c r="I320" s="7">
        <v>0.92</v>
      </c>
      <c r="J320" s="7">
        <f t="shared" si="97"/>
        <v>9.7862756857127806</v>
      </c>
      <c r="K320" s="7">
        <f t="shared" si="98"/>
        <v>6.3637878273455568</v>
      </c>
      <c r="L320" s="7">
        <f t="shared" si="99"/>
        <v>6113299677.9714222</v>
      </c>
      <c r="M320" s="7">
        <f t="shared" si="100"/>
        <v>2310935.5169888237</v>
      </c>
      <c r="N320" s="7">
        <f t="shared" si="101"/>
        <v>9.568485883840129</v>
      </c>
      <c r="O320" s="7">
        <f t="shared" si="102"/>
        <v>6.4114858838401307</v>
      </c>
      <c r="P320">
        <v>21</v>
      </c>
      <c r="Q320">
        <f t="shared" si="90"/>
        <v>294</v>
      </c>
      <c r="R320" t="s">
        <v>318</v>
      </c>
      <c r="S320" s="9" t="s">
        <v>41</v>
      </c>
      <c r="T320" t="s">
        <v>42</v>
      </c>
      <c r="U320" t="s">
        <v>437</v>
      </c>
      <c r="V320">
        <v>360.88</v>
      </c>
      <c r="W320">
        <v>10.776999999999999</v>
      </c>
      <c r="X320">
        <v>7.62</v>
      </c>
      <c r="Y320" s="8">
        <f t="shared" si="91"/>
        <v>-3.1569999999999991</v>
      </c>
      <c r="Z320">
        <v>-3.0270000000000001</v>
      </c>
      <c r="AA320" s="7">
        <v>7.7399999999999998E-5</v>
      </c>
      <c r="AB320">
        <v>7.2500000000000004E-3</v>
      </c>
      <c r="AC320">
        <f t="shared" si="92"/>
        <v>-2.1396619934290064</v>
      </c>
      <c r="AD320">
        <f t="shared" si="93"/>
        <v>-4.1112590393171073</v>
      </c>
      <c r="AE320" s="7">
        <f t="shared" si="94"/>
        <v>91.32019955464142</v>
      </c>
      <c r="AF320" s="7">
        <v>20</v>
      </c>
      <c r="AG320" s="7">
        <f t="shared" si="95"/>
        <v>-111.32019955464142</v>
      </c>
      <c r="AH320" s="7">
        <f t="shared" si="96"/>
        <v>-3.4224878583672247</v>
      </c>
      <c r="AI320">
        <v>0</v>
      </c>
      <c r="AJ320">
        <v>0.04</v>
      </c>
      <c r="AK320">
        <v>9.9499999999999993</v>
      </c>
      <c r="AL320">
        <v>1.68</v>
      </c>
      <c r="AM320">
        <v>2.06</v>
      </c>
    </row>
    <row r="321" spans="1:39" x14ac:dyDescent="0.25">
      <c r="A321">
        <v>1200</v>
      </c>
      <c r="B321" t="s">
        <v>438</v>
      </c>
      <c r="C321" t="s">
        <v>439</v>
      </c>
      <c r="D321" t="s">
        <v>301</v>
      </c>
      <c r="E321" s="7">
        <f t="shared" si="103"/>
        <v>2355082453.0581641</v>
      </c>
      <c r="F321" s="8">
        <f t="shared" si="104"/>
        <v>9.3720061166799127</v>
      </c>
      <c r="G321" s="7">
        <f t="shared" si="89"/>
        <v>3981071.705534976</v>
      </c>
      <c r="H321">
        <v>6.6</v>
      </c>
      <c r="I321" s="7">
        <v>0.92</v>
      </c>
      <c r="J321" s="7">
        <f t="shared" si="97"/>
        <v>9.33579394402547</v>
      </c>
      <c r="K321" s="7">
        <f t="shared" si="98"/>
        <v>6.5637878273455561</v>
      </c>
      <c r="L321" s="7">
        <f t="shared" si="99"/>
        <v>2166675856.8135219</v>
      </c>
      <c r="M321" s="7">
        <f t="shared" si="100"/>
        <v>3662585.9690921898</v>
      </c>
      <c r="N321" s="7">
        <f t="shared" si="101"/>
        <v>9.1024858838401315</v>
      </c>
      <c r="O321" s="7">
        <f t="shared" si="102"/>
        <v>6.6114858838401309</v>
      </c>
      <c r="P321">
        <v>21</v>
      </c>
      <c r="Q321">
        <f t="shared" si="90"/>
        <v>294</v>
      </c>
      <c r="R321" t="s">
        <v>318</v>
      </c>
      <c r="S321" s="9" t="s">
        <v>41</v>
      </c>
      <c r="T321" t="s">
        <v>42</v>
      </c>
      <c r="U321" t="s">
        <v>440</v>
      </c>
      <c r="V321">
        <v>360.88</v>
      </c>
      <c r="W321">
        <v>10.111000000000001</v>
      </c>
      <c r="X321">
        <v>7.62</v>
      </c>
      <c r="Y321" s="8">
        <f t="shared" si="91"/>
        <v>-2.4910000000000005</v>
      </c>
      <c r="Z321">
        <v>-2.9910000000000001</v>
      </c>
      <c r="AA321" s="7">
        <v>7.7399999999999998E-5</v>
      </c>
      <c r="AB321">
        <v>1.32E-3</v>
      </c>
      <c r="AC321">
        <f t="shared" si="92"/>
        <v>-2.87942606879415</v>
      </c>
      <c r="AD321">
        <f t="shared" si="93"/>
        <v>-4.1112590393171073</v>
      </c>
      <c r="AE321" s="7">
        <f t="shared" si="94"/>
        <v>97.827071931906332</v>
      </c>
      <c r="AF321" s="7">
        <v>20</v>
      </c>
      <c r="AG321" s="7">
        <f t="shared" si="95"/>
        <v>-117.82707193190633</v>
      </c>
      <c r="AH321" s="7">
        <f t="shared" si="96"/>
        <v>-2.7720061166799139</v>
      </c>
      <c r="AI321">
        <v>0</v>
      </c>
      <c r="AJ321">
        <v>0.04</v>
      </c>
      <c r="AK321">
        <v>9.9499999999999993</v>
      </c>
      <c r="AL321">
        <v>1.68</v>
      </c>
      <c r="AM321">
        <v>2.06</v>
      </c>
    </row>
    <row r="322" spans="1:39" x14ac:dyDescent="0.25">
      <c r="A322">
        <v>60</v>
      </c>
      <c r="B322" t="s">
        <v>213</v>
      </c>
      <c r="C322" t="s">
        <v>214</v>
      </c>
      <c r="D322" t="s">
        <v>301</v>
      </c>
      <c r="E322" s="7">
        <f t="shared" si="103"/>
        <v>2253701261.6408801</v>
      </c>
      <c r="F322" s="8">
        <f t="shared" si="104"/>
        <v>9.352896347815074</v>
      </c>
      <c r="G322" s="7">
        <f t="shared" ref="G322:G385" si="105">10^H322</f>
        <v>316227.7660168382</v>
      </c>
      <c r="H322">
        <v>5.5</v>
      </c>
      <c r="I322" s="7">
        <v>0.92</v>
      </c>
      <c r="J322" s="7">
        <f t="shared" si="97"/>
        <v>9.3166841751606295</v>
      </c>
      <c r="K322" s="7">
        <f t="shared" si="98"/>
        <v>5.4637878273455556</v>
      </c>
      <c r="L322" s="7">
        <f t="shared" si="99"/>
        <v>2073405160.7096126</v>
      </c>
      <c r="M322" s="7">
        <f t="shared" si="100"/>
        <v>290929.54473549157</v>
      </c>
      <c r="N322" s="7">
        <f t="shared" si="101"/>
        <v>9.0604858838401316</v>
      </c>
      <c r="O322" s="7">
        <f t="shared" si="102"/>
        <v>5.5114858838401295</v>
      </c>
      <c r="P322">
        <v>21</v>
      </c>
      <c r="Q322">
        <f t="shared" ref="Q322:Q385" si="106">P322+273</f>
        <v>294</v>
      </c>
      <c r="R322" t="s">
        <v>318</v>
      </c>
      <c r="S322" s="9" t="s">
        <v>41</v>
      </c>
      <c r="T322" t="s">
        <v>42</v>
      </c>
      <c r="U322" t="s">
        <v>215</v>
      </c>
      <c r="V322">
        <v>228.3</v>
      </c>
      <c r="W322">
        <v>9.0690000000000008</v>
      </c>
      <c r="X322">
        <v>5.52</v>
      </c>
      <c r="Y322" s="8">
        <f t="shared" ref="Y322:Y385" si="107">X322-W322</f>
        <v>-3.5490000000000013</v>
      </c>
      <c r="Z322">
        <v>-3.3090000000000002</v>
      </c>
      <c r="AA322" s="7">
        <v>3.6199999999999999E-5</v>
      </c>
      <c r="AB322">
        <v>1.07E-4</v>
      </c>
      <c r="AC322">
        <f t="shared" ref="AC322:AC385" si="108">LOG(AB322)</f>
        <v>-3.9706162223147903</v>
      </c>
      <c r="AD322">
        <f t="shared" ref="AD322:AD385" si="109">LOG(AA322)</f>
        <v>-4.4412914294668342</v>
      </c>
      <c r="AE322" s="7">
        <f t="shared" ref="AE322:AE385" si="110">-3.82*LN(AB322)+72.5</f>
        <v>107.42504418377905</v>
      </c>
      <c r="AF322" s="7">
        <v>20</v>
      </c>
      <c r="AG322" s="7">
        <f t="shared" ref="AG322:AG385" si="111">-AF322-AE322</f>
        <v>-127.42504418377905</v>
      </c>
      <c r="AH322" s="7">
        <f t="shared" si="96"/>
        <v>-3.852896347815074</v>
      </c>
      <c r="AI322">
        <v>0</v>
      </c>
      <c r="AJ322">
        <v>0.28999999999999998</v>
      </c>
      <c r="AK322">
        <v>10.08</v>
      </c>
      <c r="AL322">
        <v>1.66</v>
      </c>
      <c r="AM322">
        <v>1.82</v>
      </c>
    </row>
    <row r="323" spans="1:39" x14ac:dyDescent="0.25">
      <c r="A323">
        <v>782</v>
      </c>
      <c r="B323" t="s">
        <v>216</v>
      </c>
      <c r="C323" t="s">
        <v>217</v>
      </c>
      <c r="D323" t="s">
        <v>301</v>
      </c>
      <c r="E323" s="7">
        <f t="shared" si="103"/>
        <v>5751569318.4395266</v>
      </c>
      <c r="F323" s="8">
        <f t="shared" si="104"/>
        <v>9.7597863583157256</v>
      </c>
      <c r="G323" s="7">
        <f t="shared" si="105"/>
        <v>316227.7660168382</v>
      </c>
      <c r="H323">
        <v>5.5</v>
      </c>
      <c r="I323" s="7">
        <v>0.92</v>
      </c>
      <c r="J323" s="7">
        <f t="shared" si="97"/>
        <v>9.7235741856612812</v>
      </c>
      <c r="K323" s="7">
        <f t="shared" si="98"/>
        <v>5.4637878273455556</v>
      </c>
      <c r="L323" s="7">
        <f t="shared" si="99"/>
        <v>5291443772.9643536</v>
      </c>
      <c r="M323" s="7">
        <f t="shared" si="100"/>
        <v>290929.54473549157</v>
      </c>
      <c r="N323" s="7">
        <f t="shared" si="101"/>
        <v>9.4714858838401312</v>
      </c>
      <c r="O323" s="7">
        <f t="shared" si="102"/>
        <v>5.5114858838401295</v>
      </c>
      <c r="P323">
        <v>21</v>
      </c>
      <c r="Q323">
        <f t="shared" si="106"/>
        <v>294</v>
      </c>
      <c r="R323" t="s">
        <v>318</v>
      </c>
      <c r="S323" s="9" t="s">
        <v>41</v>
      </c>
      <c r="T323" t="s">
        <v>42</v>
      </c>
      <c r="U323" t="s">
        <v>218</v>
      </c>
      <c r="V323">
        <v>228.3</v>
      </c>
      <c r="W323">
        <v>9.48</v>
      </c>
      <c r="X323">
        <v>5.52</v>
      </c>
      <c r="Y323" s="8">
        <f t="shared" si="107"/>
        <v>-3.9600000000000009</v>
      </c>
      <c r="Z323">
        <v>-3.67</v>
      </c>
      <c r="AA323" s="7">
        <v>2.0800000000000001E-7</v>
      </c>
      <c r="AB323">
        <v>1.6799999999999999E-4</v>
      </c>
      <c r="AC323">
        <f t="shared" si="108"/>
        <v>-3.7746907182741372</v>
      </c>
      <c r="AD323">
        <f t="shared" si="109"/>
        <v>-6.681936665037238</v>
      </c>
      <c r="AE323" s="7">
        <f t="shared" si="110"/>
        <v>105.70170793010308</v>
      </c>
      <c r="AF323" s="7">
        <v>20</v>
      </c>
      <c r="AG323" s="7">
        <f t="shared" si="111"/>
        <v>-125.70170793010308</v>
      </c>
      <c r="AH323" s="7">
        <f t="shared" ref="AH323:AH386" si="112">LOG(EXP((-AG323/8.314)*((1000/298)-(1000/Q323))+LN(10^Y323)))</f>
        <v>-4.2597863583157247</v>
      </c>
      <c r="AI323">
        <v>0</v>
      </c>
      <c r="AJ323">
        <v>0.28999999999999998</v>
      </c>
      <c r="AK323">
        <v>10.08</v>
      </c>
      <c r="AL323">
        <v>1.66</v>
      </c>
      <c r="AM323">
        <v>1.82</v>
      </c>
    </row>
    <row r="324" spans="1:39" x14ac:dyDescent="0.25">
      <c r="A324">
        <v>1236</v>
      </c>
      <c r="B324" t="s">
        <v>459</v>
      </c>
      <c r="C324" t="s">
        <v>460</v>
      </c>
      <c r="D324" t="s">
        <v>301</v>
      </c>
      <c r="E324" s="7">
        <f t="shared" si="103"/>
        <v>3213705800.719655</v>
      </c>
      <c r="F324" s="8">
        <f t="shared" si="104"/>
        <v>9.5070061166799142</v>
      </c>
      <c r="G324" s="7">
        <f t="shared" si="105"/>
        <v>3981071.705534976</v>
      </c>
      <c r="H324">
        <v>6.6</v>
      </c>
      <c r="I324" s="7">
        <v>0.92</v>
      </c>
      <c r="J324" s="7">
        <f t="shared" si="97"/>
        <v>9.4707939440254698</v>
      </c>
      <c r="K324" s="7">
        <f t="shared" si="98"/>
        <v>6.5637878273455561</v>
      </c>
      <c r="L324" s="7">
        <f t="shared" si="99"/>
        <v>2956609336.662087</v>
      </c>
      <c r="M324" s="7">
        <f t="shared" si="100"/>
        <v>3662585.9690921898</v>
      </c>
      <c r="N324" s="7">
        <f t="shared" si="101"/>
        <v>9.2374858838401313</v>
      </c>
      <c r="O324" s="7">
        <f t="shared" si="102"/>
        <v>6.6114858838401309</v>
      </c>
      <c r="P324">
        <v>21</v>
      </c>
      <c r="Q324">
        <f t="shared" si="106"/>
        <v>294</v>
      </c>
      <c r="R324" t="s">
        <v>318</v>
      </c>
      <c r="S324" s="9" t="s">
        <v>41</v>
      </c>
      <c r="T324" t="s">
        <v>42</v>
      </c>
      <c r="U324" t="s">
        <v>461</v>
      </c>
      <c r="V324">
        <v>360.88</v>
      </c>
      <c r="W324">
        <v>10.246</v>
      </c>
      <c r="X324">
        <v>7.62</v>
      </c>
      <c r="Y324" s="8">
        <f t="shared" si="107"/>
        <v>-2.6260000000000003</v>
      </c>
      <c r="Z324">
        <v>-2.9260000000000002</v>
      </c>
      <c r="AA324" s="7">
        <v>7.7399999999999998E-5</v>
      </c>
      <c r="AB324">
        <v>1.32E-3</v>
      </c>
      <c r="AC324">
        <f t="shared" si="108"/>
        <v>-2.87942606879415</v>
      </c>
      <c r="AD324">
        <f t="shared" si="109"/>
        <v>-4.1112590393171073</v>
      </c>
      <c r="AE324" s="7">
        <f t="shared" si="110"/>
        <v>97.827071931906332</v>
      </c>
      <c r="AF324" s="7">
        <v>20</v>
      </c>
      <c r="AG324" s="7">
        <f t="shared" si="111"/>
        <v>-117.82707193190633</v>
      </c>
      <c r="AH324" s="7">
        <f t="shared" si="112"/>
        <v>-2.9070061166799137</v>
      </c>
      <c r="AI324">
        <v>0</v>
      </c>
      <c r="AJ324">
        <v>0.04</v>
      </c>
      <c r="AK324">
        <v>10.16</v>
      </c>
      <c r="AL324">
        <v>1.65</v>
      </c>
      <c r="AM324">
        <v>2.06</v>
      </c>
    </row>
    <row r="325" spans="1:39" x14ac:dyDescent="0.25">
      <c r="A325">
        <v>1162</v>
      </c>
      <c r="B325" t="s">
        <v>465</v>
      </c>
      <c r="C325" t="s">
        <v>466</v>
      </c>
      <c r="D325" t="s">
        <v>301</v>
      </c>
      <c r="E325" s="7">
        <f t="shared" si="103"/>
        <v>5409472642.5408449</v>
      </c>
      <c r="F325" s="8">
        <f t="shared" si="104"/>
        <v>9.7331549287668508</v>
      </c>
      <c r="G325" s="7">
        <f t="shared" si="105"/>
        <v>3162277.6601683851</v>
      </c>
      <c r="H325">
        <v>6.5</v>
      </c>
      <c r="I325" s="7">
        <v>0.92</v>
      </c>
      <c r="J325" s="7">
        <f t="shared" si="97"/>
        <v>9.6969427561124064</v>
      </c>
      <c r="K325" s="7">
        <f t="shared" si="98"/>
        <v>6.4637878273455565</v>
      </c>
      <c r="L325" s="7">
        <f t="shared" si="99"/>
        <v>4976714831.1375847</v>
      </c>
      <c r="M325" s="7">
        <f t="shared" si="100"/>
        <v>2909295.4473549188</v>
      </c>
      <c r="N325" s="7">
        <f t="shared" si="101"/>
        <v>9.476485883840132</v>
      </c>
      <c r="O325" s="7">
        <f t="shared" si="102"/>
        <v>6.5114858838401304</v>
      </c>
      <c r="P325">
        <v>21</v>
      </c>
      <c r="Q325">
        <f t="shared" si="106"/>
        <v>294</v>
      </c>
      <c r="R325" t="s">
        <v>318</v>
      </c>
      <c r="S325" s="9" t="s">
        <v>41</v>
      </c>
      <c r="T325" t="s">
        <v>42</v>
      </c>
      <c r="U325" t="s">
        <v>467</v>
      </c>
      <c r="V325">
        <v>360.88</v>
      </c>
      <c r="W325">
        <v>10.585000000000001</v>
      </c>
      <c r="X325">
        <v>7.62</v>
      </c>
      <c r="Y325" s="8">
        <f t="shared" si="107"/>
        <v>-2.9650000000000007</v>
      </c>
      <c r="Z325">
        <v>-3.2749999999999999</v>
      </c>
      <c r="AA325" s="7">
        <v>7.7399999999999998E-5</v>
      </c>
      <c r="AB325">
        <v>5.4099999999999999E-3</v>
      </c>
      <c r="AC325">
        <f t="shared" si="108"/>
        <v>-2.2668027348934308</v>
      </c>
      <c r="AD325">
        <f t="shared" si="109"/>
        <v>-4.1112590393171073</v>
      </c>
      <c r="AE325" s="7">
        <f t="shared" si="110"/>
        <v>92.438513630992716</v>
      </c>
      <c r="AF325" s="7">
        <v>20</v>
      </c>
      <c r="AG325" s="7">
        <f t="shared" si="111"/>
        <v>-112.43851363099272</v>
      </c>
      <c r="AH325" s="7">
        <f t="shared" si="112"/>
        <v>-3.2331549287668504</v>
      </c>
      <c r="AI325">
        <v>0</v>
      </c>
      <c r="AJ325">
        <v>0.05</v>
      </c>
      <c r="AK325">
        <v>10.25</v>
      </c>
      <c r="AL325">
        <v>1.62</v>
      </c>
      <c r="AM325">
        <v>2.06</v>
      </c>
    </row>
    <row r="326" spans="1:39" x14ac:dyDescent="0.25">
      <c r="A326">
        <v>1228</v>
      </c>
      <c r="B326" t="s">
        <v>468</v>
      </c>
      <c r="C326" t="s">
        <v>469</v>
      </c>
      <c r="D326" t="s">
        <v>301</v>
      </c>
      <c r="E326" s="7">
        <f t="shared" si="103"/>
        <v>17162876685.260885</v>
      </c>
      <c r="F326" s="8">
        <f t="shared" si="104"/>
        <v>10.234590082104095</v>
      </c>
      <c r="G326" s="7">
        <f t="shared" si="105"/>
        <v>12589254.117941668</v>
      </c>
      <c r="H326">
        <v>7.1</v>
      </c>
      <c r="I326" s="7">
        <v>0.92</v>
      </c>
      <c r="J326" s="7">
        <f t="shared" si="97"/>
        <v>10.198377909449651</v>
      </c>
      <c r="K326" s="7">
        <f t="shared" si="98"/>
        <v>7.0637878273455552</v>
      </c>
      <c r="L326" s="7">
        <f t="shared" si="99"/>
        <v>15789846550.440039</v>
      </c>
      <c r="M326" s="7">
        <f t="shared" si="100"/>
        <v>11582113.788506351</v>
      </c>
      <c r="N326" s="7">
        <f t="shared" si="101"/>
        <v>9.955485883840133</v>
      </c>
      <c r="O326" s="7">
        <f t="shared" si="102"/>
        <v>7.1114858838401291</v>
      </c>
      <c r="P326">
        <v>21</v>
      </c>
      <c r="Q326">
        <f t="shared" si="106"/>
        <v>294</v>
      </c>
      <c r="R326" t="s">
        <v>318</v>
      </c>
      <c r="S326" s="9" t="s">
        <v>41</v>
      </c>
      <c r="T326" t="s">
        <v>42</v>
      </c>
      <c r="U326" t="s">
        <v>470</v>
      </c>
      <c r="V326">
        <v>395.33</v>
      </c>
      <c r="W326">
        <v>11.114000000000001</v>
      </c>
      <c r="X326">
        <v>8.27</v>
      </c>
      <c r="Y326" s="8">
        <f t="shared" si="107"/>
        <v>-2.8440000000000012</v>
      </c>
      <c r="Z326">
        <v>-3.1840000000000002</v>
      </c>
      <c r="AA326" s="7">
        <v>1.7399999999999999E-5</v>
      </c>
      <c r="AB326">
        <v>4.6099999999999998E-4</v>
      </c>
      <c r="AC326">
        <f t="shared" si="108"/>
        <v>-3.336299074610352</v>
      </c>
      <c r="AD326">
        <f t="shared" si="109"/>
        <v>-4.7594507517174005</v>
      </c>
      <c r="AE326" s="7">
        <f t="shared" si="110"/>
        <v>101.84566980717634</v>
      </c>
      <c r="AF326" s="7">
        <v>20</v>
      </c>
      <c r="AG326" s="7">
        <f t="shared" si="111"/>
        <v>-121.84566980717634</v>
      </c>
      <c r="AH326" s="7">
        <f t="shared" si="112"/>
        <v>-3.1345900821040948</v>
      </c>
      <c r="AI326">
        <v>0</v>
      </c>
      <c r="AJ326">
        <v>0</v>
      </c>
      <c r="AK326">
        <v>10.51</v>
      </c>
      <c r="AL326">
        <v>1.79</v>
      </c>
      <c r="AM326">
        <v>2.1800000000000002</v>
      </c>
    </row>
    <row r="327" spans="1:39" x14ac:dyDescent="0.25">
      <c r="A327">
        <v>1113</v>
      </c>
      <c r="B327" t="s">
        <v>474</v>
      </c>
      <c r="C327" t="s">
        <v>475</v>
      </c>
      <c r="D327" t="s">
        <v>301</v>
      </c>
      <c r="E327" s="7">
        <f t="shared" si="103"/>
        <v>45853883849.083221</v>
      </c>
      <c r="F327" s="8">
        <f t="shared" si="104"/>
        <v>10.661376126544528</v>
      </c>
      <c r="G327" s="7">
        <f t="shared" si="105"/>
        <v>10000000</v>
      </c>
      <c r="H327">
        <v>7</v>
      </c>
      <c r="I327" s="7">
        <v>0.92</v>
      </c>
      <c r="J327" s="7">
        <f t="shared" si="97"/>
        <v>10.625163953890084</v>
      </c>
      <c r="K327" s="7">
        <f t="shared" si="98"/>
        <v>6.9637878273455556</v>
      </c>
      <c r="L327" s="7">
        <f t="shared" si="99"/>
        <v>42185573141.156631</v>
      </c>
      <c r="M327" s="7">
        <f t="shared" si="100"/>
        <v>9200000.0000000205</v>
      </c>
      <c r="N327" s="7">
        <f t="shared" si="101"/>
        <v>10.39948588384013</v>
      </c>
      <c r="O327" s="7">
        <f t="shared" si="102"/>
        <v>7.0114858838401295</v>
      </c>
      <c r="P327">
        <v>21</v>
      </c>
      <c r="Q327">
        <f t="shared" si="106"/>
        <v>294</v>
      </c>
      <c r="R327" t="s">
        <v>318</v>
      </c>
      <c r="S327" s="9" t="s">
        <v>41</v>
      </c>
      <c r="T327" t="s">
        <v>42</v>
      </c>
      <c r="U327" t="s">
        <v>476</v>
      </c>
      <c r="V327">
        <v>395.33</v>
      </c>
      <c r="W327">
        <v>11.657999999999999</v>
      </c>
      <c r="X327">
        <v>8.27</v>
      </c>
      <c r="Y327" s="8">
        <f t="shared" si="107"/>
        <v>-3.3879999999999999</v>
      </c>
      <c r="Z327">
        <v>-3.3879999999999999</v>
      </c>
      <c r="AA327" s="7">
        <v>1.7399999999999999E-5</v>
      </c>
      <c r="AB327">
        <v>3.0500000000000002E-3</v>
      </c>
      <c r="AC327">
        <f t="shared" si="108"/>
        <v>-2.5157001606532141</v>
      </c>
      <c r="AD327">
        <f t="shared" si="109"/>
        <v>-4.7594507517174005</v>
      </c>
      <c r="AE327" s="7">
        <f t="shared" si="110"/>
        <v>94.627784289545957</v>
      </c>
      <c r="AF327" s="7">
        <v>20</v>
      </c>
      <c r="AG327" s="7">
        <f t="shared" si="111"/>
        <v>-114.62778428954596</v>
      </c>
      <c r="AH327" s="7">
        <f t="shared" si="112"/>
        <v>-3.6613761265445293</v>
      </c>
      <c r="AI327">
        <v>0</v>
      </c>
      <c r="AJ327">
        <v>0</v>
      </c>
      <c r="AK327">
        <v>10.61</v>
      </c>
      <c r="AL327">
        <v>1.75</v>
      </c>
      <c r="AM327">
        <v>2.1800000000000002</v>
      </c>
    </row>
    <row r="328" spans="1:39" x14ac:dyDescent="0.25">
      <c r="A328">
        <v>1121</v>
      </c>
      <c r="B328" t="s">
        <v>477</v>
      </c>
      <c r="C328" t="s">
        <v>478</v>
      </c>
      <c r="D328" t="s">
        <v>301</v>
      </c>
      <c r="E328" s="7">
        <f t="shared" si="103"/>
        <v>40870004701.797935</v>
      </c>
      <c r="F328" s="8">
        <f t="shared" si="104"/>
        <v>10.611404687674028</v>
      </c>
      <c r="G328" s="7">
        <f t="shared" si="105"/>
        <v>7943282.3472428275</v>
      </c>
      <c r="H328">
        <v>6.9</v>
      </c>
      <c r="I328" s="7">
        <v>0.92</v>
      </c>
      <c r="J328" s="7">
        <f t="shared" si="97"/>
        <v>10.575192515019584</v>
      </c>
      <c r="K328" s="7">
        <f t="shared" si="98"/>
        <v>6.8637878273455559</v>
      </c>
      <c r="L328" s="7">
        <f t="shared" si="99"/>
        <v>37600404325.654022</v>
      </c>
      <c r="M328" s="7">
        <f t="shared" si="100"/>
        <v>7307819.7594634127</v>
      </c>
      <c r="N328" s="7">
        <f t="shared" si="101"/>
        <v>10.345485883840132</v>
      </c>
      <c r="O328" s="7">
        <f t="shared" si="102"/>
        <v>6.9114858838401299</v>
      </c>
      <c r="P328">
        <v>21</v>
      </c>
      <c r="Q328">
        <f t="shared" si="106"/>
        <v>294</v>
      </c>
      <c r="R328" t="s">
        <v>318</v>
      </c>
      <c r="S328" s="9" t="s">
        <v>41</v>
      </c>
      <c r="T328" t="s">
        <v>42</v>
      </c>
      <c r="U328" t="s">
        <v>479</v>
      </c>
      <c r="V328">
        <v>395.33</v>
      </c>
      <c r="W328">
        <v>11.704000000000001</v>
      </c>
      <c r="X328">
        <v>8.27</v>
      </c>
      <c r="Y328" s="8">
        <f t="shared" si="107"/>
        <v>-3.4340000000000011</v>
      </c>
      <c r="Z328">
        <v>-3.4340000000000002</v>
      </c>
      <c r="AA328" s="7">
        <v>1.7399999999999999E-5</v>
      </c>
      <c r="AB328">
        <v>1.9599999999999999E-3</v>
      </c>
      <c r="AC328">
        <f t="shared" si="108"/>
        <v>-2.7077439286435241</v>
      </c>
      <c r="AD328">
        <f t="shared" si="109"/>
        <v>-4.7594507517174005</v>
      </c>
      <c r="AE328" s="7">
        <f t="shared" si="110"/>
        <v>96.316977277925702</v>
      </c>
      <c r="AF328" s="7">
        <v>20</v>
      </c>
      <c r="AG328" s="7">
        <f t="shared" si="111"/>
        <v>-116.3169772779257</v>
      </c>
      <c r="AH328" s="7">
        <f t="shared" si="112"/>
        <v>-3.7114046876740283</v>
      </c>
      <c r="AI328">
        <v>0</v>
      </c>
      <c r="AJ328">
        <v>0</v>
      </c>
      <c r="AK328">
        <v>10.76</v>
      </c>
      <c r="AL328">
        <v>1.72</v>
      </c>
      <c r="AM328">
        <v>2.1800000000000002</v>
      </c>
    </row>
    <row r="329" spans="1:39" x14ac:dyDescent="0.25">
      <c r="A329">
        <v>742</v>
      </c>
      <c r="B329" t="s">
        <v>222</v>
      </c>
      <c r="C329" t="s">
        <v>223</v>
      </c>
      <c r="D329" t="s">
        <v>301</v>
      </c>
      <c r="E329" s="7">
        <f t="shared" si="103"/>
        <v>65999685617.996979</v>
      </c>
      <c r="F329" s="8">
        <f t="shared" si="104"/>
        <v>10.819541866834378</v>
      </c>
      <c r="G329" s="7">
        <f t="shared" si="105"/>
        <v>1995262.31496888</v>
      </c>
      <c r="H329">
        <v>6.3</v>
      </c>
      <c r="I329" s="7">
        <v>0.92</v>
      </c>
      <c r="J329" s="7">
        <f t="shared" si="97"/>
        <v>10.783329694179933</v>
      </c>
      <c r="K329" s="7">
        <f t="shared" si="98"/>
        <v>6.2637878273455554</v>
      </c>
      <c r="L329" s="7">
        <f t="shared" si="99"/>
        <v>60719710768.557091</v>
      </c>
      <c r="M329" s="7">
        <f t="shared" si="100"/>
        <v>1835641.3297713725</v>
      </c>
      <c r="N329" s="7">
        <f t="shared" si="101"/>
        <v>10.552485883840131</v>
      </c>
      <c r="O329" s="7">
        <f t="shared" si="102"/>
        <v>6.3114858838401293</v>
      </c>
      <c r="P329">
        <v>21</v>
      </c>
      <c r="Q329">
        <f t="shared" si="106"/>
        <v>294</v>
      </c>
      <c r="R329" t="s">
        <v>318</v>
      </c>
      <c r="S329" s="9" t="s">
        <v>41</v>
      </c>
      <c r="T329" t="s">
        <v>42</v>
      </c>
      <c r="U329" t="s">
        <v>224</v>
      </c>
      <c r="V329">
        <v>252.32</v>
      </c>
      <c r="W329">
        <v>10.351000000000001</v>
      </c>
      <c r="X329">
        <v>6.11</v>
      </c>
      <c r="Y329" s="8">
        <f t="shared" si="107"/>
        <v>-4.2410000000000005</v>
      </c>
      <c r="Z329">
        <v>-4.5709999999999997</v>
      </c>
      <c r="AA329" s="7">
        <v>3.32E-6</v>
      </c>
      <c r="AB329">
        <v>1.73E-3</v>
      </c>
      <c r="AC329">
        <f t="shared" si="108"/>
        <v>-2.7619538968712045</v>
      </c>
      <c r="AD329">
        <f t="shared" si="109"/>
        <v>-5.4788619162959638</v>
      </c>
      <c r="AE329" s="7">
        <f t="shared" si="110"/>
        <v>96.793801385204759</v>
      </c>
      <c r="AF329" s="7">
        <v>20</v>
      </c>
      <c r="AG329" s="7">
        <f t="shared" si="111"/>
        <v>-116.79380138520476</v>
      </c>
      <c r="AH329" s="7">
        <f t="shared" si="112"/>
        <v>-4.519541866834377</v>
      </c>
      <c r="AI329">
        <v>0</v>
      </c>
      <c r="AJ329">
        <v>0.31</v>
      </c>
      <c r="AK329">
        <v>11.48</v>
      </c>
      <c r="AL329">
        <v>1.84</v>
      </c>
      <c r="AM329">
        <v>1.95</v>
      </c>
    </row>
    <row r="330" spans="1:39" x14ac:dyDescent="0.25">
      <c r="A330">
        <v>771</v>
      </c>
      <c r="B330" t="s">
        <v>225</v>
      </c>
      <c r="C330" t="s">
        <v>226</v>
      </c>
      <c r="D330" t="s">
        <v>301</v>
      </c>
      <c r="E330" s="7">
        <f t="shared" si="103"/>
        <v>176729740257.97101</v>
      </c>
      <c r="F330" s="8">
        <f t="shared" si="104"/>
        <v>11.247309639167799</v>
      </c>
      <c r="G330" s="7">
        <f t="shared" si="105"/>
        <v>1995262.31496888</v>
      </c>
      <c r="H330">
        <v>6.3</v>
      </c>
      <c r="I330" s="7">
        <v>0.92</v>
      </c>
      <c r="J330" s="7">
        <f t="shared" si="97"/>
        <v>11.211097466513355</v>
      </c>
      <c r="K330" s="7">
        <f t="shared" si="98"/>
        <v>6.2637878273455554</v>
      </c>
      <c r="L330" s="7">
        <f t="shared" si="99"/>
        <v>162591361037.33356</v>
      </c>
      <c r="M330" s="7">
        <f t="shared" si="100"/>
        <v>1835641.3297713725</v>
      </c>
      <c r="N330" s="7">
        <f t="shared" si="101"/>
        <v>10.933485883840129</v>
      </c>
      <c r="O330" s="7">
        <f t="shared" si="102"/>
        <v>6.3114858838401293</v>
      </c>
      <c r="P330">
        <v>21</v>
      </c>
      <c r="Q330">
        <f t="shared" si="106"/>
        <v>294</v>
      </c>
      <c r="R330" t="s">
        <v>318</v>
      </c>
      <c r="S330" s="9" t="s">
        <v>41</v>
      </c>
      <c r="T330" t="s">
        <v>42</v>
      </c>
      <c r="U330" t="s">
        <v>227</v>
      </c>
      <c r="V330">
        <v>252.32</v>
      </c>
      <c r="W330">
        <v>10.731999999999999</v>
      </c>
      <c r="X330">
        <v>6.11</v>
      </c>
      <c r="Y330" s="8">
        <f t="shared" si="107"/>
        <v>-4.621999999999999</v>
      </c>
      <c r="Z330">
        <v>-4.6219999999999999</v>
      </c>
      <c r="AA330" s="7">
        <v>1.05E-7</v>
      </c>
      <c r="AB330" s="7">
        <v>1.0200000000000001E-5</v>
      </c>
      <c r="AC330">
        <f t="shared" si="108"/>
        <v>-4.991399828238082</v>
      </c>
      <c r="AD330">
        <f t="shared" si="109"/>
        <v>-6.9788107009300617</v>
      </c>
      <c r="AE330" s="7">
        <f t="shared" si="110"/>
        <v>116.40372923991487</v>
      </c>
      <c r="AF330" s="7">
        <v>20</v>
      </c>
      <c r="AG330" s="7">
        <f t="shared" si="111"/>
        <v>-136.40372923991487</v>
      </c>
      <c r="AH330" s="7">
        <f t="shared" si="112"/>
        <v>-4.9473096391677984</v>
      </c>
      <c r="AI330">
        <v>0</v>
      </c>
      <c r="AJ330">
        <v>0.31</v>
      </c>
      <c r="AK330">
        <v>11.48</v>
      </c>
      <c r="AL330">
        <v>1.84</v>
      </c>
      <c r="AM330">
        <v>1.95</v>
      </c>
    </row>
    <row r="331" spans="1:39" x14ac:dyDescent="0.25">
      <c r="A331">
        <v>27</v>
      </c>
      <c r="B331" t="s">
        <v>228</v>
      </c>
      <c r="C331" t="s">
        <v>229</v>
      </c>
      <c r="D331" t="s">
        <v>301</v>
      </c>
      <c r="E331" s="7">
        <f t="shared" si="103"/>
        <v>292996510039.32251</v>
      </c>
      <c r="F331" s="8">
        <f t="shared" si="104"/>
        <v>11.46686244738588</v>
      </c>
      <c r="G331" s="7">
        <f t="shared" si="105"/>
        <v>2511886.431509587</v>
      </c>
      <c r="H331">
        <v>6.4</v>
      </c>
      <c r="I331" s="7">
        <v>0.92</v>
      </c>
      <c r="J331" s="7">
        <f t="shared" si="97"/>
        <v>11.430650274731438</v>
      </c>
      <c r="K331" s="7">
        <f t="shared" si="98"/>
        <v>6.3637878273455568</v>
      </c>
      <c r="L331" s="7">
        <f t="shared" si="99"/>
        <v>269556789236.17807</v>
      </c>
      <c r="M331" s="7">
        <f t="shared" si="100"/>
        <v>2310935.5169888237</v>
      </c>
      <c r="N331" s="7">
        <f t="shared" si="101"/>
        <v>11.160485883840133</v>
      </c>
      <c r="O331" s="7">
        <f t="shared" si="102"/>
        <v>6.4114858838401307</v>
      </c>
      <c r="P331">
        <v>21</v>
      </c>
      <c r="Q331">
        <f t="shared" si="106"/>
        <v>294</v>
      </c>
      <c r="R331" t="s">
        <v>318</v>
      </c>
      <c r="S331" s="9" t="s">
        <v>41</v>
      </c>
      <c r="T331" t="s">
        <v>42</v>
      </c>
      <c r="U331" t="s">
        <v>230</v>
      </c>
      <c r="V331">
        <v>252.32</v>
      </c>
      <c r="W331">
        <v>10.859</v>
      </c>
      <c r="X331">
        <v>6.11</v>
      </c>
      <c r="Y331" s="8">
        <f t="shared" si="107"/>
        <v>-4.7489999999999997</v>
      </c>
      <c r="Z331">
        <v>-4.7290000000000001</v>
      </c>
      <c r="AA331" s="7">
        <v>1.31E-7</v>
      </c>
      <c r="AB331" s="7">
        <v>2.3099999999999999E-5</v>
      </c>
      <c r="AC331">
        <f t="shared" si="108"/>
        <v>-4.636388020107856</v>
      </c>
      <c r="AD331">
        <f t="shared" si="109"/>
        <v>-6.8827287043442356</v>
      </c>
      <c r="AE331" s="7">
        <f t="shared" si="110"/>
        <v>113.28108973246754</v>
      </c>
      <c r="AF331" s="7">
        <v>20</v>
      </c>
      <c r="AG331" s="7">
        <f t="shared" si="111"/>
        <v>-133.28108973246754</v>
      </c>
      <c r="AH331" s="7">
        <f t="shared" si="112"/>
        <v>-5.0668624473858799</v>
      </c>
      <c r="AI331">
        <v>0</v>
      </c>
      <c r="AJ331">
        <v>0.31</v>
      </c>
      <c r="AK331">
        <v>11.48</v>
      </c>
      <c r="AL331">
        <v>1.84</v>
      </c>
      <c r="AM331">
        <v>1.95</v>
      </c>
    </row>
    <row r="332" spans="1:39" x14ac:dyDescent="0.25">
      <c r="A332">
        <v>948</v>
      </c>
      <c r="B332" t="s">
        <v>605</v>
      </c>
      <c r="C332" t="s">
        <v>606</v>
      </c>
      <c r="D332" t="s">
        <v>899</v>
      </c>
      <c r="E332" s="7">
        <f t="shared" si="103"/>
        <v>211813473.58009157</v>
      </c>
      <c r="F332" s="8">
        <f t="shared" si="104"/>
        <v>8.3259535823785118</v>
      </c>
      <c r="G332" s="7">
        <f t="shared" si="105"/>
        <v>234422.88153199267</v>
      </c>
      <c r="H332">
        <v>5.37</v>
      </c>
      <c r="I332" s="7" t="s">
        <v>204</v>
      </c>
      <c r="J332" s="7" t="s">
        <v>204</v>
      </c>
      <c r="K332" s="7" t="s">
        <v>204</v>
      </c>
      <c r="L332" s="7" t="s">
        <v>204</v>
      </c>
      <c r="M332" s="7" t="s">
        <v>204</v>
      </c>
      <c r="N332" s="7">
        <v>8.1166980564945757</v>
      </c>
      <c r="O332" s="7">
        <v>5.417698056494574</v>
      </c>
      <c r="P332">
        <v>21</v>
      </c>
      <c r="Q332">
        <f t="shared" si="106"/>
        <v>294</v>
      </c>
      <c r="R332" t="s">
        <v>1203</v>
      </c>
      <c r="S332" s="9" t="s">
        <v>41</v>
      </c>
      <c r="T332" t="s">
        <v>206</v>
      </c>
      <c r="U332" t="s">
        <v>607</v>
      </c>
      <c r="V332">
        <v>283.58999999999997</v>
      </c>
      <c r="W332">
        <v>8.1989999999999998</v>
      </c>
      <c r="X332">
        <v>5.5</v>
      </c>
      <c r="Y332" s="8">
        <f t="shared" si="107"/>
        <v>-2.6989999999999998</v>
      </c>
      <c r="Z332">
        <v>-2.6989999999999998</v>
      </c>
      <c r="AA332">
        <v>2.9399999999999999E-3</v>
      </c>
      <c r="AB332">
        <v>1.8499999999999999E-2</v>
      </c>
      <c r="AC332">
        <f t="shared" si="108"/>
        <v>-1.7328282715969863</v>
      </c>
      <c r="AD332">
        <f t="shared" si="109"/>
        <v>-2.5316526695878427</v>
      </c>
      <c r="AE332" s="7">
        <f t="shared" si="110"/>
        <v>87.741740969149816</v>
      </c>
      <c r="AF332" s="7">
        <v>20</v>
      </c>
      <c r="AG332" s="7">
        <f t="shared" si="111"/>
        <v>-107.74174096914982</v>
      </c>
      <c r="AH332" s="7">
        <f t="shared" si="112"/>
        <v>-2.9559535823785117</v>
      </c>
      <c r="AI332">
        <v>0</v>
      </c>
      <c r="AJ332">
        <v>0.28000000000000003</v>
      </c>
      <c r="AK332">
        <v>8.86</v>
      </c>
      <c r="AL332">
        <v>1.45</v>
      </c>
      <c r="AM332">
        <v>1.93</v>
      </c>
    </row>
    <row r="333" spans="1:39" x14ac:dyDescent="0.25">
      <c r="A333">
        <v>205</v>
      </c>
      <c r="B333" t="s">
        <v>394</v>
      </c>
      <c r="C333" t="s">
        <v>192</v>
      </c>
      <c r="D333" t="s">
        <v>899</v>
      </c>
      <c r="E333" s="7">
        <f t="shared" si="103"/>
        <v>4584372321.3750095</v>
      </c>
      <c r="F333" s="8">
        <f t="shared" si="104"/>
        <v>9.6612798817674346</v>
      </c>
      <c r="G333" s="7">
        <f t="shared" si="105"/>
        <v>1288249.5516931366</v>
      </c>
      <c r="H333">
        <v>6.11</v>
      </c>
      <c r="I333" s="7" t="s">
        <v>204</v>
      </c>
      <c r="J333" s="7" t="s">
        <v>204</v>
      </c>
      <c r="K333" s="7" t="s">
        <v>204</v>
      </c>
      <c r="L333" s="7" t="s">
        <v>204</v>
      </c>
      <c r="M333" s="7" t="s">
        <v>204</v>
      </c>
      <c r="N333" s="7">
        <v>9.4366980564945759</v>
      </c>
      <c r="O333" s="7">
        <v>6.1576980564945742</v>
      </c>
      <c r="P333">
        <v>21</v>
      </c>
      <c r="Q333">
        <f t="shared" si="106"/>
        <v>294</v>
      </c>
      <c r="R333" t="s">
        <v>1203</v>
      </c>
      <c r="S333" s="9" t="s">
        <v>41</v>
      </c>
      <c r="T333" t="s">
        <v>206</v>
      </c>
      <c r="U333" t="s">
        <v>193</v>
      </c>
      <c r="V333">
        <v>318.02999999999997</v>
      </c>
      <c r="W333">
        <v>9.2789999999999999</v>
      </c>
      <c r="X333">
        <v>6</v>
      </c>
      <c r="Y333" s="8">
        <f t="shared" si="107"/>
        <v>-3.2789999999999999</v>
      </c>
      <c r="Z333">
        <v>-2.7690000000000001</v>
      </c>
      <c r="AA333">
        <v>9.1299999999999992E-3</v>
      </c>
      <c r="AB333">
        <v>3.4399999999999999E-3</v>
      </c>
      <c r="AC333">
        <f t="shared" si="108"/>
        <v>-2.46344155742847</v>
      </c>
      <c r="AD333">
        <f t="shared" si="109"/>
        <v>-2.0395292224657009</v>
      </c>
      <c r="AE333" s="7">
        <f t="shared" si="110"/>
        <v>94.168124145019888</v>
      </c>
      <c r="AF333" s="7">
        <v>20</v>
      </c>
      <c r="AG333" s="7">
        <f t="shared" si="111"/>
        <v>-114.16812414501989</v>
      </c>
      <c r="AH333" s="7">
        <f t="shared" si="112"/>
        <v>-3.5512798817674334</v>
      </c>
      <c r="AI333">
        <v>0</v>
      </c>
      <c r="AJ333">
        <v>0.3</v>
      </c>
      <c r="AK333">
        <v>9.3800000000000008</v>
      </c>
      <c r="AL333">
        <v>1.53</v>
      </c>
      <c r="AM333">
        <v>2.0499999999999998</v>
      </c>
    </row>
    <row r="334" spans="1:39" x14ac:dyDescent="0.25">
      <c r="A334">
        <v>216</v>
      </c>
      <c r="B334" t="s">
        <v>395</v>
      </c>
      <c r="C334" t="s">
        <v>192</v>
      </c>
      <c r="D334" t="s">
        <v>899</v>
      </c>
      <c r="E334" s="7">
        <f t="shared" si="103"/>
        <v>6626434077.2222357</v>
      </c>
      <c r="F334" s="8">
        <f t="shared" si="104"/>
        <v>9.8212798817674329</v>
      </c>
      <c r="G334" s="7">
        <f t="shared" si="105"/>
        <v>1862087.1366628683</v>
      </c>
      <c r="H334">
        <v>6.27</v>
      </c>
      <c r="I334" s="7" t="s">
        <v>204</v>
      </c>
      <c r="J334" s="7" t="s">
        <v>204</v>
      </c>
      <c r="K334" s="7" t="s">
        <v>204</v>
      </c>
      <c r="L334" s="7" t="s">
        <v>204</v>
      </c>
      <c r="M334" s="7" t="s">
        <v>204</v>
      </c>
      <c r="N334" s="7">
        <v>9.5966980564945743</v>
      </c>
      <c r="O334" s="7">
        <v>6.3176980564945735</v>
      </c>
      <c r="P334">
        <v>21</v>
      </c>
      <c r="Q334">
        <f t="shared" si="106"/>
        <v>294</v>
      </c>
      <c r="R334" t="s">
        <v>1203</v>
      </c>
      <c r="S334" s="9" t="s">
        <v>41</v>
      </c>
      <c r="T334" t="s">
        <v>206</v>
      </c>
      <c r="U334" t="s">
        <v>193</v>
      </c>
      <c r="V334">
        <v>318.02999999999997</v>
      </c>
      <c r="W334">
        <v>9.2789999999999999</v>
      </c>
      <c r="X334">
        <v>6</v>
      </c>
      <c r="Y334" s="8">
        <f t="shared" si="107"/>
        <v>-3.2789999999999999</v>
      </c>
      <c r="Z334">
        <v>-2.7690000000000001</v>
      </c>
      <c r="AA334">
        <v>9.1299999999999992E-3</v>
      </c>
      <c r="AB334">
        <v>3.4399999999999999E-3</v>
      </c>
      <c r="AC334">
        <f t="shared" si="108"/>
        <v>-2.46344155742847</v>
      </c>
      <c r="AD334">
        <f t="shared" si="109"/>
        <v>-2.0395292224657009</v>
      </c>
      <c r="AE334" s="7">
        <f t="shared" si="110"/>
        <v>94.168124145019888</v>
      </c>
      <c r="AF334" s="7">
        <v>20</v>
      </c>
      <c r="AG334" s="7">
        <f t="shared" si="111"/>
        <v>-114.16812414501989</v>
      </c>
      <c r="AH334" s="7">
        <f t="shared" si="112"/>
        <v>-3.5512798817674334</v>
      </c>
      <c r="AI334">
        <v>0</v>
      </c>
      <c r="AJ334">
        <v>0.3</v>
      </c>
      <c r="AK334">
        <v>9.3800000000000008</v>
      </c>
      <c r="AL334">
        <v>1.53</v>
      </c>
      <c r="AM334">
        <v>2.0499999999999998</v>
      </c>
    </row>
    <row r="335" spans="1:39" x14ac:dyDescent="0.25">
      <c r="A335">
        <v>197</v>
      </c>
      <c r="B335" t="s">
        <v>405</v>
      </c>
      <c r="C335" t="s">
        <v>406</v>
      </c>
      <c r="D335" t="s">
        <v>899</v>
      </c>
      <c r="E335" s="7">
        <f t="shared" si="103"/>
        <v>2092422907.3555443</v>
      </c>
      <c r="F335" s="8">
        <f t="shared" si="104"/>
        <v>9.3206494659356167</v>
      </c>
      <c r="G335" s="7">
        <f t="shared" si="105"/>
        <v>208929.61308540447</v>
      </c>
      <c r="H335">
        <v>5.32</v>
      </c>
      <c r="I335" s="7" t="s">
        <v>204</v>
      </c>
      <c r="J335" s="7" t="s">
        <v>204</v>
      </c>
      <c r="K335" s="7" t="s">
        <v>204</v>
      </c>
      <c r="L335" s="7" t="s">
        <v>204</v>
      </c>
      <c r="M335" s="7" t="s">
        <v>204</v>
      </c>
      <c r="N335" s="7">
        <v>9.0866980564945763</v>
      </c>
      <c r="O335" s="7">
        <v>5.3676980564945742</v>
      </c>
      <c r="P335">
        <v>21</v>
      </c>
      <c r="Q335">
        <f t="shared" si="106"/>
        <v>294</v>
      </c>
      <c r="R335" t="s">
        <v>1203</v>
      </c>
      <c r="S335" s="9" t="s">
        <v>41</v>
      </c>
      <c r="T335" t="s">
        <v>206</v>
      </c>
      <c r="U335" t="s">
        <v>407</v>
      </c>
      <c r="V335">
        <v>320.05</v>
      </c>
      <c r="W335">
        <v>9.5890000000000004</v>
      </c>
      <c r="X335">
        <v>5.87</v>
      </c>
      <c r="Y335" s="8">
        <f t="shared" si="107"/>
        <v>-3.7190000000000003</v>
      </c>
      <c r="Z335">
        <v>-3.569</v>
      </c>
      <c r="AA335">
        <v>2.5999999999999999E-3</v>
      </c>
      <c r="AB335">
        <v>1.23E-3</v>
      </c>
      <c r="AC335">
        <f t="shared" si="108"/>
        <v>-2.9100948885606019</v>
      </c>
      <c r="AD335">
        <f t="shared" si="109"/>
        <v>-2.5850266520291822</v>
      </c>
      <c r="AE335" s="7">
        <f t="shared" si="110"/>
        <v>98.096831038663638</v>
      </c>
      <c r="AF335" s="7">
        <v>20</v>
      </c>
      <c r="AG335" s="7">
        <f t="shared" si="111"/>
        <v>-118.09683103866364</v>
      </c>
      <c r="AH335" s="7">
        <f t="shared" si="112"/>
        <v>-4.0006494659356155</v>
      </c>
      <c r="AI335">
        <v>0.09</v>
      </c>
      <c r="AJ335">
        <v>0.22</v>
      </c>
      <c r="AK335">
        <v>9.4499999999999993</v>
      </c>
      <c r="AL335">
        <v>1.44</v>
      </c>
      <c r="AM335">
        <v>2.1</v>
      </c>
    </row>
    <row r="336" spans="1:39" x14ac:dyDescent="0.25">
      <c r="A336">
        <v>188</v>
      </c>
      <c r="B336" t="s">
        <v>408</v>
      </c>
      <c r="C336" t="s">
        <v>406</v>
      </c>
      <c r="D336" t="s">
        <v>899</v>
      </c>
      <c r="E336" s="7">
        <f t="shared" si="103"/>
        <v>2347737116.2570786</v>
      </c>
      <c r="F336" s="8">
        <f t="shared" si="104"/>
        <v>9.3706494659356157</v>
      </c>
      <c r="G336" s="7">
        <f t="shared" si="105"/>
        <v>234422.88153199267</v>
      </c>
      <c r="H336">
        <v>5.37</v>
      </c>
      <c r="I336" s="7" t="s">
        <v>204</v>
      </c>
      <c r="J336" s="7" t="s">
        <v>204</v>
      </c>
      <c r="K336" s="7" t="s">
        <v>204</v>
      </c>
      <c r="L336" s="7" t="s">
        <v>204</v>
      </c>
      <c r="M336" s="7" t="s">
        <v>204</v>
      </c>
      <c r="N336" s="7">
        <v>9.1366980564945734</v>
      </c>
      <c r="O336" s="7">
        <v>5.417698056494574</v>
      </c>
      <c r="P336">
        <v>21</v>
      </c>
      <c r="Q336">
        <f t="shared" si="106"/>
        <v>294</v>
      </c>
      <c r="R336" t="s">
        <v>1203</v>
      </c>
      <c r="S336" s="9" t="s">
        <v>41</v>
      </c>
      <c r="T336" t="s">
        <v>206</v>
      </c>
      <c r="U336" t="s">
        <v>407</v>
      </c>
      <c r="V336">
        <v>320.05</v>
      </c>
      <c r="W336">
        <v>9.5890000000000004</v>
      </c>
      <c r="X336">
        <v>5.87</v>
      </c>
      <c r="Y336" s="8">
        <f t="shared" si="107"/>
        <v>-3.7190000000000003</v>
      </c>
      <c r="Z336">
        <v>-3.569</v>
      </c>
      <c r="AA336">
        <v>2.5999999999999999E-3</v>
      </c>
      <c r="AB336">
        <v>1.23E-3</v>
      </c>
      <c r="AC336">
        <f t="shared" si="108"/>
        <v>-2.9100948885606019</v>
      </c>
      <c r="AD336">
        <f t="shared" si="109"/>
        <v>-2.5850266520291822</v>
      </c>
      <c r="AE336" s="7">
        <f t="shared" si="110"/>
        <v>98.096831038663638</v>
      </c>
      <c r="AF336" s="7">
        <v>20</v>
      </c>
      <c r="AG336" s="7">
        <f t="shared" si="111"/>
        <v>-118.09683103866364</v>
      </c>
      <c r="AH336" s="7">
        <f t="shared" si="112"/>
        <v>-4.0006494659356155</v>
      </c>
      <c r="AI336">
        <v>0.09</v>
      </c>
      <c r="AJ336">
        <v>0.22</v>
      </c>
      <c r="AK336">
        <v>9.4499999999999993</v>
      </c>
      <c r="AL336">
        <v>1.44</v>
      </c>
      <c r="AM336">
        <v>2.1</v>
      </c>
    </row>
    <row r="337" spans="1:39" x14ac:dyDescent="0.25">
      <c r="A337">
        <v>23</v>
      </c>
      <c r="B337" t="s">
        <v>430</v>
      </c>
      <c r="C337" t="s">
        <v>198</v>
      </c>
      <c r="D337" t="s">
        <v>899</v>
      </c>
      <c r="E337" s="7">
        <f t="shared" si="103"/>
        <v>9316530467.5090885</v>
      </c>
      <c r="F337" s="8">
        <f t="shared" si="104"/>
        <v>9.9692542085609244</v>
      </c>
      <c r="G337" s="7">
        <f t="shared" si="105"/>
        <v>1202264.4346174158</v>
      </c>
      <c r="H337">
        <v>6.08</v>
      </c>
      <c r="I337" s="7" t="s">
        <v>204</v>
      </c>
      <c r="J337" s="7" t="s">
        <v>204</v>
      </c>
      <c r="K337" s="7" t="s">
        <v>204</v>
      </c>
      <c r="L337" s="7" t="s">
        <v>204</v>
      </c>
      <c r="M337" s="7" t="s">
        <v>204</v>
      </c>
      <c r="N337" s="7">
        <v>9.7156980564945759</v>
      </c>
      <c r="O337" s="7">
        <v>6.127698056494574</v>
      </c>
      <c r="P337">
        <v>21</v>
      </c>
      <c r="Q337">
        <f t="shared" si="106"/>
        <v>294</v>
      </c>
      <c r="R337" t="s">
        <v>1203</v>
      </c>
      <c r="S337" s="9" t="s">
        <v>41</v>
      </c>
      <c r="T337" t="s">
        <v>206</v>
      </c>
      <c r="U337" t="s">
        <v>199</v>
      </c>
      <c r="V337">
        <v>354.49</v>
      </c>
      <c r="W337">
        <v>10.378</v>
      </c>
      <c r="X337">
        <v>6.79</v>
      </c>
      <c r="Y337" s="8">
        <f t="shared" si="107"/>
        <v>-3.5880000000000001</v>
      </c>
      <c r="Z337">
        <v>-3.468</v>
      </c>
      <c r="AA337">
        <v>9.9599999999999992E-4</v>
      </c>
      <c r="AB337">
        <v>1.4300000000000001E-4</v>
      </c>
      <c r="AC337">
        <f t="shared" si="108"/>
        <v>-3.8446639625349381</v>
      </c>
      <c r="AD337">
        <f t="shared" si="109"/>
        <v>-3.0017406615763012</v>
      </c>
      <c r="AE337" s="7">
        <f t="shared" si="110"/>
        <v>106.31718384383068</v>
      </c>
      <c r="AF337" s="7">
        <v>20</v>
      </c>
      <c r="AG337" s="7">
        <f t="shared" si="111"/>
        <v>-126.31718384383068</v>
      </c>
      <c r="AH337" s="7">
        <f t="shared" si="112"/>
        <v>-3.8892542085609247</v>
      </c>
      <c r="AI337">
        <v>0</v>
      </c>
      <c r="AJ337">
        <v>0.22</v>
      </c>
      <c r="AK337">
        <v>9.8800000000000008</v>
      </c>
      <c r="AL337">
        <v>1.51</v>
      </c>
      <c r="AM337">
        <v>2.2200000000000002</v>
      </c>
    </row>
    <row r="338" spans="1:39" x14ac:dyDescent="0.25">
      <c r="A338">
        <v>12</v>
      </c>
      <c r="B338" t="s">
        <v>431</v>
      </c>
      <c r="C338" t="s">
        <v>198</v>
      </c>
      <c r="D338" t="s">
        <v>899</v>
      </c>
      <c r="E338" s="7">
        <f t="shared" si="103"/>
        <v>14101139485.497</v>
      </c>
      <c r="F338" s="8">
        <f t="shared" si="104"/>
        <v>10.149254208560924</v>
      </c>
      <c r="G338" s="7">
        <f t="shared" si="105"/>
        <v>1819700.8586099846</v>
      </c>
      <c r="H338">
        <v>6.26</v>
      </c>
      <c r="I338" s="7" t="s">
        <v>204</v>
      </c>
      <c r="J338" s="7" t="s">
        <v>204</v>
      </c>
      <c r="K338" s="7" t="s">
        <v>204</v>
      </c>
      <c r="L338" s="7" t="s">
        <v>204</v>
      </c>
      <c r="M338" s="7" t="s">
        <v>204</v>
      </c>
      <c r="N338" s="7">
        <v>9.8956980564945756</v>
      </c>
      <c r="O338" s="7">
        <v>6.3076980564945737</v>
      </c>
      <c r="P338">
        <v>21</v>
      </c>
      <c r="Q338">
        <f t="shared" si="106"/>
        <v>294</v>
      </c>
      <c r="R338" t="s">
        <v>1203</v>
      </c>
      <c r="S338" s="9" t="s">
        <v>41</v>
      </c>
      <c r="T338" t="s">
        <v>206</v>
      </c>
      <c r="U338" t="s">
        <v>199</v>
      </c>
      <c r="V338">
        <v>354.49</v>
      </c>
      <c r="W338">
        <v>10.378</v>
      </c>
      <c r="X338">
        <v>6.79</v>
      </c>
      <c r="Y338" s="8">
        <f t="shared" si="107"/>
        <v>-3.5880000000000001</v>
      </c>
      <c r="Z338">
        <v>-3.468</v>
      </c>
      <c r="AA338">
        <v>9.9599999999999992E-4</v>
      </c>
      <c r="AB338">
        <v>1.4300000000000001E-4</v>
      </c>
      <c r="AC338">
        <f t="shared" si="108"/>
        <v>-3.8446639625349381</v>
      </c>
      <c r="AD338">
        <f t="shared" si="109"/>
        <v>-3.0017406615763012</v>
      </c>
      <c r="AE338" s="7">
        <f t="shared" si="110"/>
        <v>106.31718384383068</v>
      </c>
      <c r="AF338" s="7">
        <v>20</v>
      </c>
      <c r="AG338" s="7">
        <f t="shared" si="111"/>
        <v>-126.31718384383068</v>
      </c>
      <c r="AH338" s="7">
        <f t="shared" si="112"/>
        <v>-3.8892542085609247</v>
      </c>
      <c r="AI338">
        <v>0</v>
      </c>
      <c r="AJ338">
        <v>0.22</v>
      </c>
      <c r="AK338">
        <v>9.8800000000000008</v>
      </c>
      <c r="AL338">
        <v>1.51</v>
      </c>
      <c r="AM338">
        <v>2.2200000000000002</v>
      </c>
    </row>
    <row r="339" spans="1:39" x14ac:dyDescent="0.25">
      <c r="A339">
        <v>815</v>
      </c>
      <c r="B339" t="s">
        <v>573</v>
      </c>
      <c r="C339" t="s">
        <v>574</v>
      </c>
      <c r="D339" t="s">
        <v>575</v>
      </c>
      <c r="E339" s="7">
        <f t="shared" si="103"/>
        <v>1180865.2106528273</v>
      </c>
      <c r="F339" s="8">
        <f t="shared" si="104"/>
        <v>6.0722003280872805</v>
      </c>
      <c r="G339" s="7">
        <f t="shared" si="105"/>
        <v>158.48931924611153</v>
      </c>
      <c r="H339">
        <v>2.2000000000000002</v>
      </c>
      <c r="I339" s="7" t="s">
        <v>204</v>
      </c>
      <c r="J339" s="7" t="s">
        <v>204</v>
      </c>
      <c r="K339" s="7" t="s">
        <v>204</v>
      </c>
      <c r="L339" s="7" t="s">
        <v>204</v>
      </c>
      <c r="M339" s="7" t="s">
        <v>204</v>
      </c>
      <c r="N339" s="7">
        <v>5.816826060620329</v>
      </c>
      <c r="O339" s="7">
        <v>2.2598260606203278</v>
      </c>
      <c r="P339">
        <v>20</v>
      </c>
      <c r="Q339">
        <f t="shared" si="106"/>
        <v>293</v>
      </c>
      <c r="R339" t="s">
        <v>576</v>
      </c>
      <c r="S339" s="9" t="s">
        <v>41</v>
      </c>
      <c r="T339" t="s">
        <v>206</v>
      </c>
      <c r="U339" t="s">
        <v>165</v>
      </c>
      <c r="V339">
        <v>290.83</v>
      </c>
      <c r="W339">
        <v>7.8170000000000002</v>
      </c>
      <c r="X339">
        <v>4.26</v>
      </c>
      <c r="Y339" s="8">
        <f t="shared" si="107"/>
        <v>-3.5570000000000004</v>
      </c>
      <c r="Z339">
        <v>-3.677</v>
      </c>
      <c r="AA339">
        <v>6.7400000000000002E-2</v>
      </c>
      <c r="AB339">
        <v>3.44E-2</v>
      </c>
      <c r="AC339">
        <f t="shared" si="108"/>
        <v>-1.4634415574284698</v>
      </c>
      <c r="AD339">
        <f t="shared" si="109"/>
        <v>-1.1713401034646802</v>
      </c>
      <c r="AE339" s="7">
        <f t="shared" si="110"/>
        <v>85.372249089782642</v>
      </c>
      <c r="AF339" s="7">
        <v>20</v>
      </c>
      <c r="AG339" s="7">
        <f t="shared" si="111"/>
        <v>-105.37224908978264</v>
      </c>
      <c r="AH339" s="7">
        <f t="shared" si="112"/>
        <v>-3.8722003280872803</v>
      </c>
      <c r="AI339">
        <v>0</v>
      </c>
      <c r="AJ339">
        <v>0.4</v>
      </c>
      <c r="AK339">
        <v>7</v>
      </c>
      <c r="AL339">
        <v>1.1000000000000001</v>
      </c>
      <c r="AM339">
        <v>1.58</v>
      </c>
    </row>
    <row r="340" spans="1:39" x14ac:dyDescent="0.25">
      <c r="A340">
        <v>811</v>
      </c>
      <c r="B340" t="s">
        <v>577</v>
      </c>
      <c r="C340" t="s">
        <v>578</v>
      </c>
      <c r="D340" t="s">
        <v>575</v>
      </c>
      <c r="E340" s="7">
        <f t="shared" si="103"/>
        <v>2411017.3081300515</v>
      </c>
      <c r="F340" s="8">
        <f t="shared" si="104"/>
        <v>6.3822003280872801</v>
      </c>
      <c r="G340" s="7">
        <f t="shared" si="105"/>
        <v>323.59365692962825</v>
      </c>
      <c r="H340">
        <v>2.5099999999999998</v>
      </c>
      <c r="I340" s="7" t="s">
        <v>204</v>
      </c>
      <c r="J340" s="7" t="s">
        <v>204</v>
      </c>
      <c r="K340" s="7" t="s">
        <v>204</v>
      </c>
      <c r="L340" s="7" t="s">
        <v>204</v>
      </c>
      <c r="M340" s="7" t="s">
        <v>204</v>
      </c>
      <c r="N340" s="7">
        <v>6.1268260606203286</v>
      </c>
      <c r="O340" s="7">
        <v>2.5698260606203274</v>
      </c>
      <c r="P340">
        <v>20</v>
      </c>
      <c r="Q340">
        <f t="shared" si="106"/>
        <v>293</v>
      </c>
      <c r="R340" t="s">
        <v>576</v>
      </c>
      <c r="S340" s="9" t="s">
        <v>41</v>
      </c>
      <c r="T340" t="s">
        <v>206</v>
      </c>
      <c r="U340" t="s">
        <v>165</v>
      </c>
      <c r="V340">
        <v>290.83</v>
      </c>
      <c r="W340">
        <v>7.8170000000000002</v>
      </c>
      <c r="X340">
        <v>4.26</v>
      </c>
      <c r="Y340" s="8">
        <f t="shared" si="107"/>
        <v>-3.5570000000000004</v>
      </c>
      <c r="Z340">
        <v>-3.677</v>
      </c>
      <c r="AA340">
        <v>6.7400000000000002E-2</v>
      </c>
      <c r="AB340">
        <v>3.44E-2</v>
      </c>
      <c r="AC340">
        <f t="shared" si="108"/>
        <v>-1.4634415574284698</v>
      </c>
      <c r="AD340">
        <f t="shared" si="109"/>
        <v>-1.1713401034646802</v>
      </c>
      <c r="AE340" s="7">
        <f t="shared" si="110"/>
        <v>85.372249089782642</v>
      </c>
      <c r="AF340" s="7">
        <v>20</v>
      </c>
      <c r="AG340" s="7">
        <f t="shared" si="111"/>
        <v>-105.37224908978264</v>
      </c>
      <c r="AH340" s="7">
        <f t="shared" si="112"/>
        <v>-3.8722003280872803</v>
      </c>
      <c r="AI340">
        <v>0</v>
      </c>
      <c r="AJ340">
        <v>0.4</v>
      </c>
      <c r="AK340">
        <v>7</v>
      </c>
      <c r="AL340">
        <v>1.1000000000000001</v>
      </c>
      <c r="AM340">
        <v>1.58</v>
      </c>
    </row>
    <row r="341" spans="1:39" x14ac:dyDescent="0.25">
      <c r="A341">
        <v>96</v>
      </c>
      <c r="B341" t="s">
        <v>573</v>
      </c>
      <c r="C341" t="s">
        <v>164</v>
      </c>
      <c r="D341" t="s">
        <v>575</v>
      </c>
      <c r="E341" s="7">
        <f t="shared" si="103"/>
        <v>3105991.9663229277</v>
      </c>
      <c r="F341" s="8">
        <f t="shared" si="104"/>
        <v>6.4922003280872804</v>
      </c>
      <c r="G341" s="7">
        <f t="shared" si="105"/>
        <v>416.86938347033572</v>
      </c>
      <c r="H341">
        <v>2.62</v>
      </c>
      <c r="I341" s="7" t="s">
        <v>204</v>
      </c>
      <c r="J341" s="7" t="s">
        <v>204</v>
      </c>
      <c r="K341" s="7" t="s">
        <v>204</v>
      </c>
      <c r="L341" s="7" t="s">
        <v>204</v>
      </c>
      <c r="M341" s="7" t="s">
        <v>204</v>
      </c>
      <c r="N341" s="7">
        <v>6.236826060620329</v>
      </c>
      <c r="O341" s="7">
        <v>2.6798260606203277</v>
      </c>
      <c r="P341">
        <v>20</v>
      </c>
      <c r="Q341">
        <f t="shared" si="106"/>
        <v>293</v>
      </c>
      <c r="R341" t="s">
        <v>576</v>
      </c>
      <c r="S341" s="9" t="s">
        <v>41</v>
      </c>
      <c r="T341" t="s">
        <v>206</v>
      </c>
      <c r="U341" t="s">
        <v>165</v>
      </c>
      <c r="V341">
        <v>290.83</v>
      </c>
      <c r="W341">
        <v>7.8170000000000002</v>
      </c>
      <c r="X341">
        <v>4.26</v>
      </c>
      <c r="Y341" s="8">
        <f t="shared" si="107"/>
        <v>-3.5570000000000004</v>
      </c>
      <c r="Z341">
        <v>-3.677</v>
      </c>
      <c r="AA341">
        <v>6.7400000000000002E-2</v>
      </c>
      <c r="AB341">
        <v>3.44E-2</v>
      </c>
      <c r="AC341">
        <f t="shared" si="108"/>
        <v>-1.4634415574284698</v>
      </c>
      <c r="AD341">
        <f t="shared" si="109"/>
        <v>-1.1713401034646802</v>
      </c>
      <c r="AE341" s="7">
        <f t="shared" si="110"/>
        <v>85.372249089782642</v>
      </c>
      <c r="AF341" s="7">
        <v>20</v>
      </c>
      <c r="AG341" s="7">
        <f t="shared" si="111"/>
        <v>-105.37224908978264</v>
      </c>
      <c r="AH341" s="7">
        <f t="shared" si="112"/>
        <v>-3.8722003280872803</v>
      </c>
      <c r="AI341">
        <v>0</v>
      </c>
      <c r="AJ341">
        <v>0.4</v>
      </c>
      <c r="AK341">
        <v>7</v>
      </c>
      <c r="AL341">
        <v>1.1000000000000001</v>
      </c>
      <c r="AM341">
        <v>1.58</v>
      </c>
    </row>
    <row r="342" spans="1:39" x14ac:dyDescent="0.25">
      <c r="A342">
        <v>807</v>
      </c>
      <c r="B342" t="s">
        <v>579</v>
      </c>
      <c r="C342" t="s">
        <v>580</v>
      </c>
      <c r="D342" t="s">
        <v>575</v>
      </c>
      <c r="E342" s="7">
        <f t="shared" si="103"/>
        <v>4701109.0781805636</v>
      </c>
      <c r="F342" s="8">
        <f t="shared" si="104"/>
        <v>6.6722003280872801</v>
      </c>
      <c r="G342" s="7">
        <f t="shared" si="105"/>
        <v>630.95734448019323</v>
      </c>
      <c r="H342">
        <v>2.8</v>
      </c>
      <c r="I342" s="7" t="s">
        <v>204</v>
      </c>
      <c r="J342" s="7" t="s">
        <v>204</v>
      </c>
      <c r="K342" s="7" t="s">
        <v>204</v>
      </c>
      <c r="L342" s="7" t="s">
        <v>204</v>
      </c>
      <c r="M342" s="7" t="s">
        <v>204</v>
      </c>
      <c r="N342" s="7">
        <v>6.4168260606203287</v>
      </c>
      <c r="O342" s="7">
        <v>2.8598260606203274</v>
      </c>
      <c r="P342">
        <v>20</v>
      </c>
      <c r="Q342">
        <f t="shared" si="106"/>
        <v>293</v>
      </c>
      <c r="R342" t="s">
        <v>576</v>
      </c>
      <c r="S342" s="9" t="s">
        <v>41</v>
      </c>
      <c r="T342" t="s">
        <v>206</v>
      </c>
      <c r="U342" t="s">
        <v>165</v>
      </c>
      <c r="V342">
        <v>290.83</v>
      </c>
      <c r="W342">
        <v>7.8170000000000002</v>
      </c>
      <c r="X342">
        <v>4.26</v>
      </c>
      <c r="Y342" s="8">
        <f t="shared" si="107"/>
        <v>-3.5570000000000004</v>
      </c>
      <c r="Z342">
        <v>-3.677</v>
      </c>
      <c r="AA342">
        <v>6.7400000000000002E-2</v>
      </c>
      <c r="AB342">
        <v>3.44E-2</v>
      </c>
      <c r="AC342">
        <f t="shared" si="108"/>
        <v>-1.4634415574284698</v>
      </c>
      <c r="AD342">
        <f t="shared" si="109"/>
        <v>-1.1713401034646802</v>
      </c>
      <c r="AE342" s="7">
        <f t="shared" si="110"/>
        <v>85.372249089782642</v>
      </c>
      <c r="AF342" s="7">
        <v>20</v>
      </c>
      <c r="AG342" s="7">
        <f t="shared" si="111"/>
        <v>-105.37224908978264</v>
      </c>
      <c r="AH342" s="7">
        <f t="shared" si="112"/>
        <v>-3.8722003280872803</v>
      </c>
      <c r="AI342">
        <v>0</v>
      </c>
      <c r="AJ342">
        <v>0.4</v>
      </c>
      <c r="AK342">
        <v>7</v>
      </c>
      <c r="AL342">
        <v>1.1000000000000001</v>
      </c>
      <c r="AM342">
        <v>1.58</v>
      </c>
    </row>
    <row r="343" spans="1:39" x14ac:dyDescent="0.25">
      <c r="A343">
        <v>294</v>
      </c>
      <c r="B343" t="s">
        <v>60</v>
      </c>
      <c r="C343" t="s">
        <v>61</v>
      </c>
      <c r="D343" t="s">
        <v>575</v>
      </c>
      <c r="E343" s="7">
        <f t="shared" si="103"/>
        <v>22209178.345066447</v>
      </c>
      <c r="F343" s="8">
        <f t="shared" si="104"/>
        <v>7.346532491605454</v>
      </c>
      <c r="G343" s="7">
        <f t="shared" si="105"/>
        <v>14791.083881682089</v>
      </c>
      <c r="H343">
        <v>4.17</v>
      </c>
      <c r="I343" s="7" t="s">
        <v>204</v>
      </c>
      <c r="J343" s="7" t="s">
        <v>204</v>
      </c>
      <c r="K343" s="7" t="s">
        <v>204</v>
      </c>
      <c r="L343" s="7" t="s">
        <v>204</v>
      </c>
      <c r="M343" s="7" t="s">
        <v>204</v>
      </c>
      <c r="N343" s="7">
        <v>7.1018260606203301</v>
      </c>
      <c r="O343" s="7">
        <v>4.2298260606203275</v>
      </c>
      <c r="P343">
        <v>20</v>
      </c>
      <c r="Q343">
        <f t="shared" si="106"/>
        <v>293</v>
      </c>
      <c r="R343" t="s">
        <v>576</v>
      </c>
      <c r="S343" s="9" t="s">
        <v>41</v>
      </c>
      <c r="T343" t="s">
        <v>206</v>
      </c>
      <c r="U343" t="s">
        <v>62</v>
      </c>
      <c r="V343">
        <v>178.24</v>
      </c>
      <c r="W343">
        <v>7.2220000000000004</v>
      </c>
      <c r="X343">
        <v>4.3499999999999996</v>
      </c>
      <c r="Y343" s="8">
        <f t="shared" si="107"/>
        <v>-2.8720000000000008</v>
      </c>
      <c r="Z343">
        <v>-2.762</v>
      </c>
      <c r="AA343">
        <v>5.7600000000000004E-3</v>
      </c>
      <c r="AB343">
        <v>8.7499999999999994E-2</v>
      </c>
      <c r="AC343">
        <f t="shared" si="108"/>
        <v>-1.0579919469776868</v>
      </c>
      <c r="AD343">
        <f t="shared" si="109"/>
        <v>-2.2395775165767877</v>
      </c>
      <c r="AE343" s="7">
        <f t="shared" si="110"/>
        <v>81.805964975062935</v>
      </c>
      <c r="AF343" s="7">
        <v>20</v>
      </c>
      <c r="AG343" s="7">
        <f t="shared" si="111"/>
        <v>-101.80596497506293</v>
      </c>
      <c r="AH343" s="7">
        <f t="shared" si="112"/>
        <v>-3.176532491605454</v>
      </c>
      <c r="AI343">
        <v>0</v>
      </c>
      <c r="AJ343">
        <v>0.23</v>
      </c>
      <c r="AK343">
        <v>7.7100000000000009</v>
      </c>
      <c r="AL343">
        <v>1.34</v>
      </c>
      <c r="AM343">
        <v>1.45</v>
      </c>
    </row>
    <row r="344" spans="1:39" x14ac:dyDescent="0.25">
      <c r="A344">
        <v>603</v>
      </c>
      <c r="B344" t="s">
        <v>207</v>
      </c>
      <c r="C344" t="s">
        <v>208</v>
      </c>
      <c r="D344" t="s">
        <v>575</v>
      </c>
      <c r="E344" s="7">
        <f t="shared" si="103"/>
        <v>24031007.94751408</v>
      </c>
      <c r="F344" s="8">
        <f t="shared" si="104"/>
        <v>7.3807719870695232</v>
      </c>
      <c r="G344" s="7">
        <f t="shared" si="105"/>
        <v>21379.620895022348</v>
      </c>
      <c r="H344">
        <v>4.33</v>
      </c>
      <c r="I344" s="7" t="s">
        <v>204</v>
      </c>
      <c r="J344" s="7" t="s">
        <v>204</v>
      </c>
      <c r="K344" s="7" t="s">
        <v>204</v>
      </c>
      <c r="L344" s="7" t="s">
        <v>204</v>
      </c>
      <c r="M344" s="7" t="s">
        <v>204</v>
      </c>
      <c r="N344" s="7">
        <v>7.1328260606203298</v>
      </c>
      <c r="O344" s="7">
        <v>4.3898260606203277</v>
      </c>
      <c r="P344">
        <v>20</v>
      </c>
      <c r="Q344">
        <f t="shared" si="106"/>
        <v>293</v>
      </c>
      <c r="R344" t="s">
        <v>576</v>
      </c>
      <c r="S344" s="9" t="s">
        <v>41</v>
      </c>
      <c r="T344" t="s">
        <v>206</v>
      </c>
      <c r="U344" t="s">
        <v>209</v>
      </c>
      <c r="V344">
        <v>178.24</v>
      </c>
      <c r="W344">
        <v>7.093</v>
      </c>
      <c r="X344">
        <v>4.3499999999999996</v>
      </c>
      <c r="Y344" s="8">
        <f t="shared" si="107"/>
        <v>-2.7430000000000003</v>
      </c>
      <c r="Z344">
        <v>-2.6429999999999998</v>
      </c>
      <c r="AA344">
        <v>2.8899999999999998E-4</v>
      </c>
      <c r="AB344">
        <v>6.59E-2</v>
      </c>
      <c r="AC344">
        <f t="shared" si="108"/>
        <v>-1.1811145854059901</v>
      </c>
      <c r="AD344">
        <f t="shared" si="109"/>
        <v>-3.5391021572434522</v>
      </c>
      <c r="AE344" s="7">
        <f t="shared" si="110"/>
        <v>82.888936319149437</v>
      </c>
      <c r="AF344" s="7">
        <v>20</v>
      </c>
      <c r="AG344" s="7">
        <f t="shared" si="111"/>
        <v>-102.88893631914944</v>
      </c>
      <c r="AH344" s="7">
        <f t="shared" si="112"/>
        <v>-3.0507719870695231</v>
      </c>
      <c r="AI344">
        <v>0</v>
      </c>
      <c r="AJ344">
        <v>0.23</v>
      </c>
      <c r="AK344">
        <v>7.7100000000000009</v>
      </c>
      <c r="AL344">
        <v>1.34</v>
      </c>
      <c r="AM344">
        <v>1.45</v>
      </c>
    </row>
    <row r="345" spans="1:39" x14ac:dyDescent="0.25">
      <c r="A345">
        <v>233</v>
      </c>
      <c r="B345" t="s">
        <v>182</v>
      </c>
      <c r="C345" t="s">
        <v>183</v>
      </c>
      <c r="D345" t="s">
        <v>575</v>
      </c>
      <c r="E345" s="7">
        <f t="shared" si="103"/>
        <v>11012111.037761066</v>
      </c>
      <c r="F345" s="8">
        <f t="shared" si="104"/>
        <v>7.0418705818389622</v>
      </c>
      <c r="G345" s="7">
        <f t="shared" si="105"/>
        <v>165958.69074375604</v>
      </c>
      <c r="H345">
        <v>5.22</v>
      </c>
      <c r="I345" s="7" t="s">
        <v>204</v>
      </c>
      <c r="J345" s="7" t="s">
        <v>204</v>
      </c>
      <c r="K345" s="7" t="s">
        <v>204</v>
      </c>
      <c r="L345" s="7" t="s">
        <v>204</v>
      </c>
      <c r="M345" s="7" t="s">
        <v>204</v>
      </c>
      <c r="N345" s="7">
        <v>6.8098260606203276</v>
      </c>
      <c r="O345" s="7">
        <v>5.2798260606203273</v>
      </c>
      <c r="P345">
        <v>20</v>
      </c>
      <c r="Q345">
        <f t="shared" si="106"/>
        <v>293</v>
      </c>
      <c r="R345" t="s">
        <v>576</v>
      </c>
      <c r="S345" s="9" t="s">
        <v>41</v>
      </c>
      <c r="T345" t="s">
        <v>206</v>
      </c>
      <c r="U345" t="s">
        <v>184</v>
      </c>
      <c r="V345">
        <v>373.32</v>
      </c>
      <c r="W345">
        <v>7.39</v>
      </c>
      <c r="X345">
        <v>5.86</v>
      </c>
      <c r="Y345" s="8">
        <f t="shared" si="107"/>
        <v>-1.5299999999999994</v>
      </c>
      <c r="Z345">
        <v>-1.92</v>
      </c>
      <c r="AA345">
        <v>3.1699999999999999E-2</v>
      </c>
      <c r="AB345">
        <v>0.26500000000000001</v>
      </c>
      <c r="AC345">
        <f t="shared" si="108"/>
        <v>-0.5767541260631921</v>
      </c>
      <c r="AD345">
        <f t="shared" si="109"/>
        <v>-1.4989407377822486</v>
      </c>
      <c r="AE345" s="7">
        <f t="shared" si="110"/>
        <v>77.573057230444391</v>
      </c>
      <c r="AF345" s="7">
        <v>20</v>
      </c>
      <c r="AG345" s="7">
        <f t="shared" si="111"/>
        <v>-97.573057230444391</v>
      </c>
      <c r="AH345" s="7">
        <f t="shared" si="112"/>
        <v>-1.8218705818389624</v>
      </c>
      <c r="AI345">
        <v>0</v>
      </c>
      <c r="AJ345">
        <v>0.42</v>
      </c>
      <c r="AK345">
        <v>8.9600000000000009</v>
      </c>
      <c r="AL345">
        <v>1.27</v>
      </c>
      <c r="AM345">
        <v>1.96</v>
      </c>
    </row>
    <row r="346" spans="1:39" x14ac:dyDescent="0.25">
      <c r="A346">
        <v>679</v>
      </c>
      <c r="B346" t="s">
        <v>63</v>
      </c>
      <c r="C346" t="s">
        <v>64</v>
      </c>
      <c r="D346" t="s">
        <v>575</v>
      </c>
      <c r="E346" s="7">
        <f t="shared" si="103"/>
        <v>399624365.69264907</v>
      </c>
      <c r="F346" s="8">
        <f t="shared" si="104"/>
        <v>8.6016519599424868</v>
      </c>
      <c r="G346" s="7">
        <f t="shared" si="105"/>
        <v>102329.29922807543</v>
      </c>
      <c r="H346">
        <v>5.01</v>
      </c>
      <c r="I346" s="7" t="s">
        <v>204</v>
      </c>
      <c r="J346" s="7" t="s">
        <v>204</v>
      </c>
      <c r="K346" s="7" t="s">
        <v>204</v>
      </c>
      <c r="L346" s="7" t="s">
        <v>204</v>
      </c>
      <c r="M346" s="7" t="s">
        <v>204</v>
      </c>
      <c r="N346" s="7">
        <v>8.332826060620329</v>
      </c>
      <c r="O346" s="7">
        <v>5.0698260606203274</v>
      </c>
      <c r="P346">
        <v>20</v>
      </c>
      <c r="Q346">
        <f t="shared" si="106"/>
        <v>293</v>
      </c>
      <c r="R346" t="s">
        <v>576</v>
      </c>
      <c r="S346" s="9" t="s">
        <v>41</v>
      </c>
      <c r="T346" t="s">
        <v>206</v>
      </c>
      <c r="U346" t="s">
        <v>65</v>
      </c>
      <c r="V346">
        <v>202.26</v>
      </c>
      <c r="W346">
        <v>8.1929999999999996</v>
      </c>
      <c r="X346">
        <v>4.93</v>
      </c>
      <c r="Y346" s="8">
        <f t="shared" si="107"/>
        <v>-3.2629999999999999</v>
      </c>
      <c r="Z346">
        <v>-3.3130000000000002</v>
      </c>
      <c r="AA346" s="7">
        <v>4.5899999999999998E-5</v>
      </c>
      <c r="AB346">
        <v>1.06E-2</v>
      </c>
      <c r="AC346">
        <f t="shared" si="108"/>
        <v>-1.9746941347352298</v>
      </c>
      <c r="AD346">
        <f t="shared" si="109"/>
        <v>-4.338187314462739</v>
      </c>
      <c r="AE346" s="7">
        <f t="shared" si="110"/>
        <v>89.869162881440928</v>
      </c>
      <c r="AF346" s="7">
        <v>20</v>
      </c>
      <c r="AG346" s="7">
        <f t="shared" si="111"/>
        <v>-109.86916288144093</v>
      </c>
      <c r="AH346" s="7">
        <f t="shared" si="112"/>
        <v>-3.5916519599424865</v>
      </c>
      <c r="AI346">
        <v>0</v>
      </c>
      <c r="AJ346">
        <v>0.25</v>
      </c>
      <c r="AK346">
        <v>9.11</v>
      </c>
      <c r="AL346">
        <v>1.52</v>
      </c>
      <c r="AM346">
        <v>1.58</v>
      </c>
    </row>
    <row r="347" spans="1:39" x14ac:dyDescent="0.25">
      <c r="A347">
        <v>950</v>
      </c>
      <c r="B347" t="s">
        <v>581</v>
      </c>
      <c r="C347" t="s">
        <v>582</v>
      </c>
      <c r="D347" t="s">
        <v>575</v>
      </c>
      <c r="E347" s="7">
        <f t="shared" si="103"/>
        <v>108535313.13428222</v>
      </c>
      <c r="F347" s="8">
        <f t="shared" si="104"/>
        <v>8.0355710635686179</v>
      </c>
      <c r="G347" s="7">
        <f t="shared" si="105"/>
        <v>17378.008287493791</v>
      </c>
      <c r="H347">
        <v>4.24</v>
      </c>
      <c r="I347" s="7" t="s">
        <v>204</v>
      </c>
      <c r="J347" s="7" t="s">
        <v>204</v>
      </c>
      <c r="K347" s="7" t="s">
        <v>204</v>
      </c>
      <c r="L347" s="7" t="s">
        <v>204</v>
      </c>
      <c r="M347" s="7" t="s">
        <v>204</v>
      </c>
      <c r="N347" s="7">
        <v>7.7858260606203284</v>
      </c>
      <c r="O347" s="7">
        <v>4.2998260606203287</v>
      </c>
      <c r="P347">
        <v>20</v>
      </c>
      <c r="Q347">
        <f t="shared" si="106"/>
        <v>293</v>
      </c>
      <c r="R347" t="s">
        <v>576</v>
      </c>
      <c r="S347" s="9" t="s">
        <v>41</v>
      </c>
      <c r="T347" t="s">
        <v>206</v>
      </c>
      <c r="U347" t="s">
        <v>583</v>
      </c>
      <c r="V347">
        <v>389.32</v>
      </c>
      <c r="W347">
        <v>8.0459999999999994</v>
      </c>
      <c r="X347">
        <v>4.5599999999999996</v>
      </c>
      <c r="Y347" s="8">
        <f t="shared" si="107"/>
        <v>-3.4859999999999998</v>
      </c>
      <c r="Z347">
        <v>-3.0659999999999998</v>
      </c>
      <c r="AA347">
        <v>1.1999999999999999E-3</v>
      </c>
      <c r="AB347">
        <v>5.6300000000000003E-2</v>
      </c>
      <c r="AC347">
        <f t="shared" si="108"/>
        <v>-1.2494916051486538</v>
      </c>
      <c r="AD347">
        <f t="shared" si="109"/>
        <v>-2.9208187539523753</v>
      </c>
      <c r="AE347" s="7">
        <f t="shared" si="110"/>
        <v>83.490372041455402</v>
      </c>
      <c r="AF347" s="7">
        <v>20</v>
      </c>
      <c r="AG347" s="7">
        <f t="shared" si="111"/>
        <v>-103.4903720414554</v>
      </c>
      <c r="AH347" s="7">
        <f t="shared" si="112"/>
        <v>-3.7955710635686182</v>
      </c>
      <c r="AI347">
        <v>0</v>
      </c>
      <c r="AJ347">
        <v>0.6</v>
      </c>
      <c r="AK347">
        <v>9.4</v>
      </c>
      <c r="AL347">
        <v>1.38</v>
      </c>
      <c r="AM347">
        <v>1.96</v>
      </c>
    </row>
    <row r="348" spans="1:39" x14ac:dyDescent="0.25">
      <c r="A348">
        <v>801</v>
      </c>
      <c r="B348" t="s">
        <v>584</v>
      </c>
      <c r="C348" t="s">
        <v>585</v>
      </c>
      <c r="D348" t="s">
        <v>575</v>
      </c>
      <c r="E348" s="7">
        <f t="shared" si="103"/>
        <v>6626809.2894916805</v>
      </c>
      <c r="F348" s="8">
        <f t="shared" si="104"/>
        <v>6.8213044723697021</v>
      </c>
      <c r="G348" s="7">
        <f t="shared" si="105"/>
        <v>51286.138399136544</v>
      </c>
      <c r="H348">
        <v>4.71</v>
      </c>
      <c r="I348" s="7" t="s">
        <v>204</v>
      </c>
      <c r="J348" s="7" t="s">
        <v>204</v>
      </c>
      <c r="K348" s="7" t="s">
        <v>204</v>
      </c>
      <c r="L348" s="7" t="s">
        <v>204</v>
      </c>
      <c r="M348" s="7" t="s">
        <v>204</v>
      </c>
      <c r="N348" s="7">
        <v>6.5708260606203286</v>
      </c>
      <c r="O348" s="7">
        <v>4.7698260606203275</v>
      </c>
      <c r="P348">
        <v>20</v>
      </c>
      <c r="Q348">
        <f t="shared" si="106"/>
        <v>293</v>
      </c>
      <c r="R348" t="s">
        <v>576</v>
      </c>
      <c r="S348" s="9" t="s">
        <v>41</v>
      </c>
      <c r="T348" t="s">
        <v>206</v>
      </c>
      <c r="U348" t="s">
        <v>586</v>
      </c>
      <c r="V348">
        <v>364.92</v>
      </c>
      <c r="W348">
        <v>7.8609999999999998</v>
      </c>
      <c r="X348">
        <v>6.06</v>
      </c>
      <c r="Y348" s="8">
        <f t="shared" si="107"/>
        <v>-1.8010000000000002</v>
      </c>
      <c r="Z348">
        <v>-1.8009999999999999</v>
      </c>
      <c r="AA348">
        <v>5.8700000000000002E-3</v>
      </c>
      <c r="AB348">
        <v>5.28E-2</v>
      </c>
      <c r="AC348">
        <f t="shared" si="108"/>
        <v>-1.2773660774661877</v>
      </c>
      <c r="AD348">
        <f t="shared" si="109"/>
        <v>-2.2313618987523856</v>
      </c>
      <c r="AE348" s="7">
        <f t="shared" si="110"/>
        <v>83.735552417191101</v>
      </c>
      <c r="AF348" s="7">
        <v>20</v>
      </c>
      <c r="AG348" s="7">
        <f t="shared" si="111"/>
        <v>-103.7355524171911</v>
      </c>
      <c r="AH348" s="7">
        <f t="shared" si="112"/>
        <v>-2.1113044723697025</v>
      </c>
      <c r="AI348">
        <v>0</v>
      </c>
      <c r="AJ348">
        <v>0.43</v>
      </c>
      <c r="AK348">
        <v>9.48</v>
      </c>
      <c r="AL348">
        <v>1.2</v>
      </c>
      <c r="AM348">
        <v>2.0099999999999998</v>
      </c>
    </row>
    <row r="349" spans="1:39" x14ac:dyDescent="0.25">
      <c r="A349">
        <v>176</v>
      </c>
      <c r="B349" t="s">
        <v>587</v>
      </c>
      <c r="C349" t="s">
        <v>588</v>
      </c>
      <c r="D349" t="s">
        <v>575</v>
      </c>
      <c r="E349" s="7">
        <f t="shared" si="103"/>
        <v>79761910.244407117</v>
      </c>
      <c r="F349" s="8">
        <f t="shared" si="104"/>
        <v>7.9017955464905434</v>
      </c>
      <c r="G349" s="7">
        <f t="shared" si="105"/>
        <v>28183.829312644593</v>
      </c>
      <c r="H349">
        <v>4.45</v>
      </c>
      <c r="I349" s="7" t="s">
        <v>204</v>
      </c>
      <c r="J349" s="7" t="s">
        <v>204</v>
      </c>
      <c r="K349" s="7" t="s">
        <v>204</v>
      </c>
      <c r="L349" s="7" t="s">
        <v>204</v>
      </c>
      <c r="M349" s="7" t="s">
        <v>204</v>
      </c>
      <c r="N349" s="7">
        <v>7.6478260606203277</v>
      </c>
      <c r="O349" s="7">
        <v>4.5098260606203286</v>
      </c>
      <c r="P349">
        <v>20</v>
      </c>
      <c r="Q349">
        <f t="shared" si="106"/>
        <v>293</v>
      </c>
      <c r="R349" t="s">
        <v>576</v>
      </c>
      <c r="S349" s="9" t="s">
        <v>41</v>
      </c>
      <c r="T349" t="s">
        <v>206</v>
      </c>
      <c r="U349" t="s">
        <v>202</v>
      </c>
      <c r="V349">
        <v>380.91</v>
      </c>
      <c r="W349">
        <v>8.5879999999999992</v>
      </c>
      <c r="X349">
        <v>5.45</v>
      </c>
      <c r="Y349" s="8">
        <f t="shared" si="107"/>
        <v>-3.137999999999999</v>
      </c>
      <c r="Z349">
        <v>-3.3879999999999999</v>
      </c>
      <c r="AA349">
        <v>3.6499999999999998E-4</v>
      </c>
      <c r="AB349">
        <v>3.8899999999999997E-2</v>
      </c>
      <c r="AC349">
        <f t="shared" si="108"/>
        <v>-1.4100503986742923</v>
      </c>
      <c r="AD349">
        <f t="shared" si="109"/>
        <v>-3.4377071355435254</v>
      </c>
      <c r="AE349" s="7">
        <f t="shared" si="110"/>
        <v>84.902627128326557</v>
      </c>
      <c r="AF349" s="7">
        <v>20</v>
      </c>
      <c r="AG349" s="7">
        <f t="shared" si="111"/>
        <v>-104.90262712832656</v>
      </c>
      <c r="AH349" s="7">
        <f t="shared" si="112"/>
        <v>-3.4517955464905437</v>
      </c>
      <c r="AI349">
        <v>0</v>
      </c>
      <c r="AJ349">
        <v>0.61</v>
      </c>
      <c r="AK349">
        <v>9.92</v>
      </c>
      <c r="AL349">
        <v>1.31</v>
      </c>
      <c r="AM349">
        <v>2.0099999999999998</v>
      </c>
    </row>
    <row r="350" spans="1:39" x14ac:dyDescent="0.25">
      <c r="A350">
        <v>114</v>
      </c>
      <c r="B350" t="s">
        <v>200</v>
      </c>
      <c r="C350" t="s">
        <v>201</v>
      </c>
      <c r="D350" t="s">
        <v>575</v>
      </c>
      <c r="E350" s="7">
        <f t="shared" si="103"/>
        <v>159145933.68059584</v>
      </c>
      <c r="F350" s="8">
        <f t="shared" si="104"/>
        <v>8.2017955464905441</v>
      </c>
      <c r="G350" s="7">
        <f t="shared" si="105"/>
        <v>56234.132519034953</v>
      </c>
      <c r="H350">
        <v>4.75</v>
      </c>
      <c r="I350" s="7" t="s">
        <v>204</v>
      </c>
      <c r="J350" s="7" t="s">
        <v>204</v>
      </c>
      <c r="K350" s="7" t="s">
        <v>204</v>
      </c>
      <c r="L350" s="7" t="s">
        <v>204</v>
      </c>
      <c r="M350" s="7" t="s">
        <v>204</v>
      </c>
      <c r="N350" s="7">
        <v>7.9478260606203284</v>
      </c>
      <c r="O350" s="7">
        <v>4.8098260606203276</v>
      </c>
      <c r="P350">
        <v>20</v>
      </c>
      <c r="Q350">
        <f t="shared" si="106"/>
        <v>293</v>
      </c>
      <c r="R350" t="s">
        <v>576</v>
      </c>
      <c r="S350" s="9" t="s">
        <v>41</v>
      </c>
      <c r="T350" t="s">
        <v>206</v>
      </c>
      <c r="U350" t="s">
        <v>202</v>
      </c>
      <c r="V350">
        <v>380.91</v>
      </c>
      <c r="W350">
        <v>8.5879999999999992</v>
      </c>
      <c r="X350">
        <v>5.45</v>
      </c>
      <c r="Y350" s="8">
        <f t="shared" si="107"/>
        <v>-3.137999999999999</v>
      </c>
      <c r="Z350">
        <v>-3.3879999999999999</v>
      </c>
      <c r="AA350">
        <v>3.6499999999999998E-4</v>
      </c>
      <c r="AB350">
        <v>3.8899999999999997E-2</v>
      </c>
      <c r="AC350">
        <f t="shared" si="108"/>
        <v>-1.4100503986742923</v>
      </c>
      <c r="AD350">
        <f t="shared" si="109"/>
        <v>-3.4377071355435254</v>
      </c>
      <c r="AE350" s="7">
        <f t="shared" si="110"/>
        <v>84.902627128326557</v>
      </c>
      <c r="AF350" s="7">
        <v>20</v>
      </c>
      <c r="AG350" s="7">
        <f t="shared" si="111"/>
        <v>-104.90262712832656</v>
      </c>
      <c r="AH350" s="7">
        <f t="shared" si="112"/>
        <v>-3.4517955464905437</v>
      </c>
      <c r="AI350">
        <v>0</v>
      </c>
      <c r="AJ350">
        <v>0.61</v>
      </c>
      <c r="AK350">
        <v>9.92</v>
      </c>
      <c r="AL350">
        <v>1.31</v>
      </c>
      <c r="AM350">
        <v>2.0099999999999998</v>
      </c>
    </row>
    <row r="351" spans="1:39" x14ac:dyDescent="0.25">
      <c r="A351">
        <v>956</v>
      </c>
      <c r="B351" t="s">
        <v>589</v>
      </c>
      <c r="C351" t="s">
        <v>590</v>
      </c>
      <c r="D351" t="s">
        <v>575</v>
      </c>
      <c r="E351" s="7">
        <f t="shared" si="103"/>
        <v>147785197.1921688</v>
      </c>
      <c r="F351" s="8">
        <f t="shared" si="104"/>
        <v>8.1696309354139203</v>
      </c>
      <c r="G351" s="7">
        <f t="shared" si="105"/>
        <v>831.7637711026714</v>
      </c>
      <c r="H351">
        <v>2.92</v>
      </c>
      <c r="I351" s="7" t="s">
        <v>204</v>
      </c>
      <c r="J351" s="7" t="s">
        <v>204</v>
      </c>
      <c r="K351" s="7" t="s">
        <v>204</v>
      </c>
      <c r="L351" s="7" t="s">
        <v>204</v>
      </c>
      <c r="M351" s="7" t="s">
        <v>204</v>
      </c>
      <c r="N351" s="7">
        <v>7.8768260606203278</v>
      </c>
      <c r="O351" s="7">
        <v>2.9798260606203275</v>
      </c>
      <c r="P351">
        <v>20</v>
      </c>
      <c r="Q351">
        <f t="shared" si="106"/>
        <v>293</v>
      </c>
      <c r="R351" t="s">
        <v>576</v>
      </c>
      <c r="S351" s="9" t="s">
        <v>41</v>
      </c>
      <c r="T351" t="s">
        <v>206</v>
      </c>
      <c r="U351" t="s">
        <v>591</v>
      </c>
      <c r="V351">
        <v>422.92</v>
      </c>
      <c r="W351">
        <v>8.5370000000000008</v>
      </c>
      <c r="X351">
        <v>3.64</v>
      </c>
      <c r="Y351" s="8">
        <f t="shared" si="107"/>
        <v>-4.8970000000000002</v>
      </c>
      <c r="Z351">
        <v>-4.8769999999999998</v>
      </c>
      <c r="AA351" s="7">
        <v>1.5500000000000001E-5</v>
      </c>
      <c r="AB351">
        <v>1.2999999999999999E-3</v>
      </c>
      <c r="AC351">
        <f t="shared" si="108"/>
        <v>-2.8860566476931631</v>
      </c>
      <c r="AD351">
        <f t="shared" si="109"/>
        <v>-4.8096683018297082</v>
      </c>
      <c r="AE351" s="7">
        <f t="shared" si="110"/>
        <v>97.885393675445954</v>
      </c>
      <c r="AF351" s="7">
        <v>20</v>
      </c>
      <c r="AG351" s="7">
        <f t="shared" si="111"/>
        <v>-117.88539367544595</v>
      </c>
      <c r="AH351" s="7">
        <f t="shared" si="112"/>
        <v>-5.2496309354139203</v>
      </c>
      <c r="AI351">
        <v>0</v>
      </c>
      <c r="AJ351">
        <v>1.23</v>
      </c>
      <c r="AK351">
        <v>10.18</v>
      </c>
      <c r="AL351">
        <v>2.21</v>
      </c>
      <c r="AM351">
        <v>2.14</v>
      </c>
    </row>
    <row r="352" spans="1:39" x14ac:dyDescent="0.25">
      <c r="A352">
        <v>181</v>
      </c>
      <c r="B352" t="s">
        <v>592</v>
      </c>
      <c r="C352" t="s">
        <v>593</v>
      </c>
      <c r="D352" t="s">
        <v>575</v>
      </c>
      <c r="E352" s="7">
        <f t="shared" si="103"/>
        <v>1589865250.8212855</v>
      </c>
      <c r="F352" s="8">
        <f t="shared" si="104"/>
        <v>9.2013603172106038</v>
      </c>
      <c r="G352" s="7">
        <f t="shared" si="105"/>
        <v>24547.089156850321</v>
      </c>
      <c r="H352">
        <v>4.3899999999999997</v>
      </c>
      <c r="I352" s="7" t="s">
        <v>204</v>
      </c>
      <c r="J352" s="7" t="s">
        <v>204</v>
      </c>
      <c r="K352" s="7" t="s">
        <v>204</v>
      </c>
      <c r="L352" s="7" t="s">
        <v>204</v>
      </c>
      <c r="M352" s="7" t="s">
        <v>204</v>
      </c>
      <c r="N352" s="7">
        <v>8.9408260606203296</v>
      </c>
      <c r="O352" s="7">
        <v>4.4498260606203273</v>
      </c>
      <c r="P352">
        <v>20</v>
      </c>
      <c r="Q352">
        <f t="shared" si="106"/>
        <v>293</v>
      </c>
      <c r="R352" t="s">
        <v>576</v>
      </c>
      <c r="S352" s="9" t="s">
        <v>41</v>
      </c>
      <c r="T352" t="s">
        <v>206</v>
      </c>
      <c r="U352" t="s">
        <v>594</v>
      </c>
      <c r="V352">
        <v>345.66</v>
      </c>
      <c r="W352">
        <v>10.161</v>
      </c>
      <c r="X352">
        <v>5.67</v>
      </c>
      <c r="Y352" s="8">
        <f t="shared" si="107"/>
        <v>-4.4909999999999997</v>
      </c>
      <c r="Z352">
        <v>-5.0810000000000004</v>
      </c>
      <c r="AA352">
        <v>5.5599999999999998E-3</v>
      </c>
      <c r="AB352">
        <v>2.1899999999999999E-2</v>
      </c>
      <c r="AC352">
        <f t="shared" si="108"/>
        <v>-1.6595558851598817</v>
      </c>
      <c r="AD352">
        <f t="shared" si="109"/>
        <v>-2.2549252084179425</v>
      </c>
      <c r="AE352" s="7">
        <f t="shared" si="110"/>
        <v>87.097246213049985</v>
      </c>
      <c r="AF352" s="7">
        <v>20</v>
      </c>
      <c r="AG352" s="7">
        <f t="shared" si="111"/>
        <v>-107.09724621304998</v>
      </c>
      <c r="AH352" s="7">
        <f t="shared" si="112"/>
        <v>-4.8113603172106041</v>
      </c>
      <c r="AI352">
        <v>0</v>
      </c>
      <c r="AJ352">
        <v>0.65</v>
      </c>
      <c r="AK352">
        <v>10.32</v>
      </c>
      <c r="AL352">
        <v>1.55</v>
      </c>
      <c r="AM352">
        <v>2.37</v>
      </c>
    </row>
    <row r="353" spans="1:39" x14ac:dyDescent="0.25">
      <c r="A353">
        <v>1030</v>
      </c>
      <c r="B353" t="s">
        <v>595</v>
      </c>
      <c r="C353" t="s">
        <v>596</v>
      </c>
      <c r="D353" t="s">
        <v>575</v>
      </c>
      <c r="E353" s="7">
        <f t="shared" si="103"/>
        <v>7847356.1503022015</v>
      </c>
      <c r="F353" s="8">
        <f t="shared" si="104"/>
        <v>6.8947233634032905</v>
      </c>
      <c r="G353" s="7">
        <f t="shared" si="105"/>
        <v>575.43993733715706</v>
      </c>
      <c r="H353">
        <v>2.76</v>
      </c>
      <c r="I353" s="7" t="s">
        <v>204</v>
      </c>
      <c r="J353" s="7" t="s">
        <v>204</v>
      </c>
      <c r="K353" s="7" t="s">
        <v>204</v>
      </c>
      <c r="L353" s="7" t="s">
        <v>204</v>
      </c>
      <c r="M353" s="7" t="s">
        <v>204</v>
      </c>
      <c r="N353" s="7">
        <v>6.5868260606203277</v>
      </c>
      <c r="O353" s="7">
        <v>2.8198260606203274</v>
      </c>
      <c r="P353">
        <v>20</v>
      </c>
      <c r="Q353">
        <f t="shared" si="106"/>
        <v>293</v>
      </c>
      <c r="R353" t="s">
        <v>576</v>
      </c>
      <c r="S353" s="9" t="s">
        <v>41</v>
      </c>
      <c r="T353" t="s">
        <v>206</v>
      </c>
      <c r="U353" t="s">
        <v>597</v>
      </c>
      <c r="V353">
        <v>380.91</v>
      </c>
      <c r="W353">
        <v>8.5670000000000002</v>
      </c>
      <c r="X353">
        <v>4.8</v>
      </c>
      <c r="Y353" s="8">
        <f t="shared" si="107"/>
        <v>-3.7670000000000003</v>
      </c>
      <c r="Z353">
        <v>-3.7669999999999999</v>
      </c>
      <c r="AA353">
        <v>2.2699999999999999E-3</v>
      </c>
      <c r="AB353">
        <v>3.4699999999999998E-4</v>
      </c>
      <c r="AC353">
        <f t="shared" si="108"/>
        <v>-3.4596705252091264</v>
      </c>
      <c r="AD353">
        <f t="shared" si="109"/>
        <v>-2.6439741428068775</v>
      </c>
      <c r="AE353" s="7">
        <f t="shared" si="110"/>
        <v>102.93082967202653</v>
      </c>
      <c r="AF353" s="7">
        <v>20</v>
      </c>
      <c r="AG353" s="7">
        <f t="shared" si="111"/>
        <v>-122.93082967202653</v>
      </c>
      <c r="AH353" s="7">
        <f t="shared" si="112"/>
        <v>-4.1347233634032907</v>
      </c>
      <c r="AI353">
        <v>0</v>
      </c>
      <c r="AJ353">
        <v>0.7</v>
      </c>
      <c r="AK353">
        <v>10.36</v>
      </c>
      <c r="AL353">
        <v>1.63</v>
      </c>
      <c r="AM353">
        <v>2.0099999999999998</v>
      </c>
    </row>
    <row r="354" spans="1:39" x14ac:dyDescent="0.25">
      <c r="A354">
        <v>1231</v>
      </c>
      <c r="B354" t="s">
        <v>598</v>
      </c>
      <c r="C354" t="s">
        <v>599</v>
      </c>
      <c r="D354" t="s">
        <v>575</v>
      </c>
      <c r="E354" s="7">
        <f t="shared" si="103"/>
        <v>2307020568.7315488</v>
      </c>
      <c r="F354" s="8">
        <f t="shared" si="104"/>
        <v>9.363051466582986</v>
      </c>
      <c r="G354" s="7">
        <f t="shared" si="105"/>
        <v>912.01083935590987</v>
      </c>
      <c r="H354">
        <v>2.96</v>
      </c>
      <c r="I354" s="7" t="s">
        <v>204</v>
      </c>
      <c r="J354" s="7" t="s">
        <v>204</v>
      </c>
      <c r="K354" s="7" t="s">
        <v>204</v>
      </c>
      <c r="L354" s="7" t="s">
        <v>204</v>
      </c>
      <c r="M354" s="7" t="s">
        <v>204</v>
      </c>
      <c r="N354" s="7">
        <v>9.1028260606203286</v>
      </c>
      <c r="O354" s="7">
        <v>3.0198260606203275</v>
      </c>
      <c r="P354">
        <v>20</v>
      </c>
      <c r="Q354">
        <f t="shared" si="106"/>
        <v>293</v>
      </c>
      <c r="R354" t="s">
        <v>576</v>
      </c>
      <c r="S354" s="9" t="s">
        <v>41</v>
      </c>
      <c r="T354" t="s">
        <v>206</v>
      </c>
      <c r="U354" t="s">
        <v>600</v>
      </c>
      <c r="V354">
        <v>380.91</v>
      </c>
      <c r="W354">
        <v>10.023</v>
      </c>
      <c r="X354">
        <v>3.94</v>
      </c>
      <c r="Y354" s="8">
        <f t="shared" si="107"/>
        <v>-6.0830000000000002</v>
      </c>
      <c r="Z354">
        <v>-6.0830000000000002</v>
      </c>
      <c r="AA354">
        <v>1.5399999999999999E-3</v>
      </c>
      <c r="AB354">
        <v>2.2499999999999999E-2</v>
      </c>
      <c r="AC354">
        <f t="shared" si="108"/>
        <v>-1.6478174818886375</v>
      </c>
      <c r="AD354">
        <f t="shared" si="109"/>
        <v>-2.8124792791635369</v>
      </c>
      <c r="AE354" s="7">
        <f t="shared" si="110"/>
        <v>86.993996684528128</v>
      </c>
      <c r="AF354" s="7">
        <v>20</v>
      </c>
      <c r="AG354" s="7">
        <f t="shared" si="111"/>
        <v>-106.99399668452813</v>
      </c>
      <c r="AH354" s="7">
        <f t="shared" si="112"/>
        <v>-6.4030514665829861</v>
      </c>
      <c r="AI354">
        <v>0</v>
      </c>
      <c r="AJ354">
        <v>0.71</v>
      </c>
      <c r="AK354">
        <v>10.45</v>
      </c>
      <c r="AL354">
        <v>1.62</v>
      </c>
      <c r="AM354">
        <v>2.0099999999999998</v>
      </c>
    </row>
    <row r="355" spans="1:39" x14ac:dyDescent="0.25">
      <c r="A355">
        <v>941</v>
      </c>
      <c r="B355" t="s">
        <v>601</v>
      </c>
      <c r="C355" t="s">
        <v>602</v>
      </c>
      <c r="D355" t="s">
        <v>575</v>
      </c>
      <c r="E355" s="7">
        <f t="shared" si="103"/>
        <v>56155265.739308588</v>
      </c>
      <c r="F355" s="8">
        <f t="shared" si="104"/>
        <v>7.7493904867648826</v>
      </c>
      <c r="G355" s="7">
        <f t="shared" si="105"/>
        <v>30199.517204020212</v>
      </c>
      <c r="H355">
        <v>4.4800000000000004</v>
      </c>
      <c r="I355" s="7" t="s">
        <v>204</v>
      </c>
      <c r="J355" s="7" t="s">
        <v>204</v>
      </c>
      <c r="K355" s="7" t="s">
        <v>204</v>
      </c>
      <c r="L355" s="7" t="s">
        <v>204</v>
      </c>
      <c r="M355" s="7" t="s">
        <v>204</v>
      </c>
      <c r="N355" s="7">
        <v>7.4458260606203277</v>
      </c>
      <c r="O355" s="7">
        <v>4.539826060620328</v>
      </c>
      <c r="P355">
        <v>20</v>
      </c>
      <c r="Q355">
        <f t="shared" si="106"/>
        <v>293</v>
      </c>
      <c r="R355" t="s">
        <v>576</v>
      </c>
      <c r="S355" s="9" t="s">
        <v>41</v>
      </c>
      <c r="T355" t="s">
        <v>206</v>
      </c>
      <c r="U355" t="s">
        <v>603</v>
      </c>
      <c r="V355">
        <v>406.92</v>
      </c>
      <c r="W355">
        <v>6.4059999999999997</v>
      </c>
      <c r="X355">
        <v>3.5</v>
      </c>
      <c r="Y355" s="8">
        <f t="shared" si="107"/>
        <v>-2.9059999999999997</v>
      </c>
      <c r="Z355">
        <v>-2.5760000000000001</v>
      </c>
      <c r="AA355">
        <v>1.66E-4</v>
      </c>
      <c r="AB355">
        <v>5.0699999999999996E-4</v>
      </c>
      <c r="AC355">
        <f t="shared" si="108"/>
        <v>-3.294992040666664</v>
      </c>
      <c r="AD355">
        <f t="shared" si="109"/>
        <v>-3.779891911959945</v>
      </c>
      <c r="AE355" s="7">
        <f t="shared" si="110"/>
        <v>101.48233829770521</v>
      </c>
      <c r="AF355" s="7">
        <v>20</v>
      </c>
      <c r="AG355" s="7">
        <f t="shared" si="111"/>
        <v>-121.48233829770521</v>
      </c>
      <c r="AH355" s="7">
        <f t="shared" si="112"/>
        <v>-3.2693904867648822</v>
      </c>
      <c r="AI355">
        <v>0</v>
      </c>
      <c r="AJ355">
        <v>1.43</v>
      </c>
      <c r="AK355">
        <v>11.33</v>
      </c>
      <c r="AL355">
        <v>2.54</v>
      </c>
      <c r="AM355">
        <v>2.08</v>
      </c>
    </row>
    <row r="356" spans="1:39" x14ac:dyDescent="0.25">
      <c r="A356">
        <v>816</v>
      </c>
      <c r="B356" t="s">
        <v>573</v>
      </c>
      <c r="C356" t="s">
        <v>574</v>
      </c>
      <c r="D356" t="s">
        <v>604</v>
      </c>
      <c r="E356" s="7">
        <f t="shared" si="103"/>
        <v>780189.90765843261</v>
      </c>
      <c r="F356" s="8">
        <f t="shared" si="104"/>
        <v>5.8922003280872808</v>
      </c>
      <c r="G356" s="7">
        <f t="shared" si="105"/>
        <v>104.71285480508998</v>
      </c>
      <c r="H356">
        <v>2.02</v>
      </c>
      <c r="I356" s="7" t="s">
        <v>204</v>
      </c>
      <c r="J356" s="7" t="s">
        <v>204</v>
      </c>
      <c r="K356" s="7" t="s">
        <v>204</v>
      </c>
      <c r="L356" s="7" t="s">
        <v>204</v>
      </c>
      <c r="M356" s="7" t="s">
        <v>204</v>
      </c>
      <c r="N356" s="7">
        <v>5.6368260606203284</v>
      </c>
      <c r="O356" s="7">
        <v>2.0798260606203276</v>
      </c>
      <c r="P356">
        <v>20</v>
      </c>
      <c r="Q356">
        <f t="shared" si="106"/>
        <v>293</v>
      </c>
      <c r="R356" t="s">
        <v>576</v>
      </c>
      <c r="S356" s="9" t="s">
        <v>41</v>
      </c>
      <c r="T356" t="s">
        <v>206</v>
      </c>
      <c r="U356" t="s">
        <v>165</v>
      </c>
      <c r="V356">
        <v>290.83</v>
      </c>
      <c r="W356">
        <v>7.8170000000000002</v>
      </c>
      <c r="X356">
        <v>4.26</v>
      </c>
      <c r="Y356" s="8">
        <f t="shared" si="107"/>
        <v>-3.5570000000000004</v>
      </c>
      <c r="Z356">
        <v>-3.677</v>
      </c>
      <c r="AA356">
        <v>6.7400000000000002E-2</v>
      </c>
      <c r="AB356">
        <v>3.44E-2</v>
      </c>
      <c r="AC356">
        <f t="shared" si="108"/>
        <v>-1.4634415574284698</v>
      </c>
      <c r="AD356">
        <f t="shared" si="109"/>
        <v>-1.1713401034646802</v>
      </c>
      <c r="AE356" s="7">
        <f t="shared" si="110"/>
        <v>85.372249089782642</v>
      </c>
      <c r="AF356" s="7">
        <v>20</v>
      </c>
      <c r="AG356" s="7">
        <f t="shared" si="111"/>
        <v>-105.37224908978264</v>
      </c>
      <c r="AH356" s="7">
        <f t="shared" si="112"/>
        <v>-3.8722003280872803</v>
      </c>
      <c r="AI356">
        <v>0</v>
      </c>
      <c r="AJ356">
        <v>0.4</v>
      </c>
      <c r="AK356">
        <v>7</v>
      </c>
      <c r="AL356">
        <v>1.1000000000000001</v>
      </c>
      <c r="AM356">
        <v>1.58</v>
      </c>
    </row>
    <row r="357" spans="1:39" x14ac:dyDescent="0.25">
      <c r="A357">
        <v>812</v>
      </c>
      <c r="B357" t="s">
        <v>577</v>
      </c>
      <c r="C357" t="s">
        <v>578</v>
      </c>
      <c r="D357" t="s">
        <v>604</v>
      </c>
      <c r="E357" s="7">
        <f t="shared" si="103"/>
        <v>1294792.9560648536</v>
      </c>
      <c r="F357" s="8">
        <f t="shared" si="104"/>
        <v>6.1122003280872805</v>
      </c>
      <c r="G357" s="7">
        <f t="shared" si="105"/>
        <v>173.78008287493768</v>
      </c>
      <c r="H357">
        <v>2.2400000000000002</v>
      </c>
      <c r="I357" s="7" t="s">
        <v>204</v>
      </c>
      <c r="J357" s="7" t="s">
        <v>204</v>
      </c>
      <c r="K357" s="7" t="s">
        <v>204</v>
      </c>
      <c r="L357" s="7" t="s">
        <v>204</v>
      </c>
      <c r="M357" s="7" t="s">
        <v>204</v>
      </c>
      <c r="N357" s="7">
        <v>5.8568260606203291</v>
      </c>
      <c r="O357" s="7">
        <v>2.2998260606203278</v>
      </c>
      <c r="P357">
        <v>20</v>
      </c>
      <c r="Q357">
        <f t="shared" si="106"/>
        <v>293</v>
      </c>
      <c r="R357" t="s">
        <v>576</v>
      </c>
      <c r="S357" s="9" t="s">
        <v>41</v>
      </c>
      <c r="T357" t="s">
        <v>206</v>
      </c>
      <c r="U357" t="s">
        <v>165</v>
      </c>
      <c r="V357">
        <v>290.83</v>
      </c>
      <c r="W357">
        <v>7.8170000000000002</v>
      </c>
      <c r="X357">
        <v>4.26</v>
      </c>
      <c r="Y357" s="8">
        <f t="shared" si="107"/>
        <v>-3.5570000000000004</v>
      </c>
      <c r="Z357">
        <v>-3.677</v>
      </c>
      <c r="AA357">
        <v>6.7400000000000002E-2</v>
      </c>
      <c r="AB357">
        <v>3.44E-2</v>
      </c>
      <c r="AC357">
        <f t="shared" si="108"/>
        <v>-1.4634415574284698</v>
      </c>
      <c r="AD357">
        <f t="shared" si="109"/>
        <v>-1.1713401034646802</v>
      </c>
      <c r="AE357" s="7">
        <f t="shared" si="110"/>
        <v>85.372249089782642</v>
      </c>
      <c r="AF357" s="7">
        <v>20</v>
      </c>
      <c r="AG357" s="7">
        <f t="shared" si="111"/>
        <v>-105.37224908978264</v>
      </c>
      <c r="AH357" s="7">
        <f t="shared" si="112"/>
        <v>-3.8722003280872803</v>
      </c>
      <c r="AI357">
        <v>0</v>
      </c>
      <c r="AJ357">
        <v>0.4</v>
      </c>
      <c r="AK357">
        <v>7</v>
      </c>
      <c r="AL357">
        <v>1.1000000000000001</v>
      </c>
      <c r="AM357">
        <v>1.58</v>
      </c>
    </row>
    <row r="358" spans="1:39" x14ac:dyDescent="0.25">
      <c r="A358">
        <v>97</v>
      </c>
      <c r="B358" t="s">
        <v>573</v>
      </c>
      <c r="C358" t="s">
        <v>164</v>
      </c>
      <c r="D358" t="s">
        <v>604</v>
      </c>
      <c r="E358" s="7">
        <f t="shared" si="103"/>
        <v>3105991.9663229277</v>
      </c>
      <c r="F358" s="8">
        <f t="shared" si="104"/>
        <v>6.4922003280872804</v>
      </c>
      <c r="G358" s="7">
        <f t="shared" si="105"/>
        <v>416.86938347033572</v>
      </c>
      <c r="H358">
        <v>2.62</v>
      </c>
      <c r="I358" s="7" t="s">
        <v>204</v>
      </c>
      <c r="J358" s="7" t="s">
        <v>204</v>
      </c>
      <c r="K358" s="7" t="s">
        <v>204</v>
      </c>
      <c r="L358" s="7" t="s">
        <v>204</v>
      </c>
      <c r="M358" s="7" t="s">
        <v>204</v>
      </c>
      <c r="N358" s="7">
        <v>6.236826060620329</v>
      </c>
      <c r="O358" s="7">
        <v>2.6798260606203277</v>
      </c>
      <c r="P358">
        <v>20</v>
      </c>
      <c r="Q358">
        <f t="shared" si="106"/>
        <v>293</v>
      </c>
      <c r="R358" t="s">
        <v>576</v>
      </c>
      <c r="S358" s="9" t="s">
        <v>41</v>
      </c>
      <c r="T358" t="s">
        <v>206</v>
      </c>
      <c r="U358" t="s">
        <v>165</v>
      </c>
      <c r="V358">
        <v>290.83</v>
      </c>
      <c r="W358">
        <v>7.8170000000000002</v>
      </c>
      <c r="X358">
        <v>4.26</v>
      </c>
      <c r="Y358" s="8">
        <f t="shared" si="107"/>
        <v>-3.5570000000000004</v>
      </c>
      <c r="Z358">
        <v>-3.677</v>
      </c>
      <c r="AA358">
        <v>6.7400000000000002E-2</v>
      </c>
      <c r="AB358">
        <v>3.44E-2</v>
      </c>
      <c r="AC358">
        <f t="shared" si="108"/>
        <v>-1.4634415574284698</v>
      </c>
      <c r="AD358">
        <f t="shared" si="109"/>
        <v>-1.1713401034646802</v>
      </c>
      <c r="AE358" s="7">
        <f t="shared" si="110"/>
        <v>85.372249089782642</v>
      </c>
      <c r="AF358" s="7">
        <v>20</v>
      </c>
      <c r="AG358" s="7">
        <f t="shared" si="111"/>
        <v>-105.37224908978264</v>
      </c>
      <c r="AH358" s="7">
        <f t="shared" si="112"/>
        <v>-3.8722003280872803</v>
      </c>
      <c r="AI358">
        <v>0</v>
      </c>
      <c r="AJ358">
        <v>0.4</v>
      </c>
      <c r="AK358">
        <v>7</v>
      </c>
      <c r="AL358">
        <v>1.1000000000000001</v>
      </c>
      <c r="AM358">
        <v>1.58</v>
      </c>
    </row>
    <row r="359" spans="1:39" x14ac:dyDescent="0.25">
      <c r="A359">
        <v>808</v>
      </c>
      <c r="B359" t="s">
        <v>579</v>
      </c>
      <c r="C359" t="s">
        <v>580</v>
      </c>
      <c r="D359" t="s">
        <v>604</v>
      </c>
      <c r="E359" s="7">
        <f t="shared" si="103"/>
        <v>4701109.0781805636</v>
      </c>
      <c r="F359" s="8">
        <f t="shared" si="104"/>
        <v>6.6722003280872801</v>
      </c>
      <c r="G359" s="7">
        <f t="shared" si="105"/>
        <v>630.95734448019323</v>
      </c>
      <c r="H359">
        <v>2.8</v>
      </c>
      <c r="I359" s="7" t="s">
        <v>204</v>
      </c>
      <c r="J359" s="7" t="s">
        <v>204</v>
      </c>
      <c r="K359" s="7" t="s">
        <v>204</v>
      </c>
      <c r="L359" s="7" t="s">
        <v>204</v>
      </c>
      <c r="M359" s="7" t="s">
        <v>204</v>
      </c>
      <c r="N359" s="7">
        <v>6.4168260606203287</v>
      </c>
      <c r="O359" s="7">
        <v>2.8598260606203274</v>
      </c>
      <c r="P359">
        <v>20</v>
      </c>
      <c r="Q359">
        <f t="shared" si="106"/>
        <v>293</v>
      </c>
      <c r="R359" t="s">
        <v>576</v>
      </c>
      <c r="S359" s="9" t="s">
        <v>41</v>
      </c>
      <c r="T359" t="s">
        <v>206</v>
      </c>
      <c r="U359" t="s">
        <v>165</v>
      </c>
      <c r="V359">
        <v>290.83</v>
      </c>
      <c r="W359">
        <v>7.8170000000000002</v>
      </c>
      <c r="X359">
        <v>4.26</v>
      </c>
      <c r="Y359" s="8">
        <f t="shared" si="107"/>
        <v>-3.5570000000000004</v>
      </c>
      <c r="Z359">
        <v>-3.677</v>
      </c>
      <c r="AA359">
        <v>6.7400000000000002E-2</v>
      </c>
      <c r="AB359">
        <v>3.44E-2</v>
      </c>
      <c r="AC359">
        <f t="shared" si="108"/>
        <v>-1.4634415574284698</v>
      </c>
      <c r="AD359">
        <f t="shared" si="109"/>
        <v>-1.1713401034646802</v>
      </c>
      <c r="AE359" s="7">
        <f t="shared" si="110"/>
        <v>85.372249089782642</v>
      </c>
      <c r="AF359" s="7">
        <v>20</v>
      </c>
      <c r="AG359" s="7">
        <f t="shared" si="111"/>
        <v>-105.37224908978264</v>
      </c>
      <c r="AH359" s="7">
        <f t="shared" si="112"/>
        <v>-3.8722003280872803</v>
      </c>
      <c r="AI359">
        <v>0</v>
      </c>
      <c r="AJ359">
        <v>0.4</v>
      </c>
      <c r="AK359">
        <v>7</v>
      </c>
      <c r="AL359">
        <v>1.1000000000000001</v>
      </c>
      <c r="AM359">
        <v>1.58</v>
      </c>
    </row>
    <row r="360" spans="1:39" x14ac:dyDescent="0.25">
      <c r="A360">
        <v>295</v>
      </c>
      <c r="B360" t="s">
        <v>60</v>
      </c>
      <c r="C360" t="s">
        <v>61</v>
      </c>
      <c r="D360" t="s">
        <v>604</v>
      </c>
      <c r="E360" s="7">
        <f t="shared" si="103"/>
        <v>20255011.383889154</v>
      </c>
      <c r="F360" s="8">
        <f t="shared" si="104"/>
        <v>7.3065324916054539</v>
      </c>
      <c r="G360" s="7">
        <f t="shared" si="105"/>
        <v>13489.628825916556</v>
      </c>
      <c r="H360">
        <v>4.13</v>
      </c>
      <c r="I360" s="7" t="s">
        <v>204</v>
      </c>
      <c r="J360" s="7" t="s">
        <v>204</v>
      </c>
      <c r="K360" s="7" t="s">
        <v>204</v>
      </c>
      <c r="L360" s="7" t="s">
        <v>204</v>
      </c>
      <c r="M360" s="7" t="s">
        <v>204</v>
      </c>
      <c r="N360" s="7">
        <v>7.06182606062033</v>
      </c>
      <c r="O360" s="7">
        <v>4.1898260606203284</v>
      </c>
      <c r="P360">
        <v>20</v>
      </c>
      <c r="Q360">
        <f t="shared" si="106"/>
        <v>293</v>
      </c>
      <c r="R360" t="s">
        <v>576</v>
      </c>
      <c r="S360" s="9" t="s">
        <v>41</v>
      </c>
      <c r="T360" t="s">
        <v>206</v>
      </c>
      <c r="U360" t="s">
        <v>62</v>
      </c>
      <c r="V360">
        <v>178.24</v>
      </c>
      <c r="W360">
        <v>7.2220000000000004</v>
      </c>
      <c r="X360">
        <v>4.3499999999999996</v>
      </c>
      <c r="Y360" s="8">
        <f t="shared" si="107"/>
        <v>-2.8720000000000008</v>
      </c>
      <c r="Z360">
        <v>-2.762</v>
      </c>
      <c r="AA360">
        <v>5.7600000000000004E-3</v>
      </c>
      <c r="AB360">
        <v>8.7499999999999994E-2</v>
      </c>
      <c r="AC360">
        <f t="shared" si="108"/>
        <v>-1.0579919469776868</v>
      </c>
      <c r="AD360">
        <f t="shared" si="109"/>
        <v>-2.2395775165767877</v>
      </c>
      <c r="AE360" s="7">
        <f t="shared" si="110"/>
        <v>81.805964975062935</v>
      </c>
      <c r="AF360" s="7">
        <v>20</v>
      </c>
      <c r="AG360" s="7">
        <f t="shared" si="111"/>
        <v>-101.80596497506293</v>
      </c>
      <c r="AH360" s="7">
        <f t="shared" si="112"/>
        <v>-3.176532491605454</v>
      </c>
      <c r="AI360">
        <v>0</v>
      </c>
      <c r="AJ360">
        <v>0.23</v>
      </c>
      <c r="AK360">
        <v>7.7100000000000009</v>
      </c>
      <c r="AL360">
        <v>1.34</v>
      </c>
      <c r="AM360">
        <v>1.45</v>
      </c>
    </row>
    <row r="361" spans="1:39" x14ac:dyDescent="0.25">
      <c r="A361">
        <v>604</v>
      </c>
      <c r="B361" t="s">
        <v>207</v>
      </c>
      <c r="C361" t="s">
        <v>208</v>
      </c>
      <c r="D361" t="s">
        <v>604</v>
      </c>
      <c r="E361" s="7">
        <f t="shared" si="103"/>
        <v>20453704.960472792</v>
      </c>
      <c r="F361" s="8">
        <f t="shared" si="104"/>
        <v>7.3107719870695229</v>
      </c>
      <c r="G361" s="7">
        <f t="shared" si="105"/>
        <v>18197.008586099837</v>
      </c>
      <c r="H361">
        <v>4.26</v>
      </c>
      <c r="I361" s="7" t="s">
        <v>204</v>
      </c>
      <c r="J361" s="7" t="s">
        <v>204</v>
      </c>
      <c r="K361" s="7" t="s">
        <v>204</v>
      </c>
      <c r="L361" s="7" t="s">
        <v>204</v>
      </c>
      <c r="M361" s="7" t="s">
        <v>204</v>
      </c>
      <c r="N361" s="7">
        <v>7.0628260606203286</v>
      </c>
      <c r="O361" s="7">
        <v>4.3198260606203274</v>
      </c>
      <c r="P361">
        <v>20</v>
      </c>
      <c r="Q361">
        <f t="shared" si="106"/>
        <v>293</v>
      </c>
      <c r="R361" t="s">
        <v>576</v>
      </c>
      <c r="S361" s="9" t="s">
        <v>41</v>
      </c>
      <c r="T361" t="s">
        <v>206</v>
      </c>
      <c r="U361" t="s">
        <v>209</v>
      </c>
      <c r="V361">
        <v>178.24</v>
      </c>
      <c r="W361">
        <v>7.093</v>
      </c>
      <c r="X361">
        <v>4.3499999999999996</v>
      </c>
      <c r="Y361" s="8">
        <f t="shared" si="107"/>
        <v>-2.7430000000000003</v>
      </c>
      <c r="Z361">
        <v>-2.6429999999999998</v>
      </c>
      <c r="AA361">
        <v>2.8899999999999998E-4</v>
      </c>
      <c r="AB361">
        <v>6.59E-2</v>
      </c>
      <c r="AC361">
        <f t="shared" si="108"/>
        <v>-1.1811145854059901</v>
      </c>
      <c r="AD361">
        <f t="shared" si="109"/>
        <v>-3.5391021572434522</v>
      </c>
      <c r="AE361" s="7">
        <f t="shared" si="110"/>
        <v>82.888936319149437</v>
      </c>
      <c r="AF361" s="7">
        <v>20</v>
      </c>
      <c r="AG361" s="7">
        <f t="shared" si="111"/>
        <v>-102.88893631914944</v>
      </c>
      <c r="AH361" s="7">
        <f t="shared" si="112"/>
        <v>-3.0507719870695231</v>
      </c>
      <c r="AI361">
        <v>0</v>
      </c>
      <c r="AJ361">
        <v>0.23</v>
      </c>
      <c r="AK361">
        <v>7.7100000000000009</v>
      </c>
      <c r="AL361">
        <v>1.34</v>
      </c>
      <c r="AM361">
        <v>1.45</v>
      </c>
    </row>
    <row r="362" spans="1:39" x14ac:dyDescent="0.25">
      <c r="A362">
        <v>947</v>
      </c>
      <c r="B362" t="s">
        <v>605</v>
      </c>
      <c r="C362" t="s">
        <v>606</v>
      </c>
      <c r="D362" t="s">
        <v>604</v>
      </c>
      <c r="E362" s="7">
        <f t="shared" si="103"/>
        <v>246200083.74915808</v>
      </c>
      <c r="F362" s="8">
        <f t="shared" si="104"/>
        <v>8.3912881963279986</v>
      </c>
      <c r="G362" s="7">
        <f t="shared" si="105"/>
        <v>234422.88153199267</v>
      </c>
      <c r="H362">
        <v>5.37</v>
      </c>
      <c r="I362" s="7" t="s">
        <v>204</v>
      </c>
      <c r="J362" s="7" t="s">
        <v>204</v>
      </c>
      <c r="K362" s="7" t="s">
        <v>204</v>
      </c>
      <c r="L362" s="7" t="s">
        <v>204</v>
      </c>
      <c r="M362" s="7" t="s">
        <v>204</v>
      </c>
      <c r="N362" s="7">
        <v>8.1288260606203266</v>
      </c>
      <c r="O362" s="7">
        <v>5.4298260606203286</v>
      </c>
      <c r="P362">
        <v>20</v>
      </c>
      <c r="Q362">
        <f t="shared" si="106"/>
        <v>293</v>
      </c>
      <c r="R362" t="s">
        <v>576</v>
      </c>
      <c r="S362" s="9" t="s">
        <v>41</v>
      </c>
      <c r="T362" t="s">
        <v>206</v>
      </c>
      <c r="U362" t="s">
        <v>607</v>
      </c>
      <c r="V362">
        <v>283.58999999999997</v>
      </c>
      <c r="W362">
        <v>8.1989999999999998</v>
      </c>
      <c r="X362">
        <v>5.5</v>
      </c>
      <c r="Y362" s="8">
        <f t="shared" si="107"/>
        <v>-2.6989999999999998</v>
      </c>
      <c r="Z362">
        <v>-2.6989999999999998</v>
      </c>
      <c r="AA362">
        <v>2.9399999999999999E-3</v>
      </c>
      <c r="AB362">
        <v>1.8499999999999999E-2</v>
      </c>
      <c r="AC362">
        <f t="shared" si="108"/>
        <v>-1.7328282715969863</v>
      </c>
      <c r="AD362">
        <f t="shared" si="109"/>
        <v>-2.5316526695878427</v>
      </c>
      <c r="AE362" s="7">
        <f t="shared" si="110"/>
        <v>87.741740969149816</v>
      </c>
      <c r="AF362" s="7">
        <v>20</v>
      </c>
      <c r="AG362" s="7">
        <f t="shared" si="111"/>
        <v>-107.74174096914982</v>
      </c>
      <c r="AH362" s="7">
        <f t="shared" si="112"/>
        <v>-3.0212881963279994</v>
      </c>
      <c r="AI362">
        <v>0</v>
      </c>
      <c r="AJ362">
        <v>0.28000000000000003</v>
      </c>
      <c r="AK362">
        <v>8.86</v>
      </c>
      <c r="AL362">
        <v>1.45</v>
      </c>
      <c r="AM362">
        <v>1.93</v>
      </c>
    </row>
    <row r="363" spans="1:39" x14ac:dyDescent="0.25">
      <c r="A363">
        <v>234</v>
      </c>
      <c r="B363" t="s">
        <v>182</v>
      </c>
      <c r="C363" t="s">
        <v>183</v>
      </c>
      <c r="D363" t="s">
        <v>604</v>
      </c>
      <c r="E363" s="7">
        <f t="shared" si="103"/>
        <v>7618519.4711213605</v>
      </c>
      <c r="F363" s="8">
        <f t="shared" si="104"/>
        <v>6.8818705818389621</v>
      </c>
      <c r="G363" s="7">
        <f t="shared" si="105"/>
        <v>114815.36214968823</v>
      </c>
      <c r="H363">
        <v>5.0599999999999996</v>
      </c>
      <c r="I363" s="7" t="s">
        <v>204</v>
      </c>
      <c r="J363" s="7" t="s">
        <v>204</v>
      </c>
      <c r="K363" s="7" t="s">
        <v>204</v>
      </c>
      <c r="L363" s="7" t="s">
        <v>204</v>
      </c>
      <c r="M363" s="7" t="s">
        <v>204</v>
      </c>
      <c r="N363" s="7">
        <v>6.6498260606203274</v>
      </c>
      <c r="O363" s="7">
        <v>5.1198260606203272</v>
      </c>
      <c r="P363">
        <v>20</v>
      </c>
      <c r="Q363">
        <f t="shared" si="106"/>
        <v>293</v>
      </c>
      <c r="R363" t="s">
        <v>576</v>
      </c>
      <c r="S363" s="9" t="s">
        <v>41</v>
      </c>
      <c r="T363" t="s">
        <v>206</v>
      </c>
      <c r="U363" t="s">
        <v>184</v>
      </c>
      <c r="V363">
        <v>373.32</v>
      </c>
      <c r="W363">
        <v>7.39</v>
      </c>
      <c r="X363">
        <v>5.86</v>
      </c>
      <c r="Y363" s="8">
        <f t="shared" si="107"/>
        <v>-1.5299999999999994</v>
      </c>
      <c r="Z363">
        <v>-1.92</v>
      </c>
      <c r="AA363">
        <v>3.1699999999999999E-2</v>
      </c>
      <c r="AB363">
        <v>0.26500000000000001</v>
      </c>
      <c r="AC363">
        <f t="shared" si="108"/>
        <v>-0.5767541260631921</v>
      </c>
      <c r="AD363">
        <f t="shared" si="109"/>
        <v>-1.4989407377822486</v>
      </c>
      <c r="AE363" s="7">
        <f t="shared" si="110"/>
        <v>77.573057230444391</v>
      </c>
      <c r="AF363" s="7">
        <v>20</v>
      </c>
      <c r="AG363" s="7">
        <f t="shared" si="111"/>
        <v>-97.573057230444391</v>
      </c>
      <c r="AH363" s="7">
        <f t="shared" si="112"/>
        <v>-1.8218705818389624</v>
      </c>
      <c r="AI363">
        <v>0</v>
      </c>
      <c r="AJ363">
        <v>0.42</v>
      </c>
      <c r="AK363">
        <v>8.9600000000000009</v>
      </c>
      <c r="AL363">
        <v>1.27</v>
      </c>
      <c r="AM363">
        <v>1.96</v>
      </c>
    </row>
    <row r="364" spans="1:39" x14ac:dyDescent="0.25">
      <c r="A364">
        <v>680</v>
      </c>
      <c r="B364" t="s">
        <v>63</v>
      </c>
      <c r="C364" t="s">
        <v>64</v>
      </c>
      <c r="D364" t="s">
        <v>604</v>
      </c>
      <c r="E364" s="7">
        <f t="shared" si="103"/>
        <v>356165590.82467538</v>
      </c>
      <c r="F364" s="8">
        <f t="shared" si="104"/>
        <v>8.5516519599424861</v>
      </c>
      <c r="G364" s="7">
        <f t="shared" si="105"/>
        <v>91201.083935591028</v>
      </c>
      <c r="H364">
        <v>4.96</v>
      </c>
      <c r="I364" s="7" t="s">
        <v>204</v>
      </c>
      <c r="J364" s="7" t="s">
        <v>204</v>
      </c>
      <c r="K364" s="7" t="s">
        <v>204</v>
      </c>
      <c r="L364" s="7" t="s">
        <v>204</v>
      </c>
      <c r="M364" s="7" t="s">
        <v>204</v>
      </c>
      <c r="N364" s="7">
        <v>8.2828260606203283</v>
      </c>
      <c r="O364" s="7">
        <v>5.0198260606203275</v>
      </c>
      <c r="P364">
        <v>20</v>
      </c>
      <c r="Q364">
        <f t="shared" si="106"/>
        <v>293</v>
      </c>
      <c r="R364" t="s">
        <v>576</v>
      </c>
      <c r="S364" s="9" t="s">
        <v>41</v>
      </c>
      <c r="T364" t="s">
        <v>206</v>
      </c>
      <c r="U364" t="s">
        <v>65</v>
      </c>
      <c r="V364">
        <v>202.26</v>
      </c>
      <c r="W364">
        <v>8.1929999999999996</v>
      </c>
      <c r="X364">
        <v>4.93</v>
      </c>
      <c r="Y364" s="8">
        <f t="shared" si="107"/>
        <v>-3.2629999999999999</v>
      </c>
      <c r="Z364">
        <v>-3.3130000000000002</v>
      </c>
      <c r="AA364" s="7">
        <v>4.5899999999999998E-5</v>
      </c>
      <c r="AB364">
        <v>1.06E-2</v>
      </c>
      <c r="AC364">
        <f t="shared" si="108"/>
        <v>-1.9746941347352298</v>
      </c>
      <c r="AD364">
        <f t="shared" si="109"/>
        <v>-4.338187314462739</v>
      </c>
      <c r="AE364" s="7">
        <f t="shared" si="110"/>
        <v>89.869162881440928</v>
      </c>
      <c r="AF364" s="7">
        <v>20</v>
      </c>
      <c r="AG364" s="7">
        <f t="shared" si="111"/>
        <v>-109.86916288144093</v>
      </c>
      <c r="AH364" s="7">
        <f t="shared" si="112"/>
        <v>-3.5916519599424865</v>
      </c>
      <c r="AI364">
        <v>0</v>
      </c>
      <c r="AJ364">
        <v>0.25</v>
      </c>
      <c r="AK364">
        <v>9.11</v>
      </c>
      <c r="AL364">
        <v>1.52</v>
      </c>
      <c r="AM364">
        <v>1.58</v>
      </c>
    </row>
    <row r="365" spans="1:39" x14ac:dyDescent="0.25">
      <c r="A365">
        <v>1002</v>
      </c>
      <c r="B365" t="s">
        <v>394</v>
      </c>
      <c r="C365" t="s">
        <v>608</v>
      </c>
      <c r="D365" t="s">
        <v>604</v>
      </c>
      <c r="E365" s="7">
        <f t="shared" si="103"/>
        <v>1191719201.9209914</v>
      </c>
      <c r="F365" s="8">
        <f t="shared" si="104"/>
        <v>9.0761739370970034</v>
      </c>
      <c r="G365" s="7">
        <f t="shared" si="105"/>
        <v>416869.38347033598</v>
      </c>
      <c r="H365">
        <v>5.62</v>
      </c>
      <c r="I365" s="7" t="s">
        <v>204</v>
      </c>
      <c r="J365" s="7" t="s">
        <v>204</v>
      </c>
      <c r="K365" s="7" t="s">
        <v>204</v>
      </c>
      <c r="L365" s="7" t="s">
        <v>204</v>
      </c>
      <c r="M365" s="7" t="s">
        <v>204</v>
      </c>
      <c r="N365" s="7">
        <v>8.8008260606203308</v>
      </c>
      <c r="O365" s="7">
        <v>5.6798260606203277</v>
      </c>
      <c r="P365">
        <v>20</v>
      </c>
      <c r="Q365">
        <f t="shared" si="106"/>
        <v>293</v>
      </c>
      <c r="R365" t="s">
        <v>576</v>
      </c>
      <c r="S365" s="9" t="s">
        <v>41</v>
      </c>
      <c r="T365" t="s">
        <v>206</v>
      </c>
      <c r="U365" t="s">
        <v>609</v>
      </c>
      <c r="V365">
        <v>318.02999999999997</v>
      </c>
      <c r="W365">
        <v>9.1210000000000004</v>
      </c>
      <c r="X365">
        <v>6</v>
      </c>
      <c r="Y365" s="8">
        <f t="shared" si="107"/>
        <v>-3.1210000000000004</v>
      </c>
      <c r="Z365">
        <v>-3.121</v>
      </c>
      <c r="AA365">
        <v>1.1800000000000001E-3</v>
      </c>
      <c r="AB365">
        <v>5.9899999999999997E-3</v>
      </c>
      <c r="AC365">
        <f t="shared" si="108"/>
        <v>-2.2225731776106885</v>
      </c>
      <c r="AD365">
        <f t="shared" si="109"/>
        <v>-2.9281179926938745</v>
      </c>
      <c r="AE365" s="7">
        <f t="shared" si="110"/>
        <v>92.049475971385249</v>
      </c>
      <c r="AF365" s="7">
        <v>20</v>
      </c>
      <c r="AG365" s="7">
        <f t="shared" si="111"/>
        <v>-112.04947597138525</v>
      </c>
      <c r="AH365" s="7">
        <f t="shared" si="112"/>
        <v>-3.4561739370970024</v>
      </c>
      <c r="AI365">
        <v>0</v>
      </c>
      <c r="AJ365">
        <v>0.3</v>
      </c>
      <c r="AK365">
        <v>9.3800000000000008</v>
      </c>
      <c r="AL365">
        <v>1.53</v>
      </c>
      <c r="AM365">
        <v>2.0499999999999998</v>
      </c>
    </row>
    <row r="366" spans="1:39" x14ac:dyDescent="0.25">
      <c r="A366">
        <v>202</v>
      </c>
      <c r="B366" t="s">
        <v>610</v>
      </c>
      <c r="C366" t="s">
        <v>192</v>
      </c>
      <c r="D366" t="s">
        <v>604</v>
      </c>
      <c r="E366" s="7">
        <f t="shared" si="103"/>
        <v>2457601456.8615603</v>
      </c>
      <c r="F366" s="8">
        <f t="shared" si="104"/>
        <v>9.3905114558004517</v>
      </c>
      <c r="G366" s="7">
        <f t="shared" si="105"/>
        <v>588843.65535558888</v>
      </c>
      <c r="H366">
        <v>5.77</v>
      </c>
      <c r="I366" s="7" t="s">
        <v>204</v>
      </c>
      <c r="J366" s="7" t="s">
        <v>204</v>
      </c>
      <c r="K366" s="7" t="s">
        <v>204</v>
      </c>
      <c r="L366" s="7" t="s">
        <v>204</v>
      </c>
      <c r="M366" s="7" t="s">
        <v>204</v>
      </c>
      <c r="N366" s="7">
        <v>9.1088260606203288</v>
      </c>
      <c r="O366" s="7">
        <v>5.8298260606203272</v>
      </c>
      <c r="P366">
        <v>20</v>
      </c>
      <c r="Q366">
        <f t="shared" si="106"/>
        <v>293</v>
      </c>
      <c r="R366" t="s">
        <v>576</v>
      </c>
      <c r="S366" s="9" t="s">
        <v>41</v>
      </c>
      <c r="T366" t="s">
        <v>206</v>
      </c>
      <c r="U366" t="s">
        <v>193</v>
      </c>
      <c r="V366">
        <v>318.02999999999997</v>
      </c>
      <c r="W366">
        <v>9.2789999999999999</v>
      </c>
      <c r="X366">
        <v>6</v>
      </c>
      <c r="Y366" s="8">
        <f t="shared" si="107"/>
        <v>-3.2789999999999999</v>
      </c>
      <c r="Z366">
        <v>-2.7690000000000001</v>
      </c>
      <c r="AA366">
        <v>9.1299999999999992E-3</v>
      </c>
      <c r="AB366">
        <v>3.4399999999999999E-3</v>
      </c>
      <c r="AC366">
        <f t="shared" si="108"/>
        <v>-2.46344155742847</v>
      </c>
      <c r="AD366">
        <f t="shared" si="109"/>
        <v>-2.0395292224657009</v>
      </c>
      <c r="AE366" s="7">
        <f t="shared" si="110"/>
        <v>94.168124145019888</v>
      </c>
      <c r="AF366" s="7">
        <v>20</v>
      </c>
      <c r="AG366" s="7">
        <f t="shared" si="111"/>
        <v>-114.16812414501989</v>
      </c>
      <c r="AH366" s="7">
        <f t="shared" si="112"/>
        <v>-3.6205114558004525</v>
      </c>
      <c r="AI366">
        <v>0</v>
      </c>
      <c r="AJ366">
        <v>0.3</v>
      </c>
      <c r="AK366">
        <v>9.3800000000000008</v>
      </c>
      <c r="AL366">
        <v>1.53</v>
      </c>
      <c r="AM366">
        <v>2.0499999999999998</v>
      </c>
    </row>
    <row r="367" spans="1:39" x14ac:dyDescent="0.25">
      <c r="A367">
        <v>951</v>
      </c>
      <c r="B367" t="s">
        <v>581</v>
      </c>
      <c r="C367" t="s">
        <v>582</v>
      </c>
      <c r="D367" t="s">
        <v>604</v>
      </c>
      <c r="E367" s="7">
        <f t="shared" si="103"/>
        <v>66922331.604069427</v>
      </c>
      <c r="F367" s="8">
        <f t="shared" si="104"/>
        <v>7.8255710635686189</v>
      </c>
      <c r="G367" s="7">
        <f t="shared" si="105"/>
        <v>10715.193052376071</v>
      </c>
      <c r="H367">
        <v>4.03</v>
      </c>
      <c r="I367" s="7" t="s">
        <v>204</v>
      </c>
      <c r="J367" s="7" t="s">
        <v>204</v>
      </c>
      <c r="K367" s="7" t="s">
        <v>204</v>
      </c>
      <c r="L367" s="7" t="s">
        <v>204</v>
      </c>
      <c r="M367" s="7" t="s">
        <v>204</v>
      </c>
      <c r="N367" s="7">
        <v>7.5758260606203285</v>
      </c>
      <c r="O367" s="7">
        <v>4.0898260606203278</v>
      </c>
      <c r="P367">
        <v>20</v>
      </c>
      <c r="Q367">
        <f t="shared" si="106"/>
        <v>293</v>
      </c>
      <c r="R367" t="s">
        <v>576</v>
      </c>
      <c r="S367" s="9" t="s">
        <v>41</v>
      </c>
      <c r="T367" t="s">
        <v>206</v>
      </c>
      <c r="U367" t="s">
        <v>583</v>
      </c>
      <c r="V367">
        <v>389.32</v>
      </c>
      <c r="W367">
        <v>8.0459999999999994</v>
      </c>
      <c r="X367">
        <v>4.5599999999999996</v>
      </c>
      <c r="Y367" s="8">
        <f t="shared" si="107"/>
        <v>-3.4859999999999998</v>
      </c>
      <c r="Z367">
        <v>-3.0659999999999998</v>
      </c>
      <c r="AA367">
        <v>1.1999999999999999E-3</v>
      </c>
      <c r="AB367">
        <v>5.6300000000000003E-2</v>
      </c>
      <c r="AC367">
        <f t="shared" si="108"/>
        <v>-1.2494916051486538</v>
      </c>
      <c r="AD367">
        <f t="shared" si="109"/>
        <v>-2.9208187539523753</v>
      </c>
      <c r="AE367" s="7">
        <f t="shared" si="110"/>
        <v>83.490372041455402</v>
      </c>
      <c r="AF367" s="7">
        <v>20</v>
      </c>
      <c r="AG367" s="7">
        <f t="shared" si="111"/>
        <v>-103.4903720414554</v>
      </c>
      <c r="AH367" s="7">
        <f t="shared" si="112"/>
        <v>-3.7955710635686182</v>
      </c>
      <c r="AI367">
        <v>0</v>
      </c>
      <c r="AJ367">
        <v>0.6</v>
      </c>
      <c r="AK367">
        <v>9.4</v>
      </c>
      <c r="AL367">
        <v>1.38</v>
      </c>
      <c r="AM367">
        <v>1.96</v>
      </c>
    </row>
    <row r="368" spans="1:39" x14ac:dyDescent="0.25">
      <c r="A368">
        <v>187</v>
      </c>
      <c r="B368" t="s">
        <v>408</v>
      </c>
      <c r="C368" t="s">
        <v>406</v>
      </c>
      <c r="D368" t="s">
        <v>604</v>
      </c>
      <c r="E368" s="7">
        <f t="shared" si="103"/>
        <v>916776365.47046125</v>
      </c>
      <c r="F368" s="8">
        <f t="shared" si="104"/>
        <v>8.9622634086393838</v>
      </c>
      <c r="G368" s="7">
        <f t="shared" si="105"/>
        <v>77624.711662869129</v>
      </c>
      <c r="H368">
        <v>4.8899999999999997</v>
      </c>
      <c r="I368" s="7" t="s">
        <v>204</v>
      </c>
      <c r="J368" s="7" t="s">
        <v>204</v>
      </c>
      <c r="K368" s="7" t="s">
        <v>204</v>
      </c>
      <c r="L368" s="7" t="s">
        <v>204</v>
      </c>
      <c r="M368" s="7" t="s">
        <v>204</v>
      </c>
      <c r="N368" s="7">
        <v>8.6688260606203276</v>
      </c>
      <c r="O368" s="7">
        <v>4.9498260606203273</v>
      </c>
      <c r="P368">
        <v>20</v>
      </c>
      <c r="Q368">
        <f t="shared" si="106"/>
        <v>293</v>
      </c>
      <c r="R368" t="s">
        <v>576</v>
      </c>
      <c r="S368" s="9" t="s">
        <v>41</v>
      </c>
      <c r="T368" t="s">
        <v>206</v>
      </c>
      <c r="U368" t="s">
        <v>407</v>
      </c>
      <c r="V368">
        <v>320.05</v>
      </c>
      <c r="W368">
        <v>9.5890000000000004</v>
      </c>
      <c r="X368">
        <v>5.87</v>
      </c>
      <c r="Y368" s="8">
        <f t="shared" si="107"/>
        <v>-3.7190000000000003</v>
      </c>
      <c r="Z368">
        <v>-3.569</v>
      </c>
      <c r="AA368">
        <v>2.5999999999999999E-3</v>
      </c>
      <c r="AB368">
        <v>1.23E-3</v>
      </c>
      <c r="AC368">
        <f t="shared" si="108"/>
        <v>-2.9100948885606019</v>
      </c>
      <c r="AD368">
        <f t="shared" si="109"/>
        <v>-2.5850266520291822</v>
      </c>
      <c r="AE368" s="7">
        <f t="shared" si="110"/>
        <v>98.096831038663638</v>
      </c>
      <c r="AF368" s="7">
        <v>20</v>
      </c>
      <c r="AG368" s="7">
        <f t="shared" si="111"/>
        <v>-118.09683103866364</v>
      </c>
      <c r="AH368" s="7">
        <f t="shared" si="112"/>
        <v>-4.0722634086393841</v>
      </c>
      <c r="AI368">
        <v>0.09</v>
      </c>
      <c r="AJ368">
        <v>0.22</v>
      </c>
      <c r="AK368">
        <v>9.4499999999999993</v>
      </c>
      <c r="AL368">
        <v>1.44</v>
      </c>
      <c r="AM368">
        <v>2.1</v>
      </c>
    </row>
    <row r="369" spans="1:39" x14ac:dyDescent="0.25">
      <c r="A369">
        <v>39</v>
      </c>
      <c r="B369" t="s">
        <v>611</v>
      </c>
      <c r="C369" t="s">
        <v>612</v>
      </c>
      <c r="D369" t="s">
        <v>604</v>
      </c>
      <c r="E369" s="7">
        <f t="shared" si="103"/>
        <v>593681336.10585427</v>
      </c>
      <c r="F369" s="8">
        <f t="shared" si="104"/>
        <v>8.7735533959807199</v>
      </c>
      <c r="G369" s="7">
        <f t="shared" si="105"/>
        <v>87096.358995608287</v>
      </c>
      <c r="H369">
        <v>4.9400000000000004</v>
      </c>
      <c r="I369" s="7" t="s">
        <v>204</v>
      </c>
      <c r="J369" s="7" t="s">
        <v>204</v>
      </c>
      <c r="K369" s="7" t="s">
        <v>204</v>
      </c>
      <c r="L369" s="7" t="s">
        <v>204</v>
      </c>
      <c r="M369" s="7" t="s">
        <v>204</v>
      </c>
      <c r="N369" s="7">
        <v>8.475826060620328</v>
      </c>
      <c r="O369" s="7">
        <v>4.9998260606203289</v>
      </c>
      <c r="P369">
        <v>20</v>
      </c>
      <c r="Q369">
        <f t="shared" si="106"/>
        <v>293</v>
      </c>
      <c r="R369" t="s">
        <v>576</v>
      </c>
      <c r="S369" s="9" t="s">
        <v>41</v>
      </c>
      <c r="T369" t="s">
        <v>206</v>
      </c>
      <c r="U369" t="s">
        <v>613</v>
      </c>
      <c r="V369">
        <v>320.05</v>
      </c>
      <c r="W369">
        <v>9.3460000000000001</v>
      </c>
      <c r="X369">
        <v>5.87</v>
      </c>
      <c r="Y369" s="8">
        <f t="shared" si="107"/>
        <v>-3.476</v>
      </c>
      <c r="Z369">
        <v>-3.476</v>
      </c>
      <c r="AA369">
        <v>2.2499999999999998E-3</v>
      </c>
      <c r="AB369">
        <v>8.4500000000000005E-4</v>
      </c>
      <c r="AC369">
        <f t="shared" si="108"/>
        <v>-3.0731432910503078</v>
      </c>
      <c r="AD369">
        <f t="shared" si="109"/>
        <v>-2.6478174818886377</v>
      </c>
      <c r="AE369" s="7">
        <f t="shared" si="110"/>
        <v>99.530984414919118</v>
      </c>
      <c r="AF369" s="7">
        <v>20</v>
      </c>
      <c r="AG369" s="7">
        <f t="shared" si="111"/>
        <v>-119.53098441491912</v>
      </c>
      <c r="AH369" s="7">
        <f t="shared" si="112"/>
        <v>-3.8335533959807195</v>
      </c>
      <c r="AI369">
        <v>0.09</v>
      </c>
      <c r="AJ369">
        <v>0.22</v>
      </c>
      <c r="AK369">
        <v>9.4499999999999993</v>
      </c>
      <c r="AL369">
        <v>1.44</v>
      </c>
      <c r="AM369">
        <v>2.1</v>
      </c>
    </row>
    <row r="370" spans="1:39" x14ac:dyDescent="0.25">
      <c r="A370">
        <v>802</v>
      </c>
      <c r="B370" t="s">
        <v>584</v>
      </c>
      <c r="C370" t="s">
        <v>585</v>
      </c>
      <c r="D370" t="s">
        <v>604</v>
      </c>
      <c r="E370" s="7">
        <f t="shared" si="103"/>
        <v>3902154.6053686631</v>
      </c>
      <c r="F370" s="8">
        <f t="shared" si="104"/>
        <v>6.5913044723697034</v>
      </c>
      <c r="G370" s="7">
        <f t="shared" si="105"/>
        <v>30199.517204020212</v>
      </c>
      <c r="H370">
        <v>4.4800000000000004</v>
      </c>
      <c r="I370" s="7" t="s">
        <v>204</v>
      </c>
      <c r="J370" s="7" t="s">
        <v>204</v>
      </c>
      <c r="K370" s="7" t="s">
        <v>204</v>
      </c>
      <c r="L370" s="7" t="s">
        <v>204</v>
      </c>
      <c r="M370" s="7" t="s">
        <v>204</v>
      </c>
      <c r="N370" s="7">
        <v>6.3408260606203291</v>
      </c>
      <c r="O370" s="7">
        <v>4.539826060620328</v>
      </c>
      <c r="P370">
        <v>20</v>
      </c>
      <c r="Q370">
        <f t="shared" si="106"/>
        <v>293</v>
      </c>
      <c r="R370" t="s">
        <v>576</v>
      </c>
      <c r="S370" s="9" t="s">
        <v>41</v>
      </c>
      <c r="T370" t="s">
        <v>206</v>
      </c>
      <c r="U370" t="s">
        <v>586</v>
      </c>
      <c r="V370">
        <v>364.92</v>
      </c>
      <c r="W370">
        <v>7.8609999999999998</v>
      </c>
      <c r="X370">
        <v>6.06</v>
      </c>
      <c r="Y370" s="8">
        <f t="shared" si="107"/>
        <v>-1.8010000000000002</v>
      </c>
      <c r="Z370">
        <v>-1.8009999999999999</v>
      </c>
      <c r="AA370">
        <v>5.8700000000000002E-3</v>
      </c>
      <c r="AB370">
        <v>5.28E-2</v>
      </c>
      <c r="AC370">
        <f t="shared" si="108"/>
        <v>-1.2773660774661877</v>
      </c>
      <c r="AD370">
        <f t="shared" si="109"/>
        <v>-2.2313618987523856</v>
      </c>
      <c r="AE370" s="7">
        <f t="shared" si="110"/>
        <v>83.735552417191101</v>
      </c>
      <c r="AF370" s="7">
        <v>20</v>
      </c>
      <c r="AG370" s="7">
        <f t="shared" si="111"/>
        <v>-103.7355524171911</v>
      </c>
      <c r="AH370" s="7">
        <f t="shared" si="112"/>
        <v>-2.1113044723697025</v>
      </c>
      <c r="AI370">
        <v>0</v>
      </c>
      <c r="AJ370">
        <v>0.43</v>
      </c>
      <c r="AK370">
        <v>9.48</v>
      </c>
      <c r="AL370">
        <v>1.2</v>
      </c>
      <c r="AM370">
        <v>2.0099999999999998</v>
      </c>
    </row>
    <row r="371" spans="1:39" x14ac:dyDescent="0.25">
      <c r="A371">
        <v>14</v>
      </c>
      <c r="B371" t="s">
        <v>197</v>
      </c>
      <c r="C371" t="s">
        <v>198</v>
      </c>
      <c r="D371" t="s">
        <v>604</v>
      </c>
      <c r="E371" s="7">
        <f t="shared" si="103"/>
        <v>3596275670.1995687</v>
      </c>
      <c r="F371" s="8">
        <f t="shared" si="104"/>
        <v>9.5558529749015051</v>
      </c>
      <c r="G371" s="7">
        <f t="shared" si="105"/>
        <v>389045.14499428123</v>
      </c>
      <c r="H371">
        <v>5.59</v>
      </c>
      <c r="I371" s="7" t="s">
        <v>204</v>
      </c>
      <c r="J371" s="7" t="s">
        <v>204</v>
      </c>
      <c r="K371" s="7" t="s">
        <v>204</v>
      </c>
      <c r="L371" s="7" t="s">
        <v>204</v>
      </c>
      <c r="M371" s="7" t="s">
        <v>204</v>
      </c>
      <c r="N371" s="7">
        <v>9.2378260606203302</v>
      </c>
      <c r="O371" s="7">
        <v>5.6498260606203283</v>
      </c>
      <c r="P371">
        <v>20</v>
      </c>
      <c r="Q371">
        <f t="shared" si="106"/>
        <v>293</v>
      </c>
      <c r="R371" t="s">
        <v>576</v>
      </c>
      <c r="S371" s="9" t="s">
        <v>41</v>
      </c>
      <c r="T371" t="s">
        <v>206</v>
      </c>
      <c r="U371" t="s">
        <v>199</v>
      </c>
      <c r="V371">
        <v>354.49</v>
      </c>
      <c r="W371">
        <v>10.378</v>
      </c>
      <c r="X371">
        <v>6.79</v>
      </c>
      <c r="Y371" s="8">
        <f t="shared" si="107"/>
        <v>-3.5880000000000001</v>
      </c>
      <c r="Z371">
        <v>-3.468</v>
      </c>
      <c r="AA371">
        <v>9.9599999999999992E-4</v>
      </c>
      <c r="AB371">
        <v>1.4300000000000001E-4</v>
      </c>
      <c r="AC371">
        <f t="shared" si="108"/>
        <v>-3.8446639625349381</v>
      </c>
      <c r="AD371">
        <f t="shared" si="109"/>
        <v>-3.0017406615763012</v>
      </c>
      <c r="AE371" s="7">
        <f t="shared" si="110"/>
        <v>106.31718384383068</v>
      </c>
      <c r="AF371" s="7">
        <v>20</v>
      </c>
      <c r="AG371" s="7">
        <f t="shared" si="111"/>
        <v>-126.31718384383068</v>
      </c>
      <c r="AH371" s="7">
        <f t="shared" si="112"/>
        <v>-3.9658529749015043</v>
      </c>
      <c r="AI371">
        <v>0</v>
      </c>
      <c r="AJ371">
        <v>0.22</v>
      </c>
      <c r="AK371">
        <v>9.8800000000000008</v>
      </c>
      <c r="AL371">
        <v>1.51</v>
      </c>
      <c r="AM371">
        <v>2.2200000000000002</v>
      </c>
    </row>
    <row r="372" spans="1:39" x14ac:dyDescent="0.25">
      <c r="A372">
        <v>927</v>
      </c>
      <c r="B372" t="s">
        <v>614</v>
      </c>
      <c r="C372" t="s">
        <v>615</v>
      </c>
      <c r="D372" t="s">
        <v>604</v>
      </c>
      <c r="E372" s="7">
        <f t="shared" si="103"/>
        <v>4253052779.2107573</v>
      </c>
      <c r="F372" s="8">
        <f t="shared" si="104"/>
        <v>9.6287007722220785</v>
      </c>
      <c r="G372" s="7">
        <f t="shared" si="105"/>
        <v>575439.93733715697</v>
      </c>
      <c r="H372">
        <v>5.76</v>
      </c>
      <c r="I372" s="7" t="s">
        <v>204</v>
      </c>
      <c r="J372" s="7" t="s">
        <v>204</v>
      </c>
      <c r="K372" s="7" t="s">
        <v>204</v>
      </c>
      <c r="L372" s="7" t="s">
        <v>204</v>
      </c>
      <c r="M372" s="7" t="s">
        <v>204</v>
      </c>
      <c r="N372" s="7">
        <v>9.3388260606203275</v>
      </c>
      <c r="O372" s="7">
        <v>5.8198260606203274</v>
      </c>
      <c r="P372">
        <v>20</v>
      </c>
      <c r="Q372">
        <f t="shared" si="106"/>
        <v>293</v>
      </c>
      <c r="R372" t="s">
        <v>576</v>
      </c>
      <c r="S372" s="9" t="s">
        <v>41</v>
      </c>
      <c r="T372" t="s">
        <v>206</v>
      </c>
      <c r="U372" t="s">
        <v>616</v>
      </c>
      <c r="V372">
        <v>354.49</v>
      </c>
      <c r="W372">
        <v>10.308999999999999</v>
      </c>
      <c r="X372">
        <v>6.79</v>
      </c>
      <c r="Y372" s="8">
        <f t="shared" si="107"/>
        <v>-3.5189999999999992</v>
      </c>
      <c r="Z372">
        <v>-3.5190000000000001</v>
      </c>
      <c r="AA372">
        <v>6.9300000000000004E-4</v>
      </c>
      <c r="AB372">
        <v>1.6800000000000001E-3</v>
      </c>
      <c r="AC372">
        <f t="shared" si="108"/>
        <v>-2.7746907182741372</v>
      </c>
      <c r="AD372">
        <f t="shared" si="109"/>
        <v>-3.1592667653881934</v>
      </c>
      <c r="AE372" s="7">
        <f t="shared" si="110"/>
        <v>96.905832874865823</v>
      </c>
      <c r="AF372" s="7">
        <v>20</v>
      </c>
      <c r="AG372" s="7">
        <f t="shared" si="111"/>
        <v>-116.90583287486582</v>
      </c>
      <c r="AH372" s="7">
        <f t="shared" si="112"/>
        <v>-3.8687007722220796</v>
      </c>
      <c r="AI372">
        <v>0</v>
      </c>
      <c r="AJ372">
        <v>0.22</v>
      </c>
      <c r="AK372">
        <v>9.8800000000000008</v>
      </c>
      <c r="AL372">
        <v>1.51</v>
      </c>
      <c r="AM372">
        <v>2.2200000000000002</v>
      </c>
    </row>
    <row r="373" spans="1:39" x14ac:dyDescent="0.25">
      <c r="A373">
        <v>177</v>
      </c>
      <c r="B373" t="s">
        <v>587</v>
      </c>
      <c r="C373" t="s">
        <v>588</v>
      </c>
      <c r="D373" t="s">
        <v>604</v>
      </c>
      <c r="E373" s="7">
        <f t="shared" si="103"/>
        <v>55181759.806737125</v>
      </c>
      <c r="F373" s="8">
        <f t="shared" si="104"/>
        <v>7.7417955464905432</v>
      </c>
      <c r="G373" s="7">
        <f t="shared" si="105"/>
        <v>19498.445997580486</v>
      </c>
      <c r="H373">
        <v>4.29</v>
      </c>
      <c r="I373" s="7" t="s">
        <v>204</v>
      </c>
      <c r="J373" s="7" t="s">
        <v>204</v>
      </c>
      <c r="K373" s="7" t="s">
        <v>204</v>
      </c>
      <c r="L373" s="7" t="s">
        <v>204</v>
      </c>
      <c r="M373" s="7" t="s">
        <v>204</v>
      </c>
      <c r="N373" s="7">
        <v>7.4878260606203266</v>
      </c>
      <c r="O373" s="7">
        <v>4.3498260606203285</v>
      </c>
      <c r="P373">
        <v>20</v>
      </c>
      <c r="Q373">
        <f t="shared" si="106"/>
        <v>293</v>
      </c>
      <c r="R373" t="s">
        <v>576</v>
      </c>
      <c r="S373" s="9" t="s">
        <v>41</v>
      </c>
      <c r="T373" t="s">
        <v>206</v>
      </c>
      <c r="U373" t="s">
        <v>202</v>
      </c>
      <c r="V373">
        <v>380.91</v>
      </c>
      <c r="W373">
        <v>8.5879999999999992</v>
      </c>
      <c r="X373">
        <v>5.45</v>
      </c>
      <c r="Y373" s="8">
        <f t="shared" si="107"/>
        <v>-3.137999999999999</v>
      </c>
      <c r="Z373">
        <v>-3.3879999999999999</v>
      </c>
      <c r="AA373">
        <v>3.6499999999999998E-4</v>
      </c>
      <c r="AB373">
        <v>3.8899999999999997E-2</v>
      </c>
      <c r="AC373">
        <f t="shared" si="108"/>
        <v>-1.4100503986742923</v>
      </c>
      <c r="AD373">
        <f t="shared" si="109"/>
        <v>-3.4377071355435254</v>
      </c>
      <c r="AE373" s="7">
        <f t="shared" si="110"/>
        <v>84.902627128326557</v>
      </c>
      <c r="AF373" s="7">
        <v>20</v>
      </c>
      <c r="AG373" s="7">
        <f t="shared" si="111"/>
        <v>-104.90262712832656</v>
      </c>
      <c r="AH373" s="7">
        <f t="shared" si="112"/>
        <v>-3.4517955464905437</v>
      </c>
      <c r="AI373">
        <v>0</v>
      </c>
      <c r="AJ373">
        <v>0.61</v>
      </c>
      <c r="AK373">
        <v>9.92</v>
      </c>
      <c r="AL373">
        <v>1.31</v>
      </c>
      <c r="AM373">
        <v>2.0099999999999998</v>
      </c>
    </row>
    <row r="374" spans="1:39" x14ac:dyDescent="0.25">
      <c r="A374">
        <v>115</v>
      </c>
      <c r="B374" t="s">
        <v>200</v>
      </c>
      <c r="C374" t="s">
        <v>201</v>
      </c>
      <c r="D374" t="s">
        <v>604</v>
      </c>
      <c r="E374" s="7">
        <f t="shared" si="103"/>
        <v>91578926.104625285</v>
      </c>
      <c r="F374" s="8">
        <f t="shared" si="104"/>
        <v>7.9617955464905439</v>
      </c>
      <c r="G374" s="7">
        <f t="shared" si="105"/>
        <v>32359.365692962871</v>
      </c>
      <c r="H374">
        <v>4.51</v>
      </c>
      <c r="I374" s="7" t="s">
        <v>204</v>
      </c>
      <c r="J374" s="7" t="s">
        <v>204</v>
      </c>
      <c r="K374" s="7" t="s">
        <v>204</v>
      </c>
      <c r="L374" s="7" t="s">
        <v>204</v>
      </c>
      <c r="M374" s="7" t="s">
        <v>204</v>
      </c>
      <c r="N374" s="7">
        <v>7.7078260606203273</v>
      </c>
      <c r="O374" s="7">
        <v>4.5698260606203283</v>
      </c>
      <c r="P374">
        <v>20</v>
      </c>
      <c r="Q374">
        <f t="shared" si="106"/>
        <v>293</v>
      </c>
      <c r="R374" t="s">
        <v>576</v>
      </c>
      <c r="S374" s="9" t="s">
        <v>41</v>
      </c>
      <c r="T374" t="s">
        <v>206</v>
      </c>
      <c r="U374" t="s">
        <v>202</v>
      </c>
      <c r="V374">
        <v>380.91</v>
      </c>
      <c r="W374">
        <v>8.5879999999999992</v>
      </c>
      <c r="X374">
        <v>5.45</v>
      </c>
      <c r="Y374" s="8">
        <f t="shared" si="107"/>
        <v>-3.137999999999999</v>
      </c>
      <c r="Z374">
        <v>-3.3879999999999999</v>
      </c>
      <c r="AA374">
        <v>3.6499999999999998E-4</v>
      </c>
      <c r="AB374">
        <v>3.8899999999999997E-2</v>
      </c>
      <c r="AC374">
        <f t="shared" si="108"/>
        <v>-1.4100503986742923</v>
      </c>
      <c r="AD374">
        <f t="shared" si="109"/>
        <v>-3.4377071355435254</v>
      </c>
      <c r="AE374" s="7">
        <f t="shared" si="110"/>
        <v>84.902627128326557</v>
      </c>
      <c r="AF374" s="7">
        <v>20</v>
      </c>
      <c r="AG374" s="7">
        <f t="shared" si="111"/>
        <v>-104.90262712832656</v>
      </c>
      <c r="AH374" s="7">
        <f t="shared" si="112"/>
        <v>-3.4517955464905437</v>
      </c>
      <c r="AI374">
        <v>0</v>
      </c>
      <c r="AJ374">
        <v>0.61</v>
      </c>
      <c r="AK374">
        <v>9.92</v>
      </c>
      <c r="AL374">
        <v>1.31</v>
      </c>
      <c r="AM374">
        <v>2.0099999999999998</v>
      </c>
    </row>
    <row r="375" spans="1:39" x14ac:dyDescent="0.25">
      <c r="A375">
        <v>957</v>
      </c>
      <c r="B375" t="s">
        <v>589</v>
      </c>
      <c r="C375" t="s">
        <v>590</v>
      </c>
      <c r="D375" t="s">
        <v>604</v>
      </c>
      <c r="E375" s="7">
        <f t="shared" ref="E375:E438" si="113">10^F375</f>
        <v>114717833.20082378</v>
      </c>
      <c r="F375" s="8">
        <f t="shared" ref="F375:F438" si="114">H375-AH375</f>
        <v>8.0596309354139208</v>
      </c>
      <c r="G375" s="7">
        <f t="shared" si="105"/>
        <v>645.65422903465594</v>
      </c>
      <c r="H375">
        <v>2.81</v>
      </c>
      <c r="I375" s="7" t="s">
        <v>204</v>
      </c>
      <c r="J375" s="7" t="s">
        <v>204</v>
      </c>
      <c r="K375" s="7" t="s">
        <v>204</v>
      </c>
      <c r="L375" s="7" t="s">
        <v>204</v>
      </c>
      <c r="M375" s="7" t="s">
        <v>204</v>
      </c>
      <c r="N375" s="7">
        <v>7.7668260606203283</v>
      </c>
      <c r="O375" s="7">
        <v>2.8698260606203276</v>
      </c>
      <c r="P375">
        <v>20</v>
      </c>
      <c r="Q375">
        <f t="shared" si="106"/>
        <v>293</v>
      </c>
      <c r="R375" t="s">
        <v>576</v>
      </c>
      <c r="S375" s="9" t="s">
        <v>41</v>
      </c>
      <c r="T375" t="s">
        <v>206</v>
      </c>
      <c r="U375" t="s">
        <v>591</v>
      </c>
      <c r="V375">
        <v>422.92</v>
      </c>
      <c r="W375">
        <v>8.5370000000000008</v>
      </c>
      <c r="X375">
        <v>3.64</v>
      </c>
      <c r="Y375" s="8">
        <f t="shared" si="107"/>
        <v>-4.8970000000000002</v>
      </c>
      <c r="Z375">
        <v>-4.8769999999999998</v>
      </c>
      <c r="AA375" s="7">
        <v>1.5500000000000001E-5</v>
      </c>
      <c r="AB375">
        <v>1.2999999999999999E-3</v>
      </c>
      <c r="AC375">
        <f t="shared" si="108"/>
        <v>-2.8860566476931631</v>
      </c>
      <c r="AD375">
        <f t="shared" si="109"/>
        <v>-4.8096683018297082</v>
      </c>
      <c r="AE375" s="7">
        <f t="shared" si="110"/>
        <v>97.885393675445954</v>
      </c>
      <c r="AF375" s="7">
        <v>20</v>
      </c>
      <c r="AG375" s="7">
        <f t="shared" si="111"/>
        <v>-117.88539367544595</v>
      </c>
      <c r="AH375" s="7">
        <f t="shared" si="112"/>
        <v>-5.2496309354139203</v>
      </c>
      <c r="AI375">
        <v>0</v>
      </c>
      <c r="AJ375">
        <v>1.23</v>
      </c>
      <c r="AK375">
        <v>10.18</v>
      </c>
      <c r="AL375">
        <v>2.21</v>
      </c>
      <c r="AM375">
        <v>2.14</v>
      </c>
    </row>
    <row r="376" spans="1:39" x14ac:dyDescent="0.25">
      <c r="A376">
        <v>182</v>
      </c>
      <c r="B376" t="s">
        <v>592</v>
      </c>
      <c r="C376" t="s">
        <v>593</v>
      </c>
      <c r="D376" t="s">
        <v>604</v>
      </c>
      <c r="E376" s="7">
        <f t="shared" si="113"/>
        <v>1099918020.1059663</v>
      </c>
      <c r="F376" s="8">
        <f t="shared" si="114"/>
        <v>9.0413603172106036</v>
      </c>
      <c r="G376" s="7">
        <f t="shared" si="105"/>
        <v>16982.436524617482</v>
      </c>
      <c r="H376">
        <v>4.2300000000000004</v>
      </c>
      <c r="I376" s="7" t="s">
        <v>204</v>
      </c>
      <c r="J376" s="7" t="s">
        <v>204</v>
      </c>
      <c r="K376" s="7" t="s">
        <v>204</v>
      </c>
      <c r="L376" s="7" t="s">
        <v>204</v>
      </c>
      <c r="M376" s="7" t="s">
        <v>204</v>
      </c>
      <c r="N376" s="7">
        <v>8.7808260606203277</v>
      </c>
      <c r="O376" s="7">
        <v>4.289826060620328</v>
      </c>
      <c r="P376">
        <v>20</v>
      </c>
      <c r="Q376">
        <f t="shared" si="106"/>
        <v>293</v>
      </c>
      <c r="R376" t="s">
        <v>576</v>
      </c>
      <c r="S376" s="9" t="s">
        <v>41</v>
      </c>
      <c r="T376" t="s">
        <v>206</v>
      </c>
      <c r="U376" t="s">
        <v>594</v>
      </c>
      <c r="V376">
        <v>345.66</v>
      </c>
      <c r="W376">
        <v>10.161</v>
      </c>
      <c r="X376">
        <v>5.67</v>
      </c>
      <c r="Y376" s="8">
        <f t="shared" si="107"/>
        <v>-4.4909999999999997</v>
      </c>
      <c r="Z376">
        <v>-5.0810000000000004</v>
      </c>
      <c r="AA376">
        <v>5.5599999999999998E-3</v>
      </c>
      <c r="AB376">
        <v>2.1899999999999999E-2</v>
      </c>
      <c r="AC376">
        <f t="shared" si="108"/>
        <v>-1.6595558851598817</v>
      </c>
      <c r="AD376">
        <f t="shared" si="109"/>
        <v>-2.2549252084179425</v>
      </c>
      <c r="AE376" s="7">
        <f t="shared" si="110"/>
        <v>87.097246213049985</v>
      </c>
      <c r="AF376" s="7">
        <v>20</v>
      </c>
      <c r="AG376" s="7">
        <f t="shared" si="111"/>
        <v>-107.09724621304998</v>
      </c>
      <c r="AH376" s="7">
        <f t="shared" si="112"/>
        <v>-4.8113603172106041</v>
      </c>
      <c r="AI376">
        <v>0</v>
      </c>
      <c r="AJ376">
        <v>0.65</v>
      </c>
      <c r="AK376">
        <v>10.32</v>
      </c>
      <c r="AL376">
        <v>1.55</v>
      </c>
      <c r="AM376">
        <v>2.37</v>
      </c>
    </row>
    <row r="377" spans="1:39" x14ac:dyDescent="0.25">
      <c r="A377">
        <v>1031</v>
      </c>
      <c r="B377" t="s">
        <v>595</v>
      </c>
      <c r="C377" t="s">
        <v>596</v>
      </c>
      <c r="D377" t="s">
        <v>604</v>
      </c>
      <c r="E377" s="7">
        <f t="shared" si="113"/>
        <v>4951346.9977849992</v>
      </c>
      <c r="F377" s="8">
        <f t="shared" si="114"/>
        <v>6.6947233634032912</v>
      </c>
      <c r="G377" s="7">
        <f t="shared" si="105"/>
        <v>363.07805477010152</v>
      </c>
      <c r="H377">
        <v>2.56</v>
      </c>
      <c r="I377" s="7" t="s">
        <v>204</v>
      </c>
      <c r="J377" s="7" t="s">
        <v>204</v>
      </c>
      <c r="K377" s="7" t="s">
        <v>204</v>
      </c>
      <c r="L377" s="7" t="s">
        <v>204</v>
      </c>
      <c r="M377" s="7" t="s">
        <v>204</v>
      </c>
      <c r="N377" s="7">
        <v>6.3868260606203284</v>
      </c>
      <c r="O377" s="7">
        <v>2.6198260606203276</v>
      </c>
      <c r="P377">
        <v>20</v>
      </c>
      <c r="Q377">
        <f t="shared" si="106"/>
        <v>293</v>
      </c>
      <c r="R377" t="s">
        <v>576</v>
      </c>
      <c r="S377" s="9" t="s">
        <v>41</v>
      </c>
      <c r="T377" t="s">
        <v>206</v>
      </c>
      <c r="U377" t="s">
        <v>597</v>
      </c>
      <c r="V377">
        <v>380.91</v>
      </c>
      <c r="W377">
        <v>8.5670000000000002</v>
      </c>
      <c r="X377">
        <v>4.8</v>
      </c>
      <c r="Y377" s="8">
        <f t="shared" si="107"/>
        <v>-3.7670000000000003</v>
      </c>
      <c r="Z377">
        <v>-3.7669999999999999</v>
      </c>
      <c r="AA377">
        <v>2.2699999999999999E-3</v>
      </c>
      <c r="AB377">
        <v>3.4699999999999998E-4</v>
      </c>
      <c r="AC377">
        <f t="shared" si="108"/>
        <v>-3.4596705252091264</v>
      </c>
      <c r="AD377">
        <f t="shared" si="109"/>
        <v>-2.6439741428068775</v>
      </c>
      <c r="AE377" s="7">
        <f t="shared" si="110"/>
        <v>102.93082967202653</v>
      </c>
      <c r="AF377" s="7">
        <v>20</v>
      </c>
      <c r="AG377" s="7">
        <f t="shared" si="111"/>
        <v>-122.93082967202653</v>
      </c>
      <c r="AH377" s="7">
        <f t="shared" si="112"/>
        <v>-4.1347233634032907</v>
      </c>
      <c r="AI377">
        <v>0</v>
      </c>
      <c r="AJ377">
        <v>0.7</v>
      </c>
      <c r="AK377">
        <v>10.36</v>
      </c>
      <c r="AL377">
        <v>1.63</v>
      </c>
      <c r="AM377">
        <v>2.0099999999999998</v>
      </c>
    </row>
    <row r="378" spans="1:39" x14ac:dyDescent="0.25">
      <c r="A378">
        <v>1232</v>
      </c>
      <c r="B378" t="s">
        <v>598</v>
      </c>
      <c r="C378" t="s">
        <v>599</v>
      </c>
      <c r="D378" t="s">
        <v>604</v>
      </c>
      <c r="E378" s="7">
        <f t="shared" si="113"/>
        <v>1832531575.8331406</v>
      </c>
      <c r="F378" s="8">
        <f t="shared" si="114"/>
        <v>9.2630514665829864</v>
      </c>
      <c r="G378" s="7">
        <f t="shared" si="105"/>
        <v>724.43596007499025</v>
      </c>
      <c r="H378">
        <v>2.86</v>
      </c>
      <c r="I378" s="7" t="s">
        <v>204</v>
      </c>
      <c r="J378" s="7" t="s">
        <v>204</v>
      </c>
      <c r="K378" s="7" t="s">
        <v>204</v>
      </c>
      <c r="L378" s="7" t="s">
        <v>204</v>
      </c>
      <c r="M378" s="7" t="s">
        <v>204</v>
      </c>
      <c r="N378" s="7">
        <v>9.002826060620329</v>
      </c>
      <c r="O378" s="7">
        <v>2.9198260606203275</v>
      </c>
      <c r="P378">
        <v>20</v>
      </c>
      <c r="Q378">
        <f t="shared" si="106"/>
        <v>293</v>
      </c>
      <c r="R378" t="s">
        <v>576</v>
      </c>
      <c r="S378" s="9" t="s">
        <v>41</v>
      </c>
      <c r="T378" t="s">
        <v>206</v>
      </c>
      <c r="U378" t="s">
        <v>600</v>
      </c>
      <c r="V378">
        <v>380.91</v>
      </c>
      <c r="W378">
        <v>10.023</v>
      </c>
      <c r="X378">
        <v>3.94</v>
      </c>
      <c r="Y378" s="8">
        <f t="shared" si="107"/>
        <v>-6.0830000000000002</v>
      </c>
      <c r="Z378">
        <v>-6.0830000000000002</v>
      </c>
      <c r="AA378">
        <v>1.5399999999999999E-3</v>
      </c>
      <c r="AB378">
        <v>2.2499999999999999E-2</v>
      </c>
      <c r="AC378">
        <f t="shared" si="108"/>
        <v>-1.6478174818886375</v>
      </c>
      <c r="AD378">
        <f t="shared" si="109"/>
        <v>-2.8124792791635369</v>
      </c>
      <c r="AE378" s="7">
        <f t="shared" si="110"/>
        <v>86.993996684528128</v>
      </c>
      <c r="AF378" s="7">
        <v>20</v>
      </c>
      <c r="AG378" s="7">
        <f t="shared" si="111"/>
        <v>-106.99399668452813</v>
      </c>
      <c r="AH378" s="7">
        <f t="shared" si="112"/>
        <v>-6.4030514665829861</v>
      </c>
      <c r="AI378">
        <v>0</v>
      </c>
      <c r="AJ378">
        <v>0.71</v>
      </c>
      <c r="AK378">
        <v>10.45</v>
      </c>
      <c r="AL378">
        <v>1.62</v>
      </c>
      <c r="AM378">
        <v>2.0099999999999998</v>
      </c>
    </row>
    <row r="379" spans="1:39" x14ac:dyDescent="0.25">
      <c r="A379">
        <v>836</v>
      </c>
      <c r="B379" t="s">
        <v>37</v>
      </c>
      <c r="C379" t="s">
        <v>38</v>
      </c>
      <c r="D379" t="s">
        <v>39</v>
      </c>
      <c r="E379" s="7">
        <f t="shared" si="113"/>
        <v>206.53801558105278</v>
      </c>
      <c r="F379" s="8">
        <f t="shared" si="114"/>
        <v>2.3149999999999995</v>
      </c>
      <c r="G379" s="7">
        <f t="shared" si="105"/>
        <v>3.3113112148259116</v>
      </c>
      <c r="H379">
        <v>0.52</v>
      </c>
      <c r="I379" s="7">
        <v>1.5</v>
      </c>
      <c r="J379" s="7">
        <f t="shared" ref="J379:J410" si="115">K379-AH379</f>
        <v>2.4910912590556809</v>
      </c>
      <c r="K379" s="7">
        <f t="shared" ref="K379:K410" si="116">LOG(I379*G379)</f>
        <v>0.69609125905568137</v>
      </c>
      <c r="L379" s="7">
        <f t="shared" ref="L379:L410" si="117">10^J379</f>
        <v>309.80702337157925</v>
      </c>
      <c r="M379" s="7">
        <f t="shared" ref="M379:M410" si="118">10^K379</f>
        <v>4.9669668222388683</v>
      </c>
      <c r="N379" s="7">
        <f t="shared" ref="N379:N410" si="119">LOG(EXP((AE379/8.314)*((1000/298)-(1000/Q379))+LN(L379)))</f>
        <v>2.4910912590556809</v>
      </c>
      <c r="O379" s="7">
        <f t="shared" ref="O379:O410" si="120">LOG(EXP((-AF379/8.314)*((1000/298)-(1000/Q379))+LN(M379)))</f>
        <v>0.69609125905568137</v>
      </c>
      <c r="P379">
        <v>25</v>
      </c>
      <c r="Q379">
        <f t="shared" si="106"/>
        <v>298</v>
      </c>
      <c r="R379" t="s">
        <v>40</v>
      </c>
      <c r="S379" s="9" t="s">
        <v>41</v>
      </c>
      <c r="T379" t="s">
        <v>42</v>
      </c>
      <c r="U379" t="s">
        <v>43</v>
      </c>
      <c r="V379">
        <v>118.18</v>
      </c>
      <c r="W379">
        <v>5.2649999999999997</v>
      </c>
      <c r="X379">
        <v>3.47</v>
      </c>
      <c r="Y379" s="8">
        <f t="shared" si="107"/>
        <v>-1.7949999999999995</v>
      </c>
      <c r="Z379">
        <v>-2.085</v>
      </c>
      <c r="AA379">
        <v>142</v>
      </c>
      <c r="AB379">
        <v>196</v>
      </c>
      <c r="AC379">
        <f t="shared" si="108"/>
        <v>2.2922560713564759</v>
      </c>
      <c r="AD379">
        <f t="shared" si="109"/>
        <v>2.1522883443830563</v>
      </c>
      <c r="AE379" s="7">
        <f t="shared" si="110"/>
        <v>52.337602001739427</v>
      </c>
      <c r="AF379" s="7">
        <v>20</v>
      </c>
      <c r="AG379" s="7">
        <f t="shared" si="111"/>
        <v>-72.337602001739427</v>
      </c>
      <c r="AH379" s="7">
        <f t="shared" si="112"/>
        <v>-1.7949999999999995</v>
      </c>
      <c r="AI379">
        <v>0</v>
      </c>
      <c r="AJ379">
        <v>0.1</v>
      </c>
      <c r="AK379">
        <v>4.68</v>
      </c>
      <c r="AL379">
        <v>0.67</v>
      </c>
      <c r="AM379">
        <v>1.03</v>
      </c>
    </row>
    <row r="380" spans="1:39" x14ac:dyDescent="0.25">
      <c r="A380">
        <v>856</v>
      </c>
      <c r="B380" t="s">
        <v>48</v>
      </c>
      <c r="C380" t="s">
        <v>49</v>
      </c>
      <c r="D380" t="s">
        <v>39</v>
      </c>
      <c r="E380" s="7">
        <f t="shared" si="113"/>
        <v>797.99468726797897</v>
      </c>
      <c r="F380" s="8">
        <f t="shared" si="114"/>
        <v>2.902000000000001</v>
      </c>
      <c r="G380" s="7">
        <f t="shared" si="105"/>
        <v>18.62087136662868</v>
      </c>
      <c r="H380">
        <v>1.27</v>
      </c>
      <c r="I380" s="7">
        <v>1.5</v>
      </c>
      <c r="J380" s="7">
        <f t="shared" si="115"/>
        <v>3.0780912590556824</v>
      </c>
      <c r="K380" s="7">
        <f t="shared" si="116"/>
        <v>1.4460912590556814</v>
      </c>
      <c r="L380" s="7">
        <f t="shared" si="117"/>
        <v>1196.9920309019687</v>
      </c>
      <c r="M380" s="7">
        <f t="shared" si="118"/>
        <v>27.931307049943026</v>
      </c>
      <c r="N380" s="7">
        <f t="shared" si="119"/>
        <v>3.0780912590556828</v>
      </c>
      <c r="O380" s="7">
        <f t="shared" si="120"/>
        <v>1.4460912590556814</v>
      </c>
      <c r="P380">
        <v>25</v>
      </c>
      <c r="Q380">
        <f t="shared" si="106"/>
        <v>298</v>
      </c>
      <c r="R380" t="s">
        <v>40</v>
      </c>
      <c r="S380" s="9" t="s">
        <v>41</v>
      </c>
      <c r="T380" t="s">
        <v>42</v>
      </c>
      <c r="U380" t="s">
        <v>50</v>
      </c>
      <c r="V380">
        <v>156.22999999999999</v>
      </c>
      <c r="W380">
        <v>5.8920000000000003</v>
      </c>
      <c r="X380">
        <v>4.26</v>
      </c>
      <c r="Y380" s="8">
        <f t="shared" si="107"/>
        <v>-1.6320000000000006</v>
      </c>
      <c r="Z380">
        <v>-1.5820000000000001</v>
      </c>
      <c r="AA380">
        <v>0.32700000000000001</v>
      </c>
      <c r="AB380">
        <v>3.91</v>
      </c>
      <c r="AC380">
        <f t="shared" si="108"/>
        <v>0.59217675739586684</v>
      </c>
      <c r="AD380">
        <f t="shared" si="109"/>
        <v>-0.48545224733971393</v>
      </c>
      <c r="AE380" s="7">
        <f t="shared" si="110"/>
        <v>67.291287231330415</v>
      </c>
      <c r="AF380" s="7">
        <v>20</v>
      </c>
      <c r="AG380" s="7">
        <f t="shared" si="111"/>
        <v>-87.291287231330415</v>
      </c>
      <c r="AH380" s="7">
        <f t="shared" si="112"/>
        <v>-1.6320000000000008</v>
      </c>
      <c r="AI380">
        <v>0</v>
      </c>
      <c r="AJ380">
        <v>0.17</v>
      </c>
      <c r="AK380">
        <v>6.28</v>
      </c>
      <c r="AL380">
        <v>0.9</v>
      </c>
      <c r="AM380">
        <v>1.37</v>
      </c>
    </row>
    <row r="381" spans="1:39" x14ac:dyDescent="0.25">
      <c r="A381">
        <v>851</v>
      </c>
      <c r="B381" t="s">
        <v>51</v>
      </c>
      <c r="C381" t="s">
        <v>52</v>
      </c>
      <c r="D381" t="s">
        <v>39</v>
      </c>
      <c r="E381" s="7">
        <f t="shared" si="113"/>
        <v>1836.5383433483482</v>
      </c>
      <c r="F381" s="8">
        <f t="shared" si="114"/>
        <v>3.2640000000000002</v>
      </c>
      <c r="G381" s="7">
        <f t="shared" si="105"/>
        <v>19.952623149688804</v>
      </c>
      <c r="H381">
        <v>1.3</v>
      </c>
      <c r="I381" s="7">
        <v>1.5</v>
      </c>
      <c r="J381" s="7">
        <f t="shared" si="115"/>
        <v>3.4400912590556816</v>
      </c>
      <c r="K381" s="7">
        <f t="shared" si="116"/>
        <v>1.4760912590556814</v>
      </c>
      <c r="L381" s="7">
        <f t="shared" si="117"/>
        <v>2754.8075150225231</v>
      </c>
      <c r="M381" s="7">
        <f t="shared" si="118"/>
        <v>29.928934724533214</v>
      </c>
      <c r="N381" s="7">
        <f t="shared" si="119"/>
        <v>3.4400912590556816</v>
      </c>
      <c r="O381" s="7">
        <f t="shared" si="120"/>
        <v>1.4760912590556816</v>
      </c>
      <c r="P381">
        <v>25</v>
      </c>
      <c r="Q381">
        <f t="shared" si="106"/>
        <v>298</v>
      </c>
      <c r="R381" t="s">
        <v>40</v>
      </c>
      <c r="S381" s="9" t="s">
        <v>41</v>
      </c>
      <c r="T381" t="s">
        <v>42</v>
      </c>
      <c r="U381" t="s">
        <v>53</v>
      </c>
      <c r="V381">
        <v>156.22999999999999</v>
      </c>
      <c r="W381">
        <v>6.2240000000000002</v>
      </c>
      <c r="X381">
        <v>4.26</v>
      </c>
      <c r="Y381" s="8">
        <f t="shared" si="107"/>
        <v>-1.9640000000000004</v>
      </c>
      <c r="Z381">
        <v>-1.8440000000000001</v>
      </c>
      <c r="AA381">
        <v>0.46700000000000003</v>
      </c>
      <c r="AB381">
        <v>2.44</v>
      </c>
      <c r="AC381">
        <f t="shared" si="108"/>
        <v>0.38738982633872943</v>
      </c>
      <c r="AD381">
        <f t="shared" si="109"/>
        <v>-0.33068311943388784</v>
      </c>
      <c r="AE381" s="7">
        <f t="shared" si="110"/>
        <v>69.092567489854474</v>
      </c>
      <c r="AF381" s="7">
        <v>20</v>
      </c>
      <c r="AG381" s="7">
        <f t="shared" si="111"/>
        <v>-89.092567489854474</v>
      </c>
      <c r="AH381" s="7">
        <f t="shared" si="112"/>
        <v>-1.9640000000000004</v>
      </c>
      <c r="AI381">
        <v>0</v>
      </c>
      <c r="AJ381">
        <v>0.17</v>
      </c>
      <c r="AK381">
        <v>6.28</v>
      </c>
      <c r="AL381">
        <v>0.9</v>
      </c>
      <c r="AM381">
        <v>1.37</v>
      </c>
    </row>
    <row r="382" spans="1:39" x14ac:dyDescent="0.25">
      <c r="A382">
        <v>171</v>
      </c>
      <c r="B382" t="s">
        <v>66</v>
      </c>
      <c r="C382" t="s">
        <v>67</v>
      </c>
      <c r="D382" t="s">
        <v>68</v>
      </c>
      <c r="E382" s="7">
        <f t="shared" si="113"/>
        <v>0.76225450540610518</v>
      </c>
      <c r="F382" s="8">
        <f t="shared" si="114"/>
        <v>-0.11790000000000034</v>
      </c>
      <c r="G382" s="7">
        <f t="shared" si="105"/>
        <v>0.83004186971570093</v>
      </c>
      <c r="H382" s="7">
        <v>-8.09E-2</v>
      </c>
      <c r="I382" s="7">
        <v>1.5</v>
      </c>
      <c r="J382" s="7">
        <f t="shared" si="115"/>
        <v>5.8191259055680906E-2</v>
      </c>
      <c r="K382" s="7">
        <f t="shared" si="116"/>
        <v>9.5191259055681238E-2</v>
      </c>
      <c r="L382" s="7">
        <f t="shared" si="117"/>
        <v>1.1433817581091579</v>
      </c>
      <c r="M382" s="7">
        <f t="shared" si="118"/>
        <v>1.2450628045735515</v>
      </c>
      <c r="N382" s="7">
        <f t="shared" si="119"/>
        <v>5.81912590556809E-2</v>
      </c>
      <c r="O382" s="7">
        <f t="shared" si="120"/>
        <v>9.5191259055681238E-2</v>
      </c>
      <c r="P382">
        <v>25</v>
      </c>
      <c r="Q382">
        <f t="shared" si="106"/>
        <v>298</v>
      </c>
      <c r="R382" t="s">
        <v>40</v>
      </c>
      <c r="S382" s="9" t="s">
        <v>41</v>
      </c>
      <c r="T382" t="s">
        <v>42</v>
      </c>
      <c r="U382" t="s">
        <v>69</v>
      </c>
      <c r="V382">
        <v>133.41</v>
      </c>
      <c r="W382">
        <v>2.6429999999999998</v>
      </c>
      <c r="X382">
        <v>2.68</v>
      </c>
      <c r="Y382" s="8">
        <f t="shared" si="107"/>
        <v>3.7000000000000366E-2</v>
      </c>
      <c r="Z382">
        <v>-0.153</v>
      </c>
      <c r="AA382" s="7">
        <v>14900</v>
      </c>
      <c r="AB382" s="7">
        <v>16500</v>
      </c>
      <c r="AC382">
        <f t="shared" si="108"/>
        <v>4.2174839442139067</v>
      </c>
      <c r="AD382">
        <f t="shared" si="109"/>
        <v>4.173186268412274</v>
      </c>
      <c r="AE382" s="7">
        <f t="shared" si="110"/>
        <v>35.403538179225279</v>
      </c>
      <c r="AF382" s="7">
        <v>20</v>
      </c>
      <c r="AG382" s="7">
        <f t="shared" si="111"/>
        <v>-55.403538179225279</v>
      </c>
      <c r="AH382" s="7">
        <f t="shared" si="112"/>
        <v>3.7000000000000331E-2</v>
      </c>
      <c r="AI382">
        <v>0</v>
      </c>
      <c r="AJ382">
        <v>0.01</v>
      </c>
      <c r="AK382">
        <v>2.4</v>
      </c>
      <c r="AL382">
        <v>0.44</v>
      </c>
      <c r="AM382">
        <v>0.76</v>
      </c>
    </row>
    <row r="383" spans="1:39" x14ac:dyDescent="0.25">
      <c r="A383">
        <v>249</v>
      </c>
      <c r="B383" t="s">
        <v>70</v>
      </c>
      <c r="C383" t="s">
        <v>71</v>
      </c>
      <c r="D383" t="s">
        <v>68</v>
      </c>
      <c r="E383" s="7">
        <f t="shared" si="113"/>
        <v>2.3680997938737907</v>
      </c>
      <c r="F383" s="8">
        <f t="shared" si="114"/>
        <v>0.37439999999999968</v>
      </c>
      <c r="G383" s="7">
        <f t="shared" si="105"/>
        <v>1.0700399687349014</v>
      </c>
      <c r="H383" s="7">
        <v>2.9399999999999999E-2</v>
      </c>
      <c r="I383" s="7">
        <v>1.5</v>
      </c>
      <c r="J383" s="7">
        <f t="shared" si="115"/>
        <v>0.55049125905568086</v>
      </c>
      <c r="K383" s="7">
        <f t="shared" si="116"/>
        <v>0.20549125905568116</v>
      </c>
      <c r="L383" s="7">
        <f t="shared" si="117"/>
        <v>3.5521496908106864</v>
      </c>
      <c r="M383" s="7">
        <f t="shared" si="118"/>
        <v>1.6050599531023519</v>
      </c>
      <c r="N383" s="7">
        <f t="shared" si="119"/>
        <v>0.55049125905568097</v>
      </c>
      <c r="O383" s="7">
        <f t="shared" si="120"/>
        <v>0.20549125905568116</v>
      </c>
      <c r="P383">
        <v>25</v>
      </c>
      <c r="Q383">
        <f t="shared" si="106"/>
        <v>298</v>
      </c>
      <c r="R383" t="s">
        <v>40</v>
      </c>
      <c r="S383" s="9" t="s">
        <v>41</v>
      </c>
      <c r="T383" t="s">
        <v>42</v>
      </c>
      <c r="U383" t="s">
        <v>72</v>
      </c>
      <c r="V383">
        <v>131.38999999999999</v>
      </c>
      <c r="W383">
        <v>2.8149999999999999</v>
      </c>
      <c r="X383">
        <v>2.4700000000000002</v>
      </c>
      <c r="Y383" s="8">
        <f t="shared" si="107"/>
        <v>-0.34499999999999975</v>
      </c>
      <c r="Z383">
        <v>-0.39500000000000002</v>
      </c>
      <c r="AA383" s="7">
        <v>9660</v>
      </c>
      <c r="AB383" s="7">
        <v>9200</v>
      </c>
      <c r="AC383">
        <f t="shared" si="108"/>
        <v>3.9637878273455551</v>
      </c>
      <c r="AD383">
        <f t="shared" si="109"/>
        <v>3.9849771264154934</v>
      </c>
      <c r="AE383" s="7">
        <f t="shared" si="110"/>
        <v>37.635017525198158</v>
      </c>
      <c r="AF383" s="7">
        <v>20</v>
      </c>
      <c r="AG383" s="7">
        <f t="shared" si="111"/>
        <v>-57.635017525198158</v>
      </c>
      <c r="AH383" s="7">
        <f t="shared" si="112"/>
        <v>-0.3449999999999997</v>
      </c>
      <c r="AI383">
        <v>0</v>
      </c>
      <c r="AJ383">
        <v>0.11</v>
      </c>
      <c r="AK383">
        <v>2.56</v>
      </c>
      <c r="AL383">
        <v>0.64</v>
      </c>
      <c r="AM383">
        <v>0.71</v>
      </c>
    </row>
    <row r="384" spans="1:39" x14ac:dyDescent="0.25">
      <c r="A384">
        <v>49</v>
      </c>
      <c r="B384" t="s">
        <v>73</v>
      </c>
      <c r="C384" t="s">
        <v>74</v>
      </c>
      <c r="D384" t="s">
        <v>68</v>
      </c>
      <c r="E384" s="7">
        <f t="shared" si="113"/>
        <v>3.6140986263961334</v>
      </c>
      <c r="F384" s="8">
        <f t="shared" si="114"/>
        <v>0.55800000000000005</v>
      </c>
      <c r="G384" s="7">
        <f t="shared" si="105"/>
        <v>1.6595869074375607</v>
      </c>
      <c r="H384" s="7">
        <v>0.22</v>
      </c>
      <c r="I384" s="7">
        <v>1.5</v>
      </c>
      <c r="J384" s="7">
        <f t="shared" si="115"/>
        <v>0.7340912590556814</v>
      </c>
      <c r="K384" s="7">
        <f t="shared" si="116"/>
        <v>0.39609125905568127</v>
      </c>
      <c r="L384" s="7">
        <f t="shared" si="117"/>
        <v>5.4211479395942028</v>
      </c>
      <c r="M384" s="7">
        <f t="shared" si="118"/>
        <v>2.4893803611563414</v>
      </c>
      <c r="N384" s="7">
        <f t="shared" si="119"/>
        <v>0.73409125905568151</v>
      </c>
      <c r="O384" s="7">
        <f t="shared" si="120"/>
        <v>0.39609125905568132</v>
      </c>
      <c r="P384">
        <v>25</v>
      </c>
      <c r="Q384">
        <f t="shared" si="106"/>
        <v>298</v>
      </c>
      <c r="R384" t="s">
        <v>40</v>
      </c>
      <c r="S384" s="9" t="s">
        <v>41</v>
      </c>
      <c r="T384" t="s">
        <v>42</v>
      </c>
      <c r="U384" t="s">
        <v>75</v>
      </c>
      <c r="V384">
        <v>153.82</v>
      </c>
      <c r="W384">
        <v>2.778</v>
      </c>
      <c r="X384">
        <v>2.44</v>
      </c>
      <c r="Y384" s="8">
        <f t="shared" si="107"/>
        <v>-0.33800000000000008</v>
      </c>
      <c r="Z384">
        <v>5.1999999999999998E-2</v>
      </c>
      <c r="AA384" s="7">
        <v>13300</v>
      </c>
      <c r="AB384" s="7">
        <v>15300</v>
      </c>
      <c r="AC384">
        <f t="shared" si="108"/>
        <v>4.1846914308175984</v>
      </c>
      <c r="AD384">
        <f t="shared" si="109"/>
        <v>4.1238516409670858</v>
      </c>
      <c r="AE384" s="7">
        <f t="shared" si="110"/>
        <v>35.691977029806388</v>
      </c>
      <c r="AF384" s="7">
        <v>20</v>
      </c>
      <c r="AG384" s="7">
        <f t="shared" si="111"/>
        <v>-55.691977029806388</v>
      </c>
      <c r="AH384" s="7">
        <f t="shared" si="112"/>
        <v>-0.33800000000000008</v>
      </c>
      <c r="AI384">
        <v>0</v>
      </c>
      <c r="AJ384">
        <v>0</v>
      </c>
      <c r="AK384">
        <v>2.56</v>
      </c>
      <c r="AL384">
        <v>0.55000000000000004</v>
      </c>
      <c r="AM384">
        <v>0.74</v>
      </c>
    </row>
    <row r="385" spans="1:39" x14ac:dyDescent="0.25">
      <c r="A385">
        <v>825</v>
      </c>
      <c r="B385" t="s">
        <v>76</v>
      </c>
      <c r="C385" t="s">
        <v>77</v>
      </c>
      <c r="D385" t="s">
        <v>68</v>
      </c>
      <c r="E385" s="7">
        <f t="shared" si="113"/>
        <v>3.1117163371060172</v>
      </c>
      <c r="F385" s="8">
        <f t="shared" si="114"/>
        <v>0.49299999999999994</v>
      </c>
      <c r="G385" s="7">
        <f t="shared" si="105"/>
        <v>0.660693448007596</v>
      </c>
      <c r="H385" s="7">
        <v>-0.18</v>
      </c>
      <c r="I385" s="7">
        <v>1.5</v>
      </c>
      <c r="J385" s="7">
        <f t="shared" si="115"/>
        <v>0.66909125905568112</v>
      </c>
      <c r="K385" s="7">
        <f t="shared" si="116"/>
        <v>-3.9087409443187889E-3</v>
      </c>
      <c r="L385" s="7">
        <f t="shared" si="117"/>
        <v>4.6675745056590259</v>
      </c>
      <c r="M385" s="7">
        <f t="shared" si="118"/>
        <v>0.99104017201139394</v>
      </c>
      <c r="N385" s="7">
        <f t="shared" si="119"/>
        <v>0.66909125905568123</v>
      </c>
      <c r="O385" s="7">
        <f t="shared" si="120"/>
        <v>-3.9087409443187889E-3</v>
      </c>
      <c r="P385">
        <v>25</v>
      </c>
      <c r="Q385">
        <f t="shared" si="106"/>
        <v>298</v>
      </c>
      <c r="R385" t="s">
        <v>40</v>
      </c>
      <c r="S385" s="9" t="s">
        <v>41</v>
      </c>
      <c r="T385" t="s">
        <v>42</v>
      </c>
      <c r="U385" t="s">
        <v>78</v>
      </c>
      <c r="V385">
        <v>96.11</v>
      </c>
      <c r="W385">
        <v>2.863</v>
      </c>
      <c r="X385">
        <v>2.19</v>
      </c>
      <c r="Y385" s="8">
        <f t="shared" si="107"/>
        <v>-0.67300000000000004</v>
      </c>
      <c r="Z385">
        <v>-0.59299999999999997</v>
      </c>
      <c r="AA385" s="7">
        <v>9560</v>
      </c>
      <c r="AB385" s="7">
        <v>10300</v>
      </c>
      <c r="AC385">
        <f t="shared" si="108"/>
        <v>4.012837224705172</v>
      </c>
      <c r="AD385">
        <f t="shared" si="109"/>
        <v>3.9804578922761</v>
      </c>
      <c r="AE385" s="7">
        <f t="shared" si="110"/>
        <v>37.20358515448828</v>
      </c>
      <c r="AF385" s="7">
        <v>20</v>
      </c>
      <c r="AG385" s="7">
        <f t="shared" si="111"/>
        <v>-57.20358515448828</v>
      </c>
      <c r="AH385" s="7">
        <f t="shared" si="112"/>
        <v>-0.67299999999999993</v>
      </c>
      <c r="AI385">
        <v>0</v>
      </c>
      <c r="AJ385">
        <v>0.12</v>
      </c>
      <c r="AK385">
        <v>2.89</v>
      </c>
      <c r="AL385">
        <v>0.66</v>
      </c>
      <c r="AM385">
        <v>0.73</v>
      </c>
    </row>
    <row r="386" spans="1:39" x14ac:dyDescent="0.25">
      <c r="A386">
        <v>170</v>
      </c>
      <c r="B386" t="s">
        <v>79</v>
      </c>
      <c r="C386" t="s">
        <v>80</v>
      </c>
      <c r="D386" t="s">
        <v>68</v>
      </c>
      <c r="E386" s="7">
        <f t="shared" si="113"/>
        <v>3.5892193464500539</v>
      </c>
      <c r="F386" s="8">
        <f t="shared" si="114"/>
        <v>0.55500000000000016</v>
      </c>
      <c r="G386" s="7">
        <f t="shared" ref="G386:G449" si="121">10^H386</f>
        <v>0.59020108017184425</v>
      </c>
      <c r="H386" s="7">
        <v>-0.22900000000000001</v>
      </c>
      <c r="I386" s="7">
        <v>1.5</v>
      </c>
      <c r="J386" s="7">
        <f t="shared" si="115"/>
        <v>0.73109125905568129</v>
      </c>
      <c r="K386" s="7">
        <f t="shared" si="116"/>
        <v>-5.2908740944318799E-2</v>
      </c>
      <c r="L386" s="7">
        <f t="shared" si="117"/>
        <v>5.3838290196750798</v>
      </c>
      <c r="M386" s="7">
        <f t="shared" si="118"/>
        <v>0.88530162025776638</v>
      </c>
      <c r="N386" s="7">
        <f t="shared" si="119"/>
        <v>0.7310912590556814</v>
      </c>
      <c r="O386" s="7">
        <f t="shared" si="120"/>
        <v>-5.2908740944318799E-2</v>
      </c>
      <c r="P386">
        <v>25</v>
      </c>
      <c r="Q386">
        <f t="shared" ref="Q386:Q449" si="122">P386+273</f>
        <v>298</v>
      </c>
      <c r="R386" t="s">
        <v>40</v>
      </c>
      <c r="S386" s="9" t="s">
        <v>41</v>
      </c>
      <c r="T386" t="s">
        <v>42</v>
      </c>
      <c r="U386" t="s">
        <v>81</v>
      </c>
      <c r="V386">
        <v>78.11</v>
      </c>
      <c r="W386">
        <v>2.774</v>
      </c>
      <c r="X386">
        <v>1.99</v>
      </c>
      <c r="Y386" s="8">
        <f t="shared" ref="Y386:Y449" si="123">X386-W386</f>
        <v>-0.78400000000000003</v>
      </c>
      <c r="Z386">
        <v>-0.64400000000000002</v>
      </c>
      <c r="AA386" s="7">
        <v>11600</v>
      </c>
      <c r="AB386" s="7">
        <v>12600</v>
      </c>
      <c r="AC386">
        <f t="shared" ref="AC386:AC449" si="124">LOG(AB386)</f>
        <v>4.1003705451175625</v>
      </c>
      <c r="AD386">
        <f t="shared" ref="AD386:AD449" si="125">LOG(AA386)</f>
        <v>4.0644579892269181</v>
      </c>
      <c r="AE386" s="7">
        <f t="shared" ref="AE386:AE449" si="126">-3.82*LN(AB386)+72.5</f>
        <v>36.43365300497085</v>
      </c>
      <c r="AF386" s="7">
        <v>20</v>
      </c>
      <c r="AG386" s="7">
        <f t="shared" ref="AG386:AG449" si="127">-AF386-AE386</f>
        <v>-56.43365300497085</v>
      </c>
      <c r="AH386" s="7">
        <f t="shared" si="112"/>
        <v>-0.78400000000000014</v>
      </c>
      <c r="AI386">
        <v>0</v>
      </c>
      <c r="AJ386">
        <v>0.12</v>
      </c>
      <c r="AK386">
        <v>2.96</v>
      </c>
      <c r="AL386">
        <v>0.69</v>
      </c>
      <c r="AM386">
        <v>0.72</v>
      </c>
    </row>
    <row r="387" spans="1:39" x14ac:dyDescent="0.25">
      <c r="A387">
        <v>670</v>
      </c>
      <c r="B387" t="s">
        <v>82</v>
      </c>
      <c r="C387" t="s">
        <v>83</v>
      </c>
      <c r="D387" t="s">
        <v>68</v>
      </c>
      <c r="E387" s="7">
        <f t="shared" si="113"/>
        <v>14.125375446227544</v>
      </c>
      <c r="F387" s="8">
        <f t="shared" si="114"/>
        <v>1.1499999999999999</v>
      </c>
      <c r="G387" s="7">
        <f t="shared" si="121"/>
        <v>3.8018939632056119</v>
      </c>
      <c r="H387" s="7">
        <v>0.57999999999999996</v>
      </c>
      <c r="I387" s="7">
        <v>1.5</v>
      </c>
      <c r="J387" s="7">
        <f t="shared" si="115"/>
        <v>1.3260912590556813</v>
      </c>
      <c r="K387" s="7">
        <f t="shared" si="116"/>
        <v>0.75609125905568131</v>
      </c>
      <c r="L387" s="7">
        <f t="shared" si="117"/>
        <v>21.188063169341323</v>
      </c>
      <c r="M387" s="7">
        <f t="shared" si="118"/>
        <v>5.7028409448084192</v>
      </c>
      <c r="N387" s="7">
        <f t="shared" si="119"/>
        <v>1.3260912590556815</v>
      </c>
      <c r="O387" s="7">
        <f t="shared" si="120"/>
        <v>0.75609125905568131</v>
      </c>
      <c r="P387">
        <v>25</v>
      </c>
      <c r="Q387">
        <f t="shared" si="122"/>
        <v>298</v>
      </c>
      <c r="R387" t="s">
        <v>40</v>
      </c>
      <c r="S387" s="9" t="s">
        <v>41</v>
      </c>
      <c r="T387" t="s">
        <v>42</v>
      </c>
      <c r="U387" t="s">
        <v>84</v>
      </c>
      <c r="V387">
        <v>165.83</v>
      </c>
      <c r="W387">
        <v>3.54</v>
      </c>
      <c r="X387">
        <v>2.97</v>
      </c>
      <c r="Y387" s="8">
        <f t="shared" si="123"/>
        <v>-0.56999999999999984</v>
      </c>
      <c r="Z387">
        <v>-0.14000000000000001</v>
      </c>
      <c r="AA387" s="7">
        <v>2370</v>
      </c>
      <c r="AB387" s="7">
        <v>2470</v>
      </c>
      <c r="AC387">
        <f t="shared" si="124"/>
        <v>3.3926969532596658</v>
      </c>
      <c r="AD387">
        <f t="shared" si="125"/>
        <v>3.374748346010104</v>
      </c>
      <c r="AE387" s="7">
        <f t="shared" si="126"/>
        <v>42.658261498843871</v>
      </c>
      <c r="AF387" s="7">
        <v>20</v>
      </c>
      <c r="AG387" s="7">
        <f t="shared" si="127"/>
        <v>-62.658261498843871</v>
      </c>
      <c r="AH387" s="7">
        <f t="shared" ref="AH387:AH450" si="128">LOG(EXP((-AG387/8.314)*((1000/298)-(1000/Q387))+LN(10^Y387)))</f>
        <v>-0.56999999999999984</v>
      </c>
      <c r="AI387">
        <v>0</v>
      </c>
      <c r="AJ387">
        <v>0.12</v>
      </c>
      <c r="AK387">
        <v>3.08</v>
      </c>
      <c r="AL387">
        <v>0.73</v>
      </c>
      <c r="AM387">
        <v>0.84</v>
      </c>
    </row>
    <row r="388" spans="1:39" x14ac:dyDescent="0.25">
      <c r="A388">
        <v>509</v>
      </c>
      <c r="B388" t="s">
        <v>85</v>
      </c>
      <c r="C388" t="s">
        <v>86</v>
      </c>
      <c r="D388" t="s">
        <v>68</v>
      </c>
      <c r="E388" s="7">
        <f t="shared" si="113"/>
        <v>7.3620709749473576</v>
      </c>
      <c r="F388" s="8">
        <f t="shared" si="114"/>
        <v>0.86699999999999977</v>
      </c>
      <c r="G388" s="7">
        <f t="shared" si="121"/>
        <v>1.2912192736135342</v>
      </c>
      <c r="H388" s="7">
        <v>0.111</v>
      </c>
      <c r="I388" s="7">
        <v>1.5</v>
      </c>
      <c r="J388" s="7">
        <f t="shared" si="115"/>
        <v>1.0430912590556809</v>
      </c>
      <c r="K388" s="7">
        <f t="shared" si="116"/>
        <v>0.28709125905568122</v>
      </c>
      <c r="L388" s="7">
        <f t="shared" si="117"/>
        <v>11.043106462421036</v>
      </c>
      <c r="M388" s="7">
        <f t="shared" si="118"/>
        <v>1.9368289104203011</v>
      </c>
      <c r="N388" s="7">
        <f t="shared" si="119"/>
        <v>1.0430912590556811</v>
      </c>
      <c r="O388" s="7">
        <f t="shared" si="120"/>
        <v>0.28709125905568122</v>
      </c>
      <c r="P388">
        <v>25</v>
      </c>
      <c r="Q388">
        <f t="shared" si="122"/>
        <v>298</v>
      </c>
      <c r="R388" t="s">
        <v>40</v>
      </c>
      <c r="S388" s="9" t="s">
        <v>41</v>
      </c>
      <c r="T388" t="s">
        <v>42</v>
      </c>
      <c r="U388" t="s">
        <v>87</v>
      </c>
      <c r="V388">
        <v>92.14</v>
      </c>
      <c r="W388">
        <v>3.2959999999999998</v>
      </c>
      <c r="X388">
        <v>2.54</v>
      </c>
      <c r="Y388" s="8">
        <f t="shared" si="123"/>
        <v>-0.75599999999999978</v>
      </c>
      <c r="Z388">
        <v>-0.56599999999999995</v>
      </c>
      <c r="AA388" s="7">
        <v>3160</v>
      </c>
      <c r="AB388" s="7">
        <v>3790</v>
      </c>
      <c r="AC388">
        <f t="shared" si="124"/>
        <v>3.5786392099680722</v>
      </c>
      <c r="AD388">
        <f t="shared" si="125"/>
        <v>3.4996870826184039</v>
      </c>
      <c r="AE388" s="7">
        <f t="shared" si="126"/>
        <v>41.022736641347876</v>
      </c>
      <c r="AF388" s="7">
        <v>20</v>
      </c>
      <c r="AG388" s="7">
        <f t="shared" si="127"/>
        <v>-61.022736641347876</v>
      </c>
      <c r="AH388" s="7">
        <f t="shared" si="128"/>
        <v>-0.75599999999999978</v>
      </c>
      <c r="AI388">
        <v>0</v>
      </c>
      <c r="AJ388">
        <v>0.12</v>
      </c>
      <c r="AK388">
        <v>3.4300000000000006</v>
      </c>
      <c r="AL388">
        <v>0.63</v>
      </c>
      <c r="AM388">
        <v>0.86</v>
      </c>
    </row>
    <row r="389" spans="1:39" x14ac:dyDescent="0.25">
      <c r="A389">
        <v>257</v>
      </c>
      <c r="B389" t="s">
        <v>88</v>
      </c>
      <c r="C389" t="s">
        <v>89</v>
      </c>
      <c r="D389" t="s">
        <v>68</v>
      </c>
      <c r="E389" s="7">
        <f t="shared" si="113"/>
        <v>85.605171172009634</v>
      </c>
      <c r="F389" s="8">
        <f t="shared" si="114"/>
        <v>1.9325000000000006</v>
      </c>
      <c r="G389" s="7">
        <f t="shared" si="121"/>
        <v>0.81002794168035064</v>
      </c>
      <c r="H389" s="7">
        <v>-9.1499999999999998E-2</v>
      </c>
      <c r="I389" s="7">
        <v>1.5</v>
      </c>
      <c r="J389" s="7">
        <f t="shared" si="115"/>
        <v>2.1085912590556819</v>
      </c>
      <c r="K389" s="7">
        <f t="shared" si="116"/>
        <v>8.4591259055681323E-2</v>
      </c>
      <c r="L389" s="7">
        <f t="shared" si="117"/>
        <v>128.40775675801447</v>
      </c>
      <c r="M389" s="7">
        <f t="shared" si="118"/>
        <v>1.2150419125205261</v>
      </c>
      <c r="N389" s="7">
        <f t="shared" si="119"/>
        <v>2.1085912590556823</v>
      </c>
      <c r="O389" s="7">
        <f t="shared" si="120"/>
        <v>8.4591259055681323E-2</v>
      </c>
      <c r="P389">
        <v>25</v>
      </c>
      <c r="Q389">
        <f t="shared" si="122"/>
        <v>298</v>
      </c>
      <c r="R389" t="s">
        <v>40</v>
      </c>
      <c r="S389" s="9" t="s">
        <v>41</v>
      </c>
      <c r="T389" t="s">
        <v>42</v>
      </c>
      <c r="U389" t="s">
        <v>90</v>
      </c>
      <c r="V389">
        <v>167.85</v>
      </c>
      <c r="W389">
        <v>4.2140000000000004</v>
      </c>
      <c r="X389">
        <v>2.19</v>
      </c>
      <c r="Y389" s="8">
        <f t="shared" si="123"/>
        <v>-2.0240000000000005</v>
      </c>
      <c r="Z389">
        <v>-1.8240000000000001</v>
      </c>
      <c r="AA389">
        <v>629</v>
      </c>
      <c r="AB389" s="7">
        <v>1770</v>
      </c>
      <c r="AC389">
        <f t="shared" si="124"/>
        <v>3.2479732663618068</v>
      </c>
      <c r="AD389">
        <f t="shared" si="125"/>
        <v>2.7986506454452691</v>
      </c>
      <c r="AE389" s="7">
        <f t="shared" si="126"/>
        <v>43.931232966330718</v>
      </c>
      <c r="AF389" s="7">
        <v>20</v>
      </c>
      <c r="AG389" s="7">
        <f t="shared" si="127"/>
        <v>-63.931232966330718</v>
      </c>
      <c r="AH389" s="7">
        <f t="shared" si="128"/>
        <v>-2.0240000000000005</v>
      </c>
      <c r="AI389">
        <v>0.18</v>
      </c>
      <c r="AJ389">
        <v>0.12</v>
      </c>
      <c r="AK389">
        <v>3.55</v>
      </c>
      <c r="AL389">
        <v>0.6</v>
      </c>
      <c r="AM389">
        <v>0.88</v>
      </c>
    </row>
    <row r="390" spans="1:39" x14ac:dyDescent="0.25">
      <c r="A390">
        <v>523</v>
      </c>
      <c r="B390" t="s">
        <v>91</v>
      </c>
      <c r="C390" t="s">
        <v>92</v>
      </c>
      <c r="D390" t="s">
        <v>68</v>
      </c>
      <c r="E390" s="7">
        <f t="shared" si="113"/>
        <v>27.925438412373399</v>
      </c>
      <c r="F390" s="8">
        <f t="shared" si="114"/>
        <v>1.4460000000000002</v>
      </c>
      <c r="G390" s="7">
        <f t="shared" si="121"/>
        <v>2.2387211385683394</v>
      </c>
      <c r="H390" s="7">
        <v>0.35</v>
      </c>
      <c r="I390" s="7">
        <v>1.5</v>
      </c>
      <c r="J390" s="7">
        <f t="shared" si="115"/>
        <v>1.6220912590556815</v>
      </c>
      <c r="K390" s="7">
        <f t="shared" si="116"/>
        <v>0.52609125905568122</v>
      </c>
      <c r="L390" s="7">
        <f t="shared" si="117"/>
        <v>41.888157618560108</v>
      </c>
      <c r="M390" s="7">
        <f t="shared" si="118"/>
        <v>3.3580817078525094</v>
      </c>
      <c r="N390" s="7">
        <f t="shared" si="119"/>
        <v>1.6220912590556815</v>
      </c>
      <c r="O390" s="7">
        <f t="shared" si="120"/>
        <v>0.52609125905568122</v>
      </c>
      <c r="P390">
        <v>25</v>
      </c>
      <c r="Q390">
        <f t="shared" si="122"/>
        <v>298</v>
      </c>
      <c r="R390" t="s">
        <v>40</v>
      </c>
      <c r="S390" s="9" t="s">
        <v>41</v>
      </c>
      <c r="T390" t="s">
        <v>42</v>
      </c>
      <c r="U390" t="s">
        <v>93</v>
      </c>
      <c r="V390">
        <v>112.56</v>
      </c>
      <c r="W390">
        <v>3.7360000000000002</v>
      </c>
      <c r="X390">
        <v>2.64</v>
      </c>
      <c r="Y390" s="8">
        <f t="shared" si="123"/>
        <v>-1.0960000000000001</v>
      </c>
      <c r="Z390">
        <v>-0.89600000000000002</v>
      </c>
      <c r="AA390" s="7">
        <v>1240</v>
      </c>
      <c r="AB390" s="7">
        <v>1600</v>
      </c>
      <c r="AC390">
        <f t="shared" si="124"/>
        <v>3.2041199826559246</v>
      </c>
      <c r="AD390">
        <f t="shared" si="125"/>
        <v>3.0934216851622351</v>
      </c>
      <c r="AE390" s="7">
        <f t="shared" si="126"/>
        <v>44.316960970569525</v>
      </c>
      <c r="AF390" s="7">
        <v>20</v>
      </c>
      <c r="AG390" s="7">
        <f t="shared" si="127"/>
        <v>-64.316960970569525</v>
      </c>
      <c r="AH390" s="7">
        <f t="shared" si="128"/>
        <v>-1.0960000000000003</v>
      </c>
      <c r="AI390">
        <v>0</v>
      </c>
      <c r="AJ390">
        <v>0.11</v>
      </c>
      <c r="AK390">
        <v>3.59</v>
      </c>
      <c r="AL390">
        <v>0.77</v>
      </c>
      <c r="AM390">
        <v>0.84</v>
      </c>
    </row>
    <row r="391" spans="1:39" x14ac:dyDescent="0.25">
      <c r="A391">
        <v>413</v>
      </c>
      <c r="B391" t="s">
        <v>94</v>
      </c>
      <c r="C391" t="s">
        <v>95</v>
      </c>
      <c r="D391" t="s">
        <v>68</v>
      </c>
      <c r="E391" s="7">
        <f t="shared" si="113"/>
        <v>23.878112829131776</v>
      </c>
      <c r="F391" s="8">
        <f t="shared" si="114"/>
        <v>1.3779999999999999</v>
      </c>
      <c r="G391" s="7">
        <f t="shared" si="121"/>
        <v>2.3388372386593552</v>
      </c>
      <c r="H391" s="7">
        <v>0.36899999999999999</v>
      </c>
      <c r="I391" s="7">
        <v>1.5</v>
      </c>
      <c r="J391" s="7">
        <f t="shared" si="115"/>
        <v>1.5540912590556812</v>
      </c>
      <c r="K391" s="7">
        <f t="shared" si="116"/>
        <v>0.54509125905568134</v>
      </c>
      <c r="L391" s="7">
        <f t="shared" si="117"/>
        <v>35.817169243697677</v>
      </c>
      <c r="M391" s="7">
        <f t="shared" si="118"/>
        <v>3.5082558579890337</v>
      </c>
      <c r="N391" s="7">
        <f t="shared" si="119"/>
        <v>1.5540912590556815</v>
      </c>
      <c r="O391" s="7">
        <f t="shared" si="120"/>
        <v>0.54509125905568145</v>
      </c>
      <c r="P391">
        <v>25</v>
      </c>
      <c r="Q391">
        <f t="shared" si="122"/>
        <v>298</v>
      </c>
      <c r="R391" t="s">
        <v>40</v>
      </c>
      <c r="S391" s="9" t="s">
        <v>41</v>
      </c>
      <c r="T391" t="s">
        <v>42</v>
      </c>
      <c r="U391" t="s">
        <v>96</v>
      </c>
      <c r="V391">
        <v>104.15</v>
      </c>
      <c r="W391">
        <v>3.899</v>
      </c>
      <c r="X391">
        <v>2.89</v>
      </c>
      <c r="Y391" s="8">
        <f t="shared" si="123"/>
        <v>-1.0089999999999999</v>
      </c>
      <c r="Z391">
        <v>-0.94899999999999995</v>
      </c>
      <c r="AA391">
        <v>674</v>
      </c>
      <c r="AB391">
        <v>853</v>
      </c>
      <c r="AC391">
        <f t="shared" si="124"/>
        <v>2.9309490311675228</v>
      </c>
      <c r="AD391">
        <f t="shared" si="125"/>
        <v>2.8286598965353198</v>
      </c>
      <c r="AE391" s="7">
        <f t="shared" si="126"/>
        <v>46.719738528581786</v>
      </c>
      <c r="AF391" s="7">
        <v>20</v>
      </c>
      <c r="AG391" s="7">
        <f t="shared" si="127"/>
        <v>-66.719738528581786</v>
      </c>
      <c r="AH391" s="7">
        <f t="shared" si="128"/>
        <v>-1.0089999999999999</v>
      </c>
      <c r="AI391">
        <v>0</v>
      </c>
      <c r="AJ391">
        <v>0.17</v>
      </c>
      <c r="AK391">
        <v>3.8600000000000003</v>
      </c>
      <c r="AL391">
        <v>0.7</v>
      </c>
      <c r="AM391">
        <v>0.96</v>
      </c>
    </row>
    <row r="392" spans="1:39" x14ac:dyDescent="0.25">
      <c r="A392">
        <v>363</v>
      </c>
      <c r="B392" t="s">
        <v>97</v>
      </c>
      <c r="C392" t="s">
        <v>98</v>
      </c>
      <c r="D392" t="s">
        <v>68</v>
      </c>
      <c r="E392" s="7">
        <f t="shared" si="113"/>
        <v>15.631476426409552</v>
      </c>
      <c r="F392" s="8">
        <f t="shared" si="114"/>
        <v>1.1940000000000002</v>
      </c>
      <c r="G392" s="7">
        <f t="shared" si="121"/>
        <v>2.8183829312644542</v>
      </c>
      <c r="H392" s="7">
        <v>0.45</v>
      </c>
      <c r="I392" s="7">
        <v>1.5</v>
      </c>
      <c r="J392" s="7">
        <f t="shared" si="115"/>
        <v>1.3700912590556815</v>
      </c>
      <c r="K392" s="7">
        <f t="shared" si="116"/>
        <v>0.6260912590556813</v>
      </c>
      <c r="L392" s="7">
        <f t="shared" si="117"/>
        <v>23.447214639614334</v>
      </c>
      <c r="M392" s="7">
        <f t="shared" si="118"/>
        <v>4.2275743968966824</v>
      </c>
      <c r="N392" s="7">
        <f t="shared" si="119"/>
        <v>1.3700912590556817</v>
      </c>
      <c r="O392" s="7">
        <f t="shared" si="120"/>
        <v>0.62609125905568142</v>
      </c>
      <c r="P392">
        <v>25</v>
      </c>
      <c r="Q392">
        <f t="shared" si="122"/>
        <v>298</v>
      </c>
      <c r="R392" t="s">
        <v>40</v>
      </c>
      <c r="S392" s="9" t="s">
        <v>41</v>
      </c>
      <c r="T392" t="s">
        <v>42</v>
      </c>
      <c r="U392" t="s">
        <v>99</v>
      </c>
      <c r="V392">
        <v>106.17</v>
      </c>
      <c r="W392">
        <v>3.8340000000000001</v>
      </c>
      <c r="X392">
        <v>3.09</v>
      </c>
      <c r="Y392" s="8">
        <f t="shared" si="123"/>
        <v>-0.74400000000000022</v>
      </c>
      <c r="Z392">
        <v>-0.67400000000000004</v>
      </c>
      <c r="AA392">
        <v>908</v>
      </c>
      <c r="AB392" s="7">
        <v>1070</v>
      </c>
      <c r="AC392">
        <f t="shared" si="124"/>
        <v>3.0293837776852097</v>
      </c>
      <c r="AD392">
        <f t="shared" si="125"/>
        <v>2.958085848521085</v>
      </c>
      <c r="AE392" s="7">
        <f t="shared" si="126"/>
        <v>45.853918797118268</v>
      </c>
      <c r="AF392" s="7">
        <v>20</v>
      </c>
      <c r="AG392" s="7">
        <f t="shared" si="127"/>
        <v>-65.853918797118268</v>
      </c>
      <c r="AH392" s="7">
        <f t="shared" si="128"/>
        <v>-0.74400000000000022</v>
      </c>
      <c r="AI392">
        <v>0</v>
      </c>
      <c r="AJ392">
        <v>0.12</v>
      </c>
      <c r="AK392">
        <v>3.9000000000000004</v>
      </c>
      <c r="AL392">
        <v>0.57999999999999996</v>
      </c>
      <c r="AM392">
        <v>1</v>
      </c>
    </row>
    <row r="393" spans="1:39" x14ac:dyDescent="0.25">
      <c r="A393">
        <v>468</v>
      </c>
      <c r="B393" t="s">
        <v>100</v>
      </c>
      <c r="C393" t="s">
        <v>101</v>
      </c>
      <c r="D393" t="s">
        <v>68</v>
      </c>
      <c r="E393" s="7">
        <f t="shared" si="113"/>
        <v>12.882495516931352</v>
      </c>
      <c r="F393" s="8">
        <f t="shared" si="114"/>
        <v>1.1100000000000003</v>
      </c>
      <c r="G393" s="7">
        <f t="shared" si="121"/>
        <v>3.1622776601683795</v>
      </c>
      <c r="H393" s="7">
        <v>0.5</v>
      </c>
      <c r="I393" s="7">
        <v>1.5</v>
      </c>
      <c r="J393" s="7">
        <f t="shared" si="115"/>
        <v>1.2860912590556817</v>
      </c>
      <c r="K393" s="7">
        <f t="shared" si="116"/>
        <v>0.67609125905568124</v>
      </c>
      <c r="L393" s="7">
        <f t="shared" si="117"/>
        <v>19.323743275397032</v>
      </c>
      <c r="M393" s="7">
        <f t="shared" si="118"/>
        <v>4.74341649025257</v>
      </c>
      <c r="N393" s="7">
        <f t="shared" si="119"/>
        <v>1.2860912590556817</v>
      </c>
      <c r="O393" s="7">
        <f t="shared" si="120"/>
        <v>0.67609125905568135</v>
      </c>
      <c r="P393">
        <v>25</v>
      </c>
      <c r="Q393">
        <f t="shared" si="122"/>
        <v>298</v>
      </c>
      <c r="R393" t="s">
        <v>40</v>
      </c>
      <c r="S393" s="9" t="s">
        <v>41</v>
      </c>
      <c r="T393" t="s">
        <v>42</v>
      </c>
      <c r="U393" t="s">
        <v>102</v>
      </c>
      <c r="V393">
        <v>106.17</v>
      </c>
      <c r="W393">
        <v>3.7</v>
      </c>
      <c r="X393">
        <v>3.09</v>
      </c>
      <c r="Y393" s="8">
        <f t="shared" si="123"/>
        <v>-0.61000000000000032</v>
      </c>
      <c r="Z393">
        <v>-0.55000000000000004</v>
      </c>
      <c r="AA393">
        <v>916</v>
      </c>
      <c r="AB393" s="7">
        <v>1180</v>
      </c>
      <c r="AC393">
        <f t="shared" si="124"/>
        <v>3.0718820073061255</v>
      </c>
      <c r="AD393">
        <f t="shared" si="125"/>
        <v>2.9618954736678504</v>
      </c>
      <c r="AE393" s="7">
        <f t="shared" si="126"/>
        <v>45.480109679303908</v>
      </c>
      <c r="AF393" s="7">
        <v>20</v>
      </c>
      <c r="AG393" s="7">
        <f t="shared" si="127"/>
        <v>-65.480109679303908</v>
      </c>
      <c r="AH393" s="7">
        <f t="shared" si="128"/>
        <v>-0.61000000000000032</v>
      </c>
      <c r="AI393">
        <v>0</v>
      </c>
      <c r="AJ393">
        <v>0.12</v>
      </c>
      <c r="AK393">
        <v>3.9000000000000004</v>
      </c>
      <c r="AL393">
        <v>0.57999999999999996</v>
      </c>
      <c r="AM393">
        <v>1</v>
      </c>
    </row>
    <row r="394" spans="1:39" x14ac:dyDescent="0.25">
      <c r="A394">
        <v>411</v>
      </c>
      <c r="B394" t="s">
        <v>103</v>
      </c>
      <c r="C394" t="s">
        <v>104</v>
      </c>
      <c r="D394" t="s">
        <v>68</v>
      </c>
      <c r="E394" s="7">
        <f t="shared" si="113"/>
        <v>11.776059735208081</v>
      </c>
      <c r="F394" s="8">
        <f t="shared" si="114"/>
        <v>1.0710000000000002</v>
      </c>
      <c r="G394" s="7">
        <f t="shared" si="121"/>
        <v>2.8773984147356697</v>
      </c>
      <c r="H394" s="7">
        <v>0.45900000000000002</v>
      </c>
      <c r="I394" s="7">
        <v>1.5</v>
      </c>
      <c r="J394" s="7">
        <f t="shared" si="115"/>
        <v>1.2470912590556815</v>
      </c>
      <c r="K394" s="7">
        <f t="shared" si="116"/>
        <v>0.63509125905568131</v>
      </c>
      <c r="L394" s="7">
        <f t="shared" si="117"/>
        <v>17.664089602812126</v>
      </c>
      <c r="M394" s="7">
        <f t="shared" si="118"/>
        <v>4.3160976221035048</v>
      </c>
      <c r="N394" s="7">
        <f t="shared" si="119"/>
        <v>1.2470912590556815</v>
      </c>
      <c r="O394" s="7">
        <f t="shared" si="120"/>
        <v>0.63509125905568131</v>
      </c>
      <c r="P394">
        <v>25</v>
      </c>
      <c r="Q394">
        <f t="shared" si="122"/>
        <v>298</v>
      </c>
      <c r="R394" t="s">
        <v>40</v>
      </c>
      <c r="S394" s="9" t="s">
        <v>41</v>
      </c>
      <c r="T394" t="s">
        <v>42</v>
      </c>
      <c r="U394" t="s">
        <v>105</v>
      </c>
      <c r="V394">
        <v>106.17</v>
      </c>
      <c r="W394">
        <v>3.6419999999999999</v>
      </c>
      <c r="X394">
        <v>3.03</v>
      </c>
      <c r="Y394" s="8">
        <f t="shared" si="123"/>
        <v>-0.6120000000000001</v>
      </c>
      <c r="Z394">
        <v>-0.49199999999999999</v>
      </c>
      <c r="AA394" s="7">
        <v>1010</v>
      </c>
      <c r="AB394" s="7">
        <v>1280</v>
      </c>
      <c r="AC394">
        <f t="shared" si="124"/>
        <v>3.1072099696478683</v>
      </c>
      <c r="AD394">
        <f t="shared" si="125"/>
        <v>3.0043213737826426</v>
      </c>
      <c r="AE394" s="7">
        <f t="shared" si="126"/>
        <v>45.16936933658981</v>
      </c>
      <c r="AF394" s="7">
        <v>20</v>
      </c>
      <c r="AG394" s="7">
        <f t="shared" si="127"/>
        <v>-65.16936933658981</v>
      </c>
      <c r="AH394" s="7">
        <f t="shared" si="128"/>
        <v>-0.61200000000000021</v>
      </c>
      <c r="AI394">
        <v>0</v>
      </c>
      <c r="AJ394">
        <v>0.12</v>
      </c>
      <c r="AK394">
        <v>3.92</v>
      </c>
      <c r="AL394">
        <v>0.64</v>
      </c>
      <c r="AM394">
        <v>1</v>
      </c>
    </row>
    <row r="395" spans="1:39" x14ac:dyDescent="0.25">
      <c r="A395">
        <v>229</v>
      </c>
      <c r="B395" t="s">
        <v>106</v>
      </c>
      <c r="C395" t="s">
        <v>107</v>
      </c>
      <c r="D395" t="s">
        <v>68</v>
      </c>
      <c r="E395" s="7">
        <f t="shared" si="113"/>
        <v>33.189445755261033</v>
      </c>
      <c r="F395" s="8">
        <f t="shared" si="114"/>
        <v>1.5209999999999999</v>
      </c>
      <c r="G395" s="7">
        <f t="shared" si="121"/>
        <v>2.0417379446695296</v>
      </c>
      <c r="H395" s="7">
        <v>0.31</v>
      </c>
      <c r="I395" s="7">
        <v>1.5</v>
      </c>
      <c r="J395" s="7">
        <f t="shared" si="115"/>
        <v>1.6970912590556813</v>
      </c>
      <c r="K395" s="7">
        <f t="shared" si="116"/>
        <v>0.48609125905568129</v>
      </c>
      <c r="L395" s="7">
        <f t="shared" si="117"/>
        <v>49.784168632891586</v>
      </c>
      <c r="M395" s="7">
        <f t="shared" si="118"/>
        <v>3.0626069170042944</v>
      </c>
      <c r="N395" s="7">
        <f t="shared" si="119"/>
        <v>1.6970912590556815</v>
      </c>
      <c r="O395" s="7">
        <f t="shared" si="120"/>
        <v>0.48609125905568129</v>
      </c>
      <c r="P395">
        <v>25</v>
      </c>
      <c r="Q395">
        <f t="shared" si="122"/>
        <v>298</v>
      </c>
      <c r="R395" t="s">
        <v>40</v>
      </c>
      <c r="S395" s="9" t="s">
        <v>41</v>
      </c>
      <c r="T395" t="s">
        <v>42</v>
      </c>
      <c r="U395" t="s">
        <v>108</v>
      </c>
      <c r="V395">
        <v>202.3</v>
      </c>
      <c r="W395">
        <v>4.3209999999999997</v>
      </c>
      <c r="X395">
        <v>3.11</v>
      </c>
      <c r="Y395" s="8">
        <f t="shared" si="123"/>
        <v>-1.2109999999999999</v>
      </c>
      <c r="Z395">
        <v>-1.101</v>
      </c>
      <c r="AA395">
        <v>338</v>
      </c>
      <c r="AB395">
        <v>467</v>
      </c>
      <c r="AC395">
        <f t="shared" si="124"/>
        <v>2.6693168805661123</v>
      </c>
      <c r="AD395">
        <f t="shared" si="125"/>
        <v>2.5289167002776547</v>
      </c>
      <c r="AE395" s="7">
        <f t="shared" si="126"/>
        <v>49.021022235704812</v>
      </c>
      <c r="AF395" s="7">
        <v>20</v>
      </c>
      <c r="AG395" s="7">
        <f t="shared" si="127"/>
        <v>-69.021022235704805</v>
      </c>
      <c r="AH395" s="7">
        <f t="shared" si="128"/>
        <v>-1.2109999999999999</v>
      </c>
      <c r="AI395">
        <v>0.09</v>
      </c>
      <c r="AJ395">
        <v>0.13</v>
      </c>
      <c r="AK395">
        <v>4.05</v>
      </c>
      <c r="AL395">
        <v>0.67</v>
      </c>
      <c r="AM395">
        <v>1</v>
      </c>
    </row>
    <row r="396" spans="1:39" x14ac:dyDescent="0.25">
      <c r="A396">
        <v>471</v>
      </c>
      <c r="B396" t="s">
        <v>109</v>
      </c>
      <c r="C396" t="s">
        <v>110</v>
      </c>
      <c r="D396" t="s">
        <v>68</v>
      </c>
      <c r="E396" s="7">
        <f t="shared" si="113"/>
        <v>71.779429127136225</v>
      </c>
      <c r="F396" s="8">
        <f t="shared" si="114"/>
        <v>1.8560000000000001</v>
      </c>
      <c r="G396" s="7">
        <f t="shared" si="121"/>
        <v>4.8977881936844625</v>
      </c>
      <c r="H396" s="7">
        <v>0.69</v>
      </c>
      <c r="I396" s="7">
        <v>1.5</v>
      </c>
      <c r="J396" s="7">
        <f t="shared" si="115"/>
        <v>2.0320912590556812</v>
      </c>
      <c r="K396" s="7">
        <f t="shared" si="116"/>
        <v>0.8660912590556813</v>
      </c>
      <c r="L396" s="7">
        <f t="shared" si="117"/>
        <v>107.66914369070427</v>
      </c>
      <c r="M396" s="7">
        <f t="shared" si="118"/>
        <v>7.3466822905266955</v>
      </c>
      <c r="N396" s="7">
        <f t="shared" si="119"/>
        <v>2.0320912590556812</v>
      </c>
      <c r="O396" s="7">
        <f t="shared" si="120"/>
        <v>0.86609125905568141</v>
      </c>
      <c r="P396">
        <v>25</v>
      </c>
      <c r="Q396">
        <f t="shared" si="122"/>
        <v>298</v>
      </c>
      <c r="R396" t="s">
        <v>40</v>
      </c>
      <c r="S396" s="9" t="s">
        <v>41</v>
      </c>
      <c r="T396" t="s">
        <v>42</v>
      </c>
      <c r="U396" t="s">
        <v>111</v>
      </c>
      <c r="V396">
        <v>147</v>
      </c>
      <c r="W396">
        <v>4.4459999999999997</v>
      </c>
      <c r="X396">
        <v>3.28</v>
      </c>
      <c r="Y396" s="8">
        <f t="shared" si="123"/>
        <v>-1.1659999999999999</v>
      </c>
      <c r="Z396">
        <v>-1.006</v>
      </c>
      <c r="AA396">
        <v>88</v>
      </c>
      <c r="AB396">
        <v>429</v>
      </c>
      <c r="AC396">
        <f t="shared" si="124"/>
        <v>2.6324572921847245</v>
      </c>
      <c r="AD396">
        <f t="shared" si="125"/>
        <v>1.9444826721501687</v>
      </c>
      <c r="AE396" s="7">
        <f t="shared" si="126"/>
        <v>49.345234569694981</v>
      </c>
      <c r="AF396" s="7">
        <v>20</v>
      </c>
      <c r="AG396" s="7">
        <f t="shared" si="127"/>
        <v>-69.345234569694981</v>
      </c>
      <c r="AH396" s="7">
        <f t="shared" si="128"/>
        <v>-1.1660000000000001</v>
      </c>
      <c r="AI396">
        <v>0</v>
      </c>
      <c r="AJ396">
        <v>0.1</v>
      </c>
      <c r="AK396">
        <v>4.13</v>
      </c>
      <c r="AL396">
        <v>0.88</v>
      </c>
      <c r="AM396">
        <v>0.96</v>
      </c>
    </row>
    <row r="397" spans="1:39" x14ac:dyDescent="0.25">
      <c r="A397">
        <v>124</v>
      </c>
      <c r="B397" t="s">
        <v>112</v>
      </c>
      <c r="C397" t="s">
        <v>113</v>
      </c>
      <c r="D397" t="s">
        <v>68</v>
      </c>
      <c r="E397" s="7">
        <f t="shared" si="113"/>
        <v>6958.2495470060567</v>
      </c>
      <c r="F397" s="8">
        <f t="shared" si="114"/>
        <v>3.8425000000000002</v>
      </c>
      <c r="G397" s="7">
        <f t="shared" si="121"/>
        <v>0.86996143306526785</v>
      </c>
      <c r="H397" s="7">
        <v>-6.0499999999999998E-2</v>
      </c>
      <c r="I397" s="7">
        <v>1.5</v>
      </c>
      <c r="J397" s="7">
        <f t="shared" si="115"/>
        <v>4.0185912590556816</v>
      </c>
      <c r="K397" s="7">
        <f t="shared" si="116"/>
        <v>0.11559125905568125</v>
      </c>
      <c r="L397" s="7">
        <f t="shared" si="117"/>
        <v>10437.374320509096</v>
      </c>
      <c r="M397" s="7">
        <f t="shared" si="118"/>
        <v>1.3049421495979017</v>
      </c>
      <c r="N397" s="7">
        <f t="shared" si="119"/>
        <v>4.0185912590556816</v>
      </c>
      <c r="O397" s="7">
        <f t="shared" si="120"/>
        <v>0.11559125905568125</v>
      </c>
      <c r="P397">
        <v>25</v>
      </c>
      <c r="Q397">
        <f t="shared" si="122"/>
        <v>298</v>
      </c>
      <c r="R397" t="s">
        <v>40</v>
      </c>
      <c r="S397" s="9" t="s">
        <v>41</v>
      </c>
      <c r="T397" t="s">
        <v>42</v>
      </c>
      <c r="U397" t="s">
        <v>114</v>
      </c>
      <c r="V397">
        <v>93.13</v>
      </c>
      <c r="W397">
        <v>4.9829999999999997</v>
      </c>
      <c r="X397">
        <v>1.08</v>
      </c>
      <c r="Y397" s="8">
        <f t="shared" si="123"/>
        <v>-3.9029999999999996</v>
      </c>
      <c r="Z397">
        <v>-4.0830000000000002</v>
      </c>
      <c r="AA397">
        <v>105</v>
      </c>
      <c r="AB397">
        <v>65.3</v>
      </c>
      <c r="AC397">
        <f t="shared" si="124"/>
        <v>1.8149131812750738</v>
      </c>
      <c r="AD397">
        <f t="shared" si="125"/>
        <v>2.0211892990699383</v>
      </c>
      <c r="AE397" s="7">
        <f t="shared" si="126"/>
        <v>56.536250421401292</v>
      </c>
      <c r="AF397" s="7">
        <v>20</v>
      </c>
      <c r="AG397" s="7">
        <f t="shared" si="127"/>
        <v>-76.536250421401292</v>
      </c>
      <c r="AH397" s="7">
        <f t="shared" si="128"/>
        <v>-3.903</v>
      </c>
      <c r="AI397">
        <v>0.23</v>
      </c>
      <c r="AJ397">
        <v>0.43</v>
      </c>
      <c r="AK397">
        <v>4.1399999999999997</v>
      </c>
      <c r="AL397">
        <v>1.08</v>
      </c>
      <c r="AM397">
        <v>0.82</v>
      </c>
    </row>
    <row r="398" spans="1:39" x14ac:dyDescent="0.25">
      <c r="A398">
        <v>508</v>
      </c>
      <c r="B398" t="s">
        <v>115</v>
      </c>
      <c r="C398" t="s">
        <v>116</v>
      </c>
      <c r="D398" t="s">
        <v>68</v>
      </c>
      <c r="E398" s="7">
        <f t="shared" si="113"/>
        <v>33.57376142429549</v>
      </c>
      <c r="F398" s="8">
        <f t="shared" si="114"/>
        <v>1.5260000000000002</v>
      </c>
      <c r="G398" s="7">
        <f t="shared" si="121"/>
        <v>2.6302679918953822</v>
      </c>
      <c r="H398" s="7">
        <v>0.42</v>
      </c>
      <c r="I398" s="7">
        <v>1.5</v>
      </c>
      <c r="J398" s="7">
        <f t="shared" si="115"/>
        <v>1.7020912590556816</v>
      </c>
      <c r="K398" s="7">
        <f t="shared" si="116"/>
        <v>0.59609125905568128</v>
      </c>
      <c r="L398" s="7">
        <f t="shared" si="117"/>
        <v>50.360642136443253</v>
      </c>
      <c r="M398" s="7">
        <f t="shared" si="118"/>
        <v>3.9454019878430735</v>
      </c>
      <c r="N398" s="7">
        <f t="shared" si="119"/>
        <v>1.7020912590556816</v>
      </c>
      <c r="O398" s="7">
        <f t="shared" si="120"/>
        <v>0.59609125905568128</v>
      </c>
      <c r="P398">
        <v>25</v>
      </c>
      <c r="Q398">
        <f t="shared" si="122"/>
        <v>298</v>
      </c>
      <c r="R398" t="s">
        <v>40</v>
      </c>
      <c r="S398" s="9" t="s">
        <v>41</v>
      </c>
      <c r="T398" t="s">
        <v>42</v>
      </c>
      <c r="U398" t="s">
        <v>117</v>
      </c>
      <c r="V398">
        <v>157.01</v>
      </c>
      <c r="W398">
        <v>3.9860000000000002</v>
      </c>
      <c r="X398">
        <v>2.88</v>
      </c>
      <c r="Y398" s="8">
        <f t="shared" si="123"/>
        <v>-1.1060000000000003</v>
      </c>
      <c r="Z398">
        <v>-0.996</v>
      </c>
      <c r="AA398">
        <v>404</v>
      </c>
      <c r="AB398">
        <v>557</v>
      </c>
      <c r="AC398">
        <f t="shared" si="124"/>
        <v>2.7458551951737289</v>
      </c>
      <c r="AD398">
        <f t="shared" si="125"/>
        <v>2.6063813651106051</v>
      </c>
      <c r="AE398" s="7">
        <f t="shared" si="126"/>
        <v>48.34780078347778</v>
      </c>
      <c r="AF398" s="7">
        <v>20</v>
      </c>
      <c r="AG398" s="7">
        <f t="shared" si="127"/>
        <v>-68.34780078347778</v>
      </c>
      <c r="AH398" s="7">
        <f t="shared" si="128"/>
        <v>-1.1060000000000003</v>
      </c>
      <c r="AI398">
        <v>0</v>
      </c>
      <c r="AJ398">
        <v>0.11</v>
      </c>
      <c r="AK398">
        <v>4.1399999999999997</v>
      </c>
      <c r="AL398">
        <v>0.85</v>
      </c>
      <c r="AM398">
        <v>0.89</v>
      </c>
    </row>
    <row r="399" spans="1:39" x14ac:dyDescent="0.25">
      <c r="A399">
        <v>376</v>
      </c>
      <c r="B399" t="s">
        <v>118</v>
      </c>
      <c r="C399" t="s">
        <v>119</v>
      </c>
      <c r="D399" t="s">
        <v>68</v>
      </c>
      <c r="E399" s="7">
        <f t="shared" si="113"/>
        <v>76.736148936181948</v>
      </c>
      <c r="F399" s="8">
        <f t="shared" si="114"/>
        <v>1.8850000000000002</v>
      </c>
      <c r="G399" s="7">
        <f t="shared" si="121"/>
        <v>4.2657951880159271</v>
      </c>
      <c r="H399" s="7">
        <v>0.63</v>
      </c>
      <c r="I399" s="7">
        <v>1.5</v>
      </c>
      <c r="J399" s="7">
        <f t="shared" si="115"/>
        <v>2.0610912590556816</v>
      </c>
      <c r="K399" s="7">
        <f t="shared" si="116"/>
        <v>0.80609125905568124</v>
      </c>
      <c r="L399" s="7">
        <f t="shared" si="117"/>
        <v>115.10422340427294</v>
      </c>
      <c r="M399" s="7">
        <f t="shared" si="118"/>
        <v>6.3986927820238915</v>
      </c>
      <c r="N399" s="7">
        <f t="shared" si="119"/>
        <v>2.0610912590556816</v>
      </c>
      <c r="O399" s="7">
        <f t="shared" si="120"/>
        <v>0.80609125905568135</v>
      </c>
      <c r="P399">
        <v>25</v>
      </c>
      <c r="Q399">
        <f t="shared" si="122"/>
        <v>298</v>
      </c>
      <c r="R399" t="s">
        <v>40</v>
      </c>
      <c r="S399" s="9" t="s">
        <v>41</v>
      </c>
      <c r="T399" t="s">
        <v>42</v>
      </c>
      <c r="U399" t="s">
        <v>120</v>
      </c>
      <c r="V399">
        <v>147</v>
      </c>
      <c r="W399">
        <v>4.5350000000000001</v>
      </c>
      <c r="X399">
        <v>3.28</v>
      </c>
      <c r="Y399" s="8">
        <f t="shared" si="123"/>
        <v>-1.2550000000000003</v>
      </c>
      <c r="Z399">
        <v>-1.105</v>
      </c>
      <c r="AA399">
        <v>129</v>
      </c>
      <c r="AB399">
        <v>196</v>
      </c>
      <c r="AC399">
        <f t="shared" si="124"/>
        <v>2.2922560713564759</v>
      </c>
      <c r="AD399">
        <f t="shared" si="125"/>
        <v>2.1105897102992488</v>
      </c>
      <c r="AE399" s="7">
        <f t="shared" si="126"/>
        <v>52.337602001739427</v>
      </c>
      <c r="AF399" s="7">
        <v>20</v>
      </c>
      <c r="AG399" s="7">
        <f t="shared" si="127"/>
        <v>-72.337602001739427</v>
      </c>
      <c r="AH399" s="7">
        <f t="shared" si="128"/>
        <v>-1.2550000000000003</v>
      </c>
      <c r="AI399">
        <v>0</v>
      </c>
      <c r="AJ399">
        <v>0.1</v>
      </c>
      <c r="AK399">
        <v>4.33</v>
      </c>
      <c r="AL399">
        <v>0.85</v>
      </c>
      <c r="AM399">
        <v>0.96</v>
      </c>
    </row>
    <row r="400" spans="1:39" x14ac:dyDescent="0.25">
      <c r="A400">
        <v>499</v>
      </c>
      <c r="B400" t="s">
        <v>121</v>
      </c>
      <c r="C400" t="s">
        <v>122</v>
      </c>
      <c r="D400" t="s">
        <v>68</v>
      </c>
      <c r="E400" s="7">
        <f t="shared" si="113"/>
        <v>8.6099375218460139</v>
      </c>
      <c r="F400" s="8">
        <f t="shared" si="114"/>
        <v>0.93500000000000028</v>
      </c>
      <c r="G400" s="7">
        <f t="shared" si="121"/>
        <v>5.0118723362727229</v>
      </c>
      <c r="H400" s="7">
        <v>0.7</v>
      </c>
      <c r="I400" s="7">
        <v>1.5</v>
      </c>
      <c r="J400" s="7">
        <f t="shared" si="115"/>
        <v>1.1110912590556814</v>
      </c>
      <c r="K400" s="7">
        <f t="shared" si="116"/>
        <v>0.87609125905568119</v>
      </c>
      <c r="L400" s="7">
        <f t="shared" si="117"/>
        <v>12.914906282769017</v>
      </c>
      <c r="M400" s="7">
        <f t="shared" si="118"/>
        <v>7.5178085044090857</v>
      </c>
      <c r="N400" s="7">
        <f t="shared" si="119"/>
        <v>1.1110912590556814</v>
      </c>
      <c r="O400" s="7">
        <f t="shared" si="120"/>
        <v>0.8760912590556813</v>
      </c>
      <c r="P400">
        <v>25</v>
      </c>
      <c r="Q400">
        <f t="shared" si="122"/>
        <v>298</v>
      </c>
      <c r="R400" t="s">
        <v>40</v>
      </c>
      <c r="S400" s="9" t="s">
        <v>41</v>
      </c>
      <c r="T400" t="s">
        <v>42</v>
      </c>
      <c r="U400" t="s">
        <v>123</v>
      </c>
      <c r="V400">
        <v>120.2</v>
      </c>
      <c r="W400">
        <v>3.8650000000000002</v>
      </c>
      <c r="X400">
        <v>3.63</v>
      </c>
      <c r="Y400" s="8">
        <f t="shared" si="123"/>
        <v>-0.23500000000000032</v>
      </c>
      <c r="Z400">
        <v>-0.44500000000000001</v>
      </c>
      <c r="AA400">
        <v>268</v>
      </c>
      <c r="AB400">
        <v>280</v>
      </c>
      <c r="AC400">
        <f t="shared" si="124"/>
        <v>2.4471580313422194</v>
      </c>
      <c r="AD400">
        <f t="shared" si="125"/>
        <v>2.428134794028789</v>
      </c>
      <c r="AE400" s="7">
        <f t="shared" si="126"/>
        <v>50.975103715893468</v>
      </c>
      <c r="AF400" s="7">
        <v>20</v>
      </c>
      <c r="AG400" s="7">
        <f t="shared" si="127"/>
        <v>-70.975103715893468</v>
      </c>
      <c r="AH400" s="7">
        <f t="shared" si="128"/>
        <v>-0.23500000000000026</v>
      </c>
      <c r="AI400">
        <v>0</v>
      </c>
      <c r="AJ400">
        <v>0.12</v>
      </c>
      <c r="AK400">
        <v>4.37</v>
      </c>
      <c r="AL400">
        <v>0.52</v>
      </c>
      <c r="AM400">
        <v>1.1399999999999999</v>
      </c>
    </row>
    <row r="401" spans="1:39" x14ac:dyDescent="0.25">
      <c r="A401">
        <v>877</v>
      </c>
      <c r="B401" t="s">
        <v>124</v>
      </c>
      <c r="C401" t="s">
        <v>125</v>
      </c>
      <c r="D401" t="s">
        <v>68</v>
      </c>
      <c r="E401" s="7">
        <f t="shared" si="113"/>
        <v>21.677041048196955</v>
      </c>
      <c r="F401" s="8">
        <f t="shared" si="114"/>
        <v>1.3360000000000001</v>
      </c>
      <c r="G401" s="7">
        <f t="shared" si="121"/>
        <v>5.4954087385762458</v>
      </c>
      <c r="H401" s="7">
        <v>0.74</v>
      </c>
      <c r="I401" s="7">
        <v>1.5</v>
      </c>
      <c r="J401" s="7">
        <f t="shared" si="115"/>
        <v>1.5120912590556814</v>
      </c>
      <c r="K401" s="7">
        <f t="shared" si="116"/>
        <v>0.91609125905568134</v>
      </c>
      <c r="L401" s="7">
        <f t="shared" si="117"/>
        <v>32.515561572295439</v>
      </c>
      <c r="M401" s="7">
        <f t="shared" si="118"/>
        <v>8.2431131078643709</v>
      </c>
      <c r="N401" s="7">
        <f t="shared" si="119"/>
        <v>1.5120912590556814</v>
      </c>
      <c r="O401" s="7">
        <f t="shared" si="120"/>
        <v>0.91609125905568134</v>
      </c>
      <c r="P401">
        <v>25</v>
      </c>
      <c r="Q401">
        <f t="shared" si="122"/>
        <v>298</v>
      </c>
      <c r="R401" t="s">
        <v>40</v>
      </c>
      <c r="S401" s="9" t="s">
        <v>41</v>
      </c>
      <c r="T401" t="s">
        <v>42</v>
      </c>
      <c r="U401" t="s">
        <v>126</v>
      </c>
      <c r="V401">
        <v>120.2</v>
      </c>
      <c r="W401">
        <v>4.1760000000000002</v>
      </c>
      <c r="X401">
        <v>3.58</v>
      </c>
      <c r="Y401" s="8">
        <f t="shared" si="123"/>
        <v>-0.59600000000000009</v>
      </c>
      <c r="Z401">
        <v>-0.64600000000000002</v>
      </c>
      <c r="AA401">
        <v>262</v>
      </c>
      <c r="AB401">
        <v>348</v>
      </c>
      <c r="AC401">
        <f t="shared" si="124"/>
        <v>2.5415792439465807</v>
      </c>
      <c r="AD401">
        <f t="shared" si="125"/>
        <v>2.4183012913197452</v>
      </c>
      <c r="AE401" s="7">
        <f t="shared" si="126"/>
        <v>50.144586527261509</v>
      </c>
      <c r="AF401" s="7">
        <v>20</v>
      </c>
      <c r="AG401" s="7">
        <f t="shared" si="127"/>
        <v>-70.144586527261509</v>
      </c>
      <c r="AH401" s="7">
        <f t="shared" si="128"/>
        <v>-0.59600000000000009</v>
      </c>
      <c r="AI401">
        <v>0</v>
      </c>
      <c r="AJ401">
        <v>0.12</v>
      </c>
      <c r="AK401">
        <v>4.4000000000000004</v>
      </c>
      <c r="AL401">
        <v>0.57999999999999996</v>
      </c>
      <c r="AM401">
        <v>1.1399999999999999</v>
      </c>
    </row>
    <row r="402" spans="1:39" x14ac:dyDescent="0.25">
      <c r="A402">
        <v>384</v>
      </c>
      <c r="B402" t="s">
        <v>127</v>
      </c>
      <c r="C402" t="s">
        <v>128</v>
      </c>
      <c r="D402" t="s">
        <v>68</v>
      </c>
      <c r="E402" s="7">
        <f t="shared" si="113"/>
        <v>4709.7732639695323</v>
      </c>
      <c r="F402" s="8">
        <f t="shared" si="114"/>
        <v>3.673</v>
      </c>
      <c r="G402" s="7">
        <f t="shared" si="121"/>
        <v>0.76032627694018184</v>
      </c>
      <c r="H402" s="7">
        <v>-0.11899999999999999</v>
      </c>
      <c r="I402" s="7">
        <v>1.5</v>
      </c>
      <c r="J402" s="7">
        <f t="shared" si="115"/>
        <v>3.8490912590556814</v>
      </c>
      <c r="K402" s="7">
        <f t="shared" si="116"/>
        <v>5.7091259055681222E-2</v>
      </c>
      <c r="L402" s="7">
        <f t="shared" si="117"/>
        <v>7064.6598959543071</v>
      </c>
      <c r="M402" s="7">
        <f t="shared" si="118"/>
        <v>1.1404894154102727</v>
      </c>
      <c r="N402" s="7">
        <f t="shared" si="119"/>
        <v>3.8490912590556823</v>
      </c>
      <c r="O402" s="7">
        <f t="shared" si="120"/>
        <v>5.7091259055681222E-2</v>
      </c>
      <c r="P402">
        <v>25</v>
      </c>
      <c r="Q402">
        <f t="shared" si="122"/>
        <v>298</v>
      </c>
      <c r="R402" t="s">
        <v>40</v>
      </c>
      <c r="S402" s="9" t="s">
        <v>41</v>
      </c>
      <c r="T402" t="s">
        <v>42</v>
      </c>
      <c r="U402" t="s">
        <v>129</v>
      </c>
      <c r="V402">
        <v>107.16</v>
      </c>
      <c r="W402">
        <v>5.4119999999999999</v>
      </c>
      <c r="X402">
        <v>1.62</v>
      </c>
      <c r="Y402" s="8">
        <f t="shared" si="123"/>
        <v>-3.7919999999999998</v>
      </c>
      <c r="Z402">
        <v>-4.0919999999999996</v>
      </c>
      <c r="AA402">
        <v>47.4</v>
      </c>
      <c r="AB402">
        <v>34.700000000000003</v>
      </c>
      <c r="AC402">
        <f t="shared" si="124"/>
        <v>1.5403294747908738</v>
      </c>
      <c r="AD402">
        <f t="shared" si="125"/>
        <v>1.675778341674085</v>
      </c>
      <c r="AE402" s="7">
        <f t="shared" si="126"/>
        <v>58.951454395840251</v>
      </c>
      <c r="AF402" s="7">
        <v>20</v>
      </c>
      <c r="AG402" s="7">
        <f t="shared" si="127"/>
        <v>-78.951454395840244</v>
      </c>
      <c r="AH402" s="7">
        <f t="shared" si="128"/>
        <v>-3.7920000000000003</v>
      </c>
      <c r="AI402">
        <v>0.23</v>
      </c>
      <c r="AJ402">
        <v>0.43</v>
      </c>
      <c r="AK402">
        <v>4.6100000000000003</v>
      </c>
      <c r="AL402">
        <v>1.02</v>
      </c>
      <c r="AM402">
        <v>0.96</v>
      </c>
    </row>
    <row r="403" spans="1:39" x14ac:dyDescent="0.25">
      <c r="A403">
        <v>620</v>
      </c>
      <c r="B403" t="s">
        <v>130</v>
      </c>
      <c r="C403" t="s">
        <v>131</v>
      </c>
      <c r="D403" t="s">
        <v>68</v>
      </c>
      <c r="E403" s="7">
        <f t="shared" si="113"/>
        <v>1158.7773561551273</v>
      </c>
      <c r="F403" s="8">
        <f t="shared" si="114"/>
        <v>3.0640000000000001</v>
      </c>
      <c r="G403" s="7">
        <f t="shared" si="121"/>
        <v>1.9498445997580454</v>
      </c>
      <c r="H403" s="7">
        <v>0.28999999999999998</v>
      </c>
      <c r="I403" s="7">
        <v>1.5</v>
      </c>
      <c r="J403" s="7">
        <f t="shared" si="115"/>
        <v>3.2400912590556814</v>
      </c>
      <c r="K403" s="7">
        <f t="shared" si="116"/>
        <v>0.46609125905568122</v>
      </c>
      <c r="L403" s="7">
        <f t="shared" si="117"/>
        <v>1738.1660342326913</v>
      </c>
      <c r="M403" s="7">
        <f t="shared" si="118"/>
        <v>2.9247668996370684</v>
      </c>
      <c r="N403" s="7">
        <f t="shared" si="119"/>
        <v>3.2400912590556818</v>
      </c>
      <c r="O403" s="7">
        <f t="shared" si="120"/>
        <v>0.46609125905568127</v>
      </c>
      <c r="P403">
        <v>25</v>
      </c>
      <c r="Q403">
        <f t="shared" si="122"/>
        <v>298</v>
      </c>
      <c r="R403" t="s">
        <v>40</v>
      </c>
      <c r="S403" s="9" t="s">
        <v>41</v>
      </c>
      <c r="T403" t="s">
        <v>42</v>
      </c>
      <c r="U403" t="s">
        <v>132</v>
      </c>
      <c r="V403">
        <v>121.18</v>
      </c>
      <c r="W403">
        <v>4.944</v>
      </c>
      <c r="X403">
        <v>2.17</v>
      </c>
      <c r="Y403" s="8">
        <f t="shared" si="123"/>
        <v>-2.774</v>
      </c>
      <c r="Z403">
        <v>-2.6339999999999999</v>
      </c>
      <c r="AA403">
        <v>66.599999999999994</v>
      </c>
      <c r="AB403">
        <v>93.3</v>
      </c>
      <c r="AC403">
        <f t="shared" si="124"/>
        <v>1.9698816437464999</v>
      </c>
      <c r="AD403">
        <f t="shared" si="125"/>
        <v>1.823474229170301</v>
      </c>
      <c r="AE403" s="7">
        <f t="shared" si="126"/>
        <v>55.173167188000406</v>
      </c>
      <c r="AF403" s="7">
        <v>20</v>
      </c>
      <c r="AG403" s="7">
        <f t="shared" si="127"/>
        <v>-75.173167188000406</v>
      </c>
      <c r="AH403" s="7">
        <f t="shared" si="128"/>
        <v>-2.774</v>
      </c>
      <c r="AI403">
        <v>0</v>
      </c>
      <c r="AJ403">
        <v>0.46</v>
      </c>
      <c r="AK403">
        <v>4.63</v>
      </c>
      <c r="AL403">
        <v>0.91</v>
      </c>
      <c r="AM403">
        <v>1.1000000000000001</v>
      </c>
    </row>
    <row r="404" spans="1:39" x14ac:dyDescent="0.25">
      <c r="A404">
        <v>863</v>
      </c>
      <c r="B404" t="s">
        <v>133</v>
      </c>
      <c r="C404" t="s">
        <v>134</v>
      </c>
      <c r="D404" t="s">
        <v>68</v>
      </c>
      <c r="E404" s="7">
        <f t="shared" si="113"/>
        <v>133.96766874259359</v>
      </c>
      <c r="F404" s="8">
        <f t="shared" si="114"/>
        <v>2.1270000000000002</v>
      </c>
      <c r="G404" s="7">
        <f t="shared" si="121"/>
        <v>3.7239170625456848</v>
      </c>
      <c r="H404" s="7">
        <v>0.57099999999999995</v>
      </c>
      <c r="I404" s="7">
        <v>1.5</v>
      </c>
      <c r="J404" s="7">
        <f t="shared" si="115"/>
        <v>2.3030912590556816</v>
      </c>
      <c r="K404" s="7">
        <f t="shared" si="116"/>
        <v>0.74709125905568119</v>
      </c>
      <c r="L404" s="7">
        <f t="shared" si="117"/>
        <v>200.95150311389042</v>
      </c>
      <c r="M404" s="7">
        <f t="shared" si="118"/>
        <v>5.5858755938185283</v>
      </c>
      <c r="N404" s="7">
        <f t="shared" si="119"/>
        <v>2.3030912590556816</v>
      </c>
      <c r="O404" s="7">
        <f t="shared" si="120"/>
        <v>0.7470912590556813</v>
      </c>
      <c r="P404">
        <v>25</v>
      </c>
      <c r="Q404">
        <f t="shared" si="122"/>
        <v>298</v>
      </c>
      <c r="R404" t="s">
        <v>40</v>
      </c>
      <c r="S404" s="9" t="s">
        <v>41</v>
      </c>
      <c r="T404" t="s">
        <v>42</v>
      </c>
      <c r="U404" t="s">
        <v>135</v>
      </c>
      <c r="V404">
        <v>204.01</v>
      </c>
      <c r="W404">
        <v>4.7160000000000002</v>
      </c>
      <c r="X404">
        <v>3.16</v>
      </c>
      <c r="Y404" s="8">
        <f t="shared" si="123"/>
        <v>-1.556</v>
      </c>
      <c r="Z404">
        <v>-1.466</v>
      </c>
      <c r="AA404">
        <v>85.4</v>
      </c>
      <c r="AB404">
        <v>141</v>
      </c>
      <c r="AC404">
        <f t="shared" si="124"/>
        <v>2.1492191126553797</v>
      </c>
      <c r="AD404">
        <f t="shared" si="125"/>
        <v>1.9314578706890051</v>
      </c>
      <c r="AE404" s="7">
        <f t="shared" si="126"/>
        <v>53.595737218755396</v>
      </c>
      <c r="AF404" s="7">
        <v>20</v>
      </c>
      <c r="AG404" s="7">
        <f t="shared" si="127"/>
        <v>-73.595737218755403</v>
      </c>
      <c r="AH404" s="7">
        <f t="shared" si="128"/>
        <v>-1.5560000000000003</v>
      </c>
      <c r="AI404">
        <v>0</v>
      </c>
      <c r="AJ404">
        <v>0.13</v>
      </c>
      <c r="AK404">
        <v>4.74</v>
      </c>
      <c r="AL404">
        <v>0.92</v>
      </c>
      <c r="AM404">
        <v>0.97</v>
      </c>
    </row>
    <row r="405" spans="1:39" x14ac:dyDescent="0.25">
      <c r="A405">
        <v>392</v>
      </c>
      <c r="B405" t="s">
        <v>136</v>
      </c>
      <c r="C405" t="s">
        <v>137</v>
      </c>
      <c r="D405" t="s">
        <v>68</v>
      </c>
      <c r="E405" s="7">
        <f t="shared" si="113"/>
        <v>26.061535499988967</v>
      </c>
      <c r="F405" s="8">
        <f t="shared" si="114"/>
        <v>1.4160000000000001</v>
      </c>
      <c r="G405" s="7">
        <f t="shared" si="121"/>
        <v>12.882495516931346</v>
      </c>
      <c r="H405" s="7">
        <v>1.1100000000000001</v>
      </c>
      <c r="I405" s="7">
        <v>1.5</v>
      </c>
      <c r="J405" s="7">
        <f t="shared" si="115"/>
        <v>1.5920912590556815</v>
      </c>
      <c r="K405" s="7">
        <f t="shared" si="116"/>
        <v>1.2860912590556814</v>
      </c>
      <c r="L405" s="7">
        <f t="shared" si="117"/>
        <v>39.092303249983459</v>
      </c>
      <c r="M405" s="7">
        <f t="shared" si="118"/>
        <v>19.323743275397025</v>
      </c>
      <c r="N405" s="7">
        <f t="shared" si="119"/>
        <v>1.5920912590556815</v>
      </c>
      <c r="O405" s="7">
        <f t="shared" si="120"/>
        <v>1.2860912590556817</v>
      </c>
      <c r="P405">
        <v>25</v>
      </c>
      <c r="Q405">
        <f t="shared" si="122"/>
        <v>298</v>
      </c>
      <c r="R405" t="s">
        <v>40</v>
      </c>
      <c r="S405" s="9" t="s">
        <v>41</v>
      </c>
      <c r="T405" t="s">
        <v>42</v>
      </c>
      <c r="U405" t="s">
        <v>138</v>
      </c>
      <c r="V405">
        <v>134.22</v>
      </c>
      <c r="W405">
        <v>4.4859999999999998</v>
      </c>
      <c r="X405">
        <v>4.18</v>
      </c>
      <c r="Y405" s="8">
        <f t="shared" si="123"/>
        <v>-0.30600000000000005</v>
      </c>
      <c r="Z405">
        <v>-0.48599999999999999</v>
      </c>
      <c r="AA405">
        <v>15.7</v>
      </c>
      <c r="AB405">
        <v>243</v>
      </c>
      <c r="AC405">
        <f t="shared" si="124"/>
        <v>2.3856062735983121</v>
      </c>
      <c r="AD405">
        <f t="shared" si="125"/>
        <v>1.1958996524092338</v>
      </c>
      <c r="AE405" s="7">
        <f t="shared" si="126"/>
        <v>51.516505286439106</v>
      </c>
      <c r="AF405" s="7">
        <v>20</v>
      </c>
      <c r="AG405" s="7">
        <f t="shared" si="127"/>
        <v>-71.516505286439099</v>
      </c>
      <c r="AH405" s="7">
        <f t="shared" si="128"/>
        <v>-0.30600000000000011</v>
      </c>
      <c r="AI405">
        <v>0</v>
      </c>
      <c r="AJ405">
        <v>0.12</v>
      </c>
      <c r="AK405">
        <v>4.84</v>
      </c>
      <c r="AL405">
        <v>0.46</v>
      </c>
      <c r="AM405">
        <v>1.28</v>
      </c>
    </row>
    <row r="406" spans="1:39" x14ac:dyDescent="0.25">
      <c r="A406">
        <v>382</v>
      </c>
      <c r="B406" t="s">
        <v>139</v>
      </c>
      <c r="C406" t="s">
        <v>140</v>
      </c>
      <c r="D406" t="s">
        <v>68</v>
      </c>
      <c r="E406" s="7">
        <f t="shared" si="113"/>
        <v>9484.184633009012</v>
      </c>
      <c r="F406" s="8">
        <f t="shared" si="114"/>
        <v>3.9770000000000012</v>
      </c>
      <c r="G406" s="7">
        <f t="shared" si="121"/>
        <v>1.380384264602885</v>
      </c>
      <c r="H406" s="7">
        <v>0.14000000000000001</v>
      </c>
      <c r="I406" s="7">
        <v>1.5</v>
      </c>
      <c r="J406" s="7">
        <f t="shared" si="115"/>
        <v>4.1530912590556825</v>
      </c>
      <c r="K406" s="7">
        <f t="shared" si="116"/>
        <v>0.31609125905568131</v>
      </c>
      <c r="L406" s="7">
        <f t="shared" si="117"/>
        <v>14226.276949513509</v>
      </c>
      <c r="M406" s="7">
        <f t="shared" si="118"/>
        <v>2.0705763969043276</v>
      </c>
      <c r="N406" s="7">
        <f t="shared" si="119"/>
        <v>4.1530912590556825</v>
      </c>
      <c r="O406" s="7">
        <f t="shared" si="120"/>
        <v>0.31609125905568131</v>
      </c>
      <c r="P406">
        <v>25</v>
      </c>
      <c r="Q406">
        <f t="shared" si="122"/>
        <v>298</v>
      </c>
      <c r="R406" t="s">
        <v>40</v>
      </c>
      <c r="S406" s="9" t="s">
        <v>41</v>
      </c>
      <c r="T406" t="s">
        <v>42</v>
      </c>
      <c r="U406" t="s">
        <v>141</v>
      </c>
      <c r="V406">
        <v>127.57</v>
      </c>
      <c r="W406">
        <v>5.5570000000000004</v>
      </c>
      <c r="X406">
        <v>1.72</v>
      </c>
      <c r="Y406" s="8">
        <f t="shared" si="123"/>
        <v>-3.8370000000000006</v>
      </c>
      <c r="Z406">
        <v>-3.657</v>
      </c>
      <c r="AA406">
        <v>30.9</v>
      </c>
      <c r="AB406">
        <v>27.2</v>
      </c>
      <c r="AC406">
        <f t="shared" si="124"/>
        <v>1.4345689040341987</v>
      </c>
      <c r="AD406">
        <f t="shared" si="125"/>
        <v>1.4899584794248346</v>
      </c>
      <c r="AE406" s="7">
        <f t="shared" si="126"/>
        <v>59.881711161986544</v>
      </c>
      <c r="AF406" s="7">
        <v>20</v>
      </c>
      <c r="AG406" s="7">
        <f t="shared" si="127"/>
        <v>-79.881711161986544</v>
      </c>
      <c r="AH406" s="7">
        <f t="shared" si="128"/>
        <v>-3.8370000000000011</v>
      </c>
      <c r="AI406">
        <v>0.23</v>
      </c>
      <c r="AJ406">
        <v>0.42</v>
      </c>
      <c r="AK406">
        <v>4.88</v>
      </c>
      <c r="AL406">
        <v>1.1599999999999999</v>
      </c>
      <c r="AM406">
        <v>0.94</v>
      </c>
    </row>
    <row r="407" spans="1:39" x14ac:dyDescent="0.25">
      <c r="A407">
        <v>318</v>
      </c>
      <c r="B407" t="s">
        <v>142</v>
      </c>
      <c r="C407" t="s">
        <v>143</v>
      </c>
      <c r="D407" t="s">
        <v>68</v>
      </c>
      <c r="E407" s="7">
        <f t="shared" si="113"/>
        <v>303.38911841942678</v>
      </c>
      <c r="F407" s="8">
        <f t="shared" si="114"/>
        <v>2.4819999999999993</v>
      </c>
      <c r="G407" s="7">
        <f t="shared" si="121"/>
        <v>11.748975549395301</v>
      </c>
      <c r="H407" s="7">
        <v>1.07</v>
      </c>
      <c r="I407" s="7">
        <v>1.5</v>
      </c>
      <c r="J407" s="7">
        <f t="shared" si="115"/>
        <v>2.6580912590556807</v>
      </c>
      <c r="K407" s="7">
        <f t="shared" si="116"/>
        <v>1.2460912590556814</v>
      </c>
      <c r="L407" s="7">
        <f t="shared" si="117"/>
        <v>455.08367762914025</v>
      </c>
      <c r="M407" s="7">
        <f t="shared" si="118"/>
        <v>17.623463324092956</v>
      </c>
      <c r="N407" s="7">
        <f t="shared" si="119"/>
        <v>2.6580912590556811</v>
      </c>
      <c r="O407" s="7">
        <f t="shared" si="120"/>
        <v>1.2460912590556816</v>
      </c>
      <c r="P407">
        <v>25</v>
      </c>
      <c r="Q407">
        <f t="shared" si="122"/>
        <v>298</v>
      </c>
      <c r="R407" t="s">
        <v>40</v>
      </c>
      <c r="S407" s="9" t="s">
        <v>41</v>
      </c>
      <c r="T407" t="s">
        <v>42</v>
      </c>
      <c r="U407" t="s">
        <v>144</v>
      </c>
      <c r="V407">
        <v>181.45</v>
      </c>
      <c r="W407">
        <v>5.3419999999999996</v>
      </c>
      <c r="X407">
        <v>3.93</v>
      </c>
      <c r="Y407" s="8">
        <f t="shared" si="123"/>
        <v>-1.4119999999999995</v>
      </c>
      <c r="Z407">
        <v>-1.292</v>
      </c>
      <c r="AA407">
        <v>9.58</v>
      </c>
      <c r="AB407">
        <v>53.6</v>
      </c>
      <c r="AC407">
        <f t="shared" si="124"/>
        <v>1.72916478969277</v>
      </c>
      <c r="AD407">
        <f t="shared" si="125"/>
        <v>0.98136550907854447</v>
      </c>
      <c r="AE407" s="7">
        <f t="shared" si="126"/>
        <v>57.290482559946788</v>
      </c>
      <c r="AF407" s="7">
        <v>20</v>
      </c>
      <c r="AG407" s="7">
        <f t="shared" si="127"/>
        <v>-77.290482559946781</v>
      </c>
      <c r="AH407" s="7">
        <f t="shared" si="128"/>
        <v>-1.4119999999999995</v>
      </c>
      <c r="AI407">
        <v>0</v>
      </c>
      <c r="AJ407">
        <v>0.04</v>
      </c>
      <c r="AK407">
        <v>4.93</v>
      </c>
      <c r="AL407">
        <v>0.92</v>
      </c>
      <c r="AM407">
        <v>1.08</v>
      </c>
    </row>
    <row r="408" spans="1:39" x14ac:dyDescent="0.25">
      <c r="A408">
        <v>911</v>
      </c>
      <c r="B408" t="s">
        <v>145</v>
      </c>
      <c r="C408" t="s">
        <v>146</v>
      </c>
      <c r="D408" t="s">
        <v>68</v>
      </c>
      <c r="E408" s="7">
        <f t="shared" si="113"/>
        <v>950.6047936562818</v>
      </c>
      <c r="F408" s="8">
        <f t="shared" si="114"/>
        <v>2.9779999999999998</v>
      </c>
      <c r="G408" s="7">
        <f t="shared" si="121"/>
        <v>27.542287033381665</v>
      </c>
      <c r="H408" s="7">
        <v>1.44</v>
      </c>
      <c r="I408" s="7">
        <v>1.5</v>
      </c>
      <c r="J408" s="7">
        <f t="shared" si="115"/>
        <v>3.1540912590556811</v>
      </c>
      <c r="K408" s="7">
        <f t="shared" si="116"/>
        <v>1.6160912590556813</v>
      </c>
      <c r="L408" s="7">
        <f t="shared" si="117"/>
        <v>1425.9071904844229</v>
      </c>
      <c r="M408" s="7">
        <f t="shared" si="118"/>
        <v>41.313430550072525</v>
      </c>
      <c r="N408" s="7">
        <f t="shared" si="119"/>
        <v>3.1540912590556816</v>
      </c>
      <c r="O408" s="7">
        <f t="shared" si="120"/>
        <v>1.6160912590556815</v>
      </c>
      <c r="P408">
        <v>25</v>
      </c>
      <c r="Q408">
        <f t="shared" si="122"/>
        <v>298</v>
      </c>
      <c r="R408" t="s">
        <v>40</v>
      </c>
      <c r="S408" s="9" t="s">
        <v>41</v>
      </c>
      <c r="T408" t="s">
        <v>42</v>
      </c>
      <c r="U408" t="s">
        <v>147</v>
      </c>
      <c r="V408">
        <v>215.89</v>
      </c>
      <c r="W408">
        <v>6.1079999999999997</v>
      </c>
      <c r="X408">
        <v>4.57</v>
      </c>
      <c r="Y408" s="8">
        <f t="shared" si="123"/>
        <v>-1.5379999999999994</v>
      </c>
      <c r="Z408">
        <v>-1.508</v>
      </c>
      <c r="AA408">
        <v>1.8</v>
      </c>
      <c r="AB408">
        <v>8.68</v>
      </c>
      <c r="AC408">
        <f t="shared" si="124"/>
        <v>0.93851972517649185</v>
      </c>
      <c r="AD408">
        <f t="shared" si="125"/>
        <v>0.25527250510330607</v>
      </c>
      <c r="AE408" s="7">
        <f t="shared" si="126"/>
        <v>64.244897760471972</v>
      </c>
      <c r="AF408" s="7">
        <v>20</v>
      </c>
      <c r="AG408" s="7">
        <f t="shared" si="127"/>
        <v>-84.244897760471972</v>
      </c>
      <c r="AH408" s="7">
        <f t="shared" si="128"/>
        <v>-1.5379999999999996</v>
      </c>
      <c r="AI408">
        <v>0</v>
      </c>
      <c r="AJ408">
        <v>0</v>
      </c>
      <c r="AK408">
        <v>5.44</v>
      </c>
      <c r="AL408">
        <v>1.02</v>
      </c>
      <c r="AM408">
        <v>1.21</v>
      </c>
    </row>
    <row r="409" spans="1:39" x14ac:dyDescent="0.25">
      <c r="A409">
        <v>326</v>
      </c>
      <c r="B409" t="s">
        <v>148</v>
      </c>
      <c r="C409" t="s">
        <v>149</v>
      </c>
      <c r="D409" t="s">
        <v>68</v>
      </c>
      <c r="E409" s="7">
        <f t="shared" si="113"/>
        <v>734.51386815711487</v>
      </c>
      <c r="F409" s="8">
        <f t="shared" si="114"/>
        <v>2.8659999999999997</v>
      </c>
      <c r="G409" s="7">
        <f t="shared" si="121"/>
        <v>34.67368504525318</v>
      </c>
      <c r="H409" s="7">
        <v>1.54</v>
      </c>
      <c r="I409" s="7">
        <v>1.5</v>
      </c>
      <c r="J409" s="7">
        <f t="shared" si="115"/>
        <v>3.042091259055681</v>
      </c>
      <c r="K409" s="7">
        <f t="shared" si="116"/>
        <v>1.7160912590556814</v>
      </c>
      <c r="L409" s="7">
        <f t="shared" si="117"/>
        <v>1101.7708022356726</v>
      </c>
      <c r="M409" s="7">
        <f t="shared" si="118"/>
        <v>52.010527567879777</v>
      </c>
      <c r="N409" s="7">
        <f t="shared" si="119"/>
        <v>3.0420912590556815</v>
      </c>
      <c r="O409" s="7">
        <f t="shared" si="120"/>
        <v>1.7160912590556816</v>
      </c>
      <c r="P409">
        <v>25</v>
      </c>
      <c r="Q409">
        <f t="shared" si="122"/>
        <v>298</v>
      </c>
      <c r="R409" t="s">
        <v>40</v>
      </c>
      <c r="S409" s="9" t="s">
        <v>41</v>
      </c>
      <c r="T409" t="s">
        <v>42</v>
      </c>
      <c r="U409" t="s">
        <v>150</v>
      </c>
      <c r="V409">
        <v>162.28</v>
      </c>
      <c r="W409">
        <v>6.6059999999999999</v>
      </c>
      <c r="X409">
        <v>5.28</v>
      </c>
      <c r="Y409" s="8">
        <f t="shared" si="123"/>
        <v>-1.3259999999999996</v>
      </c>
      <c r="Z409">
        <v>-1.496</v>
      </c>
      <c r="AA409">
        <v>6.1899999999999997E-2</v>
      </c>
      <c r="AB409">
        <v>2.88</v>
      </c>
      <c r="AC409">
        <f t="shared" si="124"/>
        <v>0.45939248775923086</v>
      </c>
      <c r="AD409">
        <f t="shared" si="125"/>
        <v>-1.2083093509798821</v>
      </c>
      <c r="AE409" s="7">
        <f t="shared" si="126"/>
        <v>68.459241076355198</v>
      </c>
      <c r="AF409" s="7">
        <v>20</v>
      </c>
      <c r="AG409" s="7">
        <f t="shared" si="127"/>
        <v>-88.459241076355198</v>
      </c>
      <c r="AH409" s="7">
        <f t="shared" si="128"/>
        <v>-1.3259999999999998</v>
      </c>
      <c r="AI409">
        <v>0</v>
      </c>
      <c r="AJ409">
        <v>0.12</v>
      </c>
      <c r="AK409">
        <v>5.79</v>
      </c>
      <c r="AL409">
        <v>0.35</v>
      </c>
      <c r="AM409">
        <v>1.56</v>
      </c>
    </row>
    <row r="410" spans="1:39" x14ac:dyDescent="0.25">
      <c r="A410">
        <v>867</v>
      </c>
      <c r="B410" t="s">
        <v>151</v>
      </c>
      <c r="C410" t="s">
        <v>152</v>
      </c>
      <c r="D410" t="s">
        <v>68</v>
      </c>
      <c r="E410" s="7">
        <f t="shared" si="113"/>
        <v>2466.0393372343437</v>
      </c>
      <c r="F410" s="8">
        <f t="shared" si="114"/>
        <v>3.3920000000000003</v>
      </c>
      <c r="G410" s="7">
        <f t="shared" si="121"/>
        <v>79.432823472428197</v>
      </c>
      <c r="H410" s="7">
        <v>1.9</v>
      </c>
      <c r="I410" s="7">
        <v>1.5</v>
      </c>
      <c r="J410" s="7">
        <f t="shared" si="115"/>
        <v>3.5680912590556817</v>
      </c>
      <c r="K410" s="7">
        <f t="shared" si="116"/>
        <v>2.0760912590556817</v>
      </c>
      <c r="L410" s="7">
        <f t="shared" si="117"/>
        <v>3699.0590058515168</v>
      </c>
      <c r="M410" s="7">
        <f t="shared" si="118"/>
        <v>119.14923520864242</v>
      </c>
      <c r="N410" s="7">
        <f t="shared" si="119"/>
        <v>3.5680912590556821</v>
      </c>
      <c r="O410" s="7">
        <f t="shared" si="120"/>
        <v>2.0760912590556821</v>
      </c>
      <c r="P410">
        <v>25</v>
      </c>
      <c r="Q410">
        <f t="shared" si="122"/>
        <v>298</v>
      </c>
      <c r="R410" t="s">
        <v>40</v>
      </c>
      <c r="S410" s="9" t="s">
        <v>41</v>
      </c>
      <c r="T410" t="s">
        <v>42</v>
      </c>
      <c r="U410" t="s">
        <v>153</v>
      </c>
      <c r="V410">
        <v>250.34</v>
      </c>
      <c r="W410">
        <v>6.7119999999999997</v>
      </c>
      <c r="X410">
        <v>5.22</v>
      </c>
      <c r="Y410" s="8">
        <f t="shared" si="123"/>
        <v>-1.492</v>
      </c>
      <c r="Z410">
        <v>-1.542</v>
      </c>
      <c r="AA410">
        <v>0.22700000000000001</v>
      </c>
      <c r="AB410">
        <v>0.54</v>
      </c>
      <c r="AC410">
        <f t="shared" si="124"/>
        <v>-0.26760624017703144</v>
      </c>
      <c r="AD410">
        <f t="shared" si="125"/>
        <v>-0.64397414280687726</v>
      </c>
      <c r="AE410" s="7">
        <f t="shared" si="126"/>
        <v>74.853831052598977</v>
      </c>
      <c r="AF410" s="7">
        <v>20</v>
      </c>
      <c r="AG410" s="7">
        <f t="shared" si="127"/>
        <v>-94.853831052598977</v>
      </c>
      <c r="AH410" s="7">
        <f t="shared" si="128"/>
        <v>-1.4920000000000002</v>
      </c>
      <c r="AI410">
        <v>0</v>
      </c>
      <c r="AJ410">
        <v>0</v>
      </c>
      <c r="AK410">
        <v>6</v>
      </c>
      <c r="AL410">
        <v>1.1299999999999999</v>
      </c>
      <c r="AM410">
        <v>1.33</v>
      </c>
    </row>
    <row r="411" spans="1:39" x14ac:dyDescent="0.25">
      <c r="A411">
        <v>691</v>
      </c>
      <c r="B411" t="s">
        <v>154</v>
      </c>
      <c r="C411" t="s">
        <v>155</v>
      </c>
      <c r="D411" t="s">
        <v>68</v>
      </c>
      <c r="E411" s="7">
        <f t="shared" si="113"/>
        <v>49773.708497893735</v>
      </c>
      <c r="F411" s="8">
        <f t="shared" si="114"/>
        <v>4.697000000000001</v>
      </c>
      <c r="G411" s="7">
        <f t="shared" si="121"/>
        <v>0.46025657358135597</v>
      </c>
      <c r="H411" s="7">
        <v>-0.33700000000000002</v>
      </c>
      <c r="I411" s="7">
        <v>1.5</v>
      </c>
      <c r="J411" s="7">
        <f t="shared" ref="J411:J442" si="129">K411-AH411</f>
        <v>4.8730912590556823</v>
      </c>
      <c r="K411" s="7">
        <f t="shared" ref="K411:K442" si="130">LOG(I411*G411)</f>
        <v>-0.16090874094431881</v>
      </c>
      <c r="L411" s="7">
        <f t="shared" ref="L411:L442" si="131">10^J411</f>
        <v>74660.562746840689</v>
      </c>
      <c r="M411" s="7">
        <f t="shared" ref="M411:M442" si="132">10^K411</f>
        <v>0.69038486037203395</v>
      </c>
      <c r="N411" s="7">
        <f t="shared" ref="N411:N442" si="133">LOG(EXP((AE411/8.314)*((1000/298)-(1000/Q411))+LN(L411)))</f>
        <v>4.8730912590556832</v>
      </c>
      <c r="O411" s="7">
        <f t="shared" ref="O411:O442" si="134">LOG(EXP((-AF411/8.314)*((1000/298)-(1000/Q411))+LN(M411)))</f>
        <v>-0.16090874094431881</v>
      </c>
      <c r="P411">
        <v>25</v>
      </c>
      <c r="Q411">
        <f t="shared" si="122"/>
        <v>298</v>
      </c>
      <c r="R411" t="s">
        <v>40</v>
      </c>
      <c r="S411" s="9" t="s">
        <v>41</v>
      </c>
      <c r="T411" t="s">
        <v>42</v>
      </c>
      <c r="U411" t="s">
        <v>156</v>
      </c>
      <c r="V411">
        <v>194.19</v>
      </c>
      <c r="W411">
        <v>6.694</v>
      </c>
      <c r="X411">
        <v>1.66</v>
      </c>
      <c r="Y411" s="8">
        <f t="shared" si="123"/>
        <v>-5.0339999999999998</v>
      </c>
      <c r="Z411">
        <v>-5.0940000000000003</v>
      </c>
      <c r="AA411">
        <v>0.61599999999999999</v>
      </c>
      <c r="AB411">
        <v>0.41099999999999998</v>
      </c>
      <c r="AC411">
        <f t="shared" si="124"/>
        <v>-0.38615817812393083</v>
      </c>
      <c r="AD411">
        <f t="shared" si="125"/>
        <v>-0.21041928783557454</v>
      </c>
      <c r="AE411" s="7">
        <f t="shared" si="126"/>
        <v>75.896599086336153</v>
      </c>
      <c r="AF411" s="7">
        <v>20</v>
      </c>
      <c r="AG411" s="7">
        <f t="shared" si="127"/>
        <v>-95.896599086336153</v>
      </c>
      <c r="AH411" s="7">
        <f t="shared" si="128"/>
        <v>-5.0340000000000007</v>
      </c>
      <c r="AI411">
        <v>0</v>
      </c>
      <c r="AJ411">
        <v>0.78</v>
      </c>
      <c r="AK411">
        <v>6.12</v>
      </c>
      <c r="AL411">
        <v>1.38</v>
      </c>
      <c r="AM411">
        <v>1.43</v>
      </c>
    </row>
    <row r="412" spans="1:39" x14ac:dyDescent="0.25">
      <c r="A412">
        <v>358</v>
      </c>
      <c r="B412" t="s">
        <v>157</v>
      </c>
      <c r="C412" t="s">
        <v>158</v>
      </c>
      <c r="D412" t="s">
        <v>68</v>
      </c>
      <c r="E412" s="7">
        <f t="shared" si="113"/>
        <v>1513.5612484362118</v>
      </c>
      <c r="F412" s="8">
        <f t="shared" si="114"/>
        <v>3.1800000000000006</v>
      </c>
      <c r="G412" s="7">
        <f t="shared" si="121"/>
        <v>10.715193052376069</v>
      </c>
      <c r="H412" s="7">
        <v>1.03</v>
      </c>
      <c r="I412" s="7">
        <v>1.5</v>
      </c>
      <c r="J412" s="7">
        <f t="shared" si="129"/>
        <v>3.356091259055682</v>
      </c>
      <c r="K412" s="7">
        <f t="shared" si="130"/>
        <v>1.2060912590556814</v>
      </c>
      <c r="L412" s="7">
        <f t="shared" si="131"/>
        <v>2270.3418726543182</v>
      </c>
      <c r="M412" s="7">
        <f t="shared" si="132"/>
        <v>16.072789578564105</v>
      </c>
      <c r="N412" s="7">
        <f t="shared" si="133"/>
        <v>3.3560912590556824</v>
      </c>
      <c r="O412" s="7">
        <f t="shared" si="134"/>
        <v>1.2060912590556814</v>
      </c>
      <c r="P412">
        <v>25</v>
      </c>
      <c r="Q412">
        <f t="shared" si="122"/>
        <v>298</v>
      </c>
      <c r="R412" t="s">
        <v>40</v>
      </c>
      <c r="S412" s="9" t="s">
        <v>41</v>
      </c>
      <c r="T412" t="s">
        <v>42</v>
      </c>
      <c r="U412" t="s">
        <v>159</v>
      </c>
      <c r="V412">
        <v>154.21</v>
      </c>
      <c r="W412">
        <v>5.91</v>
      </c>
      <c r="X412">
        <v>3.76</v>
      </c>
      <c r="Y412" s="8">
        <f t="shared" si="123"/>
        <v>-2.1500000000000004</v>
      </c>
      <c r="Z412">
        <v>-1.9</v>
      </c>
      <c r="AA412">
        <v>0.999</v>
      </c>
      <c r="AB412">
        <v>3.24</v>
      </c>
      <c r="AC412">
        <f t="shared" si="124"/>
        <v>0.51054501020661214</v>
      </c>
      <c r="AD412">
        <f t="shared" si="125"/>
        <v>-4.3451177401769168E-4</v>
      </c>
      <c r="AE412" s="7">
        <f t="shared" si="126"/>
        <v>68.009309880147811</v>
      </c>
      <c r="AF412" s="7">
        <v>20</v>
      </c>
      <c r="AG412" s="7">
        <f t="shared" si="127"/>
        <v>-88.009309880147811</v>
      </c>
      <c r="AH412" s="7">
        <f t="shared" si="128"/>
        <v>-2.1500000000000008</v>
      </c>
      <c r="AI412">
        <v>0</v>
      </c>
      <c r="AJ412">
        <v>0.21</v>
      </c>
      <c r="AK412">
        <v>6.3</v>
      </c>
      <c r="AL412">
        <v>1.1599999999999999</v>
      </c>
      <c r="AM412">
        <v>1.32</v>
      </c>
    </row>
    <row r="413" spans="1:39" x14ac:dyDescent="0.25">
      <c r="A413">
        <v>985</v>
      </c>
      <c r="B413" t="s">
        <v>160</v>
      </c>
      <c r="C413" t="s">
        <v>161</v>
      </c>
      <c r="D413" t="s">
        <v>68</v>
      </c>
      <c r="E413" s="7">
        <f t="shared" si="113"/>
        <v>2238.7211385683418</v>
      </c>
      <c r="F413" s="8">
        <f t="shared" si="114"/>
        <v>3.35</v>
      </c>
      <c r="G413" s="7">
        <f t="shared" si="121"/>
        <v>32.359365692962832</v>
      </c>
      <c r="H413" s="7">
        <v>1.51</v>
      </c>
      <c r="I413" s="7">
        <v>1.5</v>
      </c>
      <c r="J413" s="7">
        <f t="shared" si="129"/>
        <v>3.5260912590556814</v>
      </c>
      <c r="K413" s="7">
        <f t="shared" si="130"/>
        <v>1.6860912590556814</v>
      </c>
      <c r="L413" s="7">
        <f t="shared" si="131"/>
        <v>3358.0817078525129</v>
      </c>
      <c r="M413" s="7">
        <f t="shared" si="132"/>
        <v>48.539048539444259</v>
      </c>
      <c r="N413" s="7">
        <f t="shared" si="133"/>
        <v>3.5260912590556819</v>
      </c>
      <c r="O413" s="7">
        <f t="shared" si="134"/>
        <v>1.6860912590556814</v>
      </c>
      <c r="P413">
        <v>25</v>
      </c>
      <c r="Q413">
        <f t="shared" si="122"/>
        <v>298</v>
      </c>
      <c r="R413" t="s">
        <v>40</v>
      </c>
      <c r="S413" s="9" t="s">
        <v>41</v>
      </c>
      <c r="T413" t="s">
        <v>42</v>
      </c>
      <c r="U413" t="s">
        <v>162</v>
      </c>
      <c r="V413">
        <v>188.66</v>
      </c>
      <c r="W413">
        <v>6.24</v>
      </c>
      <c r="X413">
        <v>4.4000000000000004</v>
      </c>
      <c r="Y413" s="8">
        <f t="shared" si="123"/>
        <v>-1.8399999999999999</v>
      </c>
      <c r="Z413">
        <v>-1.63</v>
      </c>
      <c r="AA413">
        <v>0.11700000000000001</v>
      </c>
      <c r="AB413">
        <v>4.7699999999999996</v>
      </c>
      <c r="AC413">
        <f t="shared" si="124"/>
        <v>0.67851837904011392</v>
      </c>
      <c r="AD413">
        <f t="shared" si="125"/>
        <v>-0.9318141382538383</v>
      </c>
      <c r="AE413" s="7">
        <f t="shared" si="126"/>
        <v>66.53183711528105</v>
      </c>
      <c r="AF413" s="7">
        <v>20</v>
      </c>
      <c r="AG413" s="7">
        <f t="shared" si="127"/>
        <v>-86.53183711528105</v>
      </c>
      <c r="AH413" s="7">
        <f t="shared" si="128"/>
        <v>-1.84</v>
      </c>
      <c r="AI413">
        <v>0</v>
      </c>
      <c r="AJ413">
        <v>0.21</v>
      </c>
      <c r="AK413">
        <v>6.93</v>
      </c>
      <c r="AL413">
        <v>1.24</v>
      </c>
      <c r="AM413">
        <v>1.45</v>
      </c>
    </row>
    <row r="414" spans="1:39" x14ac:dyDescent="0.25">
      <c r="A414">
        <v>109</v>
      </c>
      <c r="B414" t="s">
        <v>163</v>
      </c>
      <c r="C414" t="s">
        <v>164</v>
      </c>
      <c r="D414" t="s">
        <v>68</v>
      </c>
      <c r="E414" s="7">
        <f t="shared" si="113"/>
        <v>36897.759857015117</v>
      </c>
      <c r="F414" s="8">
        <f t="shared" si="114"/>
        <v>4.5670000000000002</v>
      </c>
      <c r="G414" s="7">
        <f t="shared" si="121"/>
        <v>10.232929922807543</v>
      </c>
      <c r="H414" s="7">
        <v>1.01</v>
      </c>
      <c r="I414" s="7">
        <v>1.5</v>
      </c>
      <c r="J414" s="7">
        <f t="shared" si="129"/>
        <v>4.7430912590556815</v>
      </c>
      <c r="K414" s="7">
        <f t="shared" si="130"/>
        <v>1.1860912590556814</v>
      </c>
      <c r="L414" s="7">
        <f t="shared" si="131"/>
        <v>55346.639785522631</v>
      </c>
      <c r="M414" s="7">
        <f t="shared" si="132"/>
        <v>15.349394884211318</v>
      </c>
      <c r="N414" s="7">
        <f t="shared" si="133"/>
        <v>4.7430912590556815</v>
      </c>
      <c r="O414" s="7">
        <f t="shared" si="134"/>
        <v>1.1860912590556814</v>
      </c>
      <c r="P414">
        <v>25</v>
      </c>
      <c r="Q414">
        <f t="shared" si="122"/>
        <v>298</v>
      </c>
      <c r="R414" t="s">
        <v>40</v>
      </c>
      <c r="S414" s="9" t="s">
        <v>41</v>
      </c>
      <c r="T414" t="s">
        <v>42</v>
      </c>
      <c r="U414" t="s">
        <v>165</v>
      </c>
      <c r="V414">
        <v>290.83</v>
      </c>
      <c r="W414">
        <v>7.8170000000000002</v>
      </c>
      <c r="X414">
        <v>4.26</v>
      </c>
      <c r="Y414" s="8">
        <f t="shared" si="123"/>
        <v>-3.5570000000000004</v>
      </c>
      <c r="Z414">
        <v>-3.677</v>
      </c>
      <c r="AA414">
        <v>6.7400000000000002E-2</v>
      </c>
      <c r="AB414">
        <v>3.44E-2</v>
      </c>
      <c r="AC414">
        <f t="shared" si="124"/>
        <v>-1.4634415574284698</v>
      </c>
      <c r="AD414">
        <f t="shared" si="125"/>
        <v>-1.1713401034646802</v>
      </c>
      <c r="AE414" s="7">
        <f t="shared" si="126"/>
        <v>85.372249089782642</v>
      </c>
      <c r="AF414" s="7">
        <v>20</v>
      </c>
      <c r="AG414" s="7">
        <f t="shared" si="127"/>
        <v>-105.37224908978264</v>
      </c>
      <c r="AH414" s="7">
        <f t="shared" si="128"/>
        <v>-3.5570000000000004</v>
      </c>
      <c r="AI414">
        <v>0</v>
      </c>
      <c r="AJ414">
        <v>0.4</v>
      </c>
      <c r="AK414">
        <v>7</v>
      </c>
      <c r="AL414">
        <v>1.1000000000000001</v>
      </c>
      <c r="AM414">
        <v>1.58</v>
      </c>
    </row>
    <row r="415" spans="1:39" x14ac:dyDescent="0.25">
      <c r="A415">
        <v>103</v>
      </c>
      <c r="B415" t="s">
        <v>166</v>
      </c>
      <c r="C415" t="s">
        <v>164</v>
      </c>
      <c r="D415" t="s">
        <v>68</v>
      </c>
      <c r="E415" s="7">
        <f t="shared" si="113"/>
        <v>612350.39172477531</v>
      </c>
      <c r="F415" s="8">
        <f t="shared" si="114"/>
        <v>5.7870000000000008</v>
      </c>
      <c r="G415" s="7">
        <f t="shared" si="121"/>
        <v>169.82436524617444</v>
      </c>
      <c r="H415" s="7">
        <v>2.23</v>
      </c>
      <c r="I415" s="7">
        <v>1.5</v>
      </c>
      <c r="J415" s="7">
        <f t="shared" si="129"/>
        <v>5.9630912590556822</v>
      </c>
      <c r="K415" s="7">
        <f t="shared" si="130"/>
        <v>2.4060912590556813</v>
      </c>
      <c r="L415" s="7">
        <f t="shared" si="131"/>
        <v>918525.58758716402</v>
      </c>
      <c r="M415" s="7">
        <f t="shared" si="132"/>
        <v>254.73654786926193</v>
      </c>
      <c r="N415" s="7">
        <f t="shared" si="133"/>
        <v>5.963091259055683</v>
      </c>
      <c r="O415" s="7">
        <f t="shared" si="134"/>
        <v>2.4060912590556818</v>
      </c>
      <c r="P415">
        <v>25</v>
      </c>
      <c r="Q415">
        <f t="shared" si="122"/>
        <v>298</v>
      </c>
      <c r="R415" t="s">
        <v>40</v>
      </c>
      <c r="S415" s="9" t="s">
        <v>41</v>
      </c>
      <c r="T415" t="s">
        <v>42</v>
      </c>
      <c r="U415" t="s">
        <v>165</v>
      </c>
      <c r="V415">
        <v>290.83</v>
      </c>
      <c r="W415">
        <v>7.8170000000000002</v>
      </c>
      <c r="X415">
        <v>4.26</v>
      </c>
      <c r="Y415" s="8">
        <f t="shared" si="123"/>
        <v>-3.5570000000000004</v>
      </c>
      <c r="Z415">
        <v>-3.677</v>
      </c>
      <c r="AA415">
        <v>6.7400000000000002E-2</v>
      </c>
      <c r="AB415">
        <v>3.44E-2</v>
      </c>
      <c r="AC415">
        <f t="shared" si="124"/>
        <v>-1.4634415574284698</v>
      </c>
      <c r="AD415">
        <f t="shared" si="125"/>
        <v>-1.1713401034646802</v>
      </c>
      <c r="AE415" s="7">
        <f t="shared" si="126"/>
        <v>85.372249089782642</v>
      </c>
      <c r="AF415" s="7">
        <v>20</v>
      </c>
      <c r="AG415" s="7">
        <f t="shared" si="127"/>
        <v>-105.37224908978264</v>
      </c>
      <c r="AH415" s="7">
        <f t="shared" si="128"/>
        <v>-3.5570000000000004</v>
      </c>
      <c r="AI415">
        <v>0</v>
      </c>
      <c r="AJ415">
        <v>0.4</v>
      </c>
      <c r="AK415">
        <v>7</v>
      </c>
      <c r="AL415">
        <v>1.1000000000000001</v>
      </c>
      <c r="AM415">
        <v>1.58</v>
      </c>
    </row>
    <row r="416" spans="1:39" x14ac:dyDescent="0.25">
      <c r="A416">
        <v>272</v>
      </c>
      <c r="B416" t="s">
        <v>167</v>
      </c>
      <c r="C416" t="s">
        <v>168</v>
      </c>
      <c r="D416" t="s">
        <v>68</v>
      </c>
      <c r="E416" s="7">
        <f t="shared" si="113"/>
        <v>16292.960326397228</v>
      </c>
      <c r="F416" s="8">
        <f t="shared" si="114"/>
        <v>4.2119999999999997</v>
      </c>
      <c r="G416" s="7">
        <f t="shared" si="121"/>
        <v>0.69023980384024186</v>
      </c>
      <c r="H416" s="7">
        <v>-0.161</v>
      </c>
      <c r="I416" s="7">
        <v>1.5</v>
      </c>
      <c r="J416" s="7">
        <f t="shared" si="129"/>
        <v>4.3880912590556802</v>
      </c>
      <c r="K416" s="7">
        <f t="shared" si="130"/>
        <v>1.5091259055681155E-2</v>
      </c>
      <c r="L416" s="7">
        <f t="shared" si="131"/>
        <v>24439.440489595781</v>
      </c>
      <c r="M416" s="7">
        <f t="shared" si="132"/>
        <v>1.0353597057603627</v>
      </c>
      <c r="N416" s="7">
        <f t="shared" si="133"/>
        <v>4.3880912590556802</v>
      </c>
      <c r="O416" s="7">
        <f t="shared" si="134"/>
        <v>1.5091259055681155E-2</v>
      </c>
      <c r="P416">
        <v>25</v>
      </c>
      <c r="Q416">
        <f t="shared" si="122"/>
        <v>298</v>
      </c>
      <c r="R416" t="s">
        <v>40</v>
      </c>
      <c r="S416" s="9" t="s">
        <v>41</v>
      </c>
      <c r="T416" t="s">
        <v>42</v>
      </c>
      <c r="U416" t="s">
        <v>169</v>
      </c>
      <c r="V416">
        <v>222.24</v>
      </c>
      <c r="W416">
        <v>7.0229999999999997</v>
      </c>
      <c r="X416">
        <v>2.65</v>
      </c>
      <c r="Y416" s="8">
        <f t="shared" si="123"/>
        <v>-4.3729999999999993</v>
      </c>
      <c r="Z416">
        <v>-4.6029999999999998</v>
      </c>
      <c r="AA416">
        <v>0.33900000000000002</v>
      </c>
      <c r="AB416">
        <v>0.28000000000000003</v>
      </c>
      <c r="AC416">
        <f t="shared" si="124"/>
        <v>-0.55284196865778079</v>
      </c>
      <c r="AD416">
        <f t="shared" si="125"/>
        <v>-0.46980030179691779</v>
      </c>
      <c r="AE416" s="7">
        <f t="shared" si="126"/>
        <v>77.362728881605236</v>
      </c>
      <c r="AF416" s="7">
        <v>20</v>
      </c>
      <c r="AG416" s="7">
        <f t="shared" si="127"/>
        <v>-97.362728881605236</v>
      </c>
      <c r="AH416" s="7">
        <f t="shared" si="128"/>
        <v>-4.3729999999999993</v>
      </c>
      <c r="AI416">
        <v>0</v>
      </c>
      <c r="AJ416">
        <v>0.78</v>
      </c>
      <c r="AK416">
        <v>7.11</v>
      </c>
      <c r="AL416">
        <v>1.39</v>
      </c>
      <c r="AM416">
        <v>1.71</v>
      </c>
    </row>
    <row r="417" spans="1:39" x14ac:dyDescent="0.25">
      <c r="A417">
        <v>1087</v>
      </c>
      <c r="B417" t="s">
        <v>170</v>
      </c>
      <c r="C417" t="s">
        <v>171</v>
      </c>
      <c r="D417" t="s">
        <v>68</v>
      </c>
      <c r="E417" s="7">
        <f t="shared" si="113"/>
        <v>10739.89412341248</v>
      </c>
      <c r="F417" s="8">
        <f t="shared" si="114"/>
        <v>4.0310000000000006</v>
      </c>
      <c r="G417" s="7">
        <f t="shared" si="121"/>
        <v>95.499258602143655</v>
      </c>
      <c r="H417" s="7">
        <v>1.98</v>
      </c>
      <c r="I417" s="7">
        <v>1.5</v>
      </c>
      <c r="J417" s="7">
        <f t="shared" si="129"/>
        <v>4.2070912590556819</v>
      </c>
      <c r="K417" s="7">
        <f t="shared" si="130"/>
        <v>2.1560912590556813</v>
      </c>
      <c r="L417" s="7">
        <f t="shared" si="131"/>
        <v>16109.84118511871</v>
      </c>
      <c r="M417" s="7">
        <f t="shared" si="132"/>
        <v>143.24888790321552</v>
      </c>
      <c r="N417" s="7">
        <f t="shared" si="133"/>
        <v>4.2070912590556819</v>
      </c>
      <c r="O417" s="7">
        <f t="shared" si="134"/>
        <v>2.1560912590556818</v>
      </c>
      <c r="P417">
        <v>25</v>
      </c>
      <c r="Q417">
        <f t="shared" si="122"/>
        <v>298</v>
      </c>
      <c r="R417" t="s">
        <v>40</v>
      </c>
      <c r="S417" s="9" t="s">
        <v>41</v>
      </c>
      <c r="T417" t="s">
        <v>42</v>
      </c>
      <c r="U417" t="s">
        <v>172</v>
      </c>
      <c r="V417">
        <v>223.1</v>
      </c>
      <c r="W417">
        <v>7.101</v>
      </c>
      <c r="X417">
        <v>5.05</v>
      </c>
      <c r="Y417" s="8">
        <f t="shared" si="123"/>
        <v>-2.0510000000000002</v>
      </c>
      <c r="Z417">
        <v>-1.9410000000000001</v>
      </c>
      <c r="AA417">
        <v>2.5399999999999999E-2</v>
      </c>
      <c r="AB417">
        <v>0.66500000000000004</v>
      </c>
      <c r="AC417">
        <f t="shared" si="124"/>
        <v>-0.17717835469689538</v>
      </c>
      <c r="AD417">
        <f t="shared" si="125"/>
        <v>-1.5951662833800619</v>
      </c>
      <c r="AE417" s="7">
        <f t="shared" si="126"/>
        <v>74.058438670406403</v>
      </c>
      <c r="AF417" s="7">
        <v>20</v>
      </c>
      <c r="AG417" s="7">
        <f t="shared" si="127"/>
        <v>-94.058438670406403</v>
      </c>
      <c r="AH417" s="7">
        <f t="shared" si="128"/>
        <v>-2.0510000000000002</v>
      </c>
      <c r="AI417">
        <v>0</v>
      </c>
      <c r="AJ417">
        <v>0.15</v>
      </c>
      <c r="AK417">
        <v>7.4700000000000006</v>
      </c>
      <c r="AL417">
        <v>1.31</v>
      </c>
      <c r="AM417">
        <v>1.57</v>
      </c>
    </row>
    <row r="418" spans="1:39" x14ac:dyDescent="0.25">
      <c r="A418">
        <v>979</v>
      </c>
      <c r="B418" t="s">
        <v>173</v>
      </c>
      <c r="C418" t="s">
        <v>174</v>
      </c>
      <c r="D418" t="s">
        <v>68</v>
      </c>
      <c r="E418" s="7">
        <f t="shared" si="113"/>
        <v>23442.288153199283</v>
      </c>
      <c r="F418" s="8">
        <f t="shared" si="114"/>
        <v>4.370000000000001</v>
      </c>
      <c r="G418" s="7">
        <f t="shared" si="121"/>
        <v>125.89254117941677</v>
      </c>
      <c r="H418" s="7">
        <v>2.1</v>
      </c>
      <c r="I418" s="7">
        <v>1.5</v>
      </c>
      <c r="J418" s="7">
        <f t="shared" si="129"/>
        <v>4.5460912590556823</v>
      </c>
      <c r="K418" s="7">
        <f t="shared" si="130"/>
        <v>2.2760912590556814</v>
      </c>
      <c r="L418" s="7">
        <f t="shared" si="131"/>
        <v>35163.432229798964</v>
      </c>
      <c r="M418" s="7">
        <f t="shared" si="132"/>
        <v>188.83881176912519</v>
      </c>
      <c r="N418" s="7">
        <f t="shared" si="133"/>
        <v>4.5460912590556832</v>
      </c>
      <c r="O418" s="7">
        <f t="shared" si="134"/>
        <v>2.2760912590556814</v>
      </c>
      <c r="P418">
        <v>25</v>
      </c>
      <c r="Q418">
        <f t="shared" si="122"/>
        <v>298</v>
      </c>
      <c r="R418" t="s">
        <v>40</v>
      </c>
      <c r="S418" s="9" t="s">
        <v>41</v>
      </c>
      <c r="T418" t="s">
        <v>42</v>
      </c>
      <c r="U418" t="s">
        <v>175</v>
      </c>
      <c r="V418">
        <v>223.1</v>
      </c>
      <c r="W418">
        <v>7.32</v>
      </c>
      <c r="X418">
        <v>5.05</v>
      </c>
      <c r="Y418" s="8">
        <f t="shared" si="123"/>
        <v>-2.2700000000000005</v>
      </c>
      <c r="Z418">
        <v>-2.09</v>
      </c>
      <c r="AA418">
        <v>5.7200000000000003E-3</v>
      </c>
      <c r="AB418">
        <v>1.21</v>
      </c>
      <c r="AC418">
        <f t="shared" si="124"/>
        <v>8.2785370316450071E-2</v>
      </c>
      <c r="AD418">
        <f t="shared" si="125"/>
        <v>-2.2426039712069756</v>
      </c>
      <c r="AE418" s="7">
        <f t="shared" si="126"/>
        <v>71.771830226294952</v>
      </c>
      <c r="AF418" s="7">
        <v>20</v>
      </c>
      <c r="AG418" s="7">
        <f t="shared" si="127"/>
        <v>-91.771830226294952</v>
      </c>
      <c r="AH418" s="7">
        <f t="shared" si="128"/>
        <v>-2.2700000000000005</v>
      </c>
      <c r="AI418">
        <v>0</v>
      </c>
      <c r="AJ418">
        <v>0.21</v>
      </c>
      <c r="AK418">
        <v>7.5600000000000005</v>
      </c>
      <c r="AL418">
        <v>1.32</v>
      </c>
      <c r="AM418">
        <v>1.57</v>
      </c>
    </row>
    <row r="419" spans="1:39" x14ac:dyDescent="0.25">
      <c r="A419">
        <v>1026</v>
      </c>
      <c r="B419" t="s">
        <v>176</v>
      </c>
      <c r="C419" t="s">
        <v>177</v>
      </c>
      <c r="D419" t="s">
        <v>68</v>
      </c>
      <c r="E419" s="7">
        <f t="shared" si="113"/>
        <v>18492.686189780776</v>
      </c>
      <c r="F419" s="8">
        <f t="shared" si="114"/>
        <v>4.2669999999999995</v>
      </c>
      <c r="G419" s="7">
        <f t="shared" si="121"/>
        <v>177.82794100389242</v>
      </c>
      <c r="H419" s="7">
        <v>2.25</v>
      </c>
      <c r="I419" s="7">
        <v>1.5</v>
      </c>
      <c r="J419" s="7">
        <f t="shared" si="129"/>
        <v>4.4430912590556808</v>
      </c>
      <c r="K419" s="7">
        <f t="shared" si="130"/>
        <v>2.4260912590556818</v>
      </c>
      <c r="L419" s="7">
        <f t="shared" si="131"/>
        <v>27739.029284671196</v>
      </c>
      <c r="M419" s="7">
        <f t="shared" si="132"/>
        <v>266.74191150583891</v>
      </c>
      <c r="N419" s="7">
        <f t="shared" si="133"/>
        <v>4.4430912590556817</v>
      </c>
      <c r="O419" s="7">
        <f t="shared" si="134"/>
        <v>2.4260912590556822</v>
      </c>
      <c r="P419">
        <v>25</v>
      </c>
      <c r="Q419">
        <f t="shared" si="122"/>
        <v>298</v>
      </c>
      <c r="R419" t="s">
        <v>40</v>
      </c>
      <c r="S419" s="9" t="s">
        <v>41</v>
      </c>
      <c r="T419" t="s">
        <v>42</v>
      </c>
      <c r="U419" t="s">
        <v>178</v>
      </c>
      <c r="V419">
        <v>257.55</v>
      </c>
      <c r="W419">
        <v>7.7069999999999999</v>
      </c>
      <c r="X419">
        <v>5.69</v>
      </c>
      <c r="Y419" s="8">
        <f t="shared" si="123"/>
        <v>-2.0169999999999995</v>
      </c>
      <c r="Z419">
        <v>-2.0870000000000002</v>
      </c>
      <c r="AA419">
        <v>5.3299999999999997E-3</v>
      </c>
      <c r="AB419">
        <v>0.3</v>
      </c>
      <c r="AC419">
        <f t="shared" si="124"/>
        <v>-0.52287874528033762</v>
      </c>
      <c r="AD419">
        <f t="shared" si="125"/>
        <v>-2.2732727909734276</v>
      </c>
      <c r="AE419" s="7">
        <f t="shared" si="126"/>
        <v>77.099176112525072</v>
      </c>
      <c r="AF419" s="7">
        <v>20</v>
      </c>
      <c r="AG419" s="7">
        <f t="shared" si="127"/>
        <v>-97.099176112525072</v>
      </c>
      <c r="AH419" s="7">
        <f t="shared" si="128"/>
        <v>-2.0169999999999995</v>
      </c>
      <c r="AI419">
        <v>0</v>
      </c>
      <c r="AJ419">
        <v>0.15</v>
      </c>
      <c r="AK419">
        <v>8.1</v>
      </c>
      <c r="AL419">
        <v>1.39</v>
      </c>
      <c r="AM419">
        <v>1.69</v>
      </c>
    </row>
    <row r="420" spans="1:39" x14ac:dyDescent="0.25">
      <c r="A420">
        <v>1134</v>
      </c>
      <c r="B420" t="s">
        <v>179</v>
      </c>
      <c r="C420" t="s">
        <v>180</v>
      </c>
      <c r="D420" t="s">
        <v>68</v>
      </c>
      <c r="E420" s="7">
        <f t="shared" si="113"/>
        <v>15739.828644662201</v>
      </c>
      <c r="F420" s="8">
        <f t="shared" si="114"/>
        <v>4.1970000000000001</v>
      </c>
      <c r="G420" s="7">
        <f t="shared" si="121"/>
        <v>229.08676527677744</v>
      </c>
      <c r="H420" s="7">
        <v>2.36</v>
      </c>
      <c r="I420" s="7">
        <v>1.5</v>
      </c>
      <c r="J420" s="7">
        <f t="shared" si="129"/>
        <v>4.3730912590556814</v>
      </c>
      <c r="K420" s="7">
        <f t="shared" si="130"/>
        <v>2.5360912590556817</v>
      </c>
      <c r="L420" s="7">
        <f t="shared" si="131"/>
        <v>23609.74296699333</v>
      </c>
      <c r="M420" s="7">
        <f t="shared" si="132"/>
        <v>343.6301479151665</v>
      </c>
      <c r="N420" s="7">
        <f t="shared" si="133"/>
        <v>4.3730912590556823</v>
      </c>
      <c r="O420" s="7">
        <f t="shared" si="134"/>
        <v>2.5360912590556821</v>
      </c>
      <c r="P420">
        <v>25</v>
      </c>
      <c r="Q420">
        <f t="shared" si="122"/>
        <v>298</v>
      </c>
      <c r="R420" t="s">
        <v>40</v>
      </c>
      <c r="S420" s="9" t="s">
        <v>41</v>
      </c>
      <c r="T420" t="s">
        <v>42</v>
      </c>
      <c r="U420" t="s">
        <v>181</v>
      </c>
      <c r="V420">
        <v>291.99</v>
      </c>
      <c r="W420">
        <v>8.1769999999999996</v>
      </c>
      <c r="X420">
        <v>6.34</v>
      </c>
      <c r="Y420" s="8">
        <f t="shared" si="123"/>
        <v>-1.8369999999999997</v>
      </c>
      <c r="Z420">
        <v>-2.0870000000000002</v>
      </c>
      <c r="AA420">
        <v>1.1299999999999999E-3</v>
      </c>
      <c r="AB420">
        <v>1.0500000000000001E-2</v>
      </c>
      <c r="AC420">
        <f t="shared" si="124"/>
        <v>-1.9788107009300619</v>
      </c>
      <c r="AD420">
        <f t="shared" si="125"/>
        <v>-2.9469215565165805</v>
      </c>
      <c r="AE420" s="7">
        <f t="shared" si="126"/>
        <v>89.905371683347283</v>
      </c>
      <c r="AF420" s="7">
        <v>20</v>
      </c>
      <c r="AG420" s="7">
        <f t="shared" si="127"/>
        <v>-109.90537168334728</v>
      </c>
      <c r="AH420" s="7">
        <f t="shared" si="128"/>
        <v>-1.837</v>
      </c>
      <c r="AI420">
        <v>0</v>
      </c>
      <c r="AJ420">
        <v>0.18</v>
      </c>
      <c r="AK420">
        <v>8.64</v>
      </c>
      <c r="AL420">
        <v>1.55</v>
      </c>
      <c r="AM420">
        <v>1.81</v>
      </c>
    </row>
    <row r="421" spans="1:39" x14ac:dyDescent="0.25">
      <c r="A421">
        <v>231</v>
      </c>
      <c r="B421" t="s">
        <v>182</v>
      </c>
      <c r="C421" t="s">
        <v>183</v>
      </c>
      <c r="D421" t="s">
        <v>68</v>
      </c>
      <c r="E421" s="7">
        <f t="shared" si="113"/>
        <v>7943.2823472428154</v>
      </c>
      <c r="F421" s="8">
        <f t="shared" si="114"/>
        <v>3.8999999999999995</v>
      </c>
      <c r="G421" s="7">
        <f t="shared" si="121"/>
        <v>234.42288153199232</v>
      </c>
      <c r="H421" s="7">
        <v>2.37</v>
      </c>
      <c r="I421" s="7">
        <v>1.5</v>
      </c>
      <c r="J421" s="7">
        <f t="shared" si="129"/>
        <v>4.0760912590556808</v>
      </c>
      <c r="K421" s="7">
        <f t="shared" si="130"/>
        <v>2.5460912590556815</v>
      </c>
      <c r="L421" s="7">
        <f t="shared" si="131"/>
        <v>11914.923520864215</v>
      </c>
      <c r="M421" s="7">
        <f t="shared" si="132"/>
        <v>351.63432229798855</v>
      </c>
      <c r="N421" s="7">
        <f t="shared" si="133"/>
        <v>4.0760912590556808</v>
      </c>
      <c r="O421" s="7">
        <f t="shared" si="134"/>
        <v>2.5460912590556815</v>
      </c>
      <c r="P421">
        <v>25</v>
      </c>
      <c r="Q421">
        <f t="shared" si="122"/>
        <v>298</v>
      </c>
      <c r="R421" t="s">
        <v>40</v>
      </c>
      <c r="S421" s="9" t="s">
        <v>41</v>
      </c>
      <c r="T421" t="s">
        <v>42</v>
      </c>
      <c r="U421" t="s">
        <v>184</v>
      </c>
      <c r="V421">
        <v>373.32</v>
      </c>
      <c r="W421">
        <v>7.39</v>
      </c>
      <c r="X421">
        <v>5.86</v>
      </c>
      <c r="Y421" s="8">
        <f t="shared" si="123"/>
        <v>-1.5299999999999994</v>
      </c>
      <c r="Z421">
        <v>-1.92</v>
      </c>
      <c r="AA421">
        <v>3.1699999999999999E-2</v>
      </c>
      <c r="AB421">
        <v>0.26500000000000001</v>
      </c>
      <c r="AC421">
        <f t="shared" si="124"/>
        <v>-0.5767541260631921</v>
      </c>
      <c r="AD421">
        <f t="shared" si="125"/>
        <v>-1.4989407377822486</v>
      </c>
      <c r="AE421" s="7">
        <f t="shared" si="126"/>
        <v>77.573057230444391</v>
      </c>
      <c r="AF421" s="7">
        <v>20</v>
      </c>
      <c r="AG421" s="7">
        <f t="shared" si="127"/>
        <v>-97.573057230444391</v>
      </c>
      <c r="AH421" s="7">
        <f t="shared" si="128"/>
        <v>-1.5299999999999994</v>
      </c>
      <c r="AI421">
        <v>0</v>
      </c>
      <c r="AJ421">
        <v>0.42</v>
      </c>
      <c r="AK421">
        <v>8.9600000000000009</v>
      </c>
      <c r="AL421">
        <v>1.27</v>
      </c>
      <c r="AM421">
        <v>1.96</v>
      </c>
    </row>
    <row r="422" spans="1:39" x14ac:dyDescent="0.25">
      <c r="A422">
        <v>977</v>
      </c>
      <c r="B422" t="s">
        <v>185</v>
      </c>
      <c r="C422" t="s">
        <v>186</v>
      </c>
      <c r="D422" t="s">
        <v>68</v>
      </c>
      <c r="E422" s="7">
        <f t="shared" si="113"/>
        <v>2355049.2838960118</v>
      </c>
      <c r="F422" s="8">
        <f t="shared" si="114"/>
        <v>6.3719999999999999</v>
      </c>
      <c r="G422" s="7">
        <f t="shared" si="121"/>
        <v>14.125375446227544</v>
      </c>
      <c r="H422" s="7">
        <v>1.1499999999999999</v>
      </c>
      <c r="I422" s="7">
        <v>1.5</v>
      </c>
      <c r="J422" s="7">
        <f t="shared" si="129"/>
        <v>6.5480912590556812</v>
      </c>
      <c r="K422" s="7">
        <f t="shared" si="130"/>
        <v>1.3260912590556813</v>
      </c>
      <c r="L422" s="7">
        <f t="shared" si="131"/>
        <v>3532573.9258440216</v>
      </c>
      <c r="M422" s="7">
        <f t="shared" si="132"/>
        <v>21.188063169341323</v>
      </c>
      <c r="N422" s="7">
        <f t="shared" si="133"/>
        <v>6.5480912590556821</v>
      </c>
      <c r="O422" s="7">
        <f t="shared" si="134"/>
        <v>1.3260912590556815</v>
      </c>
      <c r="P422">
        <v>25</v>
      </c>
      <c r="Q422">
        <f t="shared" si="122"/>
        <v>298</v>
      </c>
      <c r="R422" t="s">
        <v>40</v>
      </c>
      <c r="S422" s="9" t="s">
        <v>41</v>
      </c>
      <c r="T422" t="s">
        <v>42</v>
      </c>
      <c r="U422" t="s">
        <v>187</v>
      </c>
      <c r="V422">
        <v>278.35000000000002</v>
      </c>
      <c r="W422">
        <v>9.8320000000000007</v>
      </c>
      <c r="X422">
        <v>4.6100000000000003</v>
      </c>
      <c r="Y422" s="8">
        <f t="shared" si="123"/>
        <v>-5.2220000000000004</v>
      </c>
      <c r="Z422">
        <v>-4.3019999999999996</v>
      </c>
      <c r="AA422">
        <v>3.4000000000000002E-2</v>
      </c>
      <c r="AB422">
        <v>3.4000000000000002E-2</v>
      </c>
      <c r="AC422">
        <f t="shared" si="124"/>
        <v>-1.4685210829577449</v>
      </c>
      <c r="AD422">
        <f t="shared" si="125"/>
        <v>-1.4685210829577449</v>
      </c>
      <c r="AE422" s="7">
        <f t="shared" si="126"/>
        <v>85.416927961678027</v>
      </c>
      <c r="AF422" s="7">
        <v>20</v>
      </c>
      <c r="AG422" s="7">
        <f t="shared" si="127"/>
        <v>-105.41692796167803</v>
      </c>
      <c r="AH422" s="7">
        <f t="shared" si="128"/>
        <v>-5.2220000000000004</v>
      </c>
      <c r="AI422">
        <v>0</v>
      </c>
      <c r="AJ422">
        <v>0.8</v>
      </c>
      <c r="AK422">
        <v>9.09</v>
      </c>
      <c r="AL422">
        <v>1.4</v>
      </c>
      <c r="AM422">
        <v>2.27</v>
      </c>
    </row>
    <row r="423" spans="1:39" x14ac:dyDescent="0.25">
      <c r="A423">
        <v>1145</v>
      </c>
      <c r="B423" t="s">
        <v>188</v>
      </c>
      <c r="C423" t="s">
        <v>189</v>
      </c>
      <c r="D423" t="s">
        <v>68</v>
      </c>
      <c r="E423" s="7">
        <f t="shared" si="113"/>
        <v>145881.42602753479</v>
      </c>
      <c r="F423" s="8">
        <f t="shared" si="114"/>
        <v>5.1639999999999997</v>
      </c>
      <c r="G423" s="7">
        <f t="shared" si="121"/>
        <v>812.83051616409978</v>
      </c>
      <c r="H423" s="7">
        <v>2.91</v>
      </c>
      <c r="I423" s="7">
        <v>1.5</v>
      </c>
      <c r="J423" s="7">
        <f t="shared" si="129"/>
        <v>5.340091259055681</v>
      </c>
      <c r="K423" s="7">
        <f t="shared" si="130"/>
        <v>3.0860912590556815</v>
      </c>
      <c r="L423" s="7">
        <f t="shared" si="131"/>
        <v>218822.13904130243</v>
      </c>
      <c r="M423" s="7">
        <f t="shared" si="132"/>
        <v>1219.2457742461499</v>
      </c>
      <c r="N423" s="7">
        <f t="shared" si="133"/>
        <v>5.3400912590556819</v>
      </c>
      <c r="O423" s="7">
        <f t="shared" si="134"/>
        <v>3.0860912590556815</v>
      </c>
      <c r="P423">
        <v>25</v>
      </c>
      <c r="Q423">
        <f t="shared" si="122"/>
        <v>298</v>
      </c>
      <c r="R423" t="s">
        <v>40</v>
      </c>
      <c r="S423" s="9" t="s">
        <v>41</v>
      </c>
      <c r="T423" t="s">
        <v>42</v>
      </c>
      <c r="U423" t="s">
        <v>190</v>
      </c>
      <c r="V423">
        <v>326.44</v>
      </c>
      <c r="W423">
        <v>9.234</v>
      </c>
      <c r="X423">
        <v>6.98</v>
      </c>
      <c r="Y423" s="8">
        <f t="shared" si="123"/>
        <v>-2.2539999999999996</v>
      </c>
      <c r="Z423">
        <v>-2.4340000000000002</v>
      </c>
      <c r="AA423">
        <v>2.9500000000000001E-4</v>
      </c>
      <c r="AB423">
        <v>4.0800000000000003E-2</v>
      </c>
      <c r="AC423">
        <f t="shared" si="124"/>
        <v>-1.38933983691012</v>
      </c>
      <c r="AD423">
        <f t="shared" si="125"/>
        <v>-3.530177984021837</v>
      </c>
      <c r="AE423" s="7">
        <f t="shared" si="126"/>
        <v>84.720459614725115</v>
      </c>
      <c r="AF423" s="7">
        <v>20</v>
      </c>
      <c r="AG423" s="7">
        <f t="shared" si="127"/>
        <v>-104.72045961472512</v>
      </c>
      <c r="AH423" s="7">
        <f t="shared" si="128"/>
        <v>-2.2539999999999996</v>
      </c>
      <c r="AI423">
        <v>0</v>
      </c>
      <c r="AJ423">
        <v>0.11</v>
      </c>
      <c r="AK423">
        <v>9.3000000000000007</v>
      </c>
      <c r="AL423">
        <v>1.61</v>
      </c>
      <c r="AM423">
        <v>1.94</v>
      </c>
    </row>
    <row r="424" spans="1:39" x14ac:dyDescent="0.25">
      <c r="A424">
        <v>199</v>
      </c>
      <c r="B424" t="s">
        <v>191</v>
      </c>
      <c r="C424" t="s">
        <v>192</v>
      </c>
      <c r="D424" t="s">
        <v>68</v>
      </c>
      <c r="E424" s="7">
        <f t="shared" si="113"/>
        <v>868960.42928630288</v>
      </c>
      <c r="F424" s="8">
        <f t="shared" si="114"/>
        <v>5.9390000000000001</v>
      </c>
      <c r="G424" s="7">
        <f t="shared" si="121"/>
        <v>457.0881896148756</v>
      </c>
      <c r="H424" s="7">
        <v>2.66</v>
      </c>
      <c r="I424" s="7">
        <v>1.5</v>
      </c>
      <c r="J424" s="7">
        <f t="shared" si="129"/>
        <v>6.1150912590556823</v>
      </c>
      <c r="K424" s="7">
        <f t="shared" si="130"/>
        <v>2.8360912590556819</v>
      </c>
      <c r="L424" s="7">
        <f t="shared" si="131"/>
        <v>1303440.643929458</v>
      </c>
      <c r="M424" s="7">
        <f t="shared" si="132"/>
        <v>685.63228442231411</v>
      </c>
      <c r="N424" s="7">
        <f t="shared" si="133"/>
        <v>6.1150912590556832</v>
      </c>
      <c r="O424" s="7">
        <f t="shared" si="134"/>
        <v>2.8360912590556824</v>
      </c>
      <c r="P424">
        <v>25</v>
      </c>
      <c r="Q424">
        <f t="shared" si="122"/>
        <v>298</v>
      </c>
      <c r="R424" t="s">
        <v>40</v>
      </c>
      <c r="S424" s="9" t="s">
        <v>41</v>
      </c>
      <c r="T424" t="s">
        <v>42</v>
      </c>
      <c r="U424" t="s">
        <v>193</v>
      </c>
      <c r="V424">
        <v>318.02999999999997</v>
      </c>
      <c r="W424">
        <v>9.2789999999999999</v>
      </c>
      <c r="X424">
        <v>6</v>
      </c>
      <c r="Y424" s="8">
        <f t="shared" si="123"/>
        <v>-3.2789999999999999</v>
      </c>
      <c r="Z424">
        <v>-2.7690000000000001</v>
      </c>
      <c r="AA424">
        <v>9.1299999999999992E-3</v>
      </c>
      <c r="AB424">
        <v>3.4399999999999999E-3</v>
      </c>
      <c r="AC424">
        <f t="shared" si="124"/>
        <v>-2.46344155742847</v>
      </c>
      <c r="AD424">
        <f t="shared" si="125"/>
        <v>-2.0395292224657009</v>
      </c>
      <c r="AE424" s="7">
        <f t="shared" si="126"/>
        <v>94.168124145019888</v>
      </c>
      <c r="AF424" s="7">
        <v>20</v>
      </c>
      <c r="AG424" s="7">
        <f t="shared" si="127"/>
        <v>-114.16812414501989</v>
      </c>
      <c r="AH424" s="7">
        <f t="shared" si="128"/>
        <v>-3.2790000000000004</v>
      </c>
      <c r="AI424">
        <v>0</v>
      </c>
      <c r="AJ424">
        <v>0.3</v>
      </c>
      <c r="AK424">
        <v>9.3800000000000008</v>
      </c>
      <c r="AL424">
        <v>1.53</v>
      </c>
      <c r="AM424">
        <v>2.0499999999999998</v>
      </c>
    </row>
    <row r="425" spans="1:39" x14ac:dyDescent="0.25">
      <c r="A425">
        <v>79</v>
      </c>
      <c r="B425" t="s">
        <v>194</v>
      </c>
      <c r="C425" t="s">
        <v>195</v>
      </c>
      <c r="D425" t="s">
        <v>68</v>
      </c>
      <c r="E425" s="7">
        <f t="shared" si="113"/>
        <v>141905.75216890973</v>
      </c>
      <c r="F425" s="8">
        <f t="shared" si="114"/>
        <v>5.152000000000001</v>
      </c>
      <c r="G425" s="7">
        <f t="shared" si="121"/>
        <v>309.02954325135937</v>
      </c>
      <c r="H425" s="7">
        <v>2.4900000000000002</v>
      </c>
      <c r="I425" s="7">
        <v>1.5</v>
      </c>
      <c r="J425" s="7">
        <f t="shared" si="129"/>
        <v>5.3280912590556824</v>
      </c>
      <c r="K425" s="7">
        <f t="shared" si="130"/>
        <v>2.6660912590556816</v>
      </c>
      <c r="L425" s="7">
        <f t="shared" si="131"/>
        <v>212858.62825336447</v>
      </c>
      <c r="M425" s="7">
        <f t="shared" si="132"/>
        <v>463.5443148770392</v>
      </c>
      <c r="N425" s="7">
        <f t="shared" si="133"/>
        <v>5.3280912590556824</v>
      </c>
      <c r="O425" s="7">
        <f t="shared" si="134"/>
        <v>2.666091259055682</v>
      </c>
      <c r="P425">
        <v>25</v>
      </c>
      <c r="Q425">
        <f t="shared" si="122"/>
        <v>298</v>
      </c>
      <c r="R425" t="s">
        <v>40</v>
      </c>
      <c r="S425" s="9" t="s">
        <v>41</v>
      </c>
      <c r="T425" t="s">
        <v>42</v>
      </c>
      <c r="U425" t="s">
        <v>196</v>
      </c>
      <c r="V425">
        <v>409.78</v>
      </c>
      <c r="W425">
        <v>8.9220000000000006</v>
      </c>
      <c r="X425">
        <v>6.26</v>
      </c>
      <c r="Y425" s="8">
        <f t="shared" si="123"/>
        <v>-2.6620000000000008</v>
      </c>
      <c r="Z425">
        <v>-2.702</v>
      </c>
      <c r="AA425">
        <v>2.6700000000000001E-3</v>
      </c>
      <c r="AB425">
        <v>8.4100000000000008E-3</v>
      </c>
      <c r="AC425">
        <f t="shared" si="124"/>
        <v>-2.0752040042020878</v>
      </c>
      <c r="AD425">
        <f t="shared" si="125"/>
        <v>-2.5734887386354246</v>
      </c>
      <c r="AE425" s="7">
        <f t="shared" si="126"/>
        <v>90.753235135089611</v>
      </c>
      <c r="AF425" s="7">
        <v>20</v>
      </c>
      <c r="AG425" s="7">
        <f t="shared" si="127"/>
        <v>-110.75323513508961</v>
      </c>
      <c r="AH425" s="7">
        <f t="shared" si="128"/>
        <v>-2.6620000000000013</v>
      </c>
      <c r="AI425">
        <v>0</v>
      </c>
      <c r="AJ425">
        <v>0.45</v>
      </c>
      <c r="AK425">
        <v>9.76</v>
      </c>
      <c r="AL425">
        <v>1.31</v>
      </c>
      <c r="AM425">
        <v>2.13</v>
      </c>
    </row>
    <row r="426" spans="1:39" x14ac:dyDescent="0.25">
      <c r="A426">
        <v>8</v>
      </c>
      <c r="B426" t="s">
        <v>197</v>
      </c>
      <c r="C426" t="s">
        <v>198</v>
      </c>
      <c r="D426" t="s">
        <v>68</v>
      </c>
      <c r="E426" s="7">
        <f t="shared" si="113"/>
        <v>2679168.3248190396</v>
      </c>
      <c r="F426" s="8">
        <f t="shared" si="114"/>
        <v>6.4280000000000008</v>
      </c>
      <c r="G426" s="7">
        <f t="shared" si="121"/>
        <v>691.83097091893671</v>
      </c>
      <c r="H426" s="7">
        <v>2.84</v>
      </c>
      <c r="I426" s="7">
        <v>1.5</v>
      </c>
      <c r="J426" s="7">
        <f t="shared" si="129"/>
        <v>6.6040912590556822</v>
      </c>
      <c r="K426" s="7">
        <f t="shared" si="130"/>
        <v>3.0160912590556812</v>
      </c>
      <c r="L426" s="7">
        <f t="shared" si="131"/>
        <v>4018752.487228564</v>
      </c>
      <c r="M426" s="7">
        <f t="shared" si="132"/>
        <v>1037.7464563784054</v>
      </c>
      <c r="N426" s="7">
        <f t="shared" si="133"/>
        <v>6.6040912590556831</v>
      </c>
      <c r="O426" s="7">
        <f t="shared" si="134"/>
        <v>3.0160912590556817</v>
      </c>
      <c r="P426">
        <v>25</v>
      </c>
      <c r="Q426">
        <f t="shared" si="122"/>
        <v>298</v>
      </c>
      <c r="R426" t="s">
        <v>40</v>
      </c>
      <c r="S426" s="9" t="s">
        <v>41</v>
      </c>
      <c r="T426" t="s">
        <v>42</v>
      </c>
      <c r="U426" t="s">
        <v>199</v>
      </c>
      <c r="V426">
        <v>354.49</v>
      </c>
      <c r="W426">
        <v>10.378</v>
      </c>
      <c r="X426">
        <v>6.79</v>
      </c>
      <c r="Y426" s="8">
        <f t="shared" si="123"/>
        <v>-3.5880000000000001</v>
      </c>
      <c r="Z426">
        <v>-3.468</v>
      </c>
      <c r="AA426">
        <v>9.9599999999999992E-4</v>
      </c>
      <c r="AB426">
        <v>1.4300000000000001E-4</v>
      </c>
      <c r="AC426">
        <f t="shared" si="124"/>
        <v>-3.8446639625349381</v>
      </c>
      <c r="AD426">
        <f t="shared" si="125"/>
        <v>-3.0017406615763012</v>
      </c>
      <c r="AE426" s="7">
        <f t="shared" si="126"/>
        <v>106.31718384383068</v>
      </c>
      <c r="AF426" s="7">
        <v>20</v>
      </c>
      <c r="AG426" s="7">
        <f t="shared" si="127"/>
        <v>-126.31718384383068</v>
      </c>
      <c r="AH426" s="7">
        <f t="shared" si="128"/>
        <v>-3.5880000000000005</v>
      </c>
      <c r="AI426">
        <v>0</v>
      </c>
      <c r="AJ426">
        <v>0.22</v>
      </c>
      <c r="AK426">
        <v>9.8800000000000008</v>
      </c>
      <c r="AL426">
        <v>1.51</v>
      </c>
      <c r="AM426">
        <v>2.2200000000000002</v>
      </c>
    </row>
    <row r="427" spans="1:39" x14ac:dyDescent="0.25">
      <c r="A427">
        <v>119</v>
      </c>
      <c r="B427" t="s">
        <v>200</v>
      </c>
      <c r="C427" t="s">
        <v>201</v>
      </c>
      <c r="D427" t="s">
        <v>68</v>
      </c>
      <c r="E427" s="7">
        <f t="shared" si="113"/>
        <v>157761.12696993494</v>
      </c>
      <c r="F427" s="8">
        <f t="shared" si="114"/>
        <v>5.1979999999999995</v>
      </c>
      <c r="G427" s="7">
        <f t="shared" si="121"/>
        <v>114.81536214968835</v>
      </c>
      <c r="H427" s="7">
        <v>2.06</v>
      </c>
      <c r="I427" s="7">
        <v>1.5</v>
      </c>
      <c r="J427" s="7">
        <f t="shared" si="129"/>
        <v>5.3740912590556809</v>
      </c>
      <c r="K427" s="7">
        <f t="shared" si="130"/>
        <v>2.2360912590556814</v>
      </c>
      <c r="L427" s="7">
        <f t="shared" si="131"/>
        <v>236641.69045490224</v>
      </c>
      <c r="M427" s="7">
        <f t="shared" si="132"/>
        <v>172.22304322453257</v>
      </c>
      <c r="N427" s="7">
        <f t="shared" si="133"/>
        <v>5.3740912590556809</v>
      </c>
      <c r="O427" s="7">
        <f t="shared" si="134"/>
        <v>2.2360912590556818</v>
      </c>
      <c r="P427">
        <v>25</v>
      </c>
      <c r="Q427">
        <f t="shared" si="122"/>
        <v>298</v>
      </c>
      <c r="R427" t="s">
        <v>40</v>
      </c>
      <c r="S427" s="9" t="s">
        <v>41</v>
      </c>
      <c r="T427" t="s">
        <v>42</v>
      </c>
      <c r="U427" t="s">
        <v>202</v>
      </c>
      <c r="V427">
        <v>380.91</v>
      </c>
      <c r="W427">
        <v>8.5879999999999992</v>
      </c>
      <c r="X427">
        <v>5.45</v>
      </c>
      <c r="Y427" s="8">
        <f t="shared" si="123"/>
        <v>-3.137999999999999</v>
      </c>
      <c r="Z427">
        <v>-3.3879999999999999</v>
      </c>
      <c r="AA427">
        <v>3.6499999999999998E-4</v>
      </c>
      <c r="AB427">
        <v>3.8899999999999997E-2</v>
      </c>
      <c r="AC427">
        <f t="shared" si="124"/>
        <v>-1.4100503986742923</v>
      </c>
      <c r="AD427">
        <f t="shared" si="125"/>
        <v>-3.4377071355435254</v>
      </c>
      <c r="AE427" s="7">
        <f t="shared" si="126"/>
        <v>84.902627128326557</v>
      </c>
      <c r="AF427" s="7">
        <v>20</v>
      </c>
      <c r="AG427" s="7">
        <f t="shared" si="127"/>
        <v>-104.90262712832656</v>
      </c>
      <c r="AH427" s="7">
        <f t="shared" si="128"/>
        <v>-3.1379999999999995</v>
      </c>
      <c r="AI427">
        <v>0</v>
      </c>
      <c r="AJ427">
        <v>0.61</v>
      </c>
      <c r="AK427">
        <v>9.92</v>
      </c>
      <c r="AL427">
        <v>1.31</v>
      </c>
      <c r="AM427">
        <v>2.0099999999999998</v>
      </c>
    </row>
    <row r="428" spans="1:39" x14ac:dyDescent="0.25">
      <c r="A428">
        <v>175</v>
      </c>
      <c r="B428" t="s">
        <v>66</v>
      </c>
      <c r="C428" t="s">
        <v>67</v>
      </c>
      <c r="D428" t="s">
        <v>1541</v>
      </c>
      <c r="E428" s="7">
        <f t="shared" si="113"/>
        <v>0.74387506290756644</v>
      </c>
      <c r="F428" s="8">
        <f t="shared" si="114"/>
        <v>-0.12850000000000034</v>
      </c>
      <c r="G428" s="7">
        <f t="shared" si="121"/>
        <v>0.81002794168035064</v>
      </c>
      <c r="H428" s="7">
        <v>-9.1499999999999998E-2</v>
      </c>
      <c r="I428" s="7">
        <f t="shared" ref="I428:I473" si="135">1.5</f>
        <v>1.5</v>
      </c>
      <c r="J428" s="7">
        <f t="shared" si="129"/>
        <v>4.7591259055680991E-2</v>
      </c>
      <c r="K428" s="7">
        <f t="shared" si="130"/>
        <v>8.4591259055681323E-2</v>
      </c>
      <c r="L428" s="7">
        <f t="shared" si="131"/>
        <v>1.1158125943613497</v>
      </c>
      <c r="M428" s="7">
        <f t="shared" si="132"/>
        <v>1.2150419125205261</v>
      </c>
      <c r="N428" s="7">
        <f t="shared" si="133"/>
        <v>4.7591259055680964E-2</v>
      </c>
      <c r="O428" s="7">
        <f t="shared" si="134"/>
        <v>8.4591259055681323E-2</v>
      </c>
      <c r="P428">
        <v>25</v>
      </c>
      <c r="Q428">
        <f t="shared" si="122"/>
        <v>298</v>
      </c>
      <c r="R428" t="s">
        <v>40</v>
      </c>
      <c r="S428" s="9" t="s">
        <v>41</v>
      </c>
      <c r="T428" t="s">
        <v>42</v>
      </c>
      <c r="U428" t="s">
        <v>69</v>
      </c>
      <c r="V428">
        <v>133.41</v>
      </c>
      <c r="W428">
        <v>2.6429999999999998</v>
      </c>
      <c r="X428">
        <v>2.68</v>
      </c>
      <c r="Y428" s="8">
        <f t="shared" si="123"/>
        <v>3.7000000000000366E-2</v>
      </c>
      <c r="Z428">
        <v>-0.153</v>
      </c>
      <c r="AA428" s="7">
        <v>14900</v>
      </c>
      <c r="AB428" s="7">
        <v>16500</v>
      </c>
      <c r="AC428">
        <f t="shared" si="124"/>
        <v>4.2174839442139067</v>
      </c>
      <c r="AD428">
        <f t="shared" si="125"/>
        <v>4.173186268412274</v>
      </c>
      <c r="AE428" s="7">
        <f t="shared" si="126"/>
        <v>35.403538179225279</v>
      </c>
      <c r="AF428" s="7">
        <v>20</v>
      </c>
      <c r="AG428" s="7">
        <f t="shared" si="127"/>
        <v>-55.403538179225279</v>
      </c>
      <c r="AH428" s="7">
        <f t="shared" si="128"/>
        <v>3.7000000000000331E-2</v>
      </c>
      <c r="AI428">
        <v>0</v>
      </c>
      <c r="AJ428">
        <v>0.01</v>
      </c>
      <c r="AK428">
        <v>2.4</v>
      </c>
      <c r="AL428">
        <v>0.44</v>
      </c>
      <c r="AM428">
        <v>0.76</v>
      </c>
    </row>
    <row r="429" spans="1:39" x14ac:dyDescent="0.25">
      <c r="A429">
        <v>248</v>
      </c>
      <c r="B429" t="s">
        <v>70</v>
      </c>
      <c r="C429" t="s">
        <v>71</v>
      </c>
      <c r="D429" t="s">
        <v>1541</v>
      </c>
      <c r="E429" s="7">
        <f t="shared" si="113"/>
        <v>2.655828334546674</v>
      </c>
      <c r="F429" s="8">
        <f t="shared" si="114"/>
        <v>0.42419999999999969</v>
      </c>
      <c r="G429" s="7">
        <f t="shared" si="121"/>
        <v>1.2000518202042654</v>
      </c>
      <c r="H429" s="7">
        <v>7.9200000000000007E-2</v>
      </c>
      <c r="I429" s="7">
        <f t="shared" si="135"/>
        <v>1.5</v>
      </c>
      <c r="J429" s="7">
        <f t="shared" si="129"/>
        <v>0.60029125905568093</v>
      </c>
      <c r="K429" s="7">
        <f t="shared" si="130"/>
        <v>0.25529125905568123</v>
      </c>
      <c r="L429" s="7">
        <f t="shared" si="131"/>
        <v>3.9837425018200108</v>
      </c>
      <c r="M429" s="7">
        <f t="shared" si="132"/>
        <v>1.8000777303063979</v>
      </c>
      <c r="N429" s="7">
        <f t="shared" si="133"/>
        <v>0.60029125905568093</v>
      </c>
      <c r="O429" s="7">
        <f t="shared" si="134"/>
        <v>0.25529125905568123</v>
      </c>
      <c r="P429">
        <v>25</v>
      </c>
      <c r="Q429">
        <f t="shared" si="122"/>
        <v>298</v>
      </c>
      <c r="R429" t="s">
        <v>40</v>
      </c>
      <c r="S429" s="9" t="s">
        <v>41</v>
      </c>
      <c r="T429" t="s">
        <v>42</v>
      </c>
      <c r="U429" t="s">
        <v>72</v>
      </c>
      <c r="V429">
        <v>131.38999999999999</v>
      </c>
      <c r="W429">
        <v>2.8149999999999999</v>
      </c>
      <c r="X429">
        <v>2.4700000000000002</v>
      </c>
      <c r="Y429" s="8">
        <f t="shared" si="123"/>
        <v>-0.34499999999999975</v>
      </c>
      <c r="Z429">
        <v>-0.39500000000000002</v>
      </c>
      <c r="AA429" s="7">
        <v>9660</v>
      </c>
      <c r="AB429" s="7">
        <v>9200</v>
      </c>
      <c r="AC429">
        <f t="shared" si="124"/>
        <v>3.9637878273455551</v>
      </c>
      <c r="AD429">
        <f t="shared" si="125"/>
        <v>3.9849771264154934</v>
      </c>
      <c r="AE429" s="7">
        <f t="shared" si="126"/>
        <v>37.635017525198158</v>
      </c>
      <c r="AF429" s="7">
        <v>20</v>
      </c>
      <c r="AG429" s="7">
        <f t="shared" si="127"/>
        <v>-57.635017525198158</v>
      </c>
      <c r="AH429" s="7">
        <f t="shared" si="128"/>
        <v>-0.3449999999999997</v>
      </c>
      <c r="AI429">
        <v>0</v>
      </c>
      <c r="AJ429">
        <v>0.11</v>
      </c>
      <c r="AK429">
        <v>2.56</v>
      </c>
      <c r="AL429">
        <v>0.64</v>
      </c>
      <c r="AM429">
        <v>0.71</v>
      </c>
    </row>
    <row r="430" spans="1:39" x14ac:dyDescent="0.25">
      <c r="A430">
        <v>50</v>
      </c>
      <c r="B430" t="s">
        <v>73</v>
      </c>
      <c r="C430" t="s">
        <v>74</v>
      </c>
      <c r="D430" t="s">
        <v>1541</v>
      </c>
      <c r="E430" s="7">
        <f t="shared" si="113"/>
        <v>3.6982817978026632</v>
      </c>
      <c r="F430" s="8">
        <f t="shared" si="114"/>
        <v>0.56800000000000006</v>
      </c>
      <c r="G430" s="7">
        <f t="shared" si="121"/>
        <v>1.6982436524617444</v>
      </c>
      <c r="H430" s="7">
        <v>0.23</v>
      </c>
      <c r="I430" s="7">
        <f t="shared" si="135"/>
        <v>1.5</v>
      </c>
      <c r="J430" s="7">
        <f t="shared" si="129"/>
        <v>0.7440912590556813</v>
      </c>
      <c r="K430" s="7">
        <f t="shared" si="130"/>
        <v>0.40609125905568122</v>
      </c>
      <c r="L430" s="7">
        <f t="shared" si="131"/>
        <v>5.547422696703995</v>
      </c>
      <c r="M430" s="7">
        <f t="shared" si="132"/>
        <v>2.5473654786926168</v>
      </c>
      <c r="N430" s="7">
        <f t="shared" si="133"/>
        <v>0.74409125905568141</v>
      </c>
      <c r="O430" s="7">
        <f t="shared" si="134"/>
        <v>0.40609125905568128</v>
      </c>
      <c r="P430">
        <v>25</v>
      </c>
      <c r="Q430">
        <f t="shared" si="122"/>
        <v>298</v>
      </c>
      <c r="R430" t="s">
        <v>40</v>
      </c>
      <c r="S430" s="9" t="s">
        <v>41</v>
      </c>
      <c r="T430" t="s">
        <v>42</v>
      </c>
      <c r="U430" t="s">
        <v>75</v>
      </c>
      <c r="V430">
        <v>153.82</v>
      </c>
      <c r="W430">
        <v>2.778</v>
      </c>
      <c r="X430">
        <v>2.44</v>
      </c>
      <c r="Y430" s="8">
        <f t="shared" si="123"/>
        <v>-0.33800000000000008</v>
      </c>
      <c r="Z430">
        <v>5.1999999999999998E-2</v>
      </c>
      <c r="AA430" s="7">
        <v>13300</v>
      </c>
      <c r="AB430" s="7">
        <v>15300</v>
      </c>
      <c r="AC430">
        <f t="shared" si="124"/>
        <v>4.1846914308175984</v>
      </c>
      <c r="AD430">
        <f t="shared" si="125"/>
        <v>4.1238516409670858</v>
      </c>
      <c r="AE430" s="7">
        <f t="shared" si="126"/>
        <v>35.691977029806388</v>
      </c>
      <c r="AF430" s="7">
        <v>20</v>
      </c>
      <c r="AG430" s="7">
        <f t="shared" si="127"/>
        <v>-55.691977029806388</v>
      </c>
      <c r="AH430" s="7">
        <f t="shared" si="128"/>
        <v>-0.33800000000000008</v>
      </c>
      <c r="AI430">
        <v>0</v>
      </c>
      <c r="AJ430">
        <v>0</v>
      </c>
      <c r="AK430">
        <v>2.56</v>
      </c>
      <c r="AL430">
        <v>0.55000000000000004</v>
      </c>
      <c r="AM430">
        <v>0.74</v>
      </c>
    </row>
    <row r="431" spans="1:39" x14ac:dyDescent="0.25">
      <c r="A431">
        <v>830</v>
      </c>
      <c r="B431" t="s">
        <v>76</v>
      </c>
      <c r="C431" t="s">
        <v>77</v>
      </c>
      <c r="D431" t="s">
        <v>1541</v>
      </c>
      <c r="E431" s="7">
        <f t="shared" si="113"/>
        <v>3.483373150360118</v>
      </c>
      <c r="F431" s="8">
        <f t="shared" si="114"/>
        <v>0.54199999999999993</v>
      </c>
      <c r="G431" s="7">
        <f t="shared" si="121"/>
        <v>0.73960527505823781</v>
      </c>
      <c r="H431" s="7">
        <v>-0.13100000000000001</v>
      </c>
      <c r="I431" s="7">
        <f t="shared" si="135"/>
        <v>1.5</v>
      </c>
      <c r="J431" s="7">
        <f t="shared" si="129"/>
        <v>0.71809125905568116</v>
      </c>
      <c r="K431" s="7">
        <f t="shared" si="130"/>
        <v>4.5091259055681288E-2</v>
      </c>
      <c r="L431" s="7">
        <f t="shared" si="131"/>
        <v>5.2250597255401772</v>
      </c>
      <c r="M431" s="7">
        <f t="shared" si="132"/>
        <v>1.1094079125873568</v>
      </c>
      <c r="N431" s="7">
        <f t="shared" si="133"/>
        <v>0.71809125905568127</v>
      </c>
      <c r="O431" s="7">
        <f t="shared" si="134"/>
        <v>4.5091259055681288E-2</v>
      </c>
      <c r="P431">
        <v>25</v>
      </c>
      <c r="Q431">
        <f t="shared" si="122"/>
        <v>298</v>
      </c>
      <c r="R431" t="s">
        <v>40</v>
      </c>
      <c r="S431" s="9" t="s">
        <v>41</v>
      </c>
      <c r="T431" t="s">
        <v>42</v>
      </c>
      <c r="U431" t="s">
        <v>78</v>
      </c>
      <c r="V431">
        <v>96.11</v>
      </c>
      <c r="W431">
        <v>2.863</v>
      </c>
      <c r="X431">
        <v>2.19</v>
      </c>
      <c r="Y431" s="8">
        <f t="shared" si="123"/>
        <v>-0.67300000000000004</v>
      </c>
      <c r="Z431">
        <v>-0.59299999999999997</v>
      </c>
      <c r="AA431" s="7">
        <v>9560</v>
      </c>
      <c r="AB431" s="7">
        <v>10300</v>
      </c>
      <c r="AC431">
        <f t="shared" si="124"/>
        <v>4.012837224705172</v>
      </c>
      <c r="AD431">
        <f t="shared" si="125"/>
        <v>3.9804578922761</v>
      </c>
      <c r="AE431" s="7">
        <f t="shared" si="126"/>
        <v>37.20358515448828</v>
      </c>
      <c r="AF431" s="7">
        <v>20</v>
      </c>
      <c r="AG431" s="7">
        <f t="shared" si="127"/>
        <v>-57.20358515448828</v>
      </c>
      <c r="AH431" s="7">
        <f t="shared" si="128"/>
        <v>-0.67299999999999993</v>
      </c>
      <c r="AI431">
        <v>0</v>
      </c>
      <c r="AJ431">
        <v>0.12</v>
      </c>
      <c r="AK431">
        <v>2.89</v>
      </c>
      <c r="AL431">
        <v>0.66</v>
      </c>
      <c r="AM431">
        <v>0.73</v>
      </c>
    </row>
    <row r="432" spans="1:39" x14ac:dyDescent="0.25">
      <c r="A432">
        <v>169</v>
      </c>
      <c r="B432" t="s">
        <v>79</v>
      </c>
      <c r="C432" t="s">
        <v>80</v>
      </c>
      <c r="D432" t="s">
        <v>1541</v>
      </c>
      <c r="E432" s="7">
        <f t="shared" si="113"/>
        <v>3.6475394692560799</v>
      </c>
      <c r="F432" s="8">
        <f t="shared" si="114"/>
        <v>0.56200000000000017</v>
      </c>
      <c r="G432" s="7">
        <f t="shared" si="121"/>
        <v>0.59979107625550931</v>
      </c>
      <c r="H432" s="7">
        <v>-0.222</v>
      </c>
      <c r="I432" s="7">
        <f t="shared" si="135"/>
        <v>1.5</v>
      </c>
      <c r="J432" s="7">
        <f t="shared" si="129"/>
        <v>0.73809125905568129</v>
      </c>
      <c r="K432" s="7">
        <f t="shared" si="130"/>
        <v>-4.59087409443188E-2</v>
      </c>
      <c r="L432" s="7">
        <f t="shared" si="131"/>
        <v>5.4713092038841182</v>
      </c>
      <c r="M432" s="7">
        <f t="shared" si="132"/>
        <v>0.89968661438326403</v>
      </c>
      <c r="N432" s="7">
        <f t="shared" si="133"/>
        <v>0.73809125905568129</v>
      </c>
      <c r="O432" s="7">
        <f t="shared" si="134"/>
        <v>-4.59087409443188E-2</v>
      </c>
      <c r="P432">
        <v>25</v>
      </c>
      <c r="Q432">
        <f t="shared" si="122"/>
        <v>298</v>
      </c>
      <c r="R432" t="s">
        <v>40</v>
      </c>
      <c r="S432" s="9" t="s">
        <v>41</v>
      </c>
      <c r="T432" t="s">
        <v>42</v>
      </c>
      <c r="U432" t="s">
        <v>81</v>
      </c>
      <c r="V432">
        <v>78.11</v>
      </c>
      <c r="W432">
        <v>2.774</v>
      </c>
      <c r="X432">
        <v>1.99</v>
      </c>
      <c r="Y432" s="8">
        <f t="shared" si="123"/>
        <v>-0.78400000000000003</v>
      </c>
      <c r="Z432">
        <v>-0.64400000000000002</v>
      </c>
      <c r="AA432" s="7">
        <v>11600</v>
      </c>
      <c r="AB432" s="7">
        <v>12600</v>
      </c>
      <c r="AC432">
        <f t="shared" si="124"/>
        <v>4.1003705451175625</v>
      </c>
      <c r="AD432">
        <f t="shared" si="125"/>
        <v>4.0644579892269181</v>
      </c>
      <c r="AE432" s="7">
        <f t="shared" si="126"/>
        <v>36.43365300497085</v>
      </c>
      <c r="AF432" s="7">
        <v>20</v>
      </c>
      <c r="AG432" s="7">
        <f t="shared" si="127"/>
        <v>-56.43365300497085</v>
      </c>
      <c r="AH432" s="7">
        <f t="shared" si="128"/>
        <v>-0.78400000000000014</v>
      </c>
      <c r="AI432">
        <v>0</v>
      </c>
      <c r="AJ432">
        <v>0.12</v>
      </c>
      <c r="AK432">
        <v>2.96</v>
      </c>
      <c r="AL432">
        <v>0.69</v>
      </c>
      <c r="AM432">
        <v>0.72</v>
      </c>
    </row>
    <row r="433" spans="1:39" x14ac:dyDescent="0.25">
      <c r="A433">
        <v>669</v>
      </c>
      <c r="B433" t="s">
        <v>1542</v>
      </c>
      <c r="C433" t="s">
        <v>83</v>
      </c>
      <c r="D433" t="s">
        <v>1541</v>
      </c>
      <c r="E433" s="7">
        <f t="shared" si="113"/>
        <v>15.848931924611129</v>
      </c>
      <c r="F433" s="8">
        <f t="shared" si="114"/>
        <v>1.1999999999999997</v>
      </c>
      <c r="G433" s="7">
        <f t="shared" si="121"/>
        <v>4.2657951880159271</v>
      </c>
      <c r="H433" s="7">
        <v>0.63</v>
      </c>
      <c r="I433" s="7">
        <f t="shared" si="135"/>
        <v>1.5</v>
      </c>
      <c r="J433" s="7">
        <f t="shared" si="129"/>
        <v>1.3760912590556811</v>
      </c>
      <c r="K433" s="7">
        <f t="shared" si="130"/>
        <v>0.80609125905568124</v>
      </c>
      <c r="L433" s="7">
        <f t="shared" si="131"/>
        <v>23.773397886916698</v>
      </c>
      <c r="M433" s="7">
        <f t="shared" si="132"/>
        <v>6.3986927820238915</v>
      </c>
      <c r="N433" s="7">
        <f t="shared" si="133"/>
        <v>1.3760912590556811</v>
      </c>
      <c r="O433" s="7">
        <f t="shared" si="134"/>
        <v>0.80609125905568135</v>
      </c>
      <c r="P433">
        <v>25</v>
      </c>
      <c r="Q433">
        <f t="shared" si="122"/>
        <v>298</v>
      </c>
      <c r="R433" t="s">
        <v>40</v>
      </c>
      <c r="S433" s="9" t="s">
        <v>41</v>
      </c>
      <c r="T433" t="s">
        <v>42</v>
      </c>
      <c r="U433" t="s">
        <v>84</v>
      </c>
      <c r="V433">
        <v>165.83</v>
      </c>
      <c r="W433">
        <v>3.54</v>
      </c>
      <c r="X433">
        <v>2.97</v>
      </c>
      <c r="Y433" s="8">
        <f t="shared" si="123"/>
        <v>-0.56999999999999984</v>
      </c>
      <c r="Z433">
        <v>-0.14000000000000001</v>
      </c>
      <c r="AA433" s="7">
        <v>2370</v>
      </c>
      <c r="AB433" s="7">
        <v>2470</v>
      </c>
      <c r="AC433">
        <f t="shared" si="124"/>
        <v>3.3926969532596658</v>
      </c>
      <c r="AD433">
        <f t="shared" si="125"/>
        <v>3.374748346010104</v>
      </c>
      <c r="AE433" s="7">
        <f t="shared" si="126"/>
        <v>42.658261498843871</v>
      </c>
      <c r="AF433" s="7">
        <v>20</v>
      </c>
      <c r="AG433" s="7">
        <f t="shared" si="127"/>
        <v>-62.658261498843871</v>
      </c>
      <c r="AH433" s="7">
        <f t="shared" si="128"/>
        <v>-0.56999999999999984</v>
      </c>
      <c r="AI433">
        <v>0</v>
      </c>
      <c r="AJ433">
        <v>0.12</v>
      </c>
      <c r="AK433">
        <v>3.08</v>
      </c>
      <c r="AL433">
        <v>0.73</v>
      </c>
      <c r="AM433">
        <v>0.84</v>
      </c>
    </row>
    <row r="434" spans="1:39" x14ac:dyDescent="0.25">
      <c r="A434">
        <v>516</v>
      </c>
      <c r="B434" t="s">
        <v>85</v>
      </c>
      <c r="C434" t="s">
        <v>86</v>
      </c>
      <c r="D434" t="s">
        <v>1541</v>
      </c>
      <c r="E434" s="7">
        <f t="shared" si="113"/>
        <v>7.5335556373371713</v>
      </c>
      <c r="F434" s="8">
        <f t="shared" si="114"/>
        <v>0.87699999999999978</v>
      </c>
      <c r="G434" s="7">
        <f t="shared" si="121"/>
        <v>1.3212956341865751</v>
      </c>
      <c r="H434" s="7">
        <v>0.121</v>
      </c>
      <c r="I434" s="7">
        <f t="shared" si="135"/>
        <v>1.5</v>
      </c>
      <c r="J434" s="7">
        <f t="shared" si="129"/>
        <v>1.0530912590556811</v>
      </c>
      <c r="K434" s="7">
        <f t="shared" si="130"/>
        <v>0.29709125905568123</v>
      </c>
      <c r="L434" s="7">
        <f t="shared" si="131"/>
        <v>11.30033345600576</v>
      </c>
      <c r="M434" s="7">
        <f t="shared" si="132"/>
        <v>1.9819434512798628</v>
      </c>
      <c r="N434" s="7">
        <f t="shared" si="133"/>
        <v>1.0530912590556811</v>
      </c>
      <c r="O434" s="7">
        <f t="shared" si="134"/>
        <v>0.29709125905568123</v>
      </c>
      <c r="P434">
        <v>25</v>
      </c>
      <c r="Q434">
        <f t="shared" si="122"/>
        <v>298</v>
      </c>
      <c r="R434" t="s">
        <v>40</v>
      </c>
      <c r="S434" s="9" t="s">
        <v>41</v>
      </c>
      <c r="T434" t="s">
        <v>42</v>
      </c>
      <c r="U434" t="s">
        <v>87</v>
      </c>
      <c r="V434">
        <v>92.14</v>
      </c>
      <c r="W434">
        <v>3.2959999999999998</v>
      </c>
      <c r="X434">
        <v>2.54</v>
      </c>
      <c r="Y434" s="8">
        <f t="shared" si="123"/>
        <v>-0.75599999999999978</v>
      </c>
      <c r="Z434">
        <v>-0.56599999999999995</v>
      </c>
      <c r="AA434" s="7">
        <v>3160</v>
      </c>
      <c r="AB434" s="7">
        <v>3790</v>
      </c>
      <c r="AC434">
        <f t="shared" si="124"/>
        <v>3.5786392099680722</v>
      </c>
      <c r="AD434">
        <f t="shared" si="125"/>
        <v>3.4996870826184039</v>
      </c>
      <c r="AE434" s="7">
        <f t="shared" si="126"/>
        <v>41.022736641347876</v>
      </c>
      <c r="AF434" s="7">
        <v>20</v>
      </c>
      <c r="AG434" s="7">
        <f t="shared" si="127"/>
        <v>-61.022736641347876</v>
      </c>
      <c r="AH434" s="7">
        <f t="shared" si="128"/>
        <v>-0.75599999999999978</v>
      </c>
      <c r="AI434">
        <v>0</v>
      </c>
      <c r="AJ434">
        <v>0.12</v>
      </c>
      <c r="AK434">
        <v>3.4300000000000006</v>
      </c>
      <c r="AL434">
        <v>0.63</v>
      </c>
      <c r="AM434">
        <v>0.86</v>
      </c>
    </row>
    <row r="435" spans="1:39" x14ac:dyDescent="0.25">
      <c r="A435">
        <v>258</v>
      </c>
      <c r="B435" t="s">
        <v>88</v>
      </c>
      <c r="C435" t="s">
        <v>89</v>
      </c>
      <c r="D435" t="s">
        <v>1541</v>
      </c>
      <c r="E435" s="7">
        <f t="shared" si="113"/>
        <v>116.25188403280018</v>
      </c>
      <c r="F435" s="8">
        <f t="shared" si="114"/>
        <v>2.0654000000000003</v>
      </c>
      <c r="G435" s="7">
        <f t="shared" si="121"/>
        <v>1.1000185275062209</v>
      </c>
      <c r="H435" s="7">
        <v>4.1399999999999999E-2</v>
      </c>
      <c r="I435" s="7">
        <f t="shared" si="135"/>
        <v>1.5</v>
      </c>
      <c r="J435" s="7">
        <f t="shared" si="129"/>
        <v>2.2414912590556817</v>
      </c>
      <c r="K435" s="7">
        <f t="shared" si="130"/>
        <v>0.21749125905568123</v>
      </c>
      <c r="L435" s="7">
        <f t="shared" si="131"/>
        <v>174.37782604920031</v>
      </c>
      <c r="M435" s="7">
        <f t="shared" si="132"/>
        <v>1.6500277912593313</v>
      </c>
      <c r="N435" s="7">
        <f t="shared" si="133"/>
        <v>2.2414912590556817</v>
      </c>
      <c r="O435" s="7">
        <f t="shared" si="134"/>
        <v>0.21749125905568123</v>
      </c>
      <c r="P435">
        <v>25</v>
      </c>
      <c r="Q435">
        <f t="shared" si="122"/>
        <v>298</v>
      </c>
      <c r="R435" t="s">
        <v>40</v>
      </c>
      <c r="S435" s="9" t="s">
        <v>41</v>
      </c>
      <c r="T435" t="s">
        <v>42</v>
      </c>
      <c r="U435" t="s">
        <v>90</v>
      </c>
      <c r="V435">
        <v>167.85</v>
      </c>
      <c r="W435">
        <v>4.2140000000000004</v>
      </c>
      <c r="X435">
        <v>2.19</v>
      </c>
      <c r="Y435" s="8">
        <f t="shared" si="123"/>
        <v>-2.0240000000000005</v>
      </c>
      <c r="Z435">
        <v>-1.8240000000000001</v>
      </c>
      <c r="AA435">
        <v>629</v>
      </c>
      <c r="AB435" s="7">
        <v>1770</v>
      </c>
      <c r="AC435">
        <f t="shared" si="124"/>
        <v>3.2479732663618068</v>
      </c>
      <c r="AD435">
        <f t="shared" si="125"/>
        <v>2.7986506454452691</v>
      </c>
      <c r="AE435" s="7">
        <f t="shared" si="126"/>
        <v>43.931232966330718</v>
      </c>
      <c r="AF435" s="7">
        <v>20</v>
      </c>
      <c r="AG435" s="7">
        <f t="shared" si="127"/>
        <v>-63.931232966330718</v>
      </c>
      <c r="AH435" s="7">
        <f t="shared" si="128"/>
        <v>-2.0240000000000005</v>
      </c>
      <c r="AI435">
        <v>0.18</v>
      </c>
      <c r="AJ435">
        <v>0.12</v>
      </c>
      <c r="AK435">
        <v>3.55</v>
      </c>
      <c r="AL435">
        <v>0.6</v>
      </c>
      <c r="AM435">
        <v>0.88</v>
      </c>
    </row>
    <row r="436" spans="1:39" x14ac:dyDescent="0.25">
      <c r="A436">
        <v>522</v>
      </c>
      <c r="B436" t="s">
        <v>91</v>
      </c>
      <c r="C436" t="s">
        <v>92</v>
      </c>
      <c r="D436" t="s">
        <v>1541</v>
      </c>
      <c r="E436" s="7">
        <f t="shared" si="113"/>
        <v>27.925438412373399</v>
      </c>
      <c r="F436" s="8">
        <f t="shared" si="114"/>
        <v>1.4460000000000002</v>
      </c>
      <c r="G436" s="7">
        <f t="shared" si="121"/>
        <v>2.2387211385683394</v>
      </c>
      <c r="H436" s="7">
        <v>0.35</v>
      </c>
      <c r="I436" s="7">
        <f t="shared" si="135"/>
        <v>1.5</v>
      </c>
      <c r="J436" s="7">
        <f t="shared" si="129"/>
        <v>1.6220912590556815</v>
      </c>
      <c r="K436" s="7">
        <f t="shared" si="130"/>
        <v>0.52609125905568122</v>
      </c>
      <c r="L436" s="7">
        <f t="shared" si="131"/>
        <v>41.888157618560108</v>
      </c>
      <c r="M436" s="7">
        <f t="shared" si="132"/>
        <v>3.3580817078525094</v>
      </c>
      <c r="N436" s="7">
        <f t="shared" si="133"/>
        <v>1.6220912590556815</v>
      </c>
      <c r="O436" s="7">
        <f t="shared" si="134"/>
        <v>0.52609125905568122</v>
      </c>
      <c r="P436">
        <v>25</v>
      </c>
      <c r="Q436">
        <f t="shared" si="122"/>
        <v>298</v>
      </c>
      <c r="R436" t="s">
        <v>40</v>
      </c>
      <c r="S436" s="9" t="s">
        <v>41</v>
      </c>
      <c r="T436" t="s">
        <v>42</v>
      </c>
      <c r="U436" t="s">
        <v>93</v>
      </c>
      <c r="V436">
        <v>112.56</v>
      </c>
      <c r="W436">
        <v>3.7360000000000002</v>
      </c>
      <c r="X436">
        <v>2.64</v>
      </c>
      <c r="Y436" s="8">
        <f t="shared" si="123"/>
        <v>-1.0960000000000001</v>
      </c>
      <c r="Z436">
        <v>-0.89600000000000002</v>
      </c>
      <c r="AA436" s="7">
        <v>1240</v>
      </c>
      <c r="AB436" s="7">
        <v>1600</v>
      </c>
      <c r="AC436">
        <f t="shared" si="124"/>
        <v>3.2041199826559246</v>
      </c>
      <c r="AD436">
        <f t="shared" si="125"/>
        <v>3.0934216851622351</v>
      </c>
      <c r="AE436" s="7">
        <f t="shared" si="126"/>
        <v>44.316960970569525</v>
      </c>
      <c r="AF436" s="7">
        <v>20</v>
      </c>
      <c r="AG436" s="7">
        <f t="shared" si="127"/>
        <v>-64.316960970569525</v>
      </c>
      <c r="AH436" s="7">
        <f t="shared" si="128"/>
        <v>-1.0960000000000003</v>
      </c>
      <c r="AI436">
        <v>0</v>
      </c>
      <c r="AJ436">
        <v>0.11</v>
      </c>
      <c r="AK436">
        <v>3.59</v>
      </c>
      <c r="AL436">
        <v>0.77</v>
      </c>
      <c r="AM436">
        <v>0.84</v>
      </c>
    </row>
    <row r="437" spans="1:39" x14ac:dyDescent="0.25">
      <c r="A437">
        <v>421</v>
      </c>
      <c r="B437" t="s">
        <v>94</v>
      </c>
      <c r="C437" t="s">
        <v>95</v>
      </c>
      <c r="D437" t="s">
        <v>1541</v>
      </c>
      <c r="E437" s="7">
        <f t="shared" si="113"/>
        <v>25.644840365177174</v>
      </c>
      <c r="F437" s="8">
        <f t="shared" si="114"/>
        <v>1.4089999999999998</v>
      </c>
      <c r="G437" s="7">
        <f t="shared" si="121"/>
        <v>2.5118864315095806</v>
      </c>
      <c r="H437" s="7">
        <v>0.4</v>
      </c>
      <c r="I437" s="7">
        <f t="shared" si="135"/>
        <v>1.5</v>
      </c>
      <c r="J437" s="7">
        <f t="shared" si="129"/>
        <v>1.5850912590556812</v>
      </c>
      <c r="K437" s="7">
        <f t="shared" si="130"/>
        <v>0.57609125905568137</v>
      </c>
      <c r="L437" s="7">
        <f t="shared" si="131"/>
        <v>38.467260547765768</v>
      </c>
      <c r="M437" s="7">
        <f t="shared" si="132"/>
        <v>3.7678296472643718</v>
      </c>
      <c r="N437" s="7">
        <f t="shared" si="133"/>
        <v>1.5850912590556814</v>
      </c>
      <c r="O437" s="7">
        <f t="shared" si="134"/>
        <v>0.57609125905568137</v>
      </c>
      <c r="P437">
        <v>25</v>
      </c>
      <c r="Q437">
        <f t="shared" si="122"/>
        <v>298</v>
      </c>
      <c r="R437" t="s">
        <v>40</v>
      </c>
      <c r="S437" s="9" t="s">
        <v>41</v>
      </c>
      <c r="T437" t="s">
        <v>42</v>
      </c>
      <c r="U437" t="s">
        <v>96</v>
      </c>
      <c r="V437">
        <v>104.15</v>
      </c>
      <c r="W437">
        <v>3.899</v>
      </c>
      <c r="X437">
        <v>2.89</v>
      </c>
      <c r="Y437" s="8">
        <f t="shared" si="123"/>
        <v>-1.0089999999999999</v>
      </c>
      <c r="Z437">
        <v>-0.94899999999999995</v>
      </c>
      <c r="AA437">
        <v>674</v>
      </c>
      <c r="AB437">
        <v>853</v>
      </c>
      <c r="AC437">
        <f t="shared" si="124"/>
        <v>2.9309490311675228</v>
      </c>
      <c r="AD437">
        <f t="shared" si="125"/>
        <v>2.8286598965353198</v>
      </c>
      <c r="AE437" s="7">
        <f t="shared" si="126"/>
        <v>46.719738528581786</v>
      </c>
      <c r="AF437" s="7">
        <v>20</v>
      </c>
      <c r="AG437" s="7">
        <f t="shared" si="127"/>
        <v>-66.719738528581786</v>
      </c>
      <c r="AH437" s="7">
        <f t="shared" si="128"/>
        <v>-1.0089999999999999</v>
      </c>
      <c r="AI437">
        <v>0</v>
      </c>
      <c r="AJ437">
        <v>0.17</v>
      </c>
      <c r="AK437">
        <v>3.8600000000000003</v>
      </c>
      <c r="AL437">
        <v>0.7</v>
      </c>
      <c r="AM437">
        <v>0.96</v>
      </c>
    </row>
    <row r="438" spans="1:39" x14ac:dyDescent="0.25">
      <c r="A438">
        <v>364</v>
      </c>
      <c r="B438" t="s">
        <v>97</v>
      </c>
      <c r="C438" t="s">
        <v>98</v>
      </c>
      <c r="D438" t="s">
        <v>1541</v>
      </c>
      <c r="E438" s="7">
        <f t="shared" si="113"/>
        <v>15.95879147236734</v>
      </c>
      <c r="F438" s="8">
        <f t="shared" si="114"/>
        <v>1.2030000000000003</v>
      </c>
      <c r="G438" s="7">
        <f t="shared" si="121"/>
        <v>2.8773984147356697</v>
      </c>
      <c r="H438" s="7">
        <v>0.45900000000000002</v>
      </c>
      <c r="I438" s="7">
        <f t="shared" si="135"/>
        <v>1.5</v>
      </c>
      <c r="J438" s="7">
        <f t="shared" si="129"/>
        <v>1.3790912590556816</v>
      </c>
      <c r="K438" s="7">
        <f t="shared" si="130"/>
        <v>0.63509125905568131</v>
      </c>
      <c r="L438" s="7">
        <f t="shared" si="131"/>
        <v>23.938187208551014</v>
      </c>
      <c r="M438" s="7">
        <f t="shared" si="132"/>
        <v>4.3160976221035048</v>
      </c>
      <c r="N438" s="7">
        <f t="shared" si="133"/>
        <v>1.3790912590556816</v>
      </c>
      <c r="O438" s="7">
        <f t="shared" si="134"/>
        <v>0.63509125905568131</v>
      </c>
      <c r="P438">
        <v>25</v>
      </c>
      <c r="Q438">
        <f t="shared" si="122"/>
        <v>298</v>
      </c>
      <c r="R438" t="s">
        <v>40</v>
      </c>
      <c r="S438" s="9" t="s">
        <v>41</v>
      </c>
      <c r="T438" t="s">
        <v>42</v>
      </c>
      <c r="U438" t="s">
        <v>99</v>
      </c>
      <c r="V438">
        <v>106.17</v>
      </c>
      <c r="W438">
        <v>3.8340000000000001</v>
      </c>
      <c r="X438">
        <v>3.09</v>
      </c>
      <c r="Y438" s="8">
        <f t="shared" si="123"/>
        <v>-0.74400000000000022</v>
      </c>
      <c r="Z438">
        <v>-0.67400000000000004</v>
      </c>
      <c r="AA438">
        <v>908</v>
      </c>
      <c r="AB438" s="7">
        <v>1070</v>
      </c>
      <c r="AC438">
        <f t="shared" si="124"/>
        <v>3.0293837776852097</v>
      </c>
      <c r="AD438">
        <f t="shared" si="125"/>
        <v>2.958085848521085</v>
      </c>
      <c r="AE438" s="7">
        <f t="shared" si="126"/>
        <v>45.853918797118268</v>
      </c>
      <c r="AF438" s="7">
        <v>20</v>
      </c>
      <c r="AG438" s="7">
        <f t="shared" si="127"/>
        <v>-65.853918797118268</v>
      </c>
      <c r="AH438" s="7">
        <f t="shared" si="128"/>
        <v>-0.74400000000000022</v>
      </c>
      <c r="AI438">
        <v>0</v>
      </c>
      <c r="AJ438">
        <v>0.12</v>
      </c>
      <c r="AK438">
        <v>3.9000000000000004</v>
      </c>
      <c r="AL438">
        <v>0.57999999999999996</v>
      </c>
      <c r="AM438">
        <v>1</v>
      </c>
    </row>
    <row r="439" spans="1:39" x14ac:dyDescent="0.25">
      <c r="A439">
        <v>467</v>
      </c>
      <c r="B439" t="s">
        <v>100</v>
      </c>
      <c r="C439" t="s">
        <v>101</v>
      </c>
      <c r="D439" t="s">
        <v>1541</v>
      </c>
      <c r="E439" s="7">
        <f t="shared" ref="E439:E502" si="136">10^F439</f>
        <v>13.803842646028864</v>
      </c>
      <c r="F439" s="8">
        <f t="shared" ref="F439:F499" si="137">H439-AH439</f>
        <v>1.1400000000000003</v>
      </c>
      <c r="G439" s="7">
        <f t="shared" si="121"/>
        <v>3.3884415613920265</v>
      </c>
      <c r="H439" s="7">
        <v>0.53</v>
      </c>
      <c r="I439" s="7">
        <f t="shared" si="135"/>
        <v>1.5</v>
      </c>
      <c r="J439" s="7">
        <f t="shared" si="129"/>
        <v>1.3160912590556817</v>
      </c>
      <c r="K439" s="7">
        <f t="shared" si="130"/>
        <v>0.70609125905568138</v>
      </c>
      <c r="L439" s="7">
        <f t="shared" si="131"/>
        <v>20.7057639690433</v>
      </c>
      <c r="M439" s="7">
        <f t="shared" si="132"/>
        <v>5.0826623420880406</v>
      </c>
      <c r="N439" s="7">
        <f t="shared" si="133"/>
        <v>1.3160912590556819</v>
      </c>
      <c r="O439" s="7">
        <f t="shared" si="134"/>
        <v>0.70609125905568149</v>
      </c>
      <c r="P439">
        <v>25</v>
      </c>
      <c r="Q439">
        <f t="shared" si="122"/>
        <v>298</v>
      </c>
      <c r="R439" t="s">
        <v>40</v>
      </c>
      <c r="S439" s="9" t="s">
        <v>41</v>
      </c>
      <c r="T439" t="s">
        <v>42</v>
      </c>
      <c r="U439" t="s">
        <v>102</v>
      </c>
      <c r="V439">
        <v>106.17</v>
      </c>
      <c r="W439">
        <v>3.7</v>
      </c>
      <c r="X439">
        <v>3.09</v>
      </c>
      <c r="Y439" s="8">
        <f t="shared" si="123"/>
        <v>-0.61000000000000032</v>
      </c>
      <c r="Z439">
        <v>-0.55000000000000004</v>
      </c>
      <c r="AA439">
        <v>916</v>
      </c>
      <c r="AB439" s="7">
        <v>1180</v>
      </c>
      <c r="AC439">
        <f t="shared" si="124"/>
        <v>3.0718820073061255</v>
      </c>
      <c r="AD439">
        <f t="shared" si="125"/>
        <v>2.9618954736678504</v>
      </c>
      <c r="AE439" s="7">
        <f t="shared" si="126"/>
        <v>45.480109679303908</v>
      </c>
      <c r="AF439" s="7">
        <v>20</v>
      </c>
      <c r="AG439" s="7">
        <f t="shared" si="127"/>
        <v>-65.480109679303908</v>
      </c>
      <c r="AH439" s="7">
        <f t="shared" si="128"/>
        <v>-0.61000000000000032</v>
      </c>
      <c r="AI439">
        <v>0</v>
      </c>
      <c r="AJ439">
        <v>0.12</v>
      </c>
      <c r="AK439">
        <v>3.9000000000000004</v>
      </c>
      <c r="AL439">
        <v>0.57999999999999996</v>
      </c>
      <c r="AM439">
        <v>1</v>
      </c>
    </row>
    <row r="440" spans="1:39" x14ac:dyDescent="0.25">
      <c r="A440">
        <v>409</v>
      </c>
      <c r="B440" t="s">
        <v>103</v>
      </c>
      <c r="C440" t="s">
        <v>104</v>
      </c>
      <c r="D440" t="s">
        <v>1541</v>
      </c>
      <c r="E440" s="7">
        <f t="shared" si="136"/>
        <v>11.776059735208081</v>
      </c>
      <c r="F440" s="8">
        <f t="shared" si="137"/>
        <v>1.0710000000000002</v>
      </c>
      <c r="G440" s="7">
        <f t="shared" si="121"/>
        <v>2.8773984147356697</v>
      </c>
      <c r="H440" s="7">
        <v>0.45900000000000002</v>
      </c>
      <c r="I440" s="7">
        <f t="shared" si="135"/>
        <v>1.5</v>
      </c>
      <c r="J440" s="7">
        <f t="shared" si="129"/>
        <v>1.2470912590556815</v>
      </c>
      <c r="K440" s="7">
        <f t="shared" si="130"/>
        <v>0.63509125905568131</v>
      </c>
      <c r="L440" s="7">
        <f t="shared" si="131"/>
        <v>17.664089602812126</v>
      </c>
      <c r="M440" s="7">
        <f t="shared" si="132"/>
        <v>4.3160976221035048</v>
      </c>
      <c r="N440" s="7">
        <f t="shared" si="133"/>
        <v>1.2470912590556815</v>
      </c>
      <c r="O440" s="7">
        <f t="shared" si="134"/>
        <v>0.63509125905568131</v>
      </c>
      <c r="P440">
        <v>25</v>
      </c>
      <c r="Q440">
        <f t="shared" si="122"/>
        <v>298</v>
      </c>
      <c r="R440" t="s">
        <v>40</v>
      </c>
      <c r="S440" s="9" t="s">
        <v>41</v>
      </c>
      <c r="T440" t="s">
        <v>42</v>
      </c>
      <c r="U440" t="s">
        <v>105</v>
      </c>
      <c r="V440">
        <v>106.17</v>
      </c>
      <c r="W440">
        <v>3.6419999999999999</v>
      </c>
      <c r="X440">
        <v>3.03</v>
      </c>
      <c r="Y440" s="8">
        <f t="shared" si="123"/>
        <v>-0.6120000000000001</v>
      </c>
      <c r="Z440">
        <v>-0.49199999999999999</v>
      </c>
      <c r="AA440" s="7">
        <v>1010</v>
      </c>
      <c r="AB440" s="7">
        <v>1280</v>
      </c>
      <c r="AC440">
        <f t="shared" si="124"/>
        <v>3.1072099696478683</v>
      </c>
      <c r="AD440">
        <f t="shared" si="125"/>
        <v>3.0043213737826426</v>
      </c>
      <c r="AE440" s="7">
        <f t="shared" si="126"/>
        <v>45.16936933658981</v>
      </c>
      <c r="AF440" s="7">
        <v>20</v>
      </c>
      <c r="AG440" s="7">
        <f t="shared" si="127"/>
        <v>-65.16936933658981</v>
      </c>
      <c r="AH440" s="7">
        <f t="shared" si="128"/>
        <v>-0.61200000000000021</v>
      </c>
      <c r="AI440">
        <v>0</v>
      </c>
      <c r="AJ440">
        <v>0.12</v>
      </c>
      <c r="AK440">
        <v>3.92</v>
      </c>
      <c r="AL440">
        <v>0.64</v>
      </c>
      <c r="AM440">
        <v>1</v>
      </c>
    </row>
    <row r="441" spans="1:39" x14ac:dyDescent="0.25">
      <c r="A441">
        <v>228</v>
      </c>
      <c r="B441" t="s">
        <v>106</v>
      </c>
      <c r="C441" t="s">
        <v>107</v>
      </c>
      <c r="D441" t="s">
        <v>1541</v>
      </c>
      <c r="E441" s="7">
        <f t="shared" si="136"/>
        <v>33.189445755261033</v>
      </c>
      <c r="F441" s="8">
        <f t="shared" si="137"/>
        <v>1.5209999999999999</v>
      </c>
      <c r="G441" s="7">
        <f t="shared" si="121"/>
        <v>2.0417379446695296</v>
      </c>
      <c r="H441" s="7">
        <v>0.31</v>
      </c>
      <c r="I441" s="7">
        <f t="shared" si="135"/>
        <v>1.5</v>
      </c>
      <c r="J441" s="7">
        <f t="shared" si="129"/>
        <v>1.6970912590556813</v>
      </c>
      <c r="K441" s="7">
        <f t="shared" si="130"/>
        <v>0.48609125905568129</v>
      </c>
      <c r="L441" s="7">
        <f t="shared" si="131"/>
        <v>49.784168632891586</v>
      </c>
      <c r="M441" s="7">
        <f t="shared" si="132"/>
        <v>3.0626069170042944</v>
      </c>
      <c r="N441" s="7">
        <f t="shared" si="133"/>
        <v>1.6970912590556815</v>
      </c>
      <c r="O441" s="7">
        <f t="shared" si="134"/>
        <v>0.48609125905568129</v>
      </c>
      <c r="P441">
        <v>25</v>
      </c>
      <c r="Q441">
        <f t="shared" si="122"/>
        <v>298</v>
      </c>
      <c r="R441" t="s">
        <v>40</v>
      </c>
      <c r="S441" s="9" t="s">
        <v>41</v>
      </c>
      <c r="T441" t="s">
        <v>42</v>
      </c>
      <c r="U441" t="s">
        <v>108</v>
      </c>
      <c r="V441">
        <v>202.3</v>
      </c>
      <c r="W441">
        <v>4.3209999999999997</v>
      </c>
      <c r="X441">
        <v>3.11</v>
      </c>
      <c r="Y441" s="8">
        <f t="shared" si="123"/>
        <v>-1.2109999999999999</v>
      </c>
      <c r="Z441">
        <v>-1.101</v>
      </c>
      <c r="AA441">
        <v>338</v>
      </c>
      <c r="AB441">
        <v>467</v>
      </c>
      <c r="AC441">
        <f t="shared" si="124"/>
        <v>2.6693168805661123</v>
      </c>
      <c r="AD441">
        <f t="shared" si="125"/>
        <v>2.5289167002776547</v>
      </c>
      <c r="AE441" s="7">
        <f t="shared" si="126"/>
        <v>49.021022235704812</v>
      </c>
      <c r="AF441" s="7">
        <v>20</v>
      </c>
      <c r="AG441" s="7">
        <f t="shared" si="127"/>
        <v>-69.021022235704805</v>
      </c>
      <c r="AH441" s="7">
        <f t="shared" si="128"/>
        <v>-1.2109999999999999</v>
      </c>
      <c r="AI441">
        <v>0.09</v>
      </c>
      <c r="AJ441">
        <v>0.13</v>
      </c>
      <c r="AK441">
        <v>4.05</v>
      </c>
      <c r="AL441">
        <v>0.67</v>
      </c>
      <c r="AM441">
        <v>1</v>
      </c>
    </row>
    <row r="442" spans="1:39" x14ac:dyDescent="0.25">
      <c r="A442">
        <v>470</v>
      </c>
      <c r="B442" t="s">
        <v>109</v>
      </c>
      <c r="C442" t="s">
        <v>110</v>
      </c>
      <c r="D442" t="s">
        <v>1541</v>
      </c>
      <c r="E442" s="7">
        <f t="shared" si="136"/>
        <v>75.162289401820587</v>
      </c>
      <c r="F442" s="8">
        <f t="shared" si="137"/>
        <v>1.8760000000000001</v>
      </c>
      <c r="G442" s="7">
        <f t="shared" si="121"/>
        <v>5.1286138399136494</v>
      </c>
      <c r="H442" s="7">
        <v>0.71</v>
      </c>
      <c r="I442" s="7">
        <f t="shared" si="135"/>
        <v>1.5</v>
      </c>
      <c r="J442" s="7">
        <f t="shared" si="129"/>
        <v>2.0520912590556817</v>
      </c>
      <c r="K442" s="7">
        <f t="shared" si="130"/>
        <v>0.88609125905568131</v>
      </c>
      <c r="L442" s="7">
        <f t="shared" si="131"/>
        <v>112.74343410273102</v>
      </c>
      <c r="M442" s="7">
        <f t="shared" si="132"/>
        <v>7.6929207598704767</v>
      </c>
      <c r="N442" s="7">
        <f t="shared" si="133"/>
        <v>2.0520912590556821</v>
      </c>
      <c r="O442" s="7">
        <f t="shared" si="134"/>
        <v>0.88609125905568142</v>
      </c>
      <c r="P442">
        <v>25</v>
      </c>
      <c r="Q442">
        <f t="shared" si="122"/>
        <v>298</v>
      </c>
      <c r="R442" t="s">
        <v>40</v>
      </c>
      <c r="S442" s="9" t="s">
        <v>41</v>
      </c>
      <c r="T442" t="s">
        <v>42</v>
      </c>
      <c r="U442" t="s">
        <v>111</v>
      </c>
      <c r="V442">
        <v>147</v>
      </c>
      <c r="W442">
        <v>4.4459999999999997</v>
      </c>
      <c r="X442">
        <v>3.28</v>
      </c>
      <c r="Y442" s="8">
        <f t="shared" si="123"/>
        <v>-1.1659999999999999</v>
      </c>
      <c r="Z442">
        <v>-1.006</v>
      </c>
      <c r="AA442">
        <v>88</v>
      </c>
      <c r="AB442">
        <v>429</v>
      </c>
      <c r="AC442">
        <f t="shared" si="124"/>
        <v>2.6324572921847245</v>
      </c>
      <c r="AD442">
        <f t="shared" si="125"/>
        <v>1.9444826721501687</v>
      </c>
      <c r="AE442" s="7">
        <f t="shared" si="126"/>
        <v>49.345234569694981</v>
      </c>
      <c r="AF442" s="7">
        <v>20</v>
      </c>
      <c r="AG442" s="7">
        <f t="shared" si="127"/>
        <v>-69.345234569694981</v>
      </c>
      <c r="AH442" s="7">
        <f t="shared" si="128"/>
        <v>-1.1660000000000001</v>
      </c>
      <c r="AI442">
        <v>0</v>
      </c>
      <c r="AJ442">
        <v>0.1</v>
      </c>
      <c r="AK442">
        <v>4.13</v>
      </c>
      <c r="AL442">
        <v>0.88</v>
      </c>
      <c r="AM442">
        <v>0.96</v>
      </c>
    </row>
    <row r="443" spans="1:39" x14ac:dyDescent="0.25">
      <c r="A443">
        <v>123</v>
      </c>
      <c r="B443" t="s">
        <v>112</v>
      </c>
      <c r="C443" t="s">
        <v>113</v>
      </c>
      <c r="D443" t="s">
        <v>1541</v>
      </c>
      <c r="E443" s="7">
        <f t="shared" si="136"/>
        <v>6958.2495470060567</v>
      </c>
      <c r="F443" s="8">
        <f t="shared" si="137"/>
        <v>3.8425000000000002</v>
      </c>
      <c r="G443" s="7">
        <f t="shared" si="121"/>
        <v>0.86996143306526785</v>
      </c>
      <c r="H443" s="7">
        <v>-6.0499999999999998E-2</v>
      </c>
      <c r="I443" s="7">
        <f t="shared" si="135"/>
        <v>1.5</v>
      </c>
      <c r="J443" s="7">
        <f t="shared" ref="J443:J473" si="138">K443-AH443</f>
        <v>4.0185912590556816</v>
      </c>
      <c r="K443" s="7">
        <f t="shared" ref="K443:K473" si="139">LOG(I443*G443)</f>
        <v>0.11559125905568125</v>
      </c>
      <c r="L443" s="7">
        <f t="shared" ref="L443:L473" si="140">10^J443</f>
        <v>10437.374320509096</v>
      </c>
      <c r="M443" s="7">
        <f t="shared" ref="M443:M473" si="141">10^K443</f>
        <v>1.3049421495979017</v>
      </c>
      <c r="N443" s="7">
        <f t="shared" ref="N443:N473" si="142">LOG(EXP((AE443/8.314)*((1000/298)-(1000/Q443))+LN(L443)))</f>
        <v>4.0185912590556816</v>
      </c>
      <c r="O443" s="7">
        <f t="shared" ref="O443:O473" si="143">LOG(EXP((-AF443/8.314)*((1000/298)-(1000/Q443))+LN(M443)))</f>
        <v>0.11559125905568125</v>
      </c>
      <c r="P443">
        <v>25</v>
      </c>
      <c r="Q443">
        <f t="shared" si="122"/>
        <v>298</v>
      </c>
      <c r="R443" t="s">
        <v>40</v>
      </c>
      <c r="S443" s="9" t="s">
        <v>41</v>
      </c>
      <c r="T443" t="s">
        <v>42</v>
      </c>
      <c r="U443" t="s">
        <v>114</v>
      </c>
      <c r="V443">
        <v>93.13</v>
      </c>
      <c r="W443">
        <v>4.9829999999999997</v>
      </c>
      <c r="X443">
        <v>1.08</v>
      </c>
      <c r="Y443" s="8">
        <f t="shared" si="123"/>
        <v>-3.9029999999999996</v>
      </c>
      <c r="Z443">
        <v>-4.0830000000000002</v>
      </c>
      <c r="AA443">
        <v>105</v>
      </c>
      <c r="AB443">
        <v>65.3</v>
      </c>
      <c r="AC443">
        <f t="shared" si="124"/>
        <v>1.8149131812750738</v>
      </c>
      <c r="AD443">
        <f t="shared" si="125"/>
        <v>2.0211892990699383</v>
      </c>
      <c r="AE443" s="7">
        <f t="shared" si="126"/>
        <v>56.536250421401292</v>
      </c>
      <c r="AF443" s="7">
        <v>20</v>
      </c>
      <c r="AG443" s="7">
        <f t="shared" si="127"/>
        <v>-76.536250421401292</v>
      </c>
      <c r="AH443" s="7">
        <f t="shared" si="128"/>
        <v>-3.903</v>
      </c>
      <c r="AI443">
        <v>0.23</v>
      </c>
      <c r="AJ443">
        <v>0.43</v>
      </c>
      <c r="AK443">
        <v>4.1399999999999997</v>
      </c>
      <c r="AL443">
        <v>1.08</v>
      </c>
      <c r="AM443">
        <v>0.82</v>
      </c>
    </row>
    <row r="444" spans="1:39" x14ac:dyDescent="0.25">
      <c r="A444">
        <v>507</v>
      </c>
      <c r="B444" t="s">
        <v>115</v>
      </c>
      <c r="C444" t="s">
        <v>116</v>
      </c>
      <c r="D444" t="s">
        <v>1541</v>
      </c>
      <c r="E444" s="7">
        <f t="shared" si="136"/>
        <v>38.547835766577222</v>
      </c>
      <c r="F444" s="8">
        <f t="shared" si="137"/>
        <v>1.5860000000000003</v>
      </c>
      <c r="G444" s="7">
        <f t="shared" si="121"/>
        <v>3.0199517204020165</v>
      </c>
      <c r="H444" s="7">
        <v>0.48</v>
      </c>
      <c r="I444" s="7">
        <f t="shared" si="135"/>
        <v>1.5</v>
      </c>
      <c r="J444" s="7">
        <f t="shared" si="138"/>
        <v>1.7620912590556816</v>
      </c>
      <c r="K444" s="7">
        <f t="shared" si="139"/>
        <v>0.65609125905568133</v>
      </c>
      <c r="L444" s="7">
        <f t="shared" si="140"/>
        <v>57.821753649865819</v>
      </c>
      <c r="M444" s="7">
        <f t="shared" si="141"/>
        <v>4.5299275806030259</v>
      </c>
      <c r="N444" s="7">
        <f t="shared" si="142"/>
        <v>1.7620912590556816</v>
      </c>
      <c r="O444" s="7">
        <f t="shared" si="143"/>
        <v>0.65609125905568144</v>
      </c>
      <c r="P444">
        <v>25</v>
      </c>
      <c r="Q444">
        <f t="shared" si="122"/>
        <v>298</v>
      </c>
      <c r="R444" t="s">
        <v>40</v>
      </c>
      <c r="S444" s="9" t="s">
        <v>41</v>
      </c>
      <c r="T444" t="s">
        <v>42</v>
      </c>
      <c r="U444" t="s">
        <v>117</v>
      </c>
      <c r="V444">
        <v>157.01</v>
      </c>
      <c r="W444">
        <v>3.9860000000000002</v>
      </c>
      <c r="X444">
        <v>2.88</v>
      </c>
      <c r="Y444" s="8">
        <f t="shared" si="123"/>
        <v>-1.1060000000000003</v>
      </c>
      <c r="Z444">
        <v>-0.996</v>
      </c>
      <c r="AA444">
        <v>404</v>
      </c>
      <c r="AB444">
        <v>557</v>
      </c>
      <c r="AC444">
        <f t="shared" si="124"/>
        <v>2.7458551951737289</v>
      </c>
      <c r="AD444">
        <f t="shared" si="125"/>
        <v>2.6063813651106051</v>
      </c>
      <c r="AE444" s="7">
        <f t="shared" si="126"/>
        <v>48.34780078347778</v>
      </c>
      <c r="AF444" s="7">
        <v>20</v>
      </c>
      <c r="AG444" s="7">
        <f t="shared" si="127"/>
        <v>-68.34780078347778</v>
      </c>
      <c r="AH444" s="7">
        <f t="shared" si="128"/>
        <v>-1.1060000000000003</v>
      </c>
      <c r="AI444">
        <v>0</v>
      </c>
      <c r="AJ444">
        <v>0.11</v>
      </c>
      <c r="AK444">
        <v>4.1399999999999997</v>
      </c>
      <c r="AL444">
        <v>0.85</v>
      </c>
      <c r="AM444">
        <v>0.89</v>
      </c>
    </row>
    <row r="445" spans="1:39" x14ac:dyDescent="0.25">
      <c r="A445">
        <v>375</v>
      </c>
      <c r="B445" t="s">
        <v>118</v>
      </c>
      <c r="C445" t="s">
        <v>119</v>
      </c>
      <c r="D445" t="s">
        <v>1541</v>
      </c>
      <c r="E445" s="7">
        <f t="shared" si="136"/>
        <v>86.099375218460239</v>
      </c>
      <c r="F445" s="8">
        <f t="shared" si="137"/>
        <v>1.9350000000000005</v>
      </c>
      <c r="G445" s="7">
        <f t="shared" si="121"/>
        <v>4.786300923226384</v>
      </c>
      <c r="H445" s="7">
        <v>0.68</v>
      </c>
      <c r="I445" s="7">
        <f t="shared" si="135"/>
        <v>1.5</v>
      </c>
      <c r="J445" s="7">
        <f t="shared" si="138"/>
        <v>2.1110912590556818</v>
      </c>
      <c r="K445" s="7">
        <f t="shared" si="139"/>
        <v>0.85609125905568129</v>
      </c>
      <c r="L445" s="7">
        <f t="shared" si="140"/>
        <v>129.14906282769039</v>
      </c>
      <c r="M445" s="7">
        <f t="shared" si="141"/>
        <v>7.1794513848395782</v>
      </c>
      <c r="N445" s="7">
        <f t="shared" si="142"/>
        <v>2.1110912590556823</v>
      </c>
      <c r="O445" s="7">
        <f t="shared" si="143"/>
        <v>0.8560912590556814</v>
      </c>
      <c r="P445">
        <v>25</v>
      </c>
      <c r="Q445">
        <f t="shared" si="122"/>
        <v>298</v>
      </c>
      <c r="R445" t="s">
        <v>40</v>
      </c>
      <c r="S445" s="9" t="s">
        <v>41</v>
      </c>
      <c r="T445" t="s">
        <v>42</v>
      </c>
      <c r="U445" t="s">
        <v>120</v>
      </c>
      <c r="V445">
        <v>147</v>
      </c>
      <c r="W445">
        <v>4.5350000000000001</v>
      </c>
      <c r="X445">
        <v>3.28</v>
      </c>
      <c r="Y445" s="8">
        <f t="shared" si="123"/>
        <v>-1.2550000000000003</v>
      </c>
      <c r="Z445">
        <v>-1.105</v>
      </c>
      <c r="AA445">
        <v>129</v>
      </c>
      <c r="AB445">
        <v>196</v>
      </c>
      <c r="AC445">
        <f t="shared" si="124"/>
        <v>2.2922560713564759</v>
      </c>
      <c r="AD445">
        <f t="shared" si="125"/>
        <v>2.1105897102992488</v>
      </c>
      <c r="AE445" s="7">
        <f t="shared" si="126"/>
        <v>52.337602001739427</v>
      </c>
      <c r="AF445" s="7">
        <v>20</v>
      </c>
      <c r="AG445" s="7">
        <f t="shared" si="127"/>
        <v>-72.337602001739427</v>
      </c>
      <c r="AH445" s="7">
        <f t="shared" si="128"/>
        <v>-1.2550000000000003</v>
      </c>
      <c r="AI445">
        <v>0</v>
      </c>
      <c r="AJ445">
        <v>0.1</v>
      </c>
      <c r="AK445">
        <v>4.33</v>
      </c>
      <c r="AL445">
        <v>0.85</v>
      </c>
      <c r="AM445">
        <v>0.96</v>
      </c>
    </row>
    <row r="446" spans="1:39" x14ac:dyDescent="0.25">
      <c r="A446">
        <v>498</v>
      </c>
      <c r="B446" t="s">
        <v>121</v>
      </c>
      <c r="C446" t="s">
        <v>122</v>
      </c>
      <c r="D446" t="s">
        <v>1541</v>
      </c>
      <c r="E446" s="7">
        <f t="shared" si="136"/>
        <v>8.8104887300801469</v>
      </c>
      <c r="F446" s="8">
        <f t="shared" si="137"/>
        <v>0.94500000000000028</v>
      </c>
      <c r="G446" s="7">
        <f t="shared" si="121"/>
        <v>5.1286138399136494</v>
      </c>
      <c r="H446" s="7">
        <v>0.71</v>
      </c>
      <c r="I446" s="7">
        <f t="shared" si="135"/>
        <v>1.5</v>
      </c>
      <c r="J446" s="7">
        <f t="shared" si="138"/>
        <v>1.1210912590556816</v>
      </c>
      <c r="K446" s="7">
        <f t="shared" si="139"/>
        <v>0.88609125905568131</v>
      </c>
      <c r="L446" s="7">
        <f t="shared" si="140"/>
        <v>13.215733095120225</v>
      </c>
      <c r="M446" s="7">
        <f t="shared" si="141"/>
        <v>7.6929207598704767</v>
      </c>
      <c r="N446" s="7">
        <f t="shared" si="142"/>
        <v>1.1210912590556816</v>
      </c>
      <c r="O446" s="7">
        <f t="shared" si="143"/>
        <v>0.88609125905568142</v>
      </c>
      <c r="P446">
        <v>25</v>
      </c>
      <c r="Q446">
        <f t="shared" si="122"/>
        <v>298</v>
      </c>
      <c r="R446" t="s">
        <v>40</v>
      </c>
      <c r="S446" s="9" t="s">
        <v>41</v>
      </c>
      <c r="T446" t="s">
        <v>42</v>
      </c>
      <c r="U446" t="s">
        <v>123</v>
      </c>
      <c r="V446">
        <v>120.2</v>
      </c>
      <c r="W446">
        <v>3.8650000000000002</v>
      </c>
      <c r="X446">
        <v>3.63</v>
      </c>
      <c r="Y446" s="8">
        <f t="shared" si="123"/>
        <v>-0.23500000000000032</v>
      </c>
      <c r="Z446">
        <v>-0.44500000000000001</v>
      </c>
      <c r="AA446">
        <v>268</v>
      </c>
      <c r="AB446">
        <v>280</v>
      </c>
      <c r="AC446">
        <f t="shared" si="124"/>
        <v>2.4471580313422194</v>
      </c>
      <c r="AD446">
        <f t="shared" si="125"/>
        <v>2.428134794028789</v>
      </c>
      <c r="AE446" s="7">
        <f t="shared" si="126"/>
        <v>50.975103715893468</v>
      </c>
      <c r="AF446" s="7">
        <v>20</v>
      </c>
      <c r="AG446" s="7">
        <f t="shared" si="127"/>
        <v>-70.975103715893468</v>
      </c>
      <c r="AH446" s="7">
        <f t="shared" si="128"/>
        <v>-0.23500000000000026</v>
      </c>
      <c r="AI446">
        <v>0</v>
      </c>
      <c r="AJ446">
        <v>0.12</v>
      </c>
      <c r="AK446">
        <v>4.37</v>
      </c>
      <c r="AL446">
        <v>0.52</v>
      </c>
      <c r="AM446">
        <v>1.1399999999999999</v>
      </c>
    </row>
    <row r="447" spans="1:39" x14ac:dyDescent="0.25">
      <c r="A447">
        <v>878</v>
      </c>
      <c r="B447" t="s">
        <v>124</v>
      </c>
      <c r="C447" t="s">
        <v>125</v>
      </c>
      <c r="D447" t="s">
        <v>1541</v>
      </c>
      <c r="E447" s="7">
        <f t="shared" si="136"/>
        <v>23.768402866248778</v>
      </c>
      <c r="F447" s="8">
        <f t="shared" si="137"/>
        <v>1.3760000000000001</v>
      </c>
      <c r="G447" s="7">
        <f t="shared" si="121"/>
        <v>6.0255958607435796</v>
      </c>
      <c r="H447" s="7">
        <v>0.78</v>
      </c>
      <c r="I447" s="7">
        <f t="shared" si="135"/>
        <v>1.5</v>
      </c>
      <c r="J447" s="7">
        <f t="shared" si="138"/>
        <v>1.5520912590556815</v>
      </c>
      <c r="K447" s="7">
        <f t="shared" si="139"/>
        <v>0.95609125905568138</v>
      </c>
      <c r="L447" s="7">
        <f t="shared" si="140"/>
        <v>35.652604299373174</v>
      </c>
      <c r="M447" s="7">
        <f t="shared" si="141"/>
        <v>9.0383937911153698</v>
      </c>
      <c r="N447" s="7">
        <f t="shared" si="142"/>
        <v>1.5520912590556815</v>
      </c>
      <c r="O447" s="7">
        <f t="shared" si="143"/>
        <v>0.95609125905568138</v>
      </c>
      <c r="P447">
        <v>25</v>
      </c>
      <c r="Q447">
        <f t="shared" si="122"/>
        <v>298</v>
      </c>
      <c r="R447" t="s">
        <v>40</v>
      </c>
      <c r="S447" s="9" t="s">
        <v>41</v>
      </c>
      <c r="T447" t="s">
        <v>42</v>
      </c>
      <c r="U447" t="s">
        <v>126</v>
      </c>
      <c r="V447">
        <v>120.2</v>
      </c>
      <c r="W447">
        <v>4.1760000000000002</v>
      </c>
      <c r="X447">
        <v>3.58</v>
      </c>
      <c r="Y447" s="8">
        <f t="shared" si="123"/>
        <v>-0.59600000000000009</v>
      </c>
      <c r="Z447">
        <v>-0.64600000000000002</v>
      </c>
      <c r="AA447">
        <v>262</v>
      </c>
      <c r="AB447">
        <v>348</v>
      </c>
      <c r="AC447">
        <f t="shared" si="124"/>
        <v>2.5415792439465807</v>
      </c>
      <c r="AD447">
        <f t="shared" si="125"/>
        <v>2.4183012913197452</v>
      </c>
      <c r="AE447" s="7">
        <f t="shared" si="126"/>
        <v>50.144586527261509</v>
      </c>
      <c r="AF447" s="7">
        <v>20</v>
      </c>
      <c r="AG447" s="7">
        <f t="shared" si="127"/>
        <v>-70.144586527261509</v>
      </c>
      <c r="AH447" s="7">
        <f t="shared" si="128"/>
        <v>-0.59600000000000009</v>
      </c>
      <c r="AI447">
        <v>0</v>
      </c>
      <c r="AJ447">
        <v>0.12</v>
      </c>
      <c r="AK447">
        <v>4.4000000000000004</v>
      </c>
      <c r="AL447">
        <v>0.57999999999999996</v>
      </c>
      <c r="AM447">
        <v>1.1399999999999999</v>
      </c>
    </row>
    <row r="448" spans="1:39" x14ac:dyDescent="0.25">
      <c r="A448">
        <v>385</v>
      </c>
      <c r="B448" t="s">
        <v>127</v>
      </c>
      <c r="C448" t="s">
        <v>128</v>
      </c>
      <c r="D448" t="s">
        <v>1541</v>
      </c>
      <c r="E448" s="7">
        <f t="shared" si="136"/>
        <v>8184.6478813479152</v>
      </c>
      <c r="F448" s="8">
        <f t="shared" si="137"/>
        <v>3.9130000000000003</v>
      </c>
      <c r="G448" s="7">
        <f t="shared" si="121"/>
        <v>1.3212956341865751</v>
      </c>
      <c r="H448" s="7">
        <v>0.121</v>
      </c>
      <c r="I448" s="7">
        <f t="shared" si="135"/>
        <v>1.5</v>
      </c>
      <c r="J448" s="7">
        <f t="shared" si="138"/>
        <v>4.0890912590556816</v>
      </c>
      <c r="K448" s="7">
        <f t="shared" si="139"/>
        <v>0.29709125905568123</v>
      </c>
      <c r="L448" s="7">
        <f t="shared" si="140"/>
        <v>12276.971822021864</v>
      </c>
      <c r="M448" s="7">
        <f t="shared" si="141"/>
        <v>1.9819434512798628</v>
      </c>
      <c r="N448" s="7">
        <f t="shared" si="142"/>
        <v>4.0890912590556816</v>
      </c>
      <c r="O448" s="7">
        <f t="shared" si="143"/>
        <v>0.29709125905568123</v>
      </c>
      <c r="P448">
        <v>25</v>
      </c>
      <c r="Q448">
        <f t="shared" si="122"/>
        <v>298</v>
      </c>
      <c r="R448" t="s">
        <v>40</v>
      </c>
      <c r="S448" s="9" t="s">
        <v>41</v>
      </c>
      <c r="T448" t="s">
        <v>42</v>
      </c>
      <c r="U448" t="s">
        <v>129</v>
      </c>
      <c r="V448">
        <v>107.16</v>
      </c>
      <c r="W448">
        <v>5.4119999999999999</v>
      </c>
      <c r="X448">
        <v>1.62</v>
      </c>
      <c r="Y448" s="8">
        <f t="shared" si="123"/>
        <v>-3.7919999999999998</v>
      </c>
      <c r="Z448">
        <v>-4.0919999999999996</v>
      </c>
      <c r="AA448">
        <v>47.4</v>
      </c>
      <c r="AB448">
        <v>34.700000000000003</v>
      </c>
      <c r="AC448">
        <f t="shared" si="124"/>
        <v>1.5403294747908738</v>
      </c>
      <c r="AD448">
        <f t="shared" si="125"/>
        <v>1.675778341674085</v>
      </c>
      <c r="AE448" s="7">
        <f t="shared" si="126"/>
        <v>58.951454395840251</v>
      </c>
      <c r="AF448" s="7">
        <v>20</v>
      </c>
      <c r="AG448" s="7">
        <f t="shared" si="127"/>
        <v>-78.951454395840244</v>
      </c>
      <c r="AH448" s="7">
        <f t="shared" si="128"/>
        <v>-3.7920000000000003</v>
      </c>
      <c r="AI448">
        <v>0.23</v>
      </c>
      <c r="AJ448">
        <v>0.43</v>
      </c>
      <c r="AK448">
        <v>4.6100000000000003</v>
      </c>
      <c r="AL448">
        <v>1.02</v>
      </c>
      <c r="AM448">
        <v>0.96</v>
      </c>
    </row>
    <row r="449" spans="1:39" x14ac:dyDescent="0.25">
      <c r="A449">
        <v>623</v>
      </c>
      <c r="B449" t="s">
        <v>130</v>
      </c>
      <c r="C449" t="s">
        <v>131</v>
      </c>
      <c r="D449" t="s">
        <v>1541</v>
      </c>
      <c r="E449" s="7">
        <f t="shared" si="136"/>
        <v>1035.1421666793444</v>
      </c>
      <c r="F449" s="8">
        <f t="shared" si="137"/>
        <v>3.0150000000000001</v>
      </c>
      <c r="G449" s="7">
        <f t="shared" si="121"/>
        <v>1.7418068733916143</v>
      </c>
      <c r="H449" s="7">
        <v>0.24099999999999999</v>
      </c>
      <c r="I449" s="7">
        <f t="shared" si="135"/>
        <v>1.5</v>
      </c>
      <c r="J449" s="7">
        <f t="shared" si="138"/>
        <v>3.1910912590556815</v>
      </c>
      <c r="K449" s="7">
        <f t="shared" si="139"/>
        <v>0.41709125905568128</v>
      </c>
      <c r="L449" s="7">
        <f t="shared" si="140"/>
        <v>1552.7132500190182</v>
      </c>
      <c r="M449" s="7">
        <f t="shared" si="141"/>
        <v>2.6127103100874218</v>
      </c>
      <c r="N449" s="7">
        <f t="shared" si="142"/>
        <v>3.1910912590556819</v>
      </c>
      <c r="O449" s="7">
        <f t="shared" si="143"/>
        <v>0.41709125905568134</v>
      </c>
      <c r="P449">
        <v>25</v>
      </c>
      <c r="Q449">
        <f t="shared" si="122"/>
        <v>298</v>
      </c>
      <c r="R449" t="s">
        <v>40</v>
      </c>
      <c r="S449" s="9" t="s">
        <v>41</v>
      </c>
      <c r="T449" t="s">
        <v>42</v>
      </c>
      <c r="U449" t="s">
        <v>132</v>
      </c>
      <c r="V449">
        <v>121.18</v>
      </c>
      <c r="W449">
        <v>4.944</v>
      </c>
      <c r="X449">
        <v>2.17</v>
      </c>
      <c r="Y449" s="8">
        <f t="shared" si="123"/>
        <v>-2.774</v>
      </c>
      <c r="Z449">
        <v>-2.6339999999999999</v>
      </c>
      <c r="AA449">
        <v>66.599999999999994</v>
      </c>
      <c r="AB449">
        <v>93.3</v>
      </c>
      <c r="AC449">
        <f t="shared" si="124"/>
        <v>1.9698816437464999</v>
      </c>
      <c r="AD449">
        <f t="shared" si="125"/>
        <v>1.823474229170301</v>
      </c>
      <c r="AE449" s="7">
        <f t="shared" si="126"/>
        <v>55.173167188000406</v>
      </c>
      <c r="AF449" s="7">
        <v>20</v>
      </c>
      <c r="AG449" s="7">
        <f t="shared" si="127"/>
        <v>-75.173167188000406</v>
      </c>
      <c r="AH449" s="7">
        <f t="shared" si="128"/>
        <v>-2.774</v>
      </c>
      <c r="AI449">
        <v>0</v>
      </c>
      <c r="AJ449">
        <v>0.46</v>
      </c>
      <c r="AK449">
        <v>4.63</v>
      </c>
      <c r="AL449">
        <v>0.91</v>
      </c>
      <c r="AM449">
        <v>1.1000000000000001</v>
      </c>
    </row>
    <row r="450" spans="1:39" x14ac:dyDescent="0.25">
      <c r="A450">
        <v>862</v>
      </c>
      <c r="B450" t="s">
        <v>133</v>
      </c>
      <c r="C450" t="s">
        <v>134</v>
      </c>
      <c r="D450" t="s">
        <v>1541</v>
      </c>
      <c r="E450" s="7">
        <f t="shared" si="136"/>
        <v>136.77288255958501</v>
      </c>
      <c r="F450" s="8">
        <f t="shared" si="137"/>
        <v>2.1360000000000001</v>
      </c>
      <c r="G450" s="7">
        <f t="shared" ref="G450:G513" si="144">10^H450</f>
        <v>3.8018939632056119</v>
      </c>
      <c r="H450" s="7">
        <v>0.57999999999999996</v>
      </c>
      <c r="I450" s="7">
        <f t="shared" si="135"/>
        <v>1.5</v>
      </c>
      <c r="J450" s="7">
        <f t="shared" si="138"/>
        <v>2.3120912590556815</v>
      </c>
      <c r="K450" s="7">
        <f t="shared" si="139"/>
        <v>0.75609125905568131</v>
      </c>
      <c r="L450" s="7">
        <f t="shared" si="140"/>
        <v>205.15932383937755</v>
      </c>
      <c r="M450" s="7">
        <f t="shared" si="141"/>
        <v>5.7028409448084192</v>
      </c>
      <c r="N450" s="7">
        <f t="shared" si="142"/>
        <v>2.3120912590556815</v>
      </c>
      <c r="O450" s="7">
        <f t="shared" si="143"/>
        <v>0.75609125905568131</v>
      </c>
      <c r="P450">
        <v>25</v>
      </c>
      <c r="Q450">
        <f t="shared" ref="Q450:Q513" si="145">P450+273</f>
        <v>298</v>
      </c>
      <c r="R450" t="s">
        <v>40</v>
      </c>
      <c r="S450" s="9" t="s">
        <v>41</v>
      </c>
      <c r="T450" t="s">
        <v>42</v>
      </c>
      <c r="U450" t="s">
        <v>135</v>
      </c>
      <c r="V450">
        <v>204.01</v>
      </c>
      <c r="W450">
        <v>4.7160000000000002</v>
      </c>
      <c r="X450">
        <v>3.16</v>
      </c>
      <c r="Y450" s="8">
        <f t="shared" ref="Y450:Y513" si="146">X450-W450</f>
        <v>-1.556</v>
      </c>
      <c r="Z450">
        <v>-1.466</v>
      </c>
      <c r="AA450">
        <v>85.4</v>
      </c>
      <c r="AB450">
        <v>141</v>
      </c>
      <c r="AC450">
        <f t="shared" ref="AC450:AC513" si="147">LOG(AB450)</f>
        <v>2.1492191126553797</v>
      </c>
      <c r="AD450">
        <f t="shared" ref="AD450:AD513" si="148">LOG(AA450)</f>
        <v>1.9314578706890051</v>
      </c>
      <c r="AE450" s="7">
        <f t="shared" ref="AE450:AE513" si="149">-3.82*LN(AB450)+72.5</f>
        <v>53.595737218755396</v>
      </c>
      <c r="AF450" s="7">
        <v>20</v>
      </c>
      <c r="AG450" s="7">
        <f t="shared" ref="AG450:AG513" si="150">-AF450-AE450</f>
        <v>-73.595737218755403</v>
      </c>
      <c r="AH450" s="7">
        <f t="shared" si="128"/>
        <v>-1.5560000000000003</v>
      </c>
      <c r="AI450">
        <v>0</v>
      </c>
      <c r="AJ450">
        <v>0.13</v>
      </c>
      <c r="AK450">
        <v>4.74</v>
      </c>
      <c r="AL450">
        <v>0.92</v>
      </c>
      <c r="AM450">
        <v>0.97</v>
      </c>
    </row>
    <row r="451" spans="1:39" x14ac:dyDescent="0.25">
      <c r="A451">
        <v>393</v>
      </c>
      <c r="B451" t="s">
        <v>136</v>
      </c>
      <c r="C451" t="s">
        <v>137</v>
      </c>
      <c r="D451" t="s">
        <v>1541</v>
      </c>
      <c r="E451" s="7">
        <f t="shared" si="136"/>
        <v>27.289777828080418</v>
      </c>
      <c r="F451" s="8">
        <f t="shared" si="137"/>
        <v>1.4359999999999999</v>
      </c>
      <c r="G451" s="7">
        <f t="shared" si="144"/>
        <v>13.489628825916535</v>
      </c>
      <c r="H451" s="7">
        <v>1.1299999999999999</v>
      </c>
      <c r="I451" s="7">
        <f t="shared" si="135"/>
        <v>1.5</v>
      </c>
      <c r="J451" s="7">
        <f t="shared" si="138"/>
        <v>1.6120912590556813</v>
      </c>
      <c r="K451" s="7">
        <f t="shared" si="139"/>
        <v>1.3060912590556812</v>
      </c>
      <c r="L451" s="7">
        <f t="shared" si="140"/>
        <v>40.934666742120633</v>
      </c>
      <c r="M451" s="7">
        <f t="shared" si="141"/>
        <v>20.234443238874807</v>
      </c>
      <c r="N451" s="7">
        <f t="shared" si="142"/>
        <v>1.6120912590556815</v>
      </c>
      <c r="O451" s="7">
        <f t="shared" si="143"/>
        <v>1.3060912590556812</v>
      </c>
      <c r="P451">
        <v>25</v>
      </c>
      <c r="Q451">
        <f t="shared" si="145"/>
        <v>298</v>
      </c>
      <c r="R451" t="s">
        <v>40</v>
      </c>
      <c r="S451" s="9" t="s">
        <v>41</v>
      </c>
      <c r="T451" t="s">
        <v>42</v>
      </c>
      <c r="U451" t="s">
        <v>138</v>
      </c>
      <c r="V451">
        <v>134.22</v>
      </c>
      <c r="W451">
        <v>4.4859999999999998</v>
      </c>
      <c r="X451">
        <v>4.18</v>
      </c>
      <c r="Y451" s="8">
        <f t="shared" si="146"/>
        <v>-0.30600000000000005</v>
      </c>
      <c r="Z451">
        <v>-0.48599999999999999</v>
      </c>
      <c r="AA451">
        <v>15.7</v>
      </c>
      <c r="AB451">
        <v>243</v>
      </c>
      <c r="AC451">
        <f t="shared" si="147"/>
        <v>2.3856062735983121</v>
      </c>
      <c r="AD451">
        <f t="shared" si="148"/>
        <v>1.1958996524092338</v>
      </c>
      <c r="AE451" s="7">
        <f t="shared" si="149"/>
        <v>51.516505286439106</v>
      </c>
      <c r="AF451" s="7">
        <v>20</v>
      </c>
      <c r="AG451" s="7">
        <f t="shared" si="150"/>
        <v>-71.516505286439099</v>
      </c>
      <c r="AH451" s="7">
        <f t="shared" ref="AH451:AH514" si="151">LOG(EXP((-AG451/8.314)*((1000/298)-(1000/Q451))+LN(10^Y451)))</f>
        <v>-0.30600000000000011</v>
      </c>
      <c r="AI451">
        <v>0</v>
      </c>
      <c r="AJ451">
        <v>0.12</v>
      </c>
      <c r="AK451">
        <v>4.84</v>
      </c>
      <c r="AL451">
        <v>0.46</v>
      </c>
      <c r="AM451">
        <v>1.28</v>
      </c>
    </row>
    <row r="452" spans="1:39" x14ac:dyDescent="0.25">
      <c r="A452">
        <v>381</v>
      </c>
      <c r="B452" t="s">
        <v>139</v>
      </c>
      <c r="C452" t="s">
        <v>140</v>
      </c>
      <c r="D452" t="s">
        <v>1541</v>
      </c>
      <c r="E452" s="7">
        <f t="shared" si="136"/>
        <v>10864.256236170708</v>
      </c>
      <c r="F452" s="8">
        <f t="shared" si="137"/>
        <v>4.0360000000000014</v>
      </c>
      <c r="G452" s="7">
        <f t="shared" si="144"/>
        <v>1.5812480392703834</v>
      </c>
      <c r="H452" s="7">
        <v>0.19900000000000001</v>
      </c>
      <c r="I452" s="7">
        <f t="shared" si="135"/>
        <v>1.5</v>
      </c>
      <c r="J452" s="7">
        <f t="shared" si="138"/>
        <v>4.2120912590556827</v>
      </c>
      <c r="K452" s="7">
        <f t="shared" si="139"/>
        <v>0.3750912590556813</v>
      </c>
      <c r="L452" s="7">
        <f t="shared" si="140"/>
        <v>16296.38435425605</v>
      </c>
      <c r="M452" s="7">
        <f t="shared" si="141"/>
        <v>2.3718720589055753</v>
      </c>
      <c r="N452" s="7">
        <f t="shared" si="142"/>
        <v>4.2120912590556827</v>
      </c>
      <c r="O452" s="7">
        <f t="shared" si="143"/>
        <v>0.3750912590556813</v>
      </c>
      <c r="P452">
        <v>25</v>
      </c>
      <c r="Q452">
        <f t="shared" si="145"/>
        <v>298</v>
      </c>
      <c r="R452" t="s">
        <v>40</v>
      </c>
      <c r="S452" s="9" t="s">
        <v>41</v>
      </c>
      <c r="T452" t="s">
        <v>42</v>
      </c>
      <c r="U452" t="s">
        <v>141</v>
      </c>
      <c r="V452">
        <v>127.57</v>
      </c>
      <c r="W452">
        <v>5.5570000000000004</v>
      </c>
      <c r="X452">
        <v>1.72</v>
      </c>
      <c r="Y452" s="8">
        <f t="shared" si="146"/>
        <v>-3.8370000000000006</v>
      </c>
      <c r="Z452">
        <v>-3.657</v>
      </c>
      <c r="AA452">
        <v>30.9</v>
      </c>
      <c r="AB452">
        <v>27.2</v>
      </c>
      <c r="AC452">
        <f t="shared" si="147"/>
        <v>1.4345689040341987</v>
      </c>
      <c r="AD452">
        <f t="shared" si="148"/>
        <v>1.4899584794248346</v>
      </c>
      <c r="AE452" s="7">
        <f t="shared" si="149"/>
        <v>59.881711161986544</v>
      </c>
      <c r="AF452" s="7">
        <v>20</v>
      </c>
      <c r="AG452" s="7">
        <f t="shared" si="150"/>
        <v>-79.881711161986544</v>
      </c>
      <c r="AH452" s="7">
        <f t="shared" si="151"/>
        <v>-3.8370000000000011</v>
      </c>
      <c r="AI452">
        <v>0.23</v>
      </c>
      <c r="AJ452">
        <v>0.42</v>
      </c>
      <c r="AK452">
        <v>4.88</v>
      </c>
      <c r="AL452">
        <v>1.1599999999999999</v>
      </c>
      <c r="AM452">
        <v>0.94</v>
      </c>
    </row>
    <row r="453" spans="1:39" x14ac:dyDescent="0.25">
      <c r="A453">
        <v>317</v>
      </c>
      <c r="B453" t="s">
        <v>142</v>
      </c>
      <c r="C453" t="s">
        <v>143</v>
      </c>
      <c r="D453" t="s">
        <v>1541</v>
      </c>
      <c r="E453" s="7">
        <f t="shared" si="136"/>
        <v>332.65955329400407</v>
      </c>
      <c r="F453" s="8">
        <f t="shared" si="137"/>
        <v>2.5219999999999994</v>
      </c>
      <c r="G453" s="7">
        <f t="shared" si="144"/>
        <v>12.882495516931346</v>
      </c>
      <c r="H453" s="7">
        <v>1.1100000000000001</v>
      </c>
      <c r="I453" s="7">
        <f t="shared" si="135"/>
        <v>1.5</v>
      </c>
      <c r="J453" s="7">
        <f t="shared" si="138"/>
        <v>2.6980912590556807</v>
      </c>
      <c r="K453" s="7">
        <f t="shared" si="139"/>
        <v>1.2860912590556814</v>
      </c>
      <c r="L453" s="7">
        <f t="shared" si="140"/>
        <v>498.98932994100664</v>
      </c>
      <c r="M453" s="7">
        <f t="shared" si="141"/>
        <v>19.323743275397025</v>
      </c>
      <c r="N453" s="7">
        <f t="shared" si="142"/>
        <v>2.6980912590556811</v>
      </c>
      <c r="O453" s="7">
        <f t="shared" si="143"/>
        <v>1.2860912590556817</v>
      </c>
      <c r="P453">
        <v>25</v>
      </c>
      <c r="Q453">
        <f t="shared" si="145"/>
        <v>298</v>
      </c>
      <c r="R453" t="s">
        <v>40</v>
      </c>
      <c r="S453" s="9" t="s">
        <v>41</v>
      </c>
      <c r="T453" t="s">
        <v>42</v>
      </c>
      <c r="U453" t="s">
        <v>144</v>
      </c>
      <c r="V453">
        <v>181.45</v>
      </c>
      <c r="W453">
        <v>5.3419999999999996</v>
      </c>
      <c r="X453">
        <v>3.93</v>
      </c>
      <c r="Y453" s="8">
        <f t="shared" si="146"/>
        <v>-1.4119999999999995</v>
      </c>
      <c r="Z453">
        <v>-1.292</v>
      </c>
      <c r="AA453">
        <v>9.58</v>
      </c>
      <c r="AB453">
        <v>53.6</v>
      </c>
      <c r="AC453">
        <f t="shared" si="147"/>
        <v>1.72916478969277</v>
      </c>
      <c r="AD453">
        <f t="shared" si="148"/>
        <v>0.98136550907854447</v>
      </c>
      <c r="AE453" s="7">
        <f t="shared" si="149"/>
        <v>57.290482559946788</v>
      </c>
      <c r="AF453" s="7">
        <v>20</v>
      </c>
      <c r="AG453" s="7">
        <f t="shared" si="150"/>
        <v>-77.290482559946781</v>
      </c>
      <c r="AH453" s="7">
        <f t="shared" si="151"/>
        <v>-1.4119999999999995</v>
      </c>
      <c r="AI453">
        <v>0</v>
      </c>
      <c r="AJ453">
        <v>0.04</v>
      </c>
      <c r="AK453">
        <v>4.93</v>
      </c>
      <c r="AL453">
        <v>0.92</v>
      </c>
      <c r="AM453">
        <v>1.08</v>
      </c>
    </row>
    <row r="454" spans="1:39" x14ac:dyDescent="0.25">
      <c r="A454">
        <v>913</v>
      </c>
      <c r="B454" t="s">
        <v>145</v>
      </c>
      <c r="C454" t="s">
        <v>146</v>
      </c>
      <c r="D454" t="s">
        <v>1541</v>
      </c>
      <c r="E454" s="7">
        <f t="shared" si="136"/>
        <v>928.96638677993587</v>
      </c>
      <c r="F454" s="8">
        <f t="shared" si="137"/>
        <v>2.9679999999999995</v>
      </c>
      <c r="G454" s="7">
        <f t="shared" si="144"/>
        <v>26.915348039269158</v>
      </c>
      <c r="H454" s="7">
        <v>1.43</v>
      </c>
      <c r="I454" s="7">
        <f t="shared" si="135"/>
        <v>1.5</v>
      </c>
      <c r="J454" s="7">
        <f t="shared" si="138"/>
        <v>3.1440912590556809</v>
      </c>
      <c r="K454" s="7">
        <f t="shared" si="139"/>
        <v>1.6060912590556813</v>
      </c>
      <c r="L454" s="7">
        <f t="shared" si="140"/>
        <v>1393.4495801699043</v>
      </c>
      <c r="M454" s="7">
        <f t="shared" si="141"/>
        <v>40.37302205890375</v>
      </c>
      <c r="N454" s="7">
        <f t="shared" si="142"/>
        <v>3.1440912590556813</v>
      </c>
      <c r="O454" s="7">
        <f t="shared" si="143"/>
        <v>1.6060912590556813</v>
      </c>
      <c r="P454">
        <v>25</v>
      </c>
      <c r="Q454">
        <f t="shared" si="145"/>
        <v>298</v>
      </c>
      <c r="R454" t="s">
        <v>40</v>
      </c>
      <c r="S454" s="9" t="s">
        <v>41</v>
      </c>
      <c r="T454" t="s">
        <v>42</v>
      </c>
      <c r="U454" t="s">
        <v>147</v>
      </c>
      <c r="V454">
        <v>215.89</v>
      </c>
      <c r="W454">
        <v>6.1079999999999997</v>
      </c>
      <c r="X454">
        <v>4.57</v>
      </c>
      <c r="Y454" s="8">
        <f t="shared" si="146"/>
        <v>-1.5379999999999994</v>
      </c>
      <c r="Z454">
        <v>-1.508</v>
      </c>
      <c r="AA454">
        <v>1.8</v>
      </c>
      <c r="AB454">
        <v>8.68</v>
      </c>
      <c r="AC454">
        <f t="shared" si="147"/>
        <v>0.93851972517649185</v>
      </c>
      <c r="AD454">
        <f t="shared" si="148"/>
        <v>0.25527250510330607</v>
      </c>
      <c r="AE454" s="7">
        <f t="shared" si="149"/>
        <v>64.244897760471972</v>
      </c>
      <c r="AF454" s="7">
        <v>20</v>
      </c>
      <c r="AG454" s="7">
        <f t="shared" si="150"/>
        <v>-84.244897760471972</v>
      </c>
      <c r="AH454" s="7">
        <f t="shared" si="151"/>
        <v>-1.5379999999999996</v>
      </c>
      <c r="AI454">
        <v>0</v>
      </c>
      <c r="AJ454">
        <v>0</v>
      </c>
      <c r="AK454">
        <v>5.44</v>
      </c>
      <c r="AL454">
        <v>1.02</v>
      </c>
      <c r="AM454">
        <v>1.21</v>
      </c>
    </row>
    <row r="455" spans="1:39" x14ac:dyDescent="0.25">
      <c r="A455">
        <v>325</v>
      </c>
      <c r="B455" t="s">
        <v>148</v>
      </c>
      <c r="C455" t="s">
        <v>149</v>
      </c>
      <c r="D455" t="s">
        <v>1541</v>
      </c>
      <c r="E455" s="7">
        <f t="shared" si="136"/>
        <v>862.97854776697045</v>
      </c>
      <c r="F455" s="8">
        <f t="shared" si="137"/>
        <v>2.9359999999999999</v>
      </c>
      <c r="G455" s="7">
        <f t="shared" si="144"/>
        <v>40.738027780411301</v>
      </c>
      <c r="H455" s="7">
        <v>1.61</v>
      </c>
      <c r="I455" s="7">
        <f t="shared" si="135"/>
        <v>1.5</v>
      </c>
      <c r="J455" s="7">
        <f t="shared" si="138"/>
        <v>3.1120912590556813</v>
      </c>
      <c r="K455" s="7">
        <f t="shared" si="139"/>
        <v>1.7860912590556814</v>
      </c>
      <c r="L455" s="7">
        <f t="shared" si="140"/>
        <v>1294.467821650456</v>
      </c>
      <c r="M455" s="7">
        <f t="shared" si="141"/>
        <v>61.107041670616958</v>
      </c>
      <c r="N455" s="7">
        <f t="shared" si="142"/>
        <v>3.1120912590556813</v>
      </c>
      <c r="O455" s="7">
        <f t="shared" si="143"/>
        <v>1.7860912590556817</v>
      </c>
      <c r="P455">
        <v>25</v>
      </c>
      <c r="Q455">
        <f t="shared" si="145"/>
        <v>298</v>
      </c>
      <c r="R455" t="s">
        <v>40</v>
      </c>
      <c r="S455" s="9" t="s">
        <v>41</v>
      </c>
      <c r="T455" t="s">
        <v>42</v>
      </c>
      <c r="U455" t="s">
        <v>150</v>
      </c>
      <c r="V455">
        <v>162.28</v>
      </c>
      <c r="W455">
        <v>6.6059999999999999</v>
      </c>
      <c r="X455">
        <v>5.28</v>
      </c>
      <c r="Y455" s="8">
        <f t="shared" si="146"/>
        <v>-1.3259999999999996</v>
      </c>
      <c r="Z455">
        <v>-1.496</v>
      </c>
      <c r="AA455">
        <v>6.1899999999999997E-2</v>
      </c>
      <c r="AB455">
        <v>2.88</v>
      </c>
      <c r="AC455">
        <f t="shared" si="147"/>
        <v>0.45939248775923086</v>
      </c>
      <c r="AD455">
        <f t="shared" si="148"/>
        <v>-1.2083093509798821</v>
      </c>
      <c r="AE455" s="7">
        <f t="shared" si="149"/>
        <v>68.459241076355198</v>
      </c>
      <c r="AF455" s="7">
        <v>20</v>
      </c>
      <c r="AG455" s="7">
        <f t="shared" si="150"/>
        <v>-88.459241076355198</v>
      </c>
      <c r="AH455" s="7">
        <f t="shared" si="151"/>
        <v>-1.3259999999999998</v>
      </c>
      <c r="AI455">
        <v>0</v>
      </c>
      <c r="AJ455">
        <v>0.12</v>
      </c>
      <c r="AK455">
        <v>5.79</v>
      </c>
      <c r="AL455">
        <v>0.35</v>
      </c>
      <c r="AM455">
        <v>1.56</v>
      </c>
    </row>
    <row r="456" spans="1:39" x14ac:dyDescent="0.25">
      <c r="A456">
        <v>869</v>
      </c>
      <c r="B456" t="s">
        <v>151</v>
      </c>
      <c r="C456" t="s">
        <v>152</v>
      </c>
      <c r="D456" t="s">
        <v>1541</v>
      </c>
      <c r="E456" s="7">
        <f t="shared" si="136"/>
        <v>2642.4087573219485</v>
      </c>
      <c r="F456" s="8">
        <f t="shared" si="137"/>
        <v>3.4220000000000002</v>
      </c>
      <c r="G456" s="7">
        <f t="shared" si="144"/>
        <v>85.113803820237663</v>
      </c>
      <c r="H456" s="7">
        <v>1.93</v>
      </c>
      <c r="I456" s="7">
        <f t="shared" si="135"/>
        <v>1.5</v>
      </c>
      <c r="J456" s="7">
        <f t="shared" si="138"/>
        <v>3.5980912590556819</v>
      </c>
      <c r="K456" s="7">
        <f t="shared" si="139"/>
        <v>2.1060912590556815</v>
      </c>
      <c r="L456" s="7">
        <f t="shared" si="140"/>
        <v>3963.6131359829269</v>
      </c>
      <c r="M456" s="7">
        <f t="shared" si="141"/>
        <v>127.67070573035664</v>
      </c>
      <c r="N456" s="7">
        <f t="shared" si="142"/>
        <v>3.5980912590556819</v>
      </c>
      <c r="O456" s="7">
        <f t="shared" si="143"/>
        <v>2.106091259055682</v>
      </c>
      <c r="P456">
        <v>25</v>
      </c>
      <c r="Q456">
        <f t="shared" si="145"/>
        <v>298</v>
      </c>
      <c r="R456" t="s">
        <v>40</v>
      </c>
      <c r="S456" s="9" t="s">
        <v>41</v>
      </c>
      <c r="T456" t="s">
        <v>42</v>
      </c>
      <c r="U456" t="s">
        <v>153</v>
      </c>
      <c r="V456">
        <v>250.34</v>
      </c>
      <c r="W456">
        <v>6.7119999999999997</v>
      </c>
      <c r="X456">
        <v>5.22</v>
      </c>
      <c r="Y456" s="8">
        <f t="shared" si="146"/>
        <v>-1.492</v>
      </c>
      <c r="Z456">
        <v>-1.542</v>
      </c>
      <c r="AA456">
        <v>0.22700000000000001</v>
      </c>
      <c r="AB456">
        <v>0.54</v>
      </c>
      <c r="AC456">
        <f t="shared" si="147"/>
        <v>-0.26760624017703144</v>
      </c>
      <c r="AD456">
        <f t="shared" si="148"/>
        <v>-0.64397414280687726</v>
      </c>
      <c r="AE456" s="7">
        <f t="shared" si="149"/>
        <v>74.853831052598977</v>
      </c>
      <c r="AF456" s="7">
        <v>20</v>
      </c>
      <c r="AG456" s="7">
        <f t="shared" si="150"/>
        <v>-94.853831052598977</v>
      </c>
      <c r="AH456" s="7">
        <f t="shared" si="151"/>
        <v>-1.4920000000000002</v>
      </c>
      <c r="AI456">
        <v>0</v>
      </c>
      <c r="AJ456">
        <v>0</v>
      </c>
      <c r="AK456">
        <v>6</v>
      </c>
      <c r="AL456">
        <v>1.1299999999999999</v>
      </c>
      <c r="AM456">
        <v>1.33</v>
      </c>
    </row>
    <row r="457" spans="1:39" x14ac:dyDescent="0.25">
      <c r="A457">
        <v>693</v>
      </c>
      <c r="B457" t="s">
        <v>154</v>
      </c>
      <c r="C457" t="s">
        <v>155</v>
      </c>
      <c r="D457" t="s">
        <v>1541</v>
      </c>
      <c r="E457" s="7">
        <f t="shared" si="136"/>
        <v>52966.344389165992</v>
      </c>
      <c r="F457" s="8">
        <f t="shared" si="137"/>
        <v>4.7240000000000011</v>
      </c>
      <c r="G457" s="7">
        <f t="shared" si="144"/>
        <v>0.48977881936844614</v>
      </c>
      <c r="H457" s="7">
        <v>-0.31</v>
      </c>
      <c r="I457" s="7">
        <f t="shared" si="135"/>
        <v>1.5</v>
      </c>
      <c r="J457" s="7">
        <f t="shared" si="138"/>
        <v>4.9000912590556815</v>
      </c>
      <c r="K457" s="7">
        <f t="shared" si="139"/>
        <v>-0.13390874094431884</v>
      </c>
      <c r="L457" s="7">
        <f t="shared" si="140"/>
        <v>79449.516583748788</v>
      </c>
      <c r="M457" s="7">
        <f t="shared" si="141"/>
        <v>0.73466822905266915</v>
      </c>
      <c r="N457" s="7">
        <f t="shared" si="142"/>
        <v>4.9000912590556815</v>
      </c>
      <c r="O457" s="7">
        <f t="shared" si="143"/>
        <v>-0.13390874094431884</v>
      </c>
      <c r="P457">
        <v>25</v>
      </c>
      <c r="Q457">
        <f t="shared" si="145"/>
        <v>298</v>
      </c>
      <c r="R457" t="s">
        <v>40</v>
      </c>
      <c r="S457" s="9" t="s">
        <v>41</v>
      </c>
      <c r="T457" t="s">
        <v>42</v>
      </c>
      <c r="U457" t="s">
        <v>156</v>
      </c>
      <c r="V457">
        <v>194.19</v>
      </c>
      <c r="W457">
        <v>6.694</v>
      </c>
      <c r="X457">
        <v>1.66</v>
      </c>
      <c r="Y457" s="8">
        <f t="shared" si="146"/>
        <v>-5.0339999999999998</v>
      </c>
      <c r="Z457">
        <v>-5.0940000000000003</v>
      </c>
      <c r="AA457">
        <v>0.61599999999999999</v>
      </c>
      <c r="AB457">
        <v>0.41099999999999998</v>
      </c>
      <c r="AC457">
        <f t="shared" si="147"/>
        <v>-0.38615817812393083</v>
      </c>
      <c r="AD457">
        <f t="shared" si="148"/>
        <v>-0.21041928783557454</v>
      </c>
      <c r="AE457" s="7">
        <f t="shared" si="149"/>
        <v>75.896599086336153</v>
      </c>
      <c r="AF457" s="7">
        <v>20</v>
      </c>
      <c r="AG457" s="7">
        <f t="shared" si="150"/>
        <v>-95.896599086336153</v>
      </c>
      <c r="AH457" s="7">
        <f t="shared" si="151"/>
        <v>-5.0340000000000007</v>
      </c>
      <c r="AI457">
        <v>0</v>
      </c>
      <c r="AJ457">
        <v>0.78</v>
      </c>
      <c r="AK457">
        <v>6.12</v>
      </c>
      <c r="AL457">
        <v>1.38</v>
      </c>
      <c r="AM457">
        <v>1.43</v>
      </c>
    </row>
    <row r="458" spans="1:39" x14ac:dyDescent="0.25">
      <c r="A458">
        <v>361</v>
      </c>
      <c r="B458" t="s">
        <v>157</v>
      </c>
      <c r="C458" t="s">
        <v>158</v>
      </c>
      <c r="D458" t="s">
        <v>1541</v>
      </c>
      <c r="E458" s="7">
        <f t="shared" si="136"/>
        <v>1621.8100973589351</v>
      </c>
      <c r="F458" s="8">
        <f t="shared" si="137"/>
        <v>3.2100000000000009</v>
      </c>
      <c r="G458" s="7">
        <f t="shared" si="144"/>
        <v>11.481536214968834</v>
      </c>
      <c r="H458" s="7">
        <v>1.06</v>
      </c>
      <c r="I458" s="7">
        <f t="shared" si="135"/>
        <v>1.5</v>
      </c>
      <c r="J458" s="7">
        <f t="shared" si="138"/>
        <v>3.3860912590556822</v>
      </c>
      <c r="K458" s="7">
        <f t="shared" si="139"/>
        <v>1.2360912590556814</v>
      </c>
      <c r="L458" s="7">
        <f t="shared" si="140"/>
        <v>2432.715146038403</v>
      </c>
      <c r="M458" s="7">
        <f t="shared" si="141"/>
        <v>17.222304322453255</v>
      </c>
      <c r="N458" s="7">
        <f t="shared" si="142"/>
        <v>3.3860912590556826</v>
      </c>
      <c r="O458" s="7">
        <f t="shared" si="143"/>
        <v>1.2360912590556816</v>
      </c>
      <c r="P458">
        <v>25</v>
      </c>
      <c r="Q458">
        <f t="shared" si="145"/>
        <v>298</v>
      </c>
      <c r="R458" t="s">
        <v>40</v>
      </c>
      <c r="S458" s="9" t="s">
        <v>41</v>
      </c>
      <c r="T458" t="s">
        <v>42</v>
      </c>
      <c r="U458" t="s">
        <v>159</v>
      </c>
      <c r="V458">
        <v>154.21</v>
      </c>
      <c r="W458">
        <v>5.91</v>
      </c>
      <c r="X458">
        <v>3.76</v>
      </c>
      <c r="Y458" s="8">
        <f t="shared" si="146"/>
        <v>-2.1500000000000004</v>
      </c>
      <c r="Z458">
        <v>-1.9</v>
      </c>
      <c r="AA458">
        <v>0.999</v>
      </c>
      <c r="AB458">
        <v>3.24</v>
      </c>
      <c r="AC458">
        <f t="shared" si="147"/>
        <v>0.51054501020661214</v>
      </c>
      <c r="AD458">
        <f t="shared" si="148"/>
        <v>-4.3451177401769168E-4</v>
      </c>
      <c r="AE458" s="7">
        <f t="shared" si="149"/>
        <v>68.009309880147811</v>
      </c>
      <c r="AF458" s="7">
        <v>20</v>
      </c>
      <c r="AG458" s="7">
        <f t="shared" si="150"/>
        <v>-88.009309880147811</v>
      </c>
      <c r="AH458" s="7">
        <f t="shared" si="151"/>
        <v>-2.1500000000000008</v>
      </c>
      <c r="AI458">
        <v>0</v>
      </c>
      <c r="AJ458">
        <v>0.21</v>
      </c>
      <c r="AK458">
        <v>6.3</v>
      </c>
      <c r="AL458">
        <v>1.1599999999999999</v>
      </c>
      <c r="AM458">
        <v>1.32</v>
      </c>
    </row>
    <row r="459" spans="1:39" x14ac:dyDescent="0.25">
      <c r="A459">
        <v>984</v>
      </c>
      <c r="B459" t="s">
        <v>160</v>
      </c>
      <c r="C459" t="s">
        <v>161</v>
      </c>
      <c r="D459" t="s">
        <v>1541</v>
      </c>
      <c r="E459" s="7">
        <f t="shared" si="136"/>
        <v>1905.4607179632501</v>
      </c>
      <c r="F459" s="8">
        <f t="shared" si="137"/>
        <v>3.2800000000000002</v>
      </c>
      <c r="G459" s="7">
        <f t="shared" si="144"/>
        <v>27.542287033381665</v>
      </c>
      <c r="H459" s="7">
        <v>1.44</v>
      </c>
      <c r="I459" s="7">
        <f t="shared" si="135"/>
        <v>1.5</v>
      </c>
      <c r="J459" s="7">
        <f t="shared" si="138"/>
        <v>3.4560912590556816</v>
      </c>
      <c r="K459" s="7">
        <f t="shared" si="139"/>
        <v>1.6160912590556813</v>
      </c>
      <c r="L459" s="7">
        <f t="shared" si="140"/>
        <v>2858.1910769448759</v>
      </c>
      <c r="M459" s="7">
        <f t="shared" si="141"/>
        <v>41.313430550072525</v>
      </c>
      <c r="N459" s="7">
        <f t="shared" si="142"/>
        <v>3.456091259055682</v>
      </c>
      <c r="O459" s="7">
        <f t="shared" si="143"/>
        <v>1.6160912590556815</v>
      </c>
      <c r="P459">
        <v>25</v>
      </c>
      <c r="Q459">
        <f t="shared" si="145"/>
        <v>298</v>
      </c>
      <c r="R459" t="s">
        <v>40</v>
      </c>
      <c r="S459" s="9" t="s">
        <v>41</v>
      </c>
      <c r="T459" t="s">
        <v>42</v>
      </c>
      <c r="U459" t="s">
        <v>162</v>
      </c>
      <c r="V459">
        <v>188.66</v>
      </c>
      <c r="W459">
        <v>6.24</v>
      </c>
      <c r="X459">
        <v>4.4000000000000004</v>
      </c>
      <c r="Y459" s="8">
        <f t="shared" si="146"/>
        <v>-1.8399999999999999</v>
      </c>
      <c r="Z459">
        <v>-1.63</v>
      </c>
      <c r="AA459">
        <v>0.11700000000000001</v>
      </c>
      <c r="AB459">
        <v>4.7699999999999996</v>
      </c>
      <c r="AC459">
        <f t="shared" si="147"/>
        <v>0.67851837904011392</v>
      </c>
      <c r="AD459">
        <f t="shared" si="148"/>
        <v>-0.9318141382538383</v>
      </c>
      <c r="AE459" s="7">
        <f t="shared" si="149"/>
        <v>66.53183711528105</v>
      </c>
      <c r="AF459" s="7">
        <v>20</v>
      </c>
      <c r="AG459" s="7">
        <f t="shared" si="150"/>
        <v>-86.53183711528105</v>
      </c>
      <c r="AH459" s="7">
        <f t="shared" si="151"/>
        <v>-1.84</v>
      </c>
      <c r="AI459">
        <v>0</v>
      </c>
      <c r="AJ459">
        <v>0.21</v>
      </c>
      <c r="AK459">
        <v>6.93</v>
      </c>
      <c r="AL459">
        <v>1.24</v>
      </c>
      <c r="AM459">
        <v>1.45</v>
      </c>
    </row>
    <row r="460" spans="1:39" x14ac:dyDescent="0.25">
      <c r="A460">
        <v>108</v>
      </c>
      <c r="B460" t="s">
        <v>163</v>
      </c>
      <c r="C460" t="s">
        <v>164</v>
      </c>
      <c r="D460" t="s">
        <v>1541</v>
      </c>
      <c r="E460" s="7">
        <f t="shared" si="136"/>
        <v>39536.662006812869</v>
      </c>
      <c r="F460" s="8">
        <f t="shared" si="137"/>
        <v>4.5970000000000004</v>
      </c>
      <c r="G460" s="7">
        <f t="shared" si="144"/>
        <v>10.964781961431854</v>
      </c>
      <c r="H460" s="7">
        <v>1.04</v>
      </c>
      <c r="I460" s="7">
        <f t="shared" si="135"/>
        <v>1.5</v>
      </c>
      <c r="J460" s="7">
        <f t="shared" si="138"/>
        <v>4.7730912590556818</v>
      </c>
      <c r="K460" s="7">
        <f t="shared" si="139"/>
        <v>1.2160912590556814</v>
      </c>
      <c r="L460" s="7">
        <f t="shared" si="140"/>
        <v>59304.993010219368</v>
      </c>
      <c r="M460" s="7">
        <f t="shared" si="141"/>
        <v>16.447172942147784</v>
      </c>
      <c r="N460" s="7">
        <f t="shared" si="142"/>
        <v>4.7730912590556827</v>
      </c>
      <c r="O460" s="7">
        <f t="shared" si="143"/>
        <v>1.2160912590556814</v>
      </c>
      <c r="P460">
        <v>25</v>
      </c>
      <c r="Q460">
        <f t="shared" si="145"/>
        <v>298</v>
      </c>
      <c r="R460" t="s">
        <v>40</v>
      </c>
      <c r="S460" s="9" t="s">
        <v>41</v>
      </c>
      <c r="T460" t="s">
        <v>42</v>
      </c>
      <c r="U460" t="s">
        <v>165</v>
      </c>
      <c r="V460">
        <v>290.83</v>
      </c>
      <c r="W460">
        <v>7.8170000000000002</v>
      </c>
      <c r="X460">
        <v>4.26</v>
      </c>
      <c r="Y460" s="8">
        <f t="shared" si="146"/>
        <v>-3.5570000000000004</v>
      </c>
      <c r="Z460">
        <v>-3.677</v>
      </c>
      <c r="AA460">
        <v>6.7400000000000002E-2</v>
      </c>
      <c r="AB460">
        <v>3.44E-2</v>
      </c>
      <c r="AC460">
        <f t="shared" si="147"/>
        <v>-1.4634415574284698</v>
      </c>
      <c r="AD460">
        <f t="shared" si="148"/>
        <v>-1.1713401034646802</v>
      </c>
      <c r="AE460" s="7">
        <f t="shared" si="149"/>
        <v>85.372249089782642</v>
      </c>
      <c r="AF460" s="7">
        <v>20</v>
      </c>
      <c r="AG460" s="7">
        <f t="shared" si="150"/>
        <v>-105.37224908978264</v>
      </c>
      <c r="AH460" s="7">
        <f t="shared" si="151"/>
        <v>-3.5570000000000004</v>
      </c>
      <c r="AI460">
        <v>0</v>
      </c>
      <c r="AJ460">
        <v>0.4</v>
      </c>
      <c r="AK460">
        <v>7</v>
      </c>
      <c r="AL460">
        <v>1.1000000000000001</v>
      </c>
      <c r="AM460">
        <v>1.58</v>
      </c>
    </row>
    <row r="461" spans="1:39" x14ac:dyDescent="0.25">
      <c r="A461">
        <v>102</v>
      </c>
      <c r="B461" t="s">
        <v>166</v>
      </c>
      <c r="C461" t="s">
        <v>164</v>
      </c>
      <c r="D461" t="s">
        <v>1541</v>
      </c>
      <c r="E461" s="7">
        <f t="shared" si="136"/>
        <v>558470.19473683171</v>
      </c>
      <c r="F461" s="8">
        <f t="shared" si="137"/>
        <v>5.7469999999999999</v>
      </c>
      <c r="G461" s="7">
        <f t="shared" si="144"/>
        <v>154.8816618912482</v>
      </c>
      <c r="H461" s="7">
        <v>2.19</v>
      </c>
      <c r="I461" s="7">
        <f t="shared" si="135"/>
        <v>1.5</v>
      </c>
      <c r="J461" s="7">
        <f t="shared" si="138"/>
        <v>5.9230912590556812</v>
      </c>
      <c r="K461" s="7">
        <f t="shared" si="139"/>
        <v>2.3660912590556813</v>
      </c>
      <c r="L461" s="7">
        <f t="shared" si="140"/>
        <v>837705.29210524692</v>
      </c>
      <c r="M461" s="7">
        <f t="shared" si="141"/>
        <v>232.32249283687236</v>
      </c>
      <c r="N461" s="7">
        <f t="shared" si="142"/>
        <v>5.9230912590556812</v>
      </c>
      <c r="O461" s="7">
        <f t="shared" si="143"/>
        <v>2.3660912590556817</v>
      </c>
      <c r="P461">
        <v>25</v>
      </c>
      <c r="Q461">
        <f t="shared" si="145"/>
        <v>298</v>
      </c>
      <c r="R461" t="s">
        <v>40</v>
      </c>
      <c r="S461" s="9" t="s">
        <v>41</v>
      </c>
      <c r="T461" t="s">
        <v>42</v>
      </c>
      <c r="U461" t="s">
        <v>165</v>
      </c>
      <c r="V461">
        <v>290.83</v>
      </c>
      <c r="W461">
        <v>7.8170000000000002</v>
      </c>
      <c r="X461">
        <v>4.26</v>
      </c>
      <c r="Y461" s="8">
        <f t="shared" si="146"/>
        <v>-3.5570000000000004</v>
      </c>
      <c r="Z461">
        <v>-3.677</v>
      </c>
      <c r="AA461">
        <v>6.7400000000000002E-2</v>
      </c>
      <c r="AB461">
        <v>3.44E-2</v>
      </c>
      <c r="AC461">
        <f t="shared" si="147"/>
        <v>-1.4634415574284698</v>
      </c>
      <c r="AD461">
        <f t="shared" si="148"/>
        <v>-1.1713401034646802</v>
      </c>
      <c r="AE461" s="7">
        <f t="shared" si="149"/>
        <v>85.372249089782642</v>
      </c>
      <c r="AF461" s="7">
        <v>20</v>
      </c>
      <c r="AG461" s="7">
        <f t="shared" si="150"/>
        <v>-105.37224908978264</v>
      </c>
      <c r="AH461" s="7">
        <f t="shared" si="151"/>
        <v>-3.5570000000000004</v>
      </c>
      <c r="AI461">
        <v>0</v>
      </c>
      <c r="AJ461">
        <v>0.4</v>
      </c>
      <c r="AK461">
        <v>7</v>
      </c>
      <c r="AL461">
        <v>1.1000000000000001</v>
      </c>
      <c r="AM461">
        <v>1.58</v>
      </c>
    </row>
    <row r="462" spans="1:39" x14ac:dyDescent="0.25">
      <c r="A462">
        <v>273</v>
      </c>
      <c r="B462" t="s">
        <v>167</v>
      </c>
      <c r="C462" t="s">
        <v>168</v>
      </c>
      <c r="D462" t="s">
        <v>1541</v>
      </c>
      <c r="E462" s="7">
        <f t="shared" si="136"/>
        <v>20063.190647905722</v>
      </c>
      <c r="F462" s="8">
        <f t="shared" si="137"/>
        <v>4.3023999999999996</v>
      </c>
      <c r="G462" s="7">
        <f t="shared" si="144"/>
        <v>0.84996295944961964</v>
      </c>
      <c r="H462" s="7">
        <v>-7.0599999999999996E-2</v>
      </c>
      <c r="I462" s="7">
        <f t="shared" si="135"/>
        <v>1.5</v>
      </c>
      <c r="J462" s="7">
        <f t="shared" si="138"/>
        <v>4.4784912590556809</v>
      </c>
      <c r="K462" s="7">
        <f t="shared" si="139"/>
        <v>0.10549125905568119</v>
      </c>
      <c r="L462" s="7">
        <f t="shared" si="140"/>
        <v>30094.785971858615</v>
      </c>
      <c r="M462" s="7">
        <f t="shared" si="141"/>
        <v>1.2749444391744293</v>
      </c>
      <c r="N462" s="7">
        <f t="shared" si="142"/>
        <v>4.4784912590556818</v>
      </c>
      <c r="O462" s="7">
        <f t="shared" si="143"/>
        <v>0.10549125905568119</v>
      </c>
      <c r="P462">
        <v>25</v>
      </c>
      <c r="Q462">
        <f t="shared" si="145"/>
        <v>298</v>
      </c>
      <c r="R462" t="s">
        <v>40</v>
      </c>
      <c r="S462" s="9" t="s">
        <v>41</v>
      </c>
      <c r="T462" t="s">
        <v>42</v>
      </c>
      <c r="U462" t="s">
        <v>169</v>
      </c>
      <c r="V462">
        <v>222.24</v>
      </c>
      <c r="W462">
        <v>7.0229999999999997</v>
      </c>
      <c r="X462">
        <v>2.65</v>
      </c>
      <c r="Y462" s="8">
        <f t="shared" si="146"/>
        <v>-4.3729999999999993</v>
      </c>
      <c r="Z462">
        <v>-4.6029999999999998</v>
      </c>
      <c r="AA462">
        <v>0.33900000000000002</v>
      </c>
      <c r="AB462">
        <v>0.28000000000000003</v>
      </c>
      <c r="AC462">
        <f t="shared" si="147"/>
        <v>-0.55284196865778079</v>
      </c>
      <c r="AD462">
        <f t="shared" si="148"/>
        <v>-0.46980030179691779</v>
      </c>
      <c r="AE462" s="7">
        <f t="shared" si="149"/>
        <v>77.362728881605236</v>
      </c>
      <c r="AF462" s="7">
        <v>20</v>
      </c>
      <c r="AG462" s="7">
        <f t="shared" si="150"/>
        <v>-97.362728881605236</v>
      </c>
      <c r="AH462" s="7">
        <f t="shared" si="151"/>
        <v>-4.3729999999999993</v>
      </c>
      <c r="AI462">
        <v>0</v>
      </c>
      <c r="AJ462">
        <v>0.78</v>
      </c>
      <c r="AK462">
        <v>7.11</v>
      </c>
      <c r="AL462">
        <v>1.39</v>
      </c>
      <c r="AM462">
        <v>1.71</v>
      </c>
    </row>
    <row r="463" spans="1:39" x14ac:dyDescent="0.25">
      <c r="A463">
        <v>1088</v>
      </c>
      <c r="B463" t="s">
        <v>170</v>
      </c>
      <c r="C463" t="s">
        <v>171</v>
      </c>
      <c r="D463" t="s">
        <v>1541</v>
      </c>
      <c r="E463" s="7">
        <f t="shared" si="136"/>
        <v>13520.7256319428</v>
      </c>
      <c r="F463" s="8">
        <f t="shared" si="137"/>
        <v>4.1310000000000002</v>
      </c>
      <c r="G463" s="7">
        <f t="shared" si="144"/>
        <v>120.22644346174135</v>
      </c>
      <c r="H463" s="7">
        <v>2.08</v>
      </c>
      <c r="I463" s="7">
        <f t="shared" si="135"/>
        <v>1.5</v>
      </c>
      <c r="J463" s="7">
        <f t="shared" si="138"/>
        <v>4.3070912590556816</v>
      </c>
      <c r="K463" s="7">
        <f t="shared" si="139"/>
        <v>2.2560912590556814</v>
      </c>
      <c r="L463" s="7">
        <f t="shared" si="140"/>
        <v>20281.088447914186</v>
      </c>
      <c r="M463" s="7">
        <f t="shared" si="141"/>
        <v>180.33966519261207</v>
      </c>
      <c r="N463" s="7">
        <f t="shared" si="142"/>
        <v>4.3070912590556816</v>
      </c>
      <c r="O463" s="7">
        <f t="shared" si="143"/>
        <v>2.2560912590556814</v>
      </c>
      <c r="P463">
        <v>25</v>
      </c>
      <c r="Q463">
        <f t="shared" si="145"/>
        <v>298</v>
      </c>
      <c r="R463" t="s">
        <v>40</v>
      </c>
      <c r="S463" s="9" t="s">
        <v>41</v>
      </c>
      <c r="T463" t="s">
        <v>42</v>
      </c>
      <c r="U463" t="s">
        <v>172</v>
      </c>
      <c r="V463">
        <v>223.1</v>
      </c>
      <c r="W463">
        <v>7.101</v>
      </c>
      <c r="X463">
        <v>5.05</v>
      </c>
      <c r="Y463" s="8">
        <f t="shared" si="146"/>
        <v>-2.0510000000000002</v>
      </c>
      <c r="Z463">
        <v>-1.9410000000000001</v>
      </c>
      <c r="AA463">
        <v>2.5399999999999999E-2</v>
      </c>
      <c r="AB463">
        <v>0.66500000000000004</v>
      </c>
      <c r="AC463">
        <f t="shared" si="147"/>
        <v>-0.17717835469689538</v>
      </c>
      <c r="AD463">
        <f t="shared" si="148"/>
        <v>-1.5951662833800619</v>
      </c>
      <c r="AE463" s="7">
        <f t="shared" si="149"/>
        <v>74.058438670406403</v>
      </c>
      <c r="AF463" s="7">
        <v>20</v>
      </c>
      <c r="AG463" s="7">
        <f t="shared" si="150"/>
        <v>-94.058438670406403</v>
      </c>
      <c r="AH463" s="7">
        <f t="shared" si="151"/>
        <v>-2.0510000000000002</v>
      </c>
      <c r="AI463">
        <v>0</v>
      </c>
      <c r="AJ463">
        <v>0.15</v>
      </c>
      <c r="AK463">
        <v>7.4700000000000006</v>
      </c>
      <c r="AL463">
        <v>1.31</v>
      </c>
      <c r="AM463">
        <v>1.57</v>
      </c>
    </row>
    <row r="464" spans="1:39" x14ac:dyDescent="0.25">
      <c r="A464">
        <v>980</v>
      </c>
      <c r="B464" t="s">
        <v>173</v>
      </c>
      <c r="C464" t="s">
        <v>174</v>
      </c>
      <c r="D464" t="s">
        <v>1541</v>
      </c>
      <c r="E464" s="7">
        <f t="shared" si="136"/>
        <v>21379.620895022348</v>
      </c>
      <c r="F464" s="8">
        <f t="shared" si="137"/>
        <v>4.33</v>
      </c>
      <c r="G464" s="7">
        <f t="shared" si="144"/>
        <v>114.81536214968835</v>
      </c>
      <c r="H464" s="7">
        <v>2.06</v>
      </c>
      <c r="I464" s="7">
        <f t="shared" si="135"/>
        <v>1.5</v>
      </c>
      <c r="J464" s="7">
        <f t="shared" si="138"/>
        <v>4.5060912590556814</v>
      </c>
      <c r="K464" s="7">
        <f t="shared" si="139"/>
        <v>2.2360912590556814</v>
      </c>
      <c r="L464" s="7">
        <f t="shared" si="140"/>
        <v>32069.431342533502</v>
      </c>
      <c r="M464" s="7">
        <f t="shared" si="141"/>
        <v>172.22304322453257</v>
      </c>
      <c r="N464" s="7">
        <f t="shared" si="142"/>
        <v>4.5060912590556814</v>
      </c>
      <c r="O464" s="7">
        <f t="shared" si="143"/>
        <v>2.2360912590556818</v>
      </c>
      <c r="P464">
        <v>25</v>
      </c>
      <c r="Q464">
        <f t="shared" si="145"/>
        <v>298</v>
      </c>
      <c r="R464" t="s">
        <v>40</v>
      </c>
      <c r="S464" s="9" t="s">
        <v>41</v>
      </c>
      <c r="T464" t="s">
        <v>42</v>
      </c>
      <c r="U464" t="s">
        <v>175</v>
      </c>
      <c r="V464">
        <v>223.1</v>
      </c>
      <c r="W464">
        <v>7.32</v>
      </c>
      <c r="X464">
        <v>5.05</v>
      </c>
      <c r="Y464" s="8">
        <f t="shared" si="146"/>
        <v>-2.2700000000000005</v>
      </c>
      <c r="Z464">
        <v>-2.09</v>
      </c>
      <c r="AA464">
        <v>5.7200000000000003E-3</v>
      </c>
      <c r="AB464">
        <v>1.21</v>
      </c>
      <c r="AC464">
        <f t="shared" si="147"/>
        <v>8.2785370316450071E-2</v>
      </c>
      <c r="AD464">
        <f t="shared" si="148"/>
        <v>-2.2426039712069756</v>
      </c>
      <c r="AE464" s="7">
        <f t="shared" si="149"/>
        <v>71.771830226294952</v>
      </c>
      <c r="AF464" s="7">
        <v>20</v>
      </c>
      <c r="AG464" s="7">
        <f t="shared" si="150"/>
        <v>-91.771830226294952</v>
      </c>
      <c r="AH464" s="7">
        <f t="shared" si="151"/>
        <v>-2.2700000000000005</v>
      </c>
      <c r="AI464">
        <v>0</v>
      </c>
      <c r="AJ464">
        <v>0.21</v>
      </c>
      <c r="AK464">
        <v>7.5600000000000005</v>
      </c>
      <c r="AL464">
        <v>1.32</v>
      </c>
      <c r="AM464">
        <v>1.57</v>
      </c>
    </row>
    <row r="465" spans="1:39" x14ac:dyDescent="0.25">
      <c r="A465">
        <v>1027</v>
      </c>
      <c r="B465" t="s">
        <v>176</v>
      </c>
      <c r="C465" t="s">
        <v>177</v>
      </c>
      <c r="D465" t="s">
        <v>1541</v>
      </c>
      <c r="E465" s="7">
        <f t="shared" si="136"/>
        <v>17660.378206861642</v>
      </c>
      <c r="F465" s="8">
        <f t="shared" si="137"/>
        <v>4.2469999999999999</v>
      </c>
      <c r="G465" s="7">
        <f t="shared" si="144"/>
        <v>169.82436524617444</v>
      </c>
      <c r="H465" s="7">
        <v>2.23</v>
      </c>
      <c r="I465" s="7">
        <f t="shared" si="135"/>
        <v>1.5</v>
      </c>
      <c r="J465" s="7">
        <f t="shared" si="138"/>
        <v>4.4230912590556812</v>
      </c>
      <c r="K465" s="7">
        <f t="shared" si="139"/>
        <v>2.4060912590556813</v>
      </c>
      <c r="L465" s="7">
        <f t="shared" si="140"/>
        <v>26490.567310292492</v>
      </c>
      <c r="M465" s="7">
        <f t="shared" si="141"/>
        <v>254.73654786926193</v>
      </c>
      <c r="N465" s="7">
        <f t="shared" si="142"/>
        <v>4.4230912590556812</v>
      </c>
      <c r="O465" s="7">
        <f t="shared" si="143"/>
        <v>2.4060912590556818</v>
      </c>
      <c r="P465">
        <v>25</v>
      </c>
      <c r="Q465">
        <f t="shared" si="145"/>
        <v>298</v>
      </c>
      <c r="R465" t="s">
        <v>40</v>
      </c>
      <c r="S465" s="9" t="s">
        <v>41</v>
      </c>
      <c r="T465" t="s">
        <v>42</v>
      </c>
      <c r="U465" t="s">
        <v>178</v>
      </c>
      <c r="V465">
        <v>257.55</v>
      </c>
      <c r="W465">
        <v>7.7069999999999999</v>
      </c>
      <c r="X465">
        <v>5.69</v>
      </c>
      <c r="Y465" s="8">
        <f t="shared" si="146"/>
        <v>-2.0169999999999995</v>
      </c>
      <c r="Z465">
        <v>-2.0870000000000002</v>
      </c>
      <c r="AA465">
        <v>5.3299999999999997E-3</v>
      </c>
      <c r="AB465">
        <v>0.3</v>
      </c>
      <c r="AC465">
        <f t="shared" si="147"/>
        <v>-0.52287874528033762</v>
      </c>
      <c r="AD465">
        <f t="shared" si="148"/>
        <v>-2.2732727909734276</v>
      </c>
      <c r="AE465" s="7">
        <f t="shared" si="149"/>
        <v>77.099176112525072</v>
      </c>
      <c r="AF465" s="7">
        <v>20</v>
      </c>
      <c r="AG465" s="7">
        <f t="shared" si="150"/>
        <v>-97.099176112525072</v>
      </c>
      <c r="AH465" s="7">
        <f t="shared" si="151"/>
        <v>-2.0169999999999995</v>
      </c>
      <c r="AI465">
        <v>0</v>
      </c>
      <c r="AJ465">
        <v>0.15</v>
      </c>
      <c r="AK465">
        <v>8.1</v>
      </c>
      <c r="AL465">
        <v>1.39</v>
      </c>
      <c r="AM465">
        <v>1.69</v>
      </c>
    </row>
    <row r="466" spans="1:39" x14ac:dyDescent="0.25">
      <c r="A466">
        <v>1135</v>
      </c>
      <c r="B466" t="s">
        <v>179</v>
      </c>
      <c r="C466" t="s">
        <v>180</v>
      </c>
      <c r="D466" t="s">
        <v>1541</v>
      </c>
      <c r="E466" s="7">
        <f t="shared" si="136"/>
        <v>17660.378206861642</v>
      </c>
      <c r="F466" s="8">
        <f t="shared" si="137"/>
        <v>4.2469999999999999</v>
      </c>
      <c r="G466" s="7">
        <f t="shared" si="144"/>
        <v>257.03957827688663</v>
      </c>
      <c r="H466" s="7">
        <v>2.41</v>
      </c>
      <c r="I466" s="7">
        <f t="shared" si="135"/>
        <v>1.5</v>
      </c>
      <c r="J466" s="7">
        <f t="shared" si="138"/>
        <v>4.4230912590556812</v>
      </c>
      <c r="K466" s="7">
        <f t="shared" si="139"/>
        <v>2.5860912590556815</v>
      </c>
      <c r="L466" s="7">
        <f t="shared" si="140"/>
        <v>26490.567310292492</v>
      </c>
      <c r="M466" s="7">
        <f t="shared" si="141"/>
        <v>385.55936741533003</v>
      </c>
      <c r="N466" s="7">
        <f t="shared" si="142"/>
        <v>4.4230912590556812</v>
      </c>
      <c r="O466" s="7">
        <f t="shared" si="143"/>
        <v>2.5860912590556819</v>
      </c>
      <c r="P466">
        <v>25</v>
      </c>
      <c r="Q466">
        <f t="shared" si="145"/>
        <v>298</v>
      </c>
      <c r="R466" t="s">
        <v>40</v>
      </c>
      <c r="S466" s="9" t="s">
        <v>41</v>
      </c>
      <c r="T466" t="s">
        <v>42</v>
      </c>
      <c r="U466" t="s">
        <v>181</v>
      </c>
      <c r="V466">
        <v>291.99</v>
      </c>
      <c r="W466">
        <v>8.1769999999999996</v>
      </c>
      <c r="X466">
        <v>6.34</v>
      </c>
      <c r="Y466" s="8">
        <f t="shared" si="146"/>
        <v>-1.8369999999999997</v>
      </c>
      <c r="Z466">
        <v>-2.0870000000000002</v>
      </c>
      <c r="AA466">
        <v>1.1299999999999999E-3</v>
      </c>
      <c r="AB466">
        <v>1.0500000000000001E-2</v>
      </c>
      <c r="AC466">
        <f t="shared" si="147"/>
        <v>-1.9788107009300619</v>
      </c>
      <c r="AD466">
        <f t="shared" si="148"/>
        <v>-2.9469215565165805</v>
      </c>
      <c r="AE466" s="7">
        <f t="shared" si="149"/>
        <v>89.905371683347283</v>
      </c>
      <c r="AF466" s="7">
        <v>20</v>
      </c>
      <c r="AG466" s="7">
        <f t="shared" si="150"/>
        <v>-109.90537168334728</v>
      </c>
      <c r="AH466" s="7">
        <f t="shared" si="151"/>
        <v>-1.837</v>
      </c>
      <c r="AI466">
        <v>0</v>
      </c>
      <c r="AJ466">
        <v>0.18</v>
      </c>
      <c r="AK466">
        <v>8.64</v>
      </c>
      <c r="AL466">
        <v>1.55</v>
      </c>
      <c r="AM466">
        <v>1.81</v>
      </c>
    </row>
    <row r="467" spans="1:39" x14ac:dyDescent="0.25">
      <c r="A467">
        <v>232</v>
      </c>
      <c r="B467" t="s">
        <v>182</v>
      </c>
      <c r="C467" t="s">
        <v>183</v>
      </c>
      <c r="D467" t="s">
        <v>1541</v>
      </c>
      <c r="E467" s="7">
        <f t="shared" si="136"/>
        <v>7762.4711662869049</v>
      </c>
      <c r="F467" s="8">
        <f t="shared" si="137"/>
        <v>3.8899999999999992</v>
      </c>
      <c r="G467" s="7">
        <f t="shared" si="144"/>
        <v>229.08676527677744</v>
      </c>
      <c r="H467" s="7">
        <v>2.36</v>
      </c>
      <c r="I467" s="7">
        <f t="shared" si="135"/>
        <v>1.5</v>
      </c>
      <c r="J467" s="7">
        <f t="shared" si="138"/>
        <v>4.066091259055681</v>
      </c>
      <c r="K467" s="7">
        <f t="shared" si="139"/>
        <v>2.5360912590556817</v>
      </c>
      <c r="L467" s="7">
        <f t="shared" si="140"/>
        <v>11643.70674943039</v>
      </c>
      <c r="M467" s="7">
        <f t="shared" si="141"/>
        <v>343.6301479151665</v>
      </c>
      <c r="N467" s="7">
        <f t="shared" si="142"/>
        <v>4.0660912590556819</v>
      </c>
      <c r="O467" s="7">
        <f t="shared" si="143"/>
        <v>2.5360912590556821</v>
      </c>
      <c r="P467">
        <v>25</v>
      </c>
      <c r="Q467">
        <f t="shared" si="145"/>
        <v>298</v>
      </c>
      <c r="R467" t="s">
        <v>40</v>
      </c>
      <c r="S467" s="9" t="s">
        <v>41</v>
      </c>
      <c r="T467" t="s">
        <v>42</v>
      </c>
      <c r="U467" t="s">
        <v>184</v>
      </c>
      <c r="V467">
        <v>373.32</v>
      </c>
      <c r="W467">
        <v>7.39</v>
      </c>
      <c r="X467">
        <v>5.86</v>
      </c>
      <c r="Y467" s="8">
        <f t="shared" si="146"/>
        <v>-1.5299999999999994</v>
      </c>
      <c r="Z467">
        <v>-1.92</v>
      </c>
      <c r="AA467">
        <v>3.1699999999999999E-2</v>
      </c>
      <c r="AB467">
        <v>0.26500000000000001</v>
      </c>
      <c r="AC467">
        <f t="shared" si="147"/>
        <v>-0.5767541260631921</v>
      </c>
      <c r="AD467">
        <f t="shared" si="148"/>
        <v>-1.4989407377822486</v>
      </c>
      <c r="AE467" s="7">
        <f t="shared" si="149"/>
        <v>77.573057230444391</v>
      </c>
      <c r="AF467" s="7">
        <v>20</v>
      </c>
      <c r="AG467" s="7">
        <f t="shared" si="150"/>
        <v>-97.573057230444391</v>
      </c>
      <c r="AH467" s="7">
        <f t="shared" si="151"/>
        <v>-1.5299999999999994</v>
      </c>
      <c r="AI467">
        <v>0</v>
      </c>
      <c r="AJ467">
        <v>0.42</v>
      </c>
      <c r="AK467">
        <v>8.9600000000000009</v>
      </c>
      <c r="AL467">
        <v>1.27</v>
      </c>
      <c r="AM467">
        <v>1.96</v>
      </c>
    </row>
    <row r="468" spans="1:39" x14ac:dyDescent="0.25">
      <c r="A468">
        <v>978</v>
      </c>
      <c r="B468" t="s">
        <v>185</v>
      </c>
      <c r="C468" t="s">
        <v>186</v>
      </c>
      <c r="D468" t="s">
        <v>1541</v>
      </c>
      <c r="E468" s="7">
        <f t="shared" si="136"/>
        <v>1786487.5748520545</v>
      </c>
      <c r="F468" s="8">
        <f t="shared" si="137"/>
        <v>6.2520000000000007</v>
      </c>
      <c r="G468" s="7">
        <f t="shared" si="144"/>
        <v>10.715193052376069</v>
      </c>
      <c r="H468" s="7">
        <v>1.03</v>
      </c>
      <c r="I468" s="7">
        <f t="shared" si="135"/>
        <v>1.5</v>
      </c>
      <c r="J468" s="7">
        <f t="shared" si="138"/>
        <v>6.428091259055682</v>
      </c>
      <c r="K468" s="7">
        <f t="shared" si="139"/>
        <v>1.2060912590556814</v>
      </c>
      <c r="L468" s="7">
        <f t="shared" si="140"/>
        <v>2679731.3622780847</v>
      </c>
      <c r="M468" s="7">
        <f t="shared" si="141"/>
        <v>16.072789578564105</v>
      </c>
      <c r="N468" s="7">
        <f t="shared" si="142"/>
        <v>6.4280912590556829</v>
      </c>
      <c r="O468" s="7">
        <f t="shared" si="143"/>
        <v>1.2060912590556814</v>
      </c>
      <c r="P468">
        <v>25</v>
      </c>
      <c r="Q468">
        <f t="shared" si="145"/>
        <v>298</v>
      </c>
      <c r="R468" t="s">
        <v>40</v>
      </c>
      <c r="S468" s="9" t="s">
        <v>41</v>
      </c>
      <c r="T468" t="s">
        <v>42</v>
      </c>
      <c r="U468" t="s">
        <v>187</v>
      </c>
      <c r="V468">
        <v>278.35000000000002</v>
      </c>
      <c r="W468">
        <v>9.8320000000000007</v>
      </c>
      <c r="X468">
        <v>4.6100000000000003</v>
      </c>
      <c r="Y468" s="8">
        <f t="shared" si="146"/>
        <v>-5.2220000000000004</v>
      </c>
      <c r="Z468">
        <v>-4.3019999999999996</v>
      </c>
      <c r="AA468">
        <v>3.4000000000000002E-2</v>
      </c>
      <c r="AB468">
        <v>3.4000000000000002E-2</v>
      </c>
      <c r="AC468">
        <f t="shared" si="147"/>
        <v>-1.4685210829577449</v>
      </c>
      <c r="AD468">
        <f t="shared" si="148"/>
        <v>-1.4685210829577449</v>
      </c>
      <c r="AE468" s="7">
        <f t="shared" si="149"/>
        <v>85.416927961678027</v>
      </c>
      <c r="AF468" s="7">
        <v>20</v>
      </c>
      <c r="AG468" s="7">
        <f t="shared" si="150"/>
        <v>-105.41692796167803</v>
      </c>
      <c r="AH468" s="7">
        <f t="shared" si="151"/>
        <v>-5.2220000000000004</v>
      </c>
      <c r="AI468">
        <v>0</v>
      </c>
      <c r="AJ468">
        <v>0.8</v>
      </c>
      <c r="AK468">
        <v>9.09</v>
      </c>
      <c r="AL468">
        <v>1.4</v>
      </c>
      <c r="AM468">
        <v>2.27</v>
      </c>
    </row>
    <row r="469" spans="1:39" x14ac:dyDescent="0.25">
      <c r="A469">
        <v>1146</v>
      </c>
      <c r="B469" t="s">
        <v>188</v>
      </c>
      <c r="C469" t="s">
        <v>189</v>
      </c>
      <c r="D469" t="s">
        <v>1541</v>
      </c>
      <c r="E469" s="7">
        <f t="shared" si="136"/>
        <v>183653.83433483474</v>
      </c>
      <c r="F469" s="8">
        <f t="shared" si="137"/>
        <v>5.2639999999999993</v>
      </c>
      <c r="G469" s="7">
        <f t="shared" si="144"/>
        <v>1023.2929922807547</v>
      </c>
      <c r="H469" s="7">
        <v>3.01</v>
      </c>
      <c r="I469" s="7">
        <f t="shared" si="135"/>
        <v>1.5</v>
      </c>
      <c r="J469" s="7">
        <f t="shared" si="138"/>
        <v>5.4400912590556807</v>
      </c>
      <c r="K469" s="7">
        <f t="shared" si="139"/>
        <v>3.1860912590556816</v>
      </c>
      <c r="L469" s="7">
        <f t="shared" si="140"/>
        <v>275480.75150225195</v>
      </c>
      <c r="M469" s="7">
        <f t="shared" si="141"/>
        <v>1534.9394884211338</v>
      </c>
      <c r="N469" s="7">
        <f t="shared" si="142"/>
        <v>5.4400912590556816</v>
      </c>
      <c r="O469" s="7">
        <f t="shared" si="143"/>
        <v>3.186091259055682</v>
      </c>
      <c r="P469">
        <v>25</v>
      </c>
      <c r="Q469">
        <f t="shared" si="145"/>
        <v>298</v>
      </c>
      <c r="R469" t="s">
        <v>40</v>
      </c>
      <c r="S469" s="9" t="s">
        <v>41</v>
      </c>
      <c r="T469" t="s">
        <v>42</v>
      </c>
      <c r="U469" t="s">
        <v>190</v>
      </c>
      <c r="V469">
        <v>326.44</v>
      </c>
      <c r="W469">
        <v>9.234</v>
      </c>
      <c r="X469">
        <v>6.98</v>
      </c>
      <c r="Y469" s="8">
        <f t="shared" si="146"/>
        <v>-2.2539999999999996</v>
      </c>
      <c r="Z469">
        <v>-2.4340000000000002</v>
      </c>
      <c r="AA469">
        <v>2.9500000000000001E-4</v>
      </c>
      <c r="AB469">
        <v>4.0800000000000003E-2</v>
      </c>
      <c r="AC469">
        <f t="shared" si="147"/>
        <v>-1.38933983691012</v>
      </c>
      <c r="AD469">
        <f t="shared" si="148"/>
        <v>-3.530177984021837</v>
      </c>
      <c r="AE469" s="7">
        <f t="shared" si="149"/>
        <v>84.720459614725115</v>
      </c>
      <c r="AF469" s="7">
        <v>20</v>
      </c>
      <c r="AG469" s="7">
        <f t="shared" si="150"/>
        <v>-104.72045961472512</v>
      </c>
      <c r="AH469" s="7">
        <f t="shared" si="151"/>
        <v>-2.2539999999999996</v>
      </c>
      <c r="AI469">
        <v>0</v>
      </c>
      <c r="AJ469">
        <v>0.11</v>
      </c>
      <c r="AK469">
        <v>9.3000000000000007</v>
      </c>
      <c r="AL469">
        <v>1.61</v>
      </c>
      <c r="AM469">
        <v>1.94</v>
      </c>
    </row>
    <row r="470" spans="1:39" x14ac:dyDescent="0.25">
      <c r="A470">
        <v>200</v>
      </c>
      <c r="B470" t="s">
        <v>191</v>
      </c>
      <c r="C470" t="s">
        <v>192</v>
      </c>
      <c r="D470" t="s">
        <v>1541</v>
      </c>
      <c r="E470" s="7">
        <f t="shared" si="136"/>
        <v>792501.3304804744</v>
      </c>
      <c r="F470" s="8">
        <f t="shared" si="137"/>
        <v>5.8990000000000009</v>
      </c>
      <c r="G470" s="7">
        <f t="shared" si="144"/>
        <v>416.86938347033572</v>
      </c>
      <c r="H470" s="7">
        <v>2.62</v>
      </c>
      <c r="I470" s="7">
        <f t="shared" si="135"/>
        <v>1.5</v>
      </c>
      <c r="J470" s="7">
        <f t="shared" si="138"/>
        <v>6.0750912590556823</v>
      </c>
      <c r="K470" s="7">
        <f t="shared" si="139"/>
        <v>2.7960912590556815</v>
      </c>
      <c r="L470" s="7">
        <f t="shared" si="140"/>
        <v>1188751.9957207129</v>
      </c>
      <c r="M470" s="7">
        <f t="shared" si="141"/>
        <v>625.30407520550375</v>
      </c>
      <c r="N470" s="7">
        <f t="shared" si="142"/>
        <v>6.0750912590556831</v>
      </c>
      <c r="O470" s="7">
        <f t="shared" si="143"/>
        <v>2.7960912590556819</v>
      </c>
      <c r="P470">
        <v>25</v>
      </c>
      <c r="Q470">
        <f t="shared" si="145"/>
        <v>298</v>
      </c>
      <c r="R470" t="s">
        <v>40</v>
      </c>
      <c r="S470" s="9" t="s">
        <v>41</v>
      </c>
      <c r="T470" t="s">
        <v>42</v>
      </c>
      <c r="U470" t="s">
        <v>193</v>
      </c>
      <c r="V470">
        <v>318.02999999999997</v>
      </c>
      <c r="W470">
        <v>9.2789999999999999</v>
      </c>
      <c r="X470">
        <v>6</v>
      </c>
      <c r="Y470" s="8">
        <f t="shared" si="146"/>
        <v>-3.2789999999999999</v>
      </c>
      <c r="Z470">
        <v>-2.7690000000000001</v>
      </c>
      <c r="AA470">
        <v>9.1299999999999992E-3</v>
      </c>
      <c r="AB470">
        <v>3.4399999999999999E-3</v>
      </c>
      <c r="AC470">
        <f t="shared" si="147"/>
        <v>-2.46344155742847</v>
      </c>
      <c r="AD470">
        <f t="shared" si="148"/>
        <v>-2.0395292224657009</v>
      </c>
      <c r="AE470" s="7">
        <f t="shared" si="149"/>
        <v>94.168124145019888</v>
      </c>
      <c r="AF470" s="7">
        <v>20</v>
      </c>
      <c r="AG470" s="7">
        <f t="shared" si="150"/>
        <v>-114.16812414501989</v>
      </c>
      <c r="AH470" s="7">
        <f t="shared" si="151"/>
        <v>-3.2790000000000004</v>
      </c>
      <c r="AI470">
        <v>0</v>
      </c>
      <c r="AJ470">
        <v>0.3</v>
      </c>
      <c r="AK470">
        <v>9.3800000000000008</v>
      </c>
      <c r="AL470">
        <v>1.53</v>
      </c>
      <c r="AM470">
        <v>2.0499999999999998</v>
      </c>
    </row>
    <row r="471" spans="1:39" x14ac:dyDescent="0.25">
      <c r="A471">
        <v>80</v>
      </c>
      <c r="B471" t="s">
        <v>194</v>
      </c>
      <c r="C471" t="s">
        <v>195</v>
      </c>
      <c r="D471" t="s">
        <v>1541</v>
      </c>
      <c r="E471" s="7">
        <f t="shared" si="136"/>
        <v>129419.58414499936</v>
      </c>
      <c r="F471" s="8">
        <f t="shared" si="137"/>
        <v>5.1120000000000019</v>
      </c>
      <c r="G471" s="7">
        <f t="shared" si="144"/>
        <v>281.83829312644554</v>
      </c>
      <c r="H471" s="7">
        <v>2.4500000000000002</v>
      </c>
      <c r="I471" s="7">
        <f t="shared" si="135"/>
        <v>1.5</v>
      </c>
      <c r="J471" s="7">
        <f t="shared" si="138"/>
        <v>5.2880912590556832</v>
      </c>
      <c r="K471" s="7">
        <f t="shared" si="139"/>
        <v>2.6260912590556815</v>
      </c>
      <c r="L471" s="7">
        <f t="shared" si="140"/>
        <v>194129.37621749891</v>
      </c>
      <c r="M471" s="7">
        <f t="shared" si="141"/>
        <v>422.75743968966839</v>
      </c>
      <c r="N471" s="7">
        <f t="shared" si="142"/>
        <v>5.2880912590556832</v>
      </c>
      <c r="O471" s="7">
        <f t="shared" si="143"/>
        <v>2.6260912590556815</v>
      </c>
      <c r="P471">
        <v>25</v>
      </c>
      <c r="Q471">
        <f t="shared" si="145"/>
        <v>298</v>
      </c>
      <c r="R471" t="s">
        <v>40</v>
      </c>
      <c r="S471" s="9" t="s">
        <v>41</v>
      </c>
      <c r="T471" t="s">
        <v>42</v>
      </c>
      <c r="U471" t="s">
        <v>196</v>
      </c>
      <c r="V471">
        <v>409.78</v>
      </c>
      <c r="W471">
        <v>8.9220000000000006</v>
      </c>
      <c r="X471">
        <v>6.26</v>
      </c>
      <c r="Y471" s="8">
        <f t="shared" si="146"/>
        <v>-2.6620000000000008</v>
      </c>
      <c r="Z471">
        <v>-2.702</v>
      </c>
      <c r="AA471">
        <v>2.6700000000000001E-3</v>
      </c>
      <c r="AB471">
        <v>8.4100000000000008E-3</v>
      </c>
      <c r="AC471">
        <f t="shared" si="147"/>
        <v>-2.0752040042020878</v>
      </c>
      <c r="AD471">
        <f t="shared" si="148"/>
        <v>-2.5734887386354246</v>
      </c>
      <c r="AE471" s="7">
        <f t="shared" si="149"/>
        <v>90.753235135089611</v>
      </c>
      <c r="AF471" s="7">
        <v>20</v>
      </c>
      <c r="AG471" s="7">
        <f t="shared" si="150"/>
        <v>-110.75323513508961</v>
      </c>
      <c r="AH471" s="7">
        <f t="shared" si="151"/>
        <v>-2.6620000000000013</v>
      </c>
      <c r="AI471">
        <v>0</v>
      </c>
      <c r="AJ471">
        <v>0.45</v>
      </c>
      <c r="AK471">
        <v>9.76</v>
      </c>
      <c r="AL471">
        <v>1.31</v>
      </c>
      <c r="AM471">
        <v>2.13</v>
      </c>
    </row>
    <row r="472" spans="1:39" x14ac:dyDescent="0.25">
      <c r="A472">
        <v>9</v>
      </c>
      <c r="B472" t="s">
        <v>197</v>
      </c>
      <c r="C472" t="s">
        <v>198</v>
      </c>
      <c r="D472" t="s">
        <v>1541</v>
      </c>
      <c r="E472" s="7">
        <f t="shared" si="136"/>
        <v>3221068.7912834473</v>
      </c>
      <c r="F472" s="8">
        <f t="shared" si="137"/>
        <v>6.5080000000000009</v>
      </c>
      <c r="G472" s="7">
        <f t="shared" si="144"/>
        <v>831.7637711026714</v>
      </c>
      <c r="H472" s="7">
        <v>2.92</v>
      </c>
      <c r="I472" s="7">
        <f t="shared" si="135"/>
        <v>1.5</v>
      </c>
      <c r="J472" s="7">
        <f t="shared" si="138"/>
        <v>6.6840912590556822</v>
      </c>
      <c r="K472" s="7">
        <f t="shared" si="139"/>
        <v>3.0960912590556813</v>
      </c>
      <c r="L472" s="7">
        <f t="shared" si="140"/>
        <v>4831603.1869251672</v>
      </c>
      <c r="M472" s="7">
        <f t="shared" si="141"/>
        <v>1247.6456566540076</v>
      </c>
      <c r="N472" s="7">
        <f t="shared" si="142"/>
        <v>6.6840912590556822</v>
      </c>
      <c r="O472" s="7">
        <f t="shared" si="143"/>
        <v>3.0960912590556817</v>
      </c>
      <c r="P472">
        <v>25</v>
      </c>
      <c r="Q472">
        <f t="shared" si="145"/>
        <v>298</v>
      </c>
      <c r="R472" t="s">
        <v>40</v>
      </c>
      <c r="S472" s="9" t="s">
        <v>41</v>
      </c>
      <c r="T472" t="s">
        <v>42</v>
      </c>
      <c r="U472" t="s">
        <v>199</v>
      </c>
      <c r="V472">
        <v>354.49</v>
      </c>
      <c r="W472">
        <v>10.378</v>
      </c>
      <c r="X472">
        <v>6.79</v>
      </c>
      <c r="Y472" s="8">
        <f t="shared" si="146"/>
        <v>-3.5880000000000001</v>
      </c>
      <c r="Z472">
        <v>-3.468</v>
      </c>
      <c r="AA472">
        <v>9.9599999999999992E-4</v>
      </c>
      <c r="AB472">
        <v>1.4300000000000001E-4</v>
      </c>
      <c r="AC472">
        <f t="shared" si="147"/>
        <v>-3.8446639625349381</v>
      </c>
      <c r="AD472">
        <f t="shared" si="148"/>
        <v>-3.0017406615763012</v>
      </c>
      <c r="AE472" s="7">
        <f t="shared" si="149"/>
        <v>106.31718384383068</v>
      </c>
      <c r="AF472" s="7">
        <v>20</v>
      </c>
      <c r="AG472" s="7">
        <f t="shared" si="150"/>
        <v>-126.31718384383068</v>
      </c>
      <c r="AH472" s="7">
        <f t="shared" si="151"/>
        <v>-3.5880000000000005</v>
      </c>
      <c r="AI472">
        <v>0</v>
      </c>
      <c r="AJ472">
        <v>0.22</v>
      </c>
      <c r="AK472">
        <v>9.8800000000000008</v>
      </c>
      <c r="AL472">
        <v>1.51</v>
      </c>
      <c r="AM472">
        <v>2.2200000000000002</v>
      </c>
    </row>
    <row r="473" spans="1:39" x14ac:dyDescent="0.25">
      <c r="A473">
        <v>120</v>
      </c>
      <c r="B473" t="s">
        <v>200</v>
      </c>
      <c r="C473" t="s">
        <v>201</v>
      </c>
      <c r="D473" t="s">
        <v>1541</v>
      </c>
      <c r="E473" s="7">
        <f t="shared" si="136"/>
        <v>147231.25024327173</v>
      </c>
      <c r="F473" s="8">
        <f t="shared" si="137"/>
        <v>5.1679999999999993</v>
      </c>
      <c r="G473" s="7">
        <f t="shared" si="144"/>
        <v>107.15193052376065</v>
      </c>
      <c r="H473" s="7">
        <v>2.0299999999999998</v>
      </c>
      <c r="I473" s="7">
        <f t="shared" si="135"/>
        <v>1.5</v>
      </c>
      <c r="J473" s="7">
        <f t="shared" si="138"/>
        <v>5.3440912590556806</v>
      </c>
      <c r="K473" s="7">
        <f t="shared" si="139"/>
        <v>2.2060912590556812</v>
      </c>
      <c r="L473" s="7">
        <f t="shared" si="140"/>
        <v>220846.87536490784</v>
      </c>
      <c r="M473" s="7">
        <f t="shared" si="141"/>
        <v>160.72789578564101</v>
      </c>
      <c r="N473" s="7">
        <f t="shared" si="142"/>
        <v>5.3440912590556815</v>
      </c>
      <c r="O473" s="7">
        <f t="shared" si="143"/>
        <v>2.2060912590556812</v>
      </c>
      <c r="P473">
        <v>25</v>
      </c>
      <c r="Q473">
        <f t="shared" si="145"/>
        <v>298</v>
      </c>
      <c r="R473" t="s">
        <v>40</v>
      </c>
      <c r="S473" s="9" t="s">
        <v>41</v>
      </c>
      <c r="T473" t="s">
        <v>42</v>
      </c>
      <c r="U473" t="s">
        <v>202</v>
      </c>
      <c r="V473">
        <v>380.91</v>
      </c>
      <c r="W473">
        <v>8.5879999999999992</v>
      </c>
      <c r="X473">
        <v>5.45</v>
      </c>
      <c r="Y473" s="8">
        <f t="shared" si="146"/>
        <v>-3.137999999999999</v>
      </c>
      <c r="Z473">
        <v>-3.3879999999999999</v>
      </c>
      <c r="AA473">
        <v>3.6499999999999998E-4</v>
      </c>
      <c r="AB473">
        <v>3.8899999999999997E-2</v>
      </c>
      <c r="AC473">
        <f t="shared" si="147"/>
        <v>-1.4100503986742923</v>
      </c>
      <c r="AD473">
        <f t="shared" si="148"/>
        <v>-3.4377071355435254</v>
      </c>
      <c r="AE473" s="7">
        <f t="shared" si="149"/>
        <v>84.902627128326557</v>
      </c>
      <c r="AF473" s="7">
        <v>20</v>
      </c>
      <c r="AG473" s="7">
        <f t="shared" si="150"/>
        <v>-104.90262712832656</v>
      </c>
      <c r="AH473" s="7">
        <f t="shared" si="151"/>
        <v>-3.1379999999999995</v>
      </c>
      <c r="AI473">
        <v>0</v>
      </c>
      <c r="AJ473">
        <v>0.61</v>
      </c>
      <c r="AK473">
        <v>9.92</v>
      </c>
      <c r="AL473">
        <v>1.31</v>
      </c>
      <c r="AM473">
        <v>2.0099999999999998</v>
      </c>
    </row>
    <row r="474" spans="1:39" x14ac:dyDescent="0.25">
      <c r="A474">
        <v>289</v>
      </c>
      <c r="B474" t="s">
        <v>60</v>
      </c>
      <c r="C474" t="s">
        <v>61</v>
      </c>
      <c r="D474" t="s">
        <v>203</v>
      </c>
      <c r="E474" s="7">
        <f t="shared" si="136"/>
        <v>126473.63474711566</v>
      </c>
      <c r="F474" s="8">
        <f t="shared" si="137"/>
        <v>5.1020000000000012</v>
      </c>
      <c r="G474" s="7">
        <f t="shared" si="144"/>
        <v>169.82436524617444</v>
      </c>
      <c r="H474">
        <v>2.23</v>
      </c>
      <c r="I474" s="7" t="s">
        <v>204</v>
      </c>
      <c r="J474" s="7" t="s">
        <v>204</v>
      </c>
      <c r="K474" s="7" t="s">
        <v>204</v>
      </c>
      <c r="L474" s="7" t="s">
        <v>204</v>
      </c>
      <c r="M474" s="7" t="s">
        <v>204</v>
      </c>
      <c r="N474" s="7">
        <v>5.1020000000000021</v>
      </c>
      <c r="O474" s="7">
        <v>2.23</v>
      </c>
      <c r="P474">
        <v>25</v>
      </c>
      <c r="Q474">
        <f t="shared" si="145"/>
        <v>298</v>
      </c>
      <c r="R474" t="s">
        <v>205</v>
      </c>
      <c r="S474" s="9" t="s">
        <v>41</v>
      </c>
      <c r="T474" t="s">
        <v>206</v>
      </c>
      <c r="U474" t="s">
        <v>62</v>
      </c>
      <c r="V474">
        <v>178.24</v>
      </c>
      <c r="W474">
        <v>7.2220000000000004</v>
      </c>
      <c r="X474">
        <v>4.3499999999999996</v>
      </c>
      <c r="Y474" s="8">
        <f t="shared" si="146"/>
        <v>-2.8720000000000008</v>
      </c>
      <c r="Z474">
        <v>-2.762</v>
      </c>
      <c r="AA474">
        <v>5.7600000000000004E-3</v>
      </c>
      <c r="AB474">
        <v>8.7499999999999994E-2</v>
      </c>
      <c r="AC474">
        <f t="shared" si="147"/>
        <v>-1.0579919469776868</v>
      </c>
      <c r="AD474">
        <f t="shared" si="148"/>
        <v>-2.2395775165767877</v>
      </c>
      <c r="AE474" s="7">
        <f t="shared" si="149"/>
        <v>81.805964975062935</v>
      </c>
      <c r="AF474" s="7">
        <v>20</v>
      </c>
      <c r="AG474" s="7">
        <f t="shared" si="150"/>
        <v>-101.80596497506293</v>
      </c>
      <c r="AH474" s="7">
        <f t="shared" si="151"/>
        <v>-2.8720000000000012</v>
      </c>
      <c r="AI474">
        <v>0</v>
      </c>
      <c r="AJ474">
        <v>0.23</v>
      </c>
      <c r="AK474">
        <v>7.7100000000000009</v>
      </c>
      <c r="AL474">
        <v>1.34</v>
      </c>
      <c r="AM474">
        <v>1.45</v>
      </c>
    </row>
    <row r="475" spans="1:39" x14ac:dyDescent="0.25">
      <c r="A475">
        <v>600</v>
      </c>
      <c r="B475" t="s">
        <v>207</v>
      </c>
      <c r="C475" t="s">
        <v>208</v>
      </c>
      <c r="D475" t="s">
        <v>203</v>
      </c>
      <c r="E475" s="7">
        <f t="shared" si="136"/>
        <v>121059.81335504842</v>
      </c>
      <c r="F475" s="8">
        <f t="shared" si="137"/>
        <v>5.0830000000000002</v>
      </c>
      <c r="G475" s="7">
        <f t="shared" si="144"/>
        <v>218.77616239495524</v>
      </c>
      <c r="H475">
        <v>2.34</v>
      </c>
      <c r="I475" s="7" t="s">
        <v>204</v>
      </c>
      <c r="J475" s="7" t="s">
        <v>204</v>
      </c>
      <c r="K475" s="7" t="s">
        <v>204</v>
      </c>
      <c r="L475" s="7" t="s">
        <v>204</v>
      </c>
      <c r="M475" s="7" t="s">
        <v>204</v>
      </c>
      <c r="N475" s="7">
        <v>5.0830000000000011</v>
      </c>
      <c r="O475" s="7">
        <v>2.34</v>
      </c>
      <c r="P475">
        <v>25</v>
      </c>
      <c r="Q475">
        <f t="shared" si="145"/>
        <v>298</v>
      </c>
      <c r="R475" t="s">
        <v>205</v>
      </c>
      <c r="S475" s="9" t="s">
        <v>41</v>
      </c>
      <c r="T475" t="s">
        <v>206</v>
      </c>
      <c r="U475" t="s">
        <v>209</v>
      </c>
      <c r="V475">
        <v>178.24</v>
      </c>
      <c r="W475">
        <v>7.093</v>
      </c>
      <c r="X475">
        <v>4.3499999999999996</v>
      </c>
      <c r="Y475" s="8">
        <f t="shared" si="146"/>
        <v>-2.7430000000000003</v>
      </c>
      <c r="Z475">
        <v>-2.6429999999999998</v>
      </c>
      <c r="AA475">
        <v>2.8899999999999998E-4</v>
      </c>
      <c r="AB475">
        <v>6.59E-2</v>
      </c>
      <c r="AC475">
        <f t="shared" si="147"/>
        <v>-1.1811145854059901</v>
      </c>
      <c r="AD475">
        <f t="shared" si="148"/>
        <v>-3.5391021572434522</v>
      </c>
      <c r="AE475" s="7">
        <f t="shared" si="149"/>
        <v>82.888936319149437</v>
      </c>
      <c r="AF475" s="7">
        <v>20</v>
      </c>
      <c r="AG475" s="7">
        <f t="shared" si="150"/>
        <v>-102.88893631914944</v>
      </c>
      <c r="AH475" s="7">
        <f t="shared" si="151"/>
        <v>-2.7430000000000008</v>
      </c>
      <c r="AI475">
        <v>0</v>
      </c>
      <c r="AJ475">
        <v>0.23</v>
      </c>
      <c r="AK475">
        <v>7.7100000000000009</v>
      </c>
      <c r="AL475">
        <v>1.34</v>
      </c>
      <c r="AM475">
        <v>1.45</v>
      </c>
    </row>
    <row r="476" spans="1:39" x14ac:dyDescent="0.25">
      <c r="A476">
        <v>750</v>
      </c>
      <c r="B476" t="s">
        <v>210</v>
      </c>
      <c r="C476" t="s">
        <v>211</v>
      </c>
      <c r="D476" t="s">
        <v>203</v>
      </c>
      <c r="E476" s="7">
        <f t="shared" si="136"/>
        <v>979489.98540870263</v>
      </c>
      <c r="F476" s="8">
        <f t="shared" si="137"/>
        <v>5.9910000000000014</v>
      </c>
      <c r="G476" s="7">
        <f t="shared" si="144"/>
        <v>208.92961308540396</v>
      </c>
      <c r="H476">
        <v>2.3199999999999998</v>
      </c>
      <c r="I476" s="7" t="s">
        <v>204</v>
      </c>
      <c r="J476" s="7" t="s">
        <v>204</v>
      </c>
      <c r="K476" s="7" t="s">
        <v>204</v>
      </c>
      <c r="L476" s="7" t="s">
        <v>204</v>
      </c>
      <c r="M476" s="7" t="s">
        <v>204</v>
      </c>
      <c r="N476" s="7">
        <v>5.9910000000000014</v>
      </c>
      <c r="O476" s="7">
        <v>2.3199999999999998</v>
      </c>
      <c r="P476">
        <v>25</v>
      </c>
      <c r="Q476">
        <f t="shared" si="145"/>
        <v>298</v>
      </c>
      <c r="R476" t="s">
        <v>205</v>
      </c>
      <c r="S476" s="9" t="s">
        <v>41</v>
      </c>
      <c r="T476" t="s">
        <v>206</v>
      </c>
      <c r="U476" t="s">
        <v>212</v>
      </c>
      <c r="V476">
        <v>202.26</v>
      </c>
      <c r="W476">
        <v>8.6010000000000009</v>
      </c>
      <c r="X476">
        <v>4.93</v>
      </c>
      <c r="Y476" s="8">
        <f t="shared" si="146"/>
        <v>-3.6710000000000012</v>
      </c>
      <c r="Z476">
        <v>-3.4409999999999998</v>
      </c>
      <c r="AA476">
        <v>4.17E-4</v>
      </c>
      <c r="AB476">
        <v>8.1099999999999992E-3</v>
      </c>
      <c r="AC476">
        <f t="shared" si="147"/>
        <v>-2.090979145788844</v>
      </c>
      <c r="AD476">
        <f t="shared" si="148"/>
        <v>-3.3798639450262424</v>
      </c>
      <c r="AE476" s="7">
        <f t="shared" si="149"/>
        <v>90.891991309465396</v>
      </c>
      <c r="AF476" s="7">
        <v>20</v>
      </c>
      <c r="AG476" s="7">
        <f t="shared" si="150"/>
        <v>-110.8919913094654</v>
      </c>
      <c r="AH476" s="7">
        <f t="shared" si="151"/>
        <v>-3.6710000000000012</v>
      </c>
      <c r="AI476">
        <v>0</v>
      </c>
      <c r="AJ476">
        <v>0.25</v>
      </c>
      <c r="AK476">
        <v>9.11</v>
      </c>
      <c r="AL476">
        <v>1.52</v>
      </c>
      <c r="AM476">
        <v>1.58</v>
      </c>
    </row>
    <row r="477" spans="1:39" x14ac:dyDescent="0.25">
      <c r="A477">
        <v>672</v>
      </c>
      <c r="B477" t="s">
        <v>63</v>
      </c>
      <c r="C477" t="s">
        <v>64</v>
      </c>
      <c r="D477" t="s">
        <v>203</v>
      </c>
      <c r="E477" s="7">
        <f t="shared" si="136"/>
        <v>449779.85489328858</v>
      </c>
      <c r="F477" s="8">
        <f t="shared" si="137"/>
        <v>5.6530000000000005</v>
      </c>
      <c r="G477" s="7">
        <f t="shared" si="144"/>
        <v>245.4708915685033</v>
      </c>
      <c r="H477">
        <v>2.39</v>
      </c>
      <c r="I477" s="7" t="s">
        <v>204</v>
      </c>
      <c r="J477" s="7" t="s">
        <v>204</v>
      </c>
      <c r="K477" s="7" t="s">
        <v>204</v>
      </c>
      <c r="L477" s="7" t="s">
        <v>204</v>
      </c>
      <c r="M477" s="7" t="s">
        <v>204</v>
      </c>
      <c r="N477" s="7">
        <v>5.6530000000000005</v>
      </c>
      <c r="O477" s="7">
        <v>2.3900000000000006</v>
      </c>
      <c r="P477">
        <v>25</v>
      </c>
      <c r="Q477">
        <f t="shared" si="145"/>
        <v>298</v>
      </c>
      <c r="R477" t="s">
        <v>205</v>
      </c>
      <c r="S477" s="9" t="s">
        <v>41</v>
      </c>
      <c r="T477" t="s">
        <v>206</v>
      </c>
      <c r="U477" t="s">
        <v>65</v>
      </c>
      <c r="V477">
        <v>202.26</v>
      </c>
      <c r="W477">
        <v>8.1929999999999996</v>
      </c>
      <c r="X477">
        <v>4.93</v>
      </c>
      <c r="Y477" s="8">
        <f t="shared" si="146"/>
        <v>-3.2629999999999999</v>
      </c>
      <c r="Z477">
        <v>-3.3130000000000002</v>
      </c>
      <c r="AA477" s="7">
        <v>4.5899999999999998E-5</v>
      </c>
      <c r="AB477">
        <v>1.06E-2</v>
      </c>
      <c r="AC477">
        <f t="shared" si="147"/>
        <v>-1.9746941347352298</v>
      </c>
      <c r="AD477">
        <f t="shared" si="148"/>
        <v>-4.338187314462739</v>
      </c>
      <c r="AE477" s="7">
        <f t="shared" si="149"/>
        <v>89.869162881440928</v>
      </c>
      <c r="AF477" s="7">
        <v>20</v>
      </c>
      <c r="AG477" s="7">
        <f t="shared" si="150"/>
        <v>-109.86916288144093</v>
      </c>
      <c r="AH477" s="7">
        <f t="shared" si="151"/>
        <v>-3.2629999999999999</v>
      </c>
      <c r="AI477">
        <v>0</v>
      </c>
      <c r="AJ477">
        <v>0.25</v>
      </c>
      <c r="AK477">
        <v>9.11</v>
      </c>
      <c r="AL477">
        <v>1.52</v>
      </c>
      <c r="AM477">
        <v>1.58</v>
      </c>
    </row>
    <row r="478" spans="1:39" x14ac:dyDescent="0.25">
      <c r="A478">
        <v>56</v>
      </c>
      <c r="B478" t="s">
        <v>213</v>
      </c>
      <c r="C478" t="s">
        <v>214</v>
      </c>
      <c r="D478" t="s">
        <v>203</v>
      </c>
      <c r="E478" s="7">
        <f t="shared" si="136"/>
        <v>4560369.159512992</v>
      </c>
      <c r="F478" s="8">
        <f t="shared" si="137"/>
        <v>6.6590000000000025</v>
      </c>
      <c r="G478" s="7">
        <f t="shared" si="144"/>
        <v>1288.2495516931347</v>
      </c>
      <c r="H478">
        <v>3.11</v>
      </c>
      <c r="I478" s="7" t="s">
        <v>204</v>
      </c>
      <c r="J478" s="7" t="s">
        <v>204</v>
      </c>
      <c r="K478" s="7" t="s">
        <v>204</v>
      </c>
      <c r="L478" s="7" t="s">
        <v>204</v>
      </c>
      <c r="M478" s="7" t="s">
        <v>204</v>
      </c>
      <c r="N478" s="7">
        <v>6.6590000000000025</v>
      </c>
      <c r="O478" s="7">
        <v>3.1100000000000003</v>
      </c>
      <c r="P478">
        <v>25</v>
      </c>
      <c r="Q478">
        <f t="shared" si="145"/>
        <v>298</v>
      </c>
      <c r="R478" t="s">
        <v>205</v>
      </c>
      <c r="S478" s="9" t="s">
        <v>41</v>
      </c>
      <c r="T478" t="s">
        <v>206</v>
      </c>
      <c r="U478" t="s">
        <v>215</v>
      </c>
      <c r="V478">
        <v>228.3</v>
      </c>
      <c r="W478">
        <v>9.0690000000000008</v>
      </c>
      <c r="X478">
        <v>5.52</v>
      </c>
      <c r="Y478" s="8">
        <f t="shared" si="146"/>
        <v>-3.5490000000000013</v>
      </c>
      <c r="Z478">
        <v>-3.3090000000000002</v>
      </c>
      <c r="AA478" s="7">
        <v>3.6199999999999999E-5</v>
      </c>
      <c r="AB478">
        <v>1.07E-4</v>
      </c>
      <c r="AC478">
        <f t="shared" si="147"/>
        <v>-3.9706162223147903</v>
      </c>
      <c r="AD478">
        <f t="shared" si="148"/>
        <v>-4.4412914294668342</v>
      </c>
      <c r="AE478" s="7">
        <f t="shared" si="149"/>
        <v>107.42504418377905</v>
      </c>
      <c r="AF478" s="7">
        <v>20</v>
      </c>
      <c r="AG478" s="7">
        <f t="shared" si="150"/>
        <v>-127.42504418377905</v>
      </c>
      <c r="AH478" s="7">
        <f t="shared" si="151"/>
        <v>-3.5490000000000022</v>
      </c>
      <c r="AI478">
        <v>0</v>
      </c>
      <c r="AJ478">
        <v>0.28999999999999998</v>
      </c>
      <c r="AK478">
        <v>10.08</v>
      </c>
      <c r="AL478">
        <v>1.66</v>
      </c>
      <c r="AM478">
        <v>1.82</v>
      </c>
    </row>
    <row r="479" spans="1:39" x14ac:dyDescent="0.25">
      <c r="A479">
        <v>778</v>
      </c>
      <c r="B479" t="s">
        <v>216</v>
      </c>
      <c r="C479" t="s">
        <v>217</v>
      </c>
      <c r="D479" t="s">
        <v>203</v>
      </c>
      <c r="E479" s="7">
        <f t="shared" si="136"/>
        <v>12882495.516931379</v>
      </c>
      <c r="F479" s="8">
        <f t="shared" si="137"/>
        <v>7.1100000000000012</v>
      </c>
      <c r="G479" s="7">
        <f t="shared" si="144"/>
        <v>1412.5375446227545</v>
      </c>
      <c r="H479">
        <v>3.15</v>
      </c>
      <c r="I479" s="7" t="s">
        <v>204</v>
      </c>
      <c r="J479" s="7" t="s">
        <v>204</v>
      </c>
      <c r="K479" s="7" t="s">
        <v>204</v>
      </c>
      <c r="L479" s="7" t="s">
        <v>204</v>
      </c>
      <c r="M479" s="7" t="s">
        <v>204</v>
      </c>
      <c r="N479" s="7">
        <v>7.1100000000000012</v>
      </c>
      <c r="O479" s="7">
        <v>3.15</v>
      </c>
      <c r="P479">
        <v>25</v>
      </c>
      <c r="Q479">
        <f t="shared" si="145"/>
        <v>298</v>
      </c>
      <c r="R479" t="s">
        <v>205</v>
      </c>
      <c r="S479" s="9" t="s">
        <v>41</v>
      </c>
      <c r="T479" t="s">
        <v>206</v>
      </c>
      <c r="U479" t="s">
        <v>218</v>
      </c>
      <c r="V479">
        <v>228.3</v>
      </c>
      <c r="W479">
        <v>9.48</v>
      </c>
      <c r="X479">
        <v>5.52</v>
      </c>
      <c r="Y479" s="8">
        <f t="shared" si="146"/>
        <v>-3.9600000000000009</v>
      </c>
      <c r="Z479">
        <v>-3.67</v>
      </c>
      <c r="AA479" s="7">
        <v>2.0800000000000001E-7</v>
      </c>
      <c r="AB479">
        <v>1.6799999999999999E-4</v>
      </c>
      <c r="AC479">
        <f t="shared" si="147"/>
        <v>-3.7746907182741372</v>
      </c>
      <c r="AD479">
        <f t="shared" si="148"/>
        <v>-6.681936665037238</v>
      </c>
      <c r="AE479" s="7">
        <f t="shared" si="149"/>
        <v>105.70170793010308</v>
      </c>
      <c r="AF479" s="7">
        <v>20</v>
      </c>
      <c r="AG479" s="7">
        <f t="shared" si="150"/>
        <v>-125.70170793010308</v>
      </c>
      <c r="AH479" s="7">
        <f t="shared" si="151"/>
        <v>-3.9600000000000013</v>
      </c>
      <c r="AI479">
        <v>0</v>
      </c>
      <c r="AJ479">
        <v>0.28999999999999998</v>
      </c>
      <c r="AK479">
        <v>10.08</v>
      </c>
      <c r="AL479">
        <v>1.66</v>
      </c>
      <c r="AM479">
        <v>1.82</v>
      </c>
    </row>
    <row r="480" spans="1:39" x14ac:dyDescent="0.25">
      <c r="A480">
        <v>728</v>
      </c>
      <c r="B480" t="s">
        <v>219</v>
      </c>
      <c r="C480" t="s">
        <v>220</v>
      </c>
      <c r="D480" t="s">
        <v>203</v>
      </c>
      <c r="E480" s="7">
        <f t="shared" si="136"/>
        <v>957194071.29485142</v>
      </c>
      <c r="F480" s="8">
        <f t="shared" si="137"/>
        <v>8.9810000000000016</v>
      </c>
      <c r="G480" s="7">
        <f t="shared" si="144"/>
        <v>5495.4087385762541</v>
      </c>
      <c r="H480">
        <v>3.74</v>
      </c>
      <c r="I480" s="7" t="s">
        <v>204</v>
      </c>
      <c r="J480" s="7" t="s">
        <v>204</v>
      </c>
      <c r="K480" s="7" t="s">
        <v>204</v>
      </c>
      <c r="L480" s="7" t="s">
        <v>204</v>
      </c>
      <c r="M480" s="7" t="s">
        <v>204</v>
      </c>
      <c r="N480" s="7">
        <v>8.9810000000000034</v>
      </c>
      <c r="O480" s="7">
        <v>3.7400000000000007</v>
      </c>
      <c r="P480">
        <v>25</v>
      </c>
      <c r="Q480">
        <f t="shared" si="145"/>
        <v>298</v>
      </c>
      <c r="R480" t="s">
        <v>205</v>
      </c>
      <c r="S480" s="9" t="s">
        <v>41</v>
      </c>
      <c r="T480" t="s">
        <v>206</v>
      </c>
      <c r="U480" t="s">
        <v>221</v>
      </c>
      <c r="V480">
        <v>252.32</v>
      </c>
      <c r="W480">
        <v>11.351000000000001</v>
      </c>
      <c r="X480">
        <v>6.11</v>
      </c>
      <c r="Y480" s="8">
        <f t="shared" si="146"/>
        <v>-5.2410000000000005</v>
      </c>
      <c r="Z480">
        <v>-4.9109999999999996</v>
      </c>
      <c r="AA480" s="7">
        <v>2.5799999999999999E-6</v>
      </c>
      <c r="AB480" s="7">
        <v>2.4499999999999999E-5</v>
      </c>
      <c r="AC480">
        <f t="shared" si="147"/>
        <v>-4.6108339156354674</v>
      </c>
      <c r="AD480">
        <f t="shared" si="148"/>
        <v>-5.5883802940367699</v>
      </c>
      <c r="AE480" s="7">
        <f t="shared" si="149"/>
        <v>113.05631902237991</v>
      </c>
      <c r="AF480" s="7">
        <v>20</v>
      </c>
      <c r="AG480" s="7">
        <f t="shared" si="150"/>
        <v>-133.05631902237991</v>
      </c>
      <c r="AH480" s="7">
        <f t="shared" si="151"/>
        <v>-5.2410000000000005</v>
      </c>
      <c r="AI480">
        <v>0</v>
      </c>
      <c r="AJ480">
        <v>0.31</v>
      </c>
      <c r="AK480">
        <v>11.48</v>
      </c>
      <c r="AL480">
        <v>1.84</v>
      </c>
      <c r="AM480">
        <v>1.95</v>
      </c>
    </row>
    <row r="481" spans="1:39" x14ac:dyDescent="0.25">
      <c r="A481">
        <v>740</v>
      </c>
      <c r="B481" t="s">
        <v>222</v>
      </c>
      <c r="C481" t="s">
        <v>223</v>
      </c>
      <c r="D481" t="s">
        <v>203</v>
      </c>
      <c r="E481" s="7">
        <f t="shared" si="136"/>
        <v>100230523.80779056</v>
      </c>
      <c r="F481" s="8">
        <f t="shared" si="137"/>
        <v>8.0010000000000012</v>
      </c>
      <c r="G481" s="7">
        <f t="shared" si="144"/>
        <v>5754.399373371567</v>
      </c>
      <c r="H481">
        <v>3.76</v>
      </c>
      <c r="I481" s="7" t="s">
        <v>204</v>
      </c>
      <c r="J481" s="7" t="s">
        <v>204</v>
      </c>
      <c r="K481" s="7" t="s">
        <v>204</v>
      </c>
      <c r="L481" s="7" t="s">
        <v>204</v>
      </c>
      <c r="M481" s="7" t="s">
        <v>204</v>
      </c>
      <c r="N481" s="7">
        <v>8.001000000000003</v>
      </c>
      <c r="O481" s="7">
        <v>3.76</v>
      </c>
      <c r="P481">
        <v>25</v>
      </c>
      <c r="Q481">
        <f t="shared" si="145"/>
        <v>298</v>
      </c>
      <c r="R481" t="s">
        <v>205</v>
      </c>
      <c r="S481" s="9" t="s">
        <v>41</v>
      </c>
      <c r="T481" t="s">
        <v>206</v>
      </c>
      <c r="U481" t="s">
        <v>224</v>
      </c>
      <c r="V481">
        <v>252.32</v>
      </c>
      <c r="W481">
        <v>10.351000000000001</v>
      </c>
      <c r="X481">
        <v>6.11</v>
      </c>
      <c r="Y481" s="8">
        <f t="shared" si="146"/>
        <v>-4.2410000000000005</v>
      </c>
      <c r="Z481">
        <v>-4.5709999999999997</v>
      </c>
      <c r="AA481" s="7">
        <v>3.32E-6</v>
      </c>
      <c r="AB481">
        <v>1.73E-3</v>
      </c>
      <c r="AC481">
        <f t="shared" si="147"/>
        <v>-2.7619538968712045</v>
      </c>
      <c r="AD481">
        <f t="shared" si="148"/>
        <v>-5.4788619162959638</v>
      </c>
      <c r="AE481" s="7">
        <f t="shared" si="149"/>
        <v>96.793801385204759</v>
      </c>
      <c r="AF481" s="7">
        <v>20</v>
      </c>
      <c r="AG481" s="7">
        <f t="shared" si="150"/>
        <v>-116.79380138520476</v>
      </c>
      <c r="AH481" s="7">
        <f t="shared" si="151"/>
        <v>-4.2410000000000014</v>
      </c>
      <c r="AI481">
        <v>0</v>
      </c>
      <c r="AJ481">
        <v>0.31</v>
      </c>
      <c r="AK481">
        <v>11.48</v>
      </c>
      <c r="AL481">
        <v>1.84</v>
      </c>
      <c r="AM481">
        <v>1.95</v>
      </c>
    </row>
    <row r="482" spans="1:39" x14ac:dyDescent="0.25">
      <c r="A482">
        <v>769</v>
      </c>
      <c r="B482" t="s">
        <v>225</v>
      </c>
      <c r="C482" t="s">
        <v>226</v>
      </c>
      <c r="D482" t="s">
        <v>203</v>
      </c>
      <c r="E482" s="7">
        <f t="shared" si="136"/>
        <v>296483138.9524349</v>
      </c>
      <c r="F482" s="8">
        <f t="shared" si="137"/>
        <v>8.4719999999999995</v>
      </c>
      <c r="G482" s="7">
        <f t="shared" si="144"/>
        <v>7079.4578438413828</v>
      </c>
      <c r="H482">
        <v>3.85</v>
      </c>
      <c r="I482" s="7" t="s">
        <v>204</v>
      </c>
      <c r="J482" s="7" t="s">
        <v>204</v>
      </c>
      <c r="K482" s="7" t="s">
        <v>204</v>
      </c>
      <c r="L482" s="7" t="s">
        <v>204</v>
      </c>
      <c r="M482" s="7" t="s">
        <v>204</v>
      </c>
      <c r="N482" s="7">
        <v>8.4720000000000013</v>
      </c>
      <c r="O482" s="7">
        <v>3.85</v>
      </c>
      <c r="P482">
        <v>25</v>
      </c>
      <c r="Q482">
        <f t="shared" si="145"/>
        <v>298</v>
      </c>
      <c r="R482" t="s">
        <v>205</v>
      </c>
      <c r="S482" s="9" t="s">
        <v>41</v>
      </c>
      <c r="T482" t="s">
        <v>206</v>
      </c>
      <c r="U482" t="s">
        <v>227</v>
      </c>
      <c r="V482">
        <v>252.32</v>
      </c>
      <c r="W482">
        <v>10.731999999999999</v>
      </c>
      <c r="X482">
        <v>6.11</v>
      </c>
      <c r="Y482" s="8">
        <f t="shared" si="146"/>
        <v>-4.621999999999999</v>
      </c>
      <c r="Z482">
        <v>-4.6219999999999999</v>
      </c>
      <c r="AA482" s="7">
        <v>1.05E-7</v>
      </c>
      <c r="AB482" s="7">
        <v>1.0200000000000001E-5</v>
      </c>
      <c r="AC482">
        <f t="shared" si="147"/>
        <v>-4.991399828238082</v>
      </c>
      <c r="AD482">
        <f t="shared" si="148"/>
        <v>-6.9788107009300617</v>
      </c>
      <c r="AE482" s="7">
        <f t="shared" si="149"/>
        <v>116.40372923991487</v>
      </c>
      <c r="AF482" s="7">
        <v>20</v>
      </c>
      <c r="AG482" s="7">
        <f t="shared" si="150"/>
        <v>-136.40372923991487</v>
      </c>
      <c r="AH482" s="7">
        <f t="shared" si="151"/>
        <v>-4.621999999999999</v>
      </c>
      <c r="AI482">
        <v>0</v>
      </c>
      <c r="AJ482">
        <v>0.31</v>
      </c>
      <c r="AK482">
        <v>11.48</v>
      </c>
      <c r="AL482">
        <v>1.84</v>
      </c>
      <c r="AM482">
        <v>1.95</v>
      </c>
    </row>
    <row r="483" spans="1:39" x14ac:dyDescent="0.25">
      <c r="A483">
        <v>26</v>
      </c>
      <c r="B483" t="s">
        <v>228</v>
      </c>
      <c r="C483" t="s">
        <v>229</v>
      </c>
      <c r="D483" t="s">
        <v>203</v>
      </c>
      <c r="E483" s="7">
        <f t="shared" si="136"/>
        <v>477529273.65769166</v>
      </c>
      <c r="F483" s="8">
        <f t="shared" si="137"/>
        <v>8.6790000000000003</v>
      </c>
      <c r="G483" s="7">
        <f t="shared" si="144"/>
        <v>8511.3803820237772</v>
      </c>
      <c r="H483">
        <v>3.93</v>
      </c>
      <c r="I483" s="7" t="s">
        <v>204</v>
      </c>
      <c r="J483" s="7" t="s">
        <v>204</v>
      </c>
      <c r="K483" s="7" t="s">
        <v>204</v>
      </c>
      <c r="L483" s="7" t="s">
        <v>204</v>
      </c>
      <c r="M483" s="7" t="s">
        <v>204</v>
      </c>
      <c r="N483" s="7">
        <v>8.6790000000000003</v>
      </c>
      <c r="O483" s="7">
        <v>3.9300000000000006</v>
      </c>
      <c r="P483">
        <v>25</v>
      </c>
      <c r="Q483">
        <f t="shared" si="145"/>
        <v>298</v>
      </c>
      <c r="R483" t="s">
        <v>205</v>
      </c>
      <c r="S483" s="9" t="s">
        <v>41</v>
      </c>
      <c r="T483" t="s">
        <v>206</v>
      </c>
      <c r="U483" t="s">
        <v>230</v>
      </c>
      <c r="V483">
        <v>252.32</v>
      </c>
      <c r="W483">
        <v>10.859</v>
      </c>
      <c r="X483">
        <v>6.11</v>
      </c>
      <c r="Y483" s="8">
        <f t="shared" si="146"/>
        <v>-4.7489999999999997</v>
      </c>
      <c r="Z483">
        <v>-4.7290000000000001</v>
      </c>
      <c r="AA483" s="7">
        <v>1.31E-7</v>
      </c>
      <c r="AB483" s="7">
        <v>2.3099999999999999E-5</v>
      </c>
      <c r="AC483">
        <f t="shared" si="147"/>
        <v>-4.636388020107856</v>
      </c>
      <c r="AD483">
        <f t="shared" si="148"/>
        <v>-6.8827287043442356</v>
      </c>
      <c r="AE483" s="7">
        <f t="shared" si="149"/>
        <v>113.28108973246754</v>
      </c>
      <c r="AF483" s="7">
        <v>20</v>
      </c>
      <c r="AG483" s="7">
        <f t="shared" si="150"/>
        <v>-133.28108973246754</v>
      </c>
      <c r="AH483" s="7">
        <f t="shared" si="151"/>
        <v>-4.7489999999999997</v>
      </c>
      <c r="AI483">
        <v>0</v>
      </c>
      <c r="AJ483">
        <v>0.31</v>
      </c>
      <c r="AK483">
        <v>11.48</v>
      </c>
      <c r="AL483">
        <v>1.84</v>
      </c>
      <c r="AM483">
        <v>1.95</v>
      </c>
    </row>
    <row r="484" spans="1:39" x14ac:dyDescent="0.25">
      <c r="A484">
        <v>40</v>
      </c>
      <c r="B484" t="s">
        <v>231</v>
      </c>
      <c r="C484" t="s">
        <v>232</v>
      </c>
      <c r="D484" t="s">
        <v>203</v>
      </c>
      <c r="E484" s="7">
        <f t="shared" si="136"/>
        <v>3155004623.3746409</v>
      </c>
      <c r="F484" s="8">
        <f t="shared" si="137"/>
        <v>9.4990000000000006</v>
      </c>
      <c r="G484" s="7">
        <f t="shared" si="144"/>
        <v>26302.679918953829</v>
      </c>
      <c r="H484">
        <v>4.42</v>
      </c>
      <c r="I484" s="7" t="s">
        <v>204</v>
      </c>
      <c r="J484" s="7" t="s">
        <v>204</v>
      </c>
      <c r="K484" s="7" t="s">
        <v>204</v>
      </c>
      <c r="L484" s="7" t="s">
        <v>204</v>
      </c>
      <c r="M484" s="7" t="s">
        <v>204</v>
      </c>
      <c r="N484" s="7">
        <v>9.4990000000000023</v>
      </c>
      <c r="O484" s="7">
        <v>4.42</v>
      </c>
      <c r="P484">
        <v>25</v>
      </c>
      <c r="Q484">
        <f t="shared" si="145"/>
        <v>298</v>
      </c>
      <c r="R484" t="s">
        <v>205</v>
      </c>
      <c r="S484" s="9" t="s">
        <v>41</v>
      </c>
      <c r="T484" t="s">
        <v>206</v>
      </c>
      <c r="U484" t="s">
        <v>233</v>
      </c>
      <c r="V484">
        <v>278.36</v>
      </c>
      <c r="W484">
        <v>11.779</v>
      </c>
      <c r="X484">
        <v>6.7</v>
      </c>
      <c r="Y484" s="8">
        <f t="shared" si="146"/>
        <v>-5.0789999999999997</v>
      </c>
      <c r="Z484">
        <v>-5.2389999999999999</v>
      </c>
      <c r="AA484" s="7">
        <v>1.85E-9</v>
      </c>
      <c r="AB484" s="7">
        <v>3.3300000000000003E-5</v>
      </c>
      <c r="AC484">
        <f t="shared" si="147"/>
        <v>-4.4775557664936798</v>
      </c>
      <c r="AD484">
        <f t="shared" si="148"/>
        <v>-8.7328282715969863</v>
      </c>
      <c r="AE484" s="7">
        <f t="shared" si="149"/>
        <v>111.88402107493549</v>
      </c>
      <c r="AF484" s="7">
        <v>20</v>
      </c>
      <c r="AG484" s="7">
        <f t="shared" si="150"/>
        <v>-131.8840210749355</v>
      </c>
      <c r="AH484" s="7">
        <f t="shared" si="151"/>
        <v>-5.0790000000000006</v>
      </c>
      <c r="AI484">
        <v>0</v>
      </c>
      <c r="AJ484">
        <v>0.35</v>
      </c>
      <c r="AK484">
        <v>12.45</v>
      </c>
      <c r="AL484">
        <v>1.99</v>
      </c>
      <c r="AM484">
        <v>2.19</v>
      </c>
    </row>
    <row r="485" spans="1:39" x14ac:dyDescent="0.25">
      <c r="A485">
        <v>721</v>
      </c>
      <c r="B485" t="s">
        <v>234</v>
      </c>
      <c r="C485" t="s">
        <v>235</v>
      </c>
      <c r="D485" t="s">
        <v>203</v>
      </c>
      <c r="E485" s="7">
        <f t="shared" si="136"/>
        <v>4909078761.5260334</v>
      </c>
      <c r="F485" s="8">
        <f t="shared" si="137"/>
        <v>9.6909999999999989</v>
      </c>
      <c r="G485" s="7">
        <f t="shared" si="144"/>
        <v>26302.679918953829</v>
      </c>
      <c r="H485">
        <v>4.42</v>
      </c>
      <c r="I485" s="7" t="s">
        <v>204</v>
      </c>
      <c r="J485" s="7" t="s">
        <v>204</v>
      </c>
      <c r="K485" s="7" t="s">
        <v>204</v>
      </c>
      <c r="L485" s="7" t="s">
        <v>204</v>
      </c>
      <c r="M485" s="7" t="s">
        <v>204</v>
      </c>
      <c r="N485" s="7">
        <v>9.6910000000000007</v>
      </c>
      <c r="O485" s="7">
        <v>4.42</v>
      </c>
      <c r="P485">
        <v>25</v>
      </c>
      <c r="Q485">
        <f t="shared" si="145"/>
        <v>298</v>
      </c>
      <c r="R485" t="s">
        <v>205</v>
      </c>
      <c r="S485" s="9" t="s">
        <v>41</v>
      </c>
      <c r="T485" t="s">
        <v>206</v>
      </c>
      <c r="U485" t="s">
        <v>236</v>
      </c>
      <c r="V485">
        <v>276.33999999999997</v>
      </c>
      <c r="W485">
        <v>11.971</v>
      </c>
      <c r="X485">
        <v>6.7</v>
      </c>
      <c r="Y485" s="8">
        <f t="shared" si="146"/>
        <v>-5.2709999999999999</v>
      </c>
      <c r="Z485">
        <v>-5.2709999999999999</v>
      </c>
      <c r="AA485" s="7">
        <v>1.17E-7</v>
      </c>
      <c r="AB485" s="7">
        <v>8.1100000000000003E-6</v>
      </c>
      <c r="AC485">
        <f t="shared" si="147"/>
        <v>-5.090979145788844</v>
      </c>
      <c r="AD485">
        <f t="shared" si="148"/>
        <v>-6.9318141382538387</v>
      </c>
      <c r="AE485" s="7">
        <f t="shared" si="149"/>
        <v>117.27961647517716</v>
      </c>
      <c r="AF485" s="7">
        <v>20</v>
      </c>
      <c r="AG485" s="7">
        <f t="shared" si="150"/>
        <v>-137.27961647517716</v>
      </c>
      <c r="AH485" s="7">
        <f t="shared" si="151"/>
        <v>-5.2709999999999999</v>
      </c>
      <c r="AI485">
        <v>0</v>
      </c>
      <c r="AJ485">
        <v>0.33</v>
      </c>
      <c r="AK485">
        <v>12.89</v>
      </c>
      <c r="AL485">
        <v>2.02</v>
      </c>
      <c r="AM485">
        <v>2.08</v>
      </c>
    </row>
    <row r="486" spans="1:39" x14ac:dyDescent="0.25">
      <c r="A486">
        <v>733</v>
      </c>
      <c r="B486" t="s">
        <v>237</v>
      </c>
      <c r="C486" t="s">
        <v>238</v>
      </c>
      <c r="D486" t="s">
        <v>203</v>
      </c>
      <c r="E486" s="7">
        <f t="shared" si="136"/>
        <v>2074913517.4549124</v>
      </c>
      <c r="F486" s="8">
        <f t="shared" si="137"/>
        <v>9.3170000000000002</v>
      </c>
      <c r="G486" s="7">
        <f t="shared" si="144"/>
        <v>29512.092266663854</v>
      </c>
      <c r="H486">
        <v>4.47</v>
      </c>
      <c r="I486" s="7" t="s">
        <v>204</v>
      </c>
      <c r="J486" s="7" t="s">
        <v>204</v>
      </c>
      <c r="K486" s="7" t="s">
        <v>204</v>
      </c>
      <c r="L486" s="7" t="s">
        <v>204</v>
      </c>
      <c r="M486" s="7" t="s">
        <v>204</v>
      </c>
      <c r="N486" s="7">
        <v>9.3170000000000002</v>
      </c>
      <c r="O486" s="7">
        <v>4.47</v>
      </c>
      <c r="P486">
        <v>25</v>
      </c>
      <c r="Q486">
        <f t="shared" si="145"/>
        <v>298</v>
      </c>
      <c r="R486" t="s">
        <v>205</v>
      </c>
      <c r="S486" s="9" t="s">
        <v>41</v>
      </c>
      <c r="T486" t="s">
        <v>206</v>
      </c>
      <c r="U486" t="s">
        <v>239</v>
      </c>
      <c r="V486">
        <v>276.33999999999997</v>
      </c>
      <c r="W486">
        <v>11.547000000000001</v>
      </c>
      <c r="X486">
        <v>6.7</v>
      </c>
      <c r="Y486" s="8">
        <f t="shared" si="146"/>
        <v>-4.8470000000000004</v>
      </c>
      <c r="Z486">
        <v>-4.8470000000000004</v>
      </c>
      <c r="AA486" s="7">
        <v>1.6700000000000001E-8</v>
      </c>
      <c r="AB486" s="7">
        <v>4.4400000000000001E-7</v>
      </c>
      <c r="AC486">
        <f t="shared" si="147"/>
        <v>-6.3526170298853799</v>
      </c>
      <c r="AD486">
        <f t="shared" si="148"/>
        <v>-7.7772835288524167</v>
      </c>
      <c r="AE486" s="7">
        <f t="shared" si="149"/>
        <v>128.37682566864419</v>
      </c>
      <c r="AF486" s="7">
        <v>20</v>
      </c>
      <c r="AG486" s="7">
        <f t="shared" si="150"/>
        <v>-148.37682566864419</v>
      </c>
      <c r="AH486" s="7">
        <f t="shared" si="151"/>
        <v>-4.8470000000000004</v>
      </c>
      <c r="AI486">
        <v>0</v>
      </c>
      <c r="AJ486">
        <v>0.33</v>
      </c>
      <c r="AK486">
        <v>12.89</v>
      </c>
      <c r="AL486">
        <v>2.02</v>
      </c>
      <c r="AM486">
        <v>2.08</v>
      </c>
    </row>
    <row r="487" spans="1:39" x14ac:dyDescent="0.25">
      <c r="A487">
        <v>306</v>
      </c>
      <c r="B487" t="s">
        <v>60</v>
      </c>
      <c r="C487" t="s">
        <v>61</v>
      </c>
      <c r="D487" t="s">
        <v>866</v>
      </c>
      <c r="E487" s="7">
        <f t="shared" si="136"/>
        <v>9473980.6114171967</v>
      </c>
      <c r="F487" s="8">
        <f t="shared" si="137"/>
        <v>6.9765324916054539</v>
      </c>
      <c r="G487" s="7">
        <f t="shared" si="144"/>
        <v>6309.5734448019384</v>
      </c>
      <c r="H487">
        <v>3.8</v>
      </c>
      <c r="I487" s="7" t="s">
        <v>204</v>
      </c>
      <c r="J487" s="7" t="s">
        <v>204</v>
      </c>
      <c r="K487" s="7" t="s">
        <v>204</v>
      </c>
      <c r="L487" s="7" t="s">
        <v>204</v>
      </c>
      <c r="M487" s="7" t="s">
        <v>204</v>
      </c>
      <c r="N487" s="7">
        <v>6.73182606062033</v>
      </c>
      <c r="O487" s="7">
        <v>3.8598260606203278</v>
      </c>
      <c r="P487">
        <v>20</v>
      </c>
      <c r="Q487">
        <f t="shared" si="145"/>
        <v>293</v>
      </c>
      <c r="R487" t="s">
        <v>205</v>
      </c>
      <c r="S487" s="9" t="s">
        <v>41</v>
      </c>
      <c r="T487" t="s">
        <v>206</v>
      </c>
      <c r="U487" t="s">
        <v>62</v>
      </c>
      <c r="V487">
        <v>178.24</v>
      </c>
      <c r="W487">
        <v>7.2220000000000004</v>
      </c>
      <c r="X487">
        <v>4.3499999999999996</v>
      </c>
      <c r="Y487" s="8">
        <f t="shared" si="146"/>
        <v>-2.8720000000000008</v>
      </c>
      <c r="Z487">
        <v>-2.762</v>
      </c>
      <c r="AA487">
        <v>5.7600000000000004E-3</v>
      </c>
      <c r="AB487">
        <v>8.7499999999999994E-2</v>
      </c>
      <c r="AC487">
        <f t="shared" si="147"/>
        <v>-1.0579919469776868</v>
      </c>
      <c r="AD487">
        <f t="shared" si="148"/>
        <v>-2.2395775165767877</v>
      </c>
      <c r="AE487" s="7">
        <f t="shared" si="149"/>
        <v>81.805964975062935</v>
      </c>
      <c r="AF487" s="7">
        <v>20</v>
      </c>
      <c r="AG487" s="7">
        <f t="shared" si="150"/>
        <v>-101.80596497506293</v>
      </c>
      <c r="AH487" s="7">
        <f t="shared" si="151"/>
        <v>-3.176532491605454</v>
      </c>
      <c r="AI487">
        <v>0</v>
      </c>
      <c r="AJ487">
        <v>0.23</v>
      </c>
      <c r="AK487">
        <v>7.7100000000000009</v>
      </c>
      <c r="AL487">
        <v>1.34</v>
      </c>
      <c r="AM487">
        <v>1.45</v>
      </c>
    </row>
    <row r="488" spans="1:39" x14ac:dyDescent="0.25">
      <c r="A488">
        <v>612</v>
      </c>
      <c r="B488" t="s">
        <v>207</v>
      </c>
      <c r="C488" t="s">
        <v>208</v>
      </c>
      <c r="D488" t="s">
        <v>866</v>
      </c>
      <c r="E488" s="7">
        <f t="shared" si="136"/>
        <v>7599271.9583752379</v>
      </c>
      <c r="F488" s="8">
        <f t="shared" si="137"/>
        <v>6.8807719870695232</v>
      </c>
      <c r="G488" s="7">
        <f t="shared" si="144"/>
        <v>6760.8297539198229</v>
      </c>
      <c r="H488">
        <v>3.83</v>
      </c>
      <c r="I488" s="7" t="s">
        <v>204</v>
      </c>
      <c r="J488" s="7" t="s">
        <v>204</v>
      </c>
      <c r="K488" s="7" t="s">
        <v>204</v>
      </c>
      <c r="L488" s="7" t="s">
        <v>204</v>
      </c>
      <c r="M488" s="7" t="s">
        <v>204</v>
      </c>
      <c r="N488" s="7">
        <v>6.6328260606203289</v>
      </c>
      <c r="O488" s="7">
        <v>3.8898260606203277</v>
      </c>
      <c r="P488">
        <v>20</v>
      </c>
      <c r="Q488">
        <f t="shared" si="145"/>
        <v>293</v>
      </c>
      <c r="R488" t="s">
        <v>205</v>
      </c>
      <c r="S488" s="9" t="s">
        <v>41</v>
      </c>
      <c r="T488" t="s">
        <v>206</v>
      </c>
      <c r="U488" t="s">
        <v>209</v>
      </c>
      <c r="V488">
        <v>178.24</v>
      </c>
      <c r="W488">
        <v>7.093</v>
      </c>
      <c r="X488">
        <v>4.3499999999999996</v>
      </c>
      <c r="Y488" s="8">
        <f t="shared" si="146"/>
        <v>-2.7430000000000003</v>
      </c>
      <c r="Z488">
        <v>-2.6429999999999998</v>
      </c>
      <c r="AA488">
        <v>2.8899999999999998E-4</v>
      </c>
      <c r="AB488">
        <v>6.59E-2</v>
      </c>
      <c r="AC488">
        <f t="shared" si="147"/>
        <v>-1.1811145854059901</v>
      </c>
      <c r="AD488">
        <f t="shared" si="148"/>
        <v>-3.5391021572434522</v>
      </c>
      <c r="AE488" s="7">
        <f t="shared" si="149"/>
        <v>82.888936319149437</v>
      </c>
      <c r="AF488" s="7">
        <v>20</v>
      </c>
      <c r="AG488" s="7">
        <f t="shared" si="150"/>
        <v>-102.88893631914944</v>
      </c>
      <c r="AH488" s="7">
        <f t="shared" si="151"/>
        <v>-3.0507719870695231</v>
      </c>
      <c r="AI488">
        <v>0</v>
      </c>
      <c r="AJ488">
        <v>0.23</v>
      </c>
      <c r="AK488">
        <v>7.7100000000000009</v>
      </c>
      <c r="AL488">
        <v>1.34</v>
      </c>
      <c r="AM488">
        <v>1.45</v>
      </c>
    </row>
    <row r="489" spans="1:39" x14ac:dyDescent="0.25">
      <c r="A489">
        <v>767</v>
      </c>
      <c r="B489" t="s">
        <v>210</v>
      </c>
      <c r="C489" t="s">
        <v>211</v>
      </c>
      <c r="D489" t="s">
        <v>866</v>
      </c>
      <c r="E489" s="7">
        <f t="shared" si="136"/>
        <v>159481954.60470355</v>
      </c>
      <c r="F489" s="8">
        <f t="shared" si="137"/>
        <v>8.2027115497194458</v>
      </c>
      <c r="G489" s="7">
        <f t="shared" si="144"/>
        <v>15848.931924611146</v>
      </c>
      <c r="H489">
        <v>4.2</v>
      </c>
      <c r="I489" s="7" t="s">
        <v>204</v>
      </c>
      <c r="J489" s="7" t="s">
        <v>204</v>
      </c>
      <c r="K489" s="7" t="s">
        <v>204</v>
      </c>
      <c r="L489" s="7" t="s">
        <v>204</v>
      </c>
      <c r="M489" s="7" t="s">
        <v>204</v>
      </c>
      <c r="N489" s="7">
        <v>7.9308260606203271</v>
      </c>
      <c r="O489" s="7">
        <v>4.2598260606203278</v>
      </c>
      <c r="P489">
        <v>20</v>
      </c>
      <c r="Q489">
        <f t="shared" si="145"/>
        <v>293</v>
      </c>
      <c r="R489" t="s">
        <v>205</v>
      </c>
      <c r="S489" s="9" t="s">
        <v>41</v>
      </c>
      <c r="T489" t="s">
        <v>206</v>
      </c>
      <c r="U489" t="s">
        <v>212</v>
      </c>
      <c r="V489">
        <v>202.26</v>
      </c>
      <c r="W489">
        <v>8.6010000000000009</v>
      </c>
      <c r="X489">
        <v>4.93</v>
      </c>
      <c r="Y489" s="8">
        <f t="shared" si="146"/>
        <v>-3.6710000000000012</v>
      </c>
      <c r="Z489">
        <v>-3.4409999999999998</v>
      </c>
      <c r="AA489">
        <v>4.17E-4</v>
      </c>
      <c r="AB489">
        <v>8.1099999999999992E-3</v>
      </c>
      <c r="AC489">
        <f t="shared" si="147"/>
        <v>-2.090979145788844</v>
      </c>
      <c r="AD489">
        <f t="shared" si="148"/>
        <v>-3.3798639450262424</v>
      </c>
      <c r="AE489" s="7">
        <f t="shared" si="149"/>
        <v>90.891991309465396</v>
      </c>
      <c r="AF489" s="7">
        <v>20</v>
      </c>
      <c r="AG489" s="7">
        <f t="shared" si="150"/>
        <v>-110.8919913094654</v>
      </c>
      <c r="AH489" s="7">
        <f t="shared" si="151"/>
        <v>-4.0027115497194465</v>
      </c>
      <c r="AI489">
        <v>0</v>
      </c>
      <c r="AJ489">
        <v>0.25</v>
      </c>
      <c r="AK489">
        <v>9.11</v>
      </c>
      <c r="AL489">
        <v>1.52</v>
      </c>
      <c r="AM489">
        <v>1.58</v>
      </c>
    </row>
    <row r="490" spans="1:39" x14ac:dyDescent="0.25">
      <c r="A490">
        <v>689</v>
      </c>
      <c r="B490" t="s">
        <v>63</v>
      </c>
      <c r="C490" t="s">
        <v>64</v>
      </c>
      <c r="D490" t="s">
        <v>866</v>
      </c>
      <c r="E490" s="7">
        <f t="shared" si="136"/>
        <v>72719680.1372381</v>
      </c>
      <c r="F490" s="8">
        <f t="shared" si="137"/>
        <v>7.8616519599424866</v>
      </c>
      <c r="G490" s="7">
        <f t="shared" si="144"/>
        <v>18620.871366628675</v>
      </c>
      <c r="H490">
        <v>4.2699999999999996</v>
      </c>
      <c r="I490" s="7" t="s">
        <v>204</v>
      </c>
      <c r="J490" s="7" t="s">
        <v>204</v>
      </c>
      <c r="K490" s="7" t="s">
        <v>204</v>
      </c>
      <c r="L490" s="7" t="s">
        <v>204</v>
      </c>
      <c r="M490" s="7" t="s">
        <v>204</v>
      </c>
      <c r="N490" s="7">
        <v>7.5928260606203279</v>
      </c>
      <c r="O490" s="7">
        <v>4.3298260606203272</v>
      </c>
      <c r="P490">
        <v>20</v>
      </c>
      <c r="Q490">
        <f t="shared" si="145"/>
        <v>293</v>
      </c>
      <c r="R490" t="s">
        <v>205</v>
      </c>
      <c r="S490" s="9" t="s">
        <v>41</v>
      </c>
      <c r="T490" t="s">
        <v>206</v>
      </c>
      <c r="U490" t="s">
        <v>65</v>
      </c>
      <c r="V490">
        <v>202.26</v>
      </c>
      <c r="W490">
        <v>8.1929999999999996</v>
      </c>
      <c r="X490">
        <v>4.93</v>
      </c>
      <c r="Y490" s="8">
        <f t="shared" si="146"/>
        <v>-3.2629999999999999</v>
      </c>
      <c r="Z490">
        <v>-3.3130000000000002</v>
      </c>
      <c r="AA490" s="7">
        <v>4.5899999999999998E-5</v>
      </c>
      <c r="AB490">
        <v>1.06E-2</v>
      </c>
      <c r="AC490">
        <f t="shared" si="147"/>
        <v>-1.9746941347352298</v>
      </c>
      <c r="AD490">
        <f t="shared" si="148"/>
        <v>-4.338187314462739</v>
      </c>
      <c r="AE490" s="7">
        <f t="shared" si="149"/>
        <v>89.869162881440928</v>
      </c>
      <c r="AF490" s="7">
        <v>20</v>
      </c>
      <c r="AG490" s="7">
        <f t="shared" si="150"/>
        <v>-109.86916288144093</v>
      </c>
      <c r="AH490" s="7">
        <f t="shared" si="151"/>
        <v>-3.5916519599424865</v>
      </c>
      <c r="AI490">
        <v>0</v>
      </c>
      <c r="AJ490">
        <v>0.25</v>
      </c>
      <c r="AK490">
        <v>9.11</v>
      </c>
      <c r="AL490">
        <v>1.52</v>
      </c>
      <c r="AM490">
        <v>1.58</v>
      </c>
    </row>
    <row r="491" spans="1:39" x14ac:dyDescent="0.25">
      <c r="A491">
        <v>787</v>
      </c>
      <c r="B491" t="s">
        <v>216</v>
      </c>
      <c r="C491" t="s">
        <v>217</v>
      </c>
      <c r="D491" t="s">
        <v>866</v>
      </c>
      <c r="E491" s="7">
        <f t="shared" si="136"/>
        <v>1061724648.7069336</v>
      </c>
      <c r="F491" s="8">
        <f t="shared" si="137"/>
        <v>9.0260118999352557</v>
      </c>
      <c r="G491" s="7">
        <f t="shared" si="144"/>
        <v>48977.881936844686</v>
      </c>
      <c r="H491">
        <v>4.6900000000000004</v>
      </c>
      <c r="I491" s="7" t="s">
        <v>204</v>
      </c>
      <c r="J491" s="7" t="s">
        <v>204</v>
      </c>
      <c r="K491" s="7" t="s">
        <v>204</v>
      </c>
      <c r="L491" s="7" t="s">
        <v>204</v>
      </c>
      <c r="M491" s="7" t="s">
        <v>204</v>
      </c>
      <c r="N491" s="7">
        <v>8.7098260606203315</v>
      </c>
      <c r="O491" s="7">
        <v>4.749826060620328</v>
      </c>
      <c r="P491">
        <v>20</v>
      </c>
      <c r="Q491">
        <f t="shared" si="145"/>
        <v>293</v>
      </c>
      <c r="R491" t="s">
        <v>205</v>
      </c>
      <c r="S491" s="9" t="s">
        <v>41</v>
      </c>
      <c r="T491" t="s">
        <v>206</v>
      </c>
      <c r="U491" t="s">
        <v>218</v>
      </c>
      <c r="V491">
        <v>228.3</v>
      </c>
      <c r="W491">
        <v>9.48</v>
      </c>
      <c r="X491">
        <v>5.52</v>
      </c>
      <c r="Y491" s="8">
        <f t="shared" si="146"/>
        <v>-3.9600000000000009</v>
      </c>
      <c r="Z491">
        <v>-3.67</v>
      </c>
      <c r="AA491" s="7">
        <v>2.0800000000000001E-7</v>
      </c>
      <c r="AB491">
        <v>1.6799999999999999E-4</v>
      </c>
      <c r="AC491">
        <f t="shared" si="147"/>
        <v>-3.7746907182741372</v>
      </c>
      <c r="AD491">
        <f t="shared" si="148"/>
        <v>-6.681936665037238</v>
      </c>
      <c r="AE491" s="7">
        <f t="shared" si="149"/>
        <v>105.70170793010308</v>
      </c>
      <c r="AF491" s="7">
        <v>20</v>
      </c>
      <c r="AG491" s="7">
        <f t="shared" si="150"/>
        <v>-125.70170793010308</v>
      </c>
      <c r="AH491" s="7">
        <f t="shared" si="151"/>
        <v>-4.3360118999352544</v>
      </c>
      <c r="AI491">
        <v>0</v>
      </c>
      <c r="AJ491">
        <v>0.28999999999999998</v>
      </c>
      <c r="AK491">
        <v>10.08</v>
      </c>
      <c r="AL491">
        <v>1.66</v>
      </c>
      <c r="AM491">
        <v>1.82</v>
      </c>
    </row>
    <row r="492" spans="1:39" x14ac:dyDescent="0.25">
      <c r="A492">
        <v>67</v>
      </c>
      <c r="B492" t="s">
        <v>213</v>
      </c>
      <c r="C492" t="s">
        <v>214</v>
      </c>
      <c r="D492" t="s">
        <v>866</v>
      </c>
      <c r="E492" s="7">
        <f t="shared" si="136"/>
        <v>501379901.74508405</v>
      </c>
      <c r="F492" s="8">
        <f t="shared" si="137"/>
        <v>8.7001669208943362</v>
      </c>
      <c r="G492" s="7">
        <f t="shared" si="144"/>
        <v>58884.365535558936</v>
      </c>
      <c r="H492">
        <v>4.7699999999999996</v>
      </c>
      <c r="I492" s="7" t="s">
        <v>204</v>
      </c>
      <c r="J492" s="7" t="s">
        <v>204</v>
      </c>
      <c r="K492" s="7" t="s">
        <v>204</v>
      </c>
      <c r="L492" s="7" t="s">
        <v>204</v>
      </c>
      <c r="M492" s="7" t="s">
        <v>204</v>
      </c>
      <c r="N492" s="7">
        <v>8.3788260606203302</v>
      </c>
      <c r="O492" s="7">
        <v>4.829826060620328</v>
      </c>
      <c r="P492">
        <v>20</v>
      </c>
      <c r="Q492">
        <f t="shared" si="145"/>
        <v>293</v>
      </c>
      <c r="R492" t="s">
        <v>205</v>
      </c>
      <c r="S492" s="9" t="s">
        <v>41</v>
      </c>
      <c r="T492" t="s">
        <v>206</v>
      </c>
      <c r="U492" t="s">
        <v>215</v>
      </c>
      <c r="V492">
        <v>228.3</v>
      </c>
      <c r="W492">
        <v>9.0690000000000008</v>
      </c>
      <c r="X492">
        <v>5.52</v>
      </c>
      <c r="Y492" s="8">
        <f t="shared" si="146"/>
        <v>-3.5490000000000013</v>
      </c>
      <c r="Z492">
        <v>-3.3090000000000002</v>
      </c>
      <c r="AA492" s="7">
        <v>3.6199999999999999E-5</v>
      </c>
      <c r="AB492">
        <v>1.07E-4</v>
      </c>
      <c r="AC492">
        <f t="shared" si="147"/>
        <v>-3.9706162223147903</v>
      </c>
      <c r="AD492">
        <f t="shared" si="148"/>
        <v>-4.4412914294668342</v>
      </c>
      <c r="AE492" s="7">
        <f t="shared" si="149"/>
        <v>107.42504418377905</v>
      </c>
      <c r="AF492" s="7">
        <v>20</v>
      </c>
      <c r="AG492" s="7">
        <f t="shared" si="150"/>
        <v>-127.42504418377905</v>
      </c>
      <c r="AH492" s="7">
        <f t="shared" si="151"/>
        <v>-3.9301669208943362</v>
      </c>
      <c r="AI492">
        <v>0</v>
      </c>
      <c r="AJ492">
        <v>0.28999999999999998</v>
      </c>
      <c r="AK492">
        <v>10.08</v>
      </c>
      <c r="AL492">
        <v>1.66</v>
      </c>
      <c r="AM492">
        <v>1.82</v>
      </c>
    </row>
    <row r="493" spans="1:39" x14ac:dyDescent="0.25">
      <c r="A493">
        <v>730</v>
      </c>
      <c r="B493" t="s">
        <v>219</v>
      </c>
      <c r="C493" t="s">
        <v>220</v>
      </c>
      <c r="D493" t="s">
        <v>866</v>
      </c>
      <c r="E493" s="7">
        <f t="shared" si="136"/>
        <v>56106318193.967339</v>
      </c>
      <c r="F493" s="8">
        <f t="shared" si="137"/>
        <v>10.749011770387529</v>
      </c>
      <c r="G493" s="7">
        <f t="shared" si="144"/>
        <v>128824.95516931375</v>
      </c>
      <c r="H493">
        <v>5.1100000000000003</v>
      </c>
      <c r="I493" s="7" t="s">
        <v>204</v>
      </c>
      <c r="J493" s="7" t="s">
        <v>204</v>
      </c>
      <c r="K493" s="7" t="s">
        <v>204</v>
      </c>
      <c r="L493" s="7" t="s">
        <v>204</v>
      </c>
      <c r="M493" s="7" t="s">
        <v>204</v>
      </c>
      <c r="N493" s="7">
        <v>10.41082606062033</v>
      </c>
      <c r="O493" s="7">
        <v>5.1698260606203288</v>
      </c>
      <c r="P493">
        <v>20</v>
      </c>
      <c r="Q493">
        <f t="shared" si="145"/>
        <v>293</v>
      </c>
      <c r="R493" t="s">
        <v>205</v>
      </c>
      <c r="S493" s="9" t="s">
        <v>41</v>
      </c>
      <c r="T493" t="s">
        <v>206</v>
      </c>
      <c r="U493" t="s">
        <v>221</v>
      </c>
      <c r="V493">
        <v>252.32</v>
      </c>
      <c r="W493">
        <v>11.351000000000001</v>
      </c>
      <c r="X493">
        <v>6.11</v>
      </c>
      <c r="Y493" s="8">
        <f t="shared" si="146"/>
        <v>-5.2410000000000005</v>
      </c>
      <c r="Z493">
        <v>-4.9109999999999996</v>
      </c>
      <c r="AA493" s="7">
        <v>2.5799999999999999E-6</v>
      </c>
      <c r="AB493" s="7">
        <v>2.4499999999999999E-5</v>
      </c>
      <c r="AC493">
        <f t="shared" si="147"/>
        <v>-4.6108339156354674</v>
      </c>
      <c r="AD493">
        <f t="shared" si="148"/>
        <v>-5.5883802940367699</v>
      </c>
      <c r="AE493" s="7">
        <f t="shared" si="149"/>
        <v>113.05631902237991</v>
      </c>
      <c r="AF493" s="7">
        <v>20</v>
      </c>
      <c r="AG493" s="7">
        <f t="shared" si="150"/>
        <v>-133.05631902237991</v>
      </c>
      <c r="AH493" s="7">
        <f t="shared" si="151"/>
        <v>-5.639011770387528</v>
      </c>
      <c r="AI493">
        <v>0</v>
      </c>
      <c r="AJ493">
        <v>0.31</v>
      </c>
      <c r="AK493">
        <v>11.48</v>
      </c>
      <c r="AL493">
        <v>1.84</v>
      </c>
      <c r="AM493">
        <v>1.95</v>
      </c>
    </row>
    <row r="494" spans="1:39" x14ac:dyDescent="0.25">
      <c r="A494">
        <v>746</v>
      </c>
      <c r="B494" t="s">
        <v>222</v>
      </c>
      <c r="C494" t="s">
        <v>223</v>
      </c>
      <c r="D494" t="s">
        <v>866</v>
      </c>
      <c r="E494" s="7">
        <f t="shared" si="136"/>
        <v>6314887995.8714027</v>
      </c>
      <c r="F494" s="8">
        <f t="shared" si="137"/>
        <v>9.8003656520874891</v>
      </c>
      <c r="G494" s="7">
        <f t="shared" si="144"/>
        <v>162181.00973589328</v>
      </c>
      <c r="H494">
        <v>5.21</v>
      </c>
      <c r="I494" s="7" t="s">
        <v>204</v>
      </c>
      <c r="J494" s="7" t="s">
        <v>204</v>
      </c>
      <c r="K494" s="7" t="s">
        <v>204</v>
      </c>
      <c r="L494" s="7" t="s">
        <v>204</v>
      </c>
      <c r="M494" s="7" t="s">
        <v>204</v>
      </c>
      <c r="N494" s="7">
        <v>9.5108260606203299</v>
      </c>
      <c r="O494" s="7">
        <v>5.2698260606203284</v>
      </c>
      <c r="P494">
        <v>20</v>
      </c>
      <c r="Q494">
        <f t="shared" si="145"/>
        <v>293</v>
      </c>
      <c r="R494" t="s">
        <v>205</v>
      </c>
      <c r="S494" s="9" t="s">
        <v>41</v>
      </c>
      <c r="T494" t="s">
        <v>206</v>
      </c>
      <c r="U494" t="s">
        <v>224</v>
      </c>
      <c r="V494">
        <v>252.32</v>
      </c>
      <c r="W494">
        <v>10.351000000000001</v>
      </c>
      <c r="X494">
        <v>6.11</v>
      </c>
      <c r="Y494" s="8">
        <f t="shared" si="146"/>
        <v>-4.2410000000000005</v>
      </c>
      <c r="Z494">
        <v>-4.5709999999999997</v>
      </c>
      <c r="AA494" s="7">
        <v>3.32E-6</v>
      </c>
      <c r="AB494">
        <v>1.73E-3</v>
      </c>
      <c r="AC494">
        <f t="shared" si="147"/>
        <v>-2.7619538968712045</v>
      </c>
      <c r="AD494">
        <f t="shared" si="148"/>
        <v>-5.4788619162959638</v>
      </c>
      <c r="AE494" s="7">
        <f t="shared" si="149"/>
        <v>96.793801385204759</v>
      </c>
      <c r="AF494" s="7">
        <v>20</v>
      </c>
      <c r="AG494" s="7">
        <f t="shared" si="150"/>
        <v>-116.79380138520476</v>
      </c>
      <c r="AH494" s="7">
        <f t="shared" si="151"/>
        <v>-4.5903656520874891</v>
      </c>
      <c r="AI494">
        <v>0</v>
      </c>
      <c r="AJ494">
        <v>0.31</v>
      </c>
      <c r="AK494">
        <v>11.48</v>
      </c>
      <c r="AL494">
        <v>1.84</v>
      </c>
      <c r="AM494">
        <v>1.95</v>
      </c>
    </row>
    <row r="495" spans="1:39" x14ac:dyDescent="0.25">
      <c r="A495">
        <v>33</v>
      </c>
      <c r="B495" t="s">
        <v>228</v>
      </c>
      <c r="C495" t="s">
        <v>229</v>
      </c>
      <c r="D495" t="s">
        <v>866</v>
      </c>
      <c r="E495" s="7">
        <f t="shared" si="136"/>
        <v>24416540359.170101</v>
      </c>
      <c r="F495" s="8">
        <f t="shared" si="137"/>
        <v>10.387684127693896</v>
      </c>
      <c r="G495" s="7">
        <f t="shared" si="144"/>
        <v>173780.0828749378</v>
      </c>
      <c r="H495">
        <v>5.24</v>
      </c>
      <c r="I495" s="7" t="s">
        <v>204</v>
      </c>
      <c r="J495" s="7" t="s">
        <v>204</v>
      </c>
      <c r="K495" s="7" t="s">
        <v>204</v>
      </c>
      <c r="L495" s="7" t="s">
        <v>204</v>
      </c>
      <c r="M495" s="7" t="s">
        <v>204</v>
      </c>
      <c r="N495" s="7">
        <v>10.048826060620328</v>
      </c>
      <c r="O495" s="7">
        <v>5.2998260606203278</v>
      </c>
      <c r="P495">
        <v>20</v>
      </c>
      <c r="Q495">
        <f t="shared" si="145"/>
        <v>293</v>
      </c>
      <c r="R495" t="s">
        <v>205</v>
      </c>
      <c r="S495" s="9" t="s">
        <v>41</v>
      </c>
      <c r="T495" t="s">
        <v>206</v>
      </c>
      <c r="U495" t="s">
        <v>230</v>
      </c>
      <c r="V495">
        <v>252.32</v>
      </c>
      <c r="W495">
        <v>10.859</v>
      </c>
      <c r="X495">
        <v>6.11</v>
      </c>
      <c r="Y495" s="8">
        <f t="shared" si="146"/>
        <v>-4.7489999999999997</v>
      </c>
      <c r="Z495">
        <v>-4.7290000000000001</v>
      </c>
      <c r="AA495" s="7">
        <v>1.31E-7</v>
      </c>
      <c r="AB495" s="7">
        <v>2.3099999999999999E-5</v>
      </c>
      <c r="AC495">
        <f t="shared" si="147"/>
        <v>-4.636388020107856</v>
      </c>
      <c r="AD495">
        <f t="shared" si="148"/>
        <v>-6.8827287043442356</v>
      </c>
      <c r="AE495" s="7">
        <f t="shared" si="149"/>
        <v>113.28108973246754</v>
      </c>
      <c r="AF495" s="7">
        <v>20</v>
      </c>
      <c r="AG495" s="7">
        <f t="shared" si="150"/>
        <v>-133.28108973246754</v>
      </c>
      <c r="AH495" s="7">
        <f t="shared" si="151"/>
        <v>-5.1476841276938963</v>
      </c>
      <c r="AI495">
        <v>0</v>
      </c>
      <c r="AJ495">
        <v>0.31</v>
      </c>
      <c r="AK495">
        <v>11.48</v>
      </c>
      <c r="AL495">
        <v>1.84</v>
      </c>
      <c r="AM495">
        <v>1.95</v>
      </c>
    </row>
    <row r="496" spans="1:39" x14ac:dyDescent="0.25">
      <c r="A496">
        <v>774</v>
      </c>
      <c r="B496" t="s">
        <v>225</v>
      </c>
      <c r="C496" t="s">
        <v>226</v>
      </c>
      <c r="D496" t="s">
        <v>866</v>
      </c>
      <c r="E496" s="7">
        <f t="shared" si="136"/>
        <v>19055699199.771698</v>
      </c>
      <c r="F496" s="8">
        <f t="shared" si="137"/>
        <v>10.280024888717293</v>
      </c>
      <c r="G496" s="7">
        <f t="shared" si="144"/>
        <v>177827.94100389251</v>
      </c>
      <c r="H496">
        <v>5.25</v>
      </c>
      <c r="I496" s="7" t="s">
        <v>204</v>
      </c>
      <c r="J496" s="7" t="s">
        <v>204</v>
      </c>
      <c r="K496" s="7" t="s">
        <v>204</v>
      </c>
      <c r="L496" s="7" t="s">
        <v>204</v>
      </c>
      <c r="M496" s="7" t="s">
        <v>204</v>
      </c>
      <c r="N496" s="7">
        <v>9.9318260606203275</v>
      </c>
      <c r="O496" s="7">
        <v>5.3098260606203276</v>
      </c>
      <c r="P496">
        <v>20</v>
      </c>
      <c r="Q496">
        <f t="shared" si="145"/>
        <v>293</v>
      </c>
      <c r="R496" t="s">
        <v>205</v>
      </c>
      <c r="S496" s="9" t="s">
        <v>41</v>
      </c>
      <c r="T496" t="s">
        <v>206</v>
      </c>
      <c r="U496" t="s">
        <v>227</v>
      </c>
      <c r="V496">
        <v>252.32</v>
      </c>
      <c r="W496">
        <v>10.731999999999999</v>
      </c>
      <c r="X496">
        <v>6.11</v>
      </c>
      <c r="Y496" s="8">
        <f t="shared" si="146"/>
        <v>-4.621999999999999</v>
      </c>
      <c r="Z496">
        <v>-4.6219999999999999</v>
      </c>
      <c r="AA496" s="7">
        <v>1.05E-7</v>
      </c>
      <c r="AB496" s="7">
        <v>1.0200000000000001E-5</v>
      </c>
      <c r="AC496">
        <f t="shared" si="147"/>
        <v>-4.991399828238082</v>
      </c>
      <c r="AD496">
        <f t="shared" si="148"/>
        <v>-6.9788107009300617</v>
      </c>
      <c r="AE496" s="7">
        <f t="shared" si="149"/>
        <v>116.40372923991487</v>
      </c>
      <c r="AF496" s="7">
        <v>20</v>
      </c>
      <c r="AG496" s="7">
        <f t="shared" si="150"/>
        <v>-136.40372923991487</v>
      </c>
      <c r="AH496" s="7">
        <f t="shared" si="151"/>
        <v>-5.0300248887172936</v>
      </c>
      <c r="AI496">
        <v>0</v>
      </c>
      <c r="AJ496">
        <v>0.31</v>
      </c>
      <c r="AK496">
        <v>11.48</v>
      </c>
      <c r="AL496">
        <v>1.84</v>
      </c>
      <c r="AM496">
        <v>1.95</v>
      </c>
    </row>
    <row r="497" spans="1:39" x14ac:dyDescent="0.25">
      <c r="A497">
        <v>45</v>
      </c>
      <c r="B497" t="s">
        <v>231</v>
      </c>
      <c r="C497" t="s">
        <v>232</v>
      </c>
      <c r="D497" t="s">
        <v>866</v>
      </c>
      <c r="E497" s="7">
        <f t="shared" si="136"/>
        <v>98515614805.526962</v>
      </c>
      <c r="F497" s="8">
        <f t="shared" si="137"/>
        <v>10.993505071984082</v>
      </c>
      <c r="G497" s="7">
        <f t="shared" si="144"/>
        <v>331131.12148259126</v>
      </c>
      <c r="H497">
        <v>5.52</v>
      </c>
      <c r="I497" s="7" t="s">
        <v>204</v>
      </c>
      <c r="J497" s="7" t="s">
        <v>204</v>
      </c>
      <c r="K497" s="7" t="s">
        <v>204</v>
      </c>
      <c r="L497" s="7" t="s">
        <v>204</v>
      </c>
      <c r="M497" s="7" t="s">
        <v>204</v>
      </c>
      <c r="N497" s="7">
        <v>10.658826060620328</v>
      </c>
      <c r="O497" s="7">
        <v>5.579826060620328</v>
      </c>
      <c r="P497">
        <v>20</v>
      </c>
      <c r="Q497">
        <f t="shared" si="145"/>
        <v>293</v>
      </c>
      <c r="R497" t="s">
        <v>205</v>
      </c>
      <c r="S497" s="9" t="s">
        <v>41</v>
      </c>
      <c r="T497" t="s">
        <v>206</v>
      </c>
      <c r="U497" t="s">
        <v>233</v>
      </c>
      <c r="V497">
        <v>278.36</v>
      </c>
      <c r="W497">
        <v>11.779</v>
      </c>
      <c r="X497">
        <v>6.7</v>
      </c>
      <c r="Y497" s="8">
        <f t="shared" si="146"/>
        <v>-5.0789999999999997</v>
      </c>
      <c r="Z497">
        <v>-5.2389999999999999</v>
      </c>
      <c r="AA497" s="7">
        <v>1.85E-9</v>
      </c>
      <c r="AB497" s="7">
        <v>3.3300000000000003E-5</v>
      </c>
      <c r="AC497">
        <f t="shared" si="147"/>
        <v>-4.4775557664936798</v>
      </c>
      <c r="AD497">
        <f t="shared" si="148"/>
        <v>-8.7328282715969863</v>
      </c>
      <c r="AE497" s="7">
        <f t="shared" si="149"/>
        <v>111.88402107493549</v>
      </c>
      <c r="AF497" s="7">
        <v>20</v>
      </c>
      <c r="AG497" s="7">
        <f t="shared" si="150"/>
        <v>-131.8840210749355</v>
      </c>
      <c r="AH497" s="7">
        <f t="shared" si="151"/>
        <v>-5.473505071984083</v>
      </c>
      <c r="AI497">
        <v>0</v>
      </c>
      <c r="AJ497">
        <v>0.35</v>
      </c>
      <c r="AK497">
        <v>12.45</v>
      </c>
      <c r="AL497">
        <v>1.99</v>
      </c>
      <c r="AM497">
        <v>2.19</v>
      </c>
    </row>
    <row r="498" spans="1:39" x14ac:dyDescent="0.25">
      <c r="A498">
        <v>726</v>
      </c>
      <c r="B498" t="s">
        <v>234</v>
      </c>
      <c r="C498" t="s">
        <v>235</v>
      </c>
      <c r="D498" t="s">
        <v>866</v>
      </c>
      <c r="E498" s="7">
        <f t="shared" si="136"/>
        <v>195724383084.07349</v>
      </c>
      <c r="F498" s="8">
        <f t="shared" si="137"/>
        <v>11.291644932858963</v>
      </c>
      <c r="G498" s="7">
        <f t="shared" si="144"/>
        <v>407380.27780411334</v>
      </c>
      <c r="H498">
        <v>5.61</v>
      </c>
      <c r="I498" s="7" t="s">
        <v>204</v>
      </c>
      <c r="J498" s="7" t="s">
        <v>204</v>
      </c>
      <c r="K498" s="7" t="s">
        <v>204</v>
      </c>
      <c r="L498" s="7" t="s">
        <v>204</v>
      </c>
      <c r="M498" s="7" t="s">
        <v>204</v>
      </c>
      <c r="N498" s="7">
        <v>10.940826060620328</v>
      </c>
      <c r="O498" s="7">
        <v>5.6698260606203279</v>
      </c>
      <c r="P498">
        <v>20</v>
      </c>
      <c r="Q498">
        <f t="shared" si="145"/>
        <v>293</v>
      </c>
      <c r="R498" t="s">
        <v>205</v>
      </c>
      <c r="S498" s="9" t="s">
        <v>41</v>
      </c>
      <c r="T498" t="s">
        <v>206</v>
      </c>
      <c r="U498" t="s">
        <v>236</v>
      </c>
      <c r="V498">
        <v>276.33999999999997</v>
      </c>
      <c r="W498">
        <v>11.971</v>
      </c>
      <c r="X498">
        <v>6.7</v>
      </c>
      <c r="Y498" s="8">
        <f t="shared" si="146"/>
        <v>-5.2709999999999999</v>
      </c>
      <c r="Z498">
        <v>-5.2709999999999999</v>
      </c>
      <c r="AA498" s="7">
        <v>1.17E-7</v>
      </c>
      <c r="AB498" s="7">
        <v>8.1100000000000003E-6</v>
      </c>
      <c r="AC498">
        <f t="shared" si="147"/>
        <v>-5.090979145788844</v>
      </c>
      <c r="AD498">
        <f t="shared" si="148"/>
        <v>-6.9318141382538387</v>
      </c>
      <c r="AE498" s="7">
        <f t="shared" si="149"/>
        <v>117.27961647517716</v>
      </c>
      <c r="AF498" s="7">
        <v>20</v>
      </c>
      <c r="AG498" s="7">
        <f t="shared" si="150"/>
        <v>-137.27961647517716</v>
      </c>
      <c r="AH498" s="7">
        <f t="shared" si="151"/>
        <v>-5.6816449328589629</v>
      </c>
      <c r="AI498">
        <v>0</v>
      </c>
      <c r="AJ498">
        <v>0.33</v>
      </c>
      <c r="AK498">
        <v>12.89</v>
      </c>
      <c r="AL498">
        <v>2.02</v>
      </c>
      <c r="AM498">
        <v>2.08</v>
      </c>
    </row>
    <row r="499" spans="1:39" x14ac:dyDescent="0.25">
      <c r="A499">
        <v>735</v>
      </c>
      <c r="B499" t="s">
        <v>237</v>
      </c>
      <c r="C499" t="s">
        <v>238</v>
      </c>
      <c r="D499" t="s">
        <v>866</v>
      </c>
      <c r="E499" s="7">
        <f t="shared" si="136"/>
        <v>85278597315.952896</v>
      </c>
      <c r="F499" s="8">
        <f t="shared" si="137"/>
        <v>10.930840048355204</v>
      </c>
      <c r="G499" s="7">
        <f t="shared" si="144"/>
        <v>436515.83224016649</v>
      </c>
      <c r="H499">
        <v>5.64</v>
      </c>
      <c r="I499" s="7" t="s">
        <v>204</v>
      </c>
      <c r="J499" s="7" t="s">
        <v>204</v>
      </c>
      <c r="K499" s="7" t="s">
        <v>204</v>
      </c>
      <c r="L499" s="7" t="s">
        <v>204</v>
      </c>
      <c r="M499" s="7" t="s">
        <v>204</v>
      </c>
      <c r="N499" s="7">
        <v>10.546826060620329</v>
      </c>
      <c r="O499" s="7">
        <v>5.6998260606203281</v>
      </c>
      <c r="P499">
        <v>20</v>
      </c>
      <c r="Q499">
        <f t="shared" si="145"/>
        <v>293</v>
      </c>
      <c r="R499" t="s">
        <v>205</v>
      </c>
      <c r="S499" s="9" t="s">
        <v>41</v>
      </c>
      <c r="T499" t="s">
        <v>206</v>
      </c>
      <c r="U499" t="s">
        <v>239</v>
      </c>
      <c r="V499">
        <v>276.33999999999997</v>
      </c>
      <c r="W499">
        <v>11.547000000000001</v>
      </c>
      <c r="X499">
        <v>6.7</v>
      </c>
      <c r="Y499" s="8">
        <f t="shared" si="146"/>
        <v>-4.8470000000000004</v>
      </c>
      <c r="Z499">
        <v>-4.8470000000000004</v>
      </c>
      <c r="AA499" s="7">
        <v>1.6700000000000001E-8</v>
      </c>
      <c r="AB499" s="7">
        <v>4.4400000000000001E-7</v>
      </c>
      <c r="AC499">
        <f t="shared" si="147"/>
        <v>-6.3526170298853799</v>
      </c>
      <c r="AD499">
        <f t="shared" si="148"/>
        <v>-7.7772835288524167</v>
      </c>
      <c r="AE499" s="7">
        <f t="shared" si="149"/>
        <v>128.37682566864419</v>
      </c>
      <c r="AF499" s="7">
        <v>20</v>
      </c>
      <c r="AG499" s="7">
        <f t="shared" si="150"/>
        <v>-148.37682566864419</v>
      </c>
      <c r="AH499" s="7">
        <f t="shared" si="151"/>
        <v>-5.2908400483552045</v>
      </c>
      <c r="AI499">
        <v>0</v>
      </c>
      <c r="AJ499">
        <v>0.33</v>
      </c>
      <c r="AK499">
        <v>12.89</v>
      </c>
      <c r="AL499">
        <v>2.02</v>
      </c>
      <c r="AM499">
        <v>2.08</v>
      </c>
    </row>
    <row r="500" spans="1:39" x14ac:dyDescent="0.25">
      <c r="A500">
        <v>140</v>
      </c>
      <c r="B500" t="s">
        <v>1330</v>
      </c>
      <c r="C500" t="s">
        <v>1331</v>
      </c>
      <c r="D500" t="s">
        <v>1332</v>
      </c>
      <c r="E500" s="7">
        <f t="shared" si="136"/>
        <v>338.84415613920248</v>
      </c>
      <c r="F500" s="8">
        <v>2.5299999999999998</v>
      </c>
      <c r="G500" s="7">
        <f t="shared" si="144"/>
        <v>0.1798019401758657</v>
      </c>
      <c r="H500" s="7">
        <f t="shared" ref="H500:H563" si="152">F500+AH500</f>
        <v>-0.74520562626727127</v>
      </c>
      <c r="I500" s="7">
        <v>0.03</v>
      </c>
      <c r="J500" s="7">
        <f t="shared" ref="J500:J563" si="153">LOG(I500*E500)</f>
        <v>1.0071212547196624</v>
      </c>
      <c r="K500" s="7">
        <f t="shared" ref="K500:K563" si="154">J500+AH500</f>
        <v>-2.2680843715476087</v>
      </c>
      <c r="L500" s="7">
        <f t="shared" ref="L500:L563" si="155">10^J500</f>
        <v>10.165324684176078</v>
      </c>
      <c r="M500" s="7">
        <f t="shared" ref="M500:M563" si="156">10^K500</f>
        <v>5.3940582052759709E-3</v>
      </c>
      <c r="N500" s="7">
        <f t="shared" ref="N500:N563" si="157">LOG(EXP((AE500/8.314)*((1000/298)-(1000/Q500))+LN(L500)))</f>
        <v>1.2080907209085221</v>
      </c>
      <c r="O500" s="7">
        <f t="shared" ref="O500:O563" si="158">LOG(EXP((-AF500/8.314)*((1000/298)-(1000/Q500))+LN(M500)))</f>
        <v>-2.3819092790914791</v>
      </c>
      <c r="P500">
        <v>35</v>
      </c>
      <c r="Q500">
        <f t="shared" si="145"/>
        <v>308</v>
      </c>
      <c r="R500" t="s">
        <v>1333</v>
      </c>
      <c r="S500" s="9" t="s">
        <v>1334</v>
      </c>
      <c r="T500" t="s">
        <v>42</v>
      </c>
      <c r="U500" t="s">
        <v>1335</v>
      </c>
      <c r="V500">
        <v>32.04</v>
      </c>
      <c r="W500">
        <v>2.96</v>
      </c>
      <c r="X500">
        <v>-0.63</v>
      </c>
      <c r="Y500" s="8">
        <f t="shared" si="146"/>
        <v>-3.59</v>
      </c>
      <c r="Z500">
        <v>-3.73</v>
      </c>
      <c r="AA500" s="7">
        <v>15800</v>
      </c>
      <c r="AB500" s="7">
        <v>16900</v>
      </c>
      <c r="AC500">
        <f t="shared" si="147"/>
        <v>4.2278867046136739</v>
      </c>
      <c r="AD500">
        <f t="shared" si="148"/>
        <v>4.1986570869544222</v>
      </c>
      <c r="AE500" s="7">
        <f t="shared" si="149"/>
        <v>35.312036798519351</v>
      </c>
      <c r="AF500" s="7">
        <v>20</v>
      </c>
      <c r="AG500" s="7">
        <f t="shared" si="150"/>
        <v>-55.312036798519351</v>
      </c>
      <c r="AH500" s="7">
        <f t="shared" si="151"/>
        <v>-3.2752056262672711</v>
      </c>
      <c r="AI500">
        <v>0.31</v>
      </c>
      <c r="AJ500">
        <v>0.3</v>
      </c>
      <c r="AK500">
        <v>1.1000000000000001</v>
      </c>
      <c r="AL500">
        <v>0.44</v>
      </c>
      <c r="AM500">
        <v>0.31</v>
      </c>
    </row>
    <row r="501" spans="1:39" x14ac:dyDescent="0.25">
      <c r="A501">
        <v>141</v>
      </c>
      <c r="B501" t="s">
        <v>1330</v>
      </c>
      <c r="C501" t="s">
        <v>1331</v>
      </c>
      <c r="D501" t="s">
        <v>1332</v>
      </c>
      <c r="E501" s="7">
        <f t="shared" si="136"/>
        <v>1096.4781961431863</v>
      </c>
      <c r="F501" s="8">
        <v>3.04</v>
      </c>
      <c r="G501" s="7">
        <f t="shared" si="144"/>
        <v>0.12982098676607906</v>
      </c>
      <c r="H501" s="7">
        <f t="shared" si="152"/>
        <v>-0.88665509413083576</v>
      </c>
      <c r="I501" s="7">
        <v>0.03</v>
      </c>
      <c r="J501" s="7">
        <f t="shared" si="153"/>
        <v>1.5171212547196629</v>
      </c>
      <c r="K501" s="7">
        <f t="shared" si="154"/>
        <v>-2.4095338394111732</v>
      </c>
      <c r="L501" s="7">
        <f t="shared" si="155"/>
        <v>32.894345884295596</v>
      </c>
      <c r="M501" s="7">
        <f t="shared" si="156"/>
        <v>3.8946296029823716E-3</v>
      </c>
      <c r="N501" s="7">
        <f t="shared" si="157"/>
        <v>1.3021955756010217</v>
      </c>
      <c r="O501" s="7">
        <f t="shared" si="158"/>
        <v>-2.2878044243989795</v>
      </c>
      <c r="P501">
        <v>15</v>
      </c>
      <c r="Q501">
        <f t="shared" si="145"/>
        <v>288</v>
      </c>
      <c r="R501" t="s">
        <v>1333</v>
      </c>
      <c r="S501" s="9" t="s">
        <v>1334</v>
      </c>
      <c r="T501" t="s">
        <v>42</v>
      </c>
      <c r="U501" t="s">
        <v>1335</v>
      </c>
      <c r="V501">
        <v>32.04</v>
      </c>
      <c r="W501">
        <v>2.96</v>
      </c>
      <c r="X501">
        <v>-0.63</v>
      </c>
      <c r="Y501" s="8">
        <f t="shared" si="146"/>
        <v>-3.59</v>
      </c>
      <c r="Z501">
        <v>-3.73</v>
      </c>
      <c r="AA501" s="7">
        <v>15800</v>
      </c>
      <c r="AB501" s="7">
        <v>16900</v>
      </c>
      <c r="AC501">
        <f t="shared" si="147"/>
        <v>4.2278867046136739</v>
      </c>
      <c r="AD501">
        <f t="shared" si="148"/>
        <v>4.1986570869544222</v>
      </c>
      <c r="AE501" s="7">
        <f t="shared" si="149"/>
        <v>35.312036798519351</v>
      </c>
      <c r="AF501" s="7">
        <v>20</v>
      </c>
      <c r="AG501" s="7">
        <f t="shared" si="150"/>
        <v>-55.312036798519351</v>
      </c>
      <c r="AH501" s="7">
        <f t="shared" si="151"/>
        <v>-3.9266550941308358</v>
      </c>
      <c r="AI501">
        <v>0.31</v>
      </c>
      <c r="AJ501">
        <v>0.3</v>
      </c>
      <c r="AK501">
        <v>1.1000000000000001</v>
      </c>
      <c r="AL501">
        <v>0.44</v>
      </c>
      <c r="AM501">
        <v>0.31</v>
      </c>
    </row>
    <row r="502" spans="1:39" x14ac:dyDescent="0.25">
      <c r="A502">
        <v>221</v>
      </c>
      <c r="B502" t="s">
        <v>1336</v>
      </c>
      <c r="C502" t="s">
        <v>1337</v>
      </c>
      <c r="D502" t="s">
        <v>1332</v>
      </c>
      <c r="E502" s="7">
        <f t="shared" si="136"/>
        <v>1096.4781961431863</v>
      </c>
      <c r="F502" s="8">
        <v>3.04</v>
      </c>
      <c r="G502" s="7">
        <f t="shared" si="144"/>
        <v>1.0814166799963811</v>
      </c>
      <c r="H502" s="7">
        <f t="shared" si="152"/>
        <v>3.3993063939919743E-2</v>
      </c>
      <c r="I502" s="7">
        <v>0.03</v>
      </c>
      <c r="J502" s="7">
        <f t="shared" si="153"/>
        <v>1.5171212547196629</v>
      </c>
      <c r="K502" s="7">
        <f t="shared" si="154"/>
        <v>-1.4888856813404174</v>
      </c>
      <c r="L502" s="7">
        <f t="shared" si="155"/>
        <v>32.894345884295596</v>
      </c>
      <c r="M502" s="7">
        <f t="shared" si="156"/>
        <v>3.2442500399891452E-2</v>
      </c>
      <c r="N502" s="7">
        <f t="shared" si="157"/>
        <v>1.2938437336717779</v>
      </c>
      <c r="O502" s="7">
        <f t="shared" si="158"/>
        <v>-1.3671562663282235</v>
      </c>
      <c r="P502">
        <v>15</v>
      </c>
      <c r="Q502">
        <f t="shared" si="145"/>
        <v>288</v>
      </c>
      <c r="R502" t="s">
        <v>1333</v>
      </c>
      <c r="S502" s="9" t="s">
        <v>1334</v>
      </c>
      <c r="T502" t="s">
        <v>42</v>
      </c>
      <c r="U502" t="s">
        <v>1338</v>
      </c>
      <c r="V502">
        <v>41.05</v>
      </c>
      <c r="W502">
        <v>2.5110000000000001</v>
      </c>
      <c r="X502">
        <v>-0.15</v>
      </c>
      <c r="Y502" s="8">
        <f t="shared" si="146"/>
        <v>-2.661</v>
      </c>
      <c r="Z502">
        <v>-2.851</v>
      </c>
      <c r="AA502" s="7">
        <v>26700</v>
      </c>
      <c r="AB502" s="7">
        <v>11800</v>
      </c>
      <c r="AC502">
        <f t="shared" si="147"/>
        <v>4.071882007306125</v>
      </c>
      <c r="AD502">
        <f t="shared" si="148"/>
        <v>4.426511261364575</v>
      </c>
      <c r="AE502" s="7">
        <f t="shared" si="149"/>
        <v>36.684234624066654</v>
      </c>
      <c r="AF502" s="7">
        <v>20</v>
      </c>
      <c r="AG502" s="7">
        <f t="shared" si="150"/>
        <v>-56.684234624066654</v>
      </c>
      <c r="AH502" s="7">
        <f t="shared" si="151"/>
        <v>-3.0060069360600803</v>
      </c>
      <c r="AI502">
        <v>0</v>
      </c>
      <c r="AJ502">
        <v>0.2</v>
      </c>
      <c r="AK502">
        <v>1.4700000000000002</v>
      </c>
      <c r="AL502">
        <v>0.72</v>
      </c>
      <c r="AM502">
        <v>0.4</v>
      </c>
    </row>
    <row r="503" spans="1:39" x14ac:dyDescent="0.25">
      <c r="A503">
        <v>219</v>
      </c>
      <c r="B503" t="s">
        <v>1336</v>
      </c>
      <c r="C503" t="s">
        <v>1337</v>
      </c>
      <c r="D503" t="s">
        <v>1332</v>
      </c>
      <c r="E503" s="7">
        <f t="shared" ref="E503:E566" si="159">10^F503</f>
        <v>117.48975549395293</v>
      </c>
      <c r="F503" s="8">
        <v>2.0699999999999998</v>
      </c>
      <c r="G503" s="7">
        <f t="shared" si="144"/>
        <v>3.8448697157944962</v>
      </c>
      <c r="H503" s="7">
        <f t="shared" si="152"/>
        <v>0.58488162822843548</v>
      </c>
      <c r="I503" s="7">
        <v>0.03</v>
      </c>
      <c r="J503" s="7">
        <f t="shared" si="153"/>
        <v>0.54712125471966233</v>
      </c>
      <c r="K503" s="7">
        <f t="shared" si="154"/>
        <v>-0.93799711705190203</v>
      </c>
      <c r="L503" s="7">
        <f t="shared" si="155"/>
        <v>3.5246926648185881</v>
      </c>
      <c r="M503" s="7">
        <f t="shared" si="156"/>
        <v>0.11534609147383484</v>
      </c>
      <c r="N503" s="7">
        <f t="shared" si="157"/>
        <v>1.3081144625515084</v>
      </c>
      <c r="O503" s="7">
        <f t="shared" si="158"/>
        <v>-1.3528855374484925</v>
      </c>
      <c r="P503">
        <v>65</v>
      </c>
      <c r="Q503">
        <f t="shared" si="145"/>
        <v>338</v>
      </c>
      <c r="R503" t="s">
        <v>1333</v>
      </c>
      <c r="S503" s="9" t="s">
        <v>1334</v>
      </c>
      <c r="T503" t="s">
        <v>42</v>
      </c>
      <c r="U503" t="s">
        <v>1338</v>
      </c>
      <c r="V503">
        <v>41.05</v>
      </c>
      <c r="W503">
        <v>2.5110000000000001</v>
      </c>
      <c r="X503">
        <v>-0.15</v>
      </c>
      <c r="Y503" s="8">
        <f t="shared" si="146"/>
        <v>-2.661</v>
      </c>
      <c r="Z503">
        <v>-2.851</v>
      </c>
      <c r="AA503" s="7">
        <v>26700</v>
      </c>
      <c r="AB503" s="7">
        <v>11800</v>
      </c>
      <c r="AC503">
        <f t="shared" si="147"/>
        <v>4.071882007306125</v>
      </c>
      <c r="AD503">
        <f t="shared" si="148"/>
        <v>4.426511261364575</v>
      </c>
      <c r="AE503" s="7">
        <f t="shared" si="149"/>
        <v>36.684234624066654</v>
      </c>
      <c r="AF503" s="7">
        <v>20</v>
      </c>
      <c r="AG503" s="7">
        <f t="shared" si="150"/>
        <v>-56.684234624066654</v>
      </c>
      <c r="AH503" s="7">
        <f t="shared" si="151"/>
        <v>-1.4851183717715644</v>
      </c>
      <c r="AI503">
        <v>0</v>
      </c>
      <c r="AJ503">
        <v>0.2</v>
      </c>
      <c r="AK503">
        <v>1.4700000000000002</v>
      </c>
      <c r="AL503">
        <v>0.72</v>
      </c>
      <c r="AM503">
        <v>0.4</v>
      </c>
    </row>
    <row r="504" spans="1:39" x14ac:dyDescent="0.25">
      <c r="A504">
        <v>218</v>
      </c>
      <c r="B504" t="s">
        <v>1336</v>
      </c>
      <c r="C504" t="s">
        <v>1337</v>
      </c>
      <c r="D504" t="s">
        <v>1332</v>
      </c>
      <c r="E504" s="7">
        <f t="shared" si="159"/>
        <v>53.703179637025293</v>
      </c>
      <c r="F504" s="8">
        <v>1.73</v>
      </c>
      <c r="G504" s="7">
        <f t="shared" si="144"/>
        <v>9.0999288677863586</v>
      </c>
      <c r="H504" s="7">
        <f t="shared" si="152"/>
        <v>0.95903799754652097</v>
      </c>
      <c r="I504" s="7">
        <v>0.03</v>
      </c>
      <c r="J504" s="7">
        <f t="shared" si="153"/>
        <v>0.20712125471966256</v>
      </c>
      <c r="K504" s="7">
        <f t="shared" si="154"/>
        <v>-0.56384074773381643</v>
      </c>
      <c r="L504" s="7">
        <f t="shared" si="155"/>
        <v>1.6110953891107587</v>
      </c>
      <c r="M504" s="7">
        <f t="shared" si="156"/>
        <v>0.27299786603359072</v>
      </c>
      <c r="N504" s="7">
        <f t="shared" si="157"/>
        <v>1.4302937613298168</v>
      </c>
      <c r="O504" s="7">
        <f t="shared" si="158"/>
        <v>-1.2307062386701837</v>
      </c>
      <c r="P504">
        <v>95</v>
      </c>
      <c r="Q504">
        <f t="shared" si="145"/>
        <v>368</v>
      </c>
      <c r="R504" t="s">
        <v>1333</v>
      </c>
      <c r="S504" s="9" t="s">
        <v>1334</v>
      </c>
      <c r="T504" t="s">
        <v>42</v>
      </c>
      <c r="U504" t="s">
        <v>1338</v>
      </c>
      <c r="V504">
        <v>41.05</v>
      </c>
      <c r="W504">
        <v>2.5110000000000001</v>
      </c>
      <c r="X504">
        <v>-0.15</v>
      </c>
      <c r="Y504" s="8">
        <f t="shared" si="146"/>
        <v>-2.661</v>
      </c>
      <c r="Z504">
        <v>-2.851</v>
      </c>
      <c r="AA504" s="7">
        <v>26700</v>
      </c>
      <c r="AB504" s="7">
        <v>11800</v>
      </c>
      <c r="AC504">
        <f t="shared" si="147"/>
        <v>4.071882007306125</v>
      </c>
      <c r="AD504">
        <f t="shared" si="148"/>
        <v>4.426511261364575</v>
      </c>
      <c r="AE504" s="7">
        <f t="shared" si="149"/>
        <v>36.684234624066654</v>
      </c>
      <c r="AF504" s="7">
        <v>20</v>
      </c>
      <c r="AG504" s="7">
        <f t="shared" si="150"/>
        <v>-56.684234624066654</v>
      </c>
      <c r="AH504" s="7">
        <f t="shared" si="151"/>
        <v>-0.77096200245347901</v>
      </c>
      <c r="AI504">
        <v>0</v>
      </c>
      <c r="AJ504">
        <v>0.2</v>
      </c>
      <c r="AK504">
        <v>1.4700000000000002</v>
      </c>
      <c r="AL504">
        <v>0.72</v>
      </c>
      <c r="AM504">
        <v>0.4</v>
      </c>
    </row>
    <row r="505" spans="1:39" x14ac:dyDescent="0.25">
      <c r="A505">
        <v>220</v>
      </c>
      <c r="B505" t="s">
        <v>1336</v>
      </c>
      <c r="C505" t="s">
        <v>1337</v>
      </c>
      <c r="D505" t="s">
        <v>1332</v>
      </c>
      <c r="E505" s="7">
        <f t="shared" si="159"/>
        <v>562.34132519034927</v>
      </c>
      <c r="F505" s="8">
        <v>2.75</v>
      </c>
      <c r="G505" s="7">
        <f t="shared" si="144"/>
        <v>2.5799060339870197</v>
      </c>
      <c r="H505" s="7">
        <f t="shared" si="152"/>
        <v>0.41160388826396987</v>
      </c>
      <c r="I505" s="7">
        <v>0.03</v>
      </c>
      <c r="J505" s="7">
        <f t="shared" si="153"/>
        <v>1.2271212547196626</v>
      </c>
      <c r="K505" s="7">
        <f t="shared" si="154"/>
        <v>-1.1112748570163675</v>
      </c>
      <c r="L505" s="7">
        <f t="shared" si="155"/>
        <v>16.870239755710486</v>
      </c>
      <c r="M505" s="7">
        <f t="shared" si="156"/>
        <v>7.7397181019610586E-2</v>
      </c>
      <c r="N505" s="7">
        <f t="shared" si="157"/>
        <v>1.4359002354397634</v>
      </c>
      <c r="O505" s="7">
        <f t="shared" si="158"/>
        <v>-1.2250997645602375</v>
      </c>
      <c r="P505">
        <v>35</v>
      </c>
      <c r="Q505">
        <f t="shared" si="145"/>
        <v>308</v>
      </c>
      <c r="R505" t="s">
        <v>1333</v>
      </c>
      <c r="S505" s="9" t="s">
        <v>1334</v>
      </c>
      <c r="T505" t="s">
        <v>42</v>
      </c>
      <c r="U505" t="s">
        <v>1338</v>
      </c>
      <c r="V505">
        <v>41.05</v>
      </c>
      <c r="W505">
        <v>2.5110000000000001</v>
      </c>
      <c r="X505">
        <v>-0.15</v>
      </c>
      <c r="Y505" s="8">
        <f t="shared" si="146"/>
        <v>-2.661</v>
      </c>
      <c r="Z505">
        <v>-2.851</v>
      </c>
      <c r="AA505" s="7">
        <v>26700</v>
      </c>
      <c r="AB505" s="7">
        <v>11800</v>
      </c>
      <c r="AC505">
        <f t="shared" si="147"/>
        <v>4.071882007306125</v>
      </c>
      <c r="AD505">
        <f t="shared" si="148"/>
        <v>4.426511261364575</v>
      </c>
      <c r="AE505" s="7">
        <f t="shared" si="149"/>
        <v>36.684234624066654</v>
      </c>
      <c r="AF505" s="7">
        <v>20</v>
      </c>
      <c r="AG505" s="7">
        <f t="shared" si="150"/>
        <v>-56.684234624066654</v>
      </c>
      <c r="AH505" s="7">
        <f t="shared" si="151"/>
        <v>-2.3383961117360301</v>
      </c>
      <c r="AI505">
        <v>0</v>
      </c>
      <c r="AJ505">
        <v>0.2</v>
      </c>
      <c r="AK505">
        <v>1.4700000000000002</v>
      </c>
      <c r="AL505">
        <v>0.72</v>
      </c>
      <c r="AM505">
        <v>0.4</v>
      </c>
    </row>
    <row r="506" spans="1:39" x14ac:dyDescent="0.25">
      <c r="A506">
        <v>226</v>
      </c>
      <c r="B506" t="s">
        <v>1339</v>
      </c>
      <c r="C506" t="s">
        <v>1340</v>
      </c>
      <c r="D506" t="s">
        <v>1332</v>
      </c>
      <c r="E506" s="7">
        <f t="shared" si="159"/>
        <v>870.96358995608091</v>
      </c>
      <c r="F506" s="8">
        <v>2.94</v>
      </c>
      <c r="G506" s="7">
        <f t="shared" si="144"/>
        <v>4.573992711341635</v>
      </c>
      <c r="H506" s="7">
        <f t="shared" si="152"/>
        <v>0.66029546822293117</v>
      </c>
      <c r="I506" s="7">
        <v>0.03</v>
      </c>
      <c r="J506" s="7">
        <f t="shared" si="153"/>
        <v>1.4171212547196625</v>
      </c>
      <c r="K506" s="7">
        <f t="shared" si="154"/>
        <v>-0.86258327705740623</v>
      </c>
      <c r="L506" s="7">
        <f t="shared" si="155"/>
        <v>26.128907698682436</v>
      </c>
      <c r="M506" s="7">
        <f t="shared" si="156"/>
        <v>0.13721978134024906</v>
      </c>
      <c r="N506" s="7">
        <f t="shared" si="157"/>
        <v>1.6455918153987246</v>
      </c>
      <c r="O506" s="7">
        <f t="shared" si="158"/>
        <v>-0.97640818460127621</v>
      </c>
      <c r="P506">
        <v>35</v>
      </c>
      <c r="Q506">
        <f t="shared" si="145"/>
        <v>308</v>
      </c>
      <c r="R506" t="s">
        <v>1333</v>
      </c>
      <c r="S506" s="9" t="s">
        <v>1334</v>
      </c>
      <c r="T506" t="s">
        <v>42</v>
      </c>
      <c r="U506" t="s">
        <v>1341</v>
      </c>
      <c r="V506">
        <v>61.04</v>
      </c>
      <c r="W506">
        <v>2.5819999999999999</v>
      </c>
      <c r="X506">
        <v>-0.04</v>
      </c>
      <c r="Y506" s="8">
        <f t="shared" si="146"/>
        <v>-2.6219999999999999</v>
      </c>
      <c r="Z506">
        <v>-2.9319999999999999</v>
      </c>
      <c r="AA506" s="7">
        <v>4760</v>
      </c>
      <c r="AB506" s="7">
        <v>4770</v>
      </c>
      <c r="AC506">
        <f t="shared" si="147"/>
        <v>3.6785183790401139</v>
      </c>
      <c r="AD506">
        <f t="shared" si="148"/>
        <v>3.6776069527204931</v>
      </c>
      <c r="AE506" s="7">
        <f t="shared" si="149"/>
        <v>40.144211949569282</v>
      </c>
      <c r="AF506" s="7">
        <v>20</v>
      </c>
      <c r="AG506" s="7">
        <f t="shared" si="150"/>
        <v>-60.144211949569282</v>
      </c>
      <c r="AH506" s="7">
        <f t="shared" si="151"/>
        <v>-2.2797045317770688</v>
      </c>
      <c r="AI506">
        <v>0</v>
      </c>
      <c r="AJ506">
        <v>0.24</v>
      </c>
      <c r="AK506">
        <v>1.5300000000000002</v>
      </c>
      <c r="AL506">
        <v>0.71</v>
      </c>
      <c r="AM506">
        <v>0.42</v>
      </c>
    </row>
    <row r="507" spans="1:39" x14ac:dyDescent="0.25">
      <c r="A507">
        <v>225</v>
      </c>
      <c r="B507" t="s">
        <v>1339</v>
      </c>
      <c r="C507" t="s">
        <v>1340</v>
      </c>
      <c r="D507" t="s">
        <v>1332</v>
      </c>
      <c r="E507" s="7">
        <f t="shared" si="159"/>
        <v>218.77616239495524</v>
      </c>
      <c r="F507" s="8">
        <v>2.34</v>
      </c>
      <c r="G507" s="7">
        <f t="shared" si="144"/>
        <v>9.2396783858461511</v>
      </c>
      <c r="H507" s="7">
        <f t="shared" si="152"/>
        <v>0.96565685458772621</v>
      </c>
      <c r="I507" s="7">
        <v>0.03</v>
      </c>
      <c r="J507" s="7">
        <f t="shared" si="153"/>
        <v>0.81712125471966235</v>
      </c>
      <c r="K507" s="7">
        <f t="shared" si="154"/>
        <v>-0.5572218906926113</v>
      </c>
      <c r="L507" s="7">
        <f t="shared" si="155"/>
        <v>6.5632848718486576</v>
      </c>
      <c r="M507" s="7">
        <f t="shared" si="156"/>
        <v>0.27719035157538446</v>
      </c>
      <c r="N507" s="7">
        <f t="shared" si="157"/>
        <v>1.6498896889107988</v>
      </c>
      <c r="O507" s="7">
        <f t="shared" si="158"/>
        <v>-0.97211031108920165</v>
      </c>
      <c r="P507">
        <v>65</v>
      </c>
      <c r="Q507">
        <f t="shared" si="145"/>
        <v>338</v>
      </c>
      <c r="R507" t="s">
        <v>1333</v>
      </c>
      <c r="S507" s="9" t="s">
        <v>1334</v>
      </c>
      <c r="T507" t="s">
        <v>42</v>
      </c>
      <c r="U507" t="s">
        <v>1341</v>
      </c>
      <c r="V507">
        <v>61.04</v>
      </c>
      <c r="W507">
        <v>2.5819999999999999</v>
      </c>
      <c r="X507">
        <v>-0.04</v>
      </c>
      <c r="Y507" s="8">
        <f t="shared" si="146"/>
        <v>-2.6219999999999999</v>
      </c>
      <c r="Z507">
        <v>-2.9319999999999999</v>
      </c>
      <c r="AA507" s="7">
        <v>4760</v>
      </c>
      <c r="AB507" s="7">
        <v>4770</v>
      </c>
      <c r="AC507">
        <f t="shared" si="147"/>
        <v>3.6785183790401139</v>
      </c>
      <c r="AD507">
        <f t="shared" si="148"/>
        <v>3.6776069527204931</v>
      </c>
      <c r="AE507" s="7">
        <f t="shared" si="149"/>
        <v>40.144211949569282</v>
      </c>
      <c r="AF507" s="7">
        <v>20</v>
      </c>
      <c r="AG507" s="7">
        <f t="shared" si="150"/>
        <v>-60.144211949569282</v>
      </c>
      <c r="AH507" s="7">
        <f t="shared" si="151"/>
        <v>-1.3743431454122736</v>
      </c>
      <c r="AI507">
        <v>0</v>
      </c>
      <c r="AJ507">
        <v>0.24</v>
      </c>
      <c r="AK507">
        <v>1.5300000000000002</v>
      </c>
      <c r="AL507">
        <v>0.71</v>
      </c>
      <c r="AM507">
        <v>0.42</v>
      </c>
    </row>
    <row r="508" spans="1:39" x14ac:dyDescent="0.25">
      <c r="A508">
        <v>227</v>
      </c>
      <c r="B508" t="s">
        <v>1339</v>
      </c>
      <c r="C508" t="s">
        <v>1340</v>
      </c>
      <c r="D508" t="s">
        <v>1332</v>
      </c>
      <c r="E508" s="7">
        <f t="shared" si="159"/>
        <v>3162.2776601683804</v>
      </c>
      <c r="F508" s="8">
        <v>3.5</v>
      </c>
      <c r="G508" s="7">
        <f t="shared" si="144"/>
        <v>3.2503790726449564</v>
      </c>
      <c r="H508" s="7">
        <f t="shared" si="152"/>
        <v>0.51193401315047593</v>
      </c>
      <c r="I508" s="7">
        <v>0.03</v>
      </c>
      <c r="J508" s="7">
        <f t="shared" si="153"/>
        <v>1.9771212547196626</v>
      </c>
      <c r="K508" s="7">
        <f t="shared" si="154"/>
        <v>-1.0109447321298615</v>
      </c>
      <c r="L508" s="7">
        <f t="shared" si="155"/>
        <v>94.868329805051488</v>
      </c>
      <c r="M508" s="7">
        <f t="shared" si="156"/>
        <v>9.7511372179348688E-2</v>
      </c>
      <c r="N508" s="7">
        <f t="shared" si="157"/>
        <v>1.732784682882333</v>
      </c>
      <c r="O508" s="7">
        <f t="shared" si="158"/>
        <v>-0.88921531711766744</v>
      </c>
      <c r="P508">
        <v>15</v>
      </c>
      <c r="Q508">
        <f t="shared" si="145"/>
        <v>288</v>
      </c>
      <c r="R508" t="s">
        <v>1333</v>
      </c>
      <c r="S508" s="9" t="s">
        <v>1334</v>
      </c>
      <c r="T508" t="s">
        <v>42</v>
      </c>
      <c r="U508" t="s">
        <v>1341</v>
      </c>
      <c r="V508">
        <v>61.04</v>
      </c>
      <c r="W508">
        <v>2.5819999999999999</v>
      </c>
      <c r="X508">
        <v>-0.04</v>
      </c>
      <c r="Y508" s="8">
        <f t="shared" si="146"/>
        <v>-2.6219999999999999</v>
      </c>
      <c r="Z508">
        <v>-2.9319999999999999</v>
      </c>
      <c r="AA508" s="7">
        <v>4760</v>
      </c>
      <c r="AB508" s="7">
        <v>4770</v>
      </c>
      <c r="AC508">
        <f t="shared" si="147"/>
        <v>3.6785183790401139</v>
      </c>
      <c r="AD508">
        <f t="shared" si="148"/>
        <v>3.6776069527204931</v>
      </c>
      <c r="AE508" s="7">
        <f t="shared" si="149"/>
        <v>40.144211949569282</v>
      </c>
      <c r="AF508" s="7">
        <v>20</v>
      </c>
      <c r="AG508" s="7">
        <f t="shared" si="150"/>
        <v>-60.144211949569282</v>
      </c>
      <c r="AH508" s="7">
        <f t="shared" si="151"/>
        <v>-2.9880659868495241</v>
      </c>
      <c r="AI508">
        <v>0</v>
      </c>
      <c r="AJ508">
        <v>0.24</v>
      </c>
      <c r="AK508">
        <v>1.5300000000000002</v>
      </c>
      <c r="AL508">
        <v>0.71</v>
      </c>
      <c r="AM508">
        <v>0.42</v>
      </c>
    </row>
    <row r="509" spans="1:39" x14ac:dyDescent="0.25">
      <c r="A509">
        <v>224</v>
      </c>
      <c r="B509" t="s">
        <v>1339</v>
      </c>
      <c r="C509" t="s">
        <v>1340</v>
      </c>
      <c r="D509" t="s">
        <v>1332</v>
      </c>
      <c r="E509" s="7">
        <f t="shared" si="159"/>
        <v>91.201083935590972</v>
      </c>
      <c r="F509" s="8">
        <v>1.96</v>
      </c>
      <c r="G509" s="7">
        <f t="shared" si="144"/>
        <v>22.049816085927937</v>
      </c>
      <c r="H509" s="7">
        <f t="shared" si="152"/>
        <v>1.3434049714365219</v>
      </c>
      <c r="I509" s="7">
        <v>0.03</v>
      </c>
      <c r="J509" s="7">
        <f t="shared" si="153"/>
        <v>0.4371212547196624</v>
      </c>
      <c r="K509" s="7">
        <f t="shared" si="154"/>
        <v>-0.17947377384381563</v>
      </c>
      <c r="L509" s="7">
        <f t="shared" si="155"/>
        <v>2.7360325180677294</v>
      </c>
      <c r="M509" s="7">
        <f t="shared" si="156"/>
        <v>0.66149448257783805</v>
      </c>
      <c r="N509" s="7">
        <f t="shared" si="157"/>
        <v>1.7756607352198175</v>
      </c>
      <c r="O509" s="7">
        <f t="shared" si="158"/>
        <v>-0.84633926478018273</v>
      </c>
      <c r="P509">
        <v>95</v>
      </c>
      <c r="Q509">
        <f t="shared" si="145"/>
        <v>368</v>
      </c>
      <c r="R509" t="s">
        <v>1333</v>
      </c>
      <c r="S509" s="9" t="s">
        <v>1334</v>
      </c>
      <c r="T509" t="s">
        <v>42</v>
      </c>
      <c r="U509" t="s">
        <v>1341</v>
      </c>
      <c r="V509">
        <v>61.04</v>
      </c>
      <c r="W509">
        <v>2.5819999999999999</v>
      </c>
      <c r="X509">
        <v>-0.04</v>
      </c>
      <c r="Y509" s="8">
        <f t="shared" si="146"/>
        <v>-2.6219999999999999</v>
      </c>
      <c r="Z509">
        <v>-2.9319999999999999</v>
      </c>
      <c r="AA509" s="7">
        <v>4760</v>
      </c>
      <c r="AB509" s="7">
        <v>4770</v>
      </c>
      <c r="AC509">
        <f t="shared" si="147"/>
        <v>3.6785183790401139</v>
      </c>
      <c r="AD509">
        <f t="shared" si="148"/>
        <v>3.6776069527204931</v>
      </c>
      <c r="AE509" s="7">
        <f t="shared" si="149"/>
        <v>40.144211949569282</v>
      </c>
      <c r="AF509" s="7">
        <v>20</v>
      </c>
      <c r="AG509" s="7">
        <f t="shared" si="150"/>
        <v>-60.144211949569282</v>
      </c>
      <c r="AH509" s="7">
        <f t="shared" si="151"/>
        <v>-0.61659502856347803</v>
      </c>
      <c r="AI509">
        <v>0</v>
      </c>
      <c r="AJ509">
        <v>0.24</v>
      </c>
      <c r="AK509">
        <v>1.5300000000000002</v>
      </c>
      <c r="AL509">
        <v>0.71</v>
      </c>
      <c r="AM509">
        <v>0.42</v>
      </c>
    </row>
    <row r="510" spans="1:39" x14ac:dyDescent="0.25">
      <c r="A510">
        <v>222</v>
      </c>
      <c r="B510" t="s">
        <v>1342</v>
      </c>
      <c r="C510" t="s">
        <v>1343</v>
      </c>
      <c r="D510" t="s">
        <v>1332</v>
      </c>
      <c r="E510" s="7">
        <f t="shared" si="159"/>
        <v>245.4708915685033</v>
      </c>
      <c r="F510" s="8">
        <v>2.39</v>
      </c>
      <c r="G510" s="7">
        <f t="shared" si="144"/>
        <v>77.801049157986895</v>
      </c>
      <c r="H510" s="7">
        <f t="shared" si="152"/>
        <v>1.8909854535507702</v>
      </c>
      <c r="I510" s="7">
        <v>0.03</v>
      </c>
      <c r="J510" s="7">
        <f t="shared" si="153"/>
        <v>0.86712125471966295</v>
      </c>
      <c r="K510" s="7">
        <f t="shared" si="154"/>
        <v>0.36810670827043301</v>
      </c>
      <c r="L510" s="7">
        <f t="shared" si="155"/>
        <v>7.364126747055102</v>
      </c>
      <c r="M510" s="7">
        <f t="shared" si="156"/>
        <v>2.3340314747396085</v>
      </c>
      <c r="N510" s="7">
        <f t="shared" si="157"/>
        <v>1.0412818007265632</v>
      </c>
      <c r="O510" s="7">
        <f t="shared" si="158"/>
        <v>0.25428180072656326</v>
      </c>
      <c r="P510">
        <v>35</v>
      </c>
      <c r="Q510">
        <f t="shared" si="145"/>
        <v>308</v>
      </c>
      <c r="R510" t="s">
        <v>1333</v>
      </c>
      <c r="S510" s="9" t="s">
        <v>1334</v>
      </c>
      <c r="T510" t="s">
        <v>42</v>
      </c>
      <c r="U510" t="s">
        <v>1344</v>
      </c>
      <c r="V510">
        <v>84.93</v>
      </c>
      <c r="W510">
        <v>2.1269999999999998</v>
      </c>
      <c r="X510">
        <v>1.34</v>
      </c>
      <c r="Y510" s="8">
        <f t="shared" si="146"/>
        <v>-0.7869999999999997</v>
      </c>
      <c r="Z510">
        <v>-0.877</v>
      </c>
      <c r="AA510" s="7">
        <v>57500</v>
      </c>
      <c r="AB510" s="7">
        <v>58000</v>
      </c>
      <c r="AC510">
        <f t="shared" si="147"/>
        <v>4.7634279935629369</v>
      </c>
      <c r="AD510">
        <f t="shared" si="148"/>
        <v>4.7596678446896306</v>
      </c>
      <c r="AE510" s="7">
        <f t="shared" si="149"/>
        <v>30.601482534000915</v>
      </c>
      <c r="AF510" s="7">
        <v>20</v>
      </c>
      <c r="AG510" s="7">
        <f t="shared" si="150"/>
        <v>-50.601482534000915</v>
      </c>
      <c r="AH510" s="7">
        <f t="shared" si="151"/>
        <v>-0.49901454644922993</v>
      </c>
      <c r="AI510">
        <v>0.09</v>
      </c>
      <c r="AJ510">
        <v>0</v>
      </c>
      <c r="AK510">
        <v>1.58</v>
      </c>
      <c r="AL510">
        <v>0.38</v>
      </c>
      <c r="AM510">
        <v>0.49</v>
      </c>
    </row>
    <row r="511" spans="1:39" x14ac:dyDescent="0.25">
      <c r="A511">
        <v>223</v>
      </c>
      <c r="B511" t="s">
        <v>1342</v>
      </c>
      <c r="C511" t="s">
        <v>1343</v>
      </c>
      <c r="D511" t="s">
        <v>1332</v>
      </c>
      <c r="E511" s="7">
        <f t="shared" si="159"/>
        <v>707.94578438413873</v>
      </c>
      <c r="F511" s="8">
        <v>2.85</v>
      </c>
      <c r="G511" s="7">
        <f t="shared" si="144"/>
        <v>56.88733077709216</v>
      </c>
      <c r="H511" s="7">
        <f t="shared" si="152"/>
        <v>1.755015556619316</v>
      </c>
      <c r="I511" s="7">
        <v>0.03</v>
      </c>
      <c r="J511" s="7">
        <f t="shared" si="153"/>
        <v>1.3271212547196629</v>
      </c>
      <c r="K511" s="7">
        <f t="shared" si="154"/>
        <v>0.23213681133897879</v>
      </c>
      <c r="L511" s="7">
        <f t="shared" si="155"/>
        <v>21.238373531524168</v>
      </c>
      <c r="M511" s="7">
        <f t="shared" si="156"/>
        <v>1.7066199233127661</v>
      </c>
      <c r="N511" s="7">
        <f t="shared" si="157"/>
        <v>1.1408662263511729</v>
      </c>
      <c r="O511" s="7">
        <f t="shared" si="158"/>
        <v>0.35386622635117287</v>
      </c>
      <c r="P511">
        <v>15</v>
      </c>
      <c r="Q511">
        <f t="shared" si="145"/>
        <v>288</v>
      </c>
      <c r="R511" t="s">
        <v>1333</v>
      </c>
      <c r="S511" s="9" t="s">
        <v>1334</v>
      </c>
      <c r="T511" t="s">
        <v>42</v>
      </c>
      <c r="U511" t="s">
        <v>1344</v>
      </c>
      <c r="V511">
        <v>84.93</v>
      </c>
      <c r="W511">
        <v>2.1269999999999998</v>
      </c>
      <c r="X511">
        <v>1.34</v>
      </c>
      <c r="Y511" s="8">
        <f t="shared" si="146"/>
        <v>-0.7869999999999997</v>
      </c>
      <c r="Z511">
        <v>-0.877</v>
      </c>
      <c r="AA511" s="7">
        <v>57500</v>
      </c>
      <c r="AB511" s="7">
        <v>58000</v>
      </c>
      <c r="AC511">
        <f t="shared" si="147"/>
        <v>4.7634279935629369</v>
      </c>
      <c r="AD511">
        <f t="shared" si="148"/>
        <v>4.7596678446896306</v>
      </c>
      <c r="AE511" s="7">
        <f t="shared" si="149"/>
        <v>30.601482534000915</v>
      </c>
      <c r="AF511" s="7">
        <v>20</v>
      </c>
      <c r="AG511" s="7">
        <f t="shared" si="150"/>
        <v>-50.601482534000915</v>
      </c>
      <c r="AH511" s="7">
        <f t="shared" si="151"/>
        <v>-1.0949844433806841</v>
      </c>
      <c r="AI511">
        <v>0.09</v>
      </c>
      <c r="AJ511">
        <v>0</v>
      </c>
      <c r="AK511">
        <v>1.58</v>
      </c>
      <c r="AL511">
        <v>0.38</v>
      </c>
      <c r="AM511">
        <v>0.49</v>
      </c>
    </row>
    <row r="512" spans="1:39" x14ac:dyDescent="0.25">
      <c r="A512">
        <v>133</v>
      </c>
      <c r="B512" t="s">
        <v>1345</v>
      </c>
      <c r="C512" t="s">
        <v>1346</v>
      </c>
      <c r="D512" t="s">
        <v>1332</v>
      </c>
      <c r="E512" s="7">
        <f t="shared" si="159"/>
        <v>117.48975549395293</v>
      </c>
      <c r="F512" s="8">
        <v>2.0699999999999998</v>
      </c>
      <c r="G512" s="7">
        <f t="shared" si="144"/>
        <v>0.57355737030388343</v>
      </c>
      <c r="H512" s="7">
        <f t="shared" si="152"/>
        <v>-0.24142313511186186</v>
      </c>
      <c r="I512" s="7">
        <v>0.03</v>
      </c>
      <c r="J512" s="7">
        <f t="shared" si="153"/>
        <v>0.54712125471966233</v>
      </c>
      <c r="K512" s="7">
        <f t="shared" si="154"/>
        <v>-1.7643018803921993</v>
      </c>
      <c r="L512" s="7">
        <f t="shared" si="155"/>
        <v>3.5246926648185881</v>
      </c>
      <c r="M512" s="7">
        <f t="shared" si="156"/>
        <v>1.7206721109116505E-2</v>
      </c>
      <c r="N512" s="7">
        <f t="shared" si="157"/>
        <v>1.339809699211211</v>
      </c>
      <c r="O512" s="7">
        <f t="shared" si="158"/>
        <v>-2.1791903007887896</v>
      </c>
      <c r="P512">
        <v>65</v>
      </c>
      <c r="Q512">
        <f t="shared" si="145"/>
        <v>338</v>
      </c>
      <c r="R512" t="s">
        <v>1333</v>
      </c>
      <c r="S512" s="9" t="s">
        <v>1334</v>
      </c>
      <c r="T512" t="s">
        <v>42</v>
      </c>
      <c r="U512" t="s">
        <v>1347</v>
      </c>
      <c r="V512">
        <v>46.07</v>
      </c>
      <c r="W512">
        <v>3.379</v>
      </c>
      <c r="X512">
        <v>-0.14000000000000001</v>
      </c>
      <c r="Y512" s="8">
        <f t="shared" si="146"/>
        <v>-3.5190000000000001</v>
      </c>
      <c r="Z512">
        <v>-3.6890000000000001</v>
      </c>
      <c r="AA512" s="7">
        <v>8120</v>
      </c>
      <c r="AB512" s="7">
        <v>7910</v>
      </c>
      <c r="AC512">
        <f t="shared" si="147"/>
        <v>3.8981764834976764</v>
      </c>
      <c r="AD512">
        <f t="shared" si="148"/>
        <v>3.9095560292411755</v>
      </c>
      <c r="AE512" s="7">
        <f t="shared" si="149"/>
        <v>38.212126707890313</v>
      </c>
      <c r="AF512" s="7">
        <v>20</v>
      </c>
      <c r="AG512" s="7">
        <f t="shared" si="150"/>
        <v>-58.212126707890313</v>
      </c>
      <c r="AH512" s="7">
        <f t="shared" si="151"/>
        <v>-2.3114231351118617</v>
      </c>
      <c r="AI512">
        <v>0.31</v>
      </c>
      <c r="AJ512">
        <v>0.31</v>
      </c>
      <c r="AK512">
        <v>1.5900000000000003</v>
      </c>
      <c r="AL512">
        <v>0.45</v>
      </c>
      <c r="AM512">
        <v>0.45</v>
      </c>
    </row>
    <row r="513" spans="1:39" x14ac:dyDescent="0.25">
      <c r="A513">
        <v>135</v>
      </c>
      <c r="B513" t="s">
        <v>1345</v>
      </c>
      <c r="C513" t="s">
        <v>1346</v>
      </c>
      <c r="D513" t="s">
        <v>1332</v>
      </c>
      <c r="E513" s="7">
        <f t="shared" si="159"/>
        <v>1348.9628825916541</v>
      </c>
      <c r="F513" s="8">
        <v>3.13</v>
      </c>
      <c r="G513" s="7">
        <f t="shared" si="144"/>
        <v>0.18058995653121257</v>
      </c>
      <c r="H513" s="7">
        <f t="shared" si="152"/>
        <v>-0.74330640653836122</v>
      </c>
      <c r="I513" s="7">
        <v>0.03</v>
      </c>
      <c r="J513" s="7">
        <f t="shared" si="153"/>
        <v>1.6071212547196625</v>
      </c>
      <c r="K513" s="7">
        <f t="shared" si="154"/>
        <v>-2.2661851518186986</v>
      </c>
      <c r="L513" s="7">
        <f t="shared" si="155"/>
        <v>40.468886477749635</v>
      </c>
      <c r="M513" s="7">
        <f t="shared" si="156"/>
        <v>5.4176986959363774E-3</v>
      </c>
      <c r="N513" s="7">
        <f t="shared" si="157"/>
        <v>1.3745442631934963</v>
      </c>
      <c r="O513" s="7">
        <f t="shared" si="158"/>
        <v>-2.1444557368065045</v>
      </c>
      <c r="P513">
        <v>15</v>
      </c>
      <c r="Q513">
        <f t="shared" si="145"/>
        <v>288</v>
      </c>
      <c r="R513" t="s">
        <v>1333</v>
      </c>
      <c r="S513" s="9" t="s">
        <v>1334</v>
      </c>
      <c r="T513" t="s">
        <v>42</v>
      </c>
      <c r="U513" t="s">
        <v>1347</v>
      </c>
      <c r="V513">
        <v>46.07</v>
      </c>
      <c r="W513">
        <v>3.379</v>
      </c>
      <c r="X513">
        <v>-0.14000000000000001</v>
      </c>
      <c r="Y513" s="8">
        <f t="shared" si="146"/>
        <v>-3.5190000000000001</v>
      </c>
      <c r="Z513">
        <v>-3.6890000000000001</v>
      </c>
      <c r="AA513" s="7">
        <v>8120</v>
      </c>
      <c r="AB513" s="7">
        <v>7910</v>
      </c>
      <c r="AC513">
        <f t="shared" si="147"/>
        <v>3.8981764834976764</v>
      </c>
      <c r="AD513">
        <f t="shared" si="148"/>
        <v>3.9095560292411755</v>
      </c>
      <c r="AE513" s="7">
        <f t="shared" si="149"/>
        <v>38.212126707890313</v>
      </c>
      <c r="AF513" s="7">
        <v>20</v>
      </c>
      <c r="AG513" s="7">
        <f t="shared" si="150"/>
        <v>-58.212126707890313</v>
      </c>
      <c r="AH513" s="7">
        <f t="shared" si="151"/>
        <v>-3.8733064065383611</v>
      </c>
      <c r="AI513">
        <v>0.31</v>
      </c>
      <c r="AJ513">
        <v>0.31</v>
      </c>
      <c r="AK513">
        <v>1.5900000000000003</v>
      </c>
      <c r="AL513">
        <v>0.45</v>
      </c>
      <c r="AM513">
        <v>0.45</v>
      </c>
    </row>
    <row r="514" spans="1:39" x14ac:dyDescent="0.25">
      <c r="A514">
        <v>134</v>
      </c>
      <c r="B514" t="s">
        <v>1345</v>
      </c>
      <c r="C514" t="s">
        <v>1346</v>
      </c>
      <c r="D514" t="s">
        <v>1332</v>
      </c>
      <c r="E514" s="7">
        <f t="shared" si="159"/>
        <v>478.63009232263886</v>
      </c>
      <c r="F514" s="8">
        <v>2.68</v>
      </c>
      <c r="G514" s="7">
        <f t="shared" ref="G514:G577" si="160">10^H514</f>
        <v>0.31067012847691922</v>
      </c>
      <c r="H514" s="7">
        <f t="shared" si="152"/>
        <v>-0.507700502977118</v>
      </c>
      <c r="I514" s="7">
        <v>0.03</v>
      </c>
      <c r="J514" s="7">
        <f t="shared" si="153"/>
        <v>1.157121254719663</v>
      </c>
      <c r="K514" s="7">
        <f t="shared" si="154"/>
        <v>-2.0305792482574549</v>
      </c>
      <c r="L514" s="7">
        <f t="shared" si="155"/>
        <v>14.358902769679171</v>
      </c>
      <c r="M514" s="7">
        <f t="shared" si="156"/>
        <v>9.3201038543075862E-3</v>
      </c>
      <c r="N514" s="7">
        <f t="shared" si="157"/>
        <v>1.3745958441986759</v>
      </c>
      <c r="O514" s="7">
        <f t="shared" si="158"/>
        <v>-2.1444041558013249</v>
      </c>
      <c r="P514">
        <v>35</v>
      </c>
      <c r="Q514">
        <f t="shared" ref="Q514:Q577" si="161">P514+273</f>
        <v>308</v>
      </c>
      <c r="R514" t="s">
        <v>1333</v>
      </c>
      <c r="S514" s="9" t="s">
        <v>1334</v>
      </c>
      <c r="T514" t="s">
        <v>42</v>
      </c>
      <c r="U514" t="s">
        <v>1347</v>
      </c>
      <c r="V514">
        <v>46.07</v>
      </c>
      <c r="W514">
        <v>3.379</v>
      </c>
      <c r="X514">
        <v>-0.14000000000000001</v>
      </c>
      <c r="Y514" s="8">
        <f t="shared" ref="Y514:Y577" si="162">X514-W514</f>
        <v>-3.5190000000000001</v>
      </c>
      <c r="Z514">
        <v>-3.6890000000000001</v>
      </c>
      <c r="AA514" s="7">
        <v>8120</v>
      </c>
      <c r="AB514" s="7">
        <v>7910</v>
      </c>
      <c r="AC514">
        <f t="shared" ref="AC514:AC577" si="163">LOG(AB514)</f>
        <v>3.8981764834976764</v>
      </c>
      <c r="AD514">
        <f t="shared" ref="AD514:AD577" si="164">LOG(AA514)</f>
        <v>3.9095560292411755</v>
      </c>
      <c r="AE514" s="7">
        <f t="shared" ref="AE514:AE577" si="165">-3.82*LN(AB514)+72.5</f>
        <v>38.212126707890313</v>
      </c>
      <c r="AF514" s="7">
        <v>20</v>
      </c>
      <c r="AG514" s="7">
        <f t="shared" ref="AG514:AG577" si="166">-AF514-AE514</f>
        <v>-58.212126707890313</v>
      </c>
      <c r="AH514" s="7">
        <f t="shared" si="151"/>
        <v>-3.1877005029771182</v>
      </c>
      <c r="AI514">
        <v>0.31</v>
      </c>
      <c r="AJ514">
        <v>0.31</v>
      </c>
      <c r="AK514">
        <v>1.5900000000000003</v>
      </c>
      <c r="AL514">
        <v>0.45</v>
      </c>
      <c r="AM514">
        <v>0.45</v>
      </c>
    </row>
    <row r="515" spans="1:39" x14ac:dyDescent="0.25">
      <c r="A515">
        <v>256</v>
      </c>
      <c r="B515" t="s">
        <v>1348</v>
      </c>
      <c r="C515" t="s">
        <v>1349</v>
      </c>
      <c r="D515" t="s">
        <v>1332</v>
      </c>
      <c r="E515" s="7">
        <f t="shared" si="159"/>
        <v>416.86938347033572</v>
      </c>
      <c r="F515" s="8">
        <v>2.62</v>
      </c>
      <c r="G515" s="7">
        <f t="shared" si="160"/>
        <v>1.4379333670274996</v>
      </c>
      <c r="H515" s="7">
        <f t="shared" si="152"/>
        <v>0.15773876156650779</v>
      </c>
      <c r="I515" s="7">
        <v>0.03</v>
      </c>
      <c r="J515" s="7">
        <f t="shared" si="153"/>
        <v>1.0971212547196627</v>
      </c>
      <c r="K515" s="7">
        <f t="shared" si="154"/>
        <v>-1.3651399837138296</v>
      </c>
      <c r="L515" s="7">
        <f t="shared" si="155"/>
        <v>12.506081504110075</v>
      </c>
      <c r="M515" s="7">
        <f t="shared" si="156"/>
        <v>4.3138001010824975E-2</v>
      </c>
      <c r="N515" s="7">
        <f t="shared" si="157"/>
        <v>0.89458943129836488</v>
      </c>
      <c r="O515" s="7">
        <f t="shared" si="158"/>
        <v>-1.2434105687016357</v>
      </c>
      <c r="P515">
        <v>15</v>
      </c>
      <c r="Q515">
        <f t="shared" si="161"/>
        <v>288</v>
      </c>
      <c r="R515" t="s">
        <v>1333</v>
      </c>
      <c r="S515" s="9" t="s">
        <v>1334</v>
      </c>
      <c r="T515" t="s">
        <v>42</v>
      </c>
      <c r="U515" t="s">
        <v>1350</v>
      </c>
      <c r="V515">
        <v>74.08</v>
      </c>
      <c r="W515">
        <v>2.508</v>
      </c>
      <c r="X515">
        <v>0.37</v>
      </c>
      <c r="Y515" s="8">
        <f t="shared" si="162"/>
        <v>-2.1379999999999999</v>
      </c>
      <c r="Z515">
        <v>-2.3279999999999998</v>
      </c>
      <c r="AA515" s="7">
        <v>7030</v>
      </c>
      <c r="AB515" s="7">
        <v>28800</v>
      </c>
      <c r="AC515">
        <f t="shared" si="163"/>
        <v>4.4593924877592306</v>
      </c>
      <c r="AD515">
        <f t="shared" si="164"/>
        <v>3.8469553250198238</v>
      </c>
      <c r="AE515" s="7">
        <f t="shared" si="165"/>
        <v>33.275740855406177</v>
      </c>
      <c r="AF515" s="7">
        <v>20</v>
      </c>
      <c r="AG515" s="7">
        <f t="shared" si="166"/>
        <v>-53.275740855406177</v>
      </c>
      <c r="AH515" s="7">
        <f t="shared" ref="AH515:AH578" si="167">LOG(EXP((-AG515/8.314)*((1000/298)-(1000/Q515))+LN(10^Y515)))</f>
        <v>-2.4622612384334923</v>
      </c>
      <c r="AI515">
        <v>0</v>
      </c>
      <c r="AJ515">
        <v>0.36</v>
      </c>
      <c r="AK515">
        <v>1.8600000000000003</v>
      </c>
      <c r="AL515">
        <v>0.56999999999999995</v>
      </c>
      <c r="AM515">
        <v>0.61</v>
      </c>
    </row>
    <row r="516" spans="1:39" x14ac:dyDescent="0.25">
      <c r="A516">
        <v>255</v>
      </c>
      <c r="B516" t="s">
        <v>1348</v>
      </c>
      <c r="C516" t="s">
        <v>1349</v>
      </c>
      <c r="D516" t="s">
        <v>1332</v>
      </c>
      <c r="E516" s="7">
        <f t="shared" si="159"/>
        <v>229.08676527677744</v>
      </c>
      <c r="F516" s="8">
        <v>2.36</v>
      </c>
      <c r="G516" s="7">
        <f t="shared" si="160"/>
        <v>3.3512383238866703</v>
      </c>
      <c r="H516" s="7">
        <f t="shared" si="152"/>
        <v>0.52520531385988845</v>
      </c>
      <c r="I516" s="7">
        <v>0.03</v>
      </c>
      <c r="J516" s="7">
        <f t="shared" si="153"/>
        <v>0.8371212547196627</v>
      </c>
      <c r="K516" s="7">
        <f t="shared" si="154"/>
        <v>-0.99767343142044873</v>
      </c>
      <c r="L516" s="7">
        <f t="shared" si="155"/>
        <v>6.8726029583033252</v>
      </c>
      <c r="M516" s="7">
        <f t="shared" si="156"/>
        <v>0.10053714971660015</v>
      </c>
      <c r="N516" s="7">
        <f t="shared" si="157"/>
        <v>1.0265016610356816</v>
      </c>
      <c r="O516" s="7">
        <f t="shared" si="158"/>
        <v>-1.1114983389643187</v>
      </c>
      <c r="P516">
        <v>35</v>
      </c>
      <c r="Q516">
        <f t="shared" si="161"/>
        <v>308</v>
      </c>
      <c r="R516" t="s">
        <v>1333</v>
      </c>
      <c r="S516" s="9" t="s">
        <v>1334</v>
      </c>
      <c r="T516" t="s">
        <v>42</v>
      </c>
      <c r="U516" t="s">
        <v>1350</v>
      </c>
      <c r="V516">
        <v>74.08</v>
      </c>
      <c r="W516">
        <v>2.508</v>
      </c>
      <c r="X516">
        <v>0.37</v>
      </c>
      <c r="Y516" s="8">
        <f t="shared" si="162"/>
        <v>-2.1379999999999999</v>
      </c>
      <c r="Z516">
        <v>-2.3279999999999998</v>
      </c>
      <c r="AA516" s="7">
        <v>7030</v>
      </c>
      <c r="AB516" s="7">
        <v>28800</v>
      </c>
      <c r="AC516">
        <f t="shared" si="163"/>
        <v>4.4593924877592306</v>
      </c>
      <c r="AD516">
        <f t="shared" si="164"/>
        <v>3.8469553250198238</v>
      </c>
      <c r="AE516" s="7">
        <f t="shared" si="165"/>
        <v>33.275740855406177</v>
      </c>
      <c r="AF516" s="7">
        <v>20</v>
      </c>
      <c r="AG516" s="7">
        <f t="shared" si="166"/>
        <v>-53.275740855406177</v>
      </c>
      <c r="AH516" s="7">
        <f t="shared" si="167"/>
        <v>-1.8347946861401114</v>
      </c>
      <c r="AI516">
        <v>0</v>
      </c>
      <c r="AJ516">
        <v>0.36</v>
      </c>
      <c r="AK516">
        <v>1.8600000000000003</v>
      </c>
      <c r="AL516">
        <v>0.56999999999999995</v>
      </c>
      <c r="AM516">
        <v>0.61</v>
      </c>
    </row>
    <row r="517" spans="1:39" x14ac:dyDescent="0.25">
      <c r="A517">
        <v>143</v>
      </c>
      <c r="B517" t="s">
        <v>1351</v>
      </c>
      <c r="C517" t="s">
        <v>1352</v>
      </c>
      <c r="D517" t="s">
        <v>1332</v>
      </c>
      <c r="E517" s="7">
        <f t="shared" si="159"/>
        <v>380.18939632056163</v>
      </c>
      <c r="F517" s="8">
        <v>2.58</v>
      </c>
      <c r="G517" s="7">
        <f t="shared" si="160"/>
        <v>0.25904495430658697</v>
      </c>
      <c r="H517" s="7">
        <f t="shared" si="152"/>
        <v>-0.58662486250887236</v>
      </c>
      <c r="I517" s="7">
        <v>0.03</v>
      </c>
      <c r="J517" s="7">
        <f t="shared" si="153"/>
        <v>1.0571212547196629</v>
      </c>
      <c r="K517" s="7">
        <f t="shared" si="154"/>
        <v>-2.1095036077892093</v>
      </c>
      <c r="L517" s="7">
        <f t="shared" si="155"/>
        <v>11.405681889616853</v>
      </c>
      <c r="M517" s="7">
        <f t="shared" si="156"/>
        <v>7.771348629197615E-3</v>
      </c>
      <c r="N517" s="7">
        <f t="shared" si="157"/>
        <v>0.85622580722298514</v>
      </c>
      <c r="O517" s="7">
        <f t="shared" si="158"/>
        <v>-1.9877741927770154</v>
      </c>
      <c r="P517">
        <v>15</v>
      </c>
      <c r="Q517">
        <f t="shared" si="161"/>
        <v>288</v>
      </c>
      <c r="R517" t="s">
        <v>1333</v>
      </c>
      <c r="S517" s="9" t="s">
        <v>1334</v>
      </c>
      <c r="T517" t="s">
        <v>42</v>
      </c>
      <c r="U517" t="s">
        <v>1353</v>
      </c>
      <c r="V517">
        <v>58.08</v>
      </c>
      <c r="W517">
        <v>2.6040000000000001</v>
      </c>
      <c r="X517">
        <v>-0.24</v>
      </c>
      <c r="Y517" s="8">
        <f t="shared" si="162"/>
        <v>-2.8440000000000003</v>
      </c>
      <c r="Z517">
        <v>-2.8439999999999999</v>
      </c>
      <c r="AA517" s="7">
        <v>33200</v>
      </c>
      <c r="AB517" s="7">
        <v>30900</v>
      </c>
      <c r="AC517">
        <f t="shared" si="163"/>
        <v>4.4899584794248346</v>
      </c>
      <c r="AD517">
        <f t="shared" si="164"/>
        <v>4.5211380837040362</v>
      </c>
      <c r="AE517" s="7">
        <f t="shared" si="165"/>
        <v>33.006886211776106</v>
      </c>
      <c r="AF517" s="7">
        <v>20</v>
      </c>
      <c r="AG517" s="7">
        <f t="shared" si="166"/>
        <v>-53.006886211776106</v>
      </c>
      <c r="AH517" s="7">
        <f t="shared" si="167"/>
        <v>-3.1666248625088724</v>
      </c>
      <c r="AI517">
        <v>0</v>
      </c>
      <c r="AJ517">
        <v>0.34</v>
      </c>
      <c r="AK517">
        <v>1.9500000000000002</v>
      </c>
      <c r="AL517">
        <v>0.67</v>
      </c>
      <c r="AM517">
        <v>0.55000000000000004</v>
      </c>
    </row>
    <row r="518" spans="1:39" x14ac:dyDescent="0.25">
      <c r="A518">
        <v>142</v>
      </c>
      <c r="B518" t="s">
        <v>1351</v>
      </c>
      <c r="C518" t="s">
        <v>1352</v>
      </c>
      <c r="D518" t="s">
        <v>1332</v>
      </c>
      <c r="E518" s="7">
        <f t="shared" si="159"/>
        <v>331.13112148259137</v>
      </c>
      <c r="F518" s="8">
        <v>2.52</v>
      </c>
      <c r="G518" s="7">
        <f t="shared" si="160"/>
        <v>0.9498941129654187</v>
      </c>
      <c r="H518" s="7">
        <f t="shared" si="152"/>
        <v>-2.2324803887808553E-2</v>
      </c>
      <c r="I518" s="7">
        <v>0.03</v>
      </c>
      <c r="J518" s="7">
        <f t="shared" si="153"/>
        <v>0.99712125471966273</v>
      </c>
      <c r="K518" s="7">
        <f t="shared" si="154"/>
        <v>-1.545203549168146</v>
      </c>
      <c r="L518" s="7">
        <f t="shared" si="155"/>
        <v>9.9339336444777402</v>
      </c>
      <c r="M518" s="7">
        <f t="shared" si="156"/>
        <v>2.8496823388962565E-2</v>
      </c>
      <c r="N518" s="7">
        <f t="shared" si="157"/>
        <v>1.184971543287985</v>
      </c>
      <c r="O518" s="7">
        <f t="shared" si="158"/>
        <v>-1.6590284567120157</v>
      </c>
      <c r="P518">
        <v>35</v>
      </c>
      <c r="Q518">
        <f t="shared" si="161"/>
        <v>308</v>
      </c>
      <c r="R518" t="s">
        <v>1333</v>
      </c>
      <c r="S518" s="9" t="s">
        <v>1334</v>
      </c>
      <c r="T518" t="s">
        <v>42</v>
      </c>
      <c r="U518" t="s">
        <v>1353</v>
      </c>
      <c r="V518">
        <v>58.08</v>
      </c>
      <c r="W518">
        <v>2.6040000000000001</v>
      </c>
      <c r="X518">
        <v>-0.24</v>
      </c>
      <c r="Y518" s="8">
        <f t="shared" si="162"/>
        <v>-2.8440000000000003</v>
      </c>
      <c r="Z518">
        <v>-2.8439999999999999</v>
      </c>
      <c r="AA518" s="7">
        <v>33200</v>
      </c>
      <c r="AB518" s="7">
        <v>30900</v>
      </c>
      <c r="AC518">
        <f t="shared" si="163"/>
        <v>4.4899584794248346</v>
      </c>
      <c r="AD518">
        <f t="shared" si="164"/>
        <v>4.5211380837040362</v>
      </c>
      <c r="AE518" s="7">
        <f t="shared" si="165"/>
        <v>33.006886211776106</v>
      </c>
      <c r="AF518" s="7">
        <v>20</v>
      </c>
      <c r="AG518" s="7">
        <f t="shared" si="166"/>
        <v>-53.006886211776106</v>
      </c>
      <c r="AH518" s="7">
        <f t="shared" si="167"/>
        <v>-2.5423248038878086</v>
      </c>
      <c r="AI518">
        <v>0</v>
      </c>
      <c r="AJ518">
        <v>0.34</v>
      </c>
      <c r="AK518">
        <v>1.9500000000000002</v>
      </c>
      <c r="AL518">
        <v>0.67</v>
      </c>
      <c r="AM518">
        <v>0.55000000000000004</v>
      </c>
    </row>
    <row r="519" spans="1:39" x14ac:dyDescent="0.25">
      <c r="A519">
        <v>156</v>
      </c>
      <c r="B519" t="s">
        <v>1354</v>
      </c>
      <c r="C519" t="s">
        <v>1355</v>
      </c>
      <c r="D519" t="s">
        <v>1332</v>
      </c>
      <c r="E519" s="7">
        <f t="shared" si="159"/>
        <v>3019.9517204020176</v>
      </c>
      <c r="F519" s="8">
        <v>3.48</v>
      </c>
      <c r="G519" s="7">
        <f t="shared" si="160"/>
        <v>0.48144639981213899</v>
      </c>
      <c r="H519" s="7">
        <f t="shared" si="152"/>
        <v>-0.31745205653855768</v>
      </c>
      <c r="I519" s="7">
        <v>0.03</v>
      </c>
      <c r="J519" s="7">
        <f t="shared" si="153"/>
        <v>1.9571212547196626</v>
      </c>
      <c r="K519" s="7">
        <f t="shared" si="154"/>
        <v>-1.8403308018188951</v>
      </c>
      <c r="L519" s="7">
        <f t="shared" si="155"/>
        <v>90.598551612060518</v>
      </c>
      <c r="M519" s="7">
        <f t="shared" si="156"/>
        <v>1.4443391994364172E-2</v>
      </c>
      <c r="N519" s="7">
        <f t="shared" si="157"/>
        <v>1.7003986131933</v>
      </c>
      <c r="O519" s="7">
        <f t="shared" si="158"/>
        <v>-1.7186013868067012</v>
      </c>
      <c r="P519">
        <v>15</v>
      </c>
      <c r="Q519">
        <f t="shared" si="161"/>
        <v>288</v>
      </c>
      <c r="R519" t="s">
        <v>1333</v>
      </c>
      <c r="S519" s="9" t="s">
        <v>1334</v>
      </c>
      <c r="T519" t="s">
        <v>42</v>
      </c>
      <c r="U519" t="s">
        <v>1356</v>
      </c>
      <c r="V519">
        <v>60.1</v>
      </c>
      <c r="W519">
        <v>3.7690000000000001</v>
      </c>
      <c r="X519">
        <v>0.35</v>
      </c>
      <c r="Y519" s="8">
        <f t="shared" si="162"/>
        <v>-3.419</v>
      </c>
      <c r="Z519">
        <v>-3.5190000000000001</v>
      </c>
      <c r="AA519" s="7">
        <v>3090</v>
      </c>
      <c r="AB519" s="7">
        <v>2800</v>
      </c>
      <c r="AC519">
        <f t="shared" si="163"/>
        <v>3.4471580313422194</v>
      </c>
      <c r="AD519">
        <f t="shared" si="164"/>
        <v>3.4899584794248346</v>
      </c>
      <c r="AE519" s="7">
        <f t="shared" si="165"/>
        <v>42.179228660656214</v>
      </c>
      <c r="AF519" s="7">
        <v>20</v>
      </c>
      <c r="AG519" s="7">
        <f t="shared" si="166"/>
        <v>-62.179228660656214</v>
      </c>
      <c r="AH519" s="7">
        <f t="shared" si="167"/>
        <v>-3.7974520565385577</v>
      </c>
      <c r="AI519">
        <v>0.31</v>
      </c>
      <c r="AJ519">
        <v>0.31</v>
      </c>
      <c r="AK519">
        <v>2.09</v>
      </c>
      <c r="AL519">
        <v>0.45</v>
      </c>
      <c r="AM519">
        <v>0.59</v>
      </c>
    </row>
    <row r="520" spans="1:39" x14ac:dyDescent="0.25">
      <c r="A520">
        <v>155</v>
      </c>
      <c r="B520" t="s">
        <v>1354</v>
      </c>
      <c r="C520" t="s">
        <v>1355</v>
      </c>
      <c r="D520" t="s">
        <v>1332</v>
      </c>
      <c r="E520" s="7">
        <f t="shared" si="159"/>
        <v>977.23722095581138</v>
      </c>
      <c r="F520" s="8">
        <v>2.99</v>
      </c>
      <c r="G520" s="7">
        <f t="shared" si="160"/>
        <v>0.84115735686700266</v>
      </c>
      <c r="H520" s="7">
        <f t="shared" si="152"/>
        <v>-7.5122752327583697E-2</v>
      </c>
      <c r="I520" s="7">
        <v>0.03</v>
      </c>
      <c r="J520" s="7">
        <f t="shared" si="153"/>
        <v>1.4671212547196628</v>
      </c>
      <c r="K520" s="7">
        <f t="shared" si="154"/>
        <v>-1.5980014976079211</v>
      </c>
      <c r="L520" s="7">
        <f t="shared" si="155"/>
        <v>29.317116628674352</v>
      </c>
      <c r="M520" s="7">
        <f t="shared" si="156"/>
        <v>2.5234720706010086E-2</v>
      </c>
      <c r="N520" s="7">
        <f t="shared" si="157"/>
        <v>1.7071735948482099</v>
      </c>
      <c r="O520" s="7">
        <f t="shared" si="158"/>
        <v>-1.7118264051517909</v>
      </c>
      <c r="P520">
        <v>35</v>
      </c>
      <c r="Q520">
        <f t="shared" si="161"/>
        <v>308</v>
      </c>
      <c r="R520" t="s">
        <v>1333</v>
      </c>
      <c r="S520" s="9" t="s">
        <v>1334</v>
      </c>
      <c r="T520" t="s">
        <v>42</v>
      </c>
      <c r="U520" t="s">
        <v>1356</v>
      </c>
      <c r="V520">
        <v>60.1</v>
      </c>
      <c r="W520">
        <v>3.7690000000000001</v>
      </c>
      <c r="X520">
        <v>0.35</v>
      </c>
      <c r="Y520" s="8">
        <f t="shared" si="162"/>
        <v>-3.419</v>
      </c>
      <c r="Z520">
        <v>-3.5190000000000001</v>
      </c>
      <c r="AA520" s="7">
        <v>3090</v>
      </c>
      <c r="AB520" s="7">
        <v>2800</v>
      </c>
      <c r="AC520">
        <f t="shared" si="163"/>
        <v>3.4471580313422194</v>
      </c>
      <c r="AD520">
        <f t="shared" si="164"/>
        <v>3.4899584794248346</v>
      </c>
      <c r="AE520" s="7">
        <f t="shared" si="165"/>
        <v>42.179228660656214</v>
      </c>
      <c r="AF520" s="7">
        <v>20</v>
      </c>
      <c r="AG520" s="7">
        <f t="shared" si="166"/>
        <v>-62.179228660656214</v>
      </c>
      <c r="AH520" s="7">
        <f t="shared" si="167"/>
        <v>-3.0651227523275839</v>
      </c>
      <c r="AI520">
        <v>0.31</v>
      </c>
      <c r="AJ520">
        <v>0.31</v>
      </c>
      <c r="AK520">
        <v>2.09</v>
      </c>
      <c r="AL520">
        <v>0.45</v>
      </c>
      <c r="AM520">
        <v>0.59</v>
      </c>
    </row>
    <row r="521" spans="1:39" x14ac:dyDescent="0.25">
      <c r="A521">
        <v>154</v>
      </c>
      <c r="B521" t="s">
        <v>1354</v>
      </c>
      <c r="C521" t="s">
        <v>1355</v>
      </c>
      <c r="D521" t="s">
        <v>1332</v>
      </c>
      <c r="E521" s="7">
        <f t="shared" si="159"/>
        <v>229.08676527677744</v>
      </c>
      <c r="F521" s="8">
        <v>2.36</v>
      </c>
      <c r="G521" s="7">
        <f t="shared" si="160"/>
        <v>1.7016572877046288</v>
      </c>
      <c r="H521" s="7">
        <f t="shared" si="152"/>
        <v>0.23087209802490172</v>
      </c>
      <c r="I521" s="7">
        <v>0.03</v>
      </c>
      <c r="J521" s="7">
        <f t="shared" si="153"/>
        <v>0.8371212547196627</v>
      </c>
      <c r="K521" s="7">
        <f t="shared" si="154"/>
        <v>-1.2920066472554355</v>
      </c>
      <c r="L521" s="7">
        <f t="shared" si="155"/>
        <v>6.8726029583033252</v>
      </c>
      <c r="M521" s="7">
        <f t="shared" si="156"/>
        <v>5.1049718631138878E-2</v>
      </c>
      <c r="N521" s="7">
        <f t="shared" si="157"/>
        <v>1.7121049323479751</v>
      </c>
      <c r="O521" s="7">
        <f t="shared" si="158"/>
        <v>-1.7068950676520258</v>
      </c>
      <c r="P521">
        <v>65</v>
      </c>
      <c r="Q521">
        <f t="shared" si="161"/>
        <v>338</v>
      </c>
      <c r="R521" t="s">
        <v>1333</v>
      </c>
      <c r="S521" s="9" t="s">
        <v>1334</v>
      </c>
      <c r="T521" t="s">
        <v>42</v>
      </c>
      <c r="U521" t="s">
        <v>1356</v>
      </c>
      <c r="V521">
        <v>60.1</v>
      </c>
      <c r="W521">
        <v>3.7690000000000001</v>
      </c>
      <c r="X521">
        <v>0.35</v>
      </c>
      <c r="Y521" s="8">
        <f t="shared" si="162"/>
        <v>-3.419</v>
      </c>
      <c r="Z521">
        <v>-3.5190000000000001</v>
      </c>
      <c r="AA521" s="7">
        <v>3090</v>
      </c>
      <c r="AB521" s="7">
        <v>2800</v>
      </c>
      <c r="AC521">
        <f t="shared" si="163"/>
        <v>3.4471580313422194</v>
      </c>
      <c r="AD521">
        <f t="shared" si="164"/>
        <v>3.4899584794248346</v>
      </c>
      <c r="AE521" s="7">
        <f t="shared" si="165"/>
        <v>42.179228660656214</v>
      </c>
      <c r="AF521" s="7">
        <v>20</v>
      </c>
      <c r="AG521" s="7">
        <f t="shared" si="166"/>
        <v>-62.179228660656214</v>
      </c>
      <c r="AH521" s="7">
        <f t="shared" si="167"/>
        <v>-2.1291279019750982</v>
      </c>
      <c r="AI521">
        <v>0.31</v>
      </c>
      <c r="AJ521">
        <v>0.31</v>
      </c>
      <c r="AK521">
        <v>2.09</v>
      </c>
      <c r="AL521">
        <v>0.45</v>
      </c>
      <c r="AM521">
        <v>0.59</v>
      </c>
    </row>
    <row r="522" spans="1:39" x14ac:dyDescent="0.25">
      <c r="A522">
        <v>153</v>
      </c>
      <c r="B522" t="s">
        <v>1354</v>
      </c>
      <c r="C522" t="s">
        <v>1355</v>
      </c>
      <c r="D522" t="s">
        <v>1332</v>
      </c>
      <c r="E522" s="7">
        <f t="shared" si="159"/>
        <v>74.131024130091816</v>
      </c>
      <c r="F522" s="8">
        <v>1.87</v>
      </c>
      <c r="G522" s="7">
        <f t="shared" si="160"/>
        <v>3.3439447430971292</v>
      </c>
      <c r="H522" s="7">
        <f t="shared" si="152"/>
        <v>0.52425909234165635</v>
      </c>
      <c r="I522" s="7">
        <v>0.03</v>
      </c>
      <c r="J522" s="7">
        <f t="shared" si="153"/>
        <v>0.34712125471966282</v>
      </c>
      <c r="K522" s="7">
        <f t="shared" si="154"/>
        <v>-0.99861965293868094</v>
      </c>
      <c r="L522" s="7">
        <f t="shared" si="155"/>
        <v>2.2239307239027548</v>
      </c>
      <c r="M522" s="7">
        <f t="shared" si="156"/>
        <v>0.10031834229291391</v>
      </c>
      <c r="N522" s="7">
        <f t="shared" si="157"/>
        <v>1.7535148561249525</v>
      </c>
      <c r="O522" s="7">
        <f t="shared" si="158"/>
        <v>-1.6654851438750482</v>
      </c>
      <c r="P522">
        <v>95</v>
      </c>
      <c r="Q522">
        <f t="shared" si="161"/>
        <v>368</v>
      </c>
      <c r="R522" t="s">
        <v>1333</v>
      </c>
      <c r="S522" s="9" t="s">
        <v>1334</v>
      </c>
      <c r="T522" t="s">
        <v>42</v>
      </c>
      <c r="U522" t="s">
        <v>1356</v>
      </c>
      <c r="V522">
        <v>60.1</v>
      </c>
      <c r="W522">
        <v>3.7690000000000001</v>
      </c>
      <c r="X522">
        <v>0.35</v>
      </c>
      <c r="Y522" s="8">
        <f t="shared" si="162"/>
        <v>-3.419</v>
      </c>
      <c r="Z522">
        <v>-3.5190000000000001</v>
      </c>
      <c r="AA522" s="7">
        <v>3090</v>
      </c>
      <c r="AB522" s="7">
        <v>2800</v>
      </c>
      <c r="AC522">
        <f t="shared" si="163"/>
        <v>3.4471580313422194</v>
      </c>
      <c r="AD522">
        <f t="shared" si="164"/>
        <v>3.4899584794248346</v>
      </c>
      <c r="AE522" s="7">
        <f t="shared" si="165"/>
        <v>42.179228660656214</v>
      </c>
      <c r="AF522" s="7">
        <v>20</v>
      </c>
      <c r="AG522" s="7">
        <f t="shared" si="166"/>
        <v>-62.179228660656214</v>
      </c>
      <c r="AH522" s="7">
        <f t="shared" si="167"/>
        <v>-1.3457409076583438</v>
      </c>
      <c r="AI522">
        <v>0.31</v>
      </c>
      <c r="AJ522">
        <v>0.31</v>
      </c>
      <c r="AK522">
        <v>2.09</v>
      </c>
      <c r="AL522">
        <v>0.45</v>
      </c>
      <c r="AM522">
        <v>0.59</v>
      </c>
    </row>
    <row r="523" spans="1:39" x14ac:dyDescent="0.25">
      <c r="A523">
        <v>113</v>
      </c>
      <c r="B523" t="s">
        <v>1357</v>
      </c>
      <c r="C523" t="s">
        <v>1358</v>
      </c>
      <c r="D523" t="s">
        <v>1332</v>
      </c>
      <c r="E523" s="7">
        <f t="shared" si="159"/>
        <v>125.89254117941677</v>
      </c>
      <c r="F523" s="8">
        <v>2.1</v>
      </c>
      <c r="G523" s="7">
        <f t="shared" si="160"/>
        <v>4.5493121198958413</v>
      </c>
      <c r="H523" s="7">
        <f t="shared" si="152"/>
        <v>0.65794573399380774</v>
      </c>
      <c r="I523" s="7">
        <v>0.03</v>
      </c>
      <c r="J523" s="7">
        <f t="shared" si="153"/>
        <v>0.57712125471966258</v>
      </c>
      <c r="K523" s="7">
        <f t="shared" si="154"/>
        <v>-0.86493301128652977</v>
      </c>
      <c r="L523" s="7">
        <f t="shared" si="155"/>
        <v>3.7767762353825032</v>
      </c>
      <c r="M523" s="7">
        <f t="shared" si="156"/>
        <v>0.13647936359687521</v>
      </c>
      <c r="N523" s="7">
        <f t="shared" si="157"/>
        <v>0.39579640372566471</v>
      </c>
      <c r="O523" s="7">
        <f t="shared" si="158"/>
        <v>-0.74320359627433585</v>
      </c>
      <c r="P523">
        <v>15</v>
      </c>
      <c r="Q523">
        <f t="shared" si="161"/>
        <v>288</v>
      </c>
      <c r="R523" t="s">
        <v>1333</v>
      </c>
      <c r="S523" s="9" t="s">
        <v>1334</v>
      </c>
      <c r="T523" t="s">
        <v>42</v>
      </c>
      <c r="U523" t="s">
        <v>1359</v>
      </c>
      <c r="V523">
        <v>74.12</v>
      </c>
      <c r="W523">
        <v>2.1890000000000001</v>
      </c>
      <c r="X523">
        <v>1.05</v>
      </c>
      <c r="Y523" s="8">
        <f t="shared" si="162"/>
        <v>-1.139</v>
      </c>
      <c r="Z523">
        <v>-1.2989999999999999</v>
      </c>
      <c r="AA523" s="7">
        <v>71900</v>
      </c>
      <c r="AB523" s="7">
        <v>71700</v>
      </c>
      <c r="AC523">
        <f t="shared" si="163"/>
        <v>4.8555191556677997</v>
      </c>
      <c r="AD523">
        <f t="shared" si="164"/>
        <v>4.8567288903828825</v>
      </c>
      <c r="AE523" s="7">
        <f t="shared" si="165"/>
        <v>29.791460178434939</v>
      </c>
      <c r="AF523" s="7">
        <v>20</v>
      </c>
      <c r="AG523" s="7">
        <f t="shared" si="166"/>
        <v>-49.791460178434939</v>
      </c>
      <c r="AH523" s="7">
        <f t="shared" si="167"/>
        <v>-1.4420542660061924</v>
      </c>
      <c r="AI523">
        <v>0</v>
      </c>
      <c r="AJ523">
        <v>0.25</v>
      </c>
      <c r="AK523">
        <v>2.11</v>
      </c>
      <c r="AL523">
        <v>0.34</v>
      </c>
      <c r="AM523">
        <v>0.73</v>
      </c>
    </row>
    <row r="524" spans="1:39" x14ac:dyDescent="0.25">
      <c r="A524">
        <v>112</v>
      </c>
      <c r="B524" t="s">
        <v>1357</v>
      </c>
      <c r="C524" t="s">
        <v>1358</v>
      </c>
      <c r="D524" t="s">
        <v>1332</v>
      </c>
      <c r="E524" s="7">
        <f t="shared" si="159"/>
        <v>69.183097091893657</v>
      </c>
      <c r="F524" s="8">
        <v>1.84</v>
      </c>
      <c r="G524" s="7">
        <f t="shared" si="160"/>
        <v>9.6466254741177391</v>
      </c>
      <c r="H524" s="7">
        <f t="shared" si="152"/>
        <v>0.98437541756423141</v>
      </c>
      <c r="I524" s="7">
        <v>0.03</v>
      </c>
      <c r="J524" s="7">
        <f t="shared" si="153"/>
        <v>0.31712125471966252</v>
      </c>
      <c r="K524" s="7">
        <f t="shared" si="154"/>
        <v>-0.53850332771610621</v>
      </c>
      <c r="L524" s="7">
        <f t="shared" si="155"/>
        <v>2.0754929127568102</v>
      </c>
      <c r="M524" s="7">
        <f t="shared" si="156"/>
        <v>0.28939876422353206</v>
      </c>
      <c r="N524" s="7">
        <f t="shared" si="157"/>
        <v>0.48667176474002449</v>
      </c>
      <c r="O524" s="7">
        <f t="shared" si="158"/>
        <v>-0.65232823525997607</v>
      </c>
      <c r="P524">
        <v>35</v>
      </c>
      <c r="Q524">
        <f t="shared" si="161"/>
        <v>308</v>
      </c>
      <c r="R524" t="s">
        <v>1333</v>
      </c>
      <c r="S524" s="9" t="s">
        <v>1334</v>
      </c>
      <c r="T524" t="s">
        <v>42</v>
      </c>
      <c r="U524" t="s">
        <v>1359</v>
      </c>
      <c r="V524">
        <v>74.12</v>
      </c>
      <c r="W524">
        <v>2.1890000000000001</v>
      </c>
      <c r="X524">
        <v>1.05</v>
      </c>
      <c r="Y524" s="8">
        <f t="shared" si="162"/>
        <v>-1.139</v>
      </c>
      <c r="Z524">
        <v>-1.2989999999999999</v>
      </c>
      <c r="AA524" s="7">
        <v>71900</v>
      </c>
      <c r="AB524" s="7">
        <v>71700</v>
      </c>
      <c r="AC524">
        <f t="shared" si="163"/>
        <v>4.8555191556677997</v>
      </c>
      <c r="AD524">
        <f t="shared" si="164"/>
        <v>4.8567288903828825</v>
      </c>
      <c r="AE524" s="7">
        <f t="shared" si="165"/>
        <v>29.791460178434939</v>
      </c>
      <c r="AF524" s="7">
        <v>20</v>
      </c>
      <c r="AG524" s="7">
        <f t="shared" si="166"/>
        <v>-49.791460178434939</v>
      </c>
      <c r="AH524" s="7">
        <f t="shared" si="167"/>
        <v>-0.85562458243576867</v>
      </c>
      <c r="AI524">
        <v>0</v>
      </c>
      <c r="AJ524">
        <v>0.25</v>
      </c>
      <c r="AK524">
        <v>2.11</v>
      </c>
      <c r="AL524">
        <v>0.34</v>
      </c>
      <c r="AM524">
        <v>0.73</v>
      </c>
    </row>
    <row r="525" spans="1:39" x14ac:dyDescent="0.25">
      <c r="A525">
        <v>145</v>
      </c>
      <c r="B525" t="s">
        <v>1360</v>
      </c>
      <c r="C525" t="s">
        <v>1215</v>
      </c>
      <c r="D525" t="s">
        <v>1332</v>
      </c>
      <c r="E525" s="7">
        <f t="shared" si="159"/>
        <v>147.91083881682084</v>
      </c>
      <c r="F525" s="8">
        <v>2.17</v>
      </c>
      <c r="G525" s="7">
        <f t="shared" si="160"/>
        <v>101.94601080601379</v>
      </c>
      <c r="H525" s="7">
        <f t="shared" si="152"/>
        <v>2.0083702363051201</v>
      </c>
      <c r="I525" s="7">
        <v>0.03</v>
      </c>
      <c r="J525" s="7">
        <f t="shared" si="153"/>
        <v>0.64712125471966275</v>
      </c>
      <c r="K525" s="7">
        <f t="shared" si="154"/>
        <v>0.48549149102478284</v>
      </c>
      <c r="L525" s="7">
        <f t="shared" si="155"/>
        <v>4.4373251645046263</v>
      </c>
      <c r="M525" s="7">
        <f t="shared" si="156"/>
        <v>3.0583803241804146</v>
      </c>
      <c r="N525" s="7">
        <f t="shared" si="157"/>
        <v>1.3446030706281926</v>
      </c>
      <c r="O525" s="7">
        <f t="shared" si="158"/>
        <v>7.0603070628192668E-2</v>
      </c>
      <c r="P525">
        <v>65</v>
      </c>
      <c r="Q525">
        <f t="shared" si="161"/>
        <v>338</v>
      </c>
      <c r="R525" t="s">
        <v>1333</v>
      </c>
      <c r="S525" s="9" t="s">
        <v>1334</v>
      </c>
      <c r="T525" t="s">
        <v>42</v>
      </c>
      <c r="U525" t="s">
        <v>1218</v>
      </c>
      <c r="V525">
        <v>119.38</v>
      </c>
      <c r="W525">
        <v>2.794</v>
      </c>
      <c r="X525">
        <v>1.52</v>
      </c>
      <c r="Y525" s="8">
        <f t="shared" si="162"/>
        <v>-1.274</v>
      </c>
      <c r="Z525">
        <v>-0.82399999999999995</v>
      </c>
      <c r="AA525" s="7">
        <v>25100</v>
      </c>
      <c r="AB525" s="7">
        <v>26300</v>
      </c>
      <c r="AC525">
        <f t="shared" si="163"/>
        <v>4.419955748489758</v>
      </c>
      <c r="AD525">
        <f t="shared" si="164"/>
        <v>4.3996737214810384</v>
      </c>
      <c r="AE525" s="7">
        <f t="shared" si="165"/>
        <v>33.622621486606434</v>
      </c>
      <c r="AF525" s="7">
        <v>20</v>
      </c>
      <c r="AG525" s="7">
        <f t="shared" si="166"/>
        <v>-53.622621486606434</v>
      </c>
      <c r="AH525" s="7">
        <f t="shared" si="167"/>
        <v>-0.16162976369487989</v>
      </c>
      <c r="AI525">
        <v>0.12</v>
      </c>
      <c r="AJ525">
        <v>0</v>
      </c>
      <c r="AK525">
        <v>2.12</v>
      </c>
      <c r="AL525">
        <v>0.48</v>
      </c>
      <c r="AM525">
        <v>0.62</v>
      </c>
    </row>
    <row r="526" spans="1:39" x14ac:dyDescent="0.25">
      <c r="A526">
        <v>146</v>
      </c>
      <c r="B526" t="s">
        <v>1360</v>
      </c>
      <c r="C526" t="s">
        <v>1215</v>
      </c>
      <c r="D526" t="s">
        <v>1332</v>
      </c>
      <c r="E526" s="7">
        <f t="shared" si="159"/>
        <v>524.80746024977293</v>
      </c>
      <c r="F526" s="8">
        <v>2.72</v>
      </c>
      <c r="G526" s="7">
        <f t="shared" si="160"/>
        <v>56.387065897172093</v>
      </c>
      <c r="H526" s="7">
        <f t="shared" si="152"/>
        <v>1.7511794966486454</v>
      </c>
      <c r="I526" s="7">
        <v>0.03</v>
      </c>
      <c r="J526" s="7">
        <f t="shared" si="153"/>
        <v>1.1971212547196626</v>
      </c>
      <c r="K526" s="7">
        <f t="shared" si="154"/>
        <v>0.22830075136830763</v>
      </c>
      <c r="L526" s="7">
        <f t="shared" si="155"/>
        <v>15.744223807493187</v>
      </c>
      <c r="M526" s="7">
        <f t="shared" si="156"/>
        <v>1.6916119769151623</v>
      </c>
      <c r="N526" s="7">
        <f t="shared" si="157"/>
        <v>1.388475843824438</v>
      </c>
      <c r="O526" s="7">
        <f t="shared" si="158"/>
        <v>0.11447584382443785</v>
      </c>
      <c r="P526">
        <v>35</v>
      </c>
      <c r="Q526">
        <f t="shared" si="161"/>
        <v>308</v>
      </c>
      <c r="R526" t="s">
        <v>1333</v>
      </c>
      <c r="S526" s="9" t="s">
        <v>1334</v>
      </c>
      <c r="T526" t="s">
        <v>42</v>
      </c>
      <c r="U526" t="s">
        <v>1218</v>
      </c>
      <c r="V526">
        <v>119.38</v>
      </c>
      <c r="W526">
        <v>2.794</v>
      </c>
      <c r="X526">
        <v>1.52</v>
      </c>
      <c r="Y526" s="8">
        <f t="shared" si="162"/>
        <v>-1.274</v>
      </c>
      <c r="Z526">
        <v>-0.82399999999999995</v>
      </c>
      <c r="AA526" s="7">
        <v>25100</v>
      </c>
      <c r="AB526" s="7">
        <v>26300</v>
      </c>
      <c r="AC526">
        <f t="shared" si="163"/>
        <v>4.419955748489758</v>
      </c>
      <c r="AD526">
        <f t="shared" si="164"/>
        <v>4.3996737214810384</v>
      </c>
      <c r="AE526" s="7">
        <f t="shared" si="165"/>
        <v>33.622621486606434</v>
      </c>
      <c r="AF526" s="7">
        <v>20</v>
      </c>
      <c r="AG526" s="7">
        <f t="shared" si="166"/>
        <v>-53.622621486606434</v>
      </c>
      <c r="AH526" s="7">
        <f t="shared" si="167"/>
        <v>-0.96882050335135494</v>
      </c>
      <c r="AI526">
        <v>0.12</v>
      </c>
      <c r="AJ526">
        <v>0</v>
      </c>
      <c r="AK526">
        <v>2.12</v>
      </c>
      <c r="AL526">
        <v>0.48</v>
      </c>
      <c r="AM526">
        <v>0.62</v>
      </c>
    </row>
    <row r="527" spans="1:39" x14ac:dyDescent="0.25">
      <c r="A527">
        <v>147</v>
      </c>
      <c r="B527" t="s">
        <v>1360</v>
      </c>
      <c r="C527" t="s">
        <v>1215</v>
      </c>
      <c r="D527" t="s">
        <v>1332</v>
      </c>
      <c r="E527" s="7">
        <f t="shared" si="159"/>
        <v>1479.1083881682086</v>
      </c>
      <c r="F527" s="8">
        <v>3.17</v>
      </c>
      <c r="G527" s="7">
        <f t="shared" si="160"/>
        <v>37.121668040180133</v>
      </c>
      <c r="H527" s="7">
        <f t="shared" si="152"/>
        <v>1.5696274827507541</v>
      </c>
      <c r="I527" s="7">
        <v>0.03</v>
      </c>
      <c r="J527" s="7">
        <f t="shared" si="153"/>
        <v>1.6471212547196628</v>
      </c>
      <c r="K527" s="7">
        <f t="shared" si="154"/>
        <v>4.6748737470416968E-2</v>
      </c>
      <c r="L527" s="7">
        <f t="shared" si="155"/>
        <v>44.373251645046274</v>
      </c>
      <c r="M527" s="7">
        <f t="shared" si="156"/>
        <v>1.1136500412054047</v>
      </c>
      <c r="N527" s="7">
        <f t="shared" si="157"/>
        <v>1.4424781524826116</v>
      </c>
      <c r="O527" s="7">
        <f t="shared" si="158"/>
        <v>0.168478152482611</v>
      </c>
      <c r="P527">
        <v>15</v>
      </c>
      <c r="Q527">
        <f t="shared" si="161"/>
        <v>288</v>
      </c>
      <c r="R527" t="s">
        <v>1333</v>
      </c>
      <c r="S527" s="9" t="s">
        <v>1334</v>
      </c>
      <c r="T527" t="s">
        <v>42</v>
      </c>
      <c r="U527" t="s">
        <v>1218</v>
      </c>
      <c r="V527">
        <v>119.38</v>
      </c>
      <c r="W527">
        <v>2.794</v>
      </c>
      <c r="X527">
        <v>1.52</v>
      </c>
      <c r="Y527" s="8">
        <f t="shared" si="162"/>
        <v>-1.274</v>
      </c>
      <c r="Z527">
        <v>-0.82399999999999995</v>
      </c>
      <c r="AA527" s="7">
        <v>25100</v>
      </c>
      <c r="AB527" s="7">
        <v>26300</v>
      </c>
      <c r="AC527">
        <f t="shared" si="163"/>
        <v>4.419955748489758</v>
      </c>
      <c r="AD527">
        <f t="shared" si="164"/>
        <v>4.3996737214810384</v>
      </c>
      <c r="AE527" s="7">
        <f t="shared" si="165"/>
        <v>33.622621486606434</v>
      </c>
      <c r="AF527" s="7">
        <v>20</v>
      </c>
      <c r="AG527" s="7">
        <f t="shared" si="166"/>
        <v>-53.622621486606434</v>
      </c>
      <c r="AH527" s="7">
        <f t="shared" si="167"/>
        <v>-1.6003725172492458</v>
      </c>
      <c r="AI527">
        <v>0.12</v>
      </c>
      <c r="AJ527">
        <v>0</v>
      </c>
      <c r="AK527">
        <v>2.12</v>
      </c>
      <c r="AL527">
        <v>0.48</v>
      </c>
      <c r="AM527">
        <v>0.62</v>
      </c>
    </row>
    <row r="528" spans="1:39" x14ac:dyDescent="0.25">
      <c r="A528">
        <v>144</v>
      </c>
      <c r="B528" t="s">
        <v>1360</v>
      </c>
      <c r="C528" t="s">
        <v>1215</v>
      </c>
      <c r="D528" t="s">
        <v>1332</v>
      </c>
      <c r="E528" s="7">
        <f t="shared" si="159"/>
        <v>74.131024130091816</v>
      </c>
      <c r="F528" s="8">
        <v>1.87</v>
      </c>
      <c r="G528" s="7">
        <f t="shared" si="160"/>
        <v>242.07714578262909</v>
      </c>
      <c r="H528" s="7">
        <f t="shared" si="152"/>
        <v>2.3839537901480394</v>
      </c>
      <c r="I528" s="7">
        <v>0.03</v>
      </c>
      <c r="J528" s="7">
        <f t="shared" si="153"/>
        <v>0.34712125471966282</v>
      </c>
      <c r="K528" s="7">
        <f t="shared" si="154"/>
        <v>0.86107504486770203</v>
      </c>
      <c r="L528" s="7">
        <f t="shared" si="155"/>
        <v>2.2239307239027548</v>
      </c>
      <c r="M528" s="7">
        <f t="shared" si="156"/>
        <v>7.2623143734788753</v>
      </c>
      <c r="N528" s="7">
        <f t="shared" si="157"/>
        <v>1.4682095539313351</v>
      </c>
      <c r="O528" s="7">
        <f t="shared" si="158"/>
        <v>0.19420955393133496</v>
      </c>
      <c r="P528">
        <v>95</v>
      </c>
      <c r="Q528">
        <f t="shared" si="161"/>
        <v>368</v>
      </c>
      <c r="R528" t="s">
        <v>1333</v>
      </c>
      <c r="S528" s="9" t="s">
        <v>1334</v>
      </c>
      <c r="T528" t="s">
        <v>42</v>
      </c>
      <c r="U528" t="s">
        <v>1218</v>
      </c>
      <c r="V528">
        <v>119.38</v>
      </c>
      <c r="W528">
        <v>2.794</v>
      </c>
      <c r="X528">
        <v>1.52</v>
      </c>
      <c r="Y528" s="8">
        <f t="shared" si="162"/>
        <v>-1.274</v>
      </c>
      <c r="Z528">
        <v>-0.82399999999999995</v>
      </c>
      <c r="AA528" s="7">
        <v>25100</v>
      </c>
      <c r="AB528" s="7">
        <v>26300</v>
      </c>
      <c r="AC528">
        <f t="shared" si="163"/>
        <v>4.419955748489758</v>
      </c>
      <c r="AD528">
        <f t="shared" si="164"/>
        <v>4.3996737214810384</v>
      </c>
      <c r="AE528" s="7">
        <f t="shared" si="165"/>
        <v>33.622621486606434</v>
      </c>
      <c r="AF528" s="7">
        <v>20</v>
      </c>
      <c r="AG528" s="7">
        <f t="shared" si="166"/>
        <v>-53.622621486606434</v>
      </c>
      <c r="AH528" s="7">
        <f t="shared" si="167"/>
        <v>0.51395379014803921</v>
      </c>
      <c r="AI528">
        <v>0.12</v>
      </c>
      <c r="AJ528">
        <v>0</v>
      </c>
      <c r="AK528">
        <v>2.12</v>
      </c>
      <c r="AL528">
        <v>0.48</v>
      </c>
      <c r="AM528">
        <v>0.62</v>
      </c>
    </row>
    <row r="529" spans="1:39" x14ac:dyDescent="0.25">
      <c r="A529">
        <v>477</v>
      </c>
      <c r="B529" t="s">
        <v>1361</v>
      </c>
      <c r="C529" t="s">
        <v>1362</v>
      </c>
      <c r="D529" t="s">
        <v>1332</v>
      </c>
      <c r="E529" s="7">
        <f t="shared" si="159"/>
        <v>1778.2794100389244</v>
      </c>
      <c r="F529" s="8">
        <v>3.25</v>
      </c>
      <c r="G529" s="7">
        <f t="shared" si="160"/>
        <v>86.154742235233613</v>
      </c>
      <c r="H529" s="7">
        <f t="shared" si="152"/>
        <v>1.9352791874127331</v>
      </c>
      <c r="I529" s="7">
        <v>0.03</v>
      </c>
      <c r="J529" s="7">
        <f t="shared" si="153"/>
        <v>1.7271212547196628</v>
      </c>
      <c r="K529" s="7">
        <f t="shared" si="154"/>
        <v>0.41240044213239591</v>
      </c>
      <c r="L529" s="7">
        <f t="shared" si="155"/>
        <v>53.348382301167753</v>
      </c>
      <c r="M529" s="7">
        <f t="shared" si="156"/>
        <v>2.5846422670570091</v>
      </c>
      <c r="N529" s="7">
        <f t="shared" si="157"/>
        <v>1.5011298571445901</v>
      </c>
      <c r="O529" s="7">
        <f t="shared" si="158"/>
        <v>0.53412985714459005</v>
      </c>
      <c r="P529">
        <v>15</v>
      </c>
      <c r="Q529">
        <f t="shared" si="161"/>
        <v>288</v>
      </c>
      <c r="R529" t="s">
        <v>1333</v>
      </c>
      <c r="S529" s="9" t="s">
        <v>1334</v>
      </c>
      <c r="T529" t="s">
        <v>42</v>
      </c>
      <c r="U529" t="s">
        <v>1363</v>
      </c>
      <c r="V529">
        <v>98.96</v>
      </c>
      <c r="W529">
        <v>2.7970000000000002</v>
      </c>
      <c r="X529">
        <v>1.83</v>
      </c>
      <c r="Y529" s="8">
        <f t="shared" si="162"/>
        <v>-0.96700000000000008</v>
      </c>
      <c r="Z529">
        <v>-1.3169999999999999</v>
      </c>
      <c r="AA529" s="7">
        <v>10000</v>
      </c>
      <c r="AB529" s="7">
        <v>10500</v>
      </c>
      <c r="AC529">
        <f t="shared" si="163"/>
        <v>4.0211892990699383</v>
      </c>
      <c r="AD529">
        <f t="shared" si="164"/>
        <v>4</v>
      </c>
      <c r="AE529" s="7">
        <f t="shared" si="165"/>
        <v>37.130121351923755</v>
      </c>
      <c r="AF529" s="7">
        <v>20</v>
      </c>
      <c r="AG529" s="7">
        <f t="shared" si="166"/>
        <v>-57.130121351923755</v>
      </c>
      <c r="AH529" s="7">
        <f t="shared" si="167"/>
        <v>-1.3147208125872669</v>
      </c>
      <c r="AI529">
        <v>0</v>
      </c>
      <c r="AJ529">
        <v>0.1</v>
      </c>
      <c r="AK529">
        <v>2.31</v>
      </c>
      <c r="AL529">
        <v>0.48</v>
      </c>
      <c r="AM529">
        <v>0.64</v>
      </c>
    </row>
    <row r="530" spans="1:39" x14ac:dyDescent="0.25">
      <c r="A530">
        <v>476</v>
      </c>
      <c r="B530" t="s">
        <v>1361</v>
      </c>
      <c r="C530" t="s">
        <v>1362</v>
      </c>
      <c r="D530" t="s">
        <v>1332</v>
      </c>
      <c r="E530" s="7">
        <f t="shared" si="159"/>
        <v>660.69344800759643</v>
      </c>
      <c r="F530" s="8">
        <v>2.82</v>
      </c>
      <c r="G530" s="7">
        <f t="shared" si="160"/>
        <v>150.70981580221556</v>
      </c>
      <c r="H530" s="7">
        <f t="shared" si="152"/>
        <v>2.1781415390426391</v>
      </c>
      <c r="I530" s="7">
        <v>0.03</v>
      </c>
      <c r="J530" s="7">
        <f t="shared" si="153"/>
        <v>1.2971212547196627</v>
      </c>
      <c r="K530" s="7">
        <f t="shared" si="154"/>
        <v>0.65526279376230179</v>
      </c>
      <c r="L530" s="7">
        <f t="shared" si="155"/>
        <v>19.820803440227898</v>
      </c>
      <c r="M530" s="7">
        <f t="shared" si="156"/>
        <v>4.5212944740664689</v>
      </c>
      <c r="N530" s="7">
        <f t="shared" si="157"/>
        <v>1.5084378862184322</v>
      </c>
      <c r="O530" s="7">
        <f t="shared" si="158"/>
        <v>0.54143788621843203</v>
      </c>
      <c r="P530">
        <v>35</v>
      </c>
      <c r="Q530">
        <f t="shared" si="161"/>
        <v>308</v>
      </c>
      <c r="R530" t="s">
        <v>1333</v>
      </c>
      <c r="S530" s="9" t="s">
        <v>1334</v>
      </c>
      <c r="T530" t="s">
        <v>42</v>
      </c>
      <c r="U530" t="s">
        <v>1363</v>
      </c>
      <c r="V530">
        <v>98.96</v>
      </c>
      <c r="W530">
        <v>2.7970000000000002</v>
      </c>
      <c r="X530">
        <v>1.83</v>
      </c>
      <c r="Y530" s="8">
        <f t="shared" si="162"/>
        <v>-0.96700000000000008</v>
      </c>
      <c r="Z530">
        <v>-1.3169999999999999</v>
      </c>
      <c r="AA530" s="7">
        <v>10000</v>
      </c>
      <c r="AB530" s="7">
        <v>10500</v>
      </c>
      <c r="AC530">
        <f t="shared" si="163"/>
        <v>4.0211892990699383</v>
      </c>
      <c r="AD530">
        <f t="shared" si="164"/>
        <v>4</v>
      </c>
      <c r="AE530" s="7">
        <f t="shared" si="165"/>
        <v>37.130121351923755</v>
      </c>
      <c r="AF530" s="7">
        <v>20</v>
      </c>
      <c r="AG530" s="7">
        <f t="shared" si="166"/>
        <v>-57.130121351923755</v>
      </c>
      <c r="AH530" s="7">
        <f t="shared" si="167"/>
        <v>-0.64185846095736088</v>
      </c>
      <c r="AI530">
        <v>0</v>
      </c>
      <c r="AJ530">
        <v>0.1</v>
      </c>
      <c r="AK530">
        <v>2.31</v>
      </c>
      <c r="AL530">
        <v>0.48</v>
      </c>
      <c r="AM530">
        <v>0.64</v>
      </c>
    </row>
    <row r="531" spans="1:39" x14ac:dyDescent="0.25">
      <c r="A531">
        <v>474</v>
      </c>
      <c r="B531" t="s">
        <v>1361</v>
      </c>
      <c r="C531" t="s">
        <v>1362</v>
      </c>
      <c r="D531" t="s">
        <v>1332</v>
      </c>
      <c r="E531" s="7">
        <f t="shared" si="159"/>
        <v>79.432823472428197</v>
      </c>
      <c r="F531" s="8">
        <v>1.9</v>
      </c>
      <c r="G531" s="7">
        <f t="shared" si="160"/>
        <v>688.5021822691134</v>
      </c>
      <c r="H531" s="7">
        <f t="shared" si="152"/>
        <v>2.8379053211302434</v>
      </c>
      <c r="I531" s="7">
        <v>0.03</v>
      </c>
      <c r="J531" s="7">
        <f t="shared" si="153"/>
        <v>0.37712125471966268</v>
      </c>
      <c r="K531" s="7">
        <f t="shared" si="154"/>
        <v>1.315026575849906</v>
      </c>
      <c r="L531" s="7">
        <f t="shared" si="155"/>
        <v>2.3829847041728458</v>
      </c>
      <c r="M531" s="7">
        <f t="shared" si="156"/>
        <v>20.655065468073389</v>
      </c>
      <c r="N531" s="7">
        <f t="shared" si="157"/>
        <v>1.6151610849135387</v>
      </c>
      <c r="O531" s="7">
        <f t="shared" si="158"/>
        <v>0.64816108491353885</v>
      </c>
      <c r="P531">
        <v>95</v>
      </c>
      <c r="Q531">
        <f t="shared" si="161"/>
        <v>368</v>
      </c>
      <c r="R531" t="s">
        <v>1333</v>
      </c>
      <c r="S531" s="9" t="s">
        <v>1334</v>
      </c>
      <c r="T531" t="s">
        <v>42</v>
      </c>
      <c r="U531" t="s">
        <v>1363</v>
      </c>
      <c r="V531">
        <v>98.96</v>
      </c>
      <c r="W531">
        <v>2.7970000000000002</v>
      </c>
      <c r="X531">
        <v>1.83</v>
      </c>
      <c r="Y531" s="8">
        <f t="shared" si="162"/>
        <v>-0.96700000000000008</v>
      </c>
      <c r="Z531">
        <v>-1.3169999999999999</v>
      </c>
      <c r="AA531" s="7">
        <v>10000</v>
      </c>
      <c r="AB531" s="7">
        <v>10500</v>
      </c>
      <c r="AC531">
        <f t="shared" si="163"/>
        <v>4.0211892990699383</v>
      </c>
      <c r="AD531">
        <f t="shared" si="164"/>
        <v>4</v>
      </c>
      <c r="AE531" s="7">
        <f t="shared" si="165"/>
        <v>37.130121351923755</v>
      </c>
      <c r="AF531" s="7">
        <v>20</v>
      </c>
      <c r="AG531" s="7">
        <f t="shared" si="166"/>
        <v>-57.130121351923755</v>
      </c>
      <c r="AH531" s="7">
        <f t="shared" si="167"/>
        <v>0.93790532113024327</v>
      </c>
      <c r="AI531">
        <v>0</v>
      </c>
      <c r="AJ531">
        <v>0.1</v>
      </c>
      <c r="AK531">
        <v>2.31</v>
      </c>
      <c r="AL531">
        <v>0.48</v>
      </c>
      <c r="AM531">
        <v>0.64</v>
      </c>
    </row>
    <row r="532" spans="1:39" x14ac:dyDescent="0.25">
      <c r="A532">
        <v>475</v>
      </c>
      <c r="B532" t="s">
        <v>1361</v>
      </c>
      <c r="C532" t="s">
        <v>1362</v>
      </c>
      <c r="D532" t="s">
        <v>1332</v>
      </c>
      <c r="E532" s="7">
        <f t="shared" si="159"/>
        <v>281.83829312644554</v>
      </c>
      <c r="F532" s="8">
        <v>2.4500000000000002</v>
      </c>
      <c r="G532" s="7">
        <f t="shared" si="160"/>
        <v>465.7268647097265</v>
      </c>
      <c r="H532" s="7">
        <f t="shared" si="152"/>
        <v>2.6681312902382581</v>
      </c>
      <c r="I532" s="7">
        <v>0.03</v>
      </c>
      <c r="J532" s="7">
        <f t="shared" si="153"/>
        <v>0.92712125471966267</v>
      </c>
      <c r="K532" s="7">
        <f t="shared" si="154"/>
        <v>1.1452525449579207</v>
      </c>
      <c r="L532" s="7">
        <f t="shared" si="155"/>
        <v>8.4551487937933683</v>
      </c>
      <c r="M532" s="7">
        <f t="shared" si="156"/>
        <v>13.9718059412918</v>
      </c>
      <c r="N532" s="7">
        <f t="shared" si="157"/>
        <v>1.6973641245613305</v>
      </c>
      <c r="O532" s="7">
        <f t="shared" si="158"/>
        <v>0.73036412456133071</v>
      </c>
      <c r="P532">
        <v>65</v>
      </c>
      <c r="Q532">
        <f t="shared" si="161"/>
        <v>338</v>
      </c>
      <c r="R532" t="s">
        <v>1333</v>
      </c>
      <c r="S532" s="9" t="s">
        <v>1334</v>
      </c>
      <c r="T532" t="s">
        <v>42</v>
      </c>
      <c r="U532" t="s">
        <v>1363</v>
      </c>
      <c r="V532">
        <v>98.96</v>
      </c>
      <c r="W532">
        <v>2.7970000000000002</v>
      </c>
      <c r="X532">
        <v>1.83</v>
      </c>
      <c r="Y532" s="8">
        <f t="shared" si="162"/>
        <v>-0.96700000000000008</v>
      </c>
      <c r="Z532">
        <v>-1.3169999999999999</v>
      </c>
      <c r="AA532" s="7">
        <v>10000</v>
      </c>
      <c r="AB532" s="7">
        <v>10500</v>
      </c>
      <c r="AC532">
        <f t="shared" si="163"/>
        <v>4.0211892990699383</v>
      </c>
      <c r="AD532">
        <f t="shared" si="164"/>
        <v>4</v>
      </c>
      <c r="AE532" s="7">
        <f t="shared" si="165"/>
        <v>37.130121351923755</v>
      </c>
      <c r="AF532" s="7">
        <v>20</v>
      </c>
      <c r="AG532" s="7">
        <f t="shared" si="166"/>
        <v>-57.130121351923755</v>
      </c>
      <c r="AH532" s="7">
        <f t="shared" si="167"/>
        <v>0.21813129023825809</v>
      </c>
      <c r="AI532">
        <v>0</v>
      </c>
      <c r="AJ532">
        <v>0.1</v>
      </c>
      <c r="AK532">
        <v>2.31</v>
      </c>
      <c r="AL532">
        <v>0.48</v>
      </c>
      <c r="AM532">
        <v>0.64</v>
      </c>
    </row>
    <row r="533" spans="1:39" x14ac:dyDescent="0.25">
      <c r="A533">
        <v>703</v>
      </c>
      <c r="B533" t="s">
        <v>1325</v>
      </c>
      <c r="C533" t="s">
        <v>1326</v>
      </c>
      <c r="D533" t="s">
        <v>1332</v>
      </c>
      <c r="E533" s="7">
        <f t="shared" si="159"/>
        <v>707.94578438413873</v>
      </c>
      <c r="F533" s="8">
        <v>2.85</v>
      </c>
      <c r="G533" s="7">
        <f t="shared" si="160"/>
        <v>2.3721721814152636</v>
      </c>
      <c r="H533" s="7">
        <f t="shared" si="152"/>
        <v>0.3751462086064965</v>
      </c>
      <c r="I533" s="7">
        <v>0.03</v>
      </c>
      <c r="J533" s="7">
        <f t="shared" si="153"/>
        <v>1.3271212547196629</v>
      </c>
      <c r="K533" s="7">
        <f t="shared" si="154"/>
        <v>-1.1477325366738407</v>
      </c>
      <c r="L533" s="7">
        <f t="shared" si="155"/>
        <v>21.238373531524168</v>
      </c>
      <c r="M533" s="7">
        <f t="shared" si="156"/>
        <v>7.1165165442457962E-2</v>
      </c>
      <c r="N533" s="7">
        <f t="shared" si="157"/>
        <v>1.1049968783383541</v>
      </c>
      <c r="O533" s="7">
        <f t="shared" si="158"/>
        <v>-1.0260031216616465</v>
      </c>
      <c r="P533">
        <v>15</v>
      </c>
      <c r="Q533">
        <f t="shared" si="161"/>
        <v>288</v>
      </c>
      <c r="R533" t="s">
        <v>1333</v>
      </c>
      <c r="S533" s="9" t="s">
        <v>1334</v>
      </c>
      <c r="T533" t="s">
        <v>42</v>
      </c>
      <c r="U533" t="s">
        <v>1328</v>
      </c>
      <c r="V533">
        <v>88.11</v>
      </c>
      <c r="W533">
        <v>2.9910000000000001</v>
      </c>
      <c r="X533">
        <v>0.86</v>
      </c>
      <c r="Y533" s="8">
        <f t="shared" si="162"/>
        <v>-2.1310000000000002</v>
      </c>
      <c r="Z533">
        <v>-2.2610000000000001</v>
      </c>
      <c r="AA533" s="7">
        <v>13100</v>
      </c>
      <c r="AB533" s="7">
        <v>12400</v>
      </c>
      <c r="AC533">
        <f t="shared" si="163"/>
        <v>4.0934216851622347</v>
      </c>
      <c r="AD533">
        <f t="shared" si="164"/>
        <v>4.1172712956557644</v>
      </c>
      <c r="AE533" s="7">
        <f t="shared" si="165"/>
        <v>36.494774308914252</v>
      </c>
      <c r="AF533" s="7">
        <v>20</v>
      </c>
      <c r="AG533" s="7">
        <f t="shared" si="166"/>
        <v>-56.494774308914252</v>
      </c>
      <c r="AH533" s="7">
        <f t="shared" si="167"/>
        <v>-2.4748537913935036</v>
      </c>
      <c r="AI533">
        <v>0</v>
      </c>
      <c r="AJ533">
        <v>0.36</v>
      </c>
      <c r="AK533">
        <v>2.35</v>
      </c>
      <c r="AL533">
        <v>0.57999999999999996</v>
      </c>
      <c r="AM533">
        <v>0.75</v>
      </c>
    </row>
    <row r="534" spans="1:39" x14ac:dyDescent="0.25">
      <c r="A534">
        <v>702</v>
      </c>
      <c r="B534" t="s">
        <v>1325</v>
      </c>
      <c r="C534" t="s">
        <v>1326</v>
      </c>
      <c r="D534" t="s">
        <v>1332</v>
      </c>
      <c r="E534" s="7">
        <f t="shared" si="159"/>
        <v>371.53522909717265</v>
      </c>
      <c r="F534" s="8">
        <v>2.57</v>
      </c>
      <c r="G534" s="7">
        <f t="shared" si="160"/>
        <v>5.761368092929354</v>
      </c>
      <c r="H534" s="7">
        <f t="shared" si="152"/>
        <v>0.76052562312119742</v>
      </c>
      <c r="I534" s="7">
        <v>0.03</v>
      </c>
      <c r="J534" s="7">
        <f t="shared" si="153"/>
        <v>1.0471212547196624</v>
      </c>
      <c r="K534" s="7">
        <f t="shared" si="154"/>
        <v>-0.76235312215913997</v>
      </c>
      <c r="L534" s="7">
        <f t="shared" si="155"/>
        <v>11.146056872915178</v>
      </c>
      <c r="M534" s="7">
        <f t="shared" si="156"/>
        <v>0.17284104278788065</v>
      </c>
      <c r="N534" s="7">
        <f t="shared" si="157"/>
        <v>1.2548219702969905</v>
      </c>
      <c r="O534" s="7">
        <f t="shared" si="158"/>
        <v>-0.87617802970300973</v>
      </c>
      <c r="P534">
        <v>35</v>
      </c>
      <c r="Q534">
        <f t="shared" si="161"/>
        <v>308</v>
      </c>
      <c r="R534" t="s">
        <v>1333</v>
      </c>
      <c r="S534" s="9" t="s">
        <v>1334</v>
      </c>
      <c r="T534" t="s">
        <v>42</v>
      </c>
      <c r="U534" t="s">
        <v>1328</v>
      </c>
      <c r="V534">
        <v>88.11</v>
      </c>
      <c r="W534">
        <v>2.9910000000000001</v>
      </c>
      <c r="X534">
        <v>0.86</v>
      </c>
      <c r="Y534" s="8">
        <f t="shared" si="162"/>
        <v>-2.1310000000000002</v>
      </c>
      <c r="Z534">
        <v>-2.2610000000000001</v>
      </c>
      <c r="AA534" s="7">
        <v>13100</v>
      </c>
      <c r="AB534" s="7">
        <v>12400</v>
      </c>
      <c r="AC534">
        <f t="shared" si="163"/>
        <v>4.0934216851622347</v>
      </c>
      <c r="AD534">
        <f t="shared" si="164"/>
        <v>4.1172712956557644</v>
      </c>
      <c r="AE534" s="7">
        <f t="shared" si="165"/>
        <v>36.494774308914252</v>
      </c>
      <c r="AF534" s="7">
        <v>20</v>
      </c>
      <c r="AG534" s="7">
        <f t="shared" si="166"/>
        <v>-56.494774308914252</v>
      </c>
      <c r="AH534" s="7">
        <f t="shared" si="167"/>
        <v>-1.8094743768788024</v>
      </c>
      <c r="AI534">
        <v>0</v>
      </c>
      <c r="AJ534">
        <v>0.36</v>
      </c>
      <c r="AK534">
        <v>2.35</v>
      </c>
      <c r="AL534">
        <v>0.57999999999999996</v>
      </c>
      <c r="AM534">
        <v>0.75</v>
      </c>
    </row>
    <row r="535" spans="1:39" x14ac:dyDescent="0.25">
      <c r="A535">
        <v>701</v>
      </c>
      <c r="B535" t="s">
        <v>1325</v>
      </c>
      <c r="C535" t="s">
        <v>1326</v>
      </c>
      <c r="D535" t="s">
        <v>1332</v>
      </c>
      <c r="E535" s="7">
        <f t="shared" si="159"/>
        <v>107.15193052376065</v>
      </c>
      <c r="F535" s="8">
        <v>2.0299999999999998</v>
      </c>
      <c r="G535" s="7">
        <f t="shared" si="160"/>
        <v>11.774741559136649</v>
      </c>
      <c r="H535" s="7">
        <f t="shared" si="152"/>
        <v>1.0709513836843647</v>
      </c>
      <c r="I535" s="7">
        <v>0.03</v>
      </c>
      <c r="J535" s="7">
        <f t="shared" si="153"/>
        <v>0.50712125471966252</v>
      </c>
      <c r="K535" s="7">
        <f t="shared" si="154"/>
        <v>-0.45192736159597258</v>
      </c>
      <c r="L535" s="7">
        <f t="shared" si="155"/>
        <v>3.2145579157128199</v>
      </c>
      <c r="M535" s="7">
        <f t="shared" si="156"/>
        <v>0.35324224677409966</v>
      </c>
      <c r="N535" s="7">
        <f t="shared" si="157"/>
        <v>1.2641842180074374</v>
      </c>
      <c r="O535" s="7">
        <f t="shared" si="158"/>
        <v>-0.86681578199256282</v>
      </c>
      <c r="P535">
        <v>65</v>
      </c>
      <c r="Q535">
        <f t="shared" si="161"/>
        <v>338</v>
      </c>
      <c r="R535" t="s">
        <v>1333</v>
      </c>
      <c r="S535" s="9" t="s">
        <v>1334</v>
      </c>
      <c r="T535" t="s">
        <v>42</v>
      </c>
      <c r="U535" t="s">
        <v>1328</v>
      </c>
      <c r="V535">
        <v>88.11</v>
      </c>
      <c r="W535">
        <v>2.9910000000000001</v>
      </c>
      <c r="X535">
        <v>0.86</v>
      </c>
      <c r="Y535" s="8">
        <f t="shared" si="162"/>
        <v>-2.1310000000000002</v>
      </c>
      <c r="Z535">
        <v>-2.2610000000000001</v>
      </c>
      <c r="AA535" s="7">
        <v>13100</v>
      </c>
      <c r="AB535" s="7">
        <v>12400</v>
      </c>
      <c r="AC535">
        <f t="shared" si="163"/>
        <v>4.0934216851622347</v>
      </c>
      <c r="AD535">
        <f t="shared" si="164"/>
        <v>4.1172712956557644</v>
      </c>
      <c r="AE535" s="7">
        <f t="shared" si="165"/>
        <v>36.494774308914252</v>
      </c>
      <c r="AF535" s="7">
        <v>20</v>
      </c>
      <c r="AG535" s="7">
        <f t="shared" si="166"/>
        <v>-56.494774308914252</v>
      </c>
      <c r="AH535" s="7">
        <f t="shared" si="167"/>
        <v>-0.95904861631563509</v>
      </c>
      <c r="AI535">
        <v>0</v>
      </c>
      <c r="AJ535">
        <v>0.36</v>
      </c>
      <c r="AK535">
        <v>2.35</v>
      </c>
      <c r="AL535">
        <v>0.57999999999999996</v>
      </c>
      <c r="AM535">
        <v>0.75</v>
      </c>
    </row>
    <row r="536" spans="1:39" x14ac:dyDescent="0.25">
      <c r="A536">
        <v>174</v>
      </c>
      <c r="B536" t="s">
        <v>66</v>
      </c>
      <c r="C536" t="s">
        <v>67</v>
      </c>
      <c r="D536" t="s">
        <v>1332</v>
      </c>
      <c r="E536" s="7">
        <f t="shared" si="159"/>
        <v>549.54087385762534</v>
      </c>
      <c r="F536" s="8">
        <v>2.74</v>
      </c>
      <c r="G536" s="7">
        <f t="shared" si="160"/>
        <v>275.28844674954695</v>
      </c>
      <c r="H536" s="7">
        <f t="shared" si="152"/>
        <v>2.4397879853918578</v>
      </c>
      <c r="I536" s="7">
        <v>0.03</v>
      </c>
      <c r="J536" s="7">
        <f t="shared" si="153"/>
        <v>1.217121254719663</v>
      </c>
      <c r="K536" s="7">
        <f t="shared" si="154"/>
        <v>0.91690924011152064</v>
      </c>
      <c r="L536" s="7">
        <f t="shared" si="155"/>
        <v>16.486226215728763</v>
      </c>
      <c r="M536" s="7">
        <f t="shared" si="156"/>
        <v>8.2586534024864147</v>
      </c>
      <c r="N536" s="7">
        <f t="shared" si="157"/>
        <v>1.0016386551237146</v>
      </c>
      <c r="O536" s="7">
        <f t="shared" si="158"/>
        <v>1.0386386551237148</v>
      </c>
      <c r="P536">
        <v>15</v>
      </c>
      <c r="Q536">
        <f t="shared" si="161"/>
        <v>288</v>
      </c>
      <c r="R536" t="s">
        <v>1333</v>
      </c>
      <c r="S536" s="9" t="s">
        <v>1334</v>
      </c>
      <c r="T536" t="s">
        <v>42</v>
      </c>
      <c r="U536" t="s">
        <v>69</v>
      </c>
      <c r="V536">
        <v>133.41</v>
      </c>
      <c r="W536">
        <v>2.6429999999999998</v>
      </c>
      <c r="X536">
        <v>2.68</v>
      </c>
      <c r="Y536" s="8">
        <f t="shared" si="162"/>
        <v>3.7000000000000366E-2</v>
      </c>
      <c r="Z536">
        <v>-0.153</v>
      </c>
      <c r="AA536" s="7">
        <v>14900</v>
      </c>
      <c r="AB536" s="7">
        <v>16500</v>
      </c>
      <c r="AC536">
        <f t="shared" si="163"/>
        <v>4.2174839442139067</v>
      </c>
      <c r="AD536">
        <f t="shared" si="164"/>
        <v>4.173186268412274</v>
      </c>
      <c r="AE536" s="7">
        <f t="shared" si="165"/>
        <v>35.403538179225279</v>
      </c>
      <c r="AF536" s="7">
        <v>20</v>
      </c>
      <c r="AG536" s="7">
        <f t="shared" si="166"/>
        <v>-55.403538179225279</v>
      </c>
      <c r="AH536" s="7">
        <f t="shared" si="167"/>
        <v>-0.30021201460814234</v>
      </c>
      <c r="AI536">
        <v>0</v>
      </c>
      <c r="AJ536">
        <v>0.01</v>
      </c>
      <c r="AK536">
        <v>2.4</v>
      </c>
      <c r="AL536">
        <v>0.44</v>
      </c>
      <c r="AM536">
        <v>0.76</v>
      </c>
    </row>
    <row r="537" spans="1:39" x14ac:dyDescent="0.25">
      <c r="A537">
        <v>173</v>
      </c>
      <c r="B537" t="s">
        <v>66</v>
      </c>
      <c r="C537" t="s">
        <v>67</v>
      </c>
      <c r="D537" t="s">
        <v>1332</v>
      </c>
      <c r="E537" s="7">
        <f t="shared" si="159"/>
        <v>223.87211385683412</v>
      </c>
      <c r="F537" s="8">
        <v>2.35</v>
      </c>
      <c r="G537" s="7">
        <f t="shared" si="160"/>
        <v>503.86608890959872</v>
      </c>
      <c r="H537" s="7">
        <f t="shared" si="152"/>
        <v>2.7023151305426794</v>
      </c>
      <c r="I537" s="7">
        <v>0.03</v>
      </c>
      <c r="J537" s="7">
        <f t="shared" si="153"/>
        <v>0.82712125471966269</v>
      </c>
      <c r="K537" s="7">
        <f t="shared" si="154"/>
        <v>1.179436385262342</v>
      </c>
      <c r="L537" s="7">
        <f t="shared" si="155"/>
        <v>6.7161634157050241</v>
      </c>
      <c r="M537" s="7">
        <f t="shared" si="156"/>
        <v>15.115982667287966</v>
      </c>
      <c r="N537" s="7">
        <f t="shared" si="157"/>
        <v>1.0286114777184718</v>
      </c>
      <c r="O537" s="7">
        <f t="shared" si="158"/>
        <v>1.0656114777184722</v>
      </c>
      <c r="P537">
        <v>35</v>
      </c>
      <c r="Q537">
        <f t="shared" si="161"/>
        <v>308</v>
      </c>
      <c r="R537" t="s">
        <v>1333</v>
      </c>
      <c r="S537" s="9" t="s">
        <v>1334</v>
      </c>
      <c r="T537" t="s">
        <v>42</v>
      </c>
      <c r="U537" t="s">
        <v>69</v>
      </c>
      <c r="V537">
        <v>133.41</v>
      </c>
      <c r="W537">
        <v>2.6429999999999998</v>
      </c>
      <c r="X537">
        <v>2.68</v>
      </c>
      <c r="Y537" s="8">
        <f t="shared" si="162"/>
        <v>3.7000000000000366E-2</v>
      </c>
      <c r="Z537">
        <v>-0.153</v>
      </c>
      <c r="AA537" s="7">
        <v>14900</v>
      </c>
      <c r="AB537" s="7">
        <v>16500</v>
      </c>
      <c r="AC537">
        <f t="shared" si="163"/>
        <v>4.2174839442139067</v>
      </c>
      <c r="AD537">
        <f t="shared" si="164"/>
        <v>4.173186268412274</v>
      </c>
      <c r="AE537" s="7">
        <f t="shared" si="165"/>
        <v>35.403538179225279</v>
      </c>
      <c r="AF537" s="7">
        <v>20</v>
      </c>
      <c r="AG537" s="7">
        <f t="shared" si="166"/>
        <v>-55.403538179225279</v>
      </c>
      <c r="AH537" s="7">
        <f t="shared" si="167"/>
        <v>0.35231513054267916</v>
      </c>
      <c r="AI537">
        <v>0</v>
      </c>
      <c r="AJ537">
        <v>0.01</v>
      </c>
      <c r="AK537">
        <v>2.4</v>
      </c>
      <c r="AL537">
        <v>0.44</v>
      </c>
      <c r="AM537">
        <v>0.76</v>
      </c>
    </row>
    <row r="538" spans="1:39" x14ac:dyDescent="0.25">
      <c r="A538">
        <v>172</v>
      </c>
      <c r="B538" t="s">
        <v>66</v>
      </c>
      <c r="C538" t="s">
        <v>67</v>
      </c>
      <c r="D538" t="s">
        <v>1332</v>
      </c>
      <c r="E538" s="7">
        <f t="shared" si="159"/>
        <v>81.283051616409963</v>
      </c>
      <c r="F538" s="8">
        <v>1.91</v>
      </c>
      <c r="G538" s="7">
        <f t="shared" si="160"/>
        <v>1248.2866387097247</v>
      </c>
      <c r="H538" s="7">
        <f t="shared" si="152"/>
        <v>3.0963143219780482</v>
      </c>
      <c r="I538" s="7">
        <v>0.03</v>
      </c>
      <c r="J538" s="7">
        <f t="shared" si="153"/>
        <v>0.38712125471966258</v>
      </c>
      <c r="K538" s="7">
        <f t="shared" si="154"/>
        <v>1.5734355766977106</v>
      </c>
      <c r="L538" s="7">
        <f t="shared" si="155"/>
        <v>2.4384915484922987</v>
      </c>
      <c r="M538" s="7">
        <f t="shared" si="156"/>
        <v>37.448599161291739</v>
      </c>
      <c r="N538" s="7">
        <f t="shared" si="157"/>
        <v>1.1215471563011201</v>
      </c>
      <c r="O538" s="7">
        <f t="shared" si="158"/>
        <v>1.1585471563011205</v>
      </c>
      <c r="P538">
        <v>65</v>
      </c>
      <c r="Q538">
        <f t="shared" si="161"/>
        <v>338</v>
      </c>
      <c r="R538" t="s">
        <v>1333</v>
      </c>
      <c r="S538" s="9" t="s">
        <v>1334</v>
      </c>
      <c r="T538" t="s">
        <v>42</v>
      </c>
      <c r="U538" t="s">
        <v>69</v>
      </c>
      <c r="V538">
        <v>133.41</v>
      </c>
      <c r="W538">
        <v>2.6429999999999998</v>
      </c>
      <c r="X538">
        <v>2.68</v>
      </c>
      <c r="Y538" s="8">
        <f t="shared" si="162"/>
        <v>3.7000000000000366E-2</v>
      </c>
      <c r="Z538">
        <v>-0.153</v>
      </c>
      <c r="AA538" s="7">
        <v>14900</v>
      </c>
      <c r="AB538" s="7">
        <v>16500</v>
      </c>
      <c r="AC538">
        <f t="shared" si="163"/>
        <v>4.2174839442139067</v>
      </c>
      <c r="AD538">
        <f t="shared" si="164"/>
        <v>4.173186268412274</v>
      </c>
      <c r="AE538" s="7">
        <f t="shared" si="165"/>
        <v>35.403538179225279</v>
      </c>
      <c r="AF538" s="7">
        <v>20</v>
      </c>
      <c r="AG538" s="7">
        <f t="shared" si="166"/>
        <v>-55.403538179225279</v>
      </c>
      <c r="AH538" s="7">
        <f t="shared" si="167"/>
        <v>1.1863143219780481</v>
      </c>
      <c r="AI538">
        <v>0</v>
      </c>
      <c r="AJ538">
        <v>0.01</v>
      </c>
      <c r="AK538">
        <v>2.4</v>
      </c>
      <c r="AL538">
        <v>0.44</v>
      </c>
      <c r="AM538">
        <v>0.76</v>
      </c>
    </row>
    <row r="539" spans="1:39" x14ac:dyDescent="0.25">
      <c r="A539">
        <v>247</v>
      </c>
      <c r="B539" t="s">
        <v>1364</v>
      </c>
      <c r="C539" t="s">
        <v>1365</v>
      </c>
      <c r="D539" t="s">
        <v>1332</v>
      </c>
      <c r="E539" s="7">
        <f t="shared" si="159"/>
        <v>776.24711662869231</v>
      </c>
      <c r="F539" s="8">
        <v>2.89</v>
      </c>
      <c r="G539" s="7">
        <f t="shared" si="160"/>
        <v>0.76309179620574508</v>
      </c>
      <c r="H539" s="7">
        <f t="shared" si="152"/>
        <v>-0.11742321540338807</v>
      </c>
      <c r="I539" s="7">
        <v>0.03</v>
      </c>
      <c r="J539" s="7">
        <f t="shared" si="153"/>
        <v>1.3671212547196627</v>
      </c>
      <c r="K539" s="7">
        <f t="shared" si="154"/>
        <v>-1.6403019606837255</v>
      </c>
      <c r="L539" s="7">
        <f t="shared" si="155"/>
        <v>23.287413498860779</v>
      </c>
      <c r="M539" s="7">
        <f t="shared" si="156"/>
        <v>2.2892753886172353E-2</v>
      </c>
      <c r="N539" s="7">
        <f t="shared" si="157"/>
        <v>1.1444274543284694</v>
      </c>
      <c r="O539" s="7">
        <f t="shared" si="158"/>
        <v>-1.5185725456715315</v>
      </c>
      <c r="P539">
        <v>15</v>
      </c>
      <c r="Q539">
        <f t="shared" si="161"/>
        <v>288</v>
      </c>
      <c r="R539" t="s">
        <v>1333</v>
      </c>
      <c r="S539" s="9" t="s">
        <v>1334</v>
      </c>
      <c r="T539" t="s">
        <v>42</v>
      </c>
      <c r="U539" t="s">
        <v>1366</v>
      </c>
      <c r="V539">
        <v>72.11</v>
      </c>
      <c r="W539">
        <v>2.923</v>
      </c>
      <c r="X539">
        <v>0.26</v>
      </c>
      <c r="Y539" s="8">
        <f t="shared" si="162"/>
        <v>-2.6630000000000003</v>
      </c>
      <c r="Z539">
        <v>-2.633</v>
      </c>
      <c r="AA539" s="7">
        <v>13100</v>
      </c>
      <c r="AB539" s="7">
        <v>12100</v>
      </c>
      <c r="AC539">
        <f t="shared" si="163"/>
        <v>4.0827853703164498</v>
      </c>
      <c r="AD539">
        <f t="shared" si="164"/>
        <v>4.1172712956557644</v>
      </c>
      <c r="AE539" s="7">
        <f t="shared" si="165"/>
        <v>36.588330005345938</v>
      </c>
      <c r="AF539" s="7">
        <v>20</v>
      </c>
      <c r="AG539" s="7">
        <f t="shared" si="166"/>
        <v>-56.588330005345938</v>
      </c>
      <c r="AH539" s="7">
        <f t="shared" si="167"/>
        <v>-3.0074232154033882</v>
      </c>
      <c r="AI539">
        <v>0</v>
      </c>
      <c r="AJ539">
        <v>0.34</v>
      </c>
      <c r="AK539">
        <v>2.4500000000000002</v>
      </c>
      <c r="AL539">
        <v>0.67</v>
      </c>
      <c r="AM539">
        <v>0.69</v>
      </c>
    </row>
    <row r="540" spans="1:39" x14ac:dyDescent="0.25">
      <c r="A540">
        <v>244</v>
      </c>
      <c r="B540" t="s">
        <v>1364</v>
      </c>
      <c r="C540" t="s">
        <v>1365</v>
      </c>
      <c r="D540" t="s">
        <v>1332</v>
      </c>
      <c r="E540" s="7">
        <f t="shared" si="159"/>
        <v>45.708818961487509</v>
      </c>
      <c r="F540" s="8">
        <v>1.66</v>
      </c>
      <c r="G540" s="7">
        <f t="shared" si="160"/>
        <v>7.653149965253446</v>
      </c>
      <c r="H540" s="7">
        <f t="shared" si="152"/>
        <v>0.88384022351420799</v>
      </c>
      <c r="I540" s="7">
        <v>0.03</v>
      </c>
      <c r="J540" s="7">
        <f t="shared" si="153"/>
        <v>0.13712125471966247</v>
      </c>
      <c r="K540" s="7">
        <f t="shared" si="154"/>
        <v>-0.63903852176612941</v>
      </c>
      <c r="L540" s="7">
        <f t="shared" si="155"/>
        <v>1.3712645688446252</v>
      </c>
      <c r="M540" s="7">
        <f t="shared" si="156"/>
        <v>0.22959449895760342</v>
      </c>
      <c r="N540" s="7">
        <f t="shared" si="157"/>
        <v>1.3570959872975039</v>
      </c>
      <c r="O540" s="7">
        <f t="shared" si="158"/>
        <v>-1.3059040127024966</v>
      </c>
      <c r="P540">
        <v>95</v>
      </c>
      <c r="Q540">
        <f t="shared" si="161"/>
        <v>368</v>
      </c>
      <c r="R540" t="s">
        <v>1333</v>
      </c>
      <c r="S540" s="9" t="s">
        <v>1334</v>
      </c>
      <c r="T540" t="s">
        <v>42</v>
      </c>
      <c r="U540" t="s">
        <v>1366</v>
      </c>
      <c r="V540">
        <v>72.11</v>
      </c>
      <c r="W540">
        <v>2.923</v>
      </c>
      <c r="X540">
        <v>0.26</v>
      </c>
      <c r="Y540" s="8">
        <f t="shared" si="162"/>
        <v>-2.6630000000000003</v>
      </c>
      <c r="Z540">
        <v>-2.633</v>
      </c>
      <c r="AA540" s="7">
        <v>13100</v>
      </c>
      <c r="AB540" s="7">
        <v>12100</v>
      </c>
      <c r="AC540">
        <f t="shared" si="163"/>
        <v>4.0827853703164498</v>
      </c>
      <c r="AD540">
        <f t="shared" si="164"/>
        <v>4.1172712956557644</v>
      </c>
      <c r="AE540" s="7">
        <f t="shared" si="165"/>
        <v>36.588330005345938</v>
      </c>
      <c r="AF540" s="7">
        <v>20</v>
      </c>
      <c r="AG540" s="7">
        <f t="shared" si="166"/>
        <v>-56.588330005345938</v>
      </c>
      <c r="AH540" s="7">
        <f t="shared" si="167"/>
        <v>-0.77615977648579193</v>
      </c>
      <c r="AI540">
        <v>0</v>
      </c>
      <c r="AJ540">
        <v>0.34</v>
      </c>
      <c r="AK540">
        <v>2.4500000000000002</v>
      </c>
      <c r="AL540">
        <v>0.67</v>
      </c>
      <c r="AM540">
        <v>0.69</v>
      </c>
    </row>
    <row r="541" spans="1:39" x14ac:dyDescent="0.25">
      <c r="A541">
        <v>245</v>
      </c>
      <c r="B541" t="s">
        <v>1364</v>
      </c>
      <c r="C541" t="s">
        <v>1365</v>
      </c>
      <c r="D541" t="s">
        <v>1332</v>
      </c>
      <c r="E541" s="7">
        <f t="shared" si="159"/>
        <v>134.89628825916537</v>
      </c>
      <c r="F541" s="8">
        <v>2.13</v>
      </c>
      <c r="G541" s="7">
        <f t="shared" si="160"/>
        <v>4.374134595057563</v>
      </c>
      <c r="H541" s="7">
        <f t="shared" si="152"/>
        <v>0.64089214243994674</v>
      </c>
      <c r="I541" s="7">
        <v>0.03</v>
      </c>
      <c r="J541" s="7">
        <f t="shared" si="153"/>
        <v>0.60712125471966238</v>
      </c>
      <c r="K541" s="7">
        <f t="shared" si="154"/>
        <v>-0.88198660284039077</v>
      </c>
      <c r="L541" s="7">
        <f t="shared" si="155"/>
        <v>4.0468886477749608</v>
      </c>
      <c r="M541" s="7">
        <f t="shared" si="156"/>
        <v>0.13122403785172687</v>
      </c>
      <c r="N541" s="7">
        <f t="shared" si="157"/>
        <v>1.3661249767630195</v>
      </c>
      <c r="O541" s="7">
        <f t="shared" si="158"/>
        <v>-1.296875023236981</v>
      </c>
      <c r="P541">
        <v>65</v>
      </c>
      <c r="Q541">
        <f t="shared" si="161"/>
        <v>338</v>
      </c>
      <c r="R541" t="s">
        <v>1333</v>
      </c>
      <c r="S541" s="9" t="s">
        <v>1334</v>
      </c>
      <c r="T541" t="s">
        <v>42</v>
      </c>
      <c r="U541" t="s">
        <v>1366</v>
      </c>
      <c r="V541">
        <v>72.11</v>
      </c>
      <c r="W541">
        <v>2.923</v>
      </c>
      <c r="X541">
        <v>0.26</v>
      </c>
      <c r="Y541" s="8">
        <f t="shared" si="162"/>
        <v>-2.6630000000000003</v>
      </c>
      <c r="Z541">
        <v>-2.633</v>
      </c>
      <c r="AA541" s="7">
        <v>13100</v>
      </c>
      <c r="AB541" s="7">
        <v>12100</v>
      </c>
      <c r="AC541">
        <f t="shared" si="163"/>
        <v>4.0827853703164498</v>
      </c>
      <c r="AD541">
        <f t="shared" si="164"/>
        <v>4.1172712956557644</v>
      </c>
      <c r="AE541" s="7">
        <f t="shared" si="165"/>
        <v>36.588330005345938</v>
      </c>
      <c r="AF541" s="7">
        <v>20</v>
      </c>
      <c r="AG541" s="7">
        <f t="shared" si="166"/>
        <v>-56.588330005345938</v>
      </c>
      <c r="AH541" s="7">
        <f t="shared" si="167"/>
        <v>-1.4891078575600531</v>
      </c>
      <c r="AI541">
        <v>0</v>
      </c>
      <c r="AJ541">
        <v>0.34</v>
      </c>
      <c r="AK541">
        <v>2.4500000000000002</v>
      </c>
      <c r="AL541">
        <v>0.67</v>
      </c>
      <c r="AM541">
        <v>0.69</v>
      </c>
    </row>
    <row r="542" spans="1:39" x14ac:dyDescent="0.25">
      <c r="A542">
        <v>246</v>
      </c>
      <c r="B542" t="s">
        <v>1364</v>
      </c>
      <c r="C542" t="s">
        <v>1365</v>
      </c>
      <c r="D542" t="s">
        <v>1332</v>
      </c>
      <c r="E542" s="7">
        <f t="shared" si="159"/>
        <v>645.65422903465594</v>
      </c>
      <c r="F542" s="8">
        <v>2.81</v>
      </c>
      <c r="G542" s="7">
        <f t="shared" si="160"/>
        <v>2.9448153725078638</v>
      </c>
      <c r="H542" s="7">
        <f t="shared" si="152"/>
        <v>0.46905807154602419</v>
      </c>
      <c r="I542" s="7">
        <v>0.03</v>
      </c>
      <c r="J542" s="7">
        <f t="shared" si="153"/>
        <v>1.2871212547196627</v>
      </c>
      <c r="K542" s="7">
        <f t="shared" si="154"/>
        <v>-1.0538206737343132</v>
      </c>
      <c r="L542" s="7">
        <f t="shared" si="155"/>
        <v>19.369626871039678</v>
      </c>
      <c r="M542" s="7">
        <f t="shared" si="156"/>
        <v>8.8344461175235922E-2</v>
      </c>
      <c r="N542" s="7">
        <f t="shared" si="157"/>
        <v>1.4953544187218177</v>
      </c>
      <c r="O542" s="7">
        <f t="shared" si="158"/>
        <v>-1.167645581278183</v>
      </c>
      <c r="P542">
        <v>35</v>
      </c>
      <c r="Q542">
        <f t="shared" si="161"/>
        <v>308</v>
      </c>
      <c r="R542" t="s">
        <v>1333</v>
      </c>
      <c r="S542" s="9" t="s">
        <v>1334</v>
      </c>
      <c r="T542" t="s">
        <v>42</v>
      </c>
      <c r="U542" t="s">
        <v>1366</v>
      </c>
      <c r="V542">
        <v>72.11</v>
      </c>
      <c r="W542">
        <v>2.923</v>
      </c>
      <c r="X542">
        <v>0.26</v>
      </c>
      <c r="Y542" s="8">
        <f t="shared" si="162"/>
        <v>-2.6630000000000003</v>
      </c>
      <c r="Z542">
        <v>-2.633</v>
      </c>
      <c r="AA542" s="7">
        <v>13100</v>
      </c>
      <c r="AB542" s="7">
        <v>12100</v>
      </c>
      <c r="AC542">
        <f t="shared" si="163"/>
        <v>4.0827853703164498</v>
      </c>
      <c r="AD542">
        <f t="shared" si="164"/>
        <v>4.1172712956557644</v>
      </c>
      <c r="AE542" s="7">
        <f t="shared" si="165"/>
        <v>36.588330005345938</v>
      </c>
      <c r="AF542" s="7">
        <v>20</v>
      </c>
      <c r="AG542" s="7">
        <f t="shared" si="166"/>
        <v>-56.588330005345938</v>
      </c>
      <c r="AH542" s="7">
        <f t="shared" si="167"/>
        <v>-2.3409419284539759</v>
      </c>
      <c r="AI542">
        <v>0</v>
      </c>
      <c r="AJ542">
        <v>0.34</v>
      </c>
      <c r="AK542">
        <v>2.4500000000000002</v>
      </c>
      <c r="AL542">
        <v>0.67</v>
      </c>
      <c r="AM542">
        <v>0.69</v>
      </c>
    </row>
    <row r="543" spans="1:39" x14ac:dyDescent="0.25">
      <c r="A543">
        <v>539</v>
      </c>
      <c r="B543" t="s">
        <v>1367</v>
      </c>
      <c r="C543" t="s">
        <v>1368</v>
      </c>
      <c r="D543" t="s">
        <v>1332</v>
      </c>
      <c r="E543" s="7">
        <f t="shared" si="159"/>
        <v>2884.0315031266077</v>
      </c>
      <c r="F543" s="8">
        <v>3.46</v>
      </c>
      <c r="G543" s="7">
        <f t="shared" si="160"/>
        <v>5.245959211397083</v>
      </c>
      <c r="H543" s="7">
        <f t="shared" si="152"/>
        <v>0.71982490952272249</v>
      </c>
      <c r="I543" s="7">
        <v>0.03</v>
      </c>
      <c r="J543" s="7">
        <f t="shared" si="153"/>
        <v>1.9371212547196628</v>
      </c>
      <c r="K543" s="7">
        <f t="shared" si="154"/>
        <v>-0.80305383575761469</v>
      </c>
      <c r="L543" s="7">
        <f t="shared" si="155"/>
        <v>86.520945093798304</v>
      </c>
      <c r="M543" s="7">
        <f t="shared" si="156"/>
        <v>0.15737877634191258</v>
      </c>
      <c r="N543" s="7">
        <f t="shared" si="157"/>
        <v>1.6786755792545802</v>
      </c>
      <c r="O543" s="7">
        <f t="shared" si="158"/>
        <v>-0.68132442074542066</v>
      </c>
      <c r="P543">
        <v>15</v>
      </c>
      <c r="Q543">
        <f t="shared" si="161"/>
        <v>288</v>
      </c>
      <c r="R543" t="s">
        <v>1333</v>
      </c>
      <c r="S543" s="9" t="s">
        <v>1334</v>
      </c>
      <c r="T543" t="s">
        <v>42</v>
      </c>
      <c r="U543" t="s">
        <v>1369</v>
      </c>
      <c r="V543">
        <v>69.11</v>
      </c>
      <c r="W543">
        <v>3.2</v>
      </c>
      <c r="X543">
        <v>0.84</v>
      </c>
      <c r="Y543" s="8">
        <f t="shared" si="162"/>
        <v>-2.3600000000000003</v>
      </c>
      <c r="Z543">
        <v>-2.67</v>
      </c>
      <c r="AA543" s="7">
        <v>2320</v>
      </c>
      <c r="AB543" s="7">
        <v>2600</v>
      </c>
      <c r="AC543">
        <f t="shared" si="163"/>
        <v>3.4149733479708178</v>
      </c>
      <c r="AD543">
        <f t="shared" si="164"/>
        <v>3.3654879848908998</v>
      </c>
      <c r="AE543" s="7">
        <f t="shared" si="165"/>
        <v>42.462321114283426</v>
      </c>
      <c r="AF543" s="7">
        <v>20</v>
      </c>
      <c r="AG543" s="7">
        <f t="shared" si="166"/>
        <v>-62.462321114283426</v>
      </c>
      <c r="AH543" s="7">
        <f t="shared" si="167"/>
        <v>-2.7401750904772775</v>
      </c>
      <c r="AI543">
        <v>0</v>
      </c>
      <c r="AJ543">
        <v>0.21</v>
      </c>
      <c r="AK543">
        <v>2.46</v>
      </c>
      <c r="AL543">
        <v>0.73</v>
      </c>
      <c r="AM543">
        <v>0.69</v>
      </c>
    </row>
    <row r="544" spans="1:39" x14ac:dyDescent="0.25">
      <c r="A544">
        <v>538</v>
      </c>
      <c r="B544" t="s">
        <v>1367</v>
      </c>
      <c r="C544" t="s">
        <v>1368</v>
      </c>
      <c r="D544" t="s">
        <v>1332</v>
      </c>
      <c r="E544" s="7">
        <f t="shared" si="159"/>
        <v>1230.2687708123824</v>
      </c>
      <c r="F544" s="8">
        <v>3.09</v>
      </c>
      <c r="G544" s="7">
        <f t="shared" si="160"/>
        <v>12.175544611468986</v>
      </c>
      <c r="H544" s="7">
        <f t="shared" si="152"/>
        <v>1.0854883962904402</v>
      </c>
      <c r="I544" s="7">
        <v>0.03</v>
      </c>
      <c r="J544" s="7">
        <f t="shared" si="153"/>
        <v>1.5671212547196627</v>
      </c>
      <c r="K544" s="7">
        <f t="shared" si="154"/>
        <v>-0.43739034898989693</v>
      </c>
      <c r="L544" s="7">
        <f t="shared" si="155"/>
        <v>36.908063124371481</v>
      </c>
      <c r="M544" s="7">
        <f t="shared" si="156"/>
        <v>0.36526633834406974</v>
      </c>
      <c r="N544" s="7">
        <f t="shared" si="157"/>
        <v>1.8087847434662341</v>
      </c>
      <c r="O544" s="7">
        <f t="shared" si="158"/>
        <v>-0.5512152565337668</v>
      </c>
      <c r="P544">
        <v>35</v>
      </c>
      <c r="Q544">
        <f t="shared" si="161"/>
        <v>308</v>
      </c>
      <c r="R544" t="s">
        <v>1333</v>
      </c>
      <c r="S544" s="9" t="s">
        <v>1334</v>
      </c>
      <c r="T544" t="s">
        <v>42</v>
      </c>
      <c r="U544" t="s">
        <v>1369</v>
      </c>
      <c r="V544">
        <v>69.11</v>
      </c>
      <c r="W544">
        <v>3.2</v>
      </c>
      <c r="X544">
        <v>0.84</v>
      </c>
      <c r="Y544" s="8">
        <f t="shared" si="162"/>
        <v>-2.3600000000000003</v>
      </c>
      <c r="Z544">
        <v>-2.67</v>
      </c>
      <c r="AA544" s="7">
        <v>2320</v>
      </c>
      <c r="AB544" s="7">
        <v>2600</v>
      </c>
      <c r="AC544">
        <f t="shared" si="163"/>
        <v>3.4149733479708178</v>
      </c>
      <c r="AD544">
        <f t="shared" si="164"/>
        <v>3.3654879848908998</v>
      </c>
      <c r="AE544" s="7">
        <f t="shared" si="165"/>
        <v>42.462321114283426</v>
      </c>
      <c r="AF544" s="7">
        <v>20</v>
      </c>
      <c r="AG544" s="7">
        <f t="shared" si="166"/>
        <v>-62.462321114283426</v>
      </c>
      <c r="AH544" s="7">
        <f t="shared" si="167"/>
        <v>-2.0045116037095596</v>
      </c>
      <c r="AI544">
        <v>0</v>
      </c>
      <c r="AJ544">
        <v>0.21</v>
      </c>
      <c r="AK544">
        <v>2.46</v>
      </c>
      <c r="AL544">
        <v>0.73</v>
      </c>
      <c r="AM544">
        <v>0.69</v>
      </c>
    </row>
    <row r="545" spans="1:39" x14ac:dyDescent="0.25">
      <c r="A545">
        <v>537</v>
      </c>
      <c r="B545" t="s">
        <v>1367</v>
      </c>
      <c r="C545" t="s">
        <v>1368</v>
      </c>
      <c r="D545" t="s">
        <v>1332</v>
      </c>
      <c r="E545" s="7">
        <f t="shared" si="159"/>
        <v>331.13112148259137</v>
      </c>
      <c r="F545" s="8">
        <v>2.52</v>
      </c>
      <c r="G545" s="7">
        <f t="shared" si="160"/>
        <v>28.55911117472003</v>
      </c>
      <c r="H545" s="7">
        <f t="shared" si="152"/>
        <v>1.4557446870704813</v>
      </c>
      <c r="I545" s="7">
        <v>0.03</v>
      </c>
      <c r="J545" s="7">
        <f t="shared" si="153"/>
        <v>0.99712125471966273</v>
      </c>
      <c r="K545" s="7">
        <f t="shared" si="154"/>
        <v>-6.7134058209855962E-2</v>
      </c>
      <c r="L545" s="7">
        <f t="shared" si="155"/>
        <v>9.9339336444777402</v>
      </c>
      <c r="M545" s="7">
        <f t="shared" si="156"/>
        <v>0.85677333524160104</v>
      </c>
      <c r="N545" s="7">
        <f t="shared" si="157"/>
        <v>1.8779775213935546</v>
      </c>
      <c r="O545" s="7">
        <f t="shared" si="158"/>
        <v>-0.4820224786064462</v>
      </c>
      <c r="P545">
        <v>65</v>
      </c>
      <c r="Q545">
        <f t="shared" si="161"/>
        <v>338</v>
      </c>
      <c r="R545" t="s">
        <v>1333</v>
      </c>
      <c r="S545" s="9" t="s">
        <v>1334</v>
      </c>
      <c r="T545" t="s">
        <v>42</v>
      </c>
      <c r="U545" t="s">
        <v>1369</v>
      </c>
      <c r="V545">
        <v>69.11</v>
      </c>
      <c r="W545">
        <v>3.2</v>
      </c>
      <c r="X545">
        <v>0.84</v>
      </c>
      <c r="Y545" s="8">
        <f t="shared" si="162"/>
        <v>-2.3600000000000003</v>
      </c>
      <c r="Z545">
        <v>-2.67</v>
      </c>
      <c r="AA545" s="7">
        <v>2320</v>
      </c>
      <c r="AB545" s="7">
        <v>2600</v>
      </c>
      <c r="AC545">
        <f t="shared" si="163"/>
        <v>3.4149733479708178</v>
      </c>
      <c r="AD545">
        <f t="shared" si="164"/>
        <v>3.3654879848908998</v>
      </c>
      <c r="AE545" s="7">
        <f t="shared" si="165"/>
        <v>42.462321114283426</v>
      </c>
      <c r="AF545" s="7">
        <v>20</v>
      </c>
      <c r="AG545" s="7">
        <f t="shared" si="166"/>
        <v>-62.462321114283426</v>
      </c>
      <c r="AH545" s="7">
        <f t="shared" si="167"/>
        <v>-1.0642553129295187</v>
      </c>
      <c r="AI545">
        <v>0</v>
      </c>
      <c r="AJ545">
        <v>0.21</v>
      </c>
      <c r="AK545">
        <v>2.46</v>
      </c>
      <c r="AL545">
        <v>0.73</v>
      </c>
      <c r="AM545">
        <v>0.69</v>
      </c>
    </row>
    <row r="546" spans="1:39" x14ac:dyDescent="0.25">
      <c r="A546">
        <v>536</v>
      </c>
      <c r="B546" t="s">
        <v>1367</v>
      </c>
      <c r="C546" t="s">
        <v>1368</v>
      </c>
      <c r="D546" t="s">
        <v>1332</v>
      </c>
      <c r="E546" s="7">
        <f t="shared" si="159"/>
        <v>112.20184543019634</v>
      </c>
      <c r="F546" s="8">
        <v>2.0499999999999998</v>
      </c>
      <c r="G546" s="7">
        <f t="shared" si="160"/>
        <v>59.251359803728512</v>
      </c>
      <c r="H546" s="7">
        <f t="shared" si="152"/>
        <v>1.7726983217450809</v>
      </c>
      <c r="I546" s="7">
        <v>0.03</v>
      </c>
      <c r="J546" s="7">
        <f t="shared" si="153"/>
        <v>0.52712125471966242</v>
      </c>
      <c r="K546" s="7">
        <f t="shared" si="154"/>
        <v>0.2498195764647434</v>
      </c>
      <c r="L546" s="7">
        <f t="shared" si="155"/>
        <v>3.3660553629058905</v>
      </c>
      <c r="M546" s="7">
        <f t="shared" si="156"/>
        <v>1.7775407941118553</v>
      </c>
      <c r="N546" s="7">
        <f t="shared" si="157"/>
        <v>1.9429540855283769</v>
      </c>
      <c r="O546" s="7">
        <f t="shared" si="158"/>
        <v>-0.4170459144716237</v>
      </c>
      <c r="P546">
        <v>95</v>
      </c>
      <c r="Q546">
        <f t="shared" si="161"/>
        <v>368</v>
      </c>
      <c r="R546" t="s">
        <v>1333</v>
      </c>
      <c r="S546" s="9" t="s">
        <v>1334</v>
      </c>
      <c r="T546" t="s">
        <v>42</v>
      </c>
      <c r="U546" t="s">
        <v>1369</v>
      </c>
      <c r="V546">
        <v>69.11</v>
      </c>
      <c r="W546">
        <v>3.2</v>
      </c>
      <c r="X546">
        <v>0.84</v>
      </c>
      <c r="Y546" s="8">
        <f t="shared" si="162"/>
        <v>-2.3600000000000003</v>
      </c>
      <c r="Z546">
        <v>-2.67</v>
      </c>
      <c r="AA546" s="7">
        <v>2320</v>
      </c>
      <c r="AB546" s="7">
        <v>2600</v>
      </c>
      <c r="AC546">
        <f t="shared" si="163"/>
        <v>3.4149733479708178</v>
      </c>
      <c r="AD546">
        <f t="shared" si="164"/>
        <v>3.3654879848908998</v>
      </c>
      <c r="AE546" s="7">
        <f t="shared" si="165"/>
        <v>42.462321114283426</v>
      </c>
      <c r="AF546" s="7">
        <v>20</v>
      </c>
      <c r="AG546" s="7">
        <f t="shared" si="166"/>
        <v>-62.462321114283426</v>
      </c>
      <c r="AH546" s="7">
        <f t="shared" si="167"/>
        <v>-0.27730167825491903</v>
      </c>
      <c r="AI546">
        <v>0</v>
      </c>
      <c r="AJ546">
        <v>0.21</v>
      </c>
      <c r="AK546">
        <v>2.46</v>
      </c>
      <c r="AL546">
        <v>0.73</v>
      </c>
      <c r="AM546">
        <v>0.69</v>
      </c>
    </row>
    <row r="547" spans="1:39" x14ac:dyDescent="0.25">
      <c r="A547">
        <v>490</v>
      </c>
      <c r="B547" t="s">
        <v>1370</v>
      </c>
      <c r="C547" t="s">
        <v>1371</v>
      </c>
      <c r="D547" t="s">
        <v>1332</v>
      </c>
      <c r="E547" s="7">
        <f t="shared" si="159"/>
        <v>5754.399373371567</v>
      </c>
      <c r="F547" s="8">
        <v>3.76</v>
      </c>
      <c r="G547" s="7">
        <f t="shared" si="160"/>
        <v>9.8988898486974097</v>
      </c>
      <c r="H547" s="7">
        <f t="shared" si="152"/>
        <v>0.99558649160571733</v>
      </c>
      <c r="I547" s="7">
        <v>0.03</v>
      </c>
      <c r="J547" s="7">
        <f t="shared" si="153"/>
        <v>2.2371212547196624</v>
      </c>
      <c r="K547" s="7">
        <f t="shared" si="154"/>
        <v>-0.52729225367462007</v>
      </c>
      <c r="L547" s="7">
        <f t="shared" si="155"/>
        <v>172.63198120114714</v>
      </c>
      <c r="M547" s="7">
        <f t="shared" si="156"/>
        <v>0.29696669546092241</v>
      </c>
      <c r="N547" s="7">
        <f t="shared" si="157"/>
        <v>1.9634371613375736</v>
      </c>
      <c r="O547" s="7">
        <f t="shared" si="158"/>
        <v>-0.40556283866242604</v>
      </c>
      <c r="P547">
        <v>15</v>
      </c>
      <c r="Q547">
        <f t="shared" si="161"/>
        <v>288</v>
      </c>
      <c r="R547" t="s">
        <v>1333</v>
      </c>
      <c r="S547" s="9" t="s">
        <v>1334</v>
      </c>
      <c r="T547" t="s">
        <v>42</v>
      </c>
      <c r="U547" t="s">
        <v>1372</v>
      </c>
      <c r="V547">
        <v>89.09</v>
      </c>
      <c r="W547">
        <v>3.319</v>
      </c>
      <c r="X547">
        <v>0.95</v>
      </c>
      <c r="Y547" s="8">
        <f t="shared" si="162"/>
        <v>-2.3689999999999998</v>
      </c>
      <c r="Z547">
        <v>-2.4489999999999998</v>
      </c>
      <c r="AA547" s="7">
        <v>1270</v>
      </c>
      <c r="AB547" s="7">
        <v>1350</v>
      </c>
      <c r="AC547">
        <f t="shared" si="163"/>
        <v>3.1303337684950061</v>
      </c>
      <c r="AD547">
        <f t="shared" si="164"/>
        <v>3.1038037209559568</v>
      </c>
      <c r="AE547" s="7">
        <f t="shared" si="165"/>
        <v>44.965975291127947</v>
      </c>
      <c r="AF547" s="7">
        <v>20</v>
      </c>
      <c r="AG547" s="7">
        <f t="shared" si="166"/>
        <v>-64.965975291127947</v>
      </c>
      <c r="AH547" s="7">
        <f t="shared" si="167"/>
        <v>-2.7644135083942825</v>
      </c>
      <c r="AI547">
        <v>0</v>
      </c>
      <c r="AJ547">
        <v>0.25</v>
      </c>
      <c r="AK547">
        <v>2.52</v>
      </c>
      <c r="AL547">
        <v>0.72</v>
      </c>
      <c r="AM547">
        <v>0.71</v>
      </c>
    </row>
    <row r="548" spans="1:39" x14ac:dyDescent="0.25">
      <c r="A548">
        <v>489</v>
      </c>
      <c r="B548" t="s">
        <v>1370</v>
      </c>
      <c r="C548" t="s">
        <v>1371</v>
      </c>
      <c r="D548" t="s">
        <v>1332</v>
      </c>
      <c r="E548" s="7">
        <f t="shared" si="159"/>
        <v>2089.2961308540398</v>
      </c>
      <c r="F548" s="8">
        <v>3.32</v>
      </c>
      <c r="G548" s="7">
        <f t="shared" si="160"/>
        <v>20.928461646415474</v>
      </c>
      <c r="H548" s="7">
        <f t="shared" si="152"/>
        <v>1.3207373065504984</v>
      </c>
      <c r="I548" s="7">
        <v>0.03</v>
      </c>
      <c r="J548" s="7">
        <f t="shared" si="153"/>
        <v>1.7971212547196624</v>
      </c>
      <c r="K548" s="7">
        <f t="shared" si="154"/>
        <v>-0.20214143872983903</v>
      </c>
      <c r="L548" s="7">
        <f t="shared" si="155"/>
        <v>62.678883925621193</v>
      </c>
      <c r="M548" s="7">
        <f t="shared" si="156"/>
        <v>0.62785384939246425</v>
      </c>
      <c r="N548" s="7">
        <f t="shared" si="157"/>
        <v>2.053033653726291</v>
      </c>
      <c r="O548" s="7">
        <f t="shared" si="158"/>
        <v>-0.3159663462737089</v>
      </c>
      <c r="P548">
        <v>35</v>
      </c>
      <c r="Q548">
        <f t="shared" si="161"/>
        <v>308</v>
      </c>
      <c r="R548" t="s">
        <v>1333</v>
      </c>
      <c r="S548" s="9" t="s">
        <v>1334</v>
      </c>
      <c r="T548" t="s">
        <v>42</v>
      </c>
      <c r="U548" t="s">
        <v>1372</v>
      </c>
      <c r="V548">
        <v>89.09</v>
      </c>
      <c r="W548">
        <v>3.319</v>
      </c>
      <c r="X548">
        <v>0.95</v>
      </c>
      <c r="Y548" s="8">
        <f t="shared" si="162"/>
        <v>-2.3689999999999998</v>
      </c>
      <c r="Z548">
        <v>-2.4489999999999998</v>
      </c>
      <c r="AA548" s="7">
        <v>1270</v>
      </c>
      <c r="AB548" s="7">
        <v>1350</v>
      </c>
      <c r="AC548">
        <f t="shared" si="163"/>
        <v>3.1303337684950061</v>
      </c>
      <c r="AD548">
        <f t="shared" si="164"/>
        <v>3.1038037209559568</v>
      </c>
      <c r="AE548" s="7">
        <f t="shared" si="165"/>
        <v>44.965975291127947</v>
      </c>
      <c r="AF548" s="7">
        <v>20</v>
      </c>
      <c r="AG548" s="7">
        <f t="shared" si="166"/>
        <v>-64.965975291127947</v>
      </c>
      <c r="AH548" s="7">
        <f t="shared" si="167"/>
        <v>-1.9992626934495015</v>
      </c>
      <c r="AI548">
        <v>0</v>
      </c>
      <c r="AJ548">
        <v>0.25</v>
      </c>
      <c r="AK548">
        <v>2.52</v>
      </c>
      <c r="AL548">
        <v>0.72</v>
      </c>
      <c r="AM548">
        <v>0.71</v>
      </c>
    </row>
    <row r="549" spans="1:39" x14ac:dyDescent="0.25">
      <c r="A549">
        <v>488</v>
      </c>
      <c r="B549" t="s">
        <v>1370</v>
      </c>
      <c r="C549" t="s">
        <v>1371</v>
      </c>
      <c r="D549" t="s">
        <v>1332</v>
      </c>
      <c r="E549" s="7">
        <f t="shared" si="159"/>
        <v>512.86138399136519</v>
      </c>
      <c r="F549" s="8">
        <v>2.71</v>
      </c>
      <c r="G549" s="7">
        <f t="shared" si="160"/>
        <v>48.829417489913268</v>
      </c>
      <c r="H549" s="7">
        <f t="shared" si="152"/>
        <v>1.6886815434029994</v>
      </c>
      <c r="I549" s="7">
        <v>0.03</v>
      </c>
      <c r="J549" s="7">
        <f t="shared" si="153"/>
        <v>1.1871212547196628</v>
      </c>
      <c r="K549" s="7">
        <f t="shared" si="154"/>
        <v>0.16580279812266219</v>
      </c>
      <c r="L549" s="7">
        <f t="shared" si="155"/>
        <v>15.385841519740962</v>
      </c>
      <c r="M549" s="7">
        <f t="shared" si="156"/>
        <v>1.4648825246973987</v>
      </c>
      <c r="N549" s="7">
        <f t="shared" si="157"/>
        <v>2.1199143777260718</v>
      </c>
      <c r="O549" s="7">
        <f t="shared" si="158"/>
        <v>-0.249085622273928</v>
      </c>
      <c r="P549">
        <v>65</v>
      </c>
      <c r="Q549">
        <f t="shared" si="161"/>
        <v>338</v>
      </c>
      <c r="R549" t="s">
        <v>1333</v>
      </c>
      <c r="S549" s="9" t="s">
        <v>1334</v>
      </c>
      <c r="T549" t="s">
        <v>42</v>
      </c>
      <c r="U549" t="s">
        <v>1372</v>
      </c>
      <c r="V549">
        <v>89.09</v>
      </c>
      <c r="W549">
        <v>3.319</v>
      </c>
      <c r="X549">
        <v>0.95</v>
      </c>
      <c r="Y549" s="8">
        <f t="shared" si="162"/>
        <v>-2.3689999999999998</v>
      </c>
      <c r="Z549">
        <v>-2.4489999999999998</v>
      </c>
      <c r="AA549" s="7">
        <v>1270</v>
      </c>
      <c r="AB549" s="7">
        <v>1350</v>
      </c>
      <c r="AC549">
        <f t="shared" si="163"/>
        <v>3.1303337684950061</v>
      </c>
      <c r="AD549">
        <f t="shared" si="164"/>
        <v>3.1038037209559568</v>
      </c>
      <c r="AE549" s="7">
        <f t="shared" si="165"/>
        <v>44.965975291127947</v>
      </c>
      <c r="AF549" s="7">
        <v>20</v>
      </c>
      <c r="AG549" s="7">
        <f t="shared" si="166"/>
        <v>-64.965975291127947</v>
      </c>
      <c r="AH549" s="7">
        <f t="shared" si="167"/>
        <v>-1.0213184565970006</v>
      </c>
      <c r="AI549">
        <v>0</v>
      </c>
      <c r="AJ549">
        <v>0.25</v>
      </c>
      <c r="AK549">
        <v>2.52</v>
      </c>
      <c r="AL549">
        <v>0.72</v>
      </c>
      <c r="AM549">
        <v>0.71</v>
      </c>
    </row>
    <row r="550" spans="1:39" x14ac:dyDescent="0.25">
      <c r="A550">
        <v>487</v>
      </c>
      <c r="B550" t="s">
        <v>1370</v>
      </c>
      <c r="C550" t="s">
        <v>1371</v>
      </c>
      <c r="D550" t="s">
        <v>1332</v>
      </c>
      <c r="E550" s="7">
        <f t="shared" si="159"/>
        <v>173.78008287493768</v>
      </c>
      <c r="F550" s="8">
        <v>2.2400000000000002</v>
      </c>
      <c r="G550" s="7">
        <f t="shared" si="160"/>
        <v>108.93773726273389</v>
      </c>
      <c r="H550" s="7">
        <f t="shared" si="152"/>
        <v>2.0371783503338974</v>
      </c>
      <c r="I550" s="7">
        <v>0.03</v>
      </c>
      <c r="J550" s="7">
        <f t="shared" si="153"/>
        <v>0.7171212547196627</v>
      </c>
      <c r="K550" s="7">
        <f t="shared" si="154"/>
        <v>0.51429960505355987</v>
      </c>
      <c r="L550" s="7">
        <f t="shared" si="155"/>
        <v>5.2134024862481301</v>
      </c>
      <c r="M550" s="7">
        <f t="shared" si="156"/>
        <v>3.2681321178820171</v>
      </c>
      <c r="N550" s="7">
        <f t="shared" si="157"/>
        <v>2.2164341141171922</v>
      </c>
      <c r="O550" s="7">
        <f t="shared" si="158"/>
        <v>-0.15256588588280717</v>
      </c>
      <c r="P550">
        <v>95</v>
      </c>
      <c r="Q550">
        <f t="shared" si="161"/>
        <v>368</v>
      </c>
      <c r="R550" t="s">
        <v>1333</v>
      </c>
      <c r="S550" s="9" t="s">
        <v>1334</v>
      </c>
      <c r="T550" t="s">
        <v>42</v>
      </c>
      <c r="U550" t="s">
        <v>1372</v>
      </c>
      <c r="V550">
        <v>89.09</v>
      </c>
      <c r="W550">
        <v>3.319</v>
      </c>
      <c r="X550">
        <v>0.95</v>
      </c>
      <c r="Y550" s="8">
        <f t="shared" si="162"/>
        <v>-2.3689999999999998</v>
      </c>
      <c r="Z550">
        <v>-2.4489999999999998</v>
      </c>
      <c r="AA550" s="7">
        <v>1270</v>
      </c>
      <c r="AB550" s="7">
        <v>1350</v>
      </c>
      <c r="AC550">
        <f t="shared" si="163"/>
        <v>3.1303337684950061</v>
      </c>
      <c r="AD550">
        <f t="shared" si="164"/>
        <v>3.1038037209559568</v>
      </c>
      <c r="AE550" s="7">
        <f t="shared" si="165"/>
        <v>44.965975291127947</v>
      </c>
      <c r="AF550" s="7">
        <v>20</v>
      </c>
      <c r="AG550" s="7">
        <f t="shared" si="166"/>
        <v>-64.965975291127947</v>
      </c>
      <c r="AH550" s="7">
        <f t="shared" si="167"/>
        <v>-0.20282164966610283</v>
      </c>
      <c r="AI550">
        <v>0</v>
      </c>
      <c r="AJ550">
        <v>0.25</v>
      </c>
      <c r="AK550">
        <v>2.52</v>
      </c>
      <c r="AL550">
        <v>0.72</v>
      </c>
      <c r="AM550">
        <v>0.71</v>
      </c>
    </row>
    <row r="551" spans="1:39" x14ac:dyDescent="0.25">
      <c r="A551">
        <v>254</v>
      </c>
      <c r="B551" t="s">
        <v>1373</v>
      </c>
      <c r="C551" t="s">
        <v>71</v>
      </c>
      <c r="D551" t="s">
        <v>1332</v>
      </c>
      <c r="E551" s="7">
        <f t="shared" si="159"/>
        <v>1621.8100973589308</v>
      </c>
      <c r="F551" s="8">
        <v>3.21</v>
      </c>
      <c r="G551" s="7">
        <f t="shared" si="160"/>
        <v>326.74289422358783</v>
      </c>
      <c r="H551" s="7">
        <f t="shared" si="152"/>
        <v>2.514206151622004</v>
      </c>
      <c r="I551" s="7">
        <v>0.03</v>
      </c>
      <c r="J551" s="7">
        <f t="shared" si="153"/>
        <v>1.6871212547196626</v>
      </c>
      <c r="K551" s="7">
        <f t="shared" si="154"/>
        <v>0.99132740634166661</v>
      </c>
      <c r="L551" s="7">
        <f t="shared" si="155"/>
        <v>48.654302920767933</v>
      </c>
      <c r="M551" s="7">
        <f t="shared" si="156"/>
        <v>9.802286826707638</v>
      </c>
      <c r="N551" s="7">
        <f t="shared" si="157"/>
        <v>1.4580568213538605</v>
      </c>
      <c r="O551" s="7">
        <f t="shared" si="158"/>
        <v>1.1130568213538607</v>
      </c>
      <c r="P551">
        <v>15</v>
      </c>
      <c r="Q551">
        <f t="shared" si="161"/>
        <v>288</v>
      </c>
      <c r="R551" t="s">
        <v>1333</v>
      </c>
      <c r="S551" s="9" t="s">
        <v>1334</v>
      </c>
      <c r="T551" t="s">
        <v>42</v>
      </c>
      <c r="U551" t="s">
        <v>72</v>
      </c>
      <c r="V551">
        <v>131.38999999999999</v>
      </c>
      <c r="W551">
        <v>2.8149999999999999</v>
      </c>
      <c r="X551">
        <v>2.4700000000000002</v>
      </c>
      <c r="Y551" s="8">
        <f t="shared" si="162"/>
        <v>-0.34499999999999975</v>
      </c>
      <c r="Z551">
        <v>-0.39500000000000002</v>
      </c>
      <c r="AA551" s="7">
        <v>9660</v>
      </c>
      <c r="AB551" s="7">
        <v>9200</v>
      </c>
      <c r="AC551">
        <f t="shared" si="163"/>
        <v>3.9637878273455551</v>
      </c>
      <c r="AD551">
        <f t="shared" si="164"/>
        <v>3.9849771264154934</v>
      </c>
      <c r="AE551" s="7">
        <f t="shared" si="165"/>
        <v>37.635017525198158</v>
      </c>
      <c r="AF551" s="7">
        <v>20</v>
      </c>
      <c r="AG551" s="7">
        <f t="shared" si="166"/>
        <v>-57.635017525198158</v>
      </c>
      <c r="AH551" s="7">
        <f t="shared" si="167"/>
        <v>-0.69579384837799596</v>
      </c>
      <c r="AI551">
        <v>0</v>
      </c>
      <c r="AJ551">
        <v>0.11</v>
      </c>
      <c r="AK551">
        <v>2.56</v>
      </c>
      <c r="AL551">
        <v>0.64</v>
      </c>
      <c r="AM551">
        <v>0.71</v>
      </c>
    </row>
    <row r="552" spans="1:39" x14ac:dyDescent="0.25">
      <c r="A552">
        <v>253</v>
      </c>
      <c r="B552" t="s">
        <v>1373</v>
      </c>
      <c r="C552" t="s">
        <v>71</v>
      </c>
      <c r="D552" t="s">
        <v>1332</v>
      </c>
      <c r="E552" s="7">
        <f t="shared" si="159"/>
        <v>588.84365535558959</v>
      </c>
      <c r="F552" s="8">
        <v>2.77</v>
      </c>
      <c r="G552" s="7">
        <f t="shared" si="160"/>
        <v>566.25888186377404</v>
      </c>
      <c r="H552" s="7">
        <f t="shared" si="152"/>
        <v>2.75301502705475</v>
      </c>
      <c r="I552" s="7">
        <v>0.03</v>
      </c>
      <c r="J552" s="7">
        <f t="shared" si="153"/>
        <v>1.2471212547196628</v>
      </c>
      <c r="K552" s="7">
        <f t="shared" si="154"/>
        <v>1.230136281774413</v>
      </c>
      <c r="L552" s="7">
        <f t="shared" si="155"/>
        <v>17.665309660667695</v>
      </c>
      <c r="M552" s="7">
        <f t="shared" si="156"/>
        <v>16.987766455913231</v>
      </c>
      <c r="N552" s="7">
        <f t="shared" si="157"/>
        <v>1.461311374230543</v>
      </c>
      <c r="O552" s="7">
        <f t="shared" si="158"/>
        <v>1.1163113742305433</v>
      </c>
      <c r="P552">
        <v>35</v>
      </c>
      <c r="Q552">
        <f t="shared" si="161"/>
        <v>308</v>
      </c>
      <c r="R552" t="s">
        <v>1333</v>
      </c>
      <c r="S552" s="9" t="s">
        <v>1334</v>
      </c>
      <c r="T552" t="s">
        <v>42</v>
      </c>
      <c r="U552" t="s">
        <v>72</v>
      </c>
      <c r="V552">
        <v>131.38999999999999</v>
      </c>
      <c r="W552">
        <v>2.8149999999999999</v>
      </c>
      <c r="X552">
        <v>2.4700000000000002</v>
      </c>
      <c r="Y552" s="8">
        <f t="shared" si="162"/>
        <v>-0.34499999999999975</v>
      </c>
      <c r="Z552">
        <v>-0.39500000000000002</v>
      </c>
      <c r="AA552" s="7">
        <v>9660</v>
      </c>
      <c r="AB552" s="7">
        <v>9200</v>
      </c>
      <c r="AC552">
        <f t="shared" si="163"/>
        <v>3.9637878273455551</v>
      </c>
      <c r="AD552">
        <f t="shared" si="164"/>
        <v>3.9849771264154934</v>
      </c>
      <c r="AE552" s="7">
        <f t="shared" si="165"/>
        <v>37.635017525198158</v>
      </c>
      <c r="AF552" s="7">
        <v>20</v>
      </c>
      <c r="AG552" s="7">
        <f t="shared" si="166"/>
        <v>-57.635017525198158</v>
      </c>
      <c r="AH552" s="7">
        <f t="shared" si="167"/>
        <v>-1.6984972945249921E-2</v>
      </c>
      <c r="AI552">
        <v>0</v>
      </c>
      <c r="AJ552">
        <v>0.11</v>
      </c>
      <c r="AK552">
        <v>2.56</v>
      </c>
      <c r="AL552">
        <v>0.64</v>
      </c>
      <c r="AM552">
        <v>0.71</v>
      </c>
    </row>
    <row r="553" spans="1:39" x14ac:dyDescent="0.25">
      <c r="A553">
        <v>252</v>
      </c>
      <c r="B553" t="s">
        <v>1373</v>
      </c>
      <c r="C553" t="s">
        <v>71</v>
      </c>
      <c r="D553" t="s">
        <v>1332</v>
      </c>
      <c r="E553" s="7">
        <f t="shared" si="159"/>
        <v>173.78008287493768</v>
      </c>
      <c r="F553" s="8">
        <v>2.2400000000000002</v>
      </c>
      <c r="G553" s="7">
        <f t="shared" si="160"/>
        <v>1231.9840040402637</v>
      </c>
      <c r="H553" s="7">
        <f t="shared" si="152"/>
        <v>3.0906050690279638</v>
      </c>
      <c r="I553" s="7">
        <v>0.03</v>
      </c>
      <c r="J553" s="7">
        <f t="shared" si="153"/>
        <v>0.7171212547196627</v>
      </c>
      <c r="K553" s="7">
        <f t="shared" si="154"/>
        <v>1.5677263237476262</v>
      </c>
      <c r="L553" s="7">
        <f t="shared" si="155"/>
        <v>5.2134024862481301</v>
      </c>
      <c r="M553" s="7">
        <f t="shared" si="156"/>
        <v>36.959520121207909</v>
      </c>
      <c r="N553" s="7">
        <f t="shared" si="157"/>
        <v>1.4978379033510356</v>
      </c>
      <c r="O553" s="7">
        <f t="shared" si="158"/>
        <v>1.1528379033510361</v>
      </c>
      <c r="P553">
        <v>65</v>
      </c>
      <c r="Q553">
        <f t="shared" si="161"/>
        <v>338</v>
      </c>
      <c r="R553" t="s">
        <v>1333</v>
      </c>
      <c r="S553" s="9" t="s">
        <v>1334</v>
      </c>
      <c r="T553" t="s">
        <v>42</v>
      </c>
      <c r="U553" t="s">
        <v>72</v>
      </c>
      <c r="V553">
        <v>131.38999999999999</v>
      </c>
      <c r="W553">
        <v>2.8149999999999999</v>
      </c>
      <c r="X553">
        <v>2.4700000000000002</v>
      </c>
      <c r="Y553" s="8">
        <f t="shared" si="162"/>
        <v>-0.34499999999999975</v>
      </c>
      <c r="Z553">
        <v>-0.39500000000000002</v>
      </c>
      <c r="AA553" s="7">
        <v>9660</v>
      </c>
      <c r="AB553" s="7">
        <v>9200</v>
      </c>
      <c r="AC553">
        <f t="shared" si="163"/>
        <v>3.9637878273455551</v>
      </c>
      <c r="AD553">
        <f t="shared" si="164"/>
        <v>3.9849771264154934</v>
      </c>
      <c r="AE553" s="7">
        <f t="shared" si="165"/>
        <v>37.635017525198158</v>
      </c>
      <c r="AF553" s="7">
        <v>20</v>
      </c>
      <c r="AG553" s="7">
        <f t="shared" si="166"/>
        <v>-57.635017525198158</v>
      </c>
      <c r="AH553" s="7">
        <f t="shared" si="167"/>
        <v>0.85060506902796351</v>
      </c>
      <c r="AI553">
        <v>0</v>
      </c>
      <c r="AJ553">
        <v>0.11</v>
      </c>
      <c r="AK553">
        <v>2.56</v>
      </c>
      <c r="AL553">
        <v>0.64</v>
      </c>
      <c r="AM553">
        <v>0.71</v>
      </c>
    </row>
    <row r="554" spans="1:39" x14ac:dyDescent="0.25">
      <c r="A554">
        <v>251</v>
      </c>
      <c r="B554" t="s">
        <v>1373</v>
      </c>
      <c r="C554" t="s">
        <v>71</v>
      </c>
      <c r="D554" t="s">
        <v>1332</v>
      </c>
      <c r="E554" s="7">
        <f t="shared" si="159"/>
        <v>83.176377110267126</v>
      </c>
      <c r="F554" s="8">
        <v>1.92</v>
      </c>
      <c r="G554" s="7">
        <f t="shared" si="160"/>
        <v>3138.6306598286737</v>
      </c>
      <c r="H554" s="7">
        <f t="shared" si="152"/>
        <v>3.49674021285337</v>
      </c>
      <c r="I554" s="7">
        <v>0.03</v>
      </c>
      <c r="J554" s="7">
        <f t="shared" si="153"/>
        <v>0.39712125471966253</v>
      </c>
      <c r="K554" s="7">
        <f t="shared" si="154"/>
        <v>1.9738614675730326</v>
      </c>
      <c r="L554" s="7">
        <f t="shared" si="155"/>
        <v>2.4952913133080137</v>
      </c>
      <c r="M554" s="7">
        <f t="shared" si="156"/>
        <v>94.158919794860296</v>
      </c>
      <c r="N554" s="7">
        <f t="shared" si="157"/>
        <v>1.651995976636665</v>
      </c>
      <c r="O554" s="7">
        <f t="shared" si="158"/>
        <v>1.3069959766366657</v>
      </c>
      <c r="P554">
        <v>95</v>
      </c>
      <c r="Q554">
        <f t="shared" si="161"/>
        <v>368</v>
      </c>
      <c r="R554" t="s">
        <v>1333</v>
      </c>
      <c r="S554" s="9" t="s">
        <v>1334</v>
      </c>
      <c r="T554" t="s">
        <v>42</v>
      </c>
      <c r="U554" t="s">
        <v>72</v>
      </c>
      <c r="V554">
        <v>131.38999999999999</v>
      </c>
      <c r="W554">
        <v>2.8149999999999999</v>
      </c>
      <c r="X554">
        <v>2.4700000000000002</v>
      </c>
      <c r="Y554" s="8">
        <f t="shared" si="162"/>
        <v>-0.34499999999999975</v>
      </c>
      <c r="Z554">
        <v>-0.39500000000000002</v>
      </c>
      <c r="AA554" s="7">
        <v>9660</v>
      </c>
      <c r="AB554" s="7">
        <v>9200</v>
      </c>
      <c r="AC554">
        <f t="shared" si="163"/>
        <v>3.9637878273455551</v>
      </c>
      <c r="AD554">
        <f t="shared" si="164"/>
        <v>3.9849771264154934</v>
      </c>
      <c r="AE554" s="7">
        <f t="shared" si="165"/>
        <v>37.635017525198158</v>
      </c>
      <c r="AF554" s="7">
        <v>20</v>
      </c>
      <c r="AG554" s="7">
        <f t="shared" si="166"/>
        <v>-57.635017525198158</v>
      </c>
      <c r="AH554" s="7">
        <f t="shared" si="167"/>
        <v>1.5767402128533701</v>
      </c>
      <c r="AI554">
        <v>0</v>
      </c>
      <c r="AJ554">
        <v>0.11</v>
      </c>
      <c r="AK554">
        <v>2.56</v>
      </c>
      <c r="AL554">
        <v>0.64</v>
      </c>
      <c r="AM554">
        <v>0.71</v>
      </c>
    </row>
    <row r="555" spans="1:39" x14ac:dyDescent="0.25">
      <c r="A555">
        <v>53</v>
      </c>
      <c r="B555" t="s">
        <v>1374</v>
      </c>
      <c r="C555" t="s">
        <v>74</v>
      </c>
      <c r="D555" t="s">
        <v>1332</v>
      </c>
      <c r="E555" s="7">
        <f t="shared" si="159"/>
        <v>549.54087385762534</v>
      </c>
      <c r="F555" s="8">
        <v>2.74</v>
      </c>
      <c r="G555" s="7">
        <f t="shared" si="160"/>
        <v>115.61985243838986</v>
      </c>
      <c r="H555" s="7">
        <f t="shared" si="152"/>
        <v>2.063032410764456</v>
      </c>
      <c r="I555" s="7">
        <v>0.03</v>
      </c>
      <c r="J555" s="7">
        <f t="shared" si="153"/>
        <v>1.217121254719663</v>
      </c>
      <c r="K555" s="7">
        <f t="shared" si="154"/>
        <v>0.54015366548411892</v>
      </c>
      <c r="L555" s="7">
        <f t="shared" si="155"/>
        <v>16.486226215728763</v>
      </c>
      <c r="M555" s="7">
        <f t="shared" si="156"/>
        <v>3.4685955731516986</v>
      </c>
      <c r="N555" s="7">
        <f t="shared" si="157"/>
        <v>0.99988308049631325</v>
      </c>
      <c r="O555" s="7">
        <f t="shared" si="158"/>
        <v>0.66188308049631317</v>
      </c>
      <c r="P555">
        <v>15</v>
      </c>
      <c r="Q555">
        <f t="shared" si="161"/>
        <v>288</v>
      </c>
      <c r="R555" t="s">
        <v>1333</v>
      </c>
      <c r="S555" s="9" t="s">
        <v>1334</v>
      </c>
      <c r="T555" t="s">
        <v>42</v>
      </c>
      <c r="U555" t="s">
        <v>75</v>
      </c>
      <c r="V555">
        <v>153.82</v>
      </c>
      <c r="W555">
        <v>2.778</v>
      </c>
      <c r="X555">
        <v>2.44</v>
      </c>
      <c r="Y555" s="8">
        <f t="shared" si="162"/>
        <v>-0.33800000000000008</v>
      </c>
      <c r="Z555">
        <v>5.1999999999999998E-2</v>
      </c>
      <c r="AA555" s="7">
        <v>13300</v>
      </c>
      <c r="AB555" s="7">
        <v>15300</v>
      </c>
      <c r="AC555">
        <f t="shared" si="163"/>
        <v>4.1846914308175984</v>
      </c>
      <c r="AD555">
        <f t="shared" si="164"/>
        <v>4.1238516409670858</v>
      </c>
      <c r="AE555" s="7">
        <f t="shared" si="165"/>
        <v>35.691977029806388</v>
      </c>
      <c r="AF555" s="7">
        <v>20</v>
      </c>
      <c r="AG555" s="7">
        <f t="shared" si="166"/>
        <v>-55.691977029806388</v>
      </c>
      <c r="AH555" s="7">
        <f t="shared" si="167"/>
        <v>-0.67696758923554412</v>
      </c>
      <c r="AI555">
        <v>0</v>
      </c>
      <c r="AJ555">
        <v>0</v>
      </c>
      <c r="AK555">
        <v>2.56</v>
      </c>
      <c r="AL555">
        <v>0.55000000000000004</v>
      </c>
      <c r="AM555">
        <v>0.74</v>
      </c>
    </row>
    <row r="556" spans="1:39" x14ac:dyDescent="0.25">
      <c r="A556">
        <v>52</v>
      </c>
      <c r="B556" t="s">
        <v>1374</v>
      </c>
      <c r="C556" t="s">
        <v>74</v>
      </c>
      <c r="D556" t="s">
        <v>1332</v>
      </c>
      <c r="E556" s="7">
        <f t="shared" si="159"/>
        <v>251.18864315095806</v>
      </c>
      <c r="F556" s="8">
        <v>2.4</v>
      </c>
      <c r="G556" s="7">
        <f t="shared" si="160"/>
        <v>239.30771876565541</v>
      </c>
      <c r="H556" s="7">
        <f t="shared" si="152"/>
        <v>2.3789567068176516</v>
      </c>
      <c r="I556" s="7">
        <v>0.03</v>
      </c>
      <c r="J556" s="7">
        <f t="shared" si="153"/>
        <v>0.87712125471966251</v>
      </c>
      <c r="K556" s="7">
        <f t="shared" si="154"/>
        <v>0.85607796153731397</v>
      </c>
      <c r="L556" s="7">
        <f t="shared" si="155"/>
        <v>7.5356592945287444</v>
      </c>
      <c r="M556" s="7">
        <f t="shared" si="156"/>
        <v>7.179231562969659</v>
      </c>
      <c r="N556" s="7">
        <f t="shared" si="157"/>
        <v>1.0802530539934445</v>
      </c>
      <c r="O556" s="7">
        <f t="shared" si="158"/>
        <v>0.74225305399344421</v>
      </c>
      <c r="P556">
        <v>35</v>
      </c>
      <c r="Q556">
        <f t="shared" si="161"/>
        <v>308</v>
      </c>
      <c r="R556" t="s">
        <v>1333</v>
      </c>
      <c r="S556" s="9" t="s">
        <v>1334</v>
      </c>
      <c r="T556" t="s">
        <v>42</v>
      </c>
      <c r="U556" t="s">
        <v>75</v>
      </c>
      <c r="V556">
        <v>153.82</v>
      </c>
      <c r="W556">
        <v>2.778</v>
      </c>
      <c r="X556">
        <v>2.44</v>
      </c>
      <c r="Y556" s="8">
        <f t="shared" si="162"/>
        <v>-0.33800000000000008</v>
      </c>
      <c r="Z556">
        <v>5.1999999999999998E-2</v>
      </c>
      <c r="AA556" s="7">
        <v>13300</v>
      </c>
      <c r="AB556" s="7">
        <v>15300</v>
      </c>
      <c r="AC556">
        <f t="shared" si="163"/>
        <v>4.1846914308175984</v>
      </c>
      <c r="AD556">
        <f t="shared" si="164"/>
        <v>4.1238516409670858</v>
      </c>
      <c r="AE556" s="7">
        <f t="shared" si="165"/>
        <v>35.691977029806388</v>
      </c>
      <c r="AF556" s="7">
        <v>20</v>
      </c>
      <c r="AG556" s="7">
        <f t="shared" si="166"/>
        <v>-55.691977029806388</v>
      </c>
      <c r="AH556" s="7">
        <f t="shared" si="167"/>
        <v>-2.1043293182348502E-2</v>
      </c>
      <c r="AI556">
        <v>0</v>
      </c>
      <c r="AJ556">
        <v>0</v>
      </c>
      <c r="AK556">
        <v>2.56</v>
      </c>
      <c r="AL556">
        <v>0.55000000000000004</v>
      </c>
      <c r="AM556">
        <v>0.74</v>
      </c>
    </row>
    <row r="557" spans="1:39" x14ac:dyDescent="0.25">
      <c r="A557">
        <v>51</v>
      </c>
      <c r="B557" t="s">
        <v>1374</v>
      </c>
      <c r="C557" t="s">
        <v>74</v>
      </c>
      <c r="D557" t="s">
        <v>1332</v>
      </c>
      <c r="E557" s="7">
        <f t="shared" si="159"/>
        <v>89.125093813374562</v>
      </c>
      <c r="F557" s="8">
        <v>1.95</v>
      </c>
      <c r="G557" s="7">
        <f t="shared" si="160"/>
        <v>585.19124348619926</v>
      </c>
      <c r="H557" s="7">
        <f t="shared" si="152"/>
        <v>2.767297818932978</v>
      </c>
      <c r="I557" s="7">
        <v>0.03</v>
      </c>
      <c r="J557" s="7">
        <f t="shared" si="153"/>
        <v>0.42712125471966245</v>
      </c>
      <c r="K557" s="7">
        <f t="shared" si="154"/>
        <v>1.2444190736526406</v>
      </c>
      <c r="L557" s="7">
        <f t="shared" si="155"/>
        <v>2.673752814401237</v>
      </c>
      <c r="M557" s="7">
        <f t="shared" si="156"/>
        <v>17.555737304585982</v>
      </c>
      <c r="N557" s="7">
        <f t="shared" si="157"/>
        <v>1.1675306532560503</v>
      </c>
      <c r="O557" s="7">
        <f t="shared" si="158"/>
        <v>0.82953065325605058</v>
      </c>
      <c r="P557">
        <v>65</v>
      </c>
      <c r="Q557">
        <f t="shared" si="161"/>
        <v>338</v>
      </c>
      <c r="R557" t="s">
        <v>1333</v>
      </c>
      <c r="S557" s="9" t="s">
        <v>1334</v>
      </c>
      <c r="T557" t="s">
        <v>42</v>
      </c>
      <c r="U557" t="s">
        <v>75</v>
      </c>
      <c r="V557">
        <v>153.82</v>
      </c>
      <c r="W557">
        <v>2.778</v>
      </c>
      <c r="X557">
        <v>2.44</v>
      </c>
      <c r="Y557" s="8">
        <f t="shared" si="162"/>
        <v>-0.33800000000000008</v>
      </c>
      <c r="Z557">
        <v>5.1999999999999998E-2</v>
      </c>
      <c r="AA557" s="7">
        <v>13300</v>
      </c>
      <c r="AB557" s="7">
        <v>15300</v>
      </c>
      <c r="AC557">
        <f t="shared" si="163"/>
        <v>4.1846914308175984</v>
      </c>
      <c r="AD557">
        <f t="shared" si="164"/>
        <v>4.1238516409670858</v>
      </c>
      <c r="AE557" s="7">
        <f t="shared" si="165"/>
        <v>35.691977029806388</v>
      </c>
      <c r="AF557" s="7">
        <v>20</v>
      </c>
      <c r="AG557" s="7">
        <f t="shared" si="166"/>
        <v>-55.691977029806388</v>
      </c>
      <c r="AH557" s="7">
        <f t="shared" si="167"/>
        <v>0.81729781893297804</v>
      </c>
      <c r="AI557">
        <v>0</v>
      </c>
      <c r="AJ557">
        <v>0</v>
      </c>
      <c r="AK557">
        <v>2.56</v>
      </c>
      <c r="AL557">
        <v>0.55000000000000004</v>
      </c>
      <c r="AM557">
        <v>0.74</v>
      </c>
    </row>
    <row r="558" spans="1:39" x14ac:dyDescent="0.25">
      <c r="A558">
        <v>160</v>
      </c>
      <c r="B558" t="s">
        <v>1375</v>
      </c>
      <c r="C558" t="s">
        <v>1376</v>
      </c>
      <c r="D558" t="s">
        <v>1332</v>
      </c>
      <c r="E558" s="7">
        <f t="shared" si="159"/>
        <v>7585.7757502918394</v>
      </c>
      <c r="F558" s="8">
        <v>3.88</v>
      </c>
      <c r="G558" s="7">
        <f t="shared" si="160"/>
        <v>0.98169766060732411</v>
      </c>
      <c r="H558" s="7">
        <f t="shared" si="152"/>
        <v>-8.0222439310970728E-3</v>
      </c>
      <c r="I558" s="7">
        <v>0.03</v>
      </c>
      <c r="J558" s="7">
        <f t="shared" si="153"/>
        <v>2.3571212547196625</v>
      </c>
      <c r="K558" s="7">
        <f t="shared" si="154"/>
        <v>-1.5309009892114345</v>
      </c>
      <c r="L558" s="7">
        <f t="shared" si="155"/>
        <v>227.57327250875537</v>
      </c>
      <c r="M558" s="7">
        <f t="shared" si="156"/>
        <v>2.9450929818219715E-2</v>
      </c>
      <c r="N558" s="7">
        <f t="shared" si="157"/>
        <v>2.0738284258007615</v>
      </c>
      <c r="O558" s="7">
        <f t="shared" si="158"/>
        <v>-1.4091715741992406</v>
      </c>
      <c r="P558">
        <v>15</v>
      </c>
      <c r="Q558">
        <f t="shared" si="161"/>
        <v>288</v>
      </c>
      <c r="R558" t="s">
        <v>1333</v>
      </c>
      <c r="S558" s="9" t="s">
        <v>1334</v>
      </c>
      <c r="T558" t="s">
        <v>42</v>
      </c>
      <c r="U558" t="s">
        <v>1377</v>
      </c>
      <c r="V558">
        <v>74.12</v>
      </c>
      <c r="W558">
        <v>4.3230000000000004</v>
      </c>
      <c r="X558">
        <v>0.84</v>
      </c>
      <c r="Y558" s="8">
        <f t="shared" si="162"/>
        <v>-3.4830000000000005</v>
      </c>
      <c r="Z558">
        <v>-3.4430000000000001</v>
      </c>
      <c r="AA558" s="7">
        <v>1040</v>
      </c>
      <c r="AB558">
        <v>893</v>
      </c>
      <c r="AC558">
        <f t="shared" si="163"/>
        <v>2.9508514588885464</v>
      </c>
      <c r="AD558">
        <f t="shared" si="164"/>
        <v>3.0170333392987803</v>
      </c>
      <c r="AE558" s="7">
        <f t="shared" si="165"/>
        <v>46.544679261051776</v>
      </c>
      <c r="AF558" s="7">
        <v>20</v>
      </c>
      <c r="AG558" s="7">
        <f t="shared" si="166"/>
        <v>-66.544679261051783</v>
      </c>
      <c r="AH558" s="7">
        <f t="shared" si="167"/>
        <v>-3.888022243931097</v>
      </c>
      <c r="AI558">
        <v>0.31</v>
      </c>
      <c r="AJ558">
        <v>0.31</v>
      </c>
      <c r="AK558">
        <v>2.58</v>
      </c>
      <c r="AL558">
        <v>0.46</v>
      </c>
      <c r="AM558">
        <v>0.73</v>
      </c>
    </row>
    <row r="559" spans="1:39" x14ac:dyDescent="0.25">
      <c r="A559">
        <v>158</v>
      </c>
      <c r="B559" t="s">
        <v>1375</v>
      </c>
      <c r="C559" t="s">
        <v>1376</v>
      </c>
      <c r="D559" t="s">
        <v>1332</v>
      </c>
      <c r="E559" s="7">
        <f t="shared" si="159"/>
        <v>467.7351412871983</v>
      </c>
      <c r="F559" s="8">
        <v>2.67</v>
      </c>
      <c r="G559" s="7">
        <f t="shared" si="160"/>
        <v>3.6934382559757242</v>
      </c>
      <c r="H559" s="7">
        <f t="shared" si="152"/>
        <v>0.56743084322077442</v>
      </c>
      <c r="I559" s="7">
        <v>0.03</v>
      </c>
      <c r="J559" s="7">
        <f t="shared" si="153"/>
        <v>1.1471212547196625</v>
      </c>
      <c r="K559" s="7">
        <f t="shared" si="154"/>
        <v>-0.95544790205956298</v>
      </c>
      <c r="L559" s="7">
        <f t="shared" si="155"/>
        <v>14.032054238615954</v>
      </c>
      <c r="M559" s="7">
        <f t="shared" si="156"/>
        <v>0.11080314767927173</v>
      </c>
      <c r="N559" s="7">
        <f t="shared" si="157"/>
        <v>2.1126636775438477</v>
      </c>
      <c r="O559" s="7">
        <f t="shared" si="158"/>
        <v>-1.3703363224561533</v>
      </c>
      <c r="P559">
        <v>65</v>
      </c>
      <c r="Q559">
        <f t="shared" si="161"/>
        <v>338</v>
      </c>
      <c r="R559" t="s">
        <v>1333</v>
      </c>
      <c r="S559" s="9" t="s">
        <v>1334</v>
      </c>
      <c r="T559" t="s">
        <v>42</v>
      </c>
      <c r="U559" t="s">
        <v>1377</v>
      </c>
      <c r="V559">
        <v>74.12</v>
      </c>
      <c r="W559">
        <v>4.3230000000000004</v>
      </c>
      <c r="X559">
        <v>0.84</v>
      </c>
      <c r="Y559" s="8">
        <f t="shared" si="162"/>
        <v>-3.4830000000000005</v>
      </c>
      <c r="Z559">
        <v>-3.4430000000000001</v>
      </c>
      <c r="AA559" s="7">
        <v>1040</v>
      </c>
      <c r="AB559">
        <v>893</v>
      </c>
      <c r="AC559">
        <f t="shared" si="163"/>
        <v>2.9508514588885464</v>
      </c>
      <c r="AD559">
        <f t="shared" si="164"/>
        <v>3.0170333392987803</v>
      </c>
      <c r="AE559" s="7">
        <f t="shared" si="165"/>
        <v>46.544679261051776</v>
      </c>
      <c r="AF559" s="7">
        <v>20</v>
      </c>
      <c r="AG559" s="7">
        <f t="shared" si="166"/>
        <v>-66.544679261051783</v>
      </c>
      <c r="AH559" s="7">
        <f t="shared" si="167"/>
        <v>-2.1025691567792255</v>
      </c>
      <c r="AI559">
        <v>0.31</v>
      </c>
      <c r="AJ559">
        <v>0.31</v>
      </c>
      <c r="AK559">
        <v>2.58</v>
      </c>
      <c r="AL559">
        <v>0.46</v>
      </c>
      <c r="AM559">
        <v>0.73</v>
      </c>
    </row>
    <row r="560" spans="1:39" x14ac:dyDescent="0.25">
      <c r="A560">
        <v>159</v>
      </c>
      <c r="B560" t="s">
        <v>1375</v>
      </c>
      <c r="C560" t="s">
        <v>1376</v>
      </c>
      <c r="D560" t="s">
        <v>1332</v>
      </c>
      <c r="E560" s="7">
        <f t="shared" si="159"/>
        <v>2630.2679918953822</v>
      </c>
      <c r="F560" s="8">
        <v>3.42</v>
      </c>
      <c r="G560" s="7">
        <f t="shared" si="160"/>
        <v>2.0688171046146624</v>
      </c>
      <c r="H560" s="7">
        <f t="shared" si="152"/>
        <v>0.31572209822128317</v>
      </c>
      <c r="I560" s="7">
        <v>0.03</v>
      </c>
      <c r="J560" s="7">
        <f t="shared" si="153"/>
        <v>1.8971212547196625</v>
      </c>
      <c r="K560" s="7">
        <f t="shared" si="154"/>
        <v>-1.2071566470590542</v>
      </c>
      <c r="L560" s="7">
        <f t="shared" si="155"/>
        <v>78.908039756861527</v>
      </c>
      <c r="M560" s="7">
        <f t="shared" si="156"/>
        <v>6.2064513138439852E-2</v>
      </c>
      <c r="N560" s="7">
        <f t="shared" si="157"/>
        <v>2.1620184453970777</v>
      </c>
      <c r="O560" s="7">
        <f t="shared" si="158"/>
        <v>-1.3209815546029242</v>
      </c>
      <c r="P560">
        <v>35</v>
      </c>
      <c r="Q560">
        <f t="shared" si="161"/>
        <v>308</v>
      </c>
      <c r="R560" t="s">
        <v>1333</v>
      </c>
      <c r="S560" s="9" t="s">
        <v>1334</v>
      </c>
      <c r="T560" t="s">
        <v>42</v>
      </c>
      <c r="U560" t="s">
        <v>1377</v>
      </c>
      <c r="V560">
        <v>74.12</v>
      </c>
      <c r="W560">
        <v>4.3230000000000004</v>
      </c>
      <c r="X560">
        <v>0.84</v>
      </c>
      <c r="Y560" s="8">
        <f t="shared" si="162"/>
        <v>-3.4830000000000005</v>
      </c>
      <c r="Z560">
        <v>-3.4430000000000001</v>
      </c>
      <c r="AA560" s="7">
        <v>1040</v>
      </c>
      <c r="AB560">
        <v>893</v>
      </c>
      <c r="AC560">
        <f t="shared" si="163"/>
        <v>2.9508514588885464</v>
      </c>
      <c r="AD560">
        <f t="shared" si="164"/>
        <v>3.0170333392987803</v>
      </c>
      <c r="AE560" s="7">
        <f t="shared" si="165"/>
        <v>46.544679261051776</v>
      </c>
      <c r="AF560" s="7">
        <v>20</v>
      </c>
      <c r="AG560" s="7">
        <f t="shared" si="166"/>
        <v>-66.544679261051783</v>
      </c>
      <c r="AH560" s="7">
        <f t="shared" si="167"/>
        <v>-3.1042779017787168</v>
      </c>
      <c r="AI560">
        <v>0.31</v>
      </c>
      <c r="AJ560">
        <v>0.31</v>
      </c>
      <c r="AK560">
        <v>2.58</v>
      </c>
      <c r="AL560">
        <v>0.46</v>
      </c>
      <c r="AM560">
        <v>0.73</v>
      </c>
    </row>
    <row r="561" spans="1:39" x14ac:dyDescent="0.25">
      <c r="A561">
        <v>157</v>
      </c>
      <c r="B561" t="s">
        <v>1375</v>
      </c>
      <c r="C561" t="s">
        <v>1376</v>
      </c>
      <c r="D561" t="s">
        <v>1332</v>
      </c>
      <c r="E561" s="7">
        <f t="shared" si="159"/>
        <v>141.25375446227542</v>
      </c>
      <c r="F561" s="8">
        <v>2.15</v>
      </c>
      <c r="G561" s="7">
        <f t="shared" si="160"/>
        <v>7.6880732093555713</v>
      </c>
      <c r="H561" s="7">
        <f t="shared" si="152"/>
        <v>0.88581751023121824</v>
      </c>
      <c r="I561" s="7">
        <v>0.03</v>
      </c>
      <c r="J561" s="7">
        <f t="shared" si="153"/>
        <v>0.6271212547196624</v>
      </c>
      <c r="K561" s="7">
        <f t="shared" si="154"/>
        <v>-0.63706123504911927</v>
      </c>
      <c r="L561" s="7">
        <f t="shared" si="155"/>
        <v>4.2376126338682631</v>
      </c>
      <c r="M561" s="7">
        <f t="shared" si="156"/>
        <v>0.23064219628066712</v>
      </c>
      <c r="N561" s="7">
        <f t="shared" si="157"/>
        <v>2.1790732740145149</v>
      </c>
      <c r="O561" s="7">
        <f t="shared" si="158"/>
        <v>-1.3039267259854865</v>
      </c>
      <c r="P561">
        <v>95</v>
      </c>
      <c r="Q561">
        <f t="shared" si="161"/>
        <v>368</v>
      </c>
      <c r="R561" t="s">
        <v>1333</v>
      </c>
      <c r="S561" s="9" t="s">
        <v>1334</v>
      </c>
      <c r="T561" t="s">
        <v>42</v>
      </c>
      <c r="U561" t="s">
        <v>1377</v>
      </c>
      <c r="V561">
        <v>74.12</v>
      </c>
      <c r="W561">
        <v>4.3230000000000004</v>
      </c>
      <c r="X561">
        <v>0.84</v>
      </c>
      <c r="Y561" s="8">
        <f t="shared" si="162"/>
        <v>-3.4830000000000005</v>
      </c>
      <c r="Z561">
        <v>-3.4430000000000001</v>
      </c>
      <c r="AA561" s="7">
        <v>1040</v>
      </c>
      <c r="AB561">
        <v>893</v>
      </c>
      <c r="AC561">
        <f t="shared" si="163"/>
        <v>2.9508514588885464</v>
      </c>
      <c r="AD561">
        <f t="shared" si="164"/>
        <v>3.0170333392987803</v>
      </c>
      <c r="AE561" s="7">
        <f t="shared" si="165"/>
        <v>46.544679261051776</v>
      </c>
      <c r="AF561" s="7">
        <v>20</v>
      </c>
      <c r="AG561" s="7">
        <f t="shared" si="166"/>
        <v>-66.544679261051783</v>
      </c>
      <c r="AH561" s="7">
        <f t="shared" si="167"/>
        <v>-1.2641824897687817</v>
      </c>
      <c r="AI561">
        <v>0.31</v>
      </c>
      <c r="AJ561">
        <v>0.31</v>
      </c>
      <c r="AK561">
        <v>2.58</v>
      </c>
      <c r="AL561">
        <v>0.46</v>
      </c>
      <c r="AM561">
        <v>0.73</v>
      </c>
    </row>
    <row r="562" spans="1:39" x14ac:dyDescent="0.25">
      <c r="A562">
        <v>888</v>
      </c>
      <c r="B562" t="s">
        <v>1378</v>
      </c>
      <c r="C562" t="s">
        <v>1379</v>
      </c>
      <c r="D562" t="s">
        <v>1332</v>
      </c>
      <c r="E562" s="7">
        <f t="shared" si="159"/>
        <v>128.82495516931343</v>
      </c>
      <c r="F562" s="8">
        <v>2.11</v>
      </c>
      <c r="G562" s="7">
        <f t="shared" si="160"/>
        <v>3.3071055982568764</v>
      </c>
      <c r="H562" s="7">
        <f t="shared" si="152"/>
        <v>0.51944806246981678</v>
      </c>
      <c r="I562" s="7">
        <v>0.03</v>
      </c>
      <c r="J562" s="7">
        <f t="shared" si="153"/>
        <v>0.58712125471966259</v>
      </c>
      <c r="K562" s="7">
        <f t="shared" si="154"/>
        <v>-1.0034306828105204</v>
      </c>
      <c r="L562" s="7">
        <f t="shared" si="155"/>
        <v>3.8647486550794032</v>
      </c>
      <c r="M562" s="7">
        <f t="shared" si="156"/>
        <v>9.9213167947706335E-2</v>
      </c>
      <c r="N562" s="7">
        <f t="shared" si="157"/>
        <v>0.37429873220167348</v>
      </c>
      <c r="O562" s="7">
        <f t="shared" si="158"/>
        <v>-0.88170126779832636</v>
      </c>
      <c r="P562">
        <v>15</v>
      </c>
      <c r="Q562">
        <f t="shared" si="161"/>
        <v>288</v>
      </c>
      <c r="R562" t="s">
        <v>1333</v>
      </c>
      <c r="S562" s="9" t="s">
        <v>1334</v>
      </c>
      <c r="T562" t="s">
        <v>42</v>
      </c>
      <c r="U562" t="s">
        <v>1380</v>
      </c>
      <c r="V562">
        <v>88.15</v>
      </c>
      <c r="W562">
        <v>2.7959999999999998</v>
      </c>
      <c r="X562">
        <v>1.54</v>
      </c>
      <c r="Y562" s="8">
        <f t="shared" si="162"/>
        <v>-1.2559999999999998</v>
      </c>
      <c r="Z562">
        <v>-1.1359999999999999</v>
      </c>
      <c r="AA562" s="7">
        <v>19000</v>
      </c>
      <c r="AB562" s="7">
        <v>18500</v>
      </c>
      <c r="AC562">
        <f t="shared" si="163"/>
        <v>4.2671717284030137</v>
      </c>
      <c r="AD562">
        <f t="shared" si="164"/>
        <v>4.2787536009528289</v>
      </c>
      <c r="AE562" s="7">
        <f t="shared" si="165"/>
        <v>34.966490637726295</v>
      </c>
      <c r="AF562" s="7">
        <v>20</v>
      </c>
      <c r="AG562" s="7">
        <f t="shared" si="166"/>
        <v>-54.966490637726295</v>
      </c>
      <c r="AH562" s="7">
        <f t="shared" si="167"/>
        <v>-1.5905519375301831</v>
      </c>
      <c r="AI562">
        <v>0</v>
      </c>
      <c r="AJ562">
        <v>0.25</v>
      </c>
      <c r="AK562">
        <v>2.61</v>
      </c>
      <c r="AL562">
        <v>0.34</v>
      </c>
      <c r="AM562">
        <v>0.87</v>
      </c>
    </row>
    <row r="563" spans="1:39" x14ac:dyDescent="0.25">
      <c r="A563">
        <v>887</v>
      </c>
      <c r="B563" t="s">
        <v>1381</v>
      </c>
      <c r="C563" t="s">
        <v>1379</v>
      </c>
      <c r="D563" t="s">
        <v>1332</v>
      </c>
      <c r="E563" s="7">
        <f t="shared" si="159"/>
        <v>85.113803820237663</v>
      </c>
      <c r="F563" s="8">
        <v>1.93</v>
      </c>
      <c r="G563" s="7">
        <f t="shared" si="160"/>
        <v>9.7012519947403018</v>
      </c>
      <c r="H563" s="7">
        <f t="shared" si="152"/>
        <v>0.98682778574250907</v>
      </c>
      <c r="I563" s="7">
        <v>0.03</v>
      </c>
      <c r="J563" s="7">
        <f t="shared" si="153"/>
        <v>0.40712125471966248</v>
      </c>
      <c r="K563" s="7">
        <f t="shared" si="154"/>
        <v>-0.53605095953782844</v>
      </c>
      <c r="L563" s="7">
        <f t="shared" si="155"/>
        <v>2.5534141146071301</v>
      </c>
      <c r="M563" s="7">
        <f t="shared" si="156"/>
        <v>0.29103755984220903</v>
      </c>
      <c r="N563" s="7">
        <f t="shared" si="157"/>
        <v>0.60612413291830181</v>
      </c>
      <c r="O563" s="7">
        <f t="shared" si="158"/>
        <v>-0.6498758670816982</v>
      </c>
      <c r="P563">
        <v>35</v>
      </c>
      <c r="Q563">
        <f t="shared" si="161"/>
        <v>308</v>
      </c>
      <c r="R563" t="s">
        <v>1333</v>
      </c>
      <c r="S563" s="9" t="s">
        <v>1334</v>
      </c>
      <c r="T563" t="s">
        <v>42</v>
      </c>
      <c r="U563" t="s">
        <v>1380</v>
      </c>
      <c r="V563">
        <v>88.15</v>
      </c>
      <c r="W563">
        <v>2.7959999999999998</v>
      </c>
      <c r="X563">
        <v>1.54</v>
      </c>
      <c r="Y563" s="8">
        <f t="shared" si="162"/>
        <v>-1.2559999999999998</v>
      </c>
      <c r="Z563">
        <v>-1.1359999999999999</v>
      </c>
      <c r="AA563" s="7">
        <v>19000</v>
      </c>
      <c r="AB563" s="7">
        <v>18500</v>
      </c>
      <c r="AC563">
        <f t="shared" si="163"/>
        <v>4.2671717284030137</v>
      </c>
      <c r="AD563">
        <f t="shared" si="164"/>
        <v>4.2787536009528289</v>
      </c>
      <c r="AE563" s="7">
        <f t="shared" si="165"/>
        <v>34.966490637726295</v>
      </c>
      <c r="AF563" s="7">
        <v>20</v>
      </c>
      <c r="AG563" s="7">
        <f t="shared" si="166"/>
        <v>-54.966490637726295</v>
      </c>
      <c r="AH563" s="7">
        <f t="shared" si="167"/>
        <v>-0.94317221425749087</v>
      </c>
      <c r="AI563">
        <v>0</v>
      </c>
      <c r="AJ563">
        <v>0.25</v>
      </c>
      <c r="AK563">
        <v>2.61</v>
      </c>
      <c r="AL563">
        <v>0.34</v>
      </c>
      <c r="AM563">
        <v>0.87</v>
      </c>
    </row>
    <row r="564" spans="1:39" x14ac:dyDescent="0.25">
      <c r="A564">
        <v>643</v>
      </c>
      <c r="B564" t="s">
        <v>1382</v>
      </c>
      <c r="C564" t="s">
        <v>1383</v>
      </c>
      <c r="D564" t="s">
        <v>1332</v>
      </c>
      <c r="E564" s="7">
        <f t="shared" si="159"/>
        <v>2238.7211385683418</v>
      </c>
      <c r="F564" s="8">
        <v>3.35</v>
      </c>
      <c r="G564" s="7">
        <f t="shared" si="160"/>
        <v>0.16919906875967103</v>
      </c>
      <c r="H564" s="7">
        <f t="shared" ref="H564:H627" si="168">F564+AH564</f>
        <v>-0.7716020315667893</v>
      </c>
      <c r="I564" s="7">
        <v>0.03</v>
      </c>
      <c r="J564" s="7">
        <f t="shared" ref="J564:J627" si="169">LOG(I564*E564)</f>
        <v>1.8271212547196627</v>
      </c>
      <c r="K564" s="7">
        <f t="shared" ref="K564:K627" si="170">J564+AH564</f>
        <v>-2.2944807768471267</v>
      </c>
      <c r="L564" s="7">
        <f t="shared" ref="L564:L627" si="171">10^J564</f>
        <v>67.161634157050244</v>
      </c>
      <c r="M564" s="7">
        <f t="shared" ref="M564:M627" si="172">10^K564</f>
        <v>5.0759720627901314E-3</v>
      </c>
      <c r="N564" s="7">
        <f t="shared" ref="N564:N627" si="173">LOG(EXP((AE564/8.314)*((1000/298)-(1000/Q564))+LN(L564)))</f>
        <v>1.5842486381650671</v>
      </c>
      <c r="O564" s="7">
        <f t="shared" ref="O564:O627" si="174">LOG(EXP((-AF564/8.314)*((1000/298)-(1000/Q564))+LN(M564)))</f>
        <v>-2.1727513618349326</v>
      </c>
      <c r="P564">
        <v>15</v>
      </c>
      <c r="Q564">
        <f t="shared" si="161"/>
        <v>288</v>
      </c>
      <c r="R564" t="s">
        <v>1333</v>
      </c>
      <c r="S564" s="9" t="s">
        <v>1334</v>
      </c>
      <c r="T564" t="s">
        <v>42</v>
      </c>
      <c r="U564" t="s">
        <v>1384</v>
      </c>
      <c r="V564">
        <v>88.11</v>
      </c>
      <c r="W564">
        <v>3.4369999999999998</v>
      </c>
      <c r="X564">
        <v>-0.32</v>
      </c>
      <c r="Y564" s="8">
        <f t="shared" si="162"/>
        <v>-3.7569999999999997</v>
      </c>
      <c r="Z564">
        <v>-3.7069999999999999</v>
      </c>
      <c r="AA564" s="7">
        <v>5410</v>
      </c>
      <c r="AB564" s="7">
        <v>5080</v>
      </c>
      <c r="AC564">
        <f t="shared" si="163"/>
        <v>3.7058637122839193</v>
      </c>
      <c r="AD564">
        <f t="shared" si="164"/>
        <v>3.7331972651065692</v>
      </c>
      <c r="AE564" s="7">
        <f t="shared" si="165"/>
        <v>39.903685815012949</v>
      </c>
      <c r="AF564" s="7">
        <v>20</v>
      </c>
      <c r="AG564" s="7">
        <f t="shared" si="166"/>
        <v>-59.903685815012949</v>
      </c>
      <c r="AH564" s="7">
        <f t="shared" si="167"/>
        <v>-4.1216020315667894</v>
      </c>
      <c r="AI564">
        <v>0</v>
      </c>
      <c r="AJ564">
        <v>0.44</v>
      </c>
      <c r="AK564">
        <v>2.78</v>
      </c>
      <c r="AL564">
        <v>0.57999999999999996</v>
      </c>
      <c r="AM564">
        <v>0.68</v>
      </c>
    </row>
    <row r="565" spans="1:39" x14ac:dyDescent="0.25">
      <c r="A565">
        <v>642</v>
      </c>
      <c r="B565" t="s">
        <v>1382</v>
      </c>
      <c r="C565" t="s">
        <v>1383</v>
      </c>
      <c r="D565" t="s">
        <v>1332</v>
      </c>
      <c r="E565" s="7">
        <f t="shared" si="159"/>
        <v>954.99258602143675</v>
      </c>
      <c r="F565" s="8">
        <v>2.98</v>
      </c>
      <c r="G565" s="7">
        <f t="shared" si="160"/>
        <v>0.36637562724541867</v>
      </c>
      <c r="H565" s="7">
        <f t="shared" si="168"/>
        <v>-0.43607342502845592</v>
      </c>
      <c r="I565" s="7">
        <v>0.03</v>
      </c>
      <c r="J565" s="7">
        <f t="shared" si="169"/>
        <v>1.4571212547196628</v>
      </c>
      <c r="K565" s="7">
        <f t="shared" si="170"/>
        <v>-1.9589521703087931</v>
      </c>
      <c r="L565" s="7">
        <f t="shared" si="171"/>
        <v>28.649777580643111</v>
      </c>
      <c r="M565" s="7">
        <f t="shared" si="172"/>
        <v>1.0991268817362567E-2</v>
      </c>
      <c r="N565" s="7">
        <f t="shared" si="173"/>
        <v>1.6842229221473368</v>
      </c>
      <c r="O565" s="7">
        <f t="shared" si="174"/>
        <v>-2.0727770778526633</v>
      </c>
      <c r="P565">
        <v>35</v>
      </c>
      <c r="Q565">
        <f t="shared" si="161"/>
        <v>308</v>
      </c>
      <c r="R565" t="s">
        <v>1333</v>
      </c>
      <c r="S565" s="9" t="s">
        <v>1334</v>
      </c>
      <c r="T565" t="s">
        <v>42</v>
      </c>
      <c r="U565" t="s">
        <v>1384</v>
      </c>
      <c r="V565">
        <v>88.11</v>
      </c>
      <c r="W565">
        <v>3.4369999999999998</v>
      </c>
      <c r="X565">
        <v>-0.32</v>
      </c>
      <c r="Y565" s="8">
        <f t="shared" si="162"/>
        <v>-3.7569999999999997</v>
      </c>
      <c r="Z565">
        <v>-3.7069999999999999</v>
      </c>
      <c r="AA565" s="7">
        <v>5410</v>
      </c>
      <c r="AB565" s="7">
        <v>5080</v>
      </c>
      <c r="AC565">
        <f t="shared" si="163"/>
        <v>3.7058637122839193</v>
      </c>
      <c r="AD565">
        <f t="shared" si="164"/>
        <v>3.7331972651065692</v>
      </c>
      <c r="AE565" s="7">
        <f t="shared" si="165"/>
        <v>39.903685815012949</v>
      </c>
      <c r="AF565" s="7">
        <v>20</v>
      </c>
      <c r="AG565" s="7">
        <f t="shared" si="166"/>
        <v>-59.903685815012949</v>
      </c>
      <c r="AH565" s="7">
        <f t="shared" si="167"/>
        <v>-3.4160734250284559</v>
      </c>
      <c r="AI565">
        <v>0</v>
      </c>
      <c r="AJ565">
        <v>0.44</v>
      </c>
      <c r="AK565">
        <v>2.78</v>
      </c>
      <c r="AL565">
        <v>0.57999999999999996</v>
      </c>
      <c r="AM565">
        <v>0.68</v>
      </c>
    </row>
    <row r="566" spans="1:39" x14ac:dyDescent="0.25">
      <c r="A566">
        <v>641</v>
      </c>
      <c r="B566" t="s">
        <v>1382</v>
      </c>
      <c r="C566" t="s">
        <v>1383</v>
      </c>
      <c r="D566" t="s">
        <v>1332</v>
      </c>
      <c r="E566" s="7">
        <f t="shared" si="159"/>
        <v>301.99517204020168</v>
      </c>
      <c r="F566" s="8">
        <v>2.48</v>
      </c>
      <c r="G566" s="7">
        <f t="shared" si="160"/>
        <v>0.92399001733599129</v>
      </c>
      <c r="H566" s="7">
        <f t="shared" si="168"/>
        <v>-3.4332720813782025E-2</v>
      </c>
      <c r="I566" s="7">
        <v>0.03</v>
      </c>
      <c r="J566" s="7">
        <f t="shared" si="169"/>
        <v>0.95712125471966247</v>
      </c>
      <c r="K566" s="7">
        <f t="shared" si="170"/>
        <v>-1.5572114660941194</v>
      </c>
      <c r="L566" s="7">
        <f t="shared" si="171"/>
        <v>9.0598551612060501</v>
      </c>
      <c r="M566" s="7">
        <f t="shared" si="172"/>
        <v>2.7719700520079747E-2</v>
      </c>
      <c r="N566" s="7">
        <f t="shared" si="173"/>
        <v>1.7849001135092899</v>
      </c>
      <c r="O566" s="7">
        <f t="shared" si="174"/>
        <v>-1.9720998864907098</v>
      </c>
      <c r="P566">
        <v>65</v>
      </c>
      <c r="Q566">
        <f t="shared" si="161"/>
        <v>338</v>
      </c>
      <c r="R566" t="s">
        <v>1333</v>
      </c>
      <c r="S566" s="9" t="s">
        <v>1334</v>
      </c>
      <c r="T566" t="s">
        <v>42</v>
      </c>
      <c r="U566" t="s">
        <v>1384</v>
      </c>
      <c r="V566">
        <v>88.11</v>
      </c>
      <c r="W566">
        <v>3.4369999999999998</v>
      </c>
      <c r="X566">
        <v>-0.32</v>
      </c>
      <c r="Y566" s="8">
        <f t="shared" si="162"/>
        <v>-3.7569999999999997</v>
      </c>
      <c r="Z566">
        <v>-3.7069999999999999</v>
      </c>
      <c r="AA566" s="7">
        <v>5410</v>
      </c>
      <c r="AB566" s="7">
        <v>5080</v>
      </c>
      <c r="AC566">
        <f t="shared" si="163"/>
        <v>3.7058637122839193</v>
      </c>
      <c r="AD566">
        <f t="shared" si="164"/>
        <v>3.7331972651065692</v>
      </c>
      <c r="AE566" s="7">
        <f t="shared" si="165"/>
        <v>39.903685815012949</v>
      </c>
      <c r="AF566" s="7">
        <v>20</v>
      </c>
      <c r="AG566" s="7">
        <f t="shared" si="166"/>
        <v>-59.903685815012949</v>
      </c>
      <c r="AH566" s="7">
        <f t="shared" si="167"/>
        <v>-2.514332720813782</v>
      </c>
      <c r="AI566">
        <v>0</v>
      </c>
      <c r="AJ566">
        <v>0.44</v>
      </c>
      <c r="AK566">
        <v>2.78</v>
      </c>
      <c r="AL566">
        <v>0.57999999999999996</v>
      </c>
      <c r="AM566">
        <v>0.68</v>
      </c>
    </row>
    <row r="567" spans="1:39" x14ac:dyDescent="0.25">
      <c r="A567">
        <v>640</v>
      </c>
      <c r="B567" t="s">
        <v>1382</v>
      </c>
      <c r="C567" t="s">
        <v>1383</v>
      </c>
      <c r="D567" t="s">
        <v>1332</v>
      </c>
      <c r="E567" s="7">
        <f t="shared" ref="E567:E630" si="175">10^F567</f>
        <v>107.15193052376065</v>
      </c>
      <c r="F567" s="8">
        <v>2.0299999999999998</v>
      </c>
      <c r="G567" s="7">
        <f t="shared" si="160"/>
        <v>1.8637387823532214</v>
      </c>
      <c r="H567" s="7">
        <f t="shared" si="168"/>
        <v>0.27038504249632545</v>
      </c>
      <c r="I567" s="7">
        <v>0.03</v>
      </c>
      <c r="J567" s="7">
        <f t="shared" si="169"/>
        <v>0.50712125471966252</v>
      </c>
      <c r="K567" s="7">
        <f t="shared" si="170"/>
        <v>-1.2524937027840117</v>
      </c>
      <c r="L567" s="7">
        <f t="shared" si="171"/>
        <v>3.2145579157128199</v>
      </c>
      <c r="M567" s="7">
        <f t="shared" si="172"/>
        <v>5.5912163470596667E-2</v>
      </c>
      <c r="N567" s="7">
        <f t="shared" si="173"/>
        <v>1.8376408062796206</v>
      </c>
      <c r="O567" s="7">
        <f t="shared" si="174"/>
        <v>-1.9193591937203791</v>
      </c>
      <c r="P567">
        <v>95</v>
      </c>
      <c r="Q567">
        <f t="shared" si="161"/>
        <v>368</v>
      </c>
      <c r="R567" t="s">
        <v>1333</v>
      </c>
      <c r="S567" s="9" t="s">
        <v>1334</v>
      </c>
      <c r="T567" t="s">
        <v>42</v>
      </c>
      <c r="U567" t="s">
        <v>1384</v>
      </c>
      <c r="V567">
        <v>88.11</v>
      </c>
      <c r="W567">
        <v>3.4369999999999998</v>
      </c>
      <c r="X567">
        <v>-0.32</v>
      </c>
      <c r="Y567" s="8">
        <f t="shared" si="162"/>
        <v>-3.7569999999999997</v>
      </c>
      <c r="Z567">
        <v>-3.7069999999999999</v>
      </c>
      <c r="AA567" s="7">
        <v>5410</v>
      </c>
      <c r="AB567" s="7">
        <v>5080</v>
      </c>
      <c r="AC567">
        <f t="shared" si="163"/>
        <v>3.7058637122839193</v>
      </c>
      <c r="AD567">
        <f t="shared" si="164"/>
        <v>3.7331972651065692</v>
      </c>
      <c r="AE567" s="7">
        <f t="shared" si="165"/>
        <v>39.903685815012949</v>
      </c>
      <c r="AF567" s="7">
        <v>20</v>
      </c>
      <c r="AG567" s="7">
        <f t="shared" si="166"/>
        <v>-59.903685815012949</v>
      </c>
      <c r="AH567" s="7">
        <f t="shared" si="167"/>
        <v>-1.7596149575036744</v>
      </c>
      <c r="AI567">
        <v>0</v>
      </c>
      <c r="AJ567">
        <v>0.44</v>
      </c>
      <c r="AK567">
        <v>2.78</v>
      </c>
      <c r="AL567">
        <v>0.57999999999999996</v>
      </c>
      <c r="AM567">
        <v>0.68</v>
      </c>
    </row>
    <row r="568" spans="1:39" x14ac:dyDescent="0.25">
      <c r="A568">
        <v>886</v>
      </c>
      <c r="B568" t="s">
        <v>1385</v>
      </c>
      <c r="C568" t="s">
        <v>1386</v>
      </c>
      <c r="D568" t="s">
        <v>1332</v>
      </c>
      <c r="E568" s="7">
        <f t="shared" si="175"/>
        <v>870.96358995608091</v>
      </c>
      <c r="F568" s="8">
        <v>2.94</v>
      </c>
      <c r="G568" s="7">
        <f t="shared" si="160"/>
        <v>1.5533359059539336</v>
      </c>
      <c r="H568" s="7">
        <f t="shared" si="168"/>
        <v>0.19126538124544856</v>
      </c>
      <c r="I568" s="7">
        <v>0.03</v>
      </c>
      <c r="J568" s="7">
        <f t="shared" si="169"/>
        <v>1.4171212547196625</v>
      </c>
      <c r="K568" s="7">
        <f t="shared" si="170"/>
        <v>-1.3316133640348888</v>
      </c>
      <c r="L568" s="7">
        <f t="shared" si="171"/>
        <v>26.128907698682436</v>
      </c>
      <c r="M568" s="7">
        <f t="shared" si="172"/>
        <v>4.6600077178618006E-2</v>
      </c>
      <c r="N568" s="7">
        <f t="shared" si="173"/>
        <v>1.1441160509773058</v>
      </c>
      <c r="O568" s="7">
        <f t="shared" si="174"/>
        <v>-1.2098839490226949</v>
      </c>
      <c r="P568">
        <v>15</v>
      </c>
      <c r="Q568">
        <f t="shared" si="161"/>
        <v>288</v>
      </c>
      <c r="R568" t="s">
        <v>1333</v>
      </c>
      <c r="S568" s="9" t="s">
        <v>1334</v>
      </c>
      <c r="T568" t="s">
        <v>42</v>
      </c>
      <c r="U568" t="s">
        <v>1387</v>
      </c>
      <c r="V568">
        <v>83.13</v>
      </c>
      <c r="W568">
        <v>3.6040000000000001</v>
      </c>
      <c r="X568">
        <v>1.25</v>
      </c>
      <c r="Y568" s="8">
        <f t="shared" si="162"/>
        <v>-2.3540000000000001</v>
      </c>
      <c r="Z568">
        <v>-2.5339999999999998</v>
      </c>
      <c r="AA568" s="7">
        <v>1490</v>
      </c>
      <c r="AB568" s="7">
        <v>1390</v>
      </c>
      <c r="AC568">
        <f t="shared" si="163"/>
        <v>3.143014800254095</v>
      </c>
      <c r="AD568">
        <f t="shared" si="164"/>
        <v>3.173186268412274</v>
      </c>
      <c r="AE568" s="7">
        <f t="shared" si="165"/>
        <v>44.854434520203505</v>
      </c>
      <c r="AF568" s="7">
        <v>20</v>
      </c>
      <c r="AG568" s="7">
        <f t="shared" si="166"/>
        <v>-64.854434520203512</v>
      </c>
      <c r="AH568" s="7">
        <f t="shared" si="167"/>
        <v>-2.7487346187545514</v>
      </c>
      <c r="AI568">
        <v>0</v>
      </c>
      <c r="AJ568">
        <v>0.24</v>
      </c>
      <c r="AK568">
        <v>2.84</v>
      </c>
      <c r="AL568">
        <v>0.72</v>
      </c>
      <c r="AM568">
        <v>0.83</v>
      </c>
    </row>
    <row r="569" spans="1:39" x14ac:dyDescent="0.25">
      <c r="A569">
        <v>885</v>
      </c>
      <c r="B569" t="s">
        <v>1385</v>
      </c>
      <c r="C569" t="s">
        <v>1386</v>
      </c>
      <c r="D569" t="s">
        <v>1332</v>
      </c>
      <c r="E569" s="7">
        <f t="shared" si="175"/>
        <v>457.0881896148756</v>
      </c>
      <c r="F569" s="8">
        <v>2.66</v>
      </c>
      <c r="G569" s="7">
        <f t="shared" si="160"/>
        <v>4.7326294363390904</v>
      </c>
      <c r="H569" s="7">
        <f t="shared" si="168"/>
        <v>0.675102500653606</v>
      </c>
      <c r="I569" s="7">
        <v>0.03</v>
      </c>
      <c r="J569" s="7">
        <f t="shared" si="169"/>
        <v>1.137121254719663</v>
      </c>
      <c r="K569" s="7">
        <f t="shared" si="170"/>
        <v>-0.84777624462673118</v>
      </c>
      <c r="L569" s="7">
        <f t="shared" si="171"/>
        <v>13.712645688446273</v>
      </c>
      <c r="M569" s="7">
        <f t="shared" si="172"/>
        <v>0.14197888309017279</v>
      </c>
      <c r="N569" s="7">
        <f t="shared" si="173"/>
        <v>1.3923988478293996</v>
      </c>
      <c r="O569" s="7">
        <f t="shared" si="174"/>
        <v>-0.96160115217060105</v>
      </c>
      <c r="P569">
        <v>35</v>
      </c>
      <c r="Q569">
        <f t="shared" si="161"/>
        <v>308</v>
      </c>
      <c r="R569" t="s">
        <v>1333</v>
      </c>
      <c r="S569" s="9" t="s">
        <v>1334</v>
      </c>
      <c r="T569" t="s">
        <v>42</v>
      </c>
      <c r="U569" t="s">
        <v>1387</v>
      </c>
      <c r="V569">
        <v>83.13</v>
      </c>
      <c r="W569">
        <v>3.6040000000000001</v>
      </c>
      <c r="X569">
        <v>1.25</v>
      </c>
      <c r="Y569" s="8">
        <f t="shared" si="162"/>
        <v>-2.3540000000000001</v>
      </c>
      <c r="Z569">
        <v>-2.5339999999999998</v>
      </c>
      <c r="AA569" s="7">
        <v>1490</v>
      </c>
      <c r="AB569" s="7">
        <v>1390</v>
      </c>
      <c r="AC569">
        <f t="shared" si="163"/>
        <v>3.143014800254095</v>
      </c>
      <c r="AD569">
        <f t="shared" si="164"/>
        <v>3.173186268412274</v>
      </c>
      <c r="AE569" s="7">
        <f t="shared" si="165"/>
        <v>44.854434520203505</v>
      </c>
      <c r="AF569" s="7">
        <v>20</v>
      </c>
      <c r="AG569" s="7">
        <f t="shared" si="166"/>
        <v>-64.854434520203512</v>
      </c>
      <c r="AH569" s="7">
        <f t="shared" si="167"/>
        <v>-1.9848974993463941</v>
      </c>
      <c r="AI569">
        <v>0</v>
      </c>
      <c r="AJ569">
        <v>0.24</v>
      </c>
      <c r="AK569">
        <v>2.84</v>
      </c>
      <c r="AL569">
        <v>0.72</v>
      </c>
      <c r="AM569">
        <v>0.83</v>
      </c>
    </row>
    <row r="570" spans="1:39" x14ac:dyDescent="0.25">
      <c r="A570">
        <v>883</v>
      </c>
      <c r="B570" t="s">
        <v>1385</v>
      </c>
      <c r="C570" t="s">
        <v>1386</v>
      </c>
      <c r="D570" t="s">
        <v>1332</v>
      </c>
      <c r="E570" s="7">
        <f t="shared" si="175"/>
        <v>39.810717055349755</v>
      </c>
      <c r="F570" s="8">
        <v>1.6</v>
      </c>
      <c r="G570" s="7">
        <f t="shared" si="160"/>
        <v>25.612927240385524</v>
      </c>
      <c r="H570" s="7">
        <f t="shared" si="168"/>
        <v>1.4084592157857994</v>
      </c>
      <c r="I570" s="7">
        <v>0.03</v>
      </c>
      <c r="J570" s="7">
        <f t="shared" si="169"/>
        <v>7.7121254719662746E-2</v>
      </c>
      <c r="K570" s="7">
        <f t="shared" si="170"/>
        <v>-0.11441952949453804</v>
      </c>
      <c r="L570" s="7">
        <f t="shared" si="171"/>
        <v>1.1943215116604926</v>
      </c>
      <c r="M570" s="7">
        <f t="shared" si="172"/>
        <v>0.76838781721156568</v>
      </c>
      <c r="N570" s="7">
        <f t="shared" si="173"/>
        <v>1.5727149795690951</v>
      </c>
      <c r="O570" s="7">
        <f t="shared" si="174"/>
        <v>-0.7812850204309052</v>
      </c>
      <c r="P570">
        <v>95</v>
      </c>
      <c r="Q570">
        <f t="shared" si="161"/>
        <v>368</v>
      </c>
      <c r="R570" t="s">
        <v>1333</v>
      </c>
      <c r="S570" s="9" t="s">
        <v>1334</v>
      </c>
      <c r="T570" t="s">
        <v>42</v>
      </c>
      <c r="U570" t="s">
        <v>1387</v>
      </c>
      <c r="V570">
        <v>83.13</v>
      </c>
      <c r="W570">
        <v>3.6040000000000001</v>
      </c>
      <c r="X570">
        <v>1.25</v>
      </c>
      <c r="Y570" s="8">
        <f t="shared" si="162"/>
        <v>-2.3540000000000001</v>
      </c>
      <c r="Z570">
        <v>-2.5339999999999998</v>
      </c>
      <c r="AA570" s="7">
        <v>1490</v>
      </c>
      <c r="AB570" s="7">
        <v>1390</v>
      </c>
      <c r="AC570">
        <f t="shared" si="163"/>
        <v>3.143014800254095</v>
      </c>
      <c r="AD570">
        <f t="shared" si="164"/>
        <v>3.173186268412274</v>
      </c>
      <c r="AE570" s="7">
        <f t="shared" si="165"/>
        <v>44.854434520203505</v>
      </c>
      <c r="AF570" s="7">
        <v>20</v>
      </c>
      <c r="AG570" s="7">
        <f t="shared" si="166"/>
        <v>-64.854434520203512</v>
      </c>
      <c r="AH570" s="7">
        <f t="shared" si="167"/>
        <v>-0.19154078421420079</v>
      </c>
      <c r="AI570">
        <v>0</v>
      </c>
      <c r="AJ570">
        <v>0.24</v>
      </c>
      <c r="AK570">
        <v>2.84</v>
      </c>
      <c r="AL570">
        <v>0.72</v>
      </c>
      <c r="AM570">
        <v>0.83</v>
      </c>
    </row>
    <row r="571" spans="1:39" x14ac:dyDescent="0.25">
      <c r="A571">
        <v>884</v>
      </c>
      <c r="B571" t="s">
        <v>1385</v>
      </c>
      <c r="C571" t="s">
        <v>1386</v>
      </c>
      <c r="D571" t="s">
        <v>1332</v>
      </c>
      <c r="E571" s="7">
        <f t="shared" si="175"/>
        <v>158.48931924611153</v>
      </c>
      <c r="F571" s="8">
        <v>2.2000000000000002</v>
      </c>
      <c r="G571" s="7">
        <f t="shared" si="160"/>
        <v>15.537018923427524</v>
      </c>
      <c r="H571" s="7">
        <f t="shared" si="168"/>
        <v>1.1913676946900664</v>
      </c>
      <c r="I571" s="7">
        <v>0.03</v>
      </c>
      <c r="J571" s="7">
        <f t="shared" si="169"/>
        <v>0.67712125471966289</v>
      </c>
      <c r="K571" s="7">
        <f t="shared" si="170"/>
        <v>-0.33151105059027086</v>
      </c>
      <c r="L571" s="7">
        <f t="shared" si="171"/>
        <v>4.7546795773833468</v>
      </c>
      <c r="M571" s="7">
        <f t="shared" si="172"/>
        <v>0.46611056770282588</v>
      </c>
      <c r="N571" s="7">
        <f t="shared" si="173"/>
        <v>1.6076005290131392</v>
      </c>
      <c r="O571" s="7">
        <f t="shared" si="174"/>
        <v>-0.74639947098686121</v>
      </c>
      <c r="P571">
        <v>65</v>
      </c>
      <c r="Q571">
        <f t="shared" si="161"/>
        <v>338</v>
      </c>
      <c r="R571" t="s">
        <v>1333</v>
      </c>
      <c r="S571" s="9" t="s">
        <v>1334</v>
      </c>
      <c r="T571" t="s">
        <v>42</v>
      </c>
      <c r="U571" t="s">
        <v>1387</v>
      </c>
      <c r="V571">
        <v>83.13</v>
      </c>
      <c r="W571">
        <v>3.6040000000000001</v>
      </c>
      <c r="X571">
        <v>1.25</v>
      </c>
      <c r="Y571" s="8">
        <f t="shared" si="162"/>
        <v>-2.3540000000000001</v>
      </c>
      <c r="Z571">
        <v>-2.5339999999999998</v>
      </c>
      <c r="AA571" s="7">
        <v>1490</v>
      </c>
      <c r="AB571" s="7">
        <v>1390</v>
      </c>
      <c r="AC571">
        <f t="shared" si="163"/>
        <v>3.143014800254095</v>
      </c>
      <c r="AD571">
        <f t="shared" si="164"/>
        <v>3.173186268412274</v>
      </c>
      <c r="AE571" s="7">
        <f t="shared" si="165"/>
        <v>44.854434520203505</v>
      </c>
      <c r="AF571" s="7">
        <v>20</v>
      </c>
      <c r="AG571" s="7">
        <f t="shared" si="166"/>
        <v>-64.854434520203512</v>
      </c>
      <c r="AH571" s="7">
        <f t="shared" si="167"/>
        <v>-1.0086323053099338</v>
      </c>
      <c r="AI571">
        <v>0</v>
      </c>
      <c r="AJ571">
        <v>0.24</v>
      </c>
      <c r="AK571">
        <v>2.84</v>
      </c>
      <c r="AL571">
        <v>0.72</v>
      </c>
      <c r="AM571">
        <v>0.83</v>
      </c>
    </row>
    <row r="572" spans="1:39" x14ac:dyDescent="0.25">
      <c r="A572">
        <v>535</v>
      </c>
      <c r="B572" t="s">
        <v>1388</v>
      </c>
      <c r="C572" t="s">
        <v>1389</v>
      </c>
      <c r="D572" t="s">
        <v>1332</v>
      </c>
      <c r="E572" s="7">
        <f t="shared" si="175"/>
        <v>1659.5869074375626</v>
      </c>
      <c r="F572" s="8">
        <v>3.22</v>
      </c>
      <c r="G572" s="7">
        <f t="shared" si="160"/>
        <v>8.3952047960262135</v>
      </c>
      <c r="H572" s="7">
        <f t="shared" si="168"/>
        <v>0.92403129495879055</v>
      </c>
      <c r="I572" s="7">
        <v>0.03</v>
      </c>
      <c r="J572" s="7">
        <f t="shared" si="169"/>
        <v>1.697121254719663</v>
      </c>
      <c r="K572" s="7">
        <f t="shared" si="170"/>
        <v>-0.59884745032154663</v>
      </c>
      <c r="L572" s="7">
        <f t="shared" si="171"/>
        <v>49.787607223126898</v>
      </c>
      <c r="M572" s="7">
        <f t="shared" si="172"/>
        <v>0.25185614388078653</v>
      </c>
      <c r="N572" s="7">
        <f t="shared" si="173"/>
        <v>1.4528819646906472</v>
      </c>
      <c r="O572" s="7">
        <f t="shared" si="174"/>
        <v>-0.47711803530935254</v>
      </c>
      <c r="P572">
        <v>15</v>
      </c>
      <c r="Q572">
        <f t="shared" si="161"/>
        <v>288</v>
      </c>
      <c r="R572" t="s">
        <v>1333</v>
      </c>
      <c r="S572" s="9" t="s">
        <v>1334</v>
      </c>
      <c r="T572" t="s">
        <v>42</v>
      </c>
      <c r="U572" t="s">
        <v>1390</v>
      </c>
      <c r="V572">
        <v>102.13</v>
      </c>
      <c r="W572">
        <v>3.29</v>
      </c>
      <c r="X572">
        <v>1.36</v>
      </c>
      <c r="Y572" s="8">
        <f t="shared" si="162"/>
        <v>-1.93</v>
      </c>
      <c r="Z572">
        <v>-2.0499999999999998</v>
      </c>
      <c r="AA572" s="7">
        <v>4680</v>
      </c>
      <c r="AB572" s="7">
        <v>4790</v>
      </c>
      <c r="AC572">
        <f t="shared" si="163"/>
        <v>3.6803355134145632</v>
      </c>
      <c r="AD572">
        <f t="shared" si="164"/>
        <v>3.6702458530741242</v>
      </c>
      <c r="AE572" s="7">
        <f t="shared" si="165"/>
        <v>40.128228662653051</v>
      </c>
      <c r="AF572" s="7">
        <v>20</v>
      </c>
      <c r="AG572" s="7">
        <f t="shared" si="166"/>
        <v>-60.128228662653051</v>
      </c>
      <c r="AH572" s="7">
        <f t="shared" si="167"/>
        <v>-2.2959687050412096</v>
      </c>
      <c r="AI572">
        <v>0</v>
      </c>
      <c r="AJ572">
        <v>0.37</v>
      </c>
      <c r="AK572">
        <v>2.85</v>
      </c>
      <c r="AL572">
        <v>0.57999999999999996</v>
      </c>
      <c r="AM572">
        <v>0.89</v>
      </c>
    </row>
    <row r="573" spans="1:39" x14ac:dyDescent="0.25">
      <c r="A573">
        <v>534</v>
      </c>
      <c r="B573" t="s">
        <v>1388</v>
      </c>
      <c r="C573" t="s">
        <v>1389</v>
      </c>
      <c r="D573" t="s">
        <v>1332</v>
      </c>
      <c r="E573" s="7">
        <f t="shared" si="175"/>
        <v>691.83097091893671</v>
      </c>
      <c r="F573" s="8">
        <v>2.84</v>
      </c>
      <c r="G573" s="7">
        <f t="shared" si="160"/>
        <v>17.873290058543429</v>
      </c>
      <c r="H573" s="7">
        <f t="shared" si="168"/>
        <v>1.2522045034151572</v>
      </c>
      <c r="I573" s="7">
        <v>0.03</v>
      </c>
      <c r="J573" s="7">
        <f t="shared" si="169"/>
        <v>1.3171212547196625</v>
      </c>
      <c r="K573" s="7">
        <f t="shared" si="170"/>
        <v>-0.27067424186518019</v>
      </c>
      <c r="L573" s="7">
        <f t="shared" si="171"/>
        <v>20.754929127568101</v>
      </c>
      <c r="M573" s="7">
        <f t="shared" si="172"/>
        <v>0.53619870175630291</v>
      </c>
      <c r="N573" s="7">
        <f t="shared" si="173"/>
        <v>1.54550085059095</v>
      </c>
      <c r="O573" s="7">
        <f t="shared" si="174"/>
        <v>-0.38449914940905006</v>
      </c>
      <c r="P573">
        <v>35</v>
      </c>
      <c r="Q573">
        <f t="shared" si="161"/>
        <v>308</v>
      </c>
      <c r="R573" t="s">
        <v>1333</v>
      </c>
      <c r="S573" s="9" t="s">
        <v>1334</v>
      </c>
      <c r="T573" t="s">
        <v>42</v>
      </c>
      <c r="U573" t="s">
        <v>1390</v>
      </c>
      <c r="V573">
        <v>102.13</v>
      </c>
      <c r="W573">
        <v>3.29</v>
      </c>
      <c r="X573">
        <v>1.36</v>
      </c>
      <c r="Y573" s="8">
        <f t="shared" si="162"/>
        <v>-1.93</v>
      </c>
      <c r="Z573">
        <v>-2.0499999999999998</v>
      </c>
      <c r="AA573" s="7">
        <v>4680</v>
      </c>
      <c r="AB573" s="7">
        <v>4790</v>
      </c>
      <c r="AC573">
        <f t="shared" si="163"/>
        <v>3.6803355134145632</v>
      </c>
      <c r="AD573">
        <f t="shared" si="164"/>
        <v>3.6702458530741242</v>
      </c>
      <c r="AE573" s="7">
        <f t="shared" si="165"/>
        <v>40.128228662653051</v>
      </c>
      <c r="AF573" s="7">
        <v>20</v>
      </c>
      <c r="AG573" s="7">
        <f t="shared" si="166"/>
        <v>-60.128228662653051</v>
      </c>
      <c r="AH573" s="7">
        <f t="shared" si="167"/>
        <v>-1.5877954965848426</v>
      </c>
      <c r="AI573">
        <v>0</v>
      </c>
      <c r="AJ573">
        <v>0.37</v>
      </c>
      <c r="AK573">
        <v>2.85</v>
      </c>
      <c r="AL573">
        <v>0.57999999999999996</v>
      </c>
      <c r="AM573">
        <v>0.89</v>
      </c>
    </row>
    <row r="574" spans="1:39" x14ac:dyDescent="0.25">
      <c r="A574">
        <v>533</v>
      </c>
      <c r="B574" t="s">
        <v>1388</v>
      </c>
      <c r="C574" t="s">
        <v>1389</v>
      </c>
      <c r="D574" t="s">
        <v>1332</v>
      </c>
      <c r="E574" s="7">
        <f t="shared" si="175"/>
        <v>177.82794100389242</v>
      </c>
      <c r="F574" s="8">
        <v>2.25</v>
      </c>
      <c r="G574" s="7">
        <f t="shared" si="160"/>
        <v>36.925406970623136</v>
      </c>
      <c r="H574" s="7">
        <f t="shared" si="168"/>
        <v>1.5673252905546553</v>
      </c>
      <c r="I574" s="7">
        <v>0.03</v>
      </c>
      <c r="J574" s="7">
        <f t="shared" si="169"/>
        <v>0.72712125471966271</v>
      </c>
      <c r="K574" s="7">
        <f t="shared" si="170"/>
        <v>4.4446545274318128E-2</v>
      </c>
      <c r="L574" s="7">
        <f t="shared" si="171"/>
        <v>5.3348382301167732</v>
      </c>
      <c r="M574" s="7">
        <f t="shared" si="172"/>
        <v>1.1077622091186947</v>
      </c>
      <c r="N574" s="7">
        <f t="shared" si="173"/>
        <v>1.5595581248777277</v>
      </c>
      <c r="O574" s="7">
        <f t="shared" si="174"/>
        <v>-0.37044187512227211</v>
      </c>
      <c r="P574">
        <v>65</v>
      </c>
      <c r="Q574">
        <f t="shared" si="161"/>
        <v>338</v>
      </c>
      <c r="R574" t="s">
        <v>1333</v>
      </c>
      <c r="S574" s="9" t="s">
        <v>1334</v>
      </c>
      <c r="T574" t="s">
        <v>42</v>
      </c>
      <c r="U574" t="s">
        <v>1390</v>
      </c>
      <c r="V574">
        <v>102.13</v>
      </c>
      <c r="W574">
        <v>3.29</v>
      </c>
      <c r="X574">
        <v>1.36</v>
      </c>
      <c r="Y574" s="8">
        <f t="shared" si="162"/>
        <v>-1.93</v>
      </c>
      <c r="Z574">
        <v>-2.0499999999999998</v>
      </c>
      <c r="AA574" s="7">
        <v>4680</v>
      </c>
      <c r="AB574" s="7">
        <v>4790</v>
      </c>
      <c r="AC574">
        <f t="shared" si="163"/>
        <v>3.6803355134145632</v>
      </c>
      <c r="AD574">
        <f t="shared" si="164"/>
        <v>3.6702458530741242</v>
      </c>
      <c r="AE574" s="7">
        <f t="shared" si="165"/>
        <v>40.128228662653051</v>
      </c>
      <c r="AF574" s="7">
        <v>20</v>
      </c>
      <c r="AG574" s="7">
        <f t="shared" si="166"/>
        <v>-60.128228662653051</v>
      </c>
      <c r="AH574" s="7">
        <f t="shared" si="167"/>
        <v>-0.68267470944534459</v>
      </c>
      <c r="AI574">
        <v>0</v>
      </c>
      <c r="AJ574">
        <v>0.37</v>
      </c>
      <c r="AK574">
        <v>2.85</v>
      </c>
      <c r="AL574">
        <v>0.57999999999999996</v>
      </c>
      <c r="AM574">
        <v>0.89</v>
      </c>
    </row>
    <row r="575" spans="1:39" x14ac:dyDescent="0.25">
      <c r="A575">
        <v>532</v>
      </c>
      <c r="B575" t="s">
        <v>1388</v>
      </c>
      <c r="C575" t="s">
        <v>1389</v>
      </c>
      <c r="D575" t="s">
        <v>1332</v>
      </c>
      <c r="E575" s="7">
        <f t="shared" si="175"/>
        <v>112.20184543019634</v>
      </c>
      <c r="F575" s="8">
        <v>2.0499999999999998</v>
      </c>
      <c r="G575" s="7">
        <f t="shared" si="160"/>
        <v>133.31285715826209</v>
      </c>
      <c r="H575" s="7">
        <f t="shared" si="168"/>
        <v>2.1248720363127132</v>
      </c>
      <c r="I575" s="7">
        <v>0.03</v>
      </c>
      <c r="J575" s="7">
        <f t="shared" si="169"/>
        <v>0.52712125471966242</v>
      </c>
      <c r="K575" s="7">
        <f t="shared" si="170"/>
        <v>0.60199329103237587</v>
      </c>
      <c r="L575" s="7">
        <f t="shared" si="171"/>
        <v>3.3660553629058905</v>
      </c>
      <c r="M575" s="7">
        <f t="shared" si="172"/>
        <v>3.9993857147478629</v>
      </c>
      <c r="N575" s="7">
        <f t="shared" si="173"/>
        <v>1.8651278000960088</v>
      </c>
      <c r="O575" s="7">
        <f t="shared" si="174"/>
        <v>-6.4872199903991248E-2</v>
      </c>
      <c r="P575">
        <v>95</v>
      </c>
      <c r="Q575">
        <f t="shared" si="161"/>
        <v>368</v>
      </c>
      <c r="R575" t="s">
        <v>1333</v>
      </c>
      <c r="S575" s="9" t="s">
        <v>1334</v>
      </c>
      <c r="T575" t="s">
        <v>42</v>
      </c>
      <c r="U575" t="s">
        <v>1390</v>
      </c>
      <c r="V575">
        <v>102.13</v>
      </c>
      <c r="W575">
        <v>3.29</v>
      </c>
      <c r="X575">
        <v>1.36</v>
      </c>
      <c r="Y575" s="8">
        <f t="shared" si="162"/>
        <v>-1.93</v>
      </c>
      <c r="Z575">
        <v>-2.0499999999999998</v>
      </c>
      <c r="AA575" s="7">
        <v>4680</v>
      </c>
      <c r="AB575" s="7">
        <v>4790</v>
      </c>
      <c r="AC575">
        <f t="shared" si="163"/>
        <v>3.6803355134145632</v>
      </c>
      <c r="AD575">
        <f t="shared" si="164"/>
        <v>3.6702458530741242</v>
      </c>
      <c r="AE575" s="7">
        <f t="shared" si="165"/>
        <v>40.128228662653051</v>
      </c>
      <c r="AF575" s="7">
        <v>20</v>
      </c>
      <c r="AG575" s="7">
        <f t="shared" si="166"/>
        <v>-60.128228662653051</v>
      </c>
      <c r="AH575" s="7">
        <f t="shared" si="167"/>
        <v>7.4872036312713441E-2</v>
      </c>
      <c r="AI575">
        <v>0</v>
      </c>
      <c r="AJ575">
        <v>0.37</v>
      </c>
      <c r="AK575">
        <v>2.85</v>
      </c>
      <c r="AL575">
        <v>0.57999999999999996</v>
      </c>
      <c r="AM575">
        <v>0.89</v>
      </c>
    </row>
    <row r="576" spans="1:39" x14ac:dyDescent="0.25">
      <c r="A576">
        <v>149</v>
      </c>
      <c r="B576" t="s">
        <v>1391</v>
      </c>
      <c r="C576" t="s">
        <v>1392</v>
      </c>
      <c r="D576" t="s">
        <v>1332</v>
      </c>
      <c r="E576" s="7">
        <f t="shared" si="175"/>
        <v>630.95734448019323</v>
      </c>
      <c r="F576" s="8">
        <v>2.8</v>
      </c>
      <c r="G576" s="7">
        <f t="shared" si="160"/>
        <v>0.44532605162507322</v>
      </c>
      <c r="H576" s="7">
        <f t="shared" si="168"/>
        <v>-0.35132189784863321</v>
      </c>
      <c r="I576" s="7">
        <v>0.03</v>
      </c>
      <c r="J576" s="7">
        <f t="shared" si="169"/>
        <v>1.2771212547196624</v>
      </c>
      <c r="K576" s="7">
        <f t="shared" si="170"/>
        <v>-1.8742006431289706</v>
      </c>
      <c r="L576" s="7">
        <f t="shared" si="171"/>
        <v>18.928720334405803</v>
      </c>
      <c r="M576" s="7">
        <f t="shared" si="172"/>
        <v>1.3359781548752192E-2</v>
      </c>
      <c r="N576" s="7">
        <f t="shared" si="173"/>
        <v>2.8989338659346626</v>
      </c>
      <c r="O576" s="7">
        <f t="shared" si="174"/>
        <v>-2.5410661340653382</v>
      </c>
      <c r="P576">
        <v>95</v>
      </c>
      <c r="Q576">
        <f t="shared" si="161"/>
        <v>368</v>
      </c>
      <c r="R576" t="s">
        <v>1333</v>
      </c>
      <c r="S576" s="9" t="s">
        <v>1334</v>
      </c>
      <c r="T576" t="s">
        <v>42</v>
      </c>
      <c r="U576" t="s">
        <v>1393</v>
      </c>
      <c r="V576">
        <v>73.099999999999994</v>
      </c>
      <c r="W576">
        <v>4.51</v>
      </c>
      <c r="X576">
        <v>-0.93</v>
      </c>
      <c r="Y576" s="8">
        <f t="shared" si="162"/>
        <v>-5.4399999999999995</v>
      </c>
      <c r="Z576">
        <v>-5.52</v>
      </c>
      <c r="AA576">
        <v>465</v>
      </c>
      <c r="AB576">
        <v>516</v>
      </c>
      <c r="AC576">
        <f t="shared" si="163"/>
        <v>2.7126497016272113</v>
      </c>
      <c r="AD576">
        <f t="shared" si="164"/>
        <v>2.667452952889954</v>
      </c>
      <c r="AE576" s="7">
        <f t="shared" si="165"/>
        <v>48.639872155860431</v>
      </c>
      <c r="AF576" s="7">
        <v>20</v>
      </c>
      <c r="AG576" s="7">
        <f t="shared" si="166"/>
        <v>-68.639872155860431</v>
      </c>
      <c r="AH576" s="7">
        <f t="shared" si="167"/>
        <v>-3.151321897848633</v>
      </c>
      <c r="AI576">
        <v>0</v>
      </c>
      <c r="AJ576">
        <v>0.63</v>
      </c>
      <c r="AK576">
        <v>2.86</v>
      </c>
      <c r="AL576">
        <v>1.1100000000000001</v>
      </c>
      <c r="AM576">
        <v>0.65</v>
      </c>
    </row>
    <row r="577" spans="1:39" x14ac:dyDescent="0.25">
      <c r="A577">
        <v>150</v>
      </c>
      <c r="B577" t="s">
        <v>1391</v>
      </c>
      <c r="C577" t="s">
        <v>1392</v>
      </c>
      <c r="D577" t="s">
        <v>1332</v>
      </c>
      <c r="E577" s="7">
        <f t="shared" si="175"/>
        <v>2691.5348039269184</v>
      </c>
      <c r="F577" s="8">
        <v>3.43</v>
      </c>
      <c r="G577" s="7">
        <f t="shared" si="160"/>
        <v>0.25935486966440574</v>
      </c>
      <c r="H577" s="7">
        <f t="shared" si="168"/>
        <v>-0.58610559325155842</v>
      </c>
      <c r="I577" s="7">
        <v>0.03</v>
      </c>
      <c r="J577" s="7">
        <f t="shared" si="169"/>
        <v>1.9071212547196628</v>
      </c>
      <c r="K577" s="7">
        <f t="shared" si="170"/>
        <v>-2.1089843385318958</v>
      </c>
      <c r="L577" s="7">
        <f t="shared" si="171"/>
        <v>80.746044117807543</v>
      </c>
      <c r="M577" s="7">
        <f t="shared" si="172"/>
        <v>7.7806460899321724E-3</v>
      </c>
      <c r="N577" s="7">
        <f t="shared" si="173"/>
        <v>2.9161272410715142</v>
      </c>
      <c r="O577" s="7">
        <f t="shared" si="174"/>
        <v>-2.5238727589284862</v>
      </c>
      <c r="P577">
        <v>65</v>
      </c>
      <c r="Q577">
        <f t="shared" si="161"/>
        <v>338</v>
      </c>
      <c r="R577" t="s">
        <v>1333</v>
      </c>
      <c r="S577" s="9" t="s">
        <v>1334</v>
      </c>
      <c r="T577" t="s">
        <v>42</v>
      </c>
      <c r="U577" t="s">
        <v>1393</v>
      </c>
      <c r="V577">
        <v>73.099999999999994</v>
      </c>
      <c r="W577">
        <v>4.51</v>
      </c>
      <c r="X577">
        <v>-0.93</v>
      </c>
      <c r="Y577" s="8">
        <f t="shared" si="162"/>
        <v>-5.4399999999999995</v>
      </c>
      <c r="Z577">
        <v>-5.52</v>
      </c>
      <c r="AA577">
        <v>465</v>
      </c>
      <c r="AB577">
        <v>516</v>
      </c>
      <c r="AC577">
        <f t="shared" si="163"/>
        <v>2.7126497016272113</v>
      </c>
      <c r="AD577">
        <f t="shared" si="164"/>
        <v>2.667452952889954</v>
      </c>
      <c r="AE577" s="7">
        <f t="shared" si="165"/>
        <v>48.639872155860431</v>
      </c>
      <c r="AF577" s="7">
        <v>20</v>
      </c>
      <c r="AG577" s="7">
        <f t="shared" si="166"/>
        <v>-68.639872155860431</v>
      </c>
      <c r="AH577" s="7">
        <f t="shared" si="167"/>
        <v>-4.0161055932515586</v>
      </c>
      <c r="AI577">
        <v>0</v>
      </c>
      <c r="AJ577">
        <v>0.63</v>
      </c>
      <c r="AK577">
        <v>2.86</v>
      </c>
      <c r="AL577">
        <v>1.1100000000000001</v>
      </c>
      <c r="AM577">
        <v>0.65</v>
      </c>
    </row>
    <row r="578" spans="1:39" x14ac:dyDescent="0.25">
      <c r="A578">
        <v>492</v>
      </c>
      <c r="B578" t="s">
        <v>1394</v>
      </c>
      <c r="C578" t="s">
        <v>1395</v>
      </c>
      <c r="D578" t="s">
        <v>1332</v>
      </c>
      <c r="E578" s="7">
        <f t="shared" si="175"/>
        <v>194.98445997580458</v>
      </c>
      <c r="F578" s="8">
        <v>2.29</v>
      </c>
      <c r="G578" s="7">
        <f t="shared" ref="G578:G641" si="176">10^H578</f>
        <v>21.734224560537665</v>
      </c>
      <c r="H578" s="7">
        <f t="shared" si="168"/>
        <v>1.3371441499288736</v>
      </c>
      <c r="I578" s="7">
        <v>0.03</v>
      </c>
      <c r="J578" s="7">
        <f t="shared" si="169"/>
        <v>0.76712125471966253</v>
      </c>
      <c r="K578" s="7">
        <f t="shared" si="170"/>
        <v>-0.18573459535146397</v>
      </c>
      <c r="L578" s="7">
        <f t="shared" si="171"/>
        <v>5.8495337992741385</v>
      </c>
      <c r="M578" s="7">
        <f t="shared" si="172"/>
        <v>0.65202673681612955</v>
      </c>
      <c r="N578" s="7">
        <f t="shared" si="173"/>
        <v>0.55599481966073028</v>
      </c>
      <c r="O578" s="7">
        <f t="shared" si="174"/>
        <v>-6.4005180339269996E-2</v>
      </c>
      <c r="P578">
        <v>15</v>
      </c>
      <c r="Q578">
        <f t="shared" ref="Q578:Q641" si="177">P578+273</f>
        <v>288</v>
      </c>
      <c r="R578" t="s">
        <v>1333</v>
      </c>
      <c r="S578" s="9" t="s">
        <v>1334</v>
      </c>
      <c r="T578" t="s">
        <v>42</v>
      </c>
      <c r="U578" t="s">
        <v>1396</v>
      </c>
      <c r="V578">
        <v>102.18</v>
      </c>
      <c r="W578">
        <v>2.5</v>
      </c>
      <c r="X578">
        <v>1.88</v>
      </c>
      <c r="Y578" s="8">
        <f t="shared" ref="Y578:Y641" si="178">X578-W578</f>
        <v>-0.62000000000000011</v>
      </c>
      <c r="Z578">
        <v>-0.98</v>
      </c>
      <c r="AA578" s="7">
        <v>20200</v>
      </c>
      <c r="AB578" s="7">
        <v>19900</v>
      </c>
      <c r="AC578">
        <f t="shared" ref="AC578:AC641" si="179">LOG(AB578)</f>
        <v>4.2988530764097064</v>
      </c>
      <c r="AD578">
        <f t="shared" ref="AD578:AD641" si="180">LOG(AA578)</f>
        <v>4.3053513694466234</v>
      </c>
      <c r="AE578" s="7">
        <f t="shared" ref="AE578:AE641" si="181">-3.82*LN(AB578)+72.5</f>
        <v>34.687825459077928</v>
      </c>
      <c r="AF578" s="7">
        <v>20</v>
      </c>
      <c r="AG578" s="7">
        <f t="shared" ref="AG578:AG641" si="182">-AF578-AE578</f>
        <v>-54.687825459077928</v>
      </c>
      <c r="AH578" s="7">
        <f t="shared" si="167"/>
        <v>-0.9528558500711265</v>
      </c>
      <c r="AI578">
        <v>0</v>
      </c>
      <c r="AJ578">
        <v>0.31</v>
      </c>
      <c r="AK578">
        <v>2.87</v>
      </c>
      <c r="AL578">
        <v>0.31</v>
      </c>
      <c r="AM578">
        <v>1.01</v>
      </c>
    </row>
    <row r="579" spans="1:39" x14ac:dyDescent="0.25">
      <c r="A579">
        <v>491</v>
      </c>
      <c r="B579" t="s">
        <v>1394</v>
      </c>
      <c r="C579" t="s">
        <v>1395</v>
      </c>
      <c r="D579" t="s">
        <v>1332</v>
      </c>
      <c r="E579" s="7">
        <f t="shared" si="175"/>
        <v>77.624711662869217</v>
      </c>
      <c r="F579" s="8">
        <v>1.89</v>
      </c>
      <c r="G579" s="7">
        <f t="shared" si="176"/>
        <v>38.127807631207091</v>
      </c>
      <c r="H579" s="7">
        <f t="shared" si="168"/>
        <v>1.5812418338327414</v>
      </c>
      <c r="I579" s="7">
        <v>0.03</v>
      </c>
      <c r="J579" s="7">
        <f t="shared" si="169"/>
        <v>0.36712125471966267</v>
      </c>
      <c r="K579" s="7">
        <f t="shared" si="170"/>
        <v>5.8363088552404296E-2</v>
      </c>
      <c r="L579" s="7">
        <f t="shared" si="171"/>
        <v>2.3287413498860765</v>
      </c>
      <c r="M579" s="7">
        <f t="shared" si="172"/>
        <v>1.1438342289362136</v>
      </c>
      <c r="N579" s="7">
        <f t="shared" si="173"/>
        <v>0.56453818100853459</v>
      </c>
      <c r="O579" s="7">
        <f t="shared" si="174"/>
        <v>-5.546181899146542E-2</v>
      </c>
      <c r="P579">
        <v>35</v>
      </c>
      <c r="Q579">
        <f t="shared" si="177"/>
        <v>308</v>
      </c>
      <c r="R579" t="s">
        <v>1333</v>
      </c>
      <c r="S579" s="9" t="s">
        <v>1334</v>
      </c>
      <c r="T579" t="s">
        <v>42</v>
      </c>
      <c r="U579" t="s">
        <v>1396</v>
      </c>
      <c r="V579">
        <v>102.18</v>
      </c>
      <c r="W579">
        <v>2.5</v>
      </c>
      <c r="X579">
        <v>1.88</v>
      </c>
      <c r="Y579" s="8">
        <f t="shared" si="178"/>
        <v>-0.62000000000000011</v>
      </c>
      <c r="Z579">
        <v>-0.98</v>
      </c>
      <c r="AA579" s="7">
        <v>20200</v>
      </c>
      <c r="AB579" s="7">
        <v>19900</v>
      </c>
      <c r="AC579">
        <f t="shared" si="179"/>
        <v>4.2988530764097064</v>
      </c>
      <c r="AD579">
        <f t="shared" si="180"/>
        <v>4.3053513694466234</v>
      </c>
      <c r="AE579" s="7">
        <f t="shared" si="181"/>
        <v>34.687825459077928</v>
      </c>
      <c r="AF579" s="7">
        <v>20</v>
      </c>
      <c r="AG579" s="7">
        <f t="shared" si="182"/>
        <v>-54.687825459077928</v>
      </c>
      <c r="AH579" s="7">
        <f t="shared" ref="AH579:AH642" si="183">LOG(EXP((-AG579/8.314)*((1000/298)-(1000/Q579))+LN(10^Y579)))</f>
        <v>-0.30875816616725837</v>
      </c>
      <c r="AI579">
        <v>0</v>
      </c>
      <c r="AJ579">
        <v>0.31</v>
      </c>
      <c r="AK579">
        <v>2.87</v>
      </c>
      <c r="AL579">
        <v>0.31</v>
      </c>
      <c r="AM579">
        <v>1.01</v>
      </c>
    </row>
    <row r="580" spans="1:39" x14ac:dyDescent="0.25">
      <c r="A580">
        <v>829</v>
      </c>
      <c r="B580" t="s">
        <v>76</v>
      </c>
      <c r="C580" t="s">
        <v>77</v>
      </c>
      <c r="D580" t="s">
        <v>1332</v>
      </c>
      <c r="E580" s="7">
        <f t="shared" si="175"/>
        <v>1202.2644346174138</v>
      </c>
      <c r="F580" s="8">
        <v>3.08</v>
      </c>
      <c r="G580" s="7">
        <f t="shared" si="176"/>
        <v>114.50700408900364</v>
      </c>
      <c r="H580" s="7">
        <f t="shared" si="168"/>
        <v>2.0588320521271957</v>
      </c>
      <c r="I580" s="7">
        <v>0.03</v>
      </c>
      <c r="J580" s="7">
        <f t="shared" si="169"/>
        <v>1.5571212547196627</v>
      </c>
      <c r="K580" s="7">
        <f t="shared" si="170"/>
        <v>0.53595330684685849</v>
      </c>
      <c r="L580" s="7">
        <f t="shared" si="171"/>
        <v>36.067933038522426</v>
      </c>
      <c r="M580" s="7">
        <f t="shared" si="172"/>
        <v>3.4352101226701111</v>
      </c>
      <c r="N580" s="7">
        <f t="shared" si="173"/>
        <v>1.3306827218590527</v>
      </c>
      <c r="O580" s="7">
        <f t="shared" si="174"/>
        <v>0.65768272185905252</v>
      </c>
      <c r="P580">
        <v>15</v>
      </c>
      <c r="Q580">
        <f t="shared" si="177"/>
        <v>288</v>
      </c>
      <c r="R580" t="s">
        <v>1333</v>
      </c>
      <c r="S580" s="9" t="s">
        <v>1334</v>
      </c>
      <c r="T580" t="s">
        <v>42</v>
      </c>
      <c r="U580" t="s">
        <v>78</v>
      </c>
      <c r="V580">
        <v>96.11</v>
      </c>
      <c r="W580">
        <v>2.863</v>
      </c>
      <c r="X580">
        <v>2.19</v>
      </c>
      <c r="Y580" s="8">
        <f t="shared" si="178"/>
        <v>-0.67300000000000004</v>
      </c>
      <c r="Z580">
        <v>-0.59299999999999997</v>
      </c>
      <c r="AA580" s="7">
        <v>9560</v>
      </c>
      <c r="AB580" s="7">
        <v>10300</v>
      </c>
      <c r="AC580">
        <f t="shared" si="179"/>
        <v>4.012837224705172</v>
      </c>
      <c r="AD580">
        <f t="shared" si="180"/>
        <v>3.9804578922761</v>
      </c>
      <c r="AE580" s="7">
        <f t="shared" si="181"/>
        <v>37.20358515448828</v>
      </c>
      <c r="AF580" s="7">
        <v>20</v>
      </c>
      <c r="AG580" s="7">
        <f t="shared" si="182"/>
        <v>-57.20358515448828</v>
      </c>
      <c r="AH580" s="7">
        <f t="shared" si="183"/>
        <v>-1.0211679478728042</v>
      </c>
      <c r="AI580">
        <v>0</v>
      </c>
      <c r="AJ580">
        <v>0.12</v>
      </c>
      <c r="AK580">
        <v>2.89</v>
      </c>
      <c r="AL580">
        <v>0.66</v>
      </c>
      <c r="AM580">
        <v>0.73</v>
      </c>
    </row>
    <row r="581" spans="1:39" x14ac:dyDescent="0.25">
      <c r="A581">
        <v>828</v>
      </c>
      <c r="B581" t="s">
        <v>76</v>
      </c>
      <c r="C581" t="s">
        <v>77</v>
      </c>
      <c r="D581" t="s">
        <v>1332</v>
      </c>
      <c r="E581" s="7">
        <f t="shared" si="175"/>
        <v>501.18723362727269</v>
      </c>
      <c r="F581" s="8">
        <v>2.7</v>
      </c>
      <c r="G581" s="7">
        <f t="shared" si="176"/>
        <v>225.19546455963874</v>
      </c>
      <c r="H581" s="7">
        <f t="shared" si="168"/>
        <v>2.352559639569376</v>
      </c>
      <c r="I581" s="7">
        <v>0.03</v>
      </c>
      <c r="J581" s="7">
        <f t="shared" si="169"/>
        <v>1.1771212547196628</v>
      </c>
      <c r="K581" s="7">
        <f t="shared" si="170"/>
        <v>0.82968089428903835</v>
      </c>
      <c r="L581" s="7">
        <f t="shared" si="171"/>
        <v>15.035617008818186</v>
      </c>
      <c r="M581" s="7">
        <f t="shared" si="172"/>
        <v>6.7558639367891615</v>
      </c>
      <c r="N581" s="7">
        <f t="shared" si="173"/>
        <v>1.3888559867451686</v>
      </c>
      <c r="O581" s="7">
        <f t="shared" si="174"/>
        <v>0.7158559867451687</v>
      </c>
      <c r="P581">
        <v>35</v>
      </c>
      <c r="Q581">
        <f t="shared" si="177"/>
        <v>308</v>
      </c>
      <c r="R581" t="s">
        <v>1333</v>
      </c>
      <c r="S581" s="9" t="s">
        <v>1334</v>
      </c>
      <c r="T581" t="s">
        <v>42</v>
      </c>
      <c r="U581" t="s">
        <v>78</v>
      </c>
      <c r="V581">
        <v>96.11</v>
      </c>
      <c r="W581">
        <v>2.863</v>
      </c>
      <c r="X581">
        <v>2.19</v>
      </c>
      <c r="Y581" s="8">
        <f t="shared" si="178"/>
        <v>-0.67300000000000004</v>
      </c>
      <c r="Z581">
        <v>-0.59299999999999997</v>
      </c>
      <c r="AA581" s="7">
        <v>9560</v>
      </c>
      <c r="AB581" s="7">
        <v>10300</v>
      </c>
      <c r="AC581">
        <f t="shared" si="179"/>
        <v>4.012837224705172</v>
      </c>
      <c r="AD581">
        <f t="shared" si="180"/>
        <v>3.9804578922761</v>
      </c>
      <c r="AE581" s="7">
        <f t="shared" si="181"/>
        <v>37.20358515448828</v>
      </c>
      <c r="AF581" s="7">
        <v>20</v>
      </c>
      <c r="AG581" s="7">
        <f t="shared" si="182"/>
        <v>-57.20358515448828</v>
      </c>
      <c r="AH581" s="7">
        <f t="shared" si="183"/>
        <v>-0.34744036043062437</v>
      </c>
      <c r="AI581">
        <v>0</v>
      </c>
      <c r="AJ581">
        <v>0.12</v>
      </c>
      <c r="AK581">
        <v>2.89</v>
      </c>
      <c r="AL581">
        <v>0.66</v>
      </c>
      <c r="AM581">
        <v>0.73</v>
      </c>
    </row>
    <row r="582" spans="1:39" x14ac:dyDescent="0.25">
      <c r="A582">
        <v>827</v>
      </c>
      <c r="B582" t="s">
        <v>76</v>
      </c>
      <c r="C582" t="s">
        <v>77</v>
      </c>
      <c r="D582" t="s">
        <v>1332</v>
      </c>
      <c r="E582" s="7">
        <f t="shared" si="175"/>
        <v>154.8816618912482</v>
      </c>
      <c r="F582" s="8">
        <v>2.19</v>
      </c>
      <c r="G582" s="7">
        <f t="shared" si="176"/>
        <v>505.42329450638385</v>
      </c>
      <c r="H582" s="7">
        <f t="shared" si="168"/>
        <v>2.7036552542883738</v>
      </c>
      <c r="I582" s="7">
        <v>0.03</v>
      </c>
      <c r="J582" s="7">
        <f t="shared" si="169"/>
        <v>0.66712125471966266</v>
      </c>
      <c r="K582" s="7">
        <f t="shared" si="170"/>
        <v>1.1807765090080369</v>
      </c>
      <c r="L582" s="7">
        <f t="shared" si="171"/>
        <v>4.6464498567374477</v>
      </c>
      <c r="M582" s="7">
        <f t="shared" si="172"/>
        <v>15.162698835191527</v>
      </c>
      <c r="N582" s="7">
        <f t="shared" si="173"/>
        <v>1.4388880886114468</v>
      </c>
      <c r="O582" s="7">
        <f t="shared" si="174"/>
        <v>0.76588808861144675</v>
      </c>
      <c r="P582">
        <v>65</v>
      </c>
      <c r="Q582">
        <f t="shared" si="177"/>
        <v>338</v>
      </c>
      <c r="R582" t="s">
        <v>1333</v>
      </c>
      <c r="S582" s="9" t="s">
        <v>1334</v>
      </c>
      <c r="T582" t="s">
        <v>42</v>
      </c>
      <c r="U582" t="s">
        <v>78</v>
      </c>
      <c r="V582">
        <v>96.11</v>
      </c>
      <c r="W582">
        <v>2.863</v>
      </c>
      <c r="X582">
        <v>2.19</v>
      </c>
      <c r="Y582" s="8">
        <f t="shared" si="178"/>
        <v>-0.67300000000000004</v>
      </c>
      <c r="Z582">
        <v>-0.59299999999999997</v>
      </c>
      <c r="AA582" s="7">
        <v>9560</v>
      </c>
      <c r="AB582" s="7">
        <v>10300</v>
      </c>
      <c r="AC582">
        <f t="shared" si="179"/>
        <v>4.012837224705172</v>
      </c>
      <c r="AD582">
        <f t="shared" si="180"/>
        <v>3.9804578922761</v>
      </c>
      <c r="AE582" s="7">
        <f t="shared" si="181"/>
        <v>37.20358515448828</v>
      </c>
      <c r="AF582" s="7">
        <v>20</v>
      </c>
      <c r="AG582" s="7">
        <f t="shared" si="182"/>
        <v>-57.20358515448828</v>
      </c>
      <c r="AH582" s="7">
        <f t="shared" si="183"/>
        <v>0.51365525428837411</v>
      </c>
      <c r="AI582">
        <v>0</v>
      </c>
      <c r="AJ582">
        <v>0.12</v>
      </c>
      <c r="AK582">
        <v>2.89</v>
      </c>
      <c r="AL582">
        <v>0.66</v>
      </c>
      <c r="AM582">
        <v>0.73</v>
      </c>
    </row>
    <row r="583" spans="1:39" x14ac:dyDescent="0.25">
      <c r="A583">
        <v>826</v>
      </c>
      <c r="B583" t="s">
        <v>76</v>
      </c>
      <c r="C583" t="s">
        <v>77</v>
      </c>
      <c r="D583" t="s">
        <v>1332</v>
      </c>
      <c r="E583" s="7">
        <f t="shared" si="175"/>
        <v>93.325430079699174</v>
      </c>
      <c r="F583" s="8">
        <v>1.97</v>
      </c>
      <c r="G583" s="7">
        <f t="shared" si="176"/>
        <v>1600.8654983724246</v>
      </c>
      <c r="H583" s="7">
        <f t="shared" si="168"/>
        <v>3.2043548448684054</v>
      </c>
      <c r="I583" s="7">
        <v>0.03</v>
      </c>
      <c r="J583" s="7">
        <f t="shared" si="169"/>
        <v>0.44712125471966274</v>
      </c>
      <c r="K583" s="7">
        <f t="shared" si="170"/>
        <v>1.6814760995880682</v>
      </c>
      <c r="L583" s="7">
        <f t="shared" si="171"/>
        <v>2.7997629023909756</v>
      </c>
      <c r="M583" s="7">
        <f t="shared" si="172"/>
        <v>48.025964951172753</v>
      </c>
      <c r="N583" s="7">
        <f t="shared" si="173"/>
        <v>1.6876106086517015</v>
      </c>
      <c r="O583" s="7">
        <f t="shared" si="174"/>
        <v>1.0146106086517013</v>
      </c>
      <c r="P583">
        <v>95</v>
      </c>
      <c r="Q583">
        <f t="shared" si="177"/>
        <v>368</v>
      </c>
      <c r="R583" t="s">
        <v>1333</v>
      </c>
      <c r="S583" s="9" t="s">
        <v>1334</v>
      </c>
      <c r="T583" t="s">
        <v>42</v>
      </c>
      <c r="U583" t="s">
        <v>78</v>
      </c>
      <c r="V583">
        <v>96.11</v>
      </c>
      <c r="W583">
        <v>2.863</v>
      </c>
      <c r="X583">
        <v>2.19</v>
      </c>
      <c r="Y583" s="8">
        <f t="shared" si="178"/>
        <v>-0.67300000000000004</v>
      </c>
      <c r="Z583">
        <v>-0.59299999999999997</v>
      </c>
      <c r="AA583" s="7">
        <v>9560</v>
      </c>
      <c r="AB583" s="7">
        <v>10300</v>
      </c>
      <c r="AC583">
        <f t="shared" si="179"/>
        <v>4.012837224705172</v>
      </c>
      <c r="AD583">
        <f t="shared" si="180"/>
        <v>3.9804578922761</v>
      </c>
      <c r="AE583" s="7">
        <f t="shared" si="181"/>
        <v>37.20358515448828</v>
      </c>
      <c r="AF583" s="7">
        <v>20</v>
      </c>
      <c r="AG583" s="7">
        <f t="shared" si="182"/>
        <v>-57.20358515448828</v>
      </c>
      <c r="AH583" s="7">
        <f t="shared" si="183"/>
        <v>1.2343548448684054</v>
      </c>
      <c r="AI583">
        <v>0</v>
      </c>
      <c r="AJ583">
        <v>0.12</v>
      </c>
      <c r="AK583">
        <v>2.89</v>
      </c>
      <c r="AL583">
        <v>0.66</v>
      </c>
      <c r="AM583">
        <v>0.73</v>
      </c>
    </row>
    <row r="584" spans="1:39" x14ac:dyDescent="0.25">
      <c r="A584">
        <v>485</v>
      </c>
      <c r="B584" t="s">
        <v>1397</v>
      </c>
      <c r="C584" t="s">
        <v>1398</v>
      </c>
      <c r="D584" t="s">
        <v>1332</v>
      </c>
      <c r="E584" s="7">
        <f t="shared" si="175"/>
        <v>1737.8008287493772</v>
      </c>
      <c r="F584" s="8">
        <v>3.24</v>
      </c>
      <c r="G584" s="7">
        <f t="shared" si="176"/>
        <v>1.768841882154633</v>
      </c>
      <c r="H584" s="7">
        <f t="shared" si="168"/>
        <v>0.24768901279844258</v>
      </c>
      <c r="I584" s="7">
        <v>0.03</v>
      </c>
      <c r="J584" s="7">
        <f t="shared" si="169"/>
        <v>1.7171212547196628</v>
      </c>
      <c r="K584" s="7">
        <f t="shared" si="170"/>
        <v>-1.2751897324818948</v>
      </c>
      <c r="L584" s="7">
        <f t="shared" si="171"/>
        <v>52.134024862481333</v>
      </c>
      <c r="M584" s="7">
        <f t="shared" si="172"/>
        <v>5.3065256464638999E-2</v>
      </c>
      <c r="N584" s="7">
        <f t="shared" si="173"/>
        <v>1.4725396825302997</v>
      </c>
      <c r="O584" s="7">
        <f t="shared" si="174"/>
        <v>-1.1534603174697007</v>
      </c>
      <c r="P584">
        <v>15</v>
      </c>
      <c r="Q584">
        <f t="shared" si="177"/>
        <v>288</v>
      </c>
      <c r="R584" t="s">
        <v>1333</v>
      </c>
      <c r="S584" s="9" t="s">
        <v>1334</v>
      </c>
      <c r="T584" t="s">
        <v>42</v>
      </c>
      <c r="U584" t="s">
        <v>1399</v>
      </c>
      <c r="V584">
        <v>86.13</v>
      </c>
      <c r="W584">
        <v>3.3759999999999999</v>
      </c>
      <c r="X584">
        <v>0.75</v>
      </c>
      <c r="Y584" s="8">
        <f t="shared" si="178"/>
        <v>-2.6259999999999999</v>
      </c>
      <c r="Z584">
        <v>-2.4660000000000002</v>
      </c>
      <c r="AA584" s="7">
        <v>5260</v>
      </c>
      <c r="AB584" s="7">
        <v>4720</v>
      </c>
      <c r="AC584">
        <f t="shared" si="179"/>
        <v>3.673941998634088</v>
      </c>
      <c r="AD584">
        <f t="shared" si="180"/>
        <v>3.7209857441537393</v>
      </c>
      <c r="AE584" s="7">
        <f t="shared" si="181"/>
        <v>40.184465219825924</v>
      </c>
      <c r="AF584" s="7">
        <v>20</v>
      </c>
      <c r="AG584" s="7">
        <f t="shared" si="182"/>
        <v>-60.184465219825924</v>
      </c>
      <c r="AH584" s="7">
        <f t="shared" si="183"/>
        <v>-2.9923109872015576</v>
      </c>
      <c r="AI584">
        <v>0</v>
      </c>
      <c r="AJ584">
        <v>0.34</v>
      </c>
      <c r="AK584">
        <v>2.94</v>
      </c>
      <c r="AL584">
        <v>0.68</v>
      </c>
      <c r="AM584">
        <v>0.83</v>
      </c>
    </row>
    <row r="585" spans="1:39" x14ac:dyDescent="0.25">
      <c r="A585">
        <v>484</v>
      </c>
      <c r="B585" t="s">
        <v>1397</v>
      </c>
      <c r="C585" t="s">
        <v>1398</v>
      </c>
      <c r="D585" t="s">
        <v>1332</v>
      </c>
      <c r="E585" s="7">
        <f t="shared" si="175"/>
        <v>602.55958607435775</v>
      </c>
      <c r="F585" s="8">
        <v>2.78</v>
      </c>
      <c r="G585" s="7">
        <f t="shared" si="176"/>
        <v>3.1370725273757172</v>
      </c>
      <c r="H585" s="7">
        <f t="shared" si="168"/>
        <v>0.49652455946119645</v>
      </c>
      <c r="I585" s="7">
        <v>0.03</v>
      </c>
      <c r="J585" s="7">
        <f t="shared" si="169"/>
        <v>1.2571212547196624</v>
      </c>
      <c r="K585" s="7">
        <f t="shared" si="170"/>
        <v>-1.026354185819141</v>
      </c>
      <c r="L585" s="7">
        <f t="shared" si="171"/>
        <v>18.07678758223074</v>
      </c>
      <c r="M585" s="7">
        <f t="shared" si="172"/>
        <v>9.4112175821271529E-2</v>
      </c>
      <c r="N585" s="7">
        <f t="shared" si="173"/>
        <v>1.4858209066369894</v>
      </c>
      <c r="O585" s="7">
        <f t="shared" si="174"/>
        <v>-1.1401790933630107</v>
      </c>
      <c r="P585">
        <v>35</v>
      </c>
      <c r="Q585">
        <f t="shared" si="177"/>
        <v>308</v>
      </c>
      <c r="R585" t="s">
        <v>1333</v>
      </c>
      <c r="S585" s="9" t="s">
        <v>1334</v>
      </c>
      <c r="T585" t="s">
        <v>42</v>
      </c>
      <c r="U585" t="s">
        <v>1399</v>
      </c>
      <c r="V585">
        <v>86.13</v>
      </c>
      <c r="W585">
        <v>3.3759999999999999</v>
      </c>
      <c r="X585">
        <v>0.75</v>
      </c>
      <c r="Y585" s="8">
        <f t="shared" si="178"/>
        <v>-2.6259999999999999</v>
      </c>
      <c r="Z585">
        <v>-2.4660000000000002</v>
      </c>
      <c r="AA585" s="7">
        <v>5260</v>
      </c>
      <c r="AB585" s="7">
        <v>4720</v>
      </c>
      <c r="AC585">
        <f t="shared" si="179"/>
        <v>3.673941998634088</v>
      </c>
      <c r="AD585">
        <f t="shared" si="180"/>
        <v>3.7209857441537393</v>
      </c>
      <c r="AE585" s="7">
        <f t="shared" si="181"/>
        <v>40.184465219825924</v>
      </c>
      <c r="AF585" s="7">
        <v>20</v>
      </c>
      <c r="AG585" s="7">
        <f t="shared" si="182"/>
        <v>-60.184465219825924</v>
      </c>
      <c r="AH585" s="7">
        <f t="shared" si="183"/>
        <v>-2.2834754405388034</v>
      </c>
      <c r="AI585">
        <v>0</v>
      </c>
      <c r="AJ585">
        <v>0.34</v>
      </c>
      <c r="AK585">
        <v>2.94</v>
      </c>
      <c r="AL585">
        <v>0.68</v>
      </c>
      <c r="AM585">
        <v>0.83</v>
      </c>
    </row>
    <row r="586" spans="1:39" x14ac:dyDescent="0.25">
      <c r="A586">
        <v>483</v>
      </c>
      <c r="B586" t="s">
        <v>1397</v>
      </c>
      <c r="C586" t="s">
        <v>1398</v>
      </c>
      <c r="D586" t="s">
        <v>1332</v>
      </c>
      <c r="E586" s="7">
        <f t="shared" si="175"/>
        <v>218.77616239495524</v>
      </c>
      <c r="F586" s="8">
        <v>2.34</v>
      </c>
      <c r="G586" s="7">
        <f t="shared" si="176"/>
        <v>9.1725879659912337</v>
      </c>
      <c r="H586" s="7">
        <f t="shared" si="168"/>
        <v>0.96249188537335484</v>
      </c>
      <c r="I586" s="7">
        <v>0.03</v>
      </c>
      <c r="J586" s="7">
        <f t="shared" si="169"/>
        <v>0.81712125471966235</v>
      </c>
      <c r="K586" s="7">
        <f t="shared" si="170"/>
        <v>-0.56038685990698267</v>
      </c>
      <c r="L586" s="7">
        <f t="shared" si="171"/>
        <v>6.5632848718486576</v>
      </c>
      <c r="M586" s="7">
        <f t="shared" si="172"/>
        <v>0.27517763897973696</v>
      </c>
      <c r="N586" s="7">
        <f t="shared" si="173"/>
        <v>1.6507247196964274</v>
      </c>
      <c r="O586" s="7">
        <f t="shared" si="174"/>
        <v>-0.97527528030357302</v>
      </c>
      <c r="P586">
        <v>65</v>
      </c>
      <c r="Q586">
        <f t="shared" si="177"/>
        <v>338</v>
      </c>
      <c r="R586" t="s">
        <v>1333</v>
      </c>
      <c r="S586" s="9" t="s">
        <v>1334</v>
      </c>
      <c r="T586" t="s">
        <v>42</v>
      </c>
      <c r="U586" t="s">
        <v>1399</v>
      </c>
      <c r="V586">
        <v>86.13</v>
      </c>
      <c r="W586">
        <v>3.3759999999999999</v>
      </c>
      <c r="X586">
        <v>0.75</v>
      </c>
      <c r="Y586" s="8">
        <f t="shared" si="178"/>
        <v>-2.6259999999999999</v>
      </c>
      <c r="Z586">
        <v>-2.4660000000000002</v>
      </c>
      <c r="AA586" s="7">
        <v>5260</v>
      </c>
      <c r="AB586" s="7">
        <v>4720</v>
      </c>
      <c r="AC586">
        <f t="shared" si="179"/>
        <v>3.673941998634088</v>
      </c>
      <c r="AD586">
        <f t="shared" si="180"/>
        <v>3.7209857441537393</v>
      </c>
      <c r="AE586" s="7">
        <f t="shared" si="181"/>
        <v>40.184465219825924</v>
      </c>
      <c r="AF586" s="7">
        <v>20</v>
      </c>
      <c r="AG586" s="7">
        <f t="shared" si="182"/>
        <v>-60.184465219825924</v>
      </c>
      <c r="AH586" s="7">
        <f t="shared" si="183"/>
        <v>-1.377508114626645</v>
      </c>
      <c r="AI586">
        <v>0</v>
      </c>
      <c r="AJ586">
        <v>0.34</v>
      </c>
      <c r="AK586">
        <v>2.94</v>
      </c>
      <c r="AL586">
        <v>0.68</v>
      </c>
      <c r="AM586">
        <v>0.83</v>
      </c>
    </row>
    <row r="587" spans="1:39" x14ac:dyDescent="0.25">
      <c r="A587">
        <v>482</v>
      </c>
      <c r="B587" t="s">
        <v>1397</v>
      </c>
      <c r="C587" t="s">
        <v>1398</v>
      </c>
      <c r="D587" t="s">
        <v>1332</v>
      </c>
      <c r="E587" s="7">
        <f t="shared" si="175"/>
        <v>93.325430079699174</v>
      </c>
      <c r="F587" s="8">
        <v>1.97</v>
      </c>
      <c r="G587" s="7">
        <f t="shared" si="176"/>
        <v>22.425758825097912</v>
      </c>
      <c r="H587" s="7">
        <f t="shared" si="168"/>
        <v>1.3507471472780963</v>
      </c>
      <c r="I587" s="7">
        <v>0.03</v>
      </c>
      <c r="J587" s="7">
        <f t="shared" si="169"/>
        <v>0.44712125471966274</v>
      </c>
      <c r="K587" s="7">
        <f t="shared" si="170"/>
        <v>-0.17213159800224093</v>
      </c>
      <c r="L587" s="7">
        <f t="shared" si="171"/>
        <v>2.7997629023909756</v>
      </c>
      <c r="M587" s="7">
        <f t="shared" si="172"/>
        <v>0.67277276475293768</v>
      </c>
      <c r="N587" s="7">
        <f t="shared" si="173"/>
        <v>1.7870029110613921</v>
      </c>
      <c r="O587" s="7">
        <f t="shared" si="174"/>
        <v>-0.83899708893860803</v>
      </c>
      <c r="P587">
        <v>95</v>
      </c>
      <c r="Q587">
        <f t="shared" si="177"/>
        <v>368</v>
      </c>
      <c r="R587" t="s">
        <v>1333</v>
      </c>
      <c r="S587" s="9" t="s">
        <v>1334</v>
      </c>
      <c r="T587" t="s">
        <v>42</v>
      </c>
      <c r="U587" t="s">
        <v>1399</v>
      </c>
      <c r="V587">
        <v>86.13</v>
      </c>
      <c r="W587">
        <v>3.3759999999999999</v>
      </c>
      <c r="X587">
        <v>0.75</v>
      </c>
      <c r="Y587" s="8">
        <f t="shared" si="178"/>
        <v>-2.6259999999999999</v>
      </c>
      <c r="Z587">
        <v>-2.4660000000000002</v>
      </c>
      <c r="AA587" s="7">
        <v>5260</v>
      </c>
      <c r="AB587" s="7">
        <v>4720</v>
      </c>
      <c r="AC587">
        <f t="shared" si="179"/>
        <v>3.673941998634088</v>
      </c>
      <c r="AD587">
        <f t="shared" si="180"/>
        <v>3.7209857441537393</v>
      </c>
      <c r="AE587" s="7">
        <f t="shared" si="181"/>
        <v>40.184465219825924</v>
      </c>
      <c r="AF587" s="7">
        <v>20</v>
      </c>
      <c r="AG587" s="7">
        <f t="shared" si="182"/>
        <v>-60.184465219825924</v>
      </c>
      <c r="AH587" s="7">
        <f t="shared" si="183"/>
        <v>-0.61925285272190367</v>
      </c>
      <c r="AI587">
        <v>0</v>
      </c>
      <c r="AJ587">
        <v>0.34</v>
      </c>
      <c r="AK587">
        <v>2.94</v>
      </c>
      <c r="AL587">
        <v>0.68</v>
      </c>
      <c r="AM587">
        <v>0.83</v>
      </c>
    </row>
    <row r="588" spans="1:39" x14ac:dyDescent="0.25">
      <c r="A588">
        <v>168</v>
      </c>
      <c r="B588" t="s">
        <v>1400</v>
      </c>
      <c r="C588" t="s">
        <v>80</v>
      </c>
      <c r="D588" t="s">
        <v>1332</v>
      </c>
      <c r="E588" s="7">
        <f t="shared" si="175"/>
        <v>891.25093813374656</v>
      </c>
      <c r="F588" s="8">
        <v>2.95</v>
      </c>
      <c r="G588" s="7">
        <f t="shared" si="176"/>
        <v>66.453555415177192</v>
      </c>
      <c r="H588" s="7">
        <f t="shared" si="168"/>
        <v>1.8225182216351876</v>
      </c>
      <c r="I588" s="7">
        <v>0.03</v>
      </c>
      <c r="J588" s="7">
        <f t="shared" si="169"/>
        <v>1.427121254719663</v>
      </c>
      <c r="K588" s="7">
        <f t="shared" si="170"/>
        <v>0.29963947635485044</v>
      </c>
      <c r="L588" s="7">
        <f t="shared" si="171"/>
        <v>26.737528144012405</v>
      </c>
      <c r="M588" s="7">
        <f t="shared" si="172"/>
        <v>1.9936066624553161</v>
      </c>
      <c r="N588" s="7">
        <f t="shared" si="173"/>
        <v>1.2053688913670446</v>
      </c>
      <c r="O588" s="7">
        <f t="shared" si="174"/>
        <v>0.42136889136704453</v>
      </c>
      <c r="P588">
        <v>15</v>
      </c>
      <c r="Q588">
        <f t="shared" si="177"/>
        <v>288</v>
      </c>
      <c r="R588" t="s">
        <v>1333</v>
      </c>
      <c r="S588" s="9" t="s">
        <v>1334</v>
      </c>
      <c r="T588" t="s">
        <v>42</v>
      </c>
      <c r="U588" t="s">
        <v>81</v>
      </c>
      <c r="V588">
        <v>78.11</v>
      </c>
      <c r="W588">
        <v>2.774</v>
      </c>
      <c r="X588">
        <v>1.99</v>
      </c>
      <c r="Y588" s="8">
        <f t="shared" si="178"/>
        <v>-0.78400000000000003</v>
      </c>
      <c r="Z588">
        <v>-0.64400000000000002</v>
      </c>
      <c r="AA588" s="7">
        <v>11600</v>
      </c>
      <c r="AB588" s="7">
        <v>12600</v>
      </c>
      <c r="AC588">
        <f t="shared" si="179"/>
        <v>4.1003705451175625</v>
      </c>
      <c r="AD588">
        <f t="shared" si="180"/>
        <v>4.0644579892269181</v>
      </c>
      <c r="AE588" s="7">
        <f t="shared" si="181"/>
        <v>36.43365300497085</v>
      </c>
      <c r="AF588" s="7">
        <v>20</v>
      </c>
      <c r="AG588" s="7">
        <f t="shared" si="182"/>
        <v>-56.43365300497085</v>
      </c>
      <c r="AH588" s="7">
        <f t="shared" si="183"/>
        <v>-1.1274817783648126</v>
      </c>
      <c r="AI588">
        <v>0</v>
      </c>
      <c r="AJ588">
        <v>0.12</v>
      </c>
      <c r="AK588">
        <v>2.96</v>
      </c>
      <c r="AL588">
        <v>0.69</v>
      </c>
      <c r="AM588">
        <v>0.72</v>
      </c>
    </row>
    <row r="589" spans="1:39" x14ac:dyDescent="0.25">
      <c r="A589">
        <v>167</v>
      </c>
      <c r="B589" t="s">
        <v>1400</v>
      </c>
      <c r="C589" t="s">
        <v>80</v>
      </c>
      <c r="D589" t="s">
        <v>1332</v>
      </c>
      <c r="E589" s="7">
        <f t="shared" si="175"/>
        <v>363.07805477010152</v>
      </c>
      <c r="F589" s="8">
        <v>2.56</v>
      </c>
      <c r="G589" s="7">
        <f t="shared" si="176"/>
        <v>125.07708949264637</v>
      </c>
      <c r="H589" s="7">
        <f t="shared" si="168"/>
        <v>2.0971777667826816</v>
      </c>
      <c r="I589" s="7">
        <v>0.03</v>
      </c>
      <c r="J589" s="7">
        <f t="shared" si="169"/>
        <v>1.0371212547196627</v>
      </c>
      <c r="K589" s="7">
        <f t="shared" si="170"/>
        <v>0.57429902150234446</v>
      </c>
      <c r="L589" s="7">
        <f t="shared" si="171"/>
        <v>10.892341643103048</v>
      </c>
      <c r="M589" s="7">
        <f t="shared" si="172"/>
        <v>3.7523126847793922</v>
      </c>
      <c r="N589" s="7">
        <f t="shared" si="173"/>
        <v>1.244474113958475</v>
      </c>
      <c r="O589" s="7">
        <f t="shared" si="174"/>
        <v>0.46047411395847476</v>
      </c>
      <c r="P589">
        <v>35</v>
      </c>
      <c r="Q589">
        <f t="shared" si="177"/>
        <v>308</v>
      </c>
      <c r="R589" t="s">
        <v>1333</v>
      </c>
      <c r="S589" s="9" t="s">
        <v>1334</v>
      </c>
      <c r="T589" t="s">
        <v>42</v>
      </c>
      <c r="U589" t="s">
        <v>81</v>
      </c>
      <c r="V589">
        <v>78.11</v>
      </c>
      <c r="W589">
        <v>2.774</v>
      </c>
      <c r="X589">
        <v>1.99</v>
      </c>
      <c r="Y589" s="8">
        <f t="shared" si="178"/>
        <v>-0.78400000000000003</v>
      </c>
      <c r="Z589">
        <v>-0.64400000000000002</v>
      </c>
      <c r="AA589" s="7">
        <v>11600</v>
      </c>
      <c r="AB589" s="7">
        <v>12600</v>
      </c>
      <c r="AC589">
        <f t="shared" si="179"/>
        <v>4.1003705451175625</v>
      </c>
      <c r="AD589">
        <f t="shared" si="180"/>
        <v>4.0644579892269181</v>
      </c>
      <c r="AE589" s="7">
        <f t="shared" si="181"/>
        <v>36.43365300497085</v>
      </c>
      <c r="AF589" s="7">
        <v>20</v>
      </c>
      <c r="AG589" s="7">
        <f t="shared" si="182"/>
        <v>-56.43365300497085</v>
      </c>
      <c r="AH589" s="7">
        <f t="shared" si="183"/>
        <v>-0.46282223321731825</v>
      </c>
      <c r="AI589">
        <v>0</v>
      </c>
      <c r="AJ589">
        <v>0.12</v>
      </c>
      <c r="AK589">
        <v>2.96</v>
      </c>
      <c r="AL589">
        <v>0.69</v>
      </c>
      <c r="AM589">
        <v>0.72</v>
      </c>
    </row>
    <row r="590" spans="1:39" x14ac:dyDescent="0.25">
      <c r="A590">
        <v>166</v>
      </c>
      <c r="B590" t="s">
        <v>1400</v>
      </c>
      <c r="C590" t="s">
        <v>80</v>
      </c>
      <c r="D590" t="s">
        <v>1332</v>
      </c>
      <c r="E590" s="7">
        <f t="shared" si="175"/>
        <v>147.91083881682084</v>
      </c>
      <c r="F590" s="8">
        <v>2.17</v>
      </c>
      <c r="G590" s="7">
        <f t="shared" si="176"/>
        <v>360.31592534929518</v>
      </c>
      <c r="H590" s="7">
        <f t="shared" si="168"/>
        <v>2.556683457622082</v>
      </c>
      <c r="I590" s="7">
        <v>0.03</v>
      </c>
      <c r="J590" s="7">
        <f t="shared" si="169"/>
        <v>0.64712125471966275</v>
      </c>
      <c r="K590" s="7">
        <f t="shared" si="170"/>
        <v>1.0338047123417451</v>
      </c>
      <c r="L590" s="7">
        <f t="shared" si="171"/>
        <v>4.4373251645046263</v>
      </c>
      <c r="M590" s="7">
        <f t="shared" si="172"/>
        <v>10.809477760478863</v>
      </c>
      <c r="N590" s="7">
        <f t="shared" si="173"/>
        <v>1.402916291945155</v>
      </c>
      <c r="O590" s="7">
        <f t="shared" si="174"/>
        <v>0.61891629194515507</v>
      </c>
      <c r="P590">
        <v>65</v>
      </c>
      <c r="Q590">
        <f t="shared" si="177"/>
        <v>338</v>
      </c>
      <c r="R590" t="s">
        <v>1333</v>
      </c>
      <c r="S590" s="9" t="s">
        <v>1334</v>
      </c>
      <c r="T590" t="s">
        <v>42</v>
      </c>
      <c r="U590" t="s">
        <v>81</v>
      </c>
      <c r="V590">
        <v>78.11</v>
      </c>
      <c r="W590">
        <v>2.774</v>
      </c>
      <c r="X590">
        <v>1.99</v>
      </c>
      <c r="Y590" s="8">
        <f t="shared" si="178"/>
        <v>-0.78400000000000003</v>
      </c>
      <c r="Z590">
        <v>-0.64400000000000002</v>
      </c>
      <c r="AA590" s="7">
        <v>11600</v>
      </c>
      <c r="AB590" s="7">
        <v>12600</v>
      </c>
      <c r="AC590">
        <f t="shared" si="179"/>
        <v>4.1003705451175625</v>
      </c>
      <c r="AD590">
        <f t="shared" si="180"/>
        <v>4.0644579892269181</v>
      </c>
      <c r="AE590" s="7">
        <f t="shared" si="181"/>
        <v>36.43365300497085</v>
      </c>
      <c r="AF590" s="7">
        <v>20</v>
      </c>
      <c r="AG590" s="7">
        <f t="shared" si="182"/>
        <v>-56.43365300497085</v>
      </c>
      <c r="AH590" s="7">
        <f t="shared" si="183"/>
        <v>0.38668345762208223</v>
      </c>
      <c r="AI590">
        <v>0</v>
      </c>
      <c r="AJ590">
        <v>0.12</v>
      </c>
      <c r="AK590">
        <v>2.96</v>
      </c>
      <c r="AL590">
        <v>0.69</v>
      </c>
      <c r="AM590">
        <v>0.72</v>
      </c>
    </row>
    <row r="591" spans="1:39" x14ac:dyDescent="0.25">
      <c r="A591">
        <v>165</v>
      </c>
      <c r="B591" t="s">
        <v>1400</v>
      </c>
      <c r="C591" t="s">
        <v>80</v>
      </c>
      <c r="D591" t="s">
        <v>1332</v>
      </c>
      <c r="E591" s="7">
        <f t="shared" si="175"/>
        <v>87.096358995608071</v>
      </c>
      <c r="F591" s="8">
        <v>1.94</v>
      </c>
      <c r="G591" s="7">
        <f t="shared" si="176"/>
        <v>1090.6434257127416</v>
      </c>
      <c r="H591" s="7">
        <f t="shared" si="168"/>
        <v>3.0376827858246238</v>
      </c>
      <c r="I591" s="7">
        <v>0.03</v>
      </c>
      <c r="J591" s="7">
        <f t="shared" si="169"/>
        <v>0.41712125471966249</v>
      </c>
      <c r="K591" s="7">
        <f t="shared" si="170"/>
        <v>1.5148040405442864</v>
      </c>
      <c r="L591" s="7">
        <f t="shared" si="171"/>
        <v>2.6128907698682426</v>
      </c>
      <c r="M591" s="7">
        <f t="shared" si="172"/>
        <v>32.719302771382246</v>
      </c>
      <c r="N591" s="7">
        <f t="shared" si="173"/>
        <v>1.6319385496079193</v>
      </c>
      <c r="O591" s="7">
        <f t="shared" si="174"/>
        <v>0.84793854960791937</v>
      </c>
      <c r="P591">
        <v>95</v>
      </c>
      <c r="Q591">
        <f t="shared" si="177"/>
        <v>368</v>
      </c>
      <c r="R591" t="s">
        <v>1333</v>
      </c>
      <c r="S591" s="9" t="s">
        <v>1334</v>
      </c>
      <c r="T591" t="s">
        <v>42</v>
      </c>
      <c r="U591" t="s">
        <v>81</v>
      </c>
      <c r="V591">
        <v>78.11</v>
      </c>
      <c r="W591">
        <v>2.774</v>
      </c>
      <c r="X591">
        <v>1.99</v>
      </c>
      <c r="Y591" s="8">
        <f t="shared" si="178"/>
        <v>-0.78400000000000003</v>
      </c>
      <c r="Z591">
        <v>-0.64400000000000002</v>
      </c>
      <c r="AA591" s="7">
        <v>11600</v>
      </c>
      <c r="AB591" s="7">
        <v>12600</v>
      </c>
      <c r="AC591">
        <f t="shared" si="179"/>
        <v>4.1003705451175625</v>
      </c>
      <c r="AD591">
        <f t="shared" si="180"/>
        <v>4.0644579892269181</v>
      </c>
      <c r="AE591" s="7">
        <f t="shared" si="181"/>
        <v>36.43365300497085</v>
      </c>
      <c r="AF591" s="7">
        <v>20</v>
      </c>
      <c r="AG591" s="7">
        <f t="shared" si="182"/>
        <v>-56.43365300497085</v>
      </c>
      <c r="AH591" s="7">
        <f t="shared" si="183"/>
        <v>1.0976827858246239</v>
      </c>
      <c r="AI591">
        <v>0</v>
      </c>
      <c r="AJ591">
        <v>0.12</v>
      </c>
      <c r="AK591">
        <v>2.96</v>
      </c>
      <c r="AL591">
        <v>0.69</v>
      </c>
      <c r="AM591">
        <v>0.72</v>
      </c>
    </row>
    <row r="592" spans="1:39" x14ac:dyDescent="0.25">
      <c r="A592">
        <v>481</v>
      </c>
      <c r="B592" t="s">
        <v>1401</v>
      </c>
      <c r="C592" t="s">
        <v>1402</v>
      </c>
      <c r="D592" t="s">
        <v>1332</v>
      </c>
      <c r="E592" s="7">
        <f t="shared" si="175"/>
        <v>1288.2495516931347</v>
      </c>
      <c r="F592" s="8">
        <v>3.11</v>
      </c>
      <c r="G592" s="7">
        <f t="shared" si="176"/>
        <v>206.19513661342066</v>
      </c>
      <c r="H592" s="7">
        <f t="shared" si="168"/>
        <v>2.3142784176552404</v>
      </c>
      <c r="I592" s="7">
        <v>0.03</v>
      </c>
      <c r="J592" s="7">
        <f t="shared" si="169"/>
        <v>1.5871212547196627</v>
      </c>
      <c r="K592" s="7">
        <f t="shared" si="170"/>
        <v>0.79139967237490316</v>
      </c>
      <c r="L592" s="7">
        <f t="shared" si="171"/>
        <v>38.647486550794049</v>
      </c>
      <c r="M592" s="7">
        <f t="shared" si="172"/>
        <v>6.1858540984026211</v>
      </c>
      <c r="N592" s="7">
        <f t="shared" si="173"/>
        <v>1.3471290873870976</v>
      </c>
      <c r="O592" s="7">
        <f t="shared" si="174"/>
        <v>0.9131290873870973</v>
      </c>
      <c r="P592">
        <v>15</v>
      </c>
      <c r="Q592">
        <f t="shared" si="177"/>
        <v>288</v>
      </c>
      <c r="R592" t="s">
        <v>1333</v>
      </c>
      <c r="S592" s="9" t="s">
        <v>1334</v>
      </c>
      <c r="T592" t="s">
        <v>42</v>
      </c>
      <c r="U592" t="s">
        <v>1403</v>
      </c>
      <c r="V592">
        <v>169.99</v>
      </c>
      <c r="W592">
        <v>3.004</v>
      </c>
      <c r="X592">
        <v>2.57</v>
      </c>
      <c r="Y592" s="8">
        <f t="shared" si="178"/>
        <v>-0.43400000000000016</v>
      </c>
      <c r="Z592">
        <v>-0.434</v>
      </c>
      <c r="AA592" s="7">
        <v>5170</v>
      </c>
      <c r="AB592" s="7">
        <v>5750</v>
      </c>
      <c r="AC592">
        <f t="shared" si="179"/>
        <v>3.7596678446896306</v>
      </c>
      <c r="AD592">
        <f t="shared" si="180"/>
        <v>3.7134905430939424</v>
      </c>
      <c r="AE592" s="7">
        <f t="shared" si="181"/>
        <v>39.430431388916872</v>
      </c>
      <c r="AF592" s="7">
        <v>20</v>
      </c>
      <c r="AG592" s="7">
        <f t="shared" si="182"/>
        <v>-59.430431388916872</v>
      </c>
      <c r="AH592" s="7">
        <f t="shared" si="183"/>
        <v>-0.79572158234475954</v>
      </c>
      <c r="AI592">
        <v>0</v>
      </c>
      <c r="AJ592">
        <v>0.05</v>
      </c>
      <c r="AK592">
        <v>3.05</v>
      </c>
      <c r="AL592">
        <v>0.47</v>
      </c>
      <c r="AM592">
        <v>0.79</v>
      </c>
    </row>
    <row r="593" spans="1:39" x14ac:dyDescent="0.25">
      <c r="A593">
        <v>480</v>
      </c>
      <c r="B593" t="s">
        <v>1401</v>
      </c>
      <c r="C593" t="s">
        <v>1402</v>
      </c>
      <c r="D593" t="s">
        <v>1332</v>
      </c>
      <c r="E593" s="7">
        <f t="shared" si="175"/>
        <v>512.86138399136519</v>
      </c>
      <c r="F593" s="8">
        <v>2.71</v>
      </c>
      <c r="G593" s="7">
        <f t="shared" si="176"/>
        <v>411.37052211257833</v>
      </c>
      <c r="H593" s="7">
        <f t="shared" si="168"/>
        <v>2.6142331679067876</v>
      </c>
      <c r="I593" s="7">
        <v>0.03</v>
      </c>
      <c r="J593" s="7">
        <f t="shared" si="169"/>
        <v>1.1871212547196628</v>
      </c>
      <c r="K593" s="7">
        <f t="shared" si="170"/>
        <v>1.0913544226264507</v>
      </c>
      <c r="L593" s="7">
        <f t="shared" si="171"/>
        <v>15.385841519740962</v>
      </c>
      <c r="M593" s="7">
        <f t="shared" si="172"/>
        <v>12.341115663377359</v>
      </c>
      <c r="N593" s="7">
        <f t="shared" si="173"/>
        <v>1.4115295150825811</v>
      </c>
      <c r="O593" s="7">
        <f t="shared" si="174"/>
        <v>0.97752951508258101</v>
      </c>
      <c r="P593">
        <v>35</v>
      </c>
      <c r="Q593">
        <f t="shared" si="177"/>
        <v>308</v>
      </c>
      <c r="R593" t="s">
        <v>1333</v>
      </c>
      <c r="S593" s="9" t="s">
        <v>1334</v>
      </c>
      <c r="T593" t="s">
        <v>42</v>
      </c>
      <c r="U593" t="s">
        <v>1403</v>
      </c>
      <c r="V593">
        <v>169.99</v>
      </c>
      <c r="W593">
        <v>3.004</v>
      </c>
      <c r="X593">
        <v>2.57</v>
      </c>
      <c r="Y593" s="8">
        <f t="shared" si="178"/>
        <v>-0.43400000000000016</v>
      </c>
      <c r="Z593">
        <v>-0.434</v>
      </c>
      <c r="AA593" s="7">
        <v>5170</v>
      </c>
      <c r="AB593" s="7">
        <v>5750</v>
      </c>
      <c r="AC593">
        <f t="shared" si="179"/>
        <v>3.7596678446896306</v>
      </c>
      <c r="AD593">
        <f t="shared" si="180"/>
        <v>3.7134905430939424</v>
      </c>
      <c r="AE593" s="7">
        <f t="shared" si="181"/>
        <v>39.430431388916872</v>
      </c>
      <c r="AF593" s="7">
        <v>20</v>
      </c>
      <c r="AG593" s="7">
        <f t="shared" si="182"/>
        <v>-59.430431388916872</v>
      </c>
      <c r="AH593" s="7">
        <f t="shared" si="183"/>
        <v>-9.5766832093212156E-2</v>
      </c>
      <c r="AI593">
        <v>0</v>
      </c>
      <c r="AJ593">
        <v>0.05</v>
      </c>
      <c r="AK593">
        <v>3.05</v>
      </c>
      <c r="AL593">
        <v>0.47</v>
      </c>
      <c r="AM593">
        <v>0.79</v>
      </c>
    </row>
    <row r="594" spans="1:39" x14ac:dyDescent="0.25">
      <c r="A594">
        <v>479</v>
      </c>
      <c r="B594" t="s">
        <v>1401</v>
      </c>
      <c r="C594" t="s">
        <v>1402</v>
      </c>
      <c r="D594" t="s">
        <v>1332</v>
      </c>
      <c r="E594" s="7">
        <f t="shared" si="175"/>
        <v>169.82436524617444</v>
      </c>
      <c r="F594" s="8">
        <v>2.23</v>
      </c>
      <c r="G594" s="7">
        <f t="shared" si="176"/>
        <v>1068.6854341246049</v>
      </c>
      <c r="H594" s="7">
        <f t="shared" si="168"/>
        <v>3.0288498901217826</v>
      </c>
      <c r="I594" s="7">
        <v>0.03</v>
      </c>
      <c r="J594" s="7">
        <f t="shared" si="169"/>
        <v>0.70712125471966236</v>
      </c>
      <c r="K594" s="7">
        <f t="shared" si="170"/>
        <v>1.505971144841445</v>
      </c>
      <c r="L594" s="7">
        <f t="shared" si="171"/>
        <v>5.0947309573852326</v>
      </c>
      <c r="M594" s="7">
        <f t="shared" si="172"/>
        <v>32.060563023738126</v>
      </c>
      <c r="N594" s="7">
        <f t="shared" si="173"/>
        <v>1.525082724444855</v>
      </c>
      <c r="O594" s="7">
        <f t="shared" si="174"/>
        <v>1.0910827244448549</v>
      </c>
      <c r="P594">
        <v>65</v>
      </c>
      <c r="Q594">
        <f t="shared" si="177"/>
        <v>338</v>
      </c>
      <c r="R594" t="s">
        <v>1333</v>
      </c>
      <c r="S594" s="9" t="s">
        <v>1334</v>
      </c>
      <c r="T594" t="s">
        <v>42</v>
      </c>
      <c r="U594" t="s">
        <v>1403</v>
      </c>
      <c r="V594">
        <v>169.99</v>
      </c>
      <c r="W594">
        <v>3.004</v>
      </c>
      <c r="X594">
        <v>2.57</v>
      </c>
      <c r="Y594" s="8">
        <f t="shared" si="178"/>
        <v>-0.43400000000000016</v>
      </c>
      <c r="Z594">
        <v>-0.434</v>
      </c>
      <c r="AA594" s="7">
        <v>5170</v>
      </c>
      <c r="AB594" s="7">
        <v>5750</v>
      </c>
      <c r="AC594">
        <f t="shared" si="179"/>
        <v>3.7596678446896306</v>
      </c>
      <c r="AD594">
        <f t="shared" si="180"/>
        <v>3.7134905430939424</v>
      </c>
      <c r="AE594" s="7">
        <f t="shared" si="181"/>
        <v>39.430431388916872</v>
      </c>
      <c r="AF594" s="7">
        <v>20</v>
      </c>
      <c r="AG594" s="7">
        <f t="shared" si="182"/>
        <v>-59.430431388916872</v>
      </c>
      <c r="AH594" s="7">
        <f t="shared" si="183"/>
        <v>0.79884989012178265</v>
      </c>
      <c r="AI594">
        <v>0</v>
      </c>
      <c r="AJ594">
        <v>0.05</v>
      </c>
      <c r="AK594">
        <v>3.05</v>
      </c>
      <c r="AL594">
        <v>0.47</v>
      </c>
      <c r="AM594">
        <v>0.79</v>
      </c>
    </row>
    <row r="595" spans="1:39" x14ac:dyDescent="0.25">
      <c r="A595">
        <v>478</v>
      </c>
      <c r="B595" t="s">
        <v>1401</v>
      </c>
      <c r="C595" t="s">
        <v>1402</v>
      </c>
      <c r="D595" t="s">
        <v>1332</v>
      </c>
      <c r="E595" s="7">
        <f t="shared" si="175"/>
        <v>83.176377110267126</v>
      </c>
      <c r="F595" s="8">
        <v>1.92</v>
      </c>
      <c r="G595" s="7">
        <f t="shared" si="176"/>
        <v>2934.9802978958901</v>
      </c>
      <c r="H595" s="7">
        <f t="shared" si="168"/>
        <v>3.4676051902365064</v>
      </c>
      <c r="I595" s="7">
        <v>0.03</v>
      </c>
      <c r="J595" s="7">
        <f t="shared" si="169"/>
        <v>0.39712125471966253</v>
      </c>
      <c r="K595" s="7">
        <f t="shared" si="170"/>
        <v>1.9447264449561692</v>
      </c>
      <c r="L595" s="7">
        <f t="shared" si="171"/>
        <v>2.4952913133080137</v>
      </c>
      <c r="M595" s="7">
        <f t="shared" si="172"/>
        <v>88.049408936876688</v>
      </c>
      <c r="N595" s="7">
        <f t="shared" si="173"/>
        <v>1.7118609540198022</v>
      </c>
      <c r="O595" s="7">
        <f t="shared" si="174"/>
        <v>1.277860954019802</v>
      </c>
      <c r="P595">
        <v>95</v>
      </c>
      <c r="Q595">
        <f t="shared" si="177"/>
        <v>368</v>
      </c>
      <c r="R595" t="s">
        <v>1333</v>
      </c>
      <c r="S595" s="9" t="s">
        <v>1334</v>
      </c>
      <c r="T595" t="s">
        <v>42</v>
      </c>
      <c r="U595" t="s">
        <v>1403</v>
      </c>
      <c r="V595">
        <v>169.99</v>
      </c>
      <c r="W595">
        <v>3.004</v>
      </c>
      <c r="X595">
        <v>2.57</v>
      </c>
      <c r="Y595" s="8">
        <f t="shared" si="178"/>
        <v>-0.43400000000000016</v>
      </c>
      <c r="Z595">
        <v>-0.434</v>
      </c>
      <c r="AA595" s="7">
        <v>5170</v>
      </c>
      <c r="AB595" s="7">
        <v>5750</v>
      </c>
      <c r="AC595">
        <f t="shared" si="179"/>
        <v>3.7596678446896306</v>
      </c>
      <c r="AD595">
        <f t="shared" si="180"/>
        <v>3.7134905430939424</v>
      </c>
      <c r="AE595" s="7">
        <f t="shared" si="181"/>
        <v>39.430431388916872</v>
      </c>
      <c r="AF595" s="7">
        <v>20</v>
      </c>
      <c r="AG595" s="7">
        <f t="shared" si="182"/>
        <v>-59.430431388916872</v>
      </c>
      <c r="AH595" s="7">
        <f t="shared" si="183"/>
        <v>1.5476051902365067</v>
      </c>
      <c r="AI595">
        <v>0</v>
      </c>
      <c r="AJ595">
        <v>0.05</v>
      </c>
      <c r="AK595">
        <v>3.05</v>
      </c>
      <c r="AL595">
        <v>0.47</v>
      </c>
      <c r="AM595">
        <v>0.79</v>
      </c>
    </row>
    <row r="596" spans="1:39" x14ac:dyDescent="0.25">
      <c r="A596">
        <v>548</v>
      </c>
      <c r="B596" t="s">
        <v>1404</v>
      </c>
      <c r="C596" t="s">
        <v>1405</v>
      </c>
      <c r="D596" t="s">
        <v>1332</v>
      </c>
      <c r="E596" s="7">
        <f t="shared" si="175"/>
        <v>1995.2623149688804</v>
      </c>
      <c r="F596" s="8">
        <v>3.3</v>
      </c>
      <c r="G596" s="7">
        <f t="shared" si="176"/>
        <v>2.8649130063416703</v>
      </c>
      <c r="H596" s="7">
        <f t="shared" si="168"/>
        <v>0.457111439064533</v>
      </c>
      <c r="I596" s="7">
        <v>0.03</v>
      </c>
      <c r="J596" s="7">
        <f t="shared" si="169"/>
        <v>1.7771212547196626</v>
      </c>
      <c r="K596" s="7">
        <f t="shared" si="170"/>
        <v>-1.0657673062158042</v>
      </c>
      <c r="L596" s="7">
        <f t="shared" si="171"/>
        <v>59.857869449066463</v>
      </c>
      <c r="M596" s="7">
        <f t="shared" si="172"/>
        <v>8.5947390190250175E-2</v>
      </c>
      <c r="N596" s="7">
        <f t="shared" si="173"/>
        <v>2.0174077862403266</v>
      </c>
      <c r="O596" s="7">
        <f t="shared" si="174"/>
        <v>-1.1795922137596739</v>
      </c>
      <c r="P596">
        <v>35</v>
      </c>
      <c r="Q596">
        <f t="shared" si="177"/>
        <v>308</v>
      </c>
      <c r="R596" t="s">
        <v>1333</v>
      </c>
      <c r="S596" s="9" t="s">
        <v>1334</v>
      </c>
      <c r="T596" t="s">
        <v>42</v>
      </c>
      <c r="U596" t="s">
        <v>1406</v>
      </c>
      <c r="V596">
        <v>79.099999999999994</v>
      </c>
      <c r="W596">
        <v>3.9969999999999999</v>
      </c>
      <c r="X596">
        <v>0.8</v>
      </c>
      <c r="Y596" s="8">
        <f t="shared" si="178"/>
        <v>-3.1970000000000001</v>
      </c>
      <c r="Z596">
        <v>-3.347</v>
      </c>
      <c r="AA596" s="7">
        <v>2580</v>
      </c>
      <c r="AB596" s="7">
        <v>2770</v>
      </c>
      <c r="AC596">
        <f t="shared" si="179"/>
        <v>3.4424797690644486</v>
      </c>
      <c r="AD596">
        <f t="shared" si="180"/>
        <v>3.4116197059632301</v>
      </c>
      <c r="AE596" s="7">
        <f t="shared" si="181"/>
        <v>42.220378071127115</v>
      </c>
      <c r="AF596" s="7">
        <v>20</v>
      </c>
      <c r="AG596" s="7">
        <f t="shared" si="182"/>
        <v>-62.220378071127115</v>
      </c>
      <c r="AH596" s="7">
        <f t="shared" si="183"/>
        <v>-2.8428885609354668</v>
      </c>
      <c r="AI596">
        <v>0</v>
      </c>
      <c r="AJ596">
        <v>0.4</v>
      </c>
      <c r="AK596">
        <v>3.07</v>
      </c>
      <c r="AL596">
        <v>0.82</v>
      </c>
      <c r="AM596">
        <v>0.68</v>
      </c>
    </row>
    <row r="597" spans="1:39" x14ac:dyDescent="0.25">
      <c r="A597">
        <v>547</v>
      </c>
      <c r="B597" t="s">
        <v>1404</v>
      </c>
      <c r="C597" t="s">
        <v>1405</v>
      </c>
      <c r="D597" t="s">
        <v>1332</v>
      </c>
      <c r="E597" s="7">
        <f t="shared" si="175"/>
        <v>660.69344800759643</v>
      </c>
      <c r="F597" s="8">
        <v>2.82</v>
      </c>
      <c r="G597" s="7">
        <f t="shared" si="176"/>
        <v>8.1983360997116357</v>
      </c>
      <c r="H597" s="7">
        <f t="shared" si="168"/>
        <v>0.91372571872042796</v>
      </c>
      <c r="I597" s="7">
        <v>0.03</v>
      </c>
      <c r="J597" s="7">
        <f t="shared" si="169"/>
        <v>1.2971212547196627</v>
      </c>
      <c r="K597" s="7">
        <f t="shared" si="170"/>
        <v>-0.60915302655990922</v>
      </c>
      <c r="L597" s="7">
        <f t="shared" si="171"/>
        <v>19.820803440227898</v>
      </c>
      <c r="M597" s="7">
        <f t="shared" si="172"/>
        <v>0.24595008299134924</v>
      </c>
      <c r="N597" s="7">
        <f t="shared" si="173"/>
        <v>2.1729585530435012</v>
      </c>
      <c r="O597" s="7">
        <f t="shared" si="174"/>
        <v>-1.0240414469564996</v>
      </c>
      <c r="P597">
        <v>65</v>
      </c>
      <c r="Q597">
        <f t="shared" si="177"/>
        <v>338</v>
      </c>
      <c r="R597" t="s">
        <v>1333</v>
      </c>
      <c r="S597" s="9" t="s">
        <v>1334</v>
      </c>
      <c r="T597" t="s">
        <v>42</v>
      </c>
      <c r="U597" t="s">
        <v>1406</v>
      </c>
      <c r="V597">
        <v>79.099999999999994</v>
      </c>
      <c r="W597">
        <v>3.9969999999999999</v>
      </c>
      <c r="X597">
        <v>0.8</v>
      </c>
      <c r="Y597" s="8">
        <f t="shared" si="178"/>
        <v>-3.1970000000000001</v>
      </c>
      <c r="Z597">
        <v>-3.347</v>
      </c>
      <c r="AA597" s="7">
        <v>2580</v>
      </c>
      <c r="AB597" s="7">
        <v>2770</v>
      </c>
      <c r="AC597">
        <f t="shared" si="179"/>
        <v>3.4424797690644486</v>
      </c>
      <c r="AD597">
        <f t="shared" si="180"/>
        <v>3.4116197059632301</v>
      </c>
      <c r="AE597" s="7">
        <f t="shared" si="181"/>
        <v>42.220378071127115</v>
      </c>
      <c r="AF597" s="7">
        <v>20</v>
      </c>
      <c r="AG597" s="7">
        <f t="shared" si="182"/>
        <v>-62.220378071127115</v>
      </c>
      <c r="AH597" s="7">
        <f t="shared" si="183"/>
        <v>-1.9062742812795719</v>
      </c>
      <c r="AI597">
        <v>0</v>
      </c>
      <c r="AJ597">
        <v>0.4</v>
      </c>
      <c r="AK597">
        <v>3.07</v>
      </c>
      <c r="AL597">
        <v>0.82</v>
      </c>
      <c r="AM597">
        <v>0.68</v>
      </c>
    </row>
    <row r="598" spans="1:39" x14ac:dyDescent="0.25">
      <c r="A598">
        <v>546</v>
      </c>
      <c r="B598" t="s">
        <v>1404</v>
      </c>
      <c r="C598" t="s">
        <v>1405</v>
      </c>
      <c r="D598" t="s">
        <v>1332</v>
      </c>
      <c r="E598" s="7">
        <f t="shared" si="175"/>
        <v>245.4708915685033</v>
      </c>
      <c r="F598" s="8">
        <v>2.39</v>
      </c>
      <c r="G598" s="7">
        <f t="shared" si="176"/>
        <v>18.519580648561178</v>
      </c>
      <c r="H598" s="7">
        <f t="shared" si="168"/>
        <v>1.2676311484324274</v>
      </c>
      <c r="I598" s="7">
        <v>0.03</v>
      </c>
      <c r="J598" s="7">
        <f t="shared" si="169"/>
        <v>0.86712125471966295</v>
      </c>
      <c r="K598" s="7">
        <f t="shared" si="170"/>
        <v>-0.25524759684790976</v>
      </c>
      <c r="L598" s="7">
        <f t="shared" si="171"/>
        <v>7.364126747055102</v>
      </c>
      <c r="M598" s="7">
        <f t="shared" si="172"/>
        <v>0.55558741945683576</v>
      </c>
      <c r="N598" s="7">
        <f t="shared" si="173"/>
        <v>2.2748869122157238</v>
      </c>
      <c r="O598" s="7">
        <f t="shared" si="174"/>
        <v>-0.92211308778427692</v>
      </c>
      <c r="P598">
        <v>95</v>
      </c>
      <c r="Q598">
        <f t="shared" si="177"/>
        <v>368</v>
      </c>
      <c r="R598" t="s">
        <v>1333</v>
      </c>
      <c r="S598" s="9" t="s">
        <v>1334</v>
      </c>
      <c r="T598" t="s">
        <v>42</v>
      </c>
      <c r="U598" t="s">
        <v>1406</v>
      </c>
      <c r="V598">
        <v>79.099999999999994</v>
      </c>
      <c r="W598">
        <v>3.9969999999999999</v>
      </c>
      <c r="X598">
        <v>0.8</v>
      </c>
      <c r="Y598" s="8">
        <f t="shared" si="178"/>
        <v>-3.1970000000000001</v>
      </c>
      <c r="Z598">
        <v>-3.347</v>
      </c>
      <c r="AA598" s="7">
        <v>2580</v>
      </c>
      <c r="AB598" s="7">
        <v>2770</v>
      </c>
      <c r="AC598">
        <f t="shared" si="179"/>
        <v>3.4424797690644486</v>
      </c>
      <c r="AD598">
        <f t="shared" si="180"/>
        <v>3.4116197059632301</v>
      </c>
      <c r="AE598" s="7">
        <f t="shared" si="181"/>
        <v>42.220378071127115</v>
      </c>
      <c r="AF598" s="7">
        <v>20</v>
      </c>
      <c r="AG598" s="7">
        <f t="shared" si="182"/>
        <v>-62.220378071127115</v>
      </c>
      <c r="AH598" s="7">
        <f t="shared" si="183"/>
        <v>-1.1223688515675727</v>
      </c>
      <c r="AI598">
        <v>0</v>
      </c>
      <c r="AJ598">
        <v>0.4</v>
      </c>
      <c r="AK598">
        <v>3.07</v>
      </c>
      <c r="AL598">
        <v>0.82</v>
      </c>
      <c r="AM598">
        <v>0.68</v>
      </c>
    </row>
    <row r="599" spans="1:39" x14ac:dyDescent="0.25">
      <c r="A599">
        <v>163</v>
      </c>
      <c r="B599" t="s">
        <v>1407</v>
      </c>
      <c r="C599" t="s">
        <v>1408</v>
      </c>
      <c r="D599" t="s">
        <v>1332</v>
      </c>
      <c r="E599" s="7">
        <f t="shared" si="175"/>
        <v>5754.399373371567</v>
      </c>
      <c r="F599" s="8">
        <v>3.76</v>
      </c>
      <c r="G599" s="7">
        <f t="shared" si="176"/>
        <v>5.1044632224241671</v>
      </c>
      <c r="H599" s="7">
        <f t="shared" si="168"/>
        <v>0.7079500790779707</v>
      </c>
      <c r="I599" s="7">
        <v>0.03</v>
      </c>
      <c r="J599" s="7">
        <f t="shared" si="169"/>
        <v>2.2371212547196624</v>
      </c>
      <c r="K599" s="7">
        <f t="shared" si="170"/>
        <v>-0.8149286662023667</v>
      </c>
      <c r="L599" s="7">
        <f t="shared" si="171"/>
        <v>172.63198120114714</v>
      </c>
      <c r="M599" s="7">
        <f t="shared" si="172"/>
        <v>0.15313389667272498</v>
      </c>
      <c r="N599" s="7">
        <f t="shared" si="173"/>
        <v>2.5262464262537638</v>
      </c>
      <c r="O599" s="7">
        <f t="shared" si="174"/>
        <v>-0.92875357374623657</v>
      </c>
      <c r="P599">
        <v>35</v>
      </c>
      <c r="Q599">
        <f t="shared" si="177"/>
        <v>308</v>
      </c>
      <c r="R599" t="s">
        <v>1333</v>
      </c>
      <c r="S599" s="9" t="s">
        <v>1334</v>
      </c>
      <c r="T599" t="s">
        <v>42</v>
      </c>
      <c r="U599" t="s">
        <v>1409</v>
      </c>
      <c r="V599">
        <v>88.15</v>
      </c>
      <c r="W599">
        <v>4.7850000000000001</v>
      </c>
      <c r="X599">
        <v>1.33</v>
      </c>
      <c r="Y599" s="8">
        <f t="shared" si="178"/>
        <v>-3.4550000000000001</v>
      </c>
      <c r="Z599">
        <v>-3.2749999999999999</v>
      </c>
      <c r="AA599">
        <v>353</v>
      </c>
      <c r="AB599">
        <v>293</v>
      </c>
      <c r="AC599">
        <f t="shared" si="179"/>
        <v>2.4668676203541096</v>
      </c>
      <c r="AD599">
        <f t="shared" si="180"/>
        <v>2.5477747053878224</v>
      </c>
      <c r="AE599" s="7">
        <f t="shared" si="181"/>
        <v>50.8017406335548</v>
      </c>
      <c r="AF599" s="7">
        <v>20</v>
      </c>
      <c r="AG599" s="7">
        <f t="shared" si="182"/>
        <v>-70.8017406335548</v>
      </c>
      <c r="AH599" s="7">
        <f t="shared" si="183"/>
        <v>-3.0520499209220291</v>
      </c>
      <c r="AI599">
        <v>0.31</v>
      </c>
      <c r="AJ599">
        <v>0.32</v>
      </c>
      <c r="AK599">
        <v>3.08</v>
      </c>
      <c r="AL599">
        <v>0.46</v>
      </c>
      <c r="AM599">
        <v>0.87</v>
      </c>
    </row>
    <row r="600" spans="1:39" x14ac:dyDescent="0.25">
      <c r="A600">
        <v>164</v>
      </c>
      <c r="B600" t="s">
        <v>1407</v>
      </c>
      <c r="C600" t="s">
        <v>1408</v>
      </c>
      <c r="D600" t="s">
        <v>1332</v>
      </c>
      <c r="E600" s="7">
        <f t="shared" si="175"/>
        <v>25703.95782768865</v>
      </c>
      <c r="F600" s="8">
        <v>4.41</v>
      </c>
      <c r="G600" s="7">
        <f t="shared" si="176"/>
        <v>3.3424681417707012</v>
      </c>
      <c r="H600" s="7">
        <f t="shared" si="168"/>
        <v>0.52406727654161367</v>
      </c>
      <c r="I600" s="7">
        <v>0.03</v>
      </c>
      <c r="J600" s="7">
        <f t="shared" si="169"/>
        <v>2.8871212547196627</v>
      </c>
      <c r="K600" s="7">
        <f t="shared" si="170"/>
        <v>-0.99881146873872373</v>
      </c>
      <c r="L600" s="7">
        <f t="shared" si="171"/>
        <v>771.11873483066017</v>
      </c>
      <c r="M600" s="7">
        <f t="shared" si="172"/>
        <v>0.10027404425312102</v>
      </c>
      <c r="N600" s="7">
        <f t="shared" si="173"/>
        <v>2.5779179462734709</v>
      </c>
      <c r="O600" s="7">
        <f t="shared" si="174"/>
        <v>-0.87708205372652981</v>
      </c>
      <c r="P600">
        <v>15</v>
      </c>
      <c r="Q600">
        <f t="shared" si="177"/>
        <v>288</v>
      </c>
      <c r="R600" t="s">
        <v>1333</v>
      </c>
      <c r="S600" s="9" t="s">
        <v>1334</v>
      </c>
      <c r="T600" t="s">
        <v>42</v>
      </c>
      <c r="U600" t="s">
        <v>1409</v>
      </c>
      <c r="V600">
        <v>88.15</v>
      </c>
      <c r="W600">
        <v>4.7850000000000001</v>
      </c>
      <c r="X600">
        <v>1.33</v>
      </c>
      <c r="Y600" s="8">
        <f t="shared" si="178"/>
        <v>-3.4550000000000001</v>
      </c>
      <c r="Z600">
        <v>-3.2749999999999999</v>
      </c>
      <c r="AA600">
        <v>353</v>
      </c>
      <c r="AB600">
        <v>293</v>
      </c>
      <c r="AC600">
        <f t="shared" si="179"/>
        <v>2.4668676203541096</v>
      </c>
      <c r="AD600">
        <f t="shared" si="180"/>
        <v>2.5477747053878224</v>
      </c>
      <c r="AE600" s="7">
        <f t="shared" si="181"/>
        <v>50.8017406335548</v>
      </c>
      <c r="AF600" s="7">
        <v>20</v>
      </c>
      <c r="AG600" s="7">
        <f t="shared" si="182"/>
        <v>-70.8017406335548</v>
      </c>
      <c r="AH600" s="7">
        <f t="shared" si="183"/>
        <v>-3.8859327234583865</v>
      </c>
      <c r="AI600">
        <v>0.31</v>
      </c>
      <c r="AJ600">
        <v>0.32</v>
      </c>
      <c r="AK600">
        <v>3.08</v>
      </c>
      <c r="AL600">
        <v>0.46</v>
      </c>
      <c r="AM600">
        <v>0.87</v>
      </c>
    </row>
    <row r="601" spans="1:39" x14ac:dyDescent="0.25">
      <c r="A601">
        <v>162</v>
      </c>
      <c r="B601" t="s">
        <v>1407</v>
      </c>
      <c r="C601" t="s">
        <v>1408</v>
      </c>
      <c r="D601" t="s">
        <v>1332</v>
      </c>
      <c r="E601" s="7">
        <f t="shared" si="175"/>
        <v>1122.0184543019636</v>
      </c>
      <c r="F601" s="8">
        <v>3.05</v>
      </c>
      <c r="G601" s="7">
        <f t="shared" si="176"/>
        <v>11.580868136891656</v>
      </c>
      <c r="H601" s="7">
        <f t="shared" si="168"/>
        <v>1.0637411166392312</v>
      </c>
      <c r="I601" s="7">
        <v>0.03</v>
      </c>
      <c r="J601" s="7">
        <f t="shared" si="169"/>
        <v>1.5271212547196624</v>
      </c>
      <c r="K601" s="7">
        <f t="shared" si="170"/>
        <v>-0.45913762864110619</v>
      </c>
      <c r="L601" s="7">
        <f t="shared" si="171"/>
        <v>33.660553629058917</v>
      </c>
      <c r="M601" s="7">
        <f t="shared" si="172"/>
        <v>0.34742604410674965</v>
      </c>
      <c r="N601" s="7">
        <f t="shared" si="173"/>
        <v>2.5809739509623042</v>
      </c>
      <c r="O601" s="7">
        <f t="shared" si="174"/>
        <v>-0.87402604903769643</v>
      </c>
      <c r="P601">
        <v>65</v>
      </c>
      <c r="Q601">
        <f t="shared" si="177"/>
        <v>338</v>
      </c>
      <c r="R601" t="s">
        <v>1333</v>
      </c>
      <c r="S601" s="9" t="s">
        <v>1334</v>
      </c>
      <c r="T601" t="s">
        <v>42</v>
      </c>
      <c r="U601" t="s">
        <v>1409</v>
      </c>
      <c r="V601">
        <v>88.15</v>
      </c>
      <c r="W601">
        <v>4.7850000000000001</v>
      </c>
      <c r="X601">
        <v>1.33</v>
      </c>
      <c r="Y601" s="8">
        <f t="shared" si="178"/>
        <v>-3.4550000000000001</v>
      </c>
      <c r="Z601">
        <v>-3.2749999999999999</v>
      </c>
      <c r="AA601">
        <v>353</v>
      </c>
      <c r="AB601">
        <v>293</v>
      </c>
      <c r="AC601">
        <f t="shared" si="179"/>
        <v>2.4668676203541096</v>
      </c>
      <c r="AD601">
        <f t="shared" si="180"/>
        <v>2.5477747053878224</v>
      </c>
      <c r="AE601" s="7">
        <f t="shared" si="181"/>
        <v>50.8017406335548</v>
      </c>
      <c r="AF601" s="7">
        <v>20</v>
      </c>
      <c r="AG601" s="7">
        <f t="shared" si="182"/>
        <v>-70.8017406335548</v>
      </c>
      <c r="AH601" s="7">
        <f t="shared" si="183"/>
        <v>-1.9862588833607686</v>
      </c>
      <c r="AI601">
        <v>0.31</v>
      </c>
      <c r="AJ601">
        <v>0.32</v>
      </c>
      <c r="AK601">
        <v>3.08</v>
      </c>
      <c r="AL601">
        <v>0.46</v>
      </c>
      <c r="AM601">
        <v>0.87</v>
      </c>
    </row>
    <row r="602" spans="1:39" x14ac:dyDescent="0.25">
      <c r="A602">
        <v>161</v>
      </c>
      <c r="B602" t="s">
        <v>1407</v>
      </c>
      <c r="C602" t="s">
        <v>1408</v>
      </c>
      <c r="D602" t="s">
        <v>1332</v>
      </c>
      <c r="E602" s="7">
        <f t="shared" si="175"/>
        <v>263.02679918953817</v>
      </c>
      <c r="F602" s="8">
        <v>2.42</v>
      </c>
      <c r="G602" s="7">
        <f t="shared" si="176"/>
        <v>21.171999562125137</v>
      </c>
      <c r="H602" s="7">
        <f t="shared" si="168"/>
        <v>1.3257618763372427</v>
      </c>
      <c r="I602" s="7">
        <v>0.03</v>
      </c>
      <c r="J602" s="7">
        <f t="shared" si="169"/>
        <v>0.89712125471966231</v>
      </c>
      <c r="K602" s="7">
        <f t="shared" si="170"/>
        <v>-0.19711686894309488</v>
      </c>
      <c r="L602" s="7">
        <f t="shared" si="171"/>
        <v>7.8908039756861443</v>
      </c>
      <c r="M602" s="7">
        <f t="shared" si="172"/>
        <v>0.63515998686375397</v>
      </c>
      <c r="N602" s="7">
        <f t="shared" si="173"/>
        <v>2.5910176401205378</v>
      </c>
      <c r="O602" s="7">
        <f t="shared" si="174"/>
        <v>-0.86398235987946193</v>
      </c>
      <c r="P602">
        <v>95</v>
      </c>
      <c r="Q602">
        <f t="shared" si="177"/>
        <v>368</v>
      </c>
      <c r="R602" t="s">
        <v>1333</v>
      </c>
      <c r="S602" s="9" t="s">
        <v>1334</v>
      </c>
      <c r="T602" t="s">
        <v>42</v>
      </c>
      <c r="U602" t="s">
        <v>1409</v>
      </c>
      <c r="V602">
        <v>88.15</v>
      </c>
      <c r="W602">
        <v>4.7850000000000001</v>
      </c>
      <c r="X602">
        <v>1.33</v>
      </c>
      <c r="Y602" s="8">
        <f t="shared" si="178"/>
        <v>-3.4550000000000001</v>
      </c>
      <c r="Z602">
        <v>-3.2749999999999999</v>
      </c>
      <c r="AA602">
        <v>353</v>
      </c>
      <c r="AB602">
        <v>293</v>
      </c>
      <c r="AC602">
        <f t="shared" si="179"/>
        <v>2.4668676203541096</v>
      </c>
      <c r="AD602">
        <f t="shared" si="180"/>
        <v>2.5477747053878224</v>
      </c>
      <c r="AE602" s="7">
        <f t="shared" si="181"/>
        <v>50.8017406335548</v>
      </c>
      <c r="AF602" s="7">
        <v>20</v>
      </c>
      <c r="AG602" s="7">
        <f t="shared" si="182"/>
        <v>-70.8017406335548</v>
      </c>
      <c r="AH602" s="7">
        <f t="shared" si="183"/>
        <v>-1.0942381236627572</v>
      </c>
      <c r="AI602">
        <v>0.31</v>
      </c>
      <c r="AJ602">
        <v>0.32</v>
      </c>
      <c r="AK602">
        <v>3.08</v>
      </c>
      <c r="AL602">
        <v>0.46</v>
      </c>
      <c r="AM602">
        <v>0.87</v>
      </c>
    </row>
    <row r="603" spans="1:39" x14ac:dyDescent="0.25">
      <c r="A603">
        <v>895</v>
      </c>
      <c r="B603" t="s">
        <v>1410</v>
      </c>
      <c r="C603" t="s">
        <v>1221</v>
      </c>
      <c r="D603" t="s">
        <v>1332</v>
      </c>
      <c r="E603" s="7">
        <f t="shared" si="175"/>
        <v>1258.925411794168</v>
      </c>
      <c r="F603" s="8">
        <v>3.1</v>
      </c>
      <c r="G603" s="7">
        <f t="shared" si="176"/>
        <v>1599.0130000795041</v>
      </c>
      <c r="H603" s="7">
        <f t="shared" si="168"/>
        <v>3.2038519946029211</v>
      </c>
      <c r="I603" s="7">
        <v>0.03</v>
      </c>
      <c r="J603" s="7">
        <f t="shared" si="169"/>
        <v>1.5771212547196627</v>
      </c>
      <c r="K603" s="7">
        <f t="shared" si="170"/>
        <v>1.680973249322584</v>
      </c>
      <c r="L603" s="7">
        <f t="shared" si="171"/>
        <v>37.767762353825049</v>
      </c>
      <c r="M603" s="7">
        <f t="shared" si="172"/>
        <v>47.970390002385138</v>
      </c>
      <c r="N603" s="7">
        <f t="shared" si="173"/>
        <v>1.3417026643347782</v>
      </c>
      <c r="O603" s="7">
        <f t="shared" si="174"/>
        <v>1.8027026643347781</v>
      </c>
      <c r="P603">
        <v>15</v>
      </c>
      <c r="Q603">
        <f t="shared" si="177"/>
        <v>288</v>
      </c>
      <c r="R603" t="s">
        <v>1333</v>
      </c>
      <c r="S603" s="9" t="s">
        <v>1334</v>
      </c>
      <c r="T603" t="s">
        <v>42</v>
      </c>
      <c r="U603" t="s">
        <v>1222</v>
      </c>
      <c r="V603">
        <v>96.17</v>
      </c>
      <c r="W603">
        <v>2.5489999999999999</v>
      </c>
      <c r="X603">
        <v>3.01</v>
      </c>
      <c r="Y603" s="8">
        <f t="shared" si="178"/>
        <v>0.46099999999999985</v>
      </c>
      <c r="Z603">
        <v>0.46100000000000002</v>
      </c>
      <c r="AA603" s="7">
        <v>5830</v>
      </c>
      <c r="AB603" s="7">
        <v>7000</v>
      </c>
      <c r="AC603">
        <f t="shared" si="179"/>
        <v>3.8450980400142569</v>
      </c>
      <c r="AD603">
        <f t="shared" si="180"/>
        <v>3.7656685547590141</v>
      </c>
      <c r="AE603" s="7">
        <f t="shared" si="181"/>
        <v>38.678998064896945</v>
      </c>
      <c r="AF603" s="7">
        <v>20</v>
      </c>
      <c r="AG603" s="7">
        <f t="shared" si="182"/>
        <v>-58.678998064896945</v>
      </c>
      <c r="AH603" s="7">
        <f t="shared" si="183"/>
        <v>0.10385199460292127</v>
      </c>
      <c r="AI603">
        <v>0.09</v>
      </c>
      <c r="AJ603">
        <v>0.1</v>
      </c>
      <c r="AK603">
        <v>3.09</v>
      </c>
      <c r="AL603">
        <v>0.37</v>
      </c>
      <c r="AM603">
        <v>1.01</v>
      </c>
    </row>
    <row r="604" spans="1:39" x14ac:dyDescent="0.25">
      <c r="A604">
        <v>894</v>
      </c>
      <c r="B604" t="s">
        <v>1410</v>
      </c>
      <c r="C604" t="s">
        <v>1221</v>
      </c>
      <c r="D604" t="s">
        <v>1332</v>
      </c>
      <c r="E604" s="7">
        <f t="shared" si="175"/>
        <v>457.0881896148756</v>
      </c>
      <c r="F604" s="8">
        <v>2.66</v>
      </c>
      <c r="G604" s="7">
        <f t="shared" si="176"/>
        <v>2850.7332188131791</v>
      </c>
      <c r="H604" s="7">
        <f t="shared" si="168"/>
        <v>3.4549565764751904</v>
      </c>
      <c r="I604" s="7">
        <v>0.03</v>
      </c>
      <c r="J604" s="7">
        <f t="shared" si="169"/>
        <v>1.137121254719663</v>
      </c>
      <c r="K604" s="7">
        <f t="shared" si="170"/>
        <v>1.9320778311948534</v>
      </c>
      <c r="L604" s="7">
        <f t="shared" si="171"/>
        <v>13.712645688446273</v>
      </c>
      <c r="M604" s="7">
        <f t="shared" si="172"/>
        <v>85.521996564395437</v>
      </c>
      <c r="N604" s="7">
        <f t="shared" si="173"/>
        <v>1.3572529236509838</v>
      </c>
      <c r="O604" s="7">
        <f t="shared" si="174"/>
        <v>1.8182529236509837</v>
      </c>
      <c r="P604">
        <v>35</v>
      </c>
      <c r="Q604">
        <f t="shared" si="177"/>
        <v>308</v>
      </c>
      <c r="R604" t="s">
        <v>1333</v>
      </c>
      <c r="S604" s="9" t="s">
        <v>1334</v>
      </c>
      <c r="T604" t="s">
        <v>42</v>
      </c>
      <c r="U604" t="s">
        <v>1222</v>
      </c>
      <c r="V604">
        <v>96.17</v>
      </c>
      <c r="W604">
        <v>2.5489999999999999</v>
      </c>
      <c r="X604">
        <v>3.01</v>
      </c>
      <c r="Y604" s="8">
        <f t="shared" si="178"/>
        <v>0.46099999999999985</v>
      </c>
      <c r="Z604">
        <v>0.46100000000000002</v>
      </c>
      <c r="AA604" s="7">
        <v>5830</v>
      </c>
      <c r="AB604" s="7">
        <v>7000</v>
      </c>
      <c r="AC604">
        <f t="shared" si="179"/>
        <v>3.8450980400142569</v>
      </c>
      <c r="AD604">
        <f t="shared" si="180"/>
        <v>3.7656685547590141</v>
      </c>
      <c r="AE604" s="7">
        <f t="shared" si="181"/>
        <v>38.678998064896945</v>
      </c>
      <c r="AF604" s="7">
        <v>20</v>
      </c>
      <c r="AG604" s="7">
        <f t="shared" si="182"/>
        <v>-58.678998064896945</v>
      </c>
      <c r="AH604" s="7">
        <f t="shared" si="183"/>
        <v>0.79495657647519047</v>
      </c>
      <c r="AI604">
        <v>0.09</v>
      </c>
      <c r="AJ604">
        <v>0.1</v>
      </c>
      <c r="AK604">
        <v>3.09</v>
      </c>
      <c r="AL604">
        <v>0.37</v>
      </c>
      <c r="AM604">
        <v>1.01</v>
      </c>
    </row>
    <row r="605" spans="1:39" x14ac:dyDescent="0.25">
      <c r="A605">
        <v>893</v>
      </c>
      <c r="B605" t="s">
        <v>1410</v>
      </c>
      <c r="C605" t="s">
        <v>1221</v>
      </c>
      <c r="D605" t="s">
        <v>1332</v>
      </c>
      <c r="E605" s="7">
        <f t="shared" si="175"/>
        <v>138.0384264602886</v>
      </c>
      <c r="F605" s="8">
        <v>2.14</v>
      </c>
      <c r="G605" s="7">
        <f t="shared" si="176"/>
        <v>6580.544659924788</v>
      </c>
      <c r="H605" s="7">
        <f t="shared" si="168"/>
        <v>3.8182618408799835</v>
      </c>
      <c r="I605" s="7">
        <v>0.03</v>
      </c>
      <c r="J605" s="7">
        <f t="shared" si="169"/>
        <v>0.61712125471966284</v>
      </c>
      <c r="K605" s="7">
        <f t="shared" si="170"/>
        <v>2.2953830955996462</v>
      </c>
      <c r="L605" s="7">
        <f t="shared" si="171"/>
        <v>4.1411527938086587</v>
      </c>
      <c r="M605" s="7">
        <f t="shared" si="172"/>
        <v>197.4163397977436</v>
      </c>
      <c r="N605" s="7">
        <f t="shared" si="173"/>
        <v>1.4194946752030559</v>
      </c>
      <c r="O605" s="7">
        <f t="shared" si="174"/>
        <v>1.880494675203056</v>
      </c>
      <c r="P605">
        <v>65</v>
      </c>
      <c r="Q605">
        <f t="shared" si="177"/>
        <v>338</v>
      </c>
      <c r="R605" t="s">
        <v>1333</v>
      </c>
      <c r="S605" s="9" t="s">
        <v>1334</v>
      </c>
      <c r="T605" t="s">
        <v>42</v>
      </c>
      <c r="U605" t="s">
        <v>1222</v>
      </c>
      <c r="V605">
        <v>96.17</v>
      </c>
      <c r="W605">
        <v>2.5489999999999999</v>
      </c>
      <c r="X605">
        <v>3.01</v>
      </c>
      <c r="Y605" s="8">
        <f t="shared" si="178"/>
        <v>0.46099999999999985</v>
      </c>
      <c r="Z605">
        <v>0.46100000000000002</v>
      </c>
      <c r="AA605" s="7">
        <v>5830</v>
      </c>
      <c r="AB605" s="7">
        <v>7000</v>
      </c>
      <c r="AC605">
        <f t="shared" si="179"/>
        <v>3.8450980400142569</v>
      </c>
      <c r="AD605">
        <f t="shared" si="180"/>
        <v>3.7656685547590141</v>
      </c>
      <c r="AE605" s="7">
        <f t="shared" si="181"/>
        <v>38.678998064896945</v>
      </c>
      <c r="AF605" s="7">
        <v>20</v>
      </c>
      <c r="AG605" s="7">
        <f t="shared" si="182"/>
        <v>-58.678998064896945</v>
      </c>
      <c r="AH605" s="7">
        <f t="shared" si="183"/>
        <v>1.6782618408799834</v>
      </c>
      <c r="AI605">
        <v>0.09</v>
      </c>
      <c r="AJ605">
        <v>0.1</v>
      </c>
      <c r="AK605">
        <v>3.09</v>
      </c>
      <c r="AL605">
        <v>0.37</v>
      </c>
      <c r="AM605">
        <v>1.01</v>
      </c>
    </row>
    <row r="606" spans="1:39" x14ac:dyDescent="0.25">
      <c r="A606">
        <v>892</v>
      </c>
      <c r="B606" t="s">
        <v>1410</v>
      </c>
      <c r="C606" t="s">
        <v>1221</v>
      </c>
      <c r="D606" t="s">
        <v>1332</v>
      </c>
      <c r="E606" s="7">
        <f t="shared" si="175"/>
        <v>79.432823472428197</v>
      </c>
      <c r="F606" s="8">
        <v>1.9</v>
      </c>
      <c r="G606" s="7">
        <f t="shared" si="176"/>
        <v>20775.426232325248</v>
      </c>
      <c r="H606" s="7">
        <f t="shared" si="168"/>
        <v>4.3175499426100821</v>
      </c>
      <c r="I606" s="7">
        <v>0.03</v>
      </c>
      <c r="J606" s="7">
        <f t="shared" si="169"/>
        <v>0.37712125471966268</v>
      </c>
      <c r="K606" s="7">
        <f t="shared" si="170"/>
        <v>2.7946711973297447</v>
      </c>
      <c r="L606" s="7">
        <f t="shared" si="171"/>
        <v>2.3829847041728458</v>
      </c>
      <c r="M606" s="7">
        <f t="shared" si="172"/>
        <v>623.26278696975794</v>
      </c>
      <c r="N606" s="7">
        <f t="shared" si="173"/>
        <v>1.6668057063933774</v>
      </c>
      <c r="O606" s="7">
        <f t="shared" si="174"/>
        <v>2.127805706393378</v>
      </c>
      <c r="P606">
        <v>95</v>
      </c>
      <c r="Q606">
        <f t="shared" si="177"/>
        <v>368</v>
      </c>
      <c r="R606" t="s">
        <v>1333</v>
      </c>
      <c r="S606" s="9" t="s">
        <v>1334</v>
      </c>
      <c r="T606" t="s">
        <v>42</v>
      </c>
      <c r="U606" t="s">
        <v>1222</v>
      </c>
      <c r="V606">
        <v>96.17</v>
      </c>
      <c r="W606">
        <v>2.5489999999999999</v>
      </c>
      <c r="X606">
        <v>3.01</v>
      </c>
      <c r="Y606" s="8">
        <f t="shared" si="178"/>
        <v>0.46099999999999985</v>
      </c>
      <c r="Z606">
        <v>0.46100000000000002</v>
      </c>
      <c r="AA606" s="7">
        <v>5830</v>
      </c>
      <c r="AB606" s="7">
        <v>7000</v>
      </c>
      <c r="AC606">
        <f t="shared" si="179"/>
        <v>3.8450980400142569</v>
      </c>
      <c r="AD606">
        <f t="shared" si="180"/>
        <v>3.7656685547590141</v>
      </c>
      <c r="AE606" s="7">
        <f t="shared" si="181"/>
        <v>38.678998064896945</v>
      </c>
      <c r="AF606" s="7">
        <v>20</v>
      </c>
      <c r="AG606" s="7">
        <f t="shared" si="182"/>
        <v>-58.678998064896945</v>
      </c>
      <c r="AH606" s="7">
        <f t="shared" si="183"/>
        <v>2.4175499426100822</v>
      </c>
      <c r="AI606">
        <v>0.09</v>
      </c>
      <c r="AJ606">
        <v>0.1</v>
      </c>
      <c r="AK606">
        <v>3.09</v>
      </c>
      <c r="AL606">
        <v>0.37</v>
      </c>
      <c r="AM606">
        <v>1.01</v>
      </c>
    </row>
    <row r="607" spans="1:39" x14ac:dyDescent="0.25">
      <c r="A607">
        <v>552</v>
      </c>
      <c r="B607" t="s">
        <v>1411</v>
      </c>
      <c r="C607" t="s">
        <v>1412</v>
      </c>
      <c r="D607" t="s">
        <v>1332</v>
      </c>
      <c r="E607" s="7">
        <f t="shared" si="175"/>
        <v>549.54087385762534</v>
      </c>
      <c r="F607" s="8">
        <v>2.74</v>
      </c>
      <c r="G607" s="7">
        <f t="shared" si="176"/>
        <v>21.922822337786162</v>
      </c>
      <c r="H607" s="7">
        <f t="shared" si="168"/>
        <v>1.3408964643571957</v>
      </c>
      <c r="I607" s="7">
        <v>0.03</v>
      </c>
      <c r="J607" s="7">
        <f t="shared" si="169"/>
        <v>1.217121254719663</v>
      </c>
      <c r="K607" s="7">
        <f t="shared" si="170"/>
        <v>-0.1819822809231415</v>
      </c>
      <c r="L607" s="7">
        <f t="shared" si="171"/>
        <v>16.486226215728763</v>
      </c>
      <c r="M607" s="7">
        <f t="shared" si="172"/>
        <v>0.65768467013358523</v>
      </c>
      <c r="N607" s="7">
        <f t="shared" si="173"/>
        <v>0.98574713408905312</v>
      </c>
      <c r="O607" s="7">
        <f t="shared" si="174"/>
        <v>-6.0252865910947487E-2</v>
      </c>
      <c r="P607">
        <v>15</v>
      </c>
      <c r="Q607">
        <f t="shared" si="177"/>
        <v>288</v>
      </c>
      <c r="R607" t="s">
        <v>1333</v>
      </c>
      <c r="S607" s="9" t="s">
        <v>1334</v>
      </c>
      <c r="T607" t="s">
        <v>42</v>
      </c>
      <c r="U607" t="s">
        <v>1413</v>
      </c>
      <c r="V607">
        <v>102.18</v>
      </c>
      <c r="W607">
        <v>3.0760000000000001</v>
      </c>
      <c r="X607">
        <v>2.0299999999999998</v>
      </c>
      <c r="Y607" s="8">
        <f t="shared" si="178"/>
        <v>-1.0460000000000003</v>
      </c>
      <c r="Z607">
        <v>-1.046</v>
      </c>
      <c r="AA607" s="7">
        <v>8640</v>
      </c>
      <c r="AB607" s="7">
        <v>8330</v>
      </c>
      <c r="AC607">
        <f t="shared" si="179"/>
        <v>3.9206450014067875</v>
      </c>
      <c r="AD607">
        <f t="shared" si="180"/>
        <v>3.9365137424788932</v>
      </c>
      <c r="AE607" s="7">
        <f t="shared" si="181"/>
        <v>38.014496431685409</v>
      </c>
      <c r="AF607" s="7">
        <v>20</v>
      </c>
      <c r="AG607" s="7">
        <f t="shared" si="182"/>
        <v>-58.014496431685409</v>
      </c>
      <c r="AH607" s="7">
        <f t="shared" si="183"/>
        <v>-1.3991035356428045</v>
      </c>
      <c r="AI607">
        <v>0</v>
      </c>
      <c r="AJ607">
        <v>0.25</v>
      </c>
      <c r="AK607">
        <v>3.1</v>
      </c>
      <c r="AL607">
        <v>0.35</v>
      </c>
      <c r="AM607">
        <v>1.01</v>
      </c>
    </row>
    <row r="608" spans="1:39" x14ac:dyDescent="0.25">
      <c r="A608">
        <v>551</v>
      </c>
      <c r="B608" t="s">
        <v>1411</v>
      </c>
      <c r="C608" t="s">
        <v>1412</v>
      </c>
      <c r="D608" t="s">
        <v>1332</v>
      </c>
      <c r="E608" s="7">
        <f t="shared" si="175"/>
        <v>213.79620895022339</v>
      </c>
      <c r="F608" s="8">
        <v>2.33</v>
      </c>
      <c r="G608" s="7">
        <f t="shared" si="176"/>
        <v>41.131517691993949</v>
      </c>
      <c r="H608" s="7">
        <f t="shared" si="168"/>
        <v>1.6141747346270374</v>
      </c>
      <c r="I608" s="7">
        <v>0.03</v>
      </c>
      <c r="J608" s="7">
        <f t="shared" si="169"/>
        <v>0.80712125471966278</v>
      </c>
      <c r="K608" s="7">
        <f t="shared" si="170"/>
        <v>9.1295989346700135E-2</v>
      </c>
      <c r="L608" s="7">
        <f t="shared" si="171"/>
        <v>6.413886268506702</v>
      </c>
      <c r="M608" s="7">
        <f t="shared" si="172"/>
        <v>1.2339455307598191</v>
      </c>
      <c r="N608" s="7">
        <f t="shared" si="173"/>
        <v>1.023471081802831</v>
      </c>
      <c r="O608" s="7">
        <f t="shared" si="174"/>
        <v>-2.2528918197169664E-2</v>
      </c>
      <c r="P608">
        <v>35</v>
      </c>
      <c r="Q608">
        <f t="shared" si="177"/>
        <v>308</v>
      </c>
      <c r="R608" t="s">
        <v>1333</v>
      </c>
      <c r="S608" s="9" t="s">
        <v>1334</v>
      </c>
      <c r="T608" t="s">
        <v>42</v>
      </c>
      <c r="U608" t="s">
        <v>1413</v>
      </c>
      <c r="V608">
        <v>102.18</v>
      </c>
      <c r="W608">
        <v>3.0760000000000001</v>
      </c>
      <c r="X608">
        <v>2.0299999999999998</v>
      </c>
      <c r="Y608" s="8">
        <f t="shared" si="178"/>
        <v>-1.0460000000000003</v>
      </c>
      <c r="Z608">
        <v>-1.046</v>
      </c>
      <c r="AA608" s="7">
        <v>8640</v>
      </c>
      <c r="AB608" s="7">
        <v>8330</v>
      </c>
      <c r="AC608">
        <f t="shared" si="179"/>
        <v>3.9206450014067875</v>
      </c>
      <c r="AD608">
        <f t="shared" si="180"/>
        <v>3.9365137424788932</v>
      </c>
      <c r="AE608" s="7">
        <f t="shared" si="181"/>
        <v>38.014496431685409</v>
      </c>
      <c r="AF608" s="7">
        <v>20</v>
      </c>
      <c r="AG608" s="7">
        <f t="shared" si="182"/>
        <v>-58.014496431685409</v>
      </c>
      <c r="AH608" s="7">
        <f t="shared" si="183"/>
        <v>-0.71582526537296265</v>
      </c>
      <c r="AI608">
        <v>0</v>
      </c>
      <c r="AJ608">
        <v>0.25</v>
      </c>
      <c r="AK608">
        <v>3.1</v>
      </c>
      <c r="AL608">
        <v>0.35</v>
      </c>
      <c r="AM608">
        <v>1.01</v>
      </c>
    </row>
    <row r="609" spans="1:39" x14ac:dyDescent="0.25">
      <c r="A609">
        <v>550</v>
      </c>
      <c r="B609" t="s">
        <v>1411</v>
      </c>
      <c r="C609" t="s">
        <v>1412</v>
      </c>
      <c r="D609" t="s">
        <v>1332</v>
      </c>
      <c r="E609" s="7">
        <f t="shared" si="175"/>
        <v>77.624711662869217</v>
      </c>
      <c r="F609" s="8">
        <v>1.89</v>
      </c>
      <c r="G609" s="7">
        <f t="shared" si="176"/>
        <v>111.55194301309349</v>
      </c>
      <c r="H609" s="7">
        <f t="shared" si="168"/>
        <v>2.0474771392322788</v>
      </c>
      <c r="I609" s="7">
        <v>0.03</v>
      </c>
      <c r="J609" s="7">
        <f t="shared" si="169"/>
        <v>0.36712125471966267</v>
      </c>
      <c r="K609" s="7">
        <f t="shared" si="170"/>
        <v>0.52459839395194141</v>
      </c>
      <c r="L609" s="7">
        <f t="shared" si="171"/>
        <v>2.3287413498860765</v>
      </c>
      <c r="M609" s="7">
        <f t="shared" si="172"/>
        <v>3.3465582903928048</v>
      </c>
      <c r="N609" s="7">
        <f t="shared" si="173"/>
        <v>1.1557099735553515</v>
      </c>
      <c r="O609" s="7">
        <f t="shared" si="174"/>
        <v>0.10970997355535117</v>
      </c>
      <c r="P609">
        <v>65</v>
      </c>
      <c r="Q609">
        <f t="shared" si="177"/>
        <v>338</v>
      </c>
      <c r="R609" t="s">
        <v>1333</v>
      </c>
      <c r="S609" s="9" t="s">
        <v>1334</v>
      </c>
      <c r="T609" t="s">
        <v>42</v>
      </c>
      <c r="U609" t="s">
        <v>1413</v>
      </c>
      <c r="V609">
        <v>102.18</v>
      </c>
      <c r="W609">
        <v>3.0760000000000001</v>
      </c>
      <c r="X609">
        <v>2.0299999999999998</v>
      </c>
      <c r="Y609" s="8">
        <f t="shared" si="178"/>
        <v>-1.0460000000000003</v>
      </c>
      <c r="Z609">
        <v>-1.046</v>
      </c>
      <c r="AA609" s="7">
        <v>8640</v>
      </c>
      <c r="AB609" s="7">
        <v>8330</v>
      </c>
      <c r="AC609">
        <f t="shared" si="179"/>
        <v>3.9206450014067875</v>
      </c>
      <c r="AD609">
        <f t="shared" si="180"/>
        <v>3.9365137424788932</v>
      </c>
      <c r="AE609" s="7">
        <f t="shared" si="181"/>
        <v>38.014496431685409</v>
      </c>
      <c r="AF609" s="7">
        <v>20</v>
      </c>
      <c r="AG609" s="7">
        <f t="shared" si="182"/>
        <v>-58.014496431685409</v>
      </c>
      <c r="AH609" s="7">
        <f t="shared" si="183"/>
        <v>0.15747713923227868</v>
      </c>
      <c r="AI609">
        <v>0</v>
      </c>
      <c r="AJ609">
        <v>0.25</v>
      </c>
      <c r="AK609">
        <v>3.1</v>
      </c>
      <c r="AL609">
        <v>0.35</v>
      </c>
      <c r="AM609">
        <v>1.01</v>
      </c>
    </row>
    <row r="610" spans="1:39" x14ac:dyDescent="0.25">
      <c r="A610">
        <v>705</v>
      </c>
      <c r="B610" t="s">
        <v>1414</v>
      </c>
      <c r="C610" t="s">
        <v>1224</v>
      </c>
      <c r="D610" t="s">
        <v>1332</v>
      </c>
      <c r="E610" s="7">
        <f t="shared" si="175"/>
        <v>323.59365692962825</v>
      </c>
      <c r="F610" s="8">
        <v>2.5099999999999998</v>
      </c>
      <c r="G610" s="7">
        <f t="shared" si="176"/>
        <v>1523.2329278981163</v>
      </c>
      <c r="H610" s="7">
        <f t="shared" si="168"/>
        <v>3.1827663193347036</v>
      </c>
      <c r="I610" s="7">
        <v>0.03</v>
      </c>
      <c r="J610" s="7">
        <f t="shared" si="169"/>
        <v>0.98712125471966239</v>
      </c>
      <c r="K610" s="7">
        <f t="shared" si="170"/>
        <v>1.6598875740543659</v>
      </c>
      <c r="L610" s="7">
        <f t="shared" si="171"/>
        <v>9.7078097078888472</v>
      </c>
      <c r="M610" s="7">
        <f t="shared" si="172"/>
        <v>45.696987836943485</v>
      </c>
      <c r="N610" s="7">
        <f t="shared" si="173"/>
        <v>0.74861698906655982</v>
      </c>
      <c r="O610" s="7">
        <f t="shared" si="174"/>
        <v>1.7816169890665603</v>
      </c>
      <c r="P610">
        <v>15</v>
      </c>
      <c r="Q610">
        <f t="shared" si="177"/>
        <v>288</v>
      </c>
      <c r="R610" t="s">
        <v>1333</v>
      </c>
      <c r="S610" s="9" t="s">
        <v>1334</v>
      </c>
      <c r="T610" t="s">
        <v>42</v>
      </c>
      <c r="U610" t="s">
        <v>1225</v>
      </c>
      <c r="V610">
        <v>100.21</v>
      </c>
      <c r="W610">
        <v>2.7469999999999999</v>
      </c>
      <c r="X610">
        <v>3.78</v>
      </c>
      <c r="Y610" s="8">
        <f t="shared" si="178"/>
        <v>1.0329999999999999</v>
      </c>
      <c r="Z610">
        <v>1.913</v>
      </c>
      <c r="AA610" s="7">
        <v>6120</v>
      </c>
      <c r="AB610" s="7">
        <v>6130</v>
      </c>
      <c r="AC610">
        <f t="shared" si="179"/>
        <v>3.7874604745184151</v>
      </c>
      <c r="AD610">
        <f t="shared" si="180"/>
        <v>3.7867514221455614</v>
      </c>
      <c r="AE610" s="7">
        <f t="shared" si="181"/>
        <v>39.18597088948642</v>
      </c>
      <c r="AF610" s="7">
        <v>20</v>
      </c>
      <c r="AG610" s="7">
        <f t="shared" si="182"/>
        <v>-59.18597088948642</v>
      </c>
      <c r="AH610" s="7">
        <f t="shared" si="183"/>
        <v>0.67276631933470354</v>
      </c>
      <c r="AI610">
        <v>0</v>
      </c>
      <c r="AJ610">
        <v>0.05</v>
      </c>
      <c r="AK610">
        <v>3.22</v>
      </c>
      <c r="AL610">
        <v>0.2</v>
      </c>
      <c r="AM610">
        <v>1.0900000000000001</v>
      </c>
    </row>
    <row r="611" spans="1:39" x14ac:dyDescent="0.25">
      <c r="A611">
        <v>704</v>
      </c>
      <c r="B611" t="s">
        <v>1414</v>
      </c>
      <c r="C611" t="s">
        <v>1224</v>
      </c>
      <c r="D611" t="s">
        <v>1332</v>
      </c>
      <c r="E611" s="7">
        <f t="shared" si="175"/>
        <v>144.54397707459285</v>
      </c>
      <c r="F611" s="8">
        <v>2.16</v>
      </c>
      <c r="G611" s="7">
        <f t="shared" si="176"/>
        <v>3387.2081311413604</v>
      </c>
      <c r="H611" s="7">
        <f t="shared" si="168"/>
        <v>3.5298418832194987</v>
      </c>
      <c r="I611" s="7">
        <v>0.03</v>
      </c>
      <c r="J611" s="7">
        <f t="shared" si="169"/>
        <v>0.63712125471966274</v>
      </c>
      <c r="K611" s="7">
        <f t="shared" si="170"/>
        <v>2.0069631379391613</v>
      </c>
      <c r="L611" s="7">
        <f t="shared" si="171"/>
        <v>4.3363193122377863</v>
      </c>
      <c r="M611" s="7">
        <f t="shared" si="172"/>
        <v>101.61624393424088</v>
      </c>
      <c r="N611" s="7">
        <f t="shared" si="173"/>
        <v>0.86013823039529103</v>
      </c>
      <c r="O611" s="7">
        <f t="shared" si="174"/>
        <v>1.8931382303952917</v>
      </c>
      <c r="P611">
        <v>35</v>
      </c>
      <c r="Q611">
        <f t="shared" si="177"/>
        <v>308</v>
      </c>
      <c r="R611" t="s">
        <v>1333</v>
      </c>
      <c r="S611" s="9" t="s">
        <v>1334</v>
      </c>
      <c r="T611" t="s">
        <v>42</v>
      </c>
      <c r="U611" t="s">
        <v>1225</v>
      </c>
      <c r="V611">
        <v>100.21</v>
      </c>
      <c r="W611">
        <v>2.7469999999999999</v>
      </c>
      <c r="X611">
        <v>3.78</v>
      </c>
      <c r="Y611" s="8">
        <f t="shared" si="178"/>
        <v>1.0329999999999999</v>
      </c>
      <c r="Z611">
        <v>1.913</v>
      </c>
      <c r="AA611" s="7">
        <v>6120</v>
      </c>
      <c r="AB611" s="7">
        <v>6130</v>
      </c>
      <c r="AC611">
        <f t="shared" si="179"/>
        <v>3.7874604745184151</v>
      </c>
      <c r="AD611">
        <f t="shared" si="180"/>
        <v>3.7867514221455614</v>
      </c>
      <c r="AE611" s="7">
        <f t="shared" si="181"/>
        <v>39.18597088948642</v>
      </c>
      <c r="AF611" s="7">
        <v>20</v>
      </c>
      <c r="AG611" s="7">
        <f t="shared" si="182"/>
        <v>-59.18597088948642</v>
      </c>
      <c r="AH611" s="7">
        <f t="shared" si="183"/>
        <v>1.3698418832194983</v>
      </c>
      <c r="AI611">
        <v>0</v>
      </c>
      <c r="AJ611">
        <v>0.05</v>
      </c>
      <c r="AK611">
        <v>3.22</v>
      </c>
      <c r="AL611">
        <v>0.2</v>
      </c>
      <c r="AM611">
        <v>1.0900000000000001</v>
      </c>
    </row>
    <row r="612" spans="1:39" x14ac:dyDescent="0.25">
      <c r="A612">
        <v>634</v>
      </c>
      <c r="B612" t="s">
        <v>499</v>
      </c>
      <c r="C612" t="s">
        <v>500</v>
      </c>
      <c r="D612" t="s">
        <v>1332</v>
      </c>
      <c r="E612" s="7">
        <f t="shared" si="175"/>
        <v>380.18939632056163</v>
      </c>
      <c r="F612" s="8">
        <v>2.58</v>
      </c>
      <c r="G612" s="7">
        <f t="shared" si="176"/>
        <v>111.62543242663166</v>
      </c>
      <c r="H612" s="7">
        <f t="shared" si="168"/>
        <v>2.0477631543166357</v>
      </c>
      <c r="I612" s="7">
        <v>0.03</v>
      </c>
      <c r="J612" s="7">
        <f t="shared" si="169"/>
        <v>1.0571212547196629</v>
      </c>
      <c r="K612" s="7">
        <f t="shared" si="170"/>
        <v>0.52488440903629852</v>
      </c>
      <c r="L612" s="7">
        <f t="shared" si="171"/>
        <v>11.405681889616853</v>
      </c>
      <c r="M612" s="7">
        <f t="shared" si="172"/>
        <v>3.348762972798951</v>
      </c>
      <c r="N612" s="7">
        <f t="shared" si="173"/>
        <v>1.9799959886397085</v>
      </c>
      <c r="O612" s="7">
        <f t="shared" si="174"/>
        <v>0.10999598863970828</v>
      </c>
      <c r="P612">
        <v>65</v>
      </c>
      <c r="Q612">
        <f t="shared" si="177"/>
        <v>338</v>
      </c>
      <c r="R612" t="s">
        <v>1333</v>
      </c>
      <c r="S612" s="9" t="s">
        <v>1334</v>
      </c>
      <c r="T612" t="s">
        <v>42</v>
      </c>
      <c r="U612" t="s">
        <v>501</v>
      </c>
      <c r="V612">
        <v>116.16</v>
      </c>
      <c r="W612">
        <v>3.72</v>
      </c>
      <c r="X612">
        <v>1.85</v>
      </c>
      <c r="Y612" s="8">
        <f t="shared" si="178"/>
        <v>-1.87</v>
      </c>
      <c r="Z612">
        <v>-1.94</v>
      </c>
      <c r="AA612" s="7">
        <v>1590</v>
      </c>
      <c r="AB612" s="7">
        <v>1530</v>
      </c>
      <c r="AC612">
        <f t="shared" si="179"/>
        <v>3.1846914308175989</v>
      </c>
      <c r="AD612">
        <f t="shared" si="180"/>
        <v>3.2013971243204513</v>
      </c>
      <c r="AE612" s="7">
        <f t="shared" si="181"/>
        <v>44.487852085043642</v>
      </c>
      <c r="AF612" s="7">
        <v>20</v>
      </c>
      <c r="AG612" s="7">
        <f t="shared" si="182"/>
        <v>-64.487852085043642</v>
      </c>
      <c r="AH612" s="7">
        <f t="shared" si="183"/>
        <v>-0.53223684568336438</v>
      </c>
      <c r="AI612">
        <v>0</v>
      </c>
      <c r="AJ612">
        <v>0.37</v>
      </c>
      <c r="AK612">
        <v>3.34</v>
      </c>
      <c r="AL612">
        <v>0.59</v>
      </c>
      <c r="AM612">
        <v>1.03</v>
      </c>
    </row>
    <row r="613" spans="1:39" x14ac:dyDescent="0.25">
      <c r="A613">
        <v>639</v>
      </c>
      <c r="B613" t="s">
        <v>1415</v>
      </c>
      <c r="C613" t="s">
        <v>500</v>
      </c>
      <c r="D613" t="s">
        <v>1332</v>
      </c>
      <c r="E613" s="7">
        <f t="shared" si="175"/>
        <v>125.89254117941677</v>
      </c>
      <c r="F613" s="8">
        <v>2.1</v>
      </c>
      <c r="G613" s="7">
        <f t="shared" si="176"/>
        <v>240.01376909559326</v>
      </c>
      <c r="H613" s="7">
        <f t="shared" si="168"/>
        <v>2.3802361570062227</v>
      </c>
      <c r="I613" s="7">
        <v>0.03</v>
      </c>
      <c r="J613" s="7">
        <f t="shared" si="169"/>
        <v>0.57712125471966258</v>
      </c>
      <c r="K613" s="7">
        <f t="shared" si="170"/>
        <v>0.85735741172588531</v>
      </c>
      <c r="L613" s="7">
        <f t="shared" si="171"/>
        <v>3.7767762353825032</v>
      </c>
      <c r="M613" s="7">
        <f t="shared" si="172"/>
        <v>7.2004130728677982</v>
      </c>
      <c r="N613" s="7">
        <f t="shared" si="173"/>
        <v>2.0604919207895183</v>
      </c>
      <c r="O613" s="7">
        <f t="shared" si="174"/>
        <v>0.19049192078951824</v>
      </c>
      <c r="P613">
        <v>95</v>
      </c>
      <c r="Q613">
        <f t="shared" si="177"/>
        <v>368</v>
      </c>
      <c r="R613" t="s">
        <v>1333</v>
      </c>
      <c r="S613" s="9" t="s">
        <v>1334</v>
      </c>
      <c r="T613" t="s">
        <v>42</v>
      </c>
      <c r="U613" t="s">
        <v>501</v>
      </c>
      <c r="V613">
        <v>116.16</v>
      </c>
      <c r="W613">
        <v>3.72</v>
      </c>
      <c r="X613">
        <v>1.85</v>
      </c>
      <c r="Y613" s="8">
        <f t="shared" si="178"/>
        <v>-1.87</v>
      </c>
      <c r="Z613">
        <v>-1.94</v>
      </c>
      <c r="AA613" s="7">
        <v>1590</v>
      </c>
      <c r="AB613" s="7">
        <v>1530</v>
      </c>
      <c r="AC613">
        <f t="shared" si="179"/>
        <v>3.1846914308175989</v>
      </c>
      <c r="AD613">
        <f t="shared" si="180"/>
        <v>3.2013971243204513</v>
      </c>
      <c r="AE613" s="7">
        <f t="shared" si="181"/>
        <v>44.487852085043642</v>
      </c>
      <c r="AF613" s="7">
        <v>20</v>
      </c>
      <c r="AG613" s="7">
        <f t="shared" si="182"/>
        <v>-64.487852085043642</v>
      </c>
      <c r="AH613" s="7">
        <f t="shared" si="183"/>
        <v>0.28023615700622273</v>
      </c>
      <c r="AI613">
        <v>0</v>
      </c>
      <c r="AJ613">
        <v>0.37</v>
      </c>
      <c r="AK613">
        <v>3.34</v>
      </c>
      <c r="AL613">
        <v>0.59</v>
      </c>
      <c r="AM613">
        <v>1.03</v>
      </c>
    </row>
    <row r="614" spans="1:39" x14ac:dyDescent="0.25">
      <c r="A614">
        <v>823</v>
      </c>
      <c r="B614" t="s">
        <v>1416</v>
      </c>
      <c r="C614" t="s">
        <v>1417</v>
      </c>
      <c r="D614" t="s">
        <v>1332</v>
      </c>
      <c r="E614" s="7">
        <f t="shared" si="175"/>
        <v>1122.0184543019636</v>
      </c>
      <c r="F614" s="8">
        <v>3.05</v>
      </c>
      <c r="G614" s="7">
        <f t="shared" si="176"/>
        <v>1039.6262763427417</v>
      </c>
      <c r="H614" s="7">
        <f t="shared" si="168"/>
        <v>3.0168772476724168</v>
      </c>
      <c r="I614" s="7">
        <v>0.03</v>
      </c>
      <c r="J614" s="7">
        <f t="shared" si="169"/>
        <v>1.5271212547196624</v>
      </c>
      <c r="K614" s="7">
        <f t="shared" si="170"/>
        <v>1.4939985023920794</v>
      </c>
      <c r="L614" s="7">
        <f t="shared" si="171"/>
        <v>33.660553629058917</v>
      </c>
      <c r="M614" s="7">
        <f t="shared" si="172"/>
        <v>31.188788290282261</v>
      </c>
      <c r="N614" s="7">
        <f t="shared" si="173"/>
        <v>1.7671735948482097</v>
      </c>
      <c r="O614" s="7">
        <f t="shared" si="174"/>
        <v>1.3801735948482097</v>
      </c>
      <c r="P614">
        <v>35</v>
      </c>
      <c r="Q614">
        <f t="shared" si="177"/>
        <v>308</v>
      </c>
      <c r="R614" t="s">
        <v>1333</v>
      </c>
      <c r="S614" s="9" t="s">
        <v>1334</v>
      </c>
      <c r="T614" t="s">
        <v>42</v>
      </c>
      <c r="U614" t="s">
        <v>1418</v>
      </c>
      <c r="V614">
        <v>110.13</v>
      </c>
      <c r="W614">
        <v>3.1269999999999998</v>
      </c>
      <c r="X614">
        <v>2.74</v>
      </c>
      <c r="Y614" s="8">
        <f t="shared" si="178"/>
        <v>-0.38699999999999957</v>
      </c>
      <c r="Z614">
        <v>-0.54700000000000004</v>
      </c>
      <c r="AA614" s="7">
        <v>2420</v>
      </c>
      <c r="AB614" s="7">
        <v>2800</v>
      </c>
      <c r="AC614">
        <f t="shared" si="179"/>
        <v>3.4471580313422194</v>
      </c>
      <c r="AD614">
        <f t="shared" si="180"/>
        <v>3.3838153659804311</v>
      </c>
      <c r="AE614" s="7">
        <f t="shared" si="181"/>
        <v>42.179228660656214</v>
      </c>
      <c r="AF614" s="7">
        <v>20</v>
      </c>
      <c r="AG614" s="7">
        <f t="shared" si="182"/>
        <v>-62.179228660656214</v>
      </c>
      <c r="AH614" s="7">
        <f t="shared" si="183"/>
        <v>-3.3122752327582931E-2</v>
      </c>
      <c r="AI614">
        <v>0</v>
      </c>
      <c r="AJ614">
        <v>0.12</v>
      </c>
      <c r="AK614">
        <v>3.3600000000000003</v>
      </c>
      <c r="AL614">
        <v>0.6</v>
      </c>
      <c r="AM614">
        <v>0.87</v>
      </c>
    </row>
    <row r="615" spans="1:39" x14ac:dyDescent="0.25">
      <c r="A615">
        <v>822</v>
      </c>
      <c r="B615" t="s">
        <v>1416</v>
      </c>
      <c r="C615" t="s">
        <v>1417</v>
      </c>
      <c r="D615" t="s">
        <v>1332</v>
      </c>
      <c r="E615" s="7">
        <f t="shared" si="175"/>
        <v>316.22776601683825</v>
      </c>
      <c r="F615" s="8">
        <v>2.5</v>
      </c>
      <c r="G615" s="7">
        <f t="shared" si="176"/>
        <v>2528.5532147577537</v>
      </c>
      <c r="H615" s="7">
        <f t="shared" si="168"/>
        <v>3.4028720980249032</v>
      </c>
      <c r="I615" s="7">
        <v>0.03</v>
      </c>
      <c r="J615" s="7">
        <f t="shared" si="169"/>
        <v>0.97712125471966282</v>
      </c>
      <c r="K615" s="7">
        <f t="shared" si="170"/>
        <v>1.8799933527445658</v>
      </c>
      <c r="L615" s="7">
        <f t="shared" si="171"/>
        <v>9.4868329805051506</v>
      </c>
      <c r="M615" s="7">
        <f t="shared" si="172"/>
        <v>75.856596442732595</v>
      </c>
      <c r="N615" s="7">
        <f t="shared" si="173"/>
        <v>1.852104932347975</v>
      </c>
      <c r="O615" s="7">
        <f t="shared" si="174"/>
        <v>1.4651049323479757</v>
      </c>
      <c r="P615">
        <v>65</v>
      </c>
      <c r="Q615">
        <f t="shared" si="177"/>
        <v>338</v>
      </c>
      <c r="R615" t="s">
        <v>1333</v>
      </c>
      <c r="S615" s="9" t="s">
        <v>1334</v>
      </c>
      <c r="T615" t="s">
        <v>42</v>
      </c>
      <c r="U615" t="s">
        <v>1418</v>
      </c>
      <c r="V615">
        <v>110.13</v>
      </c>
      <c r="W615">
        <v>3.1269999999999998</v>
      </c>
      <c r="X615">
        <v>2.74</v>
      </c>
      <c r="Y615" s="8">
        <f t="shared" si="178"/>
        <v>-0.38699999999999957</v>
      </c>
      <c r="Z615">
        <v>-0.54700000000000004</v>
      </c>
      <c r="AA615" s="7">
        <v>2420</v>
      </c>
      <c r="AB615" s="7">
        <v>2800</v>
      </c>
      <c r="AC615">
        <f t="shared" si="179"/>
        <v>3.4471580313422194</v>
      </c>
      <c r="AD615">
        <f t="shared" si="180"/>
        <v>3.3838153659804311</v>
      </c>
      <c r="AE615" s="7">
        <f t="shared" si="181"/>
        <v>42.179228660656214</v>
      </c>
      <c r="AF615" s="7">
        <v>20</v>
      </c>
      <c r="AG615" s="7">
        <f t="shared" si="182"/>
        <v>-62.179228660656214</v>
      </c>
      <c r="AH615" s="7">
        <f t="shared" si="183"/>
        <v>0.90287209802490309</v>
      </c>
      <c r="AI615">
        <v>0</v>
      </c>
      <c r="AJ615">
        <v>0.12</v>
      </c>
      <c r="AK615">
        <v>3.3600000000000003</v>
      </c>
      <c r="AL615">
        <v>0.6</v>
      </c>
      <c r="AM615">
        <v>0.87</v>
      </c>
    </row>
    <row r="616" spans="1:39" x14ac:dyDescent="0.25">
      <c r="A616">
        <v>821</v>
      </c>
      <c r="B616" t="s">
        <v>1416</v>
      </c>
      <c r="C616" t="s">
        <v>1417</v>
      </c>
      <c r="D616" t="s">
        <v>1332</v>
      </c>
      <c r="E616" s="7">
        <f t="shared" si="175"/>
        <v>154.8816618912482</v>
      </c>
      <c r="F616" s="8">
        <v>2.19</v>
      </c>
      <c r="G616" s="7">
        <f t="shared" si="176"/>
        <v>7520.7143261229594</v>
      </c>
      <c r="H616" s="7">
        <f t="shared" si="168"/>
        <v>3.8762590923416571</v>
      </c>
      <c r="I616" s="7">
        <v>0.03</v>
      </c>
      <c r="J616" s="7">
        <f t="shared" si="169"/>
        <v>0.66712125471966266</v>
      </c>
      <c r="K616" s="7">
        <f t="shared" si="170"/>
        <v>2.3533803470613197</v>
      </c>
      <c r="L616" s="7">
        <f t="shared" si="171"/>
        <v>4.6464498567374477</v>
      </c>
      <c r="M616" s="7">
        <f t="shared" si="172"/>
        <v>225.62142978368894</v>
      </c>
      <c r="N616" s="7">
        <f t="shared" si="173"/>
        <v>2.0735148561249521</v>
      </c>
      <c r="O616" s="7">
        <f t="shared" si="174"/>
        <v>1.6865148561249528</v>
      </c>
      <c r="P616">
        <v>95</v>
      </c>
      <c r="Q616">
        <f t="shared" si="177"/>
        <v>368</v>
      </c>
      <c r="R616" t="s">
        <v>1333</v>
      </c>
      <c r="S616" s="9" t="s">
        <v>1334</v>
      </c>
      <c r="T616" t="s">
        <v>42</v>
      </c>
      <c r="U616" t="s">
        <v>1418</v>
      </c>
      <c r="V616">
        <v>110.13</v>
      </c>
      <c r="W616">
        <v>3.1269999999999998</v>
      </c>
      <c r="X616">
        <v>2.74</v>
      </c>
      <c r="Y616" s="8">
        <f t="shared" si="178"/>
        <v>-0.38699999999999957</v>
      </c>
      <c r="Z616">
        <v>-0.54700000000000004</v>
      </c>
      <c r="AA616" s="7">
        <v>2420</v>
      </c>
      <c r="AB616" s="7">
        <v>2800</v>
      </c>
      <c r="AC616">
        <f t="shared" si="179"/>
        <v>3.4471580313422194</v>
      </c>
      <c r="AD616">
        <f t="shared" si="180"/>
        <v>3.3838153659804311</v>
      </c>
      <c r="AE616" s="7">
        <f t="shared" si="181"/>
        <v>42.179228660656214</v>
      </c>
      <c r="AF616" s="7">
        <v>20</v>
      </c>
      <c r="AG616" s="7">
        <f t="shared" si="182"/>
        <v>-62.179228660656214</v>
      </c>
      <c r="AH616" s="7">
        <f t="shared" si="183"/>
        <v>1.6862590923416572</v>
      </c>
      <c r="AI616">
        <v>0</v>
      </c>
      <c r="AJ616">
        <v>0.12</v>
      </c>
      <c r="AK616">
        <v>3.3600000000000003</v>
      </c>
      <c r="AL616">
        <v>0.6</v>
      </c>
      <c r="AM616">
        <v>0.87</v>
      </c>
    </row>
    <row r="617" spans="1:39" x14ac:dyDescent="0.25">
      <c r="A617">
        <v>515</v>
      </c>
      <c r="B617" t="s">
        <v>85</v>
      </c>
      <c r="C617" t="s">
        <v>86</v>
      </c>
      <c r="D617" t="s">
        <v>1332</v>
      </c>
      <c r="E617" s="7">
        <f t="shared" si="175"/>
        <v>2398.8329190194918</v>
      </c>
      <c r="F617" s="8">
        <v>3.38</v>
      </c>
      <c r="G617" s="7">
        <f t="shared" si="176"/>
        <v>178.89034363367568</v>
      </c>
      <c r="H617" s="7">
        <f t="shared" si="168"/>
        <v>2.2525868983102773</v>
      </c>
      <c r="I617" s="7">
        <v>0.03</v>
      </c>
      <c r="J617" s="7">
        <f t="shared" si="169"/>
        <v>1.8571212547196627</v>
      </c>
      <c r="K617" s="7">
        <f t="shared" si="170"/>
        <v>0.72970815302994008</v>
      </c>
      <c r="L617" s="7">
        <f t="shared" si="171"/>
        <v>71.96498757058481</v>
      </c>
      <c r="M617" s="7">
        <f t="shared" si="172"/>
        <v>5.3667103090102755</v>
      </c>
      <c r="N617" s="7">
        <f t="shared" si="173"/>
        <v>1.6074375680421342</v>
      </c>
      <c r="O617" s="7">
        <f t="shared" si="174"/>
        <v>0.85143756804213422</v>
      </c>
      <c r="P617">
        <v>15</v>
      </c>
      <c r="Q617">
        <f t="shared" si="177"/>
        <v>288</v>
      </c>
      <c r="R617" t="s">
        <v>1333</v>
      </c>
      <c r="S617" s="9" t="s">
        <v>1334</v>
      </c>
      <c r="T617" t="s">
        <v>42</v>
      </c>
      <c r="U617" t="s">
        <v>87</v>
      </c>
      <c r="V617">
        <v>92.14</v>
      </c>
      <c r="W617">
        <v>3.2959999999999998</v>
      </c>
      <c r="X617">
        <v>2.54</v>
      </c>
      <c r="Y617" s="8">
        <f t="shared" si="178"/>
        <v>-0.75599999999999978</v>
      </c>
      <c r="Z617">
        <v>-0.56599999999999995</v>
      </c>
      <c r="AA617" s="7">
        <v>3160</v>
      </c>
      <c r="AB617" s="7">
        <v>3790</v>
      </c>
      <c r="AC617">
        <f t="shared" si="179"/>
        <v>3.5786392099680722</v>
      </c>
      <c r="AD617">
        <f t="shared" si="180"/>
        <v>3.4996870826184039</v>
      </c>
      <c r="AE617" s="7">
        <f t="shared" si="181"/>
        <v>41.022736641347876</v>
      </c>
      <c r="AF617" s="7">
        <v>20</v>
      </c>
      <c r="AG617" s="7">
        <f t="shared" si="182"/>
        <v>-61.022736641347876</v>
      </c>
      <c r="AH617" s="7">
        <f t="shared" si="183"/>
        <v>-1.1274131016897226</v>
      </c>
      <c r="AI617">
        <v>0</v>
      </c>
      <c r="AJ617">
        <v>0.12</v>
      </c>
      <c r="AK617">
        <v>3.4300000000000006</v>
      </c>
      <c r="AL617">
        <v>0.63</v>
      </c>
      <c r="AM617">
        <v>0.86</v>
      </c>
    </row>
    <row r="618" spans="1:39" x14ac:dyDescent="0.25">
      <c r="A618">
        <v>514</v>
      </c>
      <c r="B618" t="s">
        <v>85</v>
      </c>
      <c r="C618" t="s">
        <v>86</v>
      </c>
      <c r="D618" t="s">
        <v>1332</v>
      </c>
      <c r="E618" s="7">
        <f t="shared" si="175"/>
        <v>870.96358995608091</v>
      </c>
      <c r="F618" s="8">
        <v>2.94</v>
      </c>
      <c r="G618" s="7">
        <f t="shared" si="176"/>
        <v>339.85633353767355</v>
      </c>
      <c r="H618" s="7">
        <f t="shared" si="168"/>
        <v>2.5312953678137671</v>
      </c>
      <c r="I618" s="7">
        <v>0.03</v>
      </c>
      <c r="J618" s="7">
        <f t="shared" si="169"/>
        <v>1.4171212547196625</v>
      </c>
      <c r="K618" s="7">
        <f t="shared" si="170"/>
        <v>1.0084166225334297</v>
      </c>
      <c r="L618" s="7">
        <f t="shared" si="171"/>
        <v>26.128907698682436</v>
      </c>
      <c r="M618" s="7">
        <f t="shared" si="172"/>
        <v>10.195690006130205</v>
      </c>
      <c r="N618" s="7">
        <f t="shared" si="173"/>
        <v>1.6505917149895599</v>
      </c>
      <c r="O618" s="7">
        <f t="shared" si="174"/>
        <v>0.89459171498956003</v>
      </c>
      <c r="P618">
        <v>35</v>
      </c>
      <c r="Q618">
        <f t="shared" si="177"/>
        <v>308</v>
      </c>
      <c r="R618" t="s">
        <v>1333</v>
      </c>
      <c r="S618" s="9" t="s">
        <v>1334</v>
      </c>
      <c r="T618" t="s">
        <v>42</v>
      </c>
      <c r="U618" t="s">
        <v>87</v>
      </c>
      <c r="V618">
        <v>92.14</v>
      </c>
      <c r="W618">
        <v>3.2959999999999998</v>
      </c>
      <c r="X618">
        <v>2.54</v>
      </c>
      <c r="Y618" s="8">
        <f t="shared" si="178"/>
        <v>-0.75599999999999978</v>
      </c>
      <c r="Z618">
        <v>-0.56599999999999995</v>
      </c>
      <c r="AA618" s="7">
        <v>3160</v>
      </c>
      <c r="AB618" s="7">
        <v>3790</v>
      </c>
      <c r="AC618">
        <f t="shared" si="179"/>
        <v>3.5786392099680722</v>
      </c>
      <c r="AD618">
        <f t="shared" si="180"/>
        <v>3.4996870826184039</v>
      </c>
      <c r="AE618" s="7">
        <f t="shared" si="181"/>
        <v>41.022736641347876</v>
      </c>
      <c r="AF618" s="7">
        <v>20</v>
      </c>
      <c r="AG618" s="7">
        <f t="shared" si="182"/>
        <v>-61.022736641347876</v>
      </c>
      <c r="AH618" s="7">
        <f t="shared" si="183"/>
        <v>-0.40870463218623287</v>
      </c>
      <c r="AI618">
        <v>0</v>
      </c>
      <c r="AJ618">
        <v>0.12</v>
      </c>
      <c r="AK618">
        <v>3.4300000000000006</v>
      </c>
      <c r="AL618">
        <v>0.63</v>
      </c>
      <c r="AM618">
        <v>0.86</v>
      </c>
    </row>
    <row r="619" spans="1:39" x14ac:dyDescent="0.25">
      <c r="A619">
        <v>513</v>
      </c>
      <c r="B619" t="s">
        <v>85</v>
      </c>
      <c r="C619" t="s">
        <v>86</v>
      </c>
      <c r="D619" t="s">
        <v>1332</v>
      </c>
      <c r="E619" s="7">
        <f t="shared" si="175"/>
        <v>269.15348039269179</v>
      </c>
      <c r="F619" s="8">
        <v>2.4300000000000002</v>
      </c>
      <c r="G619" s="7">
        <f t="shared" si="176"/>
        <v>870.72565499986888</v>
      </c>
      <c r="H619" s="7">
        <f t="shared" si="168"/>
        <v>2.9398813406702979</v>
      </c>
      <c r="I619" s="7">
        <v>0.03</v>
      </c>
      <c r="J619" s="7">
        <f t="shared" si="169"/>
        <v>0.90712125471966287</v>
      </c>
      <c r="K619" s="7">
        <f t="shared" si="170"/>
        <v>1.4170025953899605</v>
      </c>
      <c r="L619" s="7">
        <f t="shared" si="171"/>
        <v>8.0746044117807561</v>
      </c>
      <c r="M619" s="7">
        <f t="shared" si="172"/>
        <v>26.12176964999605</v>
      </c>
      <c r="N619" s="7">
        <f t="shared" si="173"/>
        <v>1.75811417499337</v>
      </c>
      <c r="O619" s="7">
        <f t="shared" si="174"/>
        <v>1.0021141749933704</v>
      </c>
      <c r="P619">
        <v>65</v>
      </c>
      <c r="Q619">
        <f t="shared" si="177"/>
        <v>338</v>
      </c>
      <c r="R619" t="s">
        <v>1333</v>
      </c>
      <c r="S619" s="9" t="s">
        <v>1334</v>
      </c>
      <c r="T619" t="s">
        <v>42</v>
      </c>
      <c r="U619" t="s">
        <v>87</v>
      </c>
      <c r="V619">
        <v>92.14</v>
      </c>
      <c r="W619">
        <v>3.2959999999999998</v>
      </c>
      <c r="X619">
        <v>2.54</v>
      </c>
      <c r="Y619" s="8">
        <f t="shared" si="178"/>
        <v>-0.75599999999999978</v>
      </c>
      <c r="Z619">
        <v>-0.56599999999999995</v>
      </c>
      <c r="AA619" s="7">
        <v>3160</v>
      </c>
      <c r="AB619" s="7">
        <v>3790</v>
      </c>
      <c r="AC619">
        <f t="shared" si="179"/>
        <v>3.5786392099680722</v>
      </c>
      <c r="AD619">
        <f t="shared" si="180"/>
        <v>3.4996870826184039</v>
      </c>
      <c r="AE619" s="7">
        <f t="shared" si="181"/>
        <v>41.022736641347876</v>
      </c>
      <c r="AF619" s="7">
        <v>20</v>
      </c>
      <c r="AG619" s="7">
        <f t="shared" si="182"/>
        <v>-61.022736641347876</v>
      </c>
      <c r="AH619" s="7">
        <f t="shared" si="183"/>
        <v>0.50988134067029778</v>
      </c>
      <c r="AI619">
        <v>0</v>
      </c>
      <c r="AJ619">
        <v>0.12</v>
      </c>
      <c r="AK619">
        <v>3.4300000000000006</v>
      </c>
      <c r="AL619">
        <v>0.63</v>
      </c>
      <c r="AM619">
        <v>0.86</v>
      </c>
    </row>
    <row r="620" spans="1:39" x14ac:dyDescent="0.25">
      <c r="A620">
        <v>512</v>
      </c>
      <c r="B620" t="s">
        <v>85</v>
      </c>
      <c r="C620" t="s">
        <v>86</v>
      </c>
      <c r="D620" t="s">
        <v>1332</v>
      </c>
      <c r="E620" s="7">
        <f t="shared" si="175"/>
        <v>112.20184543019634</v>
      </c>
      <c r="F620" s="8">
        <v>2.0499999999999998</v>
      </c>
      <c r="G620" s="7">
        <f t="shared" si="176"/>
        <v>2131.5614703753026</v>
      </c>
      <c r="H620" s="7">
        <f t="shared" si="168"/>
        <v>3.3286978614306548</v>
      </c>
      <c r="I620" s="7">
        <v>0.03</v>
      </c>
      <c r="J620" s="7">
        <f t="shared" si="169"/>
        <v>0.52712125471966242</v>
      </c>
      <c r="K620" s="7">
        <f t="shared" si="170"/>
        <v>1.8058191161503172</v>
      </c>
      <c r="L620" s="7">
        <f t="shared" si="171"/>
        <v>3.3660553629058905</v>
      </c>
      <c r="M620" s="7">
        <f t="shared" si="172"/>
        <v>63.946844111259075</v>
      </c>
      <c r="N620" s="7">
        <f t="shared" si="173"/>
        <v>1.8949536252139498</v>
      </c>
      <c r="O620" s="7">
        <f t="shared" si="174"/>
        <v>1.1389536252139505</v>
      </c>
      <c r="P620">
        <v>95</v>
      </c>
      <c r="Q620">
        <f t="shared" si="177"/>
        <v>368</v>
      </c>
      <c r="R620" t="s">
        <v>1333</v>
      </c>
      <c r="S620" s="9" t="s">
        <v>1334</v>
      </c>
      <c r="T620" t="s">
        <v>42</v>
      </c>
      <c r="U620" t="s">
        <v>87</v>
      </c>
      <c r="V620">
        <v>92.14</v>
      </c>
      <c r="W620">
        <v>3.2959999999999998</v>
      </c>
      <c r="X620">
        <v>2.54</v>
      </c>
      <c r="Y620" s="8">
        <f t="shared" si="178"/>
        <v>-0.75599999999999978</v>
      </c>
      <c r="Z620">
        <v>-0.56599999999999995</v>
      </c>
      <c r="AA620" s="7">
        <v>3160</v>
      </c>
      <c r="AB620" s="7">
        <v>3790</v>
      </c>
      <c r="AC620">
        <f t="shared" si="179"/>
        <v>3.5786392099680722</v>
      </c>
      <c r="AD620">
        <f t="shared" si="180"/>
        <v>3.4996870826184039</v>
      </c>
      <c r="AE620" s="7">
        <f t="shared" si="181"/>
        <v>41.022736641347876</v>
      </c>
      <c r="AF620" s="7">
        <v>20</v>
      </c>
      <c r="AG620" s="7">
        <f t="shared" si="182"/>
        <v>-61.022736641347876</v>
      </c>
      <c r="AH620" s="7">
        <f t="shared" si="183"/>
        <v>1.2786978614306548</v>
      </c>
      <c r="AI620">
        <v>0</v>
      </c>
      <c r="AJ620">
        <v>0.12</v>
      </c>
      <c r="AK620">
        <v>3.4300000000000006</v>
      </c>
      <c r="AL620">
        <v>0.63</v>
      </c>
      <c r="AM620">
        <v>0.86</v>
      </c>
    </row>
    <row r="621" spans="1:39" x14ac:dyDescent="0.25">
      <c r="A621">
        <v>908</v>
      </c>
      <c r="B621" t="s">
        <v>1419</v>
      </c>
      <c r="C621" t="s">
        <v>1420</v>
      </c>
      <c r="D621" t="s">
        <v>1332</v>
      </c>
      <c r="E621" s="7">
        <f t="shared" si="175"/>
        <v>3235.9365692962833</v>
      </c>
      <c r="F621" s="8">
        <v>3.51</v>
      </c>
      <c r="G621" s="7">
        <f t="shared" si="176"/>
        <v>767.43854274272303</v>
      </c>
      <c r="H621" s="7">
        <f t="shared" si="168"/>
        <v>2.885043606798888</v>
      </c>
      <c r="I621" s="7">
        <v>0.03</v>
      </c>
      <c r="J621" s="7">
        <f t="shared" si="169"/>
        <v>1.9871212547196624</v>
      </c>
      <c r="K621" s="7">
        <f t="shared" si="170"/>
        <v>1.3621648615185507</v>
      </c>
      <c r="L621" s="7">
        <f t="shared" si="171"/>
        <v>97.07809707888849</v>
      </c>
      <c r="M621" s="7">
        <f t="shared" si="172"/>
        <v>23.0231562822817</v>
      </c>
      <c r="N621" s="7">
        <f t="shared" si="173"/>
        <v>2.2393399539746808</v>
      </c>
      <c r="O621" s="7">
        <f t="shared" si="174"/>
        <v>1.2483399539746811</v>
      </c>
      <c r="P621">
        <v>35</v>
      </c>
      <c r="Q621">
        <f t="shared" si="177"/>
        <v>308</v>
      </c>
      <c r="R621" t="s">
        <v>1333</v>
      </c>
      <c r="S621" s="9" t="s">
        <v>1334</v>
      </c>
      <c r="T621" t="s">
        <v>42</v>
      </c>
      <c r="U621" t="s">
        <v>1421</v>
      </c>
      <c r="V621">
        <v>167.85</v>
      </c>
      <c r="W621">
        <v>3.9209999999999998</v>
      </c>
      <c r="X621">
        <v>2.93</v>
      </c>
      <c r="Y621" s="8">
        <f t="shared" si="178"/>
        <v>-0.99099999999999966</v>
      </c>
      <c r="Z621">
        <v>-0.99099999999999999</v>
      </c>
      <c r="AA621" s="7">
        <v>1300</v>
      </c>
      <c r="AB621" s="7">
        <v>1600</v>
      </c>
      <c r="AC621">
        <f t="shared" si="179"/>
        <v>3.2041199826559246</v>
      </c>
      <c r="AD621">
        <f t="shared" si="180"/>
        <v>3.1139433523068369</v>
      </c>
      <c r="AE621" s="7">
        <f t="shared" si="181"/>
        <v>44.316960970569525</v>
      </c>
      <c r="AF621" s="7">
        <v>20</v>
      </c>
      <c r="AG621" s="7">
        <f t="shared" si="182"/>
        <v>-64.316960970569525</v>
      </c>
      <c r="AH621" s="7">
        <f t="shared" si="183"/>
        <v>-0.62495639320111174</v>
      </c>
      <c r="AI621">
        <v>0</v>
      </c>
      <c r="AJ621">
        <v>0.12</v>
      </c>
      <c r="AK621">
        <v>3.4300000000000006</v>
      </c>
      <c r="AL621">
        <v>0.61</v>
      </c>
      <c r="AM621">
        <v>0.88</v>
      </c>
    </row>
    <row r="622" spans="1:39" x14ac:dyDescent="0.25">
      <c r="A622">
        <v>909</v>
      </c>
      <c r="B622" t="s">
        <v>1419</v>
      </c>
      <c r="C622" t="s">
        <v>1420</v>
      </c>
      <c r="D622" t="s">
        <v>1332</v>
      </c>
      <c r="E622" s="7">
        <f t="shared" si="175"/>
        <v>10964.781961431856</v>
      </c>
      <c r="F622" s="8">
        <v>4.04</v>
      </c>
      <c r="G622" s="7">
        <f t="shared" si="176"/>
        <v>454.50294150489617</v>
      </c>
      <c r="H622" s="7">
        <f t="shared" si="168"/>
        <v>2.657536698284523</v>
      </c>
      <c r="I622" s="7">
        <v>0.03</v>
      </c>
      <c r="J622" s="7">
        <f t="shared" si="169"/>
        <v>2.5171212547196626</v>
      </c>
      <c r="K622" s="7">
        <f t="shared" si="170"/>
        <v>1.1346579530041856</v>
      </c>
      <c r="L622" s="7">
        <f t="shared" si="171"/>
        <v>328.94345884295592</v>
      </c>
      <c r="M622" s="7">
        <f t="shared" si="172"/>
        <v>13.635088245146891</v>
      </c>
      <c r="N622" s="7">
        <f t="shared" si="173"/>
        <v>2.2473873680163798</v>
      </c>
      <c r="O622" s="7">
        <f t="shared" si="174"/>
        <v>1.25638736801638</v>
      </c>
      <c r="P622">
        <v>15</v>
      </c>
      <c r="Q622">
        <f t="shared" si="177"/>
        <v>288</v>
      </c>
      <c r="R622" t="s">
        <v>1333</v>
      </c>
      <c r="S622" s="9" t="s">
        <v>1334</v>
      </c>
      <c r="T622" t="s">
        <v>42</v>
      </c>
      <c r="U622" t="s">
        <v>1421</v>
      </c>
      <c r="V622">
        <v>167.85</v>
      </c>
      <c r="W622">
        <v>3.9209999999999998</v>
      </c>
      <c r="X622">
        <v>2.93</v>
      </c>
      <c r="Y622" s="8">
        <f t="shared" si="178"/>
        <v>-0.99099999999999966</v>
      </c>
      <c r="Z622">
        <v>-0.99099999999999999</v>
      </c>
      <c r="AA622" s="7">
        <v>1300</v>
      </c>
      <c r="AB622" s="7">
        <v>1600</v>
      </c>
      <c r="AC622">
        <f t="shared" si="179"/>
        <v>3.2041199826559246</v>
      </c>
      <c r="AD622">
        <f t="shared" si="180"/>
        <v>3.1139433523068369</v>
      </c>
      <c r="AE622" s="7">
        <f t="shared" si="181"/>
        <v>44.316960970569525</v>
      </c>
      <c r="AF622" s="7">
        <v>20</v>
      </c>
      <c r="AG622" s="7">
        <f t="shared" si="182"/>
        <v>-64.316960970569525</v>
      </c>
      <c r="AH622" s="7">
        <f t="shared" si="183"/>
        <v>-1.382463301715477</v>
      </c>
      <c r="AI622">
        <v>0</v>
      </c>
      <c r="AJ622">
        <v>0.12</v>
      </c>
      <c r="AK622">
        <v>3.4300000000000006</v>
      </c>
      <c r="AL622">
        <v>0.61</v>
      </c>
      <c r="AM622">
        <v>0.88</v>
      </c>
    </row>
    <row r="623" spans="1:39" x14ac:dyDescent="0.25">
      <c r="A623">
        <v>907</v>
      </c>
      <c r="B623" t="s">
        <v>1419</v>
      </c>
      <c r="C623" t="s">
        <v>1420</v>
      </c>
      <c r="D623" t="s">
        <v>1332</v>
      </c>
      <c r="E623" s="7">
        <f t="shared" si="175"/>
        <v>812.83051616409978</v>
      </c>
      <c r="F623" s="8">
        <v>2.91</v>
      </c>
      <c r="G623" s="7">
        <f t="shared" si="176"/>
        <v>1791.5053815366537</v>
      </c>
      <c r="H623" s="7">
        <f t="shared" si="168"/>
        <v>3.2532181170894372</v>
      </c>
      <c r="I623" s="7">
        <v>0.03</v>
      </c>
      <c r="J623" s="7">
        <f t="shared" si="169"/>
        <v>1.3871212547196627</v>
      </c>
      <c r="K623" s="7">
        <f t="shared" si="170"/>
        <v>1.7303393718091</v>
      </c>
      <c r="L623" s="7">
        <f t="shared" si="171"/>
        <v>24.384915484922999</v>
      </c>
      <c r="M623" s="7">
        <f t="shared" si="172"/>
        <v>53.74516144609963</v>
      </c>
      <c r="N623" s="7">
        <f t="shared" si="173"/>
        <v>2.3064509514125096</v>
      </c>
      <c r="O623" s="7">
        <f t="shared" si="174"/>
        <v>1.3154509514125099</v>
      </c>
      <c r="P623">
        <v>65</v>
      </c>
      <c r="Q623">
        <f t="shared" si="177"/>
        <v>338</v>
      </c>
      <c r="R623" t="s">
        <v>1333</v>
      </c>
      <c r="S623" s="9" t="s">
        <v>1334</v>
      </c>
      <c r="T623" t="s">
        <v>42</v>
      </c>
      <c r="U623" t="s">
        <v>1421</v>
      </c>
      <c r="V623">
        <v>167.85</v>
      </c>
      <c r="W623">
        <v>3.9209999999999998</v>
      </c>
      <c r="X623">
        <v>2.93</v>
      </c>
      <c r="Y623" s="8">
        <f t="shared" si="178"/>
        <v>-0.99099999999999966</v>
      </c>
      <c r="Z623">
        <v>-0.99099999999999999</v>
      </c>
      <c r="AA623" s="7">
        <v>1300</v>
      </c>
      <c r="AB623" s="7">
        <v>1600</v>
      </c>
      <c r="AC623">
        <f t="shared" si="179"/>
        <v>3.2041199826559246</v>
      </c>
      <c r="AD623">
        <f t="shared" si="180"/>
        <v>3.1139433523068369</v>
      </c>
      <c r="AE623" s="7">
        <f t="shared" si="181"/>
        <v>44.316960970569525</v>
      </c>
      <c r="AF623" s="7">
        <v>20</v>
      </c>
      <c r="AG623" s="7">
        <f t="shared" si="182"/>
        <v>-64.316960970569525</v>
      </c>
      <c r="AH623" s="7">
        <f t="shared" si="183"/>
        <v>0.34321811708943728</v>
      </c>
      <c r="AI623">
        <v>0</v>
      </c>
      <c r="AJ623">
        <v>0.12</v>
      </c>
      <c r="AK623">
        <v>3.4300000000000006</v>
      </c>
      <c r="AL623">
        <v>0.61</v>
      </c>
      <c r="AM623">
        <v>0.88</v>
      </c>
    </row>
    <row r="624" spans="1:39" x14ac:dyDescent="0.25">
      <c r="A624">
        <v>906</v>
      </c>
      <c r="B624" t="s">
        <v>1419</v>
      </c>
      <c r="C624" t="s">
        <v>1420</v>
      </c>
      <c r="D624" t="s">
        <v>1332</v>
      </c>
      <c r="E624" s="7">
        <f t="shared" si="175"/>
        <v>363.07805477010152</v>
      </c>
      <c r="F624" s="8">
        <v>2.56</v>
      </c>
      <c r="G624" s="7">
        <f t="shared" si="176"/>
        <v>5170.5660188313714</v>
      </c>
      <c r="H624" s="7">
        <f t="shared" si="168"/>
        <v>3.713538087658701</v>
      </c>
      <c r="I624" s="7">
        <v>0.03</v>
      </c>
      <c r="J624" s="7">
        <f t="shared" si="169"/>
        <v>1.0371212547196627</v>
      </c>
      <c r="K624" s="7">
        <f t="shared" si="170"/>
        <v>2.1906593423783636</v>
      </c>
      <c r="L624" s="7">
        <f t="shared" si="171"/>
        <v>10.892341643103048</v>
      </c>
      <c r="M624" s="7">
        <f t="shared" si="172"/>
        <v>155.11698056494112</v>
      </c>
      <c r="N624" s="7">
        <f t="shared" si="173"/>
        <v>2.5147938514419961</v>
      </c>
      <c r="O624" s="7">
        <f t="shared" si="174"/>
        <v>1.5237938514419966</v>
      </c>
      <c r="P624">
        <v>95</v>
      </c>
      <c r="Q624">
        <f t="shared" si="177"/>
        <v>368</v>
      </c>
      <c r="R624" t="s">
        <v>1333</v>
      </c>
      <c r="S624" s="9" t="s">
        <v>1334</v>
      </c>
      <c r="T624" t="s">
        <v>42</v>
      </c>
      <c r="U624" t="s">
        <v>1421</v>
      </c>
      <c r="V624">
        <v>167.85</v>
      </c>
      <c r="W624">
        <v>3.9209999999999998</v>
      </c>
      <c r="X624">
        <v>2.93</v>
      </c>
      <c r="Y624" s="8">
        <f t="shared" si="178"/>
        <v>-0.99099999999999966</v>
      </c>
      <c r="Z624">
        <v>-0.99099999999999999</v>
      </c>
      <c r="AA624" s="7">
        <v>1300</v>
      </c>
      <c r="AB624" s="7">
        <v>1600</v>
      </c>
      <c r="AC624">
        <f t="shared" si="179"/>
        <v>3.2041199826559246</v>
      </c>
      <c r="AD624">
        <f t="shared" si="180"/>
        <v>3.1139433523068369</v>
      </c>
      <c r="AE624" s="7">
        <f t="shared" si="181"/>
        <v>44.316960970569525</v>
      </c>
      <c r="AF624" s="7">
        <v>20</v>
      </c>
      <c r="AG624" s="7">
        <f t="shared" si="182"/>
        <v>-64.316960970569525</v>
      </c>
      <c r="AH624" s="7">
        <f t="shared" si="183"/>
        <v>1.1535380876587009</v>
      </c>
      <c r="AI624">
        <v>0</v>
      </c>
      <c r="AJ624">
        <v>0.12</v>
      </c>
      <c r="AK624">
        <v>3.4300000000000006</v>
      </c>
      <c r="AL624">
        <v>0.61</v>
      </c>
      <c r="AM624">
        <v>0.88</v>
      </c>
    </row>
    <row r="625" spans="1:39" x14ac:dyDescent="0.25">
      <c r="A625">
        <v>865</v>
      </c>
      <c r="B625" t="s">
        <v>1422</v>
      </c>
      <c r="C625" t="s">
        <v>1423</v>
      </c>
      <c r="D625" t="s">
        <v>1332</v>
      </c>
      <c r="E625" s="7">
        <f t="shared" si="175"/>
        <v>380.18939632056163</v>
      </c>
      <c r="F625" s="8">
        <v>2.58</v>
      </c>
      <c r="G625" s="7">
        <f t="shared" si="176"/>
        <v>22.789458237863997</v>
      </c>
      <c r="H625" s="7">
        <f t="shared" si="168"/>
        <v>1.357734001042473</v>
      </c>
      <c r="I625" s="7">
        <v>0.03</v>
      </c>
      <c r="J625" s="7">
        <f t="shared" si="169"/>
        <v>1.0571212547196629</v>
      </c>
      <c r="K625" s="7">
        <f t="shared" si="170"/>
        <v>-0.16514474423786418</v>
      </c>
      <c r="L625" s="7">
        <f t="shared" si="171"/>
        <v>11.405681889616853</v>
      </c>
      <c r="M625" s="7">
        <f t="shared" si="172"/>
        <v>0.68368374713592006</v>
      </c>
      <c r="N625" s="7">
        <f t="shared" si="173"/>
        <v>1.9789668353655459</v>
      </c>
      <c r="O625" s="7">
        <f t="shared" si="174"/>
        <v>-0.58003316463445453</v>
      </c>
      <c r="P625">
        <v>65</v>
      </c>
      <c r="Q625">
        <f t="shared" si="177"/>
        <v>338</v>
      </c>
      <c r="R625" t="s">
        <v>1333</v>
      </c>
      <c r="S625" s="9" t="s">
        <v>1334</v>
      </c>
      <c r="T625" t="s">
        <v>42</v>
      </c>
      <c r="U625" t="s">
        <v>1424</v>
      </c>
      <c r="V625">
        <v>100.16</v>
      </c>
      <c r="W625">
        <v>3.7989999999999999</v>
      </c>
      <c r="X625">
        <v>1.24</v>
      </c>
      <c r="Y625" s="8">
        <f t="shared" si="178"/>
        <v>-2.5590000000000002</v>
      </c>
      <c r="Z625">
        <v>-2.419</v>
      </c>
      <c r="AA625" s="7">
        <v>1810</v>
      </c>
      <c r="AB625" s="7">
        <v>1550</v>
      </c>
      <c r="AC625">
        <f t="shared" si="179"/>
        <v>3.1903316981702914</v>
      </c>
      <c r="AD625">
        <f t="shared" si="180"/>
        <v>3.2576785748691846</v>
      </c>
      <c r="AE625" s="7">
        <f t="shared" si="181"/>
        <v>44.438240998131221</v>
      </c>
      <c r="AF625" s="7">
        <v>20</v>
      </c>
      <c r="AG625" s="7">
        <f t="shared" si="182"/>
        <v>-64.438240998131221</v>
      </c>
      <c r="AH625" s="7">
        <f t="shared" si="183"/>
        <v>-1.2222659989575271</v>
      </c>
      <c r="AI625">
        <v>0</v>
      </c>
      <c r="AJ625">
        <v>0.35</v>
      </c>
      <c r="AK625">
        <v>3.4400000000000004</v>
      </c>
      <c r="AL625">
        <v>0.68</v>
      </c>
      <c r="AM625">
        <v>0.97</v>
      </c>
    </row>
    <row r="626" spans="1:39" x14ac:dyDescent="0.25">
      <c r="A626">
        <v>864</v>
      </c>
      <c r="B626" t="s">
        <v>1422</v>
      </c>
      <c r="C626" t="s">
        <v>1423</v>
      </c>
      <c r="D626" t="s">
        <v>1332</v>
      </c>
      <c r="E626" s="7">
        <f t="shared" si="175"/>
        <v>138.0384264602886</v>
      </c>
      <c r="F626" s="8">
        <v>2.14</v>
      </c>
      <c r="G626" s="7">
        <f t="shared" si="176"/>
        <v>53.651511408152651</v>
      </c>
      <c r="H626" s="7">
        <f t="shared" si="168"/>
        <v>1.7295819609147358</v>
      </c>
      <c r="I626" s="7">
        <v>0.03</v>
      </c>
      <c r="J626" s="7">
        <f t="shared" si="169"/>
        <v>0.61712125471966284</v>
      </c>
      <c r="K626" s="7">
        <f t="shared" si="170"/>
        <v>0.20670321563439858</v>
      </c>
      <c r="L626" s="7">
        <f t="shared" si="171"/>
        <v>4.1411527938086587</v>
      </c>
      <c r="M626" s="7">
        <f t="shared" si="172"/>
        <v>1.6095453422445805</v>
      </c>
      <c r="N626" s="7">
        <f t="shared" si="173"/>
        <v>2.0988377246980314</v>
      </c>
      <c r="O626" s="7">
        <f t="shared" si="174"/>
        <v>-0.46016227530196852</v>
      </c>
      <c r="P626">
        <v>95</v>
      </c>
      <c r="Q626">
        <f t="shared" si="177"/>
        <v>368</v>
      </c>
      <c r="R626" t="s">
        <v>1333</v>
      </c>
      <c r="S626" s="9" t="s">
        <v>1334</v>
      </c>
      <c r="T626" t="s">
        <v>42</v>
      </c>
      <c r="U626" t="s">
        <v>1424</v>
      </c>
      <c r="V626">
        <v>100.16</v>
      </c>
      <c r="W626">
        <v>3.7989999999999999</v>
      </c>
      <c r="X626">
        <v>1.24</v>
      </c>
      <c r="Y626" s="8">
        <f t="shared" si="178"/>
        <v>-2.5590000000000002</v>
      </c>
      <c r="Z626">
        <v>-2.419</v>
      </c>
      <c r="AA626" s="7">
        <v>1810</v>
      </c>
      <c r="AB626" s="7">
        <v>1550</v>
      </c>
      <c r="AC626">
        <f t="shared" si="179"/>
        <v>3.1903316981702914</v>
      </c>
      <c r="AD626">
        <f t="shared" si="180"/>
        <v>3.2576785748691846</v>
      </c>
      <c r="AE626" s="7">
        <f t="shared" si="181"/>
        <v>44.438240998131221</v>
      </c>
      <c r="AF626" s="7">
        <v>20</v>
      </c>
      <c r="AG626" s="7">
        <f t="shared" si="182"/>
        <v>-64.438240998131221</v>
      </c>
      <c r="AH626" s="7">
        <f t="shared" si="183"/>
        <v>-0.41041803908526425</v>
      </c>
      <c r="AI626">
        <v>0</v>
      </c>
      <c r="AJ626">
        <v>0.35</v>
      </c>
      <c r="AK626">
        <v>3.4400000000000004</v>
      </c>
      <c r="AL626">
        <v>0.68</v>
      </c>
      <c r="AM626">
        <v>0.97</v>
      </c>
    </row>
    <row r="627" spans="1:39" x14ac:dyDescent="0.25">
      <c r="A627">
        <v>544</v>
      </c>
      <c r="B627" t="s">
        <v>1425</v>
      </c>
      <c r="C627" t="s">
        <v>1426</v>
      </c>
      <c r="D627" t="s">
        <v>1332</v>
      </c>
      <c r="E627" s="7">
        <f t="shared" si="175"/>
        <v>3630.7805477010188</v>
      </c>
      <c r="F627" s="8">
        <v>3.56</v>
      </c>
      <c r="G627" s="7">
        <f t="shared" si="176"/>
        <v>700.92424923089493</v>
      </c>
      <c r="H627" s="7">
        <f t="shared" si="168"/>
        <v>2.8456710851297773</v>
      </c>
      <c r="I627" s="7">
        <v>0.03</v>
      </c>
      <c r="J627" s="7">
        <f t="shared" si="169"/>
        <v>2.0371212547196631</v>
      </c>
      <c r="K627" s="7">
        <f t="shared" si="170"/>
        <v>1.3227923398494403</v>
      </c>
      <c r="L627" s="7">
        <f t="shared" si="171"/>
        <v>108.92341643103065</v>
      </c>
      <c r="M627" s="7">
        <f t="shared" si="172"/>
        <v>21.027727476926863</v>
      </c>
      <c r="N627" s="7">
        <f t="shared" si="173"/>
        <v>1.7685217548616345</v>
      </c>
      <c r="O627" s="7">
        <f t="shared" si="174"/>
        <v>1.4445217548616345</v>
      </c>
      <c r="P627">
        <v>15</v>
      </c>
      <c r="Q627">
        <f t="shared" si="177"/>
        <v>288</v>
      </c>
      <c r="R627" t="s">
        <v>1333</v>
      </c>
      <c r="S627" s="9" t="s">
        <v>1334</v>
      </c>
      <c r="T627" t="s">
        <v>42</v>
      </c>
      <c r="U627" t="s">
        <v>1427</v>
      </c>
      <c r="V627">
        <v>151.05000000000001</v>
      </c>
      <c r="W627">
        <v>3.464</v>
      </c>
      <c r="X627">
        <v>3.14</v>
      </c>
      <c r="Y627" s="8">
        <f t="shared" si="178"/>
        <v>-0.32399999999999984</v>
      </c>
      <c r="Z627">
        <v>-9.4E-2</v>
      </c>
      <c r="AA627" s="7">
        <v>1650</v>
      </c>
      <c r="AB627" s="7">
        <v>1680</v>
      </c>
      <c r="AC627">
        <f t="shared" si="179"/>
        <v>3.2253092817258628</v>
      </c>
      <c r="AD627">
        <f t="shared" si="180"/>
        <v>3.2174839442139063</v>
      </c>
      <c r="AE627" s="7">
        <f t="shared" si="181"/>
        <v>44.130582543442301</v>
      </c>
      <c r="AF627" s="7">
        <v>20</v>
      </c>
      <c r="AG627" s="7">
        <f t="shared" si="182"/>
        <v>-64.130582543442301</v>
      </c>
      <c r="AH627" s="7">
        <f t="shared" si="183"/>
        <v>-0.71432891487022265</v>
      </c>
      <c r="AI627">
        <v>0</v>
      </c>
      <c r="AJ627">
        <v>0.04</v>
      </c>
      <c r="AK627">
        <v>3.4400000000000004</v>
      </c>
      <c r="AL627">
        <v>0.41</v>
      </c>
      <c r="AM627">
        <v>0.99</v>
      </c>
    </row>
    <row r="628" spans="1:39" x14ac:dyDescent="0.25">
      <c r="A628">
        <v>543</v>
      </c>
      <c r="B628" t="s">
        <v>1425</v>
      </c>
      <c r="C628" t="s">
        <v>1426</v>
      </c>
      <c r="D628" t="s">
        <v>1332</v>
      </c>
      <c r="E628" s="7">
        <f t="shared" si="175"/>
        <v>1230.2687708123824</v>
      </c>
      <c r="F628" s="8">
        <v>3.09</v>
      </c>
      <c r="G628" s="7">
        <f t="shared" si="176"/>
        <v>1352.0192696710199</v>
      </c>
      <c r="H628" s="7">
        <f t="shared" ref="H628:H691" si="184">F628+AH628</f>
        <v>3.1309828814370917</v>
      </c>
      <c r="I628" s="7">
        <v>0.03</v>
      </c>
      <c r="J628" s="7">
        <f t="shared" ref="J628:J691" si="185">LOG(I628*E628)</f>
        <v>1.5671212547196627</v>
      </c>
      <c r="K628" s="7">
        <f t="shared" ref="K628:K691" si="186">J628+AH628</f>
        <v>1.6081041361567543</v>
      </c>
      <c r="L628" s="7">
        <f t="shared" ref="L628:L691" si="187">10^J628</f>
        <v>36.908063124371481</v>
      </c>
      <c r="M628" s="7">
        <f t="shared" ref="M628:M691" si="188">10^K628</f>
        <v>40.560578090130591</v>
      </c>
      <c r="N628" s="7">
        <f t="shared" ref="N628:N691" si="189">LOG(EXP((AE628/8.314)*((1000/298)-(1000/Q628))+LN(L628)))</f>
        <v>1.8182792286128844</v>
      </c>
      <c r="O628" s="7">
        <f t="shared" ref="O628:O691" si="190">LOG(EXP((-AF628/8.314)*((1000/298)-(1000/Q628))+LN(M628)))</f>
        <v>1.4942792286128848</v>
      </c>
      <c r="P628">
        <v>35</v>
      </c>
      <c r="Q628">
        <f t="shared" si="177"/>
        <v>308</v>
      </c>
      <c r="R628" t="s">
        <v>1333</v>
      </c>
      <c r="S628" s="9" t="s">
        <v>1334</v>
      </c>
      <c r="T628" t="s">
        <v>42</v>
      </c>
      <c r="U628" t="s">
        <v>1427</v>
      </c>
      <c r="V628">
        <v>151.05000000000001</v>
      </c>
      <c r="W628">
        <v>3.464</v>
      </c>
      <c r="X628">
        <v>3.14</v>
      </c>
      <c r="Y628" s="8">
        <f t="shared" si="178"/>
        <v>-0.32399999999999984</v>
      </c>
      <c r="Z628">
        <v>-9.4E-2</v>
      </c>
      <c r="AA628" s="7">
        <v>1650</v>
      </c>
      <c r="AB628" s="7">
        <v>1680</v>
      </c>
      <c r="AC628">
        <f t="shared" si="179"/>
        <v>3.2253092817258628</v>
      </c>
      <c r="AD628">
        <f t="shared" si="180"/>
        <v>3.2174839442139063</v>
      </c>
      <c r="AE628" s="7">
        <f t="shared" si="181"/>
        <v>44.130582543442301</v>
      </c>
      <c r="AF628" s="7">
        <v>20</v>
      </c>
      <c r="AG628" s="7">
        <f t="shared" si="182"/>
        <v>-64.130582543442301</v>
      </c>
      <c r="AH628" s="7">
        <f t="shared" si="183"/>
        <v>4.0982881437091667E-2</v>
      </c>
      <c r="AI628">
        <v>0</v>
      </c>
      <c r="AJ628">
        <v>0.04</v>
      </c>
      <c r="AK628">
        <v>3.4400000000000004</v>
      </c>
      <c r="AL628">
        <v>0.41</v>
      </c>
      <c r="AM628">
        <v>0.99</v>
      </c>
    </row>
    <row r="629" spans="1:39" x14ac:dyDescent="0.25">
      <c r="A629">
        <v>542</v>
      </c>
      <c r="B629" t="s">
        <v>1425</v>
      </c>
      <c r="C629" t="s">
        <v>1426</v>
      </c>
      <c r="D629" t="s">
        <v>1332</v>
      </c>
      <c r="E629" s="7">
        <f t="shared" si="175"/>
        <v>346.73685045253183</v>
      </c>
      <c r="F629" s="8">
        <v>2.54</v>
      </c>
      <c r="G629" s="7">
        <f t="shared" si="176"/>
        <v>3518.4534090785396</v>
      </c>
      <c r="H629" s="7">
        <f t="shared" si="184"/>
        <v>3.5463518045280962</v>
      </c>
      <c r="I629" s="7">
        <v>0.03</v>
      </c>
      <c r="J629" s="7">
        <f t="shared" si="185"/>
        <v>1.0171212547196626</v>
      </c>
      <c r="K629" s="7">
        <f t="shared" si="186"/>
        <v>2.0234730592477588</v>
      </c>
      <c r="L629" s="7">
        <f t="shared" si="187"/>
        <v>10.402105513575954</v>
      </c>
      <c r="M629" s="7">
        <f t="shared" si="188"/>
        <v>105.55360227235617</v>
      </c>
      <c r="N629" s="7">
        <f t="shared" si="189"/>
        <v>1.9325846388511685</v>
      </c>
      <c r="O629" s="7">
        <f t="shared" si="190"/>
        <v>1.6085846388511686</v>
      </c>
      <c r="P629">
        <v>65</v>
      </c>
      <c r="Q629">
        <f t="shared" si="177"/>
        <v>338</v>
      </c>
      <c r="R629" t="s">
        <v>1333</v>
      </c>
      <c r="S629" s="9" t="s">
        <v>1334</v>
      </c>
      <c r="T629" t="s">
        <v>42</v>
      </c>
      <c r="U629" t="s">
        <v>1427</v>
      </c>
      <c r="V629">
        <v>151.05000000000001</v>
      </c>
      <c r="W629">
        <v>3.464</v>
      </c>
      <c r="X629">
        <v>3.14</v>
      </c>
      <c r="Y629" s="8">
        <f t="shared" si="178"/>
        <v>-0.32399999999999984</v>
      </c>
      <c r="Z629">
        <v>-9.4E-2</v>
      </c>
      <c r="AA629" s="7">
        <v>1650</v>
      </c>
      <c r="AB629" s="7">
        <v>1680</v>
      </c>
      <c r="AC629">
        <f t="shared" si="179"/>
        <v>3.2253092817258628</v>
      </c>
      <c r="AD629">
        <f t="shared" si="180"/>
        <v>3.2174839442139063</v>
      </c>
      <c r="AE629" s="7">
        <f t="shared" si="181"/>
        <v>44.130582543442301</v>
      </c>
      <c r="AF629" s="7">
        <v>20</v>
      </c>
      <c r="AG629" s="7">
        <f t="shared" si="182"/>
        <v>-64.130582543442301</v>
      </c>
      <c r="AH629" s="7">
        <f t="shared" si="183"/>
        <v>1.0063518045280961</v>
      </c>
      <c r="AI629">
        <v>0</v>
      </c>
      <c r="AJ629">
        <v>0.04</v>
      </c>
      <c r="AK629">
        <v>3.4400000000000004</v>
      </c>
      <c r="AL629">
        <v>0.41</v>
      </c>
      <c r="AM629">
        <v>0.99</v>
      </c>
    </row>
    <row r="630" spans="1:39" x14ac:dyDescent="0.25">
      <c r="A630">
        <v>541</v>
      </c>
      <c r="B630" t="s">
        <v>1425</v>
      </c>
      <c r="C630" t="s">
        <v>1426</v>
      </c>
      <c r="D630" t="s">
        <v>1332</v>
      </c>
      <c r="E630" s="7">
        <f t="shared" si="175"/>
        <v>109.64781961431861</v>
      </c>
      <c r="F630" s="8">
        <v>2.04</v>
      </c>
      <c r="G630" s="7">
        <f t="shared" si="176"/>
        <v>7150.2894140129156</v>
      </c>
      <c r="H630" s="7">
        <f t="shared" si="184"/>
        <v>3.8543236205933935</v>
      </c>
      <c r="I630" s="7">
        <v>0.03</v>
      </c>
      <c r="J630" s="7">
        <f t="shared" si="185"/>
        <v>0.51712125471966286</v>
      </c>
      <c r="K630" s="7">
        <f t="shared" si="186"/>
        <v>2.3314448753130561</v>
      </c>
      <c r="L630" s="7">
        <f t="shared" si="187"/>
        <v>3.2894345884295584</v>
      </c>
      <c r="M630" s="7">
        <f t="shared" si="188"/>
        <v>214.50868242038763</v>
      </c>
      <c r="N630" s="7">
        <f t="shared" si="189"/>
        <v>1.988579384376689</v>
      </c>
      <c r="O630" s="7">
        <f t="shared" si="190"/>
        <v>1.6645793843766892</v>
      </c>
      <c r="P630">
        <v>95</v>
      </c>
      <c r="Q630">
        <f t="shared" si="177"/>
        <v>368</v>
      </c>
      <c r="R630" t="s">
        <v>1333</v>
      </c>
      <c r="S630" s="9" t="s">
        <v>1334</v>
      </c>
      <c r="T630" t="s">
        <v>42</v>
      </c>
      <c r="U630" t="s">
        <v>1427</v>
      </c>
      <c r="V630">
        <v>151.05000000000001</v>
      </c>
      <c r="W630">
        <v>3.464</v>
      </c>
      <c r="X630">
        <v>3.14</v>
      </c>
      <c r="Y630" s="8">
        <f t="shared" si="178"/>
        <v>-0.32399999999999984</v>
      </c>
      <c r="Z630">
        <v>-9.4E-2</v>
      </c>
      <c r="AA630" s="7">
        <v>1650</v>
      </c>
      <c r="AB630" s="7">
        <v>1680</v>
      </c>
      <c r="AC630">
        <f t="shared" si="179"/>
        <v>3.2253092817258628</v>
      </c>
      <c r="AD630">
        <f t="shared" si="180"/>
        <v>3.2174839442139063</v>
      </c>
      <c r="AE630" s="7">
        <f t="shared" si="181"/>
        <v>44.130582543442301</v>
      </c>
      <c r="AF630" s="7">
        <v>20</v>
      </c>
      <c r="AG630" s="7">
        <f t="shared" si="182"/>
        <v>-64.130582543442301</v>
      </c>
      <c r="AH630" s="7">
        <f t="shared" si="183"/>
        <v>1.8143236205933935</v>
      </c>
      <c r="AI630">
        <v>0</v>
      </c>
      <c r="AJ630">
        <v>0.04</v>
      </c>
      <c r="AK630">
        <v>3.4400000000000004</v>
      </c>
      <c r="AL630">
        <v>0.41</v>
      </c>
      <c r="AM630">
        <v>0.99</v>
      </c>
    </row>
    <row r="631" spans="1:39" x14ac:dyDescent="0.25">
      <c r="A631">
        <v>530</v>
      </c>
      <c r="B631" t="s">
        <v>1428</v>
      </c>
      <c r="C631" t="s">
        <v>1429</v>
      </c>
      <c r="D631" t="s">
        <v>1332</v>
      </c>
      <c r="E631" s="7">
        <f t="shared" ref="E631:E694" si="191">10^F631</f>
        <v>3890.451449942811</v>
      </c>
      <c r="F631" s="8">
        <v>3.59</v>
      </c>
      <c r="G631" s="7">
        <f t="shared" si="176"/>
        <v>1.5804865740013925</v>
      </c>
      <c r="H631" s="7">
        <f t="shared" si="184"/>
        <v>0.19879081092417472</v>
      </c>
      <c r="I631" s="7">
        <v>0.03</v>
      </c>
      <c r="J631" s="7">
        <f t="shared" si="185"/>
        <v>2.0671212547196629</v>
      </c>
      <c r="K631" s="7">
        <f t="shared" si="186"/>
        <v>-1.3240879343561622</v>
      </c>
      <c r="L631" s="7">
        <f t="shared" si="187"/>
        <v>116.71354349828431</v>
      </c>
      <c r="M631" s="7">
        <f t="shared" si="188"/>
        <v>4.7414597220041821E-2</v>
      </c>
      <c r="N631" s="7">
        <f t="shared" si="189"/>
        <v>2.3280871580999678</v>
      </c>
      <c r="O631" s="7">
        <f t="shared" si="190"/>
        <v>-1.4379128419000322</v>
      </c>
      <c r="P631">
        <v>35</v>
      </c>
      <c r="Q631">
        <f t="shared" si="177"/>
        <v>308</v>
      </c>
      <c r="R631" t="s">
        <v>1333</v>
      </c>
      <c r="S631" s="9" t="s">
        <v>1334</v>
      </c>
      <c r="T631" t="s">
        <v>42</v>
      </c>
      <c r="U631" t="s">
        <v>1430</v>
      </c>
      <c r="V631">
        <v>94.12</v>
      </c>
      <c r="W631">
        <v>4.2560000000000002</v>
      </c>
      <c r="X631">
        <v>0.49</v>
      </c>
      <c r="Y631" s="8">
        <f t="shared" si="178"/>
        <v>-3.766</v>
      </c>
      <c r="Z631">
        <v>-4.0460000000000003</v>
      </c>
      <c r="AA631">
        <v>972</v>
      </c>
      <c r="AB631" s="7">
        <v>1070</v>
      </c>
      <c r="AC631">
        <f t="shared" si="179"/>
        <v>3.0293837776852097</v>
      </c>
      <c r="AD631">
        <f t="shared" si="180"/>
        <v>2.9876662649262746</v>
      </c>
      <c r="AE631" s="7">
        <f t="shared" si="181"/>
        <v>45.853918797118268</v>
      </c>
      <c r="AF631" s="7">
        <v>20</v>
      </c>
      <c r="AG631" s="7">
        <f t="shared" si="182"/>
        <v>-65.853918797118268</v>
      </c>
      <c r="AH631" s="7">
        <f t="shared" si="183"/>
        <v>-3.3912091890758251</v>
      </c>
      <c r="AI631">
        <v>0</v>
      </c>
      <c r="AJ631">
        <v>0.5</v>
      </c>
      <c r="AK631">
        <v>3.45</v>
      </c>
      <c r="AL631">
        <v>0.76</v>
      </c>
      <c r="AM631">
        <v>0.78</v>
      </c>
    </row>
    <row r="632" spans="1:39" x14ac:dyDescent="0.25">
      <c r="A632">
        <v>529</v>
      </c>
      <c r="B632" t="s">
        <v>1428</v>
      </c>
      <c r="C632" t="s">
        <v>1429</v>
      </c>
      <c r="D632" t="s">
        <v>1332</v>
      </c>
      <c r="E632" s="7">
        <f t="shared" si="191"/>
        <v>912.01083935590987</v>
      </c>
      <c r="F632" s="8">
        <v>2.96</v>
      </c>
      <c r="G632" s="7">
        <f t="shared" si="176"/>
        <v>3.631628513984448</v>
      </c>
      <c r="H632" s="7">
        <f t="shared" si="184"/>
        <v>0.56010141733308627</v>
      </c>
      <c r="I632" s="7">
        <v>0.03</v>
      </c>
      <c r="J632" s="7">
        <f t="shared" si="185"/>
        <v>1.4371212547196626</v>
      </c>
      <c r="K632" s="7">
        <f t="shared" si="186"/>
        <v>-0.96277732794725113</v>
      </c>
      <c r="L632" s="7">
        <f t="shared" si="187"/>
        <v>27.360325180677304</v>
      </c>
      <c r="M632" s="7">
        <f t="shared" si="188"/>
        <v>0.10894885541953342</v>
      </c>
      <c r="N632" s="7">
        <f t="shared" si="189"/>
        <v>2.3883342516561581</v>
      </c>
      <c r="O632" s="7">
        <f t="shared" si="190"/>
        <v>-1.3776657483438415</v>
      </c>
      <c r="P632">
        <v>65</v>
      </c>
      <c r="Q632">
        <f t="shared" si="177"/>
        <v>338</v>
      </c>
      <c r="R632" t="s">
        <v>1333</v>
      </c>
      <c r="S632" s="9" t="s">
        <v>1334</v>
      </c>
      <c r="T632" t="s">
        <v>42</v>
      </c>
      <c r="U632" t="s">
        <v>1430</v>
      </c>
      <c r="V632">
        <v>94.12</v>
      </c>
      <c r="W632">
        <v>4.2560000000000002</v>
      </c>
      <c r="X632">
        <v>0.49</v>
      </c>
      <c r="Y632" s="8">
        <f t="shared" si="178"/>
        <v>-3.766</v>
      </c>
      <c r="Z632">
        <v>-4.0460000000000003</v>
      </c>
      <c r="AA632">
        <v>972</v>
      </c>
      <c r="AB632" s="7">
        <v>1070</v>
      </c>
      <c r="AC632">
        <f t="shared" si="179"/>
        <v>3.0293837776852097</v>
      </c>
      <c r="AD632">
        <f t="shared" si="180"/>
        <v>2.9876662649262746</v>
      </c>
      <c r="AE632" s="7">
        <f t="shared" si="181"/>
        <v>45.853918797118268</v>
      </c>
      <c r="AF632" s="7">
        <v>20</v>
      </c>
      <c r="AG632" s="7">
        <f t="shared" si="182"/>
        <v>-65.853918797118268</v>
      </c>
      <c r="AH632" s="7">
        <f t="shared" si="183"/>
        <v>-2.3998985826669137</v>
      </c>
      <c r="AI632">
        <v>0</v>
      </c>
      <c r="AJ632">
        <v>0.5</v>
      </c>
      <c r="AK632">
        <v>3.45</v>
      </c>
      <c r="AL632">
        <v>0.76</v>
      </c>
      <c r="AM632">
        <v>0.78</v>
      </c>
    </row>
    <row r="633" spans="1:39" x14ac:dyDescent="0.25">
      <c r="A633">
        <v>528</v>
      </c>
      <c r="B633" t="s">
        <v>1428</v>
      </c>
      <c r="C633" t="s">
        <v>1429</v>
      </c>
      <c r="D633" t="s">
        <v>1332</v>
      </c>
      <c r="E633" s="7">
        <f t="shared" si="191"/>
        <v>295.12092266663893</v>
      </c>
      <c r="F633" s="8">
        <v>2.4700000000000002</v>
      </c>
      <c r="G633" s="7">
        <f t="shared" si="176"/>
        <v>7.9393563350948169</v>
      </c>
      <c r="H633" s="7">
        <f t="shared" si="184"/>
        <v>0.89978529443619659</v>
      </c>
      <c r="I633" s="7">
        <v>0.03</v>
      </c>
      <c r="J633" s="7">
        <f t="shared" si="185"/>
        <v>0.94712125471966291</v>
      </c>
      <c r="K633" s="7">
        <f t="shared" si="186"/>
        <v>-0.62309345084414069</v>
      </c>
      <c r="L633" s="7">
        <f t="shared" si="187"/>
        <v>8.8536276799991676</v>
      </c>
      <c r="M633" s="7">
        <f t="shared" si="188"/>
        <v>0.23818069005284459</v>
      </c>
      <c r="N633" s="7">
        <f t="shared" si="189"/>
        <v>2.4760410582194923</v>
      </c>
      <c r="O633" s="7">
        <f t="shared" si="190"/>
        <v>-1.289958941780508</v>
      </c>
      <c r="P633">
        <v>95</v>
      </c>
      <c r="Q633">
        <f t="shared" si="177"/>
        <v>368</v>
      </c>
      <c r="R633" t="s">
        <v>1333</v>
      </c>
      <c r="S633" s="9" t="s">
        <v>1334</v>
      </c>
      <c r="T633" t="s">
        <v>42</v>
      </c>
      <c r="U633" t="s">
        <v>1430</v>
      </c>
      <c r="V633">
        <v>94.12</v>
      </c>
      <c r="W633">
        <v>4.2560000000000002</v>
      </c>
      <c r="X633">
        <v>0.49</v>
      </c>
      <c r="Y633" s="8">
        <f t="shared" si="178"/>
        <v>-3.766</v>
      </c>
      <c r="Z633">
        <v>-4.0460000000000003</v>
      </c>
      <c r="AA633">
        <v>972</v>
      </c>
      <c r="AB633" s="7">
        <v>1070</v>
      </c>
      <c r="AC633">
        <f t="shared" si="179"/>
        <v>3.0293837776852097</v>
      </c>
      <c r="AD633">
        <f t="shared" si="180"/>
        <v>2.9876662649262746</v>
      </c>
      <c r="AE633" s="7">
        <f t="shared" si="181"/>
        <v>45.853918797118268</v>
      </c>
      <c r="AF633" s="7">
        <v>20</v>
      </c>
      <c r="AG633" s="7">
        <f t="shared" si="182"/>
        <v>-65.853918797118268</v>
      </c>
      <c r="AH633" s="7">
        <f t="shared" si="183"/>
        <v>-1.5702147055638036</v>
      </c>
      <c r="AI633">
        <v>0</v>
      </c>
      <c r="AJ633">
        <v>0.5</v>
      </c>
      <c r="AK633">
        <v>3.45</v>
      </c>
      <c r="AL633">
        <v>0.76</v>
      </c>
      <c r="AM633">
        <v>0.78</v>
      </c>
    </row>
    <row r="634" spans="1:39" x14ac:dyDescent="0.25">
      <c r="A634">
        <v>797</v>
      </c>
      <c r="B634" t="s">
        <v>1431</v>
      </c>
      <c r="C634" t="s">
        <v>1228</v>
      </c>
      <c r="D634" t="s">
        <v>1332</v>
      </c>
      <c r="E634" s="7">
        <f t="shared" si="191"/>
        <v>1202.2644346174138</v>
      </c>
      <c r="F634" s="8">
        <v>3.08</v>
      </c>
      <c r="G634" s="7">
        <f t="shared" si="176"/>
        <v>895.78322500732736</v>
      </c>
      <c r="H634" s="7">
        <f t="shared" si="184"/>
        <v>2.9522029253167892</v>
      </c>
      <c r="I634" s="7">
        <v>0.03</v>
      </c>
      <c r="J634" s="7">
        <f t="shared" si="185"/>
        <v>1.5571212547196627</v>
      </c>
      <c r="K634" s="7">
        <f t="shared" si="186"/>
        <v>1.4293241800364516</v>
      </c>
      <c r="L634" s="7">
        <f t="shared" si="187"/>
        <v>36.067933038522426</v>
      </c>
      <c r="M634" s="7">
        <f t="shared" si="188"/>
        <v>26.873496750219804</v>
      </c>
      <c r="N634" s="7">
        <f t="shared" si="189"/>
        <v>1.3010535950486459</v>
      </c>
      <c r="O634" s="7">
        <f t="shared" si="190"/>
        <v>1.5510535950486457</v>
      </c>
      <c r="P634">
        <v>15</v>
      </c>
      <c r="Q634">
        <f t="shared" si="177"/>
        <v>288</v>
      </c>
      <c r="R634" t="s">
        <v>1333</v>
      </c>
      <c r="S634" s="9" t="s">
        <v>1334</v>
      </c>
      <c r="T634" t="s">
        <v>42</v>
      </c>
      <c r="U634" t="s">
        <v>1229</v>
      </c>
      <c r="V634">
        <v>98.19</v>
      </c>
      <c r="W634">
        <v>3.42</v>
      </c>
      <c r="X634">
        <v>3.67</v>
      </c>
      <c r="Y634" s="8">
        <f t="shared" si="178"/>
        <v>0.25</v>
      </c>
      <c r="Z634">
        <v>0.57999999999999996</v>
      </c>
      <c r="AA634" s="7">
        <v>2680</v>
      </c>
      <c r="AB634" s="7">
        <v>2880</v>
      </c>
      <c r="AC634">
        <f t="shared" si="179"/>
        <v>3.459392487759231</v>
      </c>
      <c r="AD634">
        <f t="shared" si="180"/>
        <v>3.428134794028789</v>
      </c>
      <c r="AE634" s="7">
        <f t="shared" si="181"/>
        <v>42.07161591064343</v>
      </c>
      <c r="AF634" s="7">
        <v>20</v>
      </c>
      <c r="AG634" s="7">
        <f t="shared" si="182"/>
        <v>-62.07161591064343</v>
      </c>
      <c r="AH634" s="7">
        <f t="shared" si="183"/>
        <v>-0.12779707468321105</v>
      </c>
      <c r="AI634">
        <v>0</v>
      </c>
      <c r="AJ634">
        <v>0.02</v>
      </c>
      <c r="AK634">
        <v>3.51</v>
      </c>
      <c r="AL634">
        <v>0.28000000000000003</v>
      </c>
      <c r="AM634">
        <v>0.99</v>
      </c>
    </row>
    <row r="635" spans="1:39" x14ac:dyDescent="0.25">
      <c r="A635">
        <v>796</v>
      </c>
      <c r="B635" t="s">
        <v>1431</v>
      </c>
      <c r="C635" t="s">
        <v>1228</v>
      </c>
      <c r="D635" t="s">
        <v>1332</v>
      </c>
      <c r="E635" s="7">
        <f t="shared" si="191"/>
        <v>467.7351412871983</v>
      </c>
      <c r="F635" s="8">
        <v>2.67</v>
      </c>
      <c r="G635" s="7">
        <f t="shared" si="176"/>
        <v>1876.1380743157588</v>
      </c>
      <c r="H635" s="7">
        <f t="shared" si="184"/>
        <v>3.2732647971063793</v>
      </c>
      <c r="I635" s="7">
        <v>0.03</v>
      </c>
      <c r="J635" s="7">
        <f t="shared" si="185"/>
        <v>1.1471212547196625</v>
      </c>
      <c r="K635" s="7">
        <f t="shared" si="186"/>
        <v>1.7503860518260419</v>
      </c>
      <c r="L635" s="7">
        <f t="shared" si="187"/>
        <v>14.032054238615954</v>
      </c>
      <c r="M635" s="7">
        <f t="shared" si="188"/>
        <v>56.284142229472756</v>
      </c>
      <c r="N635" s="7">
        <f t="shared" si="189"/>
        <v>1.3865611442821721</v>
      </c>
      <c r="O635" s="7">
        <f t="shared" si="190"/>
        <v>1.6365611442821724</v>
      </c>
      <c r="P635">
        <v>35</v>
      </c>
      <c r="Q635">
        <f t="shared" si="177"/>
        <v>308</v>
      </c>
      <c r="R635" t="s">
        <v>1333</v>
      </c>
      <c r="S635" s="9" t="s">
        <v>1334</v>
      </c>
      <c r="T635" t="s">
        <v>42</v>
      </c>
      <c r="U635" t="s">
        <v>1229</v>
      </c>
      <c r="V635">
        <v>98.19</v>
      </c>
      <c r="W635">
        <v>3.42</v>
      </c>
      <c r="X635">
        <v>3.67</v>
      </c>
      <c r="Y635" s="8">
        <f t="shared" si="178"/>
        <v>0.25</v>
      </c>
      <c r="Z635">
        <v>0.57999999999999996</v>
      </c>
      <c r="AA635" s="7">
        <v>2680</v>
      </c>
      <c r="AB635" s="7">
        <v>2880</v>
      </c>
      <c r="AC635">
        <f t="shared" si="179"/>
        <v>3.459392487759231</v>
      </c>
      <c r="AD635">
        <f t="shared" si="180"/>
        <v>3.428134794028789</v>
      </c>
      <c r="AE635" s="7">
        <f t="shared" si="181"/>
        <v>42.07161591064343</v>
      </c>
      <c r="AF635" s="7">
        <v>20</v>
      </c>
      <c r="AG635" s="7">
        <f t="shared" si="182"/>
        <v>-62.07161591064343</v>
      </c>
      <c r="AH635" s="7">
        <f t="shared" si="183"/>
        <v>0.60326479710637926</v>
      </c>
      <c r="AI635">
        <v>0</v>
      </c>
      <c r="AJ635">
        <v>0.02</v>
      </c>
      <c r="AK635">
        <v>3.51</v>
      </c>
      <c r="AL635">
        <v>0.28000000000000003</v>
      </c>
      <c r="AM635">
        <v>0.99</v>
      </c>
    </row>
    <row r="636" spans="1:39" x14ac:dyDescent="0.25">
      <c r="A636">
        <v>795</v>
      </c>
      <c r="B636" t="s">
        <v>1431</v>
      </c>
      <c r="C636" t="s">
        <v>1228</v>
      </c>
      <c r="D636" t="s">
        <v>1332</v>
      </c>
      <c r="E636" s="7">
        <f t="shared" si="191"/>
        <v>199.52623149688802</v>
      </c>
      <c r="F636" s="8">
        <v>2.2999999999999998</v>
      </c>
      <c r="G636" s="7">
        <f t="shared" si="176"/>
        <v>6880.8126618180304</v>
      </c>
      <c r="H636" s="7">
        <f t="shared" si="184"/>
        <v>3.8376397338315353</v>
      </c>
      <c r="I636" s="7">
        <v>0.03</v>
      </c>
      <c r="J636" s="7">
        <f t="shared" si="185"/>
        <v>0.77712125471966254</v>
      </c>
      <c r="K636" s="7">
        <f t="shared" si="186"/>
        <v>2.3147609885511984</v>
      </c>
      <c r="L636" s="7">
        <f t="shared" si="187"/>
        <v>5.985786944906641</v>
      </c>
      <c r="M636" s="7">
        <f t="shared" si="188"/>
        <v>206.42437985454106</v>
      </c>
      <c r="N636" s="7">
        <f t="shared" si="189"/>
        <v>1.6498725681546078</v>
      </c>
      <c r="O636" s="7">
        <f t="shared" si="190"/>
        <v>1.8998725681546083</v>
      </c>
      <c r="P636">
        <v>65</v>
      </c>
      <c r="Q636">
        <f t="shared" si="177"/>
        <v>338</v>
      </c>
      <c r="R636" t="s">
        <v>1333</v>
      </c>
      <c r="S636" s="9" t="s">
        <v>1334</v>
      </c>
      <c r="T636" t="s">
        <v>42</v>
      </c>
      <c r="U636" t="s">
        <v>1229</v>
      </c>
      <c r="V636">
        <v>98.19</v>
      </c>
      <c r="W636">
        <v>3.42</v>
      </c>
      <c r="X636">
        <v>3.67</v>
      </c>
      <c r="Y636" s="8">
        <f t="shared" si="178"/>
        <v>0.25</v>
      </c>
      <c r="Z636">
        <v>0.57999999999999996</v>
      </c>
      <c r="AA636" s="7">
        <v>2680</v>
      </c>
      <c r="AB636" s="7">
        <v>2880</v>
      </c>
      <c r="AC636">
        <f t="shared" si="179"/>
        <v>3.459392487759231</v>
      </c>
      <c r="AD636">
        <f t="shared" si="180"/>
        <v>3.428134794028789</v>
      </c>
      <c r="AE636" s="7">
        <f t="shared" si="181"/>
        <v>42.07161591064343</v>
      </c>
      <c r="AF636" s="7">
        <v>20</v>
      </c>
      <c r="AG636" s="7">
        <f t="shared" si="182"/>
        <v>-62.07161591064343</v>
      </c>
      <c r="AH636" s="7">
        <f t="shared" si="183"/>
        <v>1.5376397338315357</v>
      </c>
      <c r="AI636">
        <v>0</v>
      </c>
      <c r="AJ636">
        <v>0.02</v>
      </c>
      <c r="AK636">
        <v>3.51</v>
      </c>
      <c r="AL636">
        <v>0.28000000000000003</v>
      </c>
      <c r="AM636">
        <v>0.99</v>
      </c>
    </row>
    <row r="637" spans="1:39" x14ac:dyDescent="0.25">
      <c r="A637">
        <v>794</v>
      </c>
      <c r="B637" t="s">
        <v>1431</v>
      </c>
      <c r="C637" t="s">
        <v>1228</v>
      </c>
      <c r="D637" t="s">
        <v>1332</v>
      </c>
      <c r="E637" s="7">
        <f t="shared" si="191"/>
        <v>64.565422903465588</v>
      </c>
      <c r="F637" s="8">
        <v>1.81</v>
      </c>
      <c r="G637" s="7">
        <f t="shared" si="176"/>
        <v>13479.411475148154</v>
      </c>
      <c r="H637" s="7">
        <f t="shared" si="184"/>
        <v>4.1296709308732424</v>
      </c>
      <c r="I637" s="7">
        <v>0.03</v>
      </c>
      <c r="J637" s="7">
        <f t="shared" si="185"/>
        <v>0.28712125471966266</v>
      </c>
      <c r="K637" s="7">
        <f t="shared" si="186"/>
        <v>2.606792185592905</v>
      </c>
      <c r="L637" s="7">
        <f t="shared" si="187"/>
        <v>1.9369626871039676</v>
      </c>
      <c r="M637" s="7">
        <f t="shared" si="188"/>
        <v>404.38234425444494</v>
      </c>
      <c r="N637" s="7">
        <f t="shared" si="189"/>
        <v>1.6899266946565381</v>
      </c>
      <c r="O637" s="7">
        <f t="shared" si="190"/>
        <v>1.9399266946565383</v>
      </c>
      <c r="P637">
        <v>95</v>
      </c>
      <c r="Q637">
        <f t="shared" si="177"/>
        <v>368</v>
      </c>
      <c r="R637" t="s">
        <v>1333</v>
      </c>
      <c r="S637" s="9" t="s">
        <v>1334</v>
      </c>
      <c r="T637" t="s">
        <v>42</v>
      </c>
      <c r="U637" t="s">
        <v>1229</v>
      </c>
      <c r="V637">
        <v>98.19</v>
      </c>
      <c r="W637">
        <v>3.42</v>
      </c>
      <c r="X637">
        <v>3.67</v>
      </c>
      <c r="Y637" s="8">
        <f t="shared" si="178"/>
        <v>0.25</v>
      </c>
      <c r="Z637">
        <v>0.57999999999999996</v>
      </c>
      <c r="AA637" s="7">
        <v>2680</v>
      </c>
      <c r="AB637" s="7">
        <v>2880</v>
      </c>
      <c r="AC637">
        <f t="shared" si="179"/>
        <v>3.459392487759231</v>
      </c>
      <c r="AD637">
        <f t="shared" si="180"/>
        <v>3.428134794028789</v>
      </c>
      <c r="AE637" s="7">
        <f t="shared" si="181"/>
        <v>42.07161591064343</v>
      </c>
      <c r="AF637" s="7">
        <v>20</v>
      </c>
      <c r="AG637" s="7">
        <f t="shared" si="182"/>
        <v>-62.07161591064343</v>
      </c>
      <c r="AH637" s="7">
        <f t="shared" si="183"/>
        <v>2.3196709308732424</v>
      </c>
      <c r="AI637">
        <v>0</v>
      </c>
      <c r="AJ637">
        <v>0.02</v>
      </c>
      <c r="AK637">
        <v>3.51</v>
      </c>
      <c r="AL637">
        <v>0.28000000000000003</v>
      </c>
      <c r="AM637">
        <v>0.99</v>
      </c>
    </row>
    <row r="638" spans="1:39" x14ac:dyDescent="0.25">
      <c r="A638">
        <v>1062</v>
      </c>
      <c r="B638" t="s">
        <v>1432</v>
      </c>
      <c r="C638" t="s">
        <v>1433</v>
      </c>
      <c r="D638" t="s">
        <v>1332</v>
      </c>
      <c r="E638" s="7">
        <f t="shared" si="191"/>
        <v>2041.7379446695318</v>
      </c>
      <c r="F638" s="8">
        <v>3.31</v>
      </c>
      <c r="G638" s="7">
        <f t="shared" si="176"/>
        <v>30.330673529268836</v>
      </c>
      <c r="H638" s="7">
        <f t="shared" si="184"/>
        <v>1.4818820544516809</v>
      </c>
      <c r="I638" s="7">
        <v>0.03</v>
      </c>
      <c r="J638" s="7">
        <f t="shared" si="185"/>
        <v>1.7871212547196629</v>
      </c>
      <c r="K638" s="7">
        <f t="shared" si="186"/>
        <v>-4.0996690828656313E-2</v>
      </c>
      <c r="L638" s="7">
        <f t="shared" si="187"/>
        <v>61.252138340085949</v>
      </c>
      <c r="M638" s="7">
        <f t="shared" si="188"/>
        <v>0.90992020587806544</v>
      </c>
      <c r="N638" s="7">
        <f t="shared" si="189"/>
        <v>2.9091148887747531</v>
      </c>
      <c r="O638" s="7">
        <f t="shared" si="190"/>
        <v>-0.45588511122524661</v>
      </c>
      <c r="P638">
        <v>65</v>
      </c>
      <c r="Q638">
        <f t="shared" si="177"/>
        <v>338</v>
      </c>
      <c r="R638" t="s">
        <v>1333</v>
      </c>
      <c r="S638" s="9" t="s">
        <v>1334</v>
      </c>
      <c r="T638" t="s">
        <v>42</v>
      </c>
      <c r="U638" t="s">
        <v>1434</v>
      </c>
      <c r="V638">
        <v>102.18</v>
      </c>
      <c r="W638">
        <v>5.1849999999999996</v>
      </c>
      <c r="X638">
        <v>1.82</v>
      </c>
      <c r="Y638" s="8">
        <f t="shared" si="178"/>
        <v>-3.3649999999999993</v>
      </c>
      <c r="Z638">
        <v>-3.1549999999999998</v>
      </c>
      <c r="AA638">
        <v>117</v>
      </c>
      <c r="AB638">
        <v>124</v>
      </c>
      <c r="AC638">
        <f t="shared" si="179"/>
        <v>2.0934216851622351</v>
      </c>
      <c r="AD638">
        <f t="shared" si="180"/>
        <v>2.0681858617461617</v>
      </c>
      <c r="AE638" s="7">
        <f t="shared" si="181"/>
        <v>54.086524419388759</v>
      </c>
      <c r="AF638" s="7">
        <v>20</v>
      </c>
      <c r="AG638" s="7">
        <f t="shared" si="182"/>
        <v>-74.086524419388752</v>
      </c>
      <c r="AH638" s="7">
        <f t="shared" si="183"/>
        <v>-1.8281179455483192</v>
      </c>
      <c r="AI638">
        <v>0.31</v>
      </c>
      <c r="AJ638">
        <v>0.32</v>
      </c>
      <c r="AK638">
        <v>3.5700000000000003</v>
      </c>
      <c r="AL638">
        <v>0.46</v>
      </c>
      <c r="AM638">
        <v>1.01</v>
      </c>
    </row>
    <row r="639" spans="1:39" x14ac:dyDescent="0.25">
      <c r="A639">
        <v>1061</v>
      </c>
      <c r="B639" t="s">
        <v>1432</v>
      </c>
      <c r="C639" t="s">
        <v>1433</v>
      </c>
      <c r="D639" t="s">
        <v>1332</v>
      </c>
      <c r="E639" s="7">
        <f t="shared" si="191"/>
        <v>501.18723362727269</v>
      </c>
      <c r="F639" s="8">
        <v>2.7</v>
      </c>
      <c r="G639" s="7">
        <f t="shared" si="176"/>
        <v>63.868589324694838</v>
      </c>
      <c r="H639" s="7">
        <f t="shared" si="184"/>
        <v>1.8052873239352423</v>
      </c>
      <c r="I639" s="7">
        <v>0.03</v>
      </c>
      <c r="J639" s="7">
        <f t="shared" si="185"/>
        <v>1.1771212547196628</v>
      </c>
      <c r="K639" s="7">
        <f t="shared" si="186"/>
        <v>0.28240857865490487</v>
      </c>
      <c r="L639" s="7">
        <f t="shared" si="187"/>
        <v>15.035617008818186</v>
      </c>
      <c r="M639" s="7">
        <f t="shared" si="188"/>
        <v>1.9160576797408453</v>
      </c>
      <c r="N639" s="7">
        <f t="shared" si="189"/>
        <v>2.9805430877185382</v>
      </c>
      <c r="O639" s="7">
        <f t="shared" si="190"/>
        <v>-0.38445691228146228</v>
      </c>
      <c r="P639">
        <v>95</v>
      </c>
      <c r="Q639">
        <f t="shared" si="177"/>
        <v>368</v>
      </c>
      <c r="R639" t="s">
        <v>1333</v>
      </c>
      <c r="S639" s="9" t="s">
        <v>1334</v>
      </c>
      <c r="T639" t="s">
        <v>42</v>
      </c>
      <c r="U639" t="s">
        <v>1434</v>
      </c>
      <c r="V639">
        <v>102.18</v>
      </c>
      <c r="W639">
        <v>5.1849999999999996</v>
      </c>
      <c r="X639">
        <v>1.82</v>
      </c>
      <c r="Y639" s="8">
        <f t="shared" si="178"/>
        <v>-3.3649999999999993</v>
      </c>
      <c r="Z639">
        <v>-3.1549999999999998</v>
      </c>
      <c r="AA639">
        <v>117</v>
      </c>
      <c r="AB639">
        <v>124</v>
      </c>
      <c r="AC639">
        <f t="shared" si="179"/>
        <v>2.0934216851622351</v>
      </c>
      <c r="AD639">
        <f t="shared" si="180"/>
        <v>2.0681858617461617</v>
      </c>
      <c r="AE639" s="7">
        <f t="shared" si="181"/>
        <v>54.086524419388759</v>
      </c>
      <c r="AF639" s="7">
        <v>20</v>
      </c>
      <c r="AG639" s="7">
        <f t="shared" si="182"/>
        <v>-74.086524419388752</v>
      </c>
      <c r="AH639" s="7">
        <f t="shared" si="183"/>
        <v>-0.89471267606475791</v>
      </c>
      <c r="AI639">
        <v>0.31</v>
      </c>
      <c r="AJ639">
        <v>0.32</v>
      </c>
      <c r="AK639">
        <v>3.5700000000000003</v>
      </c>
      <c r="AL639">
        <v>0.46</v>
      </c>
      <c r="AM639">
        <v>1.01</v>
      </c>
    </row>
    <row r="640" spans="1:39" x14ac:dyDescent="0.25">
      <c r="A640">
        <v>899</v>
      </c>
      <c r="B640" t="s">
        <v>1435</v>
      </c>
      <c r="C640" t="s">
        <v>1436</v>
      </c>
      <c r="D640" t="s">
        <v>1332</v>
      </c>
      <c r="E640" s="7">
        <f t="shared" si="191"/>
        <v>3388.4415613920255</v>
      </c>
      <c r="F640" s="8">
        <v>3.53</v>
      </c>
      <c r="G640" s="7">
        <f t="shared" si="176"/>
        <v>4649.4759146322249</v>
      </c>
      <c r="H640" s="7">
        <f t="shared" si="184"/>
        <v>3.6674040023070171</v>
      </c>
      <c r="I640" s="7">
        <v>0.03</v>
      </c>
      <c r="J640" s="7">
        <f t="shared" si="185"/>
        <v>2.0071212547196624</v>
      </c>
      <c r="K640" s="7">
        <f t="shared" si="186"/>
        <v>2.1445252570266797</v>
      </c>
      <c r="L640" s="7">
        <f t="shared" si="187"/>
        <v>101.65324684176085</v>
      </c>
      <c r="M640" s="7">
        <f t="shared" si="188"/>
        <v>139.48427743896673</v>
      </c>
      <c r="N640" s="7">
        <f t="shared" si="189"/>
        <v>1.7402546720388741</v>
      </c>
      <c r="O640" s="7">
        <f t="shared" si="190"/>
        <v>2.2662546720388739</v>
      </c>
      <c r="P640">
        <v>15</v>
      </c>
      <c r="Q640">
        <f t="shared" si="177"/>
        <v>288</v>
      </c>
      <c r="R640" t="s">
        <v>1333</v>
      </c>
      <c r="S640" s="9" t="s">
        <v>1334</v>
      </c>
      <c r="T640" t="s">
        <v>42</v>
      </c>
      <c r="U640" t="s">
        <v>1437</v>
      </c>
      <c r="V640">
        <v>110.2</v>
      </c>
      <c r="W640">
        <v>2.9740000000000002</v>
      </c>
      <c r="X640">
        <v>3.5</v>
      </c>
      <c r="Y640" s="8">
        <f t="shared" si="178"/>
        <v>0.5259999999999998</v>
      </c>
      <c r="Z640">
        <v>0.52600000000000002</v>
      </c>
      <c r="AA640" s="7">
        <v>1920</v>
      </c>
      <c r="AB640" s="7">
        <v>1810</v>
      </c>
      <c r="AC640">
        <f t="shared" si="179"/>
        <v>3.2576785748691846</v>
      </c>
      <c r="AD640">
        <f t="shared" si="180"/>
        <v>3.2833012287035497</v>
      </c>
      <c r="AE640" s="7">
        <f t="shared" si="181"/>
        <v>43.84586628532729</v>
      </c>
      <c r="AF640" s="7">
        <v>20</v>
      </c>
      <c r="AG640" s="7">
        <f t="shared" si="182"/>
        <v>-63.84586628532729</v>
      </c>
      <c r="AH640" s="7">
        <f t="shared" si="183"/>
        <v>0.13740400230701716</v>
      </c>
      <c r="AI640">
        <v>0.09</v>
      </c>
      <c r="AJ640">
        <v>0.1</v>
      </c>
      <c r="AK640">
        <v>3.58</v>
      </c>
      <c r="AL640">
        <v>0.37</v>
      </c>
      <c r="AM640">
        <v>1.1499999999999999</v>
      </c>
    </row>
    <row r="641" spans="1:39" x14ac:dyDescent="0.25">
      <c r="A641">
        <v>898</v>
      </c>
      <c r="B641" t="s">
        <v>1435</v>
      </c>
      <c r="C641" t="s">
        <v>1436</v>
      </c>
      <c r="D641" t="s">
        <v>1332</v>
      </c>
      <c r="E641" s="7">
        <f t="shared" si="191"/>
        <v>1096.4781961431863</v>
      </c>
      <c r="F641" s="8">
        <v>3.04</v>
      </c>
      <c r="G641" s="7">
        <f t="shared" si="176"/>
        <v>8498.8955398764065</v>
      </c>
      <c r="H641" s="7">
        <f t="shared" si="184"/>
        <v>3.9293624913492824</v>
      </c>
      <c r="I641" s="7">
        <v>0.03</v>
      </c>
      <c r="J641" s="7">
        <f t="shared" si="185"/>
        <v>1.5171212547196629</v>
      </c>
      <c r="K641" s="7">
        <f t="shared" si="186"/>
        <v>2.406483746068945</v>
      </c>
      <c r="L641" s="7">
        <f t="shared" si="187"/>
        <v>32.894345884295596</v>
      </c>
      <c r="M641" s="7">
        <f t="shared" si="188"/>
        <v>254.96686619629239</v>
      </c>
      <c r="N641" s="7">
        <f t="shared" si="189"/>
        <v>1.7666588385250761</v>
      </c>
      <c r="O641" s="7">
        <f t="shared" si="190"/>
        <v>2.2926588385250755</v>
      </c>
      <c r="P641">
        <v>35</v>
      </c>
      <c r="Q641">
        <f t="shared" si="177"/>
        <v>308</v>
      </c>
      <c r="R641" t="s">
        <v>1333</v>
      </c>
      <c r="S641" s="9" t="s">
        <v>1334</v>
      </c>
      <c r="T641" t="s">
        <v>42</v>
      </c>
      <c r="U641" t="s">
        <v>1437</v>
      </c>
      <c r="V641">
        <v>110.2</v>
      </c>
      <c r="W641">
        <v>2.9740000000000002</v>
      </c>
      <c r="X641">
        <v>3.5</v>
      </c>
      <c r="Y641" s="8">
        <f t="shared" si="178"/>
        <v>0.5259999999999998</v>
      </c>
      <c r="Z641">
        <v>0.52600000000000002</v>
      </c>
      <c r="AA641" s="7">
        <v>1920</v>
      </c>
      <c r="AB641" s="7">
        <v>1810</v>
      </c>
      <c r="AC641">
        <f t="shared" si="179"/>
        <v>3.2576785748691846</v>
      </c>
      <c r="AD641">
        <f t="shared" si="180"/>
        <v>3.2833012287035497</v>
      </c>
      <c r="AE641" s="7">
        <f t="shared" si="181"/>
        <v>43.84586628532729</v>
      </c>
      <c r="AF641" s="7">
        <v>20</v>
      </c>
      <c r="AG641" s="7">
        <f t="shared" si="182"/>
        <v>-63.84586628532729</v>
      </c>
      <c r="AH641" s="7">
        <f t="shared" si="183"/>
        <v>0.88936249134928236</v>
      </c>
      <c r="AI641">
        <v>0.09</v>
      </c>
      <c r="AJ641">
        <v>0.1</v>
      </c>
      <c r="AK641">
        <v>3.58</v>
      </c>
      <c r="AL641">
        <v>0.37</v>
      </c>
      <c r="AM641">
        <v>1.1499999999999999</v>
      </c>
    </row>
    <row r="642" spans="1:39" x14ac:dyDescent="0.25">
      <c r="A642">
        <v>897</v>
      </c>
      <c r="B642" t="s">
        <v>1435</v>
      </c>
      <c r="C642" t="s">
        <v>1436</v>
      </c>
      <c r="D642" t="s">
        <v>1332</v>
      </c>
      <c r="E642" s="7">
        <f t="shared" si="191"/>
        <v>263.02679918953817</v>
      </c>
      <c r="F642" s="8">
        <v>2.42</v>
      </c>
      <c r="G642" s="7">
        <f t="shared" ref="G642:G705" si="192">10^H642</f>
        <v>18639.983801096358</v>
      </c>
      <c r="H642" s="7">
        <f t="shared" si="184"/>
        <v>4.2704455305985674</v>
      </c>
      <c r="I642" s="7">
        <v>0.03</v>
      </c>
      <c r="J642" s="7">
        <f t="shared" si="185"/>
        <v>0.89712125471966231</v>
      </c>
      <c r="K642" s="7">
        <f t="shared" si="186"/>
        <v>2.74756678531823</v>
      </c>
      <c r="L642" s="7">
        <f t="shared" si="187"/>
        <v>7.8908039756861443</v>
      </c>
      <c r="M642" s="7">
        <f t="shared" si="188"/>
        <v>559.19951403289122</v>
      </c>
      <c r="N642" s="7">
        <f t="shared" si="189"/>
        <v>1.8066783649216402</v>
      </c>
      <c r="O642" s="7">
        <f t="shared" si="190"/>
        <v>2.33267836492164</v>
      </c>
      <c r="P642">
        <v>65</v>
      </c>
      <c r="Q642">
        <f t="shared" ref="Q642:Q705" si="193">P642+273</f>
        <v>338</v>
      </c>
      <c r="R642" t="s">
        <v>1333</v>
      </c>
      <c r="S642" s="9" t="s">
        <v>1334</v>
      </c>
      <c r="T642" t="s">
        <v>42</v>
      </c>
      <c r="U642" t="s">
        <v>1437</v>
      </c>
      <c r="V642">
        <v>110.2</v>
      </c>
      <c r="W642">
        <v>2.9740000000000002</v>
      </c>
      <c r="X642">
        <v>3.5</v>
      </c>
      <c r="Y642" s="8">
        <f t="shared" ref="Y642:Y705" si="194">X642-W642</f>
        <v>0.5259999999999998</v>
      </c>
      <c r="Z642">
        <v>0.52600000000000002</v>
      </c>
      <c r="AA642" s="7">
        <v>1920</v>
      </c>
      <c r="AB642" s="7">
        <v>1810</v>
      </c>
      <c r="AC642">
        <f t="shared" ref="AC642:AC705" si="195">LOG(AB642)</f>
        <v>3.2576785748691846</v>
      </c>
      <c r="AD642">
        <f t="shared" ref="AD642:AD705" si="196">LOG(AA642)</f>
        <v>3.2833012287035497</v>
      </c>
      <c r="AE642" s="7">
        <f t="shared" ref="AE642:AE705" si="197">-3.82*LN(AB642)+72.5</f>
        <v>43.84586628532729</v>
      </c>
      <c r="AF642" s="7">
        <v>20</v>
      </c>
      <c r="AG642" s="7">
        <f t="shared" ref="AG642:AG705" si="198">-AF642-AE642</f>
        <v>-63.84586628532729</v>
      </c>
      <c r="AH642" s="7">
        <f t="shared" si="183"/>
        <v>1.8504455305985676</v>
      </c>
      <c r="AI642">
        <v>0.09</v>
      </c>
      <c r="AJ642">
        <v>0.1</v>
      </c>
      <c r="AK642">
        <v>3.58</v>
      </c>
      <c r="AL642">
        <v>0.37</v>
      </c>
      <c r="AM642">
        <v>1.1499999999999999</v>
      </c>
    </row>
    <row r="643" spans="1:39" x14ac:dyDescent="0.25">
      <c r="A643">
        <v>896</v>
      </c>
      <c r="B643" t="s">
        <v>1435</v>
      </c>
      <c r="C643" t="s">
        <v>1436</v>
      </c>
      <c r="D643" t="s">
        <v>1332</v>
      </c>
      <c r="E643" s="7">
        <f t="shared" si="191"/>
        <v>100</v>
      </c>
      <c r="F643" s="8">
        <v>2</v>
      </c>
      <c r="G643" s="7">
        <f t="shared" si="192"/>
        <v>45167.936290647922</v>
      </c>
      <c r="H643" s="7">
        <f t="shared" si="184"/>
        <v>4.6548302482311215</v>
      </c>
      <c r="I643" s="7">
        <v>0.03</v>
      </c>
      <c r="J643" s="7">
        <f t="shared" si="185"/>
        <v>0.47712125471966244</v>
      </c>
      <c r="K643" s="7">
        <f t="shared" si="186"/>
        <v>3.1319515029507841</v>
      </c>
      <c r="L643" s="7">
        <f t="shared" si="187"/>
        <v>3.0000000000000004</v>
      </c>
      <c r="M643" s="7">
        <f t="shared" si="188"/>
        <v>1355.0380887194387</v>
      </c>
      <c r="N643" s="7">
        <f t="shared" si="189"/>
        <v>1.9390860120144171</v>
      </c>
      <c r="O643" s="7">
        <f t="shared" si="190"/>
        <v>2.4650860120144173</v>
      </c>
      <c r="P643">
        <v>95</v>
      </c>
      <c r="Q643">
        <f t="shared" si="193"/>
        <v>368</v>
      </c>
      <c r="R643" t="s">
        <v>1333</v>
      </c>
      <c r="S643" s="9" t="s">
        <v>1334</v>
      </c>
      <c r="T643" t="s">
        <v>42</v>
      </c>
      <c r="U643" t="s">
        <v>1437</v>
      </c>
      <c r="V643">
        <v>110.2</v>
      </c>
      <c r="W643">
        <v>2.9740000000000002</v>
      </c>
      <c r="X643">
        <v>3.5</v>
      </c>
      <c r="Y643" s="8">
        <f t="shared" si="194"/>
        <v>0.5259999999999998</v>
      </c>
      <c r="Z643">
        <v>0.52600000000000002</v>
      </c>
      <c r="AA643" s="7">
        <v>1920</v>
      </c>
      <c r="AB643" s="7">
        <v>1810</v>
      </c>
      <c r="AC643">
        <f t="shared" si="195"/>
        <v>3.2576785748691846</v>
      </c>
      <c r="AD643">
        <f t="shared" si="196"/>
        <v>3.2833012287035497</v>
      </c>
      <c r="AE643" s="7">
        <f t="shared" si="197"/>
        <v>43.84586628532729</v>
      </c>
      <c r="AF643" s="7">
        <v>20</v>
      </c>
      <c r="AG643" s="7">
        <f t="shared" si="198"/>
        <v>-63.84586628532729</v>
      </c>
      <c r="AH643" s="7">
        <f t="shared" ref="AH643:AH706" si="199">LOG(EXP((-AG643/8.314)*((1000/298)-(1000/Q643))+LN(10^Y643)))</f>
        <v>2.6548302482311215</v>
      </c>
      <c r="AI643">
        <v>0.09</v>
      </c>
      <c r="AJ643">
        <v>0.1</v>
      </c>
      <c r="AK643">
        <v>3.58</v>
      </c>
      <c r="AL643">
        <v>0.37</v>
      </c>
      <c r="AM643">
        <v>1.1499999999999999</v>
      </c>
    </row>
    <row r="644" spans="1:39" x14ac:dyDescent="0.25">
      <c r="A644">
        <v>521</v>
      </c>
      <c r="B644" t="s">
        <v>91</v>
      </c>
      <c r="C644" t="s">
        <v>92</v>
      </c>
      <c r="D644" t="s">
        <v>1332</v>
      </c>
      <c r="E644" s="7">
        <f t="shared" si="191"/>
        <v>8511.3803820237772</v>
      </c>
      <c r="F644" s="8">
        <v>3.93</v>
      </c>
      <c r="G644" s="7">
        <f t="shared" si="192"/>
        <v>277.03631275142413</v>
      </c>
      <c r="H644" s="7">
        <f t="shared" si="184"/>
        <v>2.4425366982845222</v>
      </c>
      <c r="I644" s="7">
        <v>0.03</v>
      </c>
      <c r="J644" s="7">
        <f t="shared" si="185"/>
        <v>2.4071212547196632</v>
      </c>
      <c r="K644" s="7">
        <f t="shared" si="186"/>
        <v>0.91965795300418551</v>
      </c>
      <c r="L644" s="7">
        <f t="shared" si="187"/>
        <v>255.34141146071352</v>
      </c>
      <c r="M644" s="7">
        <f t="shared" si="188"/>
        <v>8.3110893825427379</v>
      </c>
      <c r="N644" s="7">
        <f t="shared" si="189"/>
        <v>2.1373873680163804</v>
      </c>
      <c r="O644" s="7">
        <f t="shared" si="190"/>
        <v>1.0413873680163797</v>
      </c>
      <c r="P644">
        <v>15</v>
      </c>
      <c r="Q644">
        <f t="shared" si="193"/>
        <v>288</v>
      </c>
      <c r="R644" t="s">
        <v>1333</v>
      </c>
      <c r="S644" s="9" t="s">
        <v>1334</v>
      </c>
      <c r="T644" t="s">
        <v>42</v>
      </c>
      <c r="U644" t="s">
        <v>93</v>
      </c>
      <c r="V644">
        <v>112.56</v>
      </c>
      <c r="W644">
        <v>3.7360000000000002</v>
      </c>
      <c r="X644">
        <v>2.64</v>
      </c>
      <c r="Y644" s="8">
        <f t="shared" si="194"/>
        <v>-1.0960000000000001</v>
      </c>
      <c r="Z644">
        <v>-0.89600000000000002</v>
      </c>
      <c r="AA644" s="7">
        <v>1240</v>
      </c>
      <c r="AB644" s="7">
        <v>1600</v>
      </c>
      <c r="AC644">
        <f t="shared" si="195"/>
        <v>3.2041199826559246</v>
      </c>
      <c r="AD644">
        <f t="shared" si="196"/>
        <v>3.0934216851622351</v>
      </c>
      <c r="AE644" s="7">
        <f t="shared" si="197"/>
        <v>44.316960970569525</v>
      </c>
      <c r="AF644" s="7">
        <v>20</v>
      </c>
      <c r="AG644" s="7">
        <f t="shared" si="198"/>
        <v>-64.316960970569525</v>
      </c>
      <c r="AH644" s="7">
        <f t="shared" si="199"/>
        <v>-1.4874633017154777</v>
      </c>
      <c r="AI644">
        <v>0</v>
      </c>
      <c r="AJ644">
        <v>0.11</v>
      </c>
      <c r="AK644">
        <v>3.59</v>
      </c>
      <c r="AL644">
        <v>0.77</v>
      </c>
      <c r="AM644">
        <v>0.84</v>
      </c>
    </row>
    <row r="645" spans="1:39" x14ac:dyDescent="0.25">
      <c r="A645">
        <v>519</v>
      </c>
      <c r="B645" t="s">
        <v>91</v>
      </c>
      <c r="C645" t="s">
        <v>92</v>
      </c>
      <c r="D645" t="s">
        <v>1332</v>
      </c>
      <c r="E645" s="7">
        <f t="shared" si="191"/>
        <v>645.65422903465594</v>
      </c>
      <c r="F645" s="8">
        <v>2.81</v>
      </c>
      <c r="G645" s="7">
        <f t="shared" si="192"/>
        <v>1117.4243144186316</v>
      </c>
      <c r="H645" s="7">
        <f t="shared" si="184"/>
        <v>3.0482181170894367</v>
      </c>
      <c r="I645" s="7">
        <v>0.03</v>
      </c>
      <c r="J645" s="7">
        <f t="shared" si="185"/>
        <v>1.2871212547196627</v>
      </c>
      <c r="K645" s="7">
        <f t="shared" si="186"/>
        <v>1.5253393718090993</v>
      </c>
      <c r="L645" s="7">
        <f t="shared" si="187"/>
        <v>19.369626871039678</v>
      </c>
      <c r="M645" s="7">
        <f t="shared" si="188"/>
        <v>33.522729432558961</v>
      </c>
      <c r="N645" s="7">
        <f t="shared" si="189"/>
        <v>2.206450951412509</v>
      </c>
      <c r="O645" s="7">
        <f t="shared" si="190"/>
        <v>1.1104509514125092</v>
      </c>
      <c r="P645">
        <v>65</v>
      </c>
      <c r="Q645">
        <f t="shared" si="193"/>
        <v>338</v>
      </c>
      <c r="R645" t="s">
        <v>1333</v>
      </c>
      <c r="S645" s="9" t="s">
        <v>1334</v>
      </c>
      <c r="T645" t="s">
        <v>42</v>
      </c>
      <c r="U645" t="s">
        <v>93</v>
      </c>
      <c r="V645">
        <v>112.56</v>
      </c>
      <c r="W645">
        <v>3.7360000000000002</v>
      </c>
      <c r="X645">
        <v>2.64</v>
      </c>
      <c r="Y645" s="8">
        <f t="shared" si="194"/>
        <v>-1.0960000000000001</v>
      </c>
      <c r="Z645">
        <v>-0.89600000000000002</v>
      </c>
      <c r="AA645" s="7">
        <v>1240</v>
      </c>
      <c r="AB645" s="7">
        <v>1600</v>
      </c>
      <c r="AC645">
        <f t="shared" si="195"/>
        <v>3.2041199826559246</v>
      </c>
      <c r="AD645">
        <f t="shared" si="196"/>
        <v>3.0934216851622351</v>
      </c>
      <c r="AE645" s="7">
        <f t="shared" si="197"/>
        <v>44.316960970569525</v>
      </c>
      <c r="AF645" s="7">
        <v>20</v>
      </c>
      <c r="AG645" s="7">
        <f t="shared" si="198"/>
        <v>-64.316960970569525</v>
      </c>
      <c r="AH645" s="7">
        <f t="shared" si="199"/>
        <v>0.23821811708943674</v>
      </c>
      <c r="AI645">
        <v>0</v>
      </c>
      <c r="AJ645">
        <v>0.11</v>
      </c>
      <c r="AK645">
        <v>3.59</v>
      </c>
      <c r="AL645">
        <v>0.77</v>
      </c>
      <c r="AM645">
        <v>0.84</v>
      </c>
    </row>
    <row r="646" spans="1:39" x14ac:dyDescent="0.25">
      <c r="A646">
        <v>520</v>
      </c>
      <c r="B646" t="s">
        <v>91</v>
      </c>
      <c r="C646" t="s">
        <v>92</v>
      </c>
      <c r="D646" t="s">
        <v>1332</v>
      </c>
      <c r="E646" s="7">
        <f t="shared" si="191"/>
        <v>3311.3112148259115</v>
      </c>
      <c r="F646" s="8">
        <v>3.52</v>
      </c>
      <c r="G646" s="7">
        <f t="shared" si="192"/>
        <v>616.65691626584135</v>
      </c>
      <c r="H646" s="7">
        <f t="shared" si="184"/>
        <v>2.7900436067988879</v>
      </c>
      <c r="I646" s="7">
        <v>0.03</v>
      </c>
      <c r="J646" s="7">
        <f t="shared" si="185"/>
        <v>1.9971212547196626</v>
      </c>
      <c r="K646" s="7">
        <f t="shared" si="186"/>
        <v>1.2671648615185505</v>
      </c>
      <c r="L646" s="7">
        <f t="shared" si="187"/>
        <v>99.339336444777416</v>
      </c>
      <c r="M646" s="7">
        <f t="shared" si="188"/>
        <v>18.49970748797524</v>
      </c>
      <c r="N646" s="7">
        <f t="shared" si="189"/>
        <v>2.249339953974681</v>
      </c>
      <c r="O646" s="7">
        <f t="shared" si="190"/>
        <v>1.1533399539746809</v>
      </c>
      <c r="P646">
        <v>35</v>
      </c>
      <c r="Q646">
        <f t="shared" si="193"/>
        <v>308</v>
      </c>
      <c r="R646" t="s">
        <v>1333</v>
      </c>
      <c r="S646" s="9" t="s">
        <v>1334</v>
      </c>
      <c r="T646" t="s">
        <v>42</v>
      </c>
      <c r="U646" t="s">
        <v>93</v>
      </c>
      <c r="V646">
        <v>112.56</v>
      </c>
      <c r="W646">
        <v>3.7360000000000002</v>
      </c>
      <c r="X646">
        <v>2.64</v>
      </c>
      <c r="Y646" s="8">
        <f t="shared" si="194"/>
        <v>-1.0960000000000001</v>
      </c>
      <c r="Z646">
        <v>-0.89600000000000002</v>
      </c>
      <c r="AA646" s="7">
        <v>1240</v>
      </c>
      <c r="AB646" s="7">
        <v>1600</v>
      </c>
      <c r="AC646">
        <f t="shared" si="195"/>
        <v>3.2041199826559246</v>
      </c>
      <c r="AD646">
        <f t="shared" si="196"/>
        <v>3.0934216851622351</v>
      </c>
      <c r="AE646" s="7">
        <f t="shared" si="197"/>
        <v>44.316960970569525</v>
      </c>
      <c r="AF646" s="7">
        <v>20</v>
      </c>
      <c r="AG646" s="7">
        <f t="shared" si="198"/>
        <v>-64.316960970569525</v>
      </c>
      <c r="AH646" s="7">
        <f t="shared" si="199"/>
        <v>-0.72995639320111227</v>
      </c>
      <c r="AI646">
        <v>0</v>
      </c>
      <c r="AJ646">
        <v>0.11</v>
      </c>
      <c r="AK646">
        <v>3.59</v>
      </c>
      <c r="AL646">
        <v>0.77</v>
      </c>
      <c r="AM646">
        <v>0.84</v>
      </c>
    </row>
    <row r="647" spans="1:39" x14ac:dyDescent="0.25">
      <c r="A647">
        <v>518</v>
      </c>
      <c r="B647" t="s">
        <v>91</v>
      </c>
      <c r="C647" t="s">
        <v>92</v>
      </c>
      <c r="D647" t="s">
        <v>1332</v>
      </c>
      <c r="E647" s="7">
        <f t="shared" si="191"/>
        <v>239.88329190194912</v>
      </c>
      <c r="F647" s="8">
        <v>2.38</v>
      </c>
      <c r="G647" s="7">
        <f t="shared" si="192"/>
        <v>2682.4898518544742</v>
      </c>
      <c r="H647" s="7">
        <f t="shared" si="184"/>
        <v>3.4285380876587004</v>
      </c>
      <c r="I647" s="7">
        <v>0.03</v>
      </c>
      <c r="J647" s="7">
        <f t="shared" si="185"/>
        <v>0.85712125471966261</v>
      </c>
      <c r="K647" s="7">
        <f t="shared" si="186"/>
        <v>1.905659342378363</v>
      </c>
      <c r="L647" s="7">
        <f t="shared" si="187"/>
        <v>7.1964987570584764</v>
      </c>
      <c r="M647" s="7">
        <f t="shared" si="188"/>
        <v>80.474695555634213</v>
      </c>
      <c r="N647" s="7">
        <f t="shared" si="189"/>
        <v>2.3347938514419959</v>
      </c>
      <c r="O647" s="7">
        <f t="shared" si="190"/>
        <v>1.2387938514419958</v>
      </c>
      <c r="P647">
        <v>95</v>
      </c>
      <c r="Q647">
        <f t="shared" si="193"/>
        <v>368</v>
      </c>
      <c r="R647" t="s">
        <v>1333</v>
      </c>
      <c r="S647" s="9" t="s">
        <v>1334</v>
      </c>
      <c r="T647" t="s">
        <v>42</v>
      </c>
      <c r="U647" t="s">
        <v>93</v>
      </c>
      <c r="V647">
        <v>112.56</v>
      </c>
      <c r="W647">
        <v>3.7360000000000002</v>
      </c>
      <c r="X647">
        <v>2.64</v>
      </c>
      <c r="Y647" s="8">
        <f t="shared" si="194"/>
        <v>-1.0960000000000001</v>
      </c>
      <c r="Z647">
        <v>-0.89600000000000002</v>
      </c>
      <c r="AA647" s="7">
        <v>1240</v>
      </c>
      <c r="AB647" s="7">
        <v>1600</v>
      </c>
      <c r="AC647">
        <f t="shared" si="195"/>
        <v>3.2041199826559246</v>
      </c>
      <c r="AD647">
        <f t="shared" si="196"/>
        <v>3.0934216851622351</v>
      </c>
      <c r="AE647" s="7">
        <f t="shared" si="197"/>
        <v>44.316960970569525</v>
      </c>
      <c r="AF647" s="7">
        <v>20</v>
      </c>
      <c r="AG647" s="7">
        <f t="shared" si="198"/>
        <v>-64.316960970569525</v>
      </c>
      <c r="AH647" s="7">
        <f t="shared" si="199"/>
        <v>1.0485380876587005</v>
      </c>
      <c r="AI647">
        <v>0</v>
      </c>
      <c r="AJ647">
        <v>0.11</v>
      </c>
      <c r="AK647">
        <v>3.59</v>
      </c>
      <c r="AL647">
        <v>0.77</v>
      </c>
      <c r="AM647">
        <v>0.84</v>
      </c>
    </row>
    <row r="648" spans="1:39" x14ac:dyDescent="0.25">
      <c r="A648">
        <v>560</v>
      </c>
      <c r="B648" t="s">
        <v>1438</v>
      </c>
      <c r="C648" t="s">
        <v>1439</v>
      </c>
      <c r="D648" t="s">
        <v>1332</v>
      </c>
      <c r="E648" s="7">
        <f t="shared" si="191"/>
        <v>1122.0184543019636</v>
      </c>
      <c r="F648" s="8">
        <v>3.05</v>
      </c>
      <c r="G648" s="7">
        <f t="shared" si="192"/>
        <v>4326.8881538931755</v>
      </c>
      <c r="H648" s="7">
        <f t="shared" si="184"/>
        <v>3.6361756692281184</v>
      </c>
      <c r="I648" s="7">
        <v>0.03</v>
      </c>
      <c r="J648" s="7">
        <f t="shared" si="185"/>
        <v>1.5271212547196624</v>
      </c>
      <c r="K648" s="7">
        <f t="shared" si="186"/>
        <v>2.113296923947781</v>
      </c>
      <c r="L648" s="7">
        <f t="shared" si="187"/>
        <v>33.660553629058917</v>
      </c>
      <c r="M648" s="7">
        <f t="shared" si="188"/>
        <v>129.80664461679524</v>
      </c>
      <c r="N648" s="7">
        <f t="shared" si="189"/>
        <v>1.2660263389599753</v>
      </c>
      <c r="O648" s="7">
        <f t="shared" si="190"/>
        <v>2.2350263389599752</v>
      </c>
      <c r="P648">
        <v>15</v>
      </c>
      <c r="Q648">
        <f t="shared" si="193"/>
        <v>288</v>
      </c>
      <c r="R648" t="s">
        <v>1333</v>
      </c>
      <c r="S648" s="9" t="s">
        <v>1334</v>
      </c>
      <c r="T648" t="s">
        <v>42</v>
      </c>
      <c r="U648" t="s">
        <v>1440</v>
      </c>
      <c r="V648">
        <v>112.22</v>
      </c>
      <c r="W648">
        <v>3.161</v>
      </c>
      <c r="X648">
        <v>4.13</v>
      </c>
      <c r="Y648" s="8">
        <f t="shared" si="194"/>
        <v>0.96899999999999986</v>
      </c>
      <c r="Z648">
        <v>1.409</v>
      </c>
      <c r="AA648" s="7">
        <v>2210</v>
      </c>
      <c r="AB648" s="7">
        <v>2320</v>
      </c>
      <c r="AC648">
        <f t="shared" si="195"/>
        <v>3.3654879848908998</v>
      </c>
      <c r="AD648">
        <f t="shared" si="196"/>
        <v>3.3443922736851106</v>
      </c>
      <c r="AE648" s="7">
        <f t="shared" si="197"/>
        <v>42.897588184997446</v>
      </c>
      <c r="AF648" s="7">
        <v>20</v>
      </c>
      <c r="AG648" s="7">
        <f t="shared" si="198"/>
        <v>-62.897588184997446</v>
      </c>
      <c r="AH648" s="7">
        <f t="shared" si="199"/>
        <v>0.58617566922811848</v>
      </c>
      <c r="AI648">
        <v>0</v>
      </c>
      <c r="AJ648">
        <v>0.1</v>
      </c>
      <c r="AK648">
        <v>3.66</v>
      </c>
      <c r="AL648">
        <v>0.26</v>
      </c>
      <c r="AM648">
        <v>1.19</v>
      </c>
    </row>
    <row r="649" spans="1:39" x14ac:dyDescent="0.25">
      <c r="A649">
        <v>559</v>
      </c>
      <c r="B649" t="s">
        <v>1438</v>
      </c>
      <c r="C649" t="s">
        <v>1439</v>
      </c>
      <c r="D649" t="s">
        <v>1332</v>
      </c>
      <c r="E649" s="7">
        <f t="shared" si="191"/>
        <v>416.86938347033572</v>
      </c>
      <c r="F649" s="8">
        <v>2.62</v>
      </c>
      <c r="G649" s="7">
        <f t="shared" si="192"/>
        <v>8850.4551984139725</v>
      </c>
      <c r="H649" s="7">
        <f t="shared" si="184"/>
        <v>3.9469656079944864</v>
      </c>
      <c r="I649" s="7">
        <v>0.03</v>
      </c>
      <c r="J649" s="7">
        <f t="shared" si="185"/>
        <v>1.0971212547196627</v>
      </c>
      <c r="K649" s="7">
        <f t="shared" si="186"/>
        <v>2.424086862714149</v>
      </c>
      <c r="L649" s="7">
        <f t="shared" si="187"/>
        <v>12.506081504110075</v>
      </c>
      <c r="M649" s="7">
        <f t="shared" si="188"/>
        <v>265.51365595241919</v>
      </c>
      <c r="N649" s="7">
        <f t="shared" si="189"/>
        <v>1.3412619551702796</v>
      </c>
      <c r="O649" s="7">
        <f t="shared" si="190"/>
        <v>2.310261955170279</v>
      </c>
      <c r="P649">
        <v>35</v>
      </c>
      <c r="Q649">
        <f t="shared" si="193"/>
        <v>308</v>
      </c>
      <c r="R649" t="s">
        <v>1333</v>
      </c>
      <c r="S649" s="9" t="s">
        <v>1334</v>
      </c>
      <c r="T649" t="s">
        <v>42</v>
      </c>
      <c r="U649" t="s">
        <v>1440</v>
      </c>
      <c r="V649">
        <v>112.22</v>
      </c>
      <c r="W649">
        <v>3.161</v>
      </c>
      <c r="X649">
        <v>4.13</v>
      </c>
      <c r="Y649" s="8">
        <f t="shared" si="194"/>
        <v>0.96899999999999986</v>
      </c>
      <c r="Z649">
        <v>1.409</v>
      </c>
      <c r="AA649" s="7">
        <v>2210</v>
      </c>
      <c r="AB649" s="7">
        <v>2320</v>
      </c>
      <c r="AC649">
        <f t="shared" si="195"/>
        <v>3.3654879848908998</v>
      </c>
      <c r="AD649">
        <f t="shared" si="196"/>
        <v>3.3443922736851106</v>
      </c>
      <c r="AE649" s="7">
        <f t="shared" si="197"/>
        <v>42.897588184997446</v>
      </c>
      <c r="AF649" s="7">
        <v>20</v>
      </c>
      <c r="AG649" s="7">
        <f t="shared" si="198"/>
        <v>-62.897588184997446</v>
      </c>
      <c r="AH649" s="7">
        <f t="shared" si="199"/>
        <v>1.3269656079944865</v>
      </c>
      <c r="AI649">
        <v>0</v>
      </c>
      <c r="AJ649">
        <v>0.1</v>
      </c>
      <c r="AK649">
        <v>3.66</v>
      </c>
      <c r="AL649">
        <v>0.26</v>
      </c>
      <c r="AM649">
        <v>1.19</v>
      </c>
    </row>
    <row r="650" spans="1:39" x14ac:dyDescent="0.25">
      <c r="A650">
        <v>558</v>
      </c>
      <c r="B650" t="s">
        <v>1438</v>
      </c>
      <c r="C650" t="s">
        <v>1439</v>
      </c>
      <c r="D650" t="s">
        <v>1332</v>
      </c>
      <c r="E650" s="7">
        <f t="shared" si="191"/>
        <v>138.0384264602886</v>
      </c>
      <c r="F650" s="8">
        <v>2.14</v>
      </c>
      <c r="G650" s="7">
        <f t="shared" si="192"/>
        <v>25928.300444230495</v>
      </c>
      <c r="H650" s="7">
        <f t="shared" si="184"/>
        <v>4.4137740504414413</v>
      </c>
      <c r="I650" s="7">
        <v>0.03</v>
      </c>
      <c r="J650" s="7">
        <f t="shared" si="185"/>
        <v>0.61712125471966284</v>
      </c>
      <c r="K650" s="7">
        <f t="shared" si="186"/>
        <v>2.8908953051611039</v>
      </c>
      <c r="L650" s="7">
        <f t="shared" si="187"/>
        <v>4.1411527938086587</v>
      </c>
      <c r="M650" s="7">
        <f t="shared" si="188"/>
        <v>777.84901332691538</v>
      </c>
      <c r="N650" s="7">
        <f t="shared" si="189"/>
        <v>1.5070068847645144</v>
      </c>
      <c r="O650" s="7">
        <f t="shared" si="190"/>
        <v>2.476006884764514</v>
      </c>
      <c r="P650">
        <v>65</v>
      </c>
      <c r="Q650">
        <f t="shared" si="193"/>
        <v>338</v>
      </c>
      <c r="R650" t="s">
        <v>1333</v>
      </c>
      <c r="S650" s="9" t="s">
        <v>1334</v>
      </c>
      <c r="T650" t="s">
        <v>42</v>
      </c>
      <c r="U650" t="s">
        <v>1440</v>
      </c>
      <c r="V650">
        <v>112.22</v>
      </c>
      <c r="W650">
        <v>3.161</v>
      </c>
      <c r="X650">
        <v>4.13</v>
      </c>
      <c r="Y650" s="8">
        <f t="shared" si="194"/>
        <v>0.96899999999999986</v>
      </c>
      <c r="Z650">
        <v>1.409</v>
      </c>
      <c r="AA650" s="7">
        <v>2210</v>
      </c>
      <c r="AB650" s="7">
        <v>2320</v>
      </c>
      <c r="AC650">
        <f t="shared" si="195"/>
        <v>3.3654879848908998</v>
      </c>
      <c r="AD650">
        <f t="shared" si="196"/>
        <v>3.3443922736851106</v>
      </c>
      <c r="AE650" s="7">
        <f t="shared" si="197"/>
        <v>42.897588184997446</v>
      </c>
      <c r="AF650" s="7">
        <v>20</v>
      </c>
      <c r="AG650" s="7">
        <f t="shared" si="198"/>
        <v>-62.897588184997446</v>
      </c>
      <c r="AH650" s="7">
        <f t="shared" si="199"/>
        <v>2.2737740504414412</v>
      </c>
      <c r="AI650">
        <v>0</v>
      </c>
      <c r="AJ650">
        <v>0.1</v>
      </c>
      <c r="AK650">
        <v>3.66</v>
      </c>
      <c r="AL650">
        <v>0.26</v>
      </c>
      <c r="AM650">
        <v>1.19</v>
      </c>
    </row>
    <row r="651" spans="1:39" x14ac:dyDescent="0.25">
      <c r="A651">
        <v>557</v>
      </c>
      <c r="B651" t="s">
        <v>1438</v>
      </c>
      <c r="C651" t="s">
        <v>1439</v>
      </c>
      <c r="D651" t="s">
        <v>1332</v>
      </c>
      <c r="E651" s="7">
        <f t="shared" si="191"/>
        <v>52.480746024977286</v>
      </c>
      <c r="F651" s="8">
        <v>1.72</v>
      </c>
      <c r="G651" s="7">
        <f t="shared" si="192"/>
        <v>61123.969618295538</v>
      </c>
      <c r="H651" s="7">
        <f t="shared" si="184"/>
        <v>4.7862115511850885</v>
      </c>
      <c r="I651" s="7">
        <v>0.03</v>
      </c>
      <c r="J651" s="7">
        <f t="shared" si="185"/>
        <v>0.19712125471966263</v>
      </c>
      <c r="K651" s="7">
        <f t="shared" si="186"/>
        <v>3.2633328059047511</v>
      </c>
      <c r="L651" s="7">
        <f t="shared" si="187"/>
        <v>1.5744223807493185</v>
      </c>
      <c r="M651" s="7">
        <f t="shared" si="188"/>
        <v>1833.7190885488676</v>
      </c>
      <c r="N651" s="7">
        <f t="shared" si="189"/>
        <v>1.6274673149683838</v>
      </c>
      <c r="O651" s="7">
        <f t="shared" si="190"/>
        <v>2.5964673149683843</v>
      </c>
      <c r="P651">
        <v>95</v>
      </c>
      <c r="Q651">
        <f t="shared" si="193"/>
        <v>368</v>
      </c>
      <c r="R651" t="s">
        <v>1333</v>
      </c>
      <c r="S651" s="9" t="s">
        <v>1334</v>
      </c>
      <c r="T651" t="s">
        <v>42</v>
      </c>
      <c r="U651" t="s">
        <v>1440</v>
      </c>
      <c r="V651">
        <v>112.22</v>
      </c>
      <c r="W651">
        <v>3.161</v>
      </c>
      <c r="X651">
        <v>4.13</v>
      </c>
      <c r="Y651" s="8">
        <f t="shared" si="194"/>
        <v>0.96899999999999986</v>
      </c>
      <c r="Z651">
        <v>1.409</v>
      </c>
      <c r="AA651" s="7">
        <v>2210</v>
      </c>
      <c r="AB651" s="7">
        <v>2320</v>
      </c>
      <c r="AC651">
        <f t="shared" si="195"/>
        <v>3.3654879848908998</v>
      </c>
      <c r="AD651">
        <f t="shared" si="196"/>
        <v>3.3443922736851106</v>
      </c>
      <c r="AE651" s="7">
        <f t="shared" si="197"/>
        <v>42.897588184997446</v>
      </c>
      <c r="AF651" s="7">
        <v>20</v>
      </c>
      <c r="AG651" s="7">
        <f t="shared" si="198"/>
        <v>-62.897588184997446</v>
      </c>
      <c r="AH651" s="7">
        <f t="shared" si="199"/>
        <v>3.0662115511850883</v>
      </c>
      <c r="AI651">
        <v>0</v>
      </c>
      <c r="AJ651">
        <v>0.1</v>
      </c>
      <c r="AK651">
        <v>3.66</v>
      </c>
      <c r="AL651">
        <v>0.26</v>
      </c>
      <c r="AM651">
        <v>1.19</v>
      </c>
    </row>
    <row r="652" spans="1:39" x14ac:dyDescent="0.25">
      <c r="A652">
        <v>555</v>
      </c>
      <c r="B652" t="s">
        <v>1441</v>
      </c>
      <c r="C652" t="s">
        <v>1231</v>
      </c>
      <c r="D652" t="s">
        <v>1332</v>
      </c>
      <c r="E652" s="7">
        <f t="shared" si="191"/>
        <v>870.96358995608091</v>
      </c>
      <c r="F652" s="8">
        <v>2.94</v>
      </c>
      <c r="G652" s="7">
        <f t="shared" si="192"/>
        <v>5758.1932228638807</v>
      </c>
      <c r="H652" s="7">
        <f t="shared" si="184"/>
        <v>3.7602862340425149</v>
      </c>
      <c r="I652" s="7">
        <v>0.03</v>
      </c>
      <c r="J652" s="7">
        <f t="shared" si="185"/>
        <v>1.4171212547196625</v>
      </c>
      <c r="K652" s="7">
        <f t="shared" si="186"/>
        <v>2.2374074887621775</v>
      </c>
      <c r="L652" s="7">
        <f t="shared" si="187"/>
        <v>26.128907698682436</v>
      </c>
      <c r="M652" s="7">
        <f t="shared" si="188"/>
        <v>172.74579668591656</v>
      </c>
      <c r="N652" s="7">
        <f t="shared" si="189"/>
        <v>1.1511369037743719</v>
      </c>
      <c r="O652" s="7">
        <f t="shared" si="190"/>
        <v>2.3591369037743721</v>
      </c>
      <c r="P652">
        <v>15</v>
      </c>
      <c r="Q652">
        <f t="shared" si="193"/>
        <v>288</v>
      </c>
      <c r="R652" t="s">
        <v>1333</v>
      </c>
      <c r="S652" s="9" t="s">
        <v>1334</v>
      </c>
      <c r="T652" t="s">
        <v>42</v>
      </c>
      <c r="U652" t="s">
        <v>1232</v>
      </c>
      <c r="V652">
        <v>114.23</v>
      </c>
      <c r="W652">
        <v>3.0619999999999998</v>
      </c>
      <c r="X652">
        <v>4.2699999999999996</v>
      </c>
      <c r="Y652" s="8">
        <f t="shared" si="194"/>
        <v>1.2079999999999997</v>
      </c>
      <c r="Z652">
        <v>2.1179999999999999</v>
      </c>
      <c r="AA652" s="7">
        <v>1980</v>
      </c>
      <c r="AB652" s="7">
        <v>1880</v>
      </c>
      <c r="AC652">
        <f t="shared" si="195"/>
        <v>3.27415784926368</v>
      </c>
      <c r="AD652">
        <f t="shared" si="196"/>
        <v>3.2966651902615309</v>
      </c>
      <c r="AE652" s="7">
        <f t="shared" si="197"/>
        <v>43.70091664675234</v>
      </c>
      <c r="AF652" s="7">
        <v>20</v>
      </c>
      <c r="AG652" s="7">
        <f t="shared" si="198"/>
        <v>-63.70091664675234</v>
      </c>
      <c r="AH652" s="7">
        <f t="shared" si="199"/>
        <v>0.82028623404251488</v>
      </c>
      <c r="AI652">
        <v>0</v>
      </c>
      <c r="AJ652">
        <v>0.05</v>
      </c>
      <c r="AK652">
        <v>3.7200000000000006</v>
      </c>
      <c r="AL652">
        <v>0.2</v>
      </c>
      <c r="AM652">
        <v>1.24</v>
      </c>
    </row>
    <row r="653" spans="1:39" x14ac:dyDescent="0.25">
      <c r="A653">
        <v>554</v>
      </c>
      <c r="B653" t="s">
        <v>1441</v>
      </c>
      <c r="C653" t="s">
        <v>1231</v>
      </c>
      <c r="D653" t="s">
        <v>1332</v>
      </c>
      <c r="E653" s="7">
        <f t="shared" si="191"/>
        <v>407.38027780411272</v>
      </c>
      <c r="F653" s="8">
        <v>2.61</v>
      </c>
      <c r="G653" s="7">
        <f t="shared" si="192"/>
        <v>15154.358166417025</v>
      </c>
      <c r="H653" s="7">
        <f t="shared" si="184"/>
        <v>4.1805375473888171</v>
      </c>
      <c r="I653" s="7">
        <v>0.03</v>
      </c>
      <c r="J653" s="7">
        <f t="shared" si="185"/>
        <v>1.0871212547196625</v>
      </c>
      <c r="K653" s="7">
        <f t="shared" si="186"/>
        <v>2.6576588021084797</v>
      </c>
      <c r="L653" s="7">
        <f t="shared" si="187"/>
        <v>12.221408334123385</v>
      </c>
      <c r="M653" s="7">
        <f t="shared" si="188"/>
        <v>454.6307449925107</v>
      </c>
      <c r="N653" s="7">
        <f t="shared" si="189"/>
        <v>1.3358338945646098</v>
      </c>
      <c r="O653" s="7">
        <f t="shared" si="190"/>
        <v>2.5438338945646097</v>
      </c>
      <c r="P653">
        <v>35</v>
      </c>
      <c r="Q653">
        <f t="shared" si="193"/>
        <v>308</v>
      </c>
      <c r="R653" t="s">
        <v>1333</v>
      </c>
      <c r="S653" s="9" t="s">
        <v>1334</v>
      </c>
      <c r="T653" t="s">
        <v>42</v>
      </c>
      <c r="U653" t="s">
        <v>1232</v>
      </c>
      <c r="V653">
        <v>114.23</v>
      </c>
      <c r="W653">
        <v>3.0619999999999998</v>
      </c>
      <c r="X653">
        <v>4.2699999999999996</v>
      </c>
      <c r="Y653" s="8">
        <f t="shared" si="194"/>
        <v>1.2079999999999997</v>
      </c>
      <c r="Z653">
        <v>2.1179999999999999</v>
      </c>
      <c r="AA653" s="7">
        <v>1980</v>
      </c>
      <c r="AB653" s="7">
        <v>1880</v>
      </c>
      <c r="AC653">
        <f t="shared" si="195"/>
        <v>3.27415784926368</v>
      </c>
      <c r="AD653">
        <f t="shared" si="196"/>
        <v>3.2966651902615309</v>
      </c>
      <c r="AE653" s="7">
        <f t="shared" si="197"/>
        <v>43.70091664675234</v>
      </c>
      <c r="AF653" s="7">
        <v>20</v>
      </c>
      <c r="AG653" s="7">
        <f t="shared" si="198"/>
        <v>-63.70091664675234</v>
      </c>
      <c r="AH653" s="7">
        <f t="shared" si="199"/>
        <v>1.570537547388817</v>
      </c>
      <c r="AI653">
        <v>0</v>
      </c>
      <c r="AJ653">
        <v>0.05</v>
      </c>
      <c r="AK653">
        <v>3.7200000000000006</v>
      </c>
      <c r="AL653">
        <v>0.2</v>
      </c>
      <c r="AM653">
        <v>1.24</v>
      </c>
    </row>
    <row r="654" spans="1:39" x14ac:dyDescent="0.25">
      <c r="A654">
        <v>553</v>
      </c>
      <c r="B654" t="s">
        <v>1441</v>
      </c>
      <c r="C654" t="s">
        <v>1231</v>
      </c>
      <c r="D654" t="s">
        <v>1332</v>
      </c>
      <c r="E654" s="7">
        <f t="shared" si="191"/>
        <v>109.64781961431861</v>
      </c>
      <c r="F654" s="8">
        <v>2.04</v>
      </c>
      <c r="G654" s="7">
        <f t="shared" si="192"/>
        <v>37105.529574328553</v>
      </c>
      <c r="H654" s="7">
        <f t="shared" si="184"/>
        <v>4.5694386342692965</v>
      </c>
      <c r="I654" s="7">
        <v>0.03</v>
      </c>
      <c r="J654" s="7">
        <f t="shared" si="185"/>
        <v>0.51712125471966286</v>
      </c>
      <c r="K654" s="7">
        <f t="shared" si="186"/>
        <v>3.04655988898896</v>
      </c>
      <c r="L654" s="7">
        <f t="shared" si="187"/>
        <v>3.2894345884295584</v>
      </c>
      <c r="M654" s="7">
        <f t="shared" si="188"/>
        <v>1113.1658872298585</v>
      </c>
      <c r="N654" s="7">
        <f t="shared" si="189"/>
        <v>1.4236714685923697</v>
      </c>
      <c r="O654" s="7">
        <f t="shared" si="190"/>
        <v>2.6316714685923701</v>
      </c>
      <c r="P654">
        <v>65</v>
      </c>
      <c r="Q654">
        <f t="shared" si="193"/>
        <v>338</v>
      </c>
      <c r="R654" t="s">
        <v>1333</v>
      </c>
      <c r="S654" s="9" t="s">
        <v>1334</v>
      </c>
      <c r="T654" t="s">
        <v>42</v>
      </c>
      <c r="U654" t="s">
        <v>1232</v>
      </c>
      <c r="V654">
        <v>114.23</v>
      </c>
      <c r="W654">
        <v>3.0619999999999998</v>
      </c>
      <c r="X654">
        <v>4.2699999999999996</v>
      </c>
      <c r="Y654" s="8">
        <f t="shared" si="194"/>
        <v>1.2079999999999997</v>
      </c>
      <c r="Z654">
        <v>2.1179999999999999</v>
      </c>
      <c r="AA654" s="7">
        <v>1980</v>
      </c>
      <c r="AB654" s="7">
        <v>1880</v>
      </c>
      <c r="AC654">
        <f t="shared" si="195"/>
        <v>3.27415784926368</v>
      </c>
      <c r="AD654">
        <f t="shared" si="196"/>
        <v>3.2966651902615309</v>
      </c>
      <c r="AE654" s="7">
        <f t="shared" si="197"/>
        <v>43.70091664675234</v>
      </c>
      <c r="AF654" s="7">
        <v>20</v>
      </c>
      <c r="AG654" s="7">
        <f t="shared" si="198"/>
        <v>-63.70091664675234</v>
      </c>
      <c r="AH654" s="7">
        <f t="shared" si="199"/>
        <v>2.5294386342692969</v>
      </c>
      <c r="AI654">
        <v>0</v>
      </c>
      <c r="AJ654">
        <v>0.05</v>
      </c>
      <c r="AK654">
        <v>3.7200000000000006</v>
      </c>
      <c r="AL654">
        <v>0.2</v>
      </c>
      <c r="AM654">
        <v>1.24</v>
      </c>
    </row>
    <row r="655" spans="1:39" x14ac:dyDescent="0.25">
      <c r="A655">
        <v>524</v>
      </c>
      <c r="B655" t="s">
        <v>1442</v>
      </c>
      <c r="C655" t="s">
        <v>663</v>
      </c>
      <c r="D655" t="s">
        <v>1332</v>
      </c>
      <c r="E655" s="7">
        <f t="shared" si="191"/>
        <v>8709.6358995608189</v>
      </c>
      <c r="F655" s="8">
        <v>3.94</v>
      </c>
      <c r="G655" s="7">
        <f t="shared" si="192"/>
        <v>47.044161149494933</v>
      </c>
      <c r="H655" s="7">
        <f t="shared" si="184"/>
        <v>1.6725057289766285</v>
      </c>
      <c r="I655" s="7">
        <v>0.03</v>
      </c>
      <c r="J655" s="7">
        <f t="shared" si="185"/>
        <v>2.417121254719663</v>
      </c>
      <c r="K655" s="7">
        <f t="shared" si="186"/>
        <v>0.14962698369629157</v>
      </c>
      <c r="L655" s="7">
        <f t="shared" si="187"/>
        <v>261.2890769868248</v>
      </c>
      <c r="M655" s="7">
        <f t="shared" si="188"/>
        <v>1.4113248344848495</v>
      </c>
      <c r="N655" s="7">
        <f t="shared" si="189"/>
        <v>4.2987614927599251</v>
      </c>
      <c r="O655" s="7">
        <f t="shared" si="190"/>
        <v>-0.51723850724007558</v>
      </c>
      <c r="P655">
        <v>95</v>
      </c>
      <c r="Q655">
        <f t="shared" si="193"/>
        <v>368</v>
      </c>
      <c r="R655" t="s">
        <v>1333</v>
      </c>
      <c r="S655" s="9" t="s">
        <v>1334</v>
      </c>
      <c r="T655" t="s">
        <v>42</v>
      </c>
      <c r="U655" t="s">
        <v>666</v>
      </c>
      <c r="V655">
        <v>94.11</v>
      </c>
      <c r="W655">
        <v>6.3259999999999996</v>
      </c>
      <c r="X655">
        <v>1.51</v>
      </c>
      <c r="Y655" s="8">
        <f t="shared" si="194"/>
        <v>-4.8159999999999998</v>
      </c>
      <c r="Z655">
        <v>-4.8659999999999997</v>
      </c>
      <c r="AA655">
        <v>43</v>
      </c>
      <c r="AB655">
        <v>67.099999999999994</v>
      </c>
      <c r="AC655">
        <f t="shared" si="195"/>
        <v>1.8267225201689921</v>
      </c>
      <c r="AD655">
        <f t="shared" si="196"/>
        <v>1.6334684555795864</v>
      </c>
      <c r="AE655" s="7">
        <f t="shared" si="197"/>
        <v>56.432376952005427</v>
      </c>
      <c r="AF655" s="7">
        <v>20</v>
      </c>
      <c r="AG655" s="7">
        <f t="shared" si="198"/>
        <v>-76.432376952005427</v>
      </c>
      <c r="AH655" s="7">
        <f t="shared" si="199"/>
        <v>-2.2674942710233714</v>
      </c>
      <c r="AI655">
        <v>0.5</v>
      </c>
      <c r="AJ655">
        <v>0.39</v>
      </c>
      <c r="AK655">
        <v>3.7800000000000002</v>
      </c>
      <c r="AL655">
        <v>0.9</v>
      </c>
      <c r="AM655">
        <v>0.78</v>
      </c>
    </row>
    <row r="656" spans="1:39" x14ac:dyDescent="0.25">
      <c r="A656">
        <v>434</v>
      </c>
      <c r="B656" t="s">
        <v>1443</v>
      </c>
      <c r="C656" t="s">
        <v>1444</v>
      </c>
      <c r="D656" t="s">
        <v>1332</v>
      </c>
      <c r="E656" s="7">
        <f t="shared" si="191"/>
        <v>6309.5734448019384</v>
      </c>
      <c r="F656" s="8">
        <v>3.8</v>
      </c>
      <c r="G656" s="7">
        <f t="shared" si="192"/>
        <v>280.92089456054288</v>
      </c>
      <c r="H656" s="7">
        <f t="shared" si="184"/>
        <v>2.4485840427076866</v>
      </c>
      <c r="I656" s="7">
        <v>0.03</v>
      </c>
      <c r="J656" s="7">
        <f t="shared" si="185"/>
        <v>2.2771212547196629</v>
      </c>
      <c r="K656" s="7">
        <f t="shared" si="186"/>
        <v>0.92570529742734964</v>
      </c>
      <c r="L656" s="7">
        <f t="shared" si="187"/>
        <v>189.2872033440583</v>
      </c>
      <c r="M656" s="7">
        <f t="shared" si="188"/>
        <v>8.4276268368162928</v>
      </c>
      <c r="N656" s="7">
        <f t="shared" si="189"/>
        <v>2.5558803898834808</v>
      </c>
      <c r="O656" s="7">
        <f t="shared" si="190"/>
        <v>0.81188038988347988</v>
      </c>
      <c r="P656">
        <v>35</v>
      </c>
      <c r="Q656">
        <f t="shared" si="193"/>
        <v>308</v>
      </c>
      <c r="R656" t="s">
        <v>1333</v>
      </c>
      <c r="S656" s="9" t="s">
        <v>1334</v>
      </c>
      <c r="T656" t="s">
        <v>42</v>
      </c>
      <c r="U656" t="s">
        <v>1445</v>
      </c>
      <c r="V656">
        <v>108.14</v>
      </c>
      <c r="W656">
        <v>3.8140000000000001</v>
      </c>
      <c r="X656">
        <v>2.0699999999999998</v>
      </c>
      <c r="Y656" s="8">
        <f t="shared" si="194"/>
        <v>-1.7440000000000002</v>
      </c>
      <c r="Z656">
        <v>-1.704</v>
      </c>
      <c r="AA656">
        <v>450</v>
      </c>
      <c r="AB656">
        <v>472</v>
      </c>
      <c r="AC656">
        <f t="shared" si="195"/>
        <v>2.673941998634088</v>
      </c>
      <c r="AD656">
        <f t="shared" si="196"/>
        <v>2.6532125137753435</v>
      </c>
      <c r="AE656" s="7">
        <f t="shared" si="197"/>
        <v>48.980340275063185</v>
      </c>
      <c r="AF656" s="7">
        <v>20</v>
      </c>
      <c r="AG656" s="7">
        <f t="shared" si="198"/>
        <v>-68.980340275063185</v>
      </c>
      <c r="AH656" s="7">
        <f t="shared" si="199"/>
        <v>-1.3514159572923132</v>
      </c>
      <c r="AI656">
        <v>0</v>
      </c>
      <c r="AJ656">
        <v>0.33</v>
      </c>
      <c r="AK656">
        <v>3.8</v>
      </c>
      <c r="AL656">
        <v>0.79</v>
      </c>
      <c r="AM656">
        <v>0.92</v>
      </c>
    </row>
    <row r="657" spans="1:39" x14ac:dyDescent="0.25">
      <c r="A657">
        <v>433</v>
      </c>
      <c r="B657" t="s">
        <v>1443</v>
      </c>
      <c r="C657" t="s">
        <v>1444</v>
      </c>
      <c r="D657" t="s">
        <v>1332</v>
      </c>
      <c r="E657" s="7">
        <f t="shared" si="191"/>
        <v>1445.4397707459289</v>
      </c>
      <c r="F657" s="8">
        <v>3.16</v>
      </c>
      <c r="G657" s="7">
        <f t="shared" si="192"/>
        <v>703.00306866932067</v>
      </c>
      <c r="H657" s="7">
        <f t="shared" si="184"/>
        <v>2.8469572207570129</v>
      </c>
      <c r="I657" s="7">
        <v>0.03</v>
      </c>
      <c r="J657" s="7">
        <f t="shared" si="185"/>
        <v>1.6371212547196627</v>
      </c>
      <c r="K657" s="7">
        <f t="shared" si="186"/>
        <v>1.3240784754766755</v>
      </c>
      <c r="L657" s="7">
        <f t="shared" si="187"/>
        <v>43.363193122377879</v>
      </c>
      <c r="M657" s="7">
        <f t="shared" si="188"/>
        <v>21.090092060079616</v>
      </c>
      <c r="N657" s="7">
        <f t="shared" si="189"/>
        <v>2.6531900550800858</v>
      </c>
      <c r="O657" s="7">
        <f t="shared" si="190"/>
        <v>0.90919005508008532</v>
      </c>
      <c r="P657">
        <v>65</v>
      </c>
      <c r="Q657">
        <f t="shared" si="193"/>
        <v>338</v>
      </c>
      <c r="R657" t="s">
        <v>1333</v>
      </c>
      <c r="S657" s="9" t="s">
        <v>1334</v>
      </c>
      <c r="T657" t="s">
        <v>42</v>
      </c>
      <c r="U657" t="s">
        <v>1445</v>
      </c>
      <c r="V657">
        <v>108.14</v>
      </c>
      <c r="W657">
        <v>3.8140000000000001</v>
      </c>
      <c r="X657">
        <v>2.0699999999999998</v>
      </c>
      <c r="Y657" s="8">
        <f t="shared" si="194"/>
        <v>-1.7440000000000002</v>
      </c>
      <c r="Z657">
        <v>-1.704</v>
      </c>
      <c r="AA657">
        <v>450</v>
      </c>
      <c r="AB657">
        <v>472</v>
      </c>
      <c r="AC657">
        <f t="shared" si="195"/>
        <v>2.673941998634088</v>
      </c>
      <c r="AD657">
        <f t="shared" si="196"/>
        <v>2.6532125137753435</v>
      </c>
      <c r="AE657" s="7">
        <f t="shared" si="197"/>
        <v>48.980340275063185</v>
      </c>
      <c r="AF657" s="7">
        <v>20</v>
      </c>
      <c r="AG657" s="7">
        <f t="shared" si="198"/>
        <v>-68.980340275063185</v>
      </c>
      <c r="AH657" s="7">
        <f t="shared" si="199"/>
        <v>-0.3130427792429874</v>
      </c>
      <c r="AI657">
        <v>0</v>
      </c>
      <c r="AJ657">
        <v>0.33</v>
      </c>
      <c r="AK657">
        <v>3.8</v>
      </c>
      <c r="AL657">
        <v>0.79</v>
      </c>
      <c r="AM657">
        <v>0.92</v>
      </c>
    </row>
    <row r="658" spans="1:39" x14ac:dyDescent="0.25">
      <c r="A658">
        <v>432</v>
      </c>
      <c r="B658" t="s">
        <v>1443</v>
      </c>
      <c r="C658" t="s">
        <v>1444</v>
      </c>
      <c r="D658" t="s">
        <v>1332</v>
      </c>
      <c r="E658" s="7">
        <f t="shared" si="191"/>
        <v>416.86938347033572</v>
      </c>
      <c r="F658" s="8">
        <v>2.62</v>
      </c>
      <c r="G658" s="7">
        <f t="shared" si="192"/>
        <v>1499.7898983067068</v>
      </c>
      <c r="H658" s="7">
        <f t="shared" si="184"/>
        <v>3.1760304241243835</v>
      </c>
      <c r="I658" s="7">
        <v>0.03</v>
      </c>
      <c r="J658" s="7">
        <f t="shared" si="185"/>
        <v>1.0971212547196627</v>
      </c>
      <c r="K658" s="7">
        <f t="shared" si="186"/>
        <v>1.6531516788440459</v>
      </c>
      <c r="L658" s="7">
        <f t="shared" si="187"/>
        <v>12.506081504110075</v>
      </c>
      <c r="M658" s="7">
        <f t="shared" si="188"/>
        <v>44.99369694920118</v>
      </c>
      <c r="N658" s="7">
        <f t="shared" si="189"/>
        <v>2.7302861879076792</v>
      </c>
      <c r="O658" s="7">
        <f t="shared" si="190"/>
        <v>0.98628618790767897</v>
      </c>
      <c r="P658">
        <v>95</v>
      </c>
      <c r="Q658">
        <f t="shared" si="193"/>
        <v>368</v>
      </c>
      <c r="R658" t="s">
        <v>1333</v>
      </c>
      <c r="S658" s="9" t="s">
        <v>1334</v>
      </c>
      <c r="T658" t="s">
        <v>42</v>
      </c>
      <c r="U658" t="s">
        <v>1445</v>
      </c>
      <c r="V658">
        <v>108.14</v>
      </c>
      <c r="W658">
        <v>3.8140000000000001</v>
      </c>
      <c r="X658">
        <v>2.0699999999999998</v>
      </c>
      <c r="Y658" s="8">
        <f t="shared" si="194"/>
        <v>-1.7440000000000002</v>
      </c>
      <c r="Z658">
        <v>-1.704</v>
      </c>
      <c r="AA658">
        <v>450</v>
      </c>
      <c r="AB658">
        <v>472</v>
      </c>
      <c r="AC658">
        <f t="shared" si="195"/>
        <v>2.673941998634088</v>
      </c>
      <c r="AD658">
        <f t="shared" si="196"/>
        <v>2.6532125137753435</v>
      </c>
      <c r="AE658" s="7">
        <f t="shared" si="197"/>
        <v>48.980340275063185</v>
      </c>
      <c r="AF658" s="7">
        <v>20</v>
      </c>
      <c r="AG658" s="7">
        <f t="shared" si="198"/>
        <v>-68.980340275063185</v>
      </c>
      <c r="AH658" s="7">
        <f t="shared" si="199"/>
        <v>0.55603042412438319</v>
      </c>
      <c r="AI658">
        <v>0</v>
      </c>
      <c r="AJ658">
        <v>0.33</v>
      </c>
      <c r="AK658">
        <v>3.8</v>
      </c>
      <c r="AL658">
        <v>0.79</v>
      </c>
      <c r="AM658">
        <v>0.92</v>
      </c>
    </row>
    <row r="659" spans="1:39" x14ac:dyDescent="0.25">
      <c r="A659">
        <v>890</v>
      </c>
      <c r="B659" t="s">
        <v>1446</v>
      </c>
      <c r="C659" t="s">
        <v>1447</v>
      </c>
      <c r="D659" t="s">
        <v>1332</v>
      </c>
      <c r="E659" s="7">
        <f t="shared" si="191"/>
        <v>794.32823472428208</v>
      </c>
      <c r="F659" s="8">
        <v>2.9</v>
      </c>
      <c r="G659" s="7">
        <f t="shared" si="192"/>
        <v>373.07929247605045</v>
      </c>
      <c r="H659" s="7">
        <f t="shared" si="184"/>
        <v>2.571801144476475</v>
      </c>
      <c r="I659" s="7">
        <v>0.03</v>
      </c>
      <c r="J659" s="7">
        <f t="shared" si="185"/>
        <v>1.3771212547196627</v>
      </c>
      <c r="K659" s="7">
        <f t="shared" si="186"/>
        <v>1.0489223991961376</v>
      </c>
      <c r="L659" s="7">
        <f t="shared" si="187"/>
        <v>23.82984704172847</v>
      </c>
      <c r="M659" s="7">
        <f t="shared" si="188"/>
        <v>11.192378774281512</v>
      </c>
      <c r="N659" s="7">
        <f t="shared" si="189"/>
        <v>2.3940339787995479</v>
      </c>
      <c r="O659" s="7">
        <f t="shared" si="190"/>
        <v>0.63403397879954748</v>
      </c>
      <c r="P659">
        <v>65</v>
      </c>
      <c r="Q659">
        <f t="shared" si="193"/>
        <v>338</v>
      </c>
      <c r="R659" t="s">
        <v>1333</v>
      </c>
      <c r="S659" s="9" t="s">
        <v>1334</v>
      </c>
      <c r="T659" t="s">
        <v>42</v>
      </c>
      <c r="U659" t="s">
        <v>1448</v>
      </c>
      <c r="V659">
        <v>130.19</v>
      </c>
      <c r="W659">
        <v>4.0999999999999996</v>
      </c>
      <c r="X659">
        <v>2.34</v>
      </c>
      <c r="Y659" s="8">
        <f t="shared" si="194"/>
        <v>-1.7599999999999998</v>
      </c>
      <c r="Z659">
        <v>-1.8</v>
      </c>
      <c r="AA659">
        <v>555</v>
      </c>
      <c r="AB659">
        <v>467</v>
      </c>
      <c r="AC659">
        <f t="shared" si="195"/>
        <v>2.6693168805661123</v>
      </c>
      <c r="AD659">
        <f t="shared" si="196"/>
        <v>2.7442929831226763</v>
      </c>
      <c r="AE659" s="7">
        <f t="shared" si="197"/>
        <v>49.021022235704812</v>
      </c>
      <c r="AF659" s="7">
        <v>20</v>
      </c>
      <c r="AG659" s="7">
        <f t="shared" si="198"/>
        <v>-69.021022235704805</v>
      </c>
      <c r="AH659" s="7">
        <f t="shared" si="199"/>
        <v>-0.32819885552352501</v>
      </c>
      <c r="AI659">
        <v>0</v>
      </c>
      <c r="AJ659">
        <v>0.37</v>
      </c>
      <c r="AK659">
        <v>3.84</v>
      </c>
      <c r="AL659">
        <v>0.59</v>
      </c>
      <c r="AM659">
        <v>1.17</v>
      </c>
    </row>
    <row r="660" spans="1:39" x14ac:dyDescent="0.25">
      <c r="A660">
        <v>889</v>
      </c>
      <c r="B660" t="s">
        <v>1446</v>
      </c>
      <c r="C660" t="s">
        <v>1447</v>
      </c>
      <c r="D660" t="s">
        <v>1332</v>
      </c>
      <c r="E660" s="7">
        <f t="shared" si="191"/>
        <v>295.12092266663893</v>
      </c>
      <c r="F660" s="8">
        <v>2.4700000000000002</v>
      </c>
      <c r="G660" s="7">
        <f t="shared" si="192"/>
        <v>1026.5660416829087</v>
      </c>
      <c r="H660" s="7">
        <f t="shared" si="184"/>
        <v>3.0113868939071597</v>
      </c>
      <c r="I660" s="7">
        <v>0.03</v>
      </c>
      <c r="J660" s="7">
        <f t="shared" si="185"/>
        <v>0.94712125471966291</v>
      </c>
      <c r="K660" s="7">
        <f t="shared" si="186"/>
        <v>1.4885081486268228</v>
      </c>
      <c r="L660" s="7">
        <f t="shared" si="187"/>
        <v>8.8536276799991676</v>
      </c>
      <c r="M660" s="7">
        <f t="shared" si="188"/>
        <v>30.796981250487299</v>
      </c>
      <c r="N660" s="7">
        <f t="shared" si="189"/>
        <v>2.5816426576904559</v>
      </c>
      <c r="O660" s="7">
        <f t="shared" si="190"/>
        <v>0.82164265769045575</v>
      </c>
      <c r="P660">
        <v>95</v>
      </c>
      <c r="Q660">
        <f t="shared" si="193"/>
        <v>368</v>
      </c>
      <c r="R660" t="s">
        <v>1333</v>
      </c>
      <c r="S660" s="9" t="s">
        <v>1334</v>
      </c>
      <c r="T660" t="s">
        <v>42</v>
      </c>
      <c r="U660" t="s">
        <v>1448</v>
      </c>
      <c r="V660">
        <v>130.19</v>
      </c>
      <c r="W660">
        <v>4.0999999999999996</v>
      </c>
      <c r="X660">
        <v>2.34</v>
      </c>
      <c r="Y660" s="8">
        <f t="shared" si="194"/>
        <v>-1.7599999999999998</v>
      </c>
      <c r="Z660">
        <v>-1.8</v>
      </c>
      <c r="AA660">
        <v>555</v>
      </c>
      <c r="AB660">
        <v>467</v>
      </c>
      <c r="AC660">
        <f t="shared" si="195"/>
        <v>2.6693168805661123</v>
      </c>
      <c r="AD660">
        <f t="shared" si="196"/>
        <v>2.7442929831226763</v>
      </c>
      <c r="AE660" s="7">
        <f t="shared" si="197"/>
        <v>49.021022235704812</v>
      </c>
      <c r="AF660" s="7">
        <v>20</v>
      </c>
      <c r="AG660" s="7">
        <f t="shared" si="198"/>
        <v>-69.021022235704805</v>
      </c>
      <c r="AH660" s="7">
        <f t="shared" si="199"/>
        <v>0.54138689390715977</v>
      </c>
      <c r="AI660">
        <v>0</v>
      </c>
      <c r="AJ660">
        <v>0.37</v>
      </c>
      <c r="AK660">
        <v>3.84</v>
      </c>
      <c r="AL660">
        <v>0.59</v>
      </c>
      <c r="AM660">
        <v>1.17</v>
      </c>
    </row>
    <row r="661" spans="1:39" x14ac:dyDescent="0.25">
      <c r="A661">
        <v>420</v>
      </c>
      <c r="B661" t="s">
        <v>94</v>
      </c>
      <c r="C661" t="s">
        <v>95</v>
      </c>
      <c r="D661" t="s">
        <v>1332</v>
      </c>
      <c r="E661" s="7">
        <f t="shared" si="191"/>
        <v>3801.8939632056172</v>
      </c>
      <c r="F661" s="8">
        <v>3.58</v>
      </c>
      <c r="G661" s="7">
        <f t="shared" si="192"/>
        <v>892.72645222136271</v>
      </c>
      <c r="H661" s="7">
        <f t="shared" si="184"/>
        <v>2.9507184034683496</v>
      </c>
      <c r="I661" s="7">
        <v>0.03</v>
      </c>
      <c r="J661" s="7">
        <f t="shared" si="185"/>
        <v>2.0571212547196631</v>
      </c>
      <c r="K661" s="7">
        <f t="shared" si="186"/>
        <v>1.4278396581880126</v>
      </c>
      <c r="L661" s="7">
        <f t="shared" si="187"/>
        <v>114.05681889616859</v>
      </c>
      <c r="M661" s="7">
        <f t="shared" si="188"/>
        <v>26.781793566640914</v>
      </c>
      <c r="N661" s="7">
        <f t="shared" si="189"/>
        <v>2.323014750644143</v>
      </c>
      <c r="O661" s="7">
        <f t="shared" si="190"/>
        <v>1.3140147506441429</v>
      </c>
      <c r="P661">
        <v>35</v>
      </c>
      <c r="Q661">
        <f t="shared" si="193"/>
        <v>308</v>
      </c>
      <c r="R661" t="s">
        <v>1333</v>
      </c>
      <c r="S661" s="9" t="s">
        <v>1334</v>
      </c>
      <c r="T661" t="s">
        <v>42</v>
      </c>
      <c r="U661" t="s">
        <v>96</v>
      </c>
      <c r="V661">
        <v>104.15</v>
      </c>
      <c r="W661">
        <v>3.899</v>
      </c>
      <c r="X661">
        <v>2.89</v>
      </c>
      <c r="Y661" s="8">
        <f t="shared" si="194"/>
        <v>-1.0089999999999999</v>
      </c>
      <c r="Z661">
        <v>-0.94899999999999995</v>
      </c>
      <c r="AA661">
        <v>674</v>
      </c>
      <c r="AB661">
        <v>853</v>
      </c>
      <c r="AC661">
        <f t="shared" si="195"/>
        <v>2.9309490311675228</v>
      </c>
      <c r="AD661">
        <f t="shared" si="196"/>
        <v>2.8286598965353198</v>
      </c>
      <c r="AE661" s="7">
        <f t="shared" si="197"/>
        <v>46.719738528581786</v>
      </c>
      <c r="AF661" s="7">
        <v>20</v>
      </c>
      <c r="AG661" s="7">
        <f t="shared" si="198"/>
        <v>-66.719738528581786</v>
      </c>
      <c r="AH661" s="7">
        <f t="shared" si="199"/>
        <v>-0.62928159653165039</v>
      </c>
      <c r="AI661">
        <v>0</v>
      </c>
      <c r="AJ661">
        <v>0.17</v>
      </c>
      <c r="AK661">
        <v>3.8600000000000003</v>
      </c>
      <c r="AL661">
        <v>0.7</v>
      </c>
      <c r="AM661">
        <v>0.96</v>
      </c>
    </row>
    <row r="662" spans="1:39" x14ac:dyDescent="0.25">
      <c r="A662">
        <v>419</v>
      </c>
      <c r="B662" t="s">
        <v>94</v>
      </c>
      <c r="C662" t="s">
        <v>95</v>
      </c>
      <c r="D662" t="s">
        <v>1332</v>
      </c>
      <c r="E662" s="7">
        <f t="shared" si="191"/>
        <v>891.25093813374656</v>
      </c>
      <c r="F662" s="8">
        <v>2.95</v>
      </c>
      <c r="G662" s="7">
        <f t="shared" si="192"/>
        <v>2113.792469498932</v>
      </c>
      <c r="H662" s="7">
        <f t="shared" si="184"/>
        <v>3.3250623463698412</v>
      </c>
      <c r="I662" s="7">
        <v>0.03</v>
      </c>
      <c r="J662" s="7">
        <f t="shared" si="185"/>
        <v>1.427121254719663</v>
      </c>
      <c r="K662" s="7">
        <f t="shared" si="186"/>
        <v>1.8021836010895038</v>
      </c>
      <c r="L662" s="7">
        <f t="shared" si="187"/>
        <v>26.737528144012405</v>
      </c>
      <c r="M662" s="7">
        <f t="shared" si="188"/>
        <v>63.413774084967947</v>
      </c>
      <c r="N662" s="7">
        <f t="shared" si="189"/>
        <v>2.3962951806929143</v>
      </c>
      <c r="O662" s="7">
        <f t="shared" si="190"/>
        <v>1.3872951806929137</v>
      </c>
      <c r="P662">
        <v>65</v>
      </c>
      <c r="Q662">
        <f t="shared" si="193"/>
        <v>338</v>
      </c>
      <c r="R662" t="s">
        <v>1333</v>
      </c>
      <c r="S662" s="9" t="s">
        <v>1334</v>
      </c>
      <c r="T662" t="s">
        <v>42</v>
      </c>
      <c r="U662" t="s">
        <v>96</v>
      </c>
      <c r="V662">
        <v>104.15</v>
      </c>
      <c r="W662">
        <v>3.899</v>
      </c>
      <c r="X662">
        <v>2.89</v>
      </c>
      <c r="Y662" s="8">
        <f t="shared" si="194"/>
        <v>-1.0089999999999999</v>
      </c>
      <c r="Z662">
        <v>-0.94899999999999995</v>
      </c>
      <c r="AA662">
        <v>674</v>
      </c>
      <c r="AB662">
        <v>853</v>
      </c>
      <c r="AC662">
        <f t="shared" si="195"/>
        <v>2.9309490311675228</v>
      </c>
      <c r="AD662">
        <f t="shared" si="196"/>
        <v>2.8286598965353198</v>
      </c>
      <c r="AE662" s="7">
        <f t="shared" si="197"/>
        <v>46.719738528581786</v>
      </c>
      <c r="AF662" s="7">
        <v>20</v>
      </c>
      <c r="AG662" s="7">
        <f t="shared" si="198"/>
        <v>-66.719738528581786</v>
      </c>
      <c r="AH662" s="7">
        <f t="shared" si="199"/>
        <v>0.37506234636984093</v>
      </c>
      <c r="AI662">
        <v>0</v>
      </c>
      <c r="AJ662">
        <v>0.17</v>
      </c>
      <c r="AK662">
        <v>3.8600000000000003</v>
      </c>
      <c r="AL662">
        <v>0.7</v>
      </c>
      <c r="AM662">
        <v>0.96</v>
      </c>
    </row>
    <row r="663" spans="1:39" x14ac:dyDescent="0.25">
      <c r="A663">
        <v>418</v>
      </c>
      <c r="B663" t="s">
        <v>94</v>
      </c>
      <c r="C663" t="s">
        <v>95</v>
      </c>
      <c r="D663" t="s">
        <v>1332</v>
      </c>
      <c r="E663" s="7">
        <f t="shared" si="191"/>
        <v>295.12092266663893</v>
      </c>
      <c r="F663" s="8">
        <v>2.4700000000000002</v>
      </c>
      <c r="G663" s="7">
        <f t="shared" si="192"/>
        <v>4849.0265212453105</v>
      </c>
      <c r="H663" s="7">
        <f t="shared" si="184"/>
        <v>3.6856545594504371</v>
      </c>
      <c r="I663" s="7">
        <v>0.03</v>
      </c>
      <c r="J663" s="7">
        <f t="shared" si="185"/>
        <v>0.94712125471966291</v>
      </c>
      <c r="K663" s="7">
        <f t="shared" si="186"/>
        <v>2.1627758141700997</v>
      </c>
      <c r="L663" s="7">
        <f t="shared" si="187"/>
        <v>8.8536276799991676</v>
      </c>
      <c r="M663" s="7">
        <f t="shared" si="188"/>
        <v>145.47079563735929</v>
      </c>
      <c r="N663" s="7">
        <f t="shared" si="189"/>
        <v>2.5049103232337329</v>
      </c>
      <c r="O663" s="7">
        <f t="shared" si="190"/>
        <v>1.4959103232337327</v>
      </c>
      <c r="P663">
        <v>95</v>
      </c>
      <c r="Q663">
        <f t="shared" si="193"/>
        <v>368</v>
      </c>
      <c r="R663" t="s">
        <v>1333</v>
      </c>
      <c r="S663" s="9" t="s">
        <v>1334</v>
      </c>
      <c r="T663" t="s">
        <v>42</v>
      </c>
      <c r="U663" t="s">
        <v>96</v>
      </c>
      <c r="V663">
        <v>104.15</v>
      </c>
      <c r="W663">
        <v>3.899</v>
      </c>
      <c r="X663">
        <v>2.89</v>
      </c>
      <c r="Y663" s="8">
        <f t="shared" si="194"/>
        <v>-1.0089999999999999</v>
      </c>
      <c r="Z663">
        <v>-0.94899999999999995</v>
      </c>
      <c r="AA663">
        <v>674</v>
      </c>
      <c r="AB663">
        <v>853</v>
      </c>
      <c r="AC663">
        <f t="shared" si="195"/>
        <v>2.9309490311675228</v>
      </c>
      <c r="AD663">
        <f t="shared" si="196"/>
        <v>2.8286598965353198</v>
      </c>
      <c r="AE663" s="7">
        <f t="shared" si="197"/>
        <v>46.719738528581786</v>
      </c>
      <c r="AF663" s="7">
        <v>20</v>
      </c>
      <c r="AG663" s="7">
        <f t="shared" si="198"/>
        <v>-66.719738528581786</v>
      </c>
      <c r="AH663" s="7">
        <f t="shared" si="199"/>
        <v>1.2156545594504369</v>
      </c>
      <c r="AI663">
        <v>0</v>
      </c>
      <c r="AJ663">
        <v>0.17</v>
      </c>
      <c r="AK663">
        <v>3.8600000000000003</v>
      </c>
      <c r="AL663">
        <v>0.7</v>
      </c>
      <c r="AM663">
        <v>0.96</v>
      </c>
    </row>
    <row r="664" spans="1:39" x14ac:dyDescent="0.25">
      <c r="A664">
        <v>408</v>
      </c>
      <c r="B664" t="s">
        <v>103</v>
      </c>
      <c r="C664" t="s">
        <v>104</v>
      </c>
      <c r="D664" t="s">
        <v>1332</v>
      </c>
      <c r="E664" s="7">
        <f t="shared" si="191"/>
        <v>5754.399373371567</v>
      </c>
      <c r="F664" s="8">
        <v>3.76</v>
      </c>
      <c r="G664" s="7">
        <f t="shared" si="192"/>
        <v>564.09018045362461</v>
      </c>
      <c r="H664" s="7">
        <f t="shared" si="184"/>
        <v>2.7513485396971649</v>
      </c>
      <c r="I664" s="7">
        <v>0.03</v>
      </c>
      <c r="J664" s="7">
        <f t="shared" si="185"/>
        <v>2.2371212547196624</v>
      </c>
      <c r="K664" s="7">
        <f t="shared" si="186"/>
        <v>1.2284697944168275</v>
      </c>
      <c r="L664" s="7">
        <f t="shared" si="187"/>
        <v>172.63198120114714</v>
      </c>
      <c r="M664" s="7">
        <f t="shared" si="188"/>
        <v>16.922705413608742</v>
      </c>
      <c r="N664" s="7">
        <f t="shared" si="189"/>
        <v>1.9621992094290219</v>
      </c>
      <c r="O664" s="7">
        <f t="shared" si="190"/>
        <v>1.3501992094290218</v>
      </c>
      <c r="P664">
        <v>15</v>
      </c>
      <c r="Q664">
        <f t="shared" si="193"/>
        <v>288</v>
      </c>
      <c r="R664" t="s">
        <v>1333</v>
      </c>
      <c r="S664" s="9" t="s">
        <v>1334</v>
      </c>
      <c r="T664" t="s">
        <v>42</v>
      </c>
      <c r="U664" t="s">
        <v>105</v>
      </c>
      <c r="V664">
        <v>106.17</v>
      </c>
      <c r="W664">
        <v>3.6419999999999999</v>
      </c>
      <c r="X664">
        <v>3.03</v>
      </c>
      <c r="Y664" s="8">
        <f t="shared" si="194"/>
        <v>-0.6120000000000001</v>
      </c>
      <c r="Z664">
        <v>-0.49199999999999999</v>
      </c>
      <c r="AA664" s="7">
        <v>1010</v>
      </c>
      <c r="AB664" s="7">
        <v>1280</v>
      </c>
      <c r="AC664">
        <f t="shared" si="195"/>
        <v>3.1072099696478683</v>
      </c>
      <c r="AD664">
        <f t="shared" si="196"/>
        <v>3.0043213737826426</v>
      </c>
      <c r="AE664" s="7">
        <f t="shared" si="197"/>
        <v>45.16936933658981</v>
      </c>
      <c r="AF664" s="7">
        <v>20</v>
      </c>
      <c r="AG664" s="7">
        <f t="shared" si="198"/>
        <v>-65.16936933658981</v>
      </c>
      <c r="AH664" s="7">
        <f t="shared" si="199"/>
        <v>-1.0086514603028349</v>
      </c>
      <c r="AI664">
        <v>0</v>
      </c>
      <c r="AJ664">
        <v>0.12</v>
      </c>
      <c r="AK664">
        <v>3.92</v>
      </c>
      <c r="AL664">
        <v>0.64</v>
      </c>
      <c r="AM664">
        <v>1</v>
      </c>
    </row>
    <row r="665" spans="1:39" x14ac:dyDescent="0.25">
      <c r="A665">
        <v>407</v>
      </c>
      <c r="B665" t="s">
        <v>103</v>
      </c>
      <c r="C665" t="s">
        <v>104</v>
      </c>
      <c r="D665" t="s">
        <v>1332</v>
      </c>
      <c r="E665" s="7">
        <f t="shared" si="191"/>
        <v>1949.8445997580463</v>
      </c>
      <c r="F665" s="8">
        <v>3.29</v>
      </c>
      <c r="G665" s="7">
        <f t="shared" si="192"/>
        <v>1119.1669381521817</v>
      </c>
      <c r="H665" s="7">
        <f t="shared" si="184"/>
        <v>3.0488948719714819</v>
      </c>
      <c r="I665" s="7">
        <v>0.03</v>
      </c>
      <c r="J665" s="7">
        <f t="shared" si="185"/>
        <v>1.7671212547196626</v>
      </c>
      <c r="K665" s="7">
        <f t="shared" si="186"/>
        <v>1.5260161266911443</v>
      </c>
      <c r="L665" s="7">
        <f t="shared" si="187"/>
        <v>58.495337992741383</v>
      </c>
      <c r="M665" s="7">
        <f t="shared" si="188"/>
        <v>33.575008144565423</v>
      </c>
      <c r="N665" s="7">
        <f t="shared" si="189"/>
        <v>2.0241912191472746</v>
      </c>
      <c r="O665" s="7">
        <f t="shared" si="190"/>
        <v>1.4121912191472745</v>
      </c>
      <c r="P665">
        <v>35</v>
      </c>
      <c r="Q665">
        <f t="shared" si="193"/>
        <v>308</v>
      </c>
      <c r="R665" t="s">
        <v>1333</v>
      </c>
      <c r="S665" s="9" t="s">
        <v>1334</v>
      </c>
      <c r="T665" t="s">
        <v>42</v>
      </c>
      <c r="U665" t="s">
        <v>105</v>
      </c>
      <c r="V665">
        <v>106.17</v>
      </c>
      <c r="W665">
        <v>3.6419999999999999</v>
      </c>
      <c r="X665">
        <v>3.03</v>
      </c>
      <c r="Y665" s="8">
        <f t="shared" si="194"/>
        <v>-0.6120000000000001</v>
      </c>
      <c r="Z665">
        <v>-0.49199999999999999</v>
      </c>
      <c r="AA665" s="7">
        <v>1010</v>
      </c>
      <c r="AB665" s="7">
        <v>1280</v>
      </c>
      <c r="AC665">
        <f t="shared" si="195"/>
        <v>3.1072099696478683</v>
      </c>
      <c r="AD665">
        <f t="shared" si="196"/>
        <v>3.0043213737826426</v>
      </c>
      <c r="AE665" s="7">
        <f t="shared" si="197"/>
        <v>45.16936933658981</v>
      </c>
      <c r="AF665" s="7">
        <v>20</v>
      </c>
      <c r="AG665" s="7">
        <f t="shared" si="198"/>
        <v>-65.16936933658981</v>
      </c>
      <c r="AH665" s="7">
        <f t="shared" si="199"/>
        <v>-0.24110512802851827</v>
      </c>
      <c r="AI665">
        <v>0</v>
      </c>
      <c r="AJ665">
        <v>0.12</v>
      </c>
      <c r="AK665">
        <v>3.92</v>
      </c>
      <c r="AL665">
        <v>0.64</v>
      </c>
      <c r="AM665">
        <v>1</v>
      </c>
    </row>
    <row r="666" spans="1:39" x14ac:dyDescent="0.25">
      <c r="A666">
        <v>406</v>
      </c>
      <c r="B666" t="s">
        <v>103</v>
      </c>
      <c r="C666" t="s">
        <v>104</v>
      </c>
      <c r="D666" t="s">
        <v>1332</v>
      </c>
      <c r="E666" s="7">
        <f t="shared" si="191"/>
        <v>478.63009232263886</v>
      </c>
      <c r="F666" s="8">
        <v>2.68</v>
      </c>
      <c r="G666" s="7">
        <f t="shared" si="192"/>
        <v>2629.6674766742767</v>
      </c>
      <c r="H666" s="7">
        <f t="shared" si="184"/>
        <v>3.4199008351149867</v>
      </c>
      <c r="I666" s="7">
        <v>0.03</v>
      </c>
      <c r="J666" s="7">
        <f t="shared" si="185"/>
        <v>1.157121254719663</v>
      </c>
      <c r="K666" s="7">
        <f t="shared" si="186"/>
        <v>1.8970220898346495</v>
      </c>
      <c r="L666" s="7">
        <f t="shared" si="187"/>
        <v>14.358902769679171</v>
      </c>
      <c r="M666" s="7">
        <f t="shared" si="188"/>
        <v>78.890024300228291</v>
      </c>
      <c r="N666" s="7">
        <f t="shared" si="189"/>
        <v>2.0941336694380595</v>
      </c>
      <c r="O666" s="7">
        <f t="shared" si="190"/>
        <v>1.4821336694380594</v>
      </c>
      <c r="P666">
        <v>65</v>
      </c>
      <c r="Q666">
        <f t="shared" si="193"/>
        <v>338</v>
      </c>
      <c r="R666" t="s">
        <v>1333</v>
      </c>
      <c r="S666" s="9" t="s">
        <v>1334</v>
      </c>
      <c r="T666" t="s">
        <v>42</v>
      </c>
      <c r="U666" t="s">
        <v>105</v>
      </c>
      <c r="V666">
        <v>106.17</v>
      </c>
      <c r="W666">
        <v>3.6419999999999999</v>
      </c>
      <c r="X666">
        <v>3.03</v>
      </c>
      <c r="Y666" s="8">
        <f t="shared" si="194"/>
        <v>-0.6120000000000001</v>
      </c>
      <c r="Z666">
        <v>-0.49199999999999999</v>
      </c>
      <c r="AA666" s="7">
        <v>1010</v>
      </c>
      <c r="AB666" s="7">
        <v>1280</v>
      </c>
      <c r="AC666">
        <f t="shared" si="195"/>
        <v>3.1072099696478683</v>
      </c>
      <c r="AD666">
        <f t="shared" si="196"/>
        <v>3.0043213737826426</v>
      </c>
      <c r="AE666" s="7">
        <f t="shared" si="197"/>
        <v>45.16936933658981</v>
      </c>
      <c r="AF666" s="7">
        <v>20</v>
      </c>
      <c r="AG666" s="7">
        <f t="shared" si="198"/>
        <v>-65.16936933658981</v>
      </c>
      <c r="AH666" s="7">
        <f t="shared" si="199"/>
        <v>0.7399008351149865</v>
      </c>
      <c r="AI666">
        <v>0</v>
      </c>
      <c r="AJ666">
        <v>0.12</v>
      </c>
      <c r="AK666">
        <v>3.92</v>
      </c>
      <c r="AL666">
        <v>0.64</v>
      </c>
      <c r="AM666">
        <v>1</v>
      </c>
    </row>
    <row r="667" spans="1:39" x14ac:dyDescent="0.25">
      <c r="A667">
        <v>405</v>
      </c>
      <c r="B667" t="s">
        <v>103</v>
      </c>
      <c r="C667" t="s">
        <v>104</v>
      </c>
      <c r="D667" t="s">
        <v>1332</v>
      </c>
      <c r="E667" s="7">
        <f t="shared" si="191"/>
        <v>169.82436524617444</v>
      </c>
      <c r="F667" s="8">
        <v>2.23</v>
      </c>
      <c r="G667" s="7">
        <f t="shared" si="192"/>
        <v>6179.5972869331317</v>
      </c>
      <c r="H667" s="7">
        <f t="shared" si="184"/>
        <v>3.7909601738329197</v>
      </c>
      <c r="I667" s="7">
        <v>0.03</v>
      </c>
      <c r="J667" s="7">
        <f t="shared" si="185"/>
        <v>0.70712125471966236</v>
      </c>
      <c r="K667" s="7">
        <f t="shared" si="186"/>
        <v>2.2680814285525819</v>
      </c>
      <c r="L667" s="7">
        <f t="shared" si="187"/>
        <v>5.0947309573852326</v>
      </c>
      <c r="M667" s="7">
        <f t="shared" si="188"/>
        <v>185.38791860799375</v>
      </c>
      <c r="N667" s="7">
        <f t="shared" si="189"/>
        <v>2.2132159376162148</v>
      </c>
      <c r="O667" s="7">
        <f t="shared" si="190"/>
        <v>1.6012159376162149</v>
      </c>
      <c r="P667">
        <v>95</v>
      </c>
      <c r="Q667">
        <f t="shared" si="193"/>
        <v>368</v>
      </c>
      <c r="R667" t="s">
        <v>1333</v>
      </c>
      <c r="S667" s="9" t="s">
        <v>1334</v>
      </c>
      <c r="T667" t="s">
        <v>42</v>
      </c>
      <c r="U667" t="s">
        <v>105</v>
      </c>
      <c r="V667">
        <v>106.17</v>
      </c>
      <c r="W667">
        <v>3.6419999999999999</v>
      </c>
      <c r="X667">
        <v>3.03</v>
      </c>
      <c r="Y667" s="8">
        <f t="shared" si="194"/>
        <v>-0.6120000000000001</v>
      </c>
      <c r="Z667">
        <v>-0.49199999999999999</v>
      </c>
      <c r="AA667" s="7">
        <v>1010</v>
      </c>
      <c r="AB667" s="7">
        <v>1280</v>
      </c>
      <c r="AC667">
        <f t="shared" si="195"/>
        <v>3.1072099696478683</v>
      </c>
      <c r="AD667">
        <f t="shared" si="196"/>
        <v>3.0043213737826426</v>
      </c>
      <c r="AE667" s="7">
        <f t="shared" si="197"/>
        <v>45.16936933658981</v>
      </c>
      <c r="AF667" s="7">
        <v>20</v>
      </c>
      <c r="AG667" s="7">
        <f t="shared" si="198"/>
        <v>-65.16936933658981</v>
      </c>
      <c r="AH667" s="7">
        <f t="shared" si="199"/>
        <v>1.5609601738329195</v>
      </c>
      <c r="AI667">
        <v>0</v>
      </c>
      <c r="AJ667">
        <v>0.12</v>
      </c>
      <c r="AK667">
        <v>3.92</v>
      </c>
      <c r="AL667">
        <v>0.64</v>
      </c>
      <c r="AM667">
        <v>1</v>
      </c>
    </row>
    <row r="668" spans="1:39" x14ac:dyDescent="0.25">
      <c r="A668">
        <v>540</v>
      </c>
      <c r="B668" t="s">
        <v>1449</v>
      </c>
      <c r="C668" t="s">
        <v>1450</v>
      </c>
      <c r="D668" t="s">
        <v>1332</v>
      </c>
      <c r="E668" s="7">
        <f t="shared" si="191"/>
        <v>245.4708915685033</v>
      </c>
      <c r="F668" s="8">
        <v>2.39</v>
      </c>
      <c r="G668" s="7">
        <f t="shared" si="192"/>
        <v>185.32123480697604</v>
      </c>
      <c r="H668" s="7">
        <f t="shared" si="184"/>
        <v>2.2679251852720483</v>
      </c>
      <c r="I668" s="7">
        <v>0.03</v>
      </c>
      <c r="J668" s="7">
        <f t="shared" si="185"/>
        <v>0.86712125471966295</v>
      </c>
      <c r="K668" s="7">
        <f t="shared" si="186"/>
        <v>0.74504643999171127</v>
      </c>
      <c r="L668" s="7">
        <f t="shared" si="187"/>
        <v>7.364126747055102</v>
      </c>
      <c r="M668" s="7">
        <f t="shared" si="188"/>
        <v>5.5596370442092864</v>
      </c>
      <c r="N668" s="7">
        <f t="shared" si="189"/>
        <v>2.4891809490553447</v>
      </c>
      <c r="O668" s="7">
        <f t="shared" si="190"/>
        <v>7.8180949055344173E-2</v>
      </c>
      <c r="P668">
        <v>95</v>
      </c>
      <c r="Q668">
        <f t="shared" si="193"/>
        <v>368</v>
      </c>
      <c r="R668" t="s">
        <v>1333</v>
      </c>
      <c r="S668" s="9" t="s">
        <v>1334</v>
      </c>
      <c r="T668" t="s">
        <v>42</v>
      </c>
      <c r="U668" t="s">
        <v>1451</v>
      </c>
      <c r="V668">
        <v>114.19</v>
      </c>
      <c r="W668">
        <v>4.141</v>
      </c>
      <c r="X668">
        <v>1.73</v>
      </c>
      <c r="Y668" s="8">
        <f t="shared" si="194"/>
        <v>-2.411</v>
      </c>
      <c r="Z668">
        <v>-2.161</v>
      </c>
      <c r="AA668">
        <v>655</v>
      </c>
      <c r="AB668">
        <v>515</v>
      </c>
      <c r="AC668">
        <f t="shared" si="195"/>
        <v>2.7118072290411912</v>
      </c>
      <c r="AD668">
        <f t="shared" si="196"/>
        <v>2.8162412999917832</v>
      </c>
      <c r="AE668" s="7">
        <f t="shared" si="197"/>
        <v>48.647282439464533</v>
      </c>
      <c r="AF668" s="7">
        <v>20</v>
      </c>
      <c r="AG668" s="7">
        <f t="shared" si="198"/>
        <v>-68.647282439464533</v>
      </c>
      <c r="AH668" s="7">
        <f t="shared" si="199"/>
        <v>-0.12207481472795167</v>
      </c>
      <c r="AI668">
        <v>0</v>
      </c>
      <c r="AJ668">
        <v>0.35</v>
      </c>
      <c r="AK668">
        <v>3.9300000000000006</v>
      </c>
      <c r="AL668">
        <v>0.69</v>
      </c>
      <c r="AM668">
        <v>1.1100000000000001</v>
      </c>
    </row>
    <row r="669" spans="1:39" x14ac:dyDescent="0.25">
      <c r="A669">
        <v>496</v>
      </c>
      <c r="B669" t="s">
        <v>1452</v>
      </c>
      <c r="C669" t="s">
        <v>1453</v>
      </c>
      <c r="D669" t="s">
        <v>1332</v>
      </c>
      <c r="E669" s="7">
        <f t="shared" si="191"/>
        <v>1584.8931924611156</v>
      </c>
      <c r="F669" s="8">
        <v>3.2</v>
      </c>
      <c r="G669" s="7">
        <f t="shared" si="192"/>
        <v>12.012761877379074</v>
      </c>
      <c r="H669" s="7">
        <f t="shared" si="184"/>
        <v>1.0796428683695036</v>
      </c>
      <c r="I669" s="7">
        <v>0.03</v>
      </c>
      <c r="J669" s="7">
        <f t="shared" si="185"/>
        <v>1.677121254719663</v>
      </c>
      <c r="K669" s="7">
        <f t="shared" si="186"/>
        <v>-0.44323587691083355</v>
      </c>
      <c r="L669" s="7">
        <f t="shared" si="187"/>
        <v>47.546795773833487</v>
      </c>
      <c r="M669" s="7">
        <f t="shared" si="188"/>
        <v>0.36038285632137246</v>
      </c>
      <c r="N669" s="7">
        <f t="shared" si="189"/>
        <v>2.7018757026925768</v>
      </c>
      <c r="O669" s="7">
        <f t="shared" si="190"/>
        <v>-0.8581242973074239</v>
      </c>
      <c r="P669">
        <v>65</v>
      </c>
      <c r="Q669">
        <f t="shared" si="193"/>
        <v>338</v>
      </c>
      <c r="R669" t="s">
        <v>1333</v>
      </c>
      <c r="S669" s="9" t="s">
        <v>1334</v>
      </c>
      <c r="T669" t="s">
        <v>42</v>
      </c>
      <c r="U669" t="s">
        <v>1454</v>
      </c>
      <c r="V669">
        <v>107.16</v>
      </c>
      <c r="W669">
        <v>5.46</v>
      </c>
      <c r="X669">
        <v>1.9</v>
      </c>
      <c r="Y669" s="8">
        <f t="shared" si="194"/>
        <v>-3.56</v>
      </c>
      <c r="Z669">
        <v>-3.56</v>
      </c>
      <c r="AA669">
        <v>359</v>
      </c>
      <c r="AB669">
        <v>423</v>
      </c>
      <c r="AC669">
        <f t="shared" si="195"/>
        <v>2.6263403673750423</v>
      </c>
      <c r="AD669">
        <f t="shared" si="196"/>
        <v>2.5550944485783194</v>
      </c>
      <c r="AE669" s="7">
        <f t="shared" si="197"/>
        <v>49.399038276043221</v>
      </c>
      <c r="AF669" s="7">
        <v>20</v>
      </c>
      <c r="AG669" s="7">
        <f t="shared" si="198"/>
        <v>-69.399038276043228</v>
      </c>
      <c r="AH669" s="7">
        <f t="shared" si="199"/>
        <v>-2.1203571316304965</v>
      </c>
      <c r="AI669">
        <v>0</v>
      </c>
      <c r="AJ669">
        <v>0.4</v>
      </c>
      <c r="AK669">
        <v>4.01</v>
      </c>
      <c r="AL669">
        <v>0.71</v>
      </c>
      <c r="AM669">
        <v>0.96</v>
      </c>
    </row>
    <row r="670" spans="1:39" x14ac:dyDescent="0.25">
      <c r="A670">
        <v>497</v>
      </c>
      <c r="B670" t="s">
        <v>1452</v>
      </c>
      <c r="C670" t="s">
        <v>1453</v>
      </c>
      <c r="D670" t="s">
        <v>1332</v>
      </c>
      <c r="E670" s="7">
        <f t="shared" si="191"/>
        <v>9332.5430079699217</v>
      </c>
      <c r="F670" s="8">
        <v>3.97</v>
      </c>
      <c r="G670" s="7">
        <f t="shared" si="192"/>
        <v>6.382149243878259</v>
      </c>
      <c r="H670" s="7">
        <f t="shared" si="184"/>
        <v>0.80496695577020461</v>
      </c>
      <c r="I670" s="7">
        <v>0.03</v>
      </c>
      <c r="J670" s="7">
        <f t="shared" si="185"/>
        <v>2.4471212547196628</v>
      </c>
      <c r="K670" s="7">
        <f t="shared" si="186"/>
        <v>-0.71791178951013279</v>
      </c>
      <c r="L670" s="7">
        <f t="shared" si="187"/>
        <v>279.97629023909758</v>
      </c>
      <c r="M670" s="7">
        <f t="shared" si="188"/>
        <v>0.19146447731634778</v>
      </c>
      <c r="N670" s="7">
        <f t="shared" si="189"/>
        <v>2.7282633029459982</v>
      </c>
      <c r="O670" s="7">
        <f t="shared" si="190"/>
        <v>-0.83173669705400255</v>
      </c>
      <c r="P670">
        <v>35</v>
      </c>
      <c r="Q670">
        <f t="shared" si="193"/>
        <v>308</v>
      </c>
      <c r="R670" t="s">
        <v>1333</v>
      </c>
      <c r="S670" s="9" t="s">
        <v>1334</v>
      </c>
      <c r="T670" t="s">
        <v>42</v>
      </c>
      <c r="U670" t="s">
        <v>1454</v>
      </c>
      <c r="V670">
        <v>107.16</v>
      </c>
      <c r="W670">
        <v>5.46</v>
      </c>
      <c r="X670">
        <v>1.9</v>
      </c>
      <c r="Y670" s="8">
        <f t="shared" si="194"/>
        <v>-3.56</v>
      </c>
      <c r="Z670">
        <v>-3.56</v>
      </c>
      <c r="AA670">
        <v>359</v>
      </c>
      <c r="AB670">
        <v>423</v>
      </c>
      <c r="AC670">
        <f t="shared" si="195"/>
        <v>2.6263403673750423</v>
      </c>
      <c r="AD670">
        <f t="shared" si="196"/>
        <v>2.5550944485783194</v>
      </c>
      <c r="AE670" s="7">
        <f t="shared" si="197"/>
        <v>49.399038276043221</v>
      </c>
      <c r="AF670" s="7">
        <v>20</v>
      </c>
      <c r="AG670" s="7">
        <f t="shared" si="198"/>
        <v>-69.399038276043228</v>
      </c>
      <c r="AH670" s="7">
        <f t="shared" si="199"/>
        <v>-3.1650330442297956</v>
      </c>
      <c r="AI670">
        <v>0</v>
      </c>
      <c r="AJ670">
        <v>0.4</v>
      </c>
      <c r="AK670">
        <v>4.01</v>
      </c>
      <c r="AL670">
        <v>0.71</v>
      </c>
      <c r="AM670">
        <v>0.96</v>
      </c>
    </row>
    <row r="671" spans="1:39" x14ac:dyDescent="0.25">
      <c r="A671">
        <v>495</v>
      </c>
      <c r="B671" t="s">
        <v>1455</v>
      </c>
      <c r="C671" t="s">
        <v>1453</v>
      </c>
      <c r="D671" t="s">
        <v>1332</v>
      </c>
      <c r="E671" s="7">
        <f t="shared" si="191"/>
        <v>537.03179637025301</v>
      </c>
      <c r="F671" s="8">
        <v>2.73</v>
      </c>
      <c r="G671" s="7">
        <f t="shared" si="192"/>
        <v>30.478331369447648</v>
      </c>
      <c r="H671" s="7">
        <f t="shared" si="184"/>
        <v>1.4839911865232647</v>
      </c>
      <c r="I671" s="7">
        <v>0.03</v>
      </c>
      <c r="J671" s="7">
        <f t="shared" si="185"/>
        <v>1.2071212547196626</v>
      </c>
      <c r="K671" s="7">
        <f t="shared" si="186"/>
        <v>-3.8887558757072727E-2</v>
      </c>
      <c r="L671" s="7">
        <f t="shared" si="187"/>
        <v>16.110953891107588</v>
      </c>
      <c r="M671" s="7">
        <f t="shared" si="188"/>
        <v>0.91434994108342937</v>
      </c>
      <c r="N671" s="7">
        <f t="shared" si="189"/>
        <v>2.8542469503065604</v>
      </c>
      <c r="O671" s="7">
        <f t="shared" si="190"/>
        <v>-0.70575304969343988</v>
      </c>
      <c r="P671">
        <v>95</v>
      </c>
      <c r="Q671">
        <f t="shared" si="193"/>
        <v>368</v>
      </c>
      <c r="R671" t="s">
        <v>1333</v>
      </c>
      <c r="S671" s="9" t="s">
        <v>1334</v>
      </c>
      <c r="T671" t="s">
        <v>42</v>
      </c>
      <c r="U671" t="s">
        <v>1454</v>
      </c>
      <c r="V671">
        <v>107.16</v>
      </c>
      <c r="W671">
        <v>5.46</v>
      </c>
      <c r="X671">
        <v>1.9</v>
      </c>
      <c r="Y671" s="8">
        <f t="shared" si="194"/>
        <v>-3.56</v>
      </c>
      <c r="Z671">
        <v>-3.56</v>
      </c>
      <c r="AA671">
        <v>359</v>
      </c>
      <c r="AB671">
        <v>423</v>
      </c>
      <c r="AC671">
        <f t="shared" si="195"/>
        <v>2.6263403673750423</v>
      </c>
      <c r="AD671">
        <f t="shared" si="196"/>
        <v>2.5550944485783194</v>
      </c>
      <c r="AE671" s="7">
        <f t="shared" si="197"/>
        <v>49.399038276043221</v>
      </c>
      <c r="AF671" s="7">
        <v>20</v>
      </c>
      <c r="AG671" s="7">
        <f t="shared" si="198"/>
        <v>-69.399038276043228</v>
      </c>
      <c r="AH671" s="7">
        <f t="shared" si="199"/>
        <v>-1.2460088134767353</v>
      </c>
      <c r="AI671">
        <v>0</v>
      </c>
      <c r="AJ671">
        <v>0.4</v>
      </c>
      <c r="AK671">
        <v>4.01</v>
      </c>
      <c r="AL671">
        <v>0.71</v>
      </c>
      <c r="AM671">
        <v>0.96</v>
      </c>
    </row>
    <row r="672" spans="1:39" x14ac:dyDescent="0.25">
      <c r="A672">
        <v>713</v>
      </c>
      <c r="B672" t="s">
        <v>1456</v>
      </c>
      <c r="C672" t="s">
        <v>1244</v>
      </c>
      <c r="D672" t="s">
        <v>1332</v>
      </c>
      <c r="E672" s="7">
        <f t="shared" si="191"/>
        <v>1096.4781961431863</v>
      </c>
      <c r="F672" s="8">
        <v>3.04</v>
      </c>
      <c r="G672" s="7">
        <f t="shared" si="192"/>
        <v>408.40011348704553</v>
      </c>
      <c r="H672" s="7">
        <f t="shared" si="184"/>
        <v>2.6110858540975137</v>
      </c>
      <c r="I672" s="7">
        <v>0.03</v>
      </c>
      <c r="J672" s="7">
        <f t="shared" si="185"/>
        <v>1.5171212547196629</v>
      </c>
      <c r="K672" s="7">
        <f t="shared" si="186"/>
        <v>1.0882071088171763</v>
      </c>
      <c r="L672" s="7">
        <f t="shared" si="187"/>
        <v>32.894345884295596</v>
      </c>
      <c r="M672" s="7">
        <f t="shared" si="188"/>
        <v>12.252003404611358</v>
      </c>
      <c r="N672" s="7">
        <f t="shared" si="189"/>
        <v>1.784382201273307</v>
      </c>
      <c r="O672" s="7">
        <f t="shared" si="190"/>
        <v>0.97438220127330666</v>
      </c>
      <c r="P672">
        <v>35</v>
      </c>
      <c r="Q672">
        <f t="shared" si="193"/>
        <v>308</v>
      </c>
      <c r="R672" t="s">
        <v>1333</v>
      </c>
      <c r="S672" s="9" t="s">
        <v>1334</v>
      </c>
      <c r="T672" t="s">
        <v>42</v>
      </c>
      <c r="U672" t="s">
        <v>1245</v>
      </c>
      <c r="V672">
        <v>130.22999999999999</v>
      </c>
      <c r="W672">
        <v>3.82</v>
      </c>
      <c r="X672">
        <v>3.01</v>
      </c>
      <c r="Y672" s="8">
        <f t="shared" si="194"/>
        <v>-0.81</v>
      </c>
      <c r="Z672">
        <v>-0.61</v>
      </c>
      <c r="AA672" s="7">
        <v>1030</v>
      </c>
      <c r="AB672">
        <v>801</v>
      </c>
      <c r="AC672">
        <f t="shared" si="195"/>
        <v>2.9036325160842376</v>
      </c>
      <c r="AD672">
        <f t="shared" si="196"/>
        <v>3.012837224705172</v>
      </c>
      <c r="AE672" s="7">
        <f t="shared" si="197"/>
        <v>46.960011182198869</v>
      </c>
      <c r="AF672" s="7">
        <v>20</v>
      </c>
      <c r="AG672" s="7">
        <f t="shared" si="198"/>
        <v>-66.960011182198869</v>
      </c>
      <c r="AH672" s="7">
        <f t="shared" si="199"/>
        <v>-0.42891414590248644</v>
      </c>
      <c r="AI672">
        <v>0</v>
      </c>
      <c r="AJ672">
        <v>0.26</v>
      </c>
      <c r="AK672">
        <v>4.09</v>
      </c>
      <c r="AL672">
        <v>0.35</v>
      </c>
      <c r="AM672">
        <v>1.29</v>
      </c>
    </row>
    <row r="673" spans="1:39" x14ac:dyDescent="0.25">
      <c r="A673">
        <v>712</v>
      </c>
      <c r="B673" t="s">
        <v>1456</v>
      </c>
      <c r="C673" t="s">
        <v>1244</v>
      </c>
      <c r="D673" t="s">
        <v>1332</v>
      </c>
      <c r="E673" s="7">
        <f t="shared" si="191"/>
        <v>275.42287033381683</v>
      </c>
      <c r="F673" s="8">
        <v>2.44</v>
      </c>
      <c r="G673" s="7">
        <f t="shared" si="192"/>
        <v>1044.8324768643076</v>
      </c>
      <c r="H673" s="7">
        <f t="shared" si="184"/>
        <v>3.0190466634560256</v>
      </c>
      <c r="I673" s="7">
        <v>0.03</v>
      </c>
      <c r="J673" s="7">
        <f t="shared" si="185"/>
        <v>0.91712125471966266</v>
      </c>
      <c r="K673" s="7">
        <f t="shared" si="186"/>
        <v>1.4961679181756882</v>
      </c>
      <c r="L673" s="7">
        <f t="shared" si="187"/>
        <v>8.2626861100145046</v>
      </c>
      <c r="M673" s="7">
        <f t="shared" si="188"/>
        <v>31.344974305929227</v>
      </c>
      <c r="N673" s="7">
        <f t="shared" si="189"/>
        <v>1.8912794977790981</v>
      </c>
      <c r="O673" s="7">
        <f t="shared" si="190"/>
        <v>1.081279497779098</v>
      </c>
      <c r="P673">
        <v>65</v>
      </c>
      <c r="Q673">
        <f t="shared" si="193"/>
        <v>338</v>
      </c>
      <c r="R673" t="s">
        <v>1333</v>
      </c>
      <c r="S673" s="9" t="s">
        <v>1334</v>
      </c>
      <c r="T673" t="s">
        <v>42</v>
      </c>
      <c r="U673" t="s">
        <v>1245</v>
      </c>
      <c r="V673">
        <v>130.22999999999999</v>
      </c>
      <c r="W673">
        <v>3.82</v>
      </c>
      <c r="X673">
        <v>3.01</v>
      </c>
      <c r="Y673" s="8">
        <f t="shared" si="194"/>
        <v>-0.81</v>
      </c>
      <c r="Z673">
        <v>-0.61</v>
      </c>
      <c r="AA673" s="7">
        <v>1030</v>
      </c>
      <c r="AB673">
        <v>801</v>
      </c>
      <c r="AC673">
        <f t="shared" si="195"/>
        <v>2.9036325160842376</v>
      </c>
      <c r="AD673">
        <f t="shared" si="196"/>
        <v>3.012837224705172</v>
      </c>
      <c r="AE673" s="7">
        <f t="shared" si="197"/>
        <v>46.960011182198869</v>
      </c>
      <c r="AF673" s="7">
        <v>20</v>
      </c>
      <c r="AG673" s="7">
        <f t="shared" si="198"/>
        <v>-66.960011182198869</v>
      </c>
      <c r="AH673" s="7">
        <f t="shared" si="199"/>
        <v>0.5790466634560254</v>
      </c>
      <c r="AI673">
        <v>0</v>
      </c>
      <c r="AJ673">
        <v>0.26</v>
      </c>
      <c r="AK673">
        <v>4.09</v>
      </c>
      <c r="AL673">
        <v>0.35</v>
      </c>
      <c r="AM673">
        <v>1.29</v>
      </c>
    </row>
    <row r="674" spans="1:39" x14ac:dyDescent="0.25">
      <c r="A674">
        <v>711</v>
      </c>
      <c r="B674" t="s">
        <v>1456</v>
      </c>
      <c r="C674" t="s">
        <v>1244</v>
      </c>
      <c r="D674" t="s">
        <v>1332</v>
      </c>
      <c r="E674" s="7">
        <f t="shared" si="191"/>
        <v>109.64781961431861</v>
      </c>
      <c r="F674" s="8">
        <v>2.04</v>
      </c>
      <c r="G674" s="7">
        <f t="shared" si="192"/>
        <v>2901.7903793711098</v>
      </c>
      <c r="H674" s="7">
        <f t="shared" si="184"/>
        <v>3.462666036506084</v>
      </c>
      <c r="I674" s="7">
        <v>0.03</v>
      </c>
      <c r="J674" s="7">
        <f t="shared" si="185"/>
        <v>0.51712125471966286</v>
      </c>
      <c r="K674" s="7">
        <f t="shared" si="186"/>
        <v>1.939787291225747</v>
      </c>
      <c r="L674" s="7">
        <f t="shared" si="187"/>
        <v>3.2894345884295584</v>
      </c>
      <c r="M674" s="7">
        <f t="shared" si="188"/>
        <v>87.053711381133439</v>
      </c>
      <c r="N674" s="7">
        <f t="shared" si="189"/>
        <v>2.0829218002893799</v>
      </c>
      <c r="O674" s="7">
        <f t="shared" si="190"/>
        <v>1.2729218002893803</v>
      </c>
      <c r="P674">
        <v>95</v>
      </c>
      <c r="Q674">
        <f t="shared" si="193"/>
        <v>368</v>
      </c>
      <c r="R674" t="s">
        <v>1333</v>
      </c>
      <c r="S674" s="9" t="s">
        <v>1334</v>
      </c>
      <c r="T674" t="s">
        <v>42</v>
      </c>
      <c r="U674" t="s">
        <v>1245</v>
      </c>
      <c r="V674">
        <v>130.22999999999999</v>
      </c>
      <c r="W674">
        <v>3.82</v>
      </c>
      <c r="X674">
        <v>3.01</v>
      </c>
      <c r="Y674" s="8">
        <f t="shared" si="194"/>
        <v>-0.81</v>
      </c>
      <c r="Z674">
        <v>-0.61</v>
      </c>
      <c r="AA674" s="7">
        <v>1030</v>
      </c>
      <c r="AB674">
        <v>801</v>
      </c>
      <c r="AC674">
        <f t="shared" si="195"/>
        <v>2.9036325160842376</v>
      </c>
      <c r="AD674">
        <f t="shared" si="196"/>
        <v>3.012837224705172</v>
      </c>
      <c r="AE674" s="7">
        <f t="shared" si="197"/>
        <v>46.960011182198869</v>
      </c>
      <c r="AF674" s="7">
        <v>20</v>
      </c>
      <c r="AG674" s="7">
        <f t="shared" si="198"/>
        <v>-66.960011182198869</v>
      </c>
      <c r="AH674" s="7">
        <f t="shared" si="199"/>
        <v>1.4226660365060841</v>
      </c>
      <c r="AI674">
        <v>0</v>
      </c>
      <c r="AJ674">
        <v>0.26</v>
      </c>
      <c r="AK674">
        <v>4.09</v>
      </c>
      <c r="AL674">
        <v>0.35</v>
      </c>
      <c r="AM674">
        <v>1.29</v>
      </c>
    </row>
    <row r="675" spans="1:39" x14ac:dyDescent="0.25">
      <c r="A675">
        <v>845</v>
      </c>
      <c r="B675" t="s">
        <v>1457</v>
      </c>
      <c r="C675" t="s">
        <v>1458</v>
      </c>
      <c r="D675" t="s">
        <v>1332</v>
      </c>
      <c r="E675" s="7">
        <f t="shared" si="191"/>
        <v>11748.975549395318</v>
      </c>
      <c r="F675" s="8">
        <v>4.07</v>
      </c>
      <c r="G675" s="7">
        <f t="shared" si="192"/>
        <v>1796.3869844335588</v>
      </c>
      <c r="H675" s="7">
        <f t="shared" si="184"/>
        <v>3.2543998997589902</v>
      </c>
      <c r="I675" s="7">
        <v>0.03</v>
      </c>
      <c r="J675" s="7">
        <f t="shared" si="185"/>
        <v>2.5471212547196633</v>
      </c>
      <c r="K675" s="7">
        <f t="shared" si="186"/>
        <v>1.7315211544786533</v>
      </c>
      <c r="L675" s="7">
        <f t="shared" si="187"/>
        <v>352.46926648185985</v>
      </c>
      <c r="M675" s="7">
        <f t="shared" si="188"/>
        <v>53.891609533006829</v>
      </c>
      <c r="N675" s="7">
        <f t="shared" si="189"/>
        <v>2.8366962469347836</v>
      </c>
      <c r="O675" s="7">
        <f t="shared" si="190"/>
        <v>1.6176962469347838</v>
      </c>
      <c r="P675">
        <v>35</v>
      </c>
      <c r="Q675">
        <f t="shared" si="193"/>
        <v>308</v>
      </c>
      <c r="R675" t="s">
        <v>1333</v>
      </c>
      <c r="S675" s="9" t="s">
        <v>1334</v>
      </c>
      <c r="T675" t="s">
        <v>42</v>
      </c>
      <c r="U675" t="s">
        <v>1459</v>
      </c>
      <c r="V675">
        <v>147</v>
      </c>
      <c r="W675">
        <v>4.4989999999999997</v>
      </c>
      <c r="X675">
        <v>3.28</v>
      </c>
      <c r="Y675" s="8">
        <f t="shared" si="194"/>
        <v>-1.2189999999999999</v>
      </c>
      <c r="Z675">
        <v>-0.96899999999999997</v>
      </c>
      <c r="AA675">
        <v>180</v>
      </c>
      <c r="AB675">
        <v>287</v>
      </c>
      <c r="AC675">
        <f t="shared" si="195"/>
        <v>2.4578818967339924</v>
      </c>
      <c r="AD675">
        <f t="shared" si="196"/>
        <v>2.255272505103306</v>
      </c>
      <c r="AE675" s="7">
        <f t="shared" si="197"/>
        <v>50.88077793579825</v>
      </c>
      <c r="AF675" s="7">
        <v>20</v>
      </c>
      <c r="AG675" s="7">
        <f t="shared" si="198"/>
        <v>-70.88077793579825</v>
      </c>
      <c r="AH675" s="7">
        <f t="shared" si="199"/>
        <v>-0.81560010024100993</v>
      </c>
      <c r="AI675">
        <v>0</v>
      </c>
      <c r="AJ675">
        <v>0.05</v>
      </c>
      <c r="AK675">
        <v>4.12</v>
      </c>
      <c r="AL675">
        <v>0.84</v>
      </c>
      <c r="AM675">
        <v>0.96</v>
      </c>
    </row>
    <row r="676" spans="1:39" x14ac:dyDescent="0.25">
      <c r="A676">
        <v>844</v>
      </c>
      <c r="B676" t="s">
        <v>1457</v>
      </c>
      <c r="C676" t="s">
        <v>1458</v>
      </c>
      <c r="D676" t="s">
        <v>1332</v>
      </c>
      <c r="E676" s="7">
        <f t="shared" si="191"/>
        <v>2344.2288153199238</v>
      </c>
      <c r="F676" s="8">
        <v>3.37</v>
      </c>
      <c r="G676" s="7">
        <f t="shared" si="192"/>
        <v>4181.9679460441566</v>
      </c>
      <c r="H676" s="7">
        <f t="shared" si="184"/>
        <v>3.6213806997132414</v>
      </c>
      <c r="I676" s="7">
        <v>0.03</v>
      </c>
      <c r="J676" s="7">
        <f t="shared" si="185"/>
        <v>1.8471212547196627</v>
      </c>
      <c r="K676" s="7">
        <f t="shared" si="186"/>
        <v>2.098501954432904</v>
      </c>
      <c r="L676" s="7">
        <f t="shared" si="187"/>
        <v>70.326864459597758</v>
      </c>
      <c r="M676" s="7">
        <f t="shared" si="188"/>
        <v>125.4590383813247</v>
      </c>
      <c r="N676" s="7">
        <f t="shared" si="189"/>
        <v>2.9026135340363139</v>
      </c>
      <c r="O676" s="7">
        <f t="shared" si="190"/>
        <v>1.6836135340363139</v>
      </c>
      <c r="P676">
        <v>65</v>
      </c>
      <c r="Q676">
        <f t="shared" si="193"/>
        <v>338</v>
      </c>
      <c r="R676" t="s">
        <v>1333</v>
      </c>
      <c r="S676" s="9" t="s">
        <v>1334</v>
      </c>
      <c r="T676" t="s">
        <v>42</v>
      </c>
      <c r="U676" t="s">
        <v>1459</v>
      </c>
      <c r="V676">
        <v>147</v>
      </c>
      <c r="W676">
        <v>4.4989999999999997</v>
      </c>
      <c r="X676">
        <v>3.28</v>
      </c>
      <c r="Y676" s="8">
        <f t="shared" si="194"/>
        <v>-1.2189999999999999</v>
      </c>
      <c r="Z676">
        <v>-0.96899999999999997</v>
      </c>
      <c r="AA676">
        <v>180</v>
      </c>
      <c r="AB676">
        <v>287</v>
      </c>
      <c r="AC676">
        <f t="shared" si="195"/>
        <v>2.4578818967339924</v>
      </c>
      <c r="AD676">
        <f t="shared" si="196"/>
        <v>2.255272505103306</v>
      </c>
      <c r="AE676" s="7">
        <f t="shared" si="197"/>
        <v>50.88077793579825</v>
      </c>
      <c r="AF676" s="7">
        <v>20</v>
      </c>
      <c r="AG676" s="7">
        <f t="shared" si="198"/>
        <v>-70.88077793579825</v>
      </c>
      <c r="AH676" s="7">
        <f t="shared" si="199"/>
        <v>0.25138069971324128</v>
      </c>
      <c r="AI676">
        <v>0</v>
      </c>
      <c r="AJ676">
        <v>0.05</v>
      </c>
      <c r="AK676">
        <v>4.12</v>
      </c>
      <c r="AL676">
        <v>0.84</v>
      </c>
      <c r="AM676">
        <v>0.96</v>
      </c>
    </row>
    <row r="677" spans="1:39" x14ac:dyDescent="0.25">
      <c r="A677">
        <v>843</v>
      </c>
      <c r="B677" t="s">
        <v>1457</v>
      </c>
      <c r="C677" t="s">
        <v>1458</v>
      </c>
      <c r="D677" t="s">
        <v>1332</v>
      </c>
      <c r="E677" s="7">
        <f t="shared" si="191"/>
        <v>676.08297539198213</v>
      </c>
      <c r="F677" s="8">
        <v>2.83</v>
      </c>
      <c r="G677" s="7">
        <f t="shared" si="192"/>
        <v>9427.5151460212364</v>
      </c>
      <c r="H677" s="7">
        <f t="shared" si="184"/>
        <v>3.9743972388053863</v>
      </c>
      <c r="I677" s="7">
        <v>0.03</v>
      </c>
      <c r="J677" s="7">
        <f t="shared" si="185"/>
        <v>1.3071212547196627</v>
      </c>
      <c r="K677" s="7">
        <f t="shared" si="186"/>
        <v>2.4515184935250489</v>
      </c>
      <c r="L677" s="7">
        <f t="shared" si="187"/>
        <v>20.282489261759469</v>
      </c>
      <c r="M677" s="7">
        <f t="shared" si="188"/>
        <v>282.82545438063732</v>
      </c>
      <c r="N677" s="7">
        <f t="shared" si="189"/>
        <v>3.0036530025886816</v>
      </c>
      <c r="O677" s="7">
        <f t="shared" si="190"/>
        <v>1.7846530025886822</v>
      </c>
      <c r="P677">
        <v>95</v>
      </c>
      <c r="Q677">
        <f t="shared" si="193"/>
        <v>368</v>
      </c>
      <c r="R677" t="s">
        <v>1333</v>
      </c>
      <c r="S677" s="9" t="s">
        <v>1334</v>
      </c>
      <c r="T677" t="s">
        <v>42</v>
      </c>
      <c r="U677" t="s">
        <v>1459</v>
      </c>
      <c r="V677">
        <v>147</v>
      </c>
      <c r="W677">
        <v>4.4989999999999997</v>
      </c>
      <c r="X677">
        <v>3.28</v>
      </c>
      <c r="Y677" s="8">
        <f t="shared" si="194"/>
        <v>-1.2189999999999999</v>
      </c>
      <c r="Z677">
        <v>-0.96899999999999997</v>
      </c>
      <c r="AA677">
        <v>180</v>
      </c>
      <c r="AB677">
        <v>287</v>
      </c>
      <c r="AC677">
        <f t="shared" si="195"/>
        <v>2.4578818967339924</v>
      </c>
      <c r="AD677">
        <f t="shared" si="196"/>
        <v>2.255272505103306</v>
      </c>
      <c r="AE677" s="7">
        <f t="shared" si="197"/>
        <v>50.88077793579825</v>
      </c>
      <c r="AF677" s="7">
        <v>20</v>
      </c>
      <c r="AG677" s="7">
        <f t="shared" si="198"/>
        <v>-70.88077793579825</v>
      </c>
      <c r="AH677" s="7">
        <f t="shared" si="199"/>
        <v>1.1443972388053862</v>
      </c>
      <c r="AI677">
        <v>0</v>
      </c>
      <c r="AJ677">
        <v>0.05</v>
      </c>
      <c r="AK677">
        <v>4.12</v>
      </c>
      <c r="AL677">
        <v>0.84</v>
      </c>
      <c r="AM677">
        <v>0.96</v>
      </c>
    </row>
    <row r="678" spans="1:39" x14ac:dyDescent="0.25">
      <c r="A678">
        <v>122</v>
      </c>
      <c r="B678" t="s">
        <v>112</v>
      </c>
      <c r="C678" t="s">
        <v>113</v>
      </c>
      <c r="D678" t="s">
        <v>1332</v>
      </c>
      <c r="E678" s="7">
        <f t="shared" si="191"/>
        <v>9772.3722095581161</v>
      </c>
      <c r="F678" s="8">
        <v>3.99</v>
      </c>
      <c r="G678" s="7">
        <f t="shared" si="192"/>
        <v>47.28247504555133</v>
      </c>
      <c r="H678" s="7">
        <f t="shared" si="184"/>
        <v>1.6747002020206527</v>
      </c>
      <c r="I678" s="7">
        <v>0.03</v>
      </c>
      <c r="J678" s="7">
        <f t="shared" si="185"/>
        <v>2.4671212547196628</v>
      </c>
      <c r="K678" s="7">
        <f t="shared" si="186"/>
        <v>0.15182145674031533</v>
      </c>
      <c r="L678" s="7">
        <f t="shared" si="187"/>
        <v>293.1711662867437</v>
      </c>
      <c r="M678" s="7">
        <f t="shared" si="188"/>
        <v>1.41847425136654</v>
      </c>
      <c r="N678" s="7">
        <f t="shared" si="189"/>
        <v>3.6399330363437259</v>
      </c>
      <c r="O678" s="7">
        <f t="shared" si="190"/>
        <v>-0.26306696365627491</v>
      </c>
      <c r="P678">
        <v>65</v>
      </c>
      <c r="Q678">
        <f t="shared" si="193"/>
        <v>338</v>
      </c>
      <c r="R678" t="s">
        <v>1333</v>
      </c>
      <c r="S678" s="9" t="s">
        <v>1334</v>
      </c>
      <c r="T678" t="s">
        <v>42</v>
      </c>
      <c r="U678" t="s">
        <v>114</v>
      </c>
      <c r="V678">
        <v>93.13</v>
      </c>
      <c r="W678">
        <v>4.9829999999999997</v>
      </c>
      <c r="X678">
        <v>1.08</v>
      </c>
      <c r="Y678" s="8">
        <f t="shared" si="194"/>
        <v>-3.9029999999999996</v>
      </c>
      <c r="Z678">
        <v>-4.0830000000000002</v>
      </c>
      <c r="AA678">
        <v>105</v>
      </c>
      <c r="AB678">
        <v>65.3</v>
      </c>
      <c r="AC678">
        <f t="shared" si="195"/>
        <v>1.8149131812750738</v>
      </c>
      <c r="AD678">
        <f t="shared" si="196"/>
        <v>2.0211892990699383</v>
      </c>
      <c r="AE678" s="7">
        <f t="shared" si="197"/>
        <v>56.536250421401292</v>
      </c>
      <c r="AF678" s="7">
        <v>20</v>
      </c>
      <c r="AG678" s="7">
        <f t="shared" si="198"/>
        <v>-76.536250421401292</v>
      </c>
      <c r="AH678" s="7">
        <f t="shared" si="199"/>
        <v>-2.3152997979793475</v>
      </c>
      <c r="AI678">
        <v>0.23</v>
      </c>
      <c r="AJ678">
        <v>0.43</v>
      </c>
      <c r="AK678">
        <v>4.1399999999999997</v>
      </c>
      <c r="AL678">
        <v>1.08</v>
      </c>
      <c r="AM678">
        <v>0.82</v>
      </c>
    </row>
    <row r="679" spans="1:39" x14ac:dyDescent="0.25">
      <c r="A679">
        <v>121</v>
      </c>
      <c r="B679" t="s">
        <v>112</v>
      </c>
      <c r="C679" t="s">
        <v>113</v>
      </c>
      <c r="D679" t="s">
        <v>1332</v>
      </c>
      <c r="E679" s="7">
        <f t="shared" si="191"/>
        <v>2187.7616239495528</v>
      </c>
      <c r="F679" s="8">
        <v>3.34</v>
      </c>
      <c r="G679" s="7">
        <f t="shared" si="192"/>
        <v>97.492051803498839</v>
      </c>
      <c r="H679" s="7">
        <f t="shared" si="184"/>
        <v>1.9889692105848253</v>
      </c>
      <c r="I679" s="7">
        <v>0.03</v>
      </c>
      <c r="J679" s="7">
        <f t="shared" si="185"/>
        <v>1.8171212547196625</v>
      </c>
      <c r="K679" s="7">
        <f t="shared" si="186"/>
        <v>0.46609046530448794</v>
      </c>
      <c r="L679" s="7">
        <f t="shared" si="187"/>
        <v>65.632848718486628</v>
      </c>
      <c r="M679" s="7">
        <f t="shared" si="188"/>
        <v>2.9247615541049656</v>
      </c>
      <c r="N679" s="7">
        <f t="shared" si="189"/>
        <v>3.7022249743681219</v>
      </c>
      <c r="O679" s="7">
        <f t="shared" si="190"/>
        <v>-0.20077502563187913</v>
      </c>
      <c r="P679">
        <v>95</v>
      </c>
      <c r="Q679">
        <f t="shared" si="193"/>
        <v>368</v>
      </c>
      <c r="R679" t="s">
        <v>1333</v>
      </c>
      <c r="S679" s="9" t="s">
        <v>1334</v>
      </c>
      <c r="T679" t="s">
        <v>42</v>
      </c>
      <c r="U679" t="s">
        <v>114</v>
      </c>
      <c r="V679">
        <v>93.13</v>
      </c>
      <c r="W679">
        <v>4.9829999999999997</v>
      </c>
      <c r="X679">
        <v>1.08</v>
      </c>
      <c r="Y679" s="8">
        <f t="shared" si="194"/>
        <v>-3.9029999999999996</v>
      </c>
      <c r="Z679">
        <v>-4.0830000000000002</v>
      </c>
      <c r="AA679">
        <v>105</v>
      </c>
      <c r="AB679">
        <v>65.3</v>
      </c>
      <c r="AC679">
        <f t="shared" si="195"/>
        <v>1.8149131812750738</v>
      </c>
      <c r="AD679">
        <f t="shared" si="196"/>
        <v>2.0211892990699383</v>
      </c>
      <c r="AE679" s="7">
        <f t="shared" si="197"/>
        <v>56.536250421401292</v>
      </c>
      <c r="AF679" s="7">
        <v>20</v>
      </c>
      <c r="AG679" s="7">
        <f t="shared" si="198"/>
        <v>-76.536250421401292</v>
      </c>
      <c r="AH679" s="7">
        <f t="shared" si="199"/>
        <v>-1.3510307894151745</v>
      </c>
      <c r="AI679">
        <v>0.23</v>
      </c>
      <c r="AJ679">
        <v>0.43</v>
      </c>
      <c r="AK679">
        <v>4.1399999999999997</v>
      </c>
      <c r="AL679">
        <v>1.08</v>
      </c>
      <c r="AM679">
        <v>0.82</v>
      </c>
    </row>
    <row r="680" spans="1:39" x14ac:dyDescent="0.25">
      <c r="A680">
        <v>506</v>
      </c>
      <c r="B680" t="s">
        <v>115</v>
      </c>
      <c r="C680" t="s">
        <v>116</v>
      </c>
      <c r="D680" t="s">
        <v>1332</v>
      </c>
      <c r="E680" s="7">
        <f t="shared" si="191"/>
        <v>19498.445997580486</v>
      </c>
      <c r="F680" s="8">
        <v>4.29</v>
      </c>
      <c r="G680" s="7">
        <f t="shared" si="192"/>
        <v>586.14236143267362</v>
      </c>
      <c r="H680" s="7">
        <f t="shared" si="184"/>
        <v>2.768003109662863</v>
      </c>
      <c r="I680" s="7">
        <v>0.03</v>
      </c>
      <c r="J680" s="7">
        <f t="shared" si="185"/>
        <v>2.7671212547196631</v>
      </c>
      <c r="K680" s="7">
        <f t="shared" si="186"/>
        <v>1.2451243643825263</v>
      </c>
      <c r="L680" s="7">
        <f t="shared" si="187"/>
        <v>584.95337992741497</v>
      </c>
      <c r="M680" s="7">
        <f t="shared" si="188"/>
        <v>17.584270842980231</v>
      </c>
      <c r="N680" s="7">
        <f t="shared" si="189"/>
        <v>2.472853779394721</v>
      </c>
      <c r="O680" s="7">
        <f t="shared" si="190"/>
        <v>1.3668537793947204</v>
      </c>
      <c r="P680">
        <v>15</v>
      </c>
      <c r="Q680">
        <f t="shared" si="193"/>
        <v>288</v>
      </c>
      <c r="R680" t="s">
        <v>1333</v>
      </c>
      <c r="S680" s="9" t="s">
        <v>1334</v>
      </c>
      <c r="T680" t="s">
        <v>42</v>
      </c>
      <c r="U680" t="s">
        <v>117</v>
      </c>
      <c r="V680">
        <v>157.01</v>
      </c>
      <c r="W680">
        <v>3.9860000000000002</v>
      </c>
      <c r="X680">
        <v>2.88</v>
      </c>
      <c r="Y680" s="8">
        <f t="shared" si="194"/>
        <v>-1.1060000000000003</v>
      </c>
      <c r="Z680">
        <v>-0.996</v>
      </c>
      <c r="AA680">
        <v>404</v>
      </c>
      <c r="AB680">
        <v>557</v>
      </c>
      <c r="AC680">
        <f t="shared" si="195"/>
        <v>2.7458551951737289</v>
      </c>
      <c r="AD680">
        <f t="shared" si="196"/>
        <v>2.6063813651106051</v>
      </c>
      <c r="AE680" s="7">
        <f t="shared" si="197"/>
        <v>48.34780078347778</v>
      </c>
      <c r="AF680" s="7">
        <v>20</v>
      </c>
      <c r="AG680" s="7">
        <f t="shared" si="198"/>
        <v>-68.34780078347778</v>
      </c>
      <c r="AH680" s="7">
        <f t="shared" si="199"/>
        <v>-1.5219968903371368</v>
      </c>
      <c r="AI680">
        <v>0</v>
      </c>
      <c r="AJ680">
        <v>0.11</v>
      </c>
      <c r="AK680">
        <v>4.1399999999999997</v>
      </c>
      <c r="AL680">
        <v>0.85</v>
      </c>
      <c r="AM680">
        <v>0.89</v>
      </c>
    </row>
    <row r="681" spans="1:39" x14ac:dyDescent="0.25">
      <c r="A681">
        <v>505</v>
      </c>
      <c r="B681" t="s">
        <v>115</v>
      </c>
      <c r="C681" t="s">
        <v>116</v>
      </c>
      <c r="D681" t="s">
        <v>1332</v>
      </c>
      <c r="E681" s="7">
        <f t="shared" si="191"/>
        <v>8128.3051616410066</v>
      </c>
      <c r="F681" s="8">
        <v>3.91</v>
      </c>
      <c r="G681" s="7">
        <f t="shared" si="192"/>
        <v>1559.4954257880352</v>
      </c>
      <c r="H681" s="7">
        <f t="shared" si="184"/>
        <v>3.1929841052503094</v>
      </c>
      <c r="I681" s="7">
        <v>0.03</v>
      </c>
      <c r="J681" s="7">
        <f t="shared" si="185"/>
        <v>2.3871212547196632</v>
      </c>
      <c r="K681" s="7">
        <f t="shared" si="186"/>
        <v>1.6701053599699724</v>
      </c>
      <c r="L681" s="7">
        <f t="shared" si="187"/>
        <v>243.84915484923039</v>
      </c>
      <c r="M681" s="7">
        <f t="shared" si="188"/>
        <v>46.784862773641088</v>
      </c>
      <c r="N681" s="7">
        <f t="shared" si="189"/>
        <v>2.6622804524261032</v>
      </c>
      <c r="O681" s="7">
        <f t="shared" si="190"/>
        <v>1.5562804524261029</v>
      </c>
      <c r="P681">
        <v>35</v>
      </c>
      <c r="Q681">
        <f t="shared" si="193"/>
        <v>308</v>
      </c>
      <c r="R681" t="s">
        <v>1333</v>
      </c>
      <c r="S681" s="9" t="s">
        <v>1334</v>
      </c>
      <c r="T681" t="s">
        <v>42</v>
      </c>
      <c r="U681" t="s">
        <v>117</v>
      </c>
      <c r="V681">
        <v>157.01</v>
      </c>
      <c r="W681">
        <v>3.9860000000000002</v>
      </c>
      <c r="X681">
        <v>2.88</v>
      </c>
      <c r="Y681" s="8">
        <f t="shared" si="194"/>
        <v>-1.1060000000000003</v>
      </c>
      <c r="Z681">
        <v>-0.996</v>
      </c>
      <c r="AA681">
        <v>404</v>
      </c>
      <c r="AB681">
        <v>557</v>
      </c>
      <c r="AC681">
        <f t="shared" si="195"/>
        <v>2.7458551951737289</v>
      </c>
      <c r="AD681">
        <f t="shared" si="196"/>
        <v>2.6063813651106051</v>
      </c>
      <c r="AE681" s="7">
        <f t="shared" si="197"/>
        <v>48.34780078347778</v>
      </c>
      <c r="AF681" s="7">
        <v>20</v>
      </c>
      <c r="AG681" s="7">
        <f t="shared" si="198"/>
        <v>-68.34780078347778</v>
      </c>
      <c r="AH681" s="7">
        <f t="shared" si="199"/>
        <v>-0.71701589474969085</v>
      </c>
      <c r="AI681">
        <v>0</v>
      </c>
      <c r="AJ681">
        <v>0.11</v>
      </c>
      <c r="AK681">
        <v>4.1399999999999997</v>
      </c>
      <c r="AL681">
        <v>0.85</v>
      </c>
      <c r="AM681">
        <v>0.89</v>
      </c>
    </row>
    <row r="682" spans="1:39" x14ac:dyDescent="0.25">
      <c r="A682">
        <v>504</v>
      </c>
      <c r="B682" t="s">
        <v>115</v>
      </c>
      <c r="C682" t="s">
        <v>116</v>
      </c>
      <c r="D682" t="s">
        <v>1332</v>
      </c>
      <c r="E682" s="7">
        <f t="shared" si="191"/>
        <v>1548.8166189124822</v>
      </c>
      <c r="F682" s="8">
        <v>3.19</v>
      </c>
      <c r="G682" s="7">
        <f t="shared" si="192"/>
        <v>3175.671381121429</v>
      </c>
      <c r="H682" s="7">
        <f t="shared" si="184"/>
        <v>3.5018355552318958</v>
      </c>
      <c r="I682" s="7">
        <v>0.03</v>
      </c>
      <c r="J682" s="7">
        <f t="shared" si="185"/>
        <v>1.6671212547196625</v>
      </c>
      <c r="K682" s="7">
        <f t="shared" si="186"/>
        <v>1.9789568099515586</v>
      </c>
      <c r="L682" s="7">
        <f t="shared" si="187"/>
        <v>46.464498567374463</v>
      </c>
      <c r="M682" s="7">
        <f t="shared" si="188"/>
        <v>95.270141433642848</v>
      </c>
      <c r="N682" s="7">
        <f t="shared" si="189"/>
        <v>2.6700683895549688</v>
      </c>
      <c r="O682" s="7">
        <f t="shared" si="190"/>
        <v>1.5640683895549685</v>
      </c>
      <c r="P682">
        <v>65</v>
      </c>
      <c r="Q682">
        <f t="shared" si="193"/>
        <v>338</v>
      </c>
      <c r="R682" t="s">
        <v>1333</v>
      </c>
      <c r="S682" s="9" t="s">
        <v>1334</v>
      </c>
      <c r="T682" t="s">
        <v>42</v>
      </c>
      <c r="U682" t="s">
        <v>117</v>
      </c>
      <c r="V682">
        <v>157.01</v>
      </c>
      <c r="W682">
        <v>3.9860000000000002</v>
      </c>
      <c r="X682">
        <v>2.88</v>
      </c>
      <c r="Y682" s="8">
        <f t="shared" si="194"/>
        <v>-1.1060000000000003</v>
      </c>
      <c r="Z682">
        <v>-0.996</v>
      </c>
      <c r="AA682">
        <v>404</v>
      </c>
      <c r="AB682">
        <v>557</v>
      </c>
      <c r="AC682">
        <f t="shared" si="195"/>
        <v>2.7458551951737289</v>
      </c>
      <c r="AD682">
        <f t="shared" si="196"/>
        <v>2.6063813651106051</v>
      </c>
      <c r="AE682" s="7">
        <f t="shared" si="197"/>
        <v>48.34780078347778</v>
      </c>
      <c r="AF682" s="7">
        <v>20</v>
      </c>
      <c r="AG682" s="7">
        <f t="shared" si="198"/>
        <v>-68.34780078347778</v>
      </c>
      <c r="AH682" s="7">
        <f t="shared" si="199"/>
        <v>0.31183555523189604</v>
      </c>
      <c r="AI682">
        <v>0</v>
      </c>
      <c r="AJ682">
        <v>0.11</v>
      </c>
      <c r="AK682">
        <v>4.1399999999999997</v>
      </c>
      <c r="AL682">
        <v>0.85</v>
      </c>
      <c r="AM682">
        <v>0.89</v>
      </c>
    </row>
    <row r="683" spans="1:39" x14ac:dyDescent="0.25">
      <c r="A683">
        <v>503</v>
      </c>
      <c r="B683" t="s">
        <v>115</v>
      </c>
      <c r="C683" t="s">
        <v>116</v>
      </c>
      <c r="D683" t="s">
        <v>1332</v>
      </c>
      <c r="E683" s="7">
        <f t="shared" si="191"/>
        <v>446.68359215096331</v>
      </c>
      <c r="F683" s="8">
        <v>2.65</v>
      </c>
      <c r="G683" s="7">
        <f t="shared" si="192"/>
        <v>6651.8046470491172</v>
      </c>
      <c r="H683" s="7">
        <f t="shared" si="184"/>
        <v>3.8229394861947457</v>
      </c>
      <c r="I683" s="7">
        <v>0.03</v>
      </c>
      <c r="J683" s="7">
        <f t="shared" si="185"/>
        <v>1.1271212547196625</v>
      </c>
      <c r="K683" s="7">
        <f t="shared" si="186"/>
        <v>2.3000607409144083</v>
      </c>
      <c r="L683" s="7">
        <f t="shared" si="187"/>
        <v>13.400507764528898</v>
      </c>
      <c r="M683" s="7">
        <f t="shared" si="188"/>
        <v>199.55413941147367</v>
      </c>
      <c r="N683" s="7">
        <f t="shared" si="189"/>
        <v>2.7391952499780419</v>
      </c>
      <c r="O683" s="7">
        <f t="shared" si="190"/>
        <v>1.6331952499780416</v>
      </c>
      <c r="P683">
        <v>95</v>
      </c>
      <c r="Q683">
        <f t="shared" si="193"/>
        <v>368</v>
      </c>
      <c r="R683" t="s">
        <v>1333</v>
      </c>
      <c r="S683" s="9" t="s">
        <v>1334</v>
      </c>
      <c r="T683" t="s">
        <v>42</v>
      </c>
      <c r="U683" t="s">
        <v>117</v>
      </c>
      <c r="V683">
        <v>157.01</v>
      </c>
      <c r="W683">
        <v>3.9860000000000002</v>
      </c>
      <c r="X683">
        <v>2.88</v>
      </c>
      <c r="Y683" s="8">
        <f t="shared" si="194"/>
        <v>-1.1060000000000003</v>
      </c>
      <c r="Z683">
        <v>-0.996</v>
      </c>
      <c r="AA683">
        <v>404</v>
      </c>
      <c r="AB683">
        <v>557</v>
      </c>
      <c r="AC683">
        <f t="shared" si="195"/>
        <v>2.7458551951737289</v>
      </c>
      <c r="AD683">
        <f t="shared" si="196"/>
        <v>2.6063813651106051</v>
      </c>
      <c r="AE683" s="7">
        <f t="shared" si="197"/>
        <v>48.34780078347778</v>
      </c>
      <c r="AF683" s="7">
        <v>20</v>
      </c>
      <c r="AG683" s="7">
        <f t="shared" si="198"/>
        <v>-68.34780078347778</v>
      </c>
      <c r="AH683" s="7">
        <f t="shared" si="199"/>
        <v>1.172939486194746</v>
      </c>
      <c r="AI683">
        <v>0</v>
      </c>
      <c r="AJ683">
        <v>0.11</v>
      </c>
      <c r="AK683">
        <v>4.1399999999999997</v>
      </c>
      <c r="AL683">
        <v>0.85</v>
      </c>
      <c r="AM683">
        <v>0.89</v>
      </c>
    </row>
    <row r="684" spans="1:39" x14ac:dyDescent="0.25">
      <c r="A684">
        <v>652</v>
      </c>
      <c r="B684" t="s">
        <v>1460</v>
      </c>
      <c r="C684" t="s">
        <v>1247</v>
      </c>
      <c r="D684" t="s">
        <v>1332</v>
      </c>
      <c r="E684" s="7">
        <f t="shared" si="191"/>
        <v>3019.9517204020176</v>
      </c>
      <c r="F684" s="8">
        <v>3.48</v>
      </c>
      <c r="G684" s="7">
        <f t="shared" si="192"/>
        <v>11323.251153246276</v>
      </c>
      <c r="H684" s="7">
        <f t="shared" si="184"/>
        <v>4.0539711402085477</v>
      </c>
      <c r="I684" s="7">
        <v>0.03</v>
      </c>
      <c r="J684" s="7">
        <f t="shared" si="185"/>
        <v>1.9571212547196626</v>
      </c>
      <c r="K684" s="7">
        <f t="shared" si="186"/>
        <v>2.5310923949282103</v>
      </c>
      <c r="L684" s="7">
        <f t="shared" si="187"/>
        <v>90.598551612060518</v>
      </c>
      <c r="M684" s="7">
        <f t="shared" si="188"/>
        <v>339.69753459738826</v>
      </c>
      <c r="N684" s="7">
        <f t="shared" si="189"/>
        <v>1.6688218099404044</v>
      </c>
      <c r="O684" s="7">
        <f t="shared" si="190"/>
        <v>2.6528218099404048</v>
      </c>
      <c r="P684">
        <v>15</v>
      </c>
      <c r="Q684">
        <f t="shared" si="193"/>
        <v>288</v>
      </c>
      <c r="R684" t="s">
        <v>1333</v>
      </c>
      <c r="S684" s="9" t="s">
        <v>1334</v>
      </c>
      <c r="T684" t="s">
        <v>42</v>
      </c>
      <c r="U684" t="s">
        <v>1248</v>
      </c>
      <c r="V684">
        <v>126.24</v>
      </c>
      <c r="W684">
        <v>3.6360000000000001</v>
      </c>
      <c r="X684">
        <v>4.62</v>
      </c>
      <c r="Y684" s="8">
        <f t="shared" si="194"/>
        <v>0.98399999999999999</v>
      </c>
      <c r="Z684">
        <v>1.514</v>
      </c>
      <c r="AA684">
        <v>785</v>
      </c>
      <c r="AB684">
        <v>720</v>
      </c>
      <c r="AC684">
        <f t="shared" si="195"/>
        <v>2.8573324964312685</v>
      </c>
      <c r="AD684">
        <f t="shared" si="196"/>
        <v>2.8948696567452528</v>
      </c>
      <c r="AE684" s="7">
        <f t="shared" si="197"/>
        <v>47.367260370121414</v>
      </c>
      <c r="AF684" s="7">
        <v>20</v>
      </c>
      <c r="AG684" s="7">
        <f t="shared" si="198"/>
        <v>-67.367260370121414</v>
      </c>
      <c r="AH684" s="7">
        <f t="shared" si="199"/>
        <v>0.57397114020854789</v>
      </c>
      <c r="AI684">
        <v>0</v>
      </c>
      <c r="AJ684">
        <v>0.1</v>
      </c>
      <c r="AK684">
        <v>4.1500000000000004</v>
      </c>
      <c r="AL684">
        <v>0.26</v>
      </c>
      <c r="AM684">
        <v>1.33</v>
      </c>
    </row>
    <row r="685" spans="1:39" x14ac:dyDescent="0.25">
      <c r="A685">
        <v>651</v>
      </c>
      <c r="B685" t="s">
        <v>1460</v>
      </c>
      <c r="C685" t="s">
        <v>1247</v>
      </c>
      <c r="D685" t="s">
        <v>1332</v>
      </c>
      <c r="E685" s="7">
        <f t="shared" si="191"/>
        <v>1023.2929922807547</v>
      </c>
      <c r="F685" s="8">
        <v>3.01</v>
      </c>
      <c r="G685" s="7">
        <f t="shared" si="192"/>
        <v>23845.344937774145</v>
      </c>
      <c r="H685" s="7">
        <f t="shared" si="184"/>
        <v>4.3774036091556434</v>
      </c>
      <c r="I685" s="7">
        <v>0.03</v>
      </c>
      <c r="J685" s="7">
        <f t="shared" si="185"/>
        <v>1.4871212547196626</v>
      </c>
      <c r="K685" s="7">
        <f t="shared" si="186"/>
        <v>2.854524863875306</v>
      </c>
      <c r="L685" s="7">
        <f t="shared" si="187"/>
        <v>30.69878976842265</v>
      </c>
      <c r="M685" s="7">
        <f t="shared" si="188"/>
        <v>715.36034813322431</v>
      </c>
      <c r="N685" s="7">
        <f t="shared" si="189"/>
        <v>1.7566999563314369</v>
      </c>
      <c r="O685" s="7">
        <f t="shared" si="190"/>
        <v>2.7406999563314365</v>
      </c>
      <c r="P685">
        <v>35</v>
      </c>
      <c r="Q685">
        <f t="shared" si="193"/>
        <v>308</v>
      </c>
      <c r="R685" t="s">
        <v>1333</v>
      </c>
      <c r="S685" s="9" t="s">
        <v>1334</v>
      </c>
      <c r="T685" t="s">
        <v>42</v>
      </c>
      <c r="U685" t="s">
        <v>1248</v>
      </c>
      <c r="V685">
        <v>126.24</v>
      </c>
      <c r="W685">
        <v>3.6360000000000001</v>
      </c>
      <c r="X685">
        <v>4.62</v>
      </c>
      <c r="Y685" s="8">
        <f t="shared" si="194"/>
        <v>0.98399999999999999</v>
      </c>
      <c r="Z685">
        <v>1.514</v>
      </c>
      <c r="AA685">
        <v>785</v>
      </c>
      <c r="AB685">
        <v>720</v>
      </c>
      <c r="AC685">
        <f t="shared" si="195"/>
        <v>2.8573324964312685</v>
      </c>
      <c r="AD685">
        <f t="shared" si="196"/>
        <v>2.8948696567452528</v>
      </c>
      <c r="AE685" s="7">
        <f t="shared" si="197"/>
        <v>47.367260370121414</v>
      </c>
      <c r="AF685" s="7">
        <v>20</v>
      </c>
      <c r="AG685" s="7">
        <f t="shared" si="198"/>
        <v>-67.367260370121414</v>
      </c>
      <c r="AH685" s="7">
        <f t="shared" si="199"/>
        <v>1.3674036091556436</v>
      </c>
      <c r="AI685">
        <v>0</v>
      </c>
      <c r="AJ685">
        <v>0.1</v>
      </c>
      <c r="AK685">
        <v>4.1500000000000004</v>
      </c>
      <c r="AL685">
        <v>0.26</v>
      </c>
      <c r="AM685">
        <v>1.33</v>
      </c>
    </row>
    <row r="686" spans="1:39" x14ac:dyDescent="0.25">
      <c r="A686">
        <v>650</v>
      </c>
      <c r="B686" t="s">
        <v>1460</v>
      </c>
      <c r="C686" t="s">
        <v>1247</v>
      </c>
      <c r="D686" t="s">
        <v>1332</v>
      </c>
      <c r="E686" s="7">
        <f t="shared" si="191"/>
        <v>257.03957827688663</v>
      </c>
      <c r="F686" s="8">
        <v>2.41</v>
      </c>
      <c r="G686" s="7">
        <f t="shared" si="192"/>
        <v>61872.093648555165</v>
      </c>
      <c r="H686" s="7">
        <f t="shared" si="184"/>
        <v>4.7914948120702743</v>
      </c>
      <c r="I686" s="7">
        <v>0.03</v>
      </c>
      <c r="J686" s="7">
        <f t="shared" si="185"/>
        <v>0.88712125471966286</v>
      </c>
      <c r="K686" s="7">
        <f t="shared" si="186"/>
        <v>3.2686160667899369</v>
      </c>
      <c r="L686" s="7">
        <f t="shared" si="187"/>
        <v>7.7111873483066011</v>
      </c>
      <c r="M686" s="7">
        <f t="shared" si="188"/>
        <v>1856.1628094566547</v>
      </c>
      <c r="N686" s="7">
        <f t="shared" si="189"/>
        <v>1.8697276463933472</v>
      </c>
      <c r="O686" s="7">
        <f t="shared" si="190"/>
        <v>2.853727646393347</v>
      </c>
      <c r="P686">
        <v>65</v>
      </c>
      <c r="Q686">
        <f t="shared" si="193"/>
        <v>338</v>
      </c>
      <c r="R686" t="s">
        <v>1333</v>
      </c>
      <c r="S686" s="9" t="s">
        <v>1334</v>
      </c>
      <c r="T686" t="s">
        <v>42</v>
      </c>
      <c r="U686" t="s">
        <v>1248</v>
      </c>
      <c r="V686">
        <v>126.24</v>
      </c>
      <c r="W686">
        <v>3.6360000000000001</v>
      </c>
      <c r="X686">
        <v>4.62</v>
      </c>
      <c r="Y686" s="8">
        <f t="shared" si="194"/>
        <v>0.98399999999999999</v>
      </c>
      <c r="Z686">
        <v>1.514</v>
      </c>
      <c r="AA686">
        <v>785</v>
      </c>
      <c r="AB686">
        <v>720</v>
      </c>
      <c r="AC686">
        <f t="shared" si="195"/>
        <v>2.8573324964312685</v>
      </c>
      <c r="AD686">
        <f t="shared" si="196"/>
        <v>2.8948696567452528</v>
      </c>
      <c r="AE686" s="7">
        <f t="shared" si="197"/>
        <v>47.367260370121414</v>
      </c>
      <c r="AF686" s="7">
        <v>20</v>
      </c>
      <c r="AG686" s="7">
        <f t="shared" si="198"/>
        <v>-67.367260370121414</v>
      </c>
      <c r="AH686" s="7">
        <f t="shared" si="199"/>
        <v>2.3814948120702741</v>
      </c>
      <c r="AI686">
        <v>0</v>
      </c>
      <c r="AJ686">
        <v>0.1</v>
      </c>
      <c r="AK686">
        <v>4.1500000000000004</v>
      </c>
      <c r="AL686">
        <v>0.26</v>
      </c>
      <c r="AM686">
        <v>1.33</v>
      </c>
    </row>
    <row r="687" spans="1:39" x14ac:dyDescent="0.25">
      <c r="A687">
        <v>649</v>
      </c>
      <c r="B687" t="s">
        <v>1460</v>
      </c>
      <c r="C687" t="s">
        <v>1247</v>
      </c>
      <c r="D687" t="s">
        <v>1332</v>
      </c>
      <c r="E687" s="7">
        <f t="shared" si="191"/>
        <v>91.201083935590972</v>
      </c>
      <c r="F687" s="8">
        <v>1.96</v>
      </c>
      <c r="G687" s="7">
        <f t="shared" si="192"/>
        <v>154969.08114339566</v>
      </c>
      <c r="H687" s="7">
        <f t="shared" si="184"/>
        <v>5.190245057987954</v>
      </c>
      <c r="I687" s="7">
        <v>0.03</v>
      </c>
      <c r="J687" s="7">
        <f t="shared" si="185"/>
        <v>0.4371212547196624</v>
      </c>
      <c r="K687" s="7">
        <f t="shared" si="186"/>
        <v>3.6673663127076166</v>
      </c>
      <c r="L687" s="7">
        <f t="shared" si="187"/>
        <v>2.7360325180677294</v>
      </c>
      <c r="M687" s="7">
        <f t="shared" si="188"/>
        <v>4649.0724343018728</v>
      </c>
      <c r="N687" s="7">
        <f t="shared" si="189"/>
        <v>2.0165008217712499</v>
      </c>
      <c r="O687" s="7">
        <f t="shared" si="190"/>
        <v>3.0005008217712499</v>
      </c>
      <c r="P687">
        <v>95</v>
      </c>
      <c r="Q687">
        <f t="shared" si="193"/>
        <v>368</v>
      </c>
      <c r="R687" t="s">
        <v>1333</v>
      </c>
      <c r="S687" s="9" t="s">
        <v>1334</v>
      </c>
      <c r="T687" t="s">
        <v>42</v>
      </c>
      <c r="U687" t="s">
        <v>1248</v>
      </c>
      <c r="V687">
        <v>126.24</v>
      </c>
      <c r="W687">
        <v>3.6360000000000001</v>
      </c>
      <c r="X687">
        <v>4.62</v>
      </c>
      <c r="Y687" s="8">
        <f t="shared" si="194"/>
        <v>0.98399999999999999</v>
      </c>
      <c r="Z687">
        <v>1.514</v>
      </c>
      <c r="AA687">
        <v>785</v>
      </c>
      <c r="AB687">
        <v>720</v>
      </c>
      <c r="AC687">
        <f t="shared" si="195"/>
        <v>2.8573324964312685</v>
      </c>
      <c r="AD687">
        <f t="shared" si="196"/>
        <v>2.8948696567452528</v>
      </c>
      <c r="AE687" s="7">
        <f t="shared" si="197"/>
        <v>47.367260370121414</v>
      </c>
      <c r="AF687" s="7">
        <v>20</v>
      </c>
      <c r="AG687" s="7">
        <f t="shared" si="198"/>
        <v>-67.367260370121414</v>
      </c>
      <c r="AH687" s="7">
        <f t="shared" si="199"/>
        <v>3.230245057987954</v>
      </c>
      <c r="AI687">
        <v>0</v>
      </c>
      <c r="AJ687">
        <v>0.1</v>
      </c>
      <c r="AK687">
        <v>4.1500000000000004</v>
      </c>
      <c r="AL687">
        <v>0.26</v>
      </c>
      <c r="AM687">
        <v>1.33</v>
      </c>
    </row>
    <row r="688" spans="1:39" x14ac:dyDescent="0.25">
      <c r="A688">
        <v>427</v>
      </c>
      <c r="B688" t="s">
        <v>1461</v>
      </c>
      <c r="C688" t="s">
        <v>1462</v>
      </c>
      <c r="D688" t="s">
        <v>1332</v>
      </c>
      <c r="E688" s="7">
        <f t="shared" si="191"/>
        <v>28840.315031266062</v>
      </c>
      <c r="F688" s="8">
        <v>4.46</v>
      </c>
      <c r="G688" s="7">
        <f t="shared" si="192"/>
        <v>156.27543294446767</v>
      </c>
      <c r="H688" s="7">
        <f t="shared" si="184"/>
        <v>2.193890710743184</v>
      </c>
      <c r="I688" s="7">
        <v>0.03</v>
      </c>
      <c r="J688" s="7">
        <f t="shared" si="185"/>
        <v>2.9371212547196626</v>
      </c>
      <c r="K688" s="7">
        <f t="shared" si="186"/>
        <v>0.67101196546284658</v>
      </c>
      <c r="L688" s="7">
        <f t="shared" si="187"/>
        <v>865.20945093798252</v>
      </c>
      <c r="M688" s="7">
        <f t="shared" si="188"/>
        <v>4.6882629883340323</v>
      </c>
      <c r="N688" s="7">
        <f t="shared" si="189"/>
        <v>3.2491870579189772</v>
      </c>
      <c r="O688" s="7">
        <f t="shared" si="190"/>
        <v>0.55718705791897682</v>
      </c>
      <c r="P688">
        <v>35</v>
      </c>
      <c r="Q688">
        <f t="shared" si="193"/>
        <v>308</v>
      </c>
      <c r="R688" t="s">
        <v>1333</v>
      </c>
      <c r="S688" s="9" t="s">
        <v>1334</v>
      </c>
      <c r="T688" t="s">
        <v>42</v>
      </c>
      <c r="U688" t="s">
        <v>1463</v>
      </c>
      <c r="V688">
        <v>103.12</v>
      </c>
      <c r="W688">
        <v>4.2320000000000002</v>
      </c>
      <c r="X688">
        <v>1.54</v>
      </c>
      <c r="Y688" s="8">
        <f t="shared" si="194"/>
        <v>-2.6920000000000002</v>
      </c>
      <c r="Z688">
        <v>-2.6720000000000002</v>
      </c>
      <c r="AA688">
        <v>74.8</v>
      </c>
      <c r="AB688">
        <v>102</v>
      </c>
      <c r="AC688">
        <f t="shared" si="195"/>
        <v>2.0086001717619175</v>
      </c>
      <c r="AD688">
        <f t="shared" si="196"/>
        <v>1.8739015978644613</v>
      </c>
      <c r="AE688" s="7">
        <f t="shared" si="197"/>
        <v>54.832603853254085</v>
      </c>
      <c r="AF688" s="7">
        <v>20</v>
      </c>
      <c r="AG688" s="7">
        <f t="shared" si="198"/>
        <v>-74.832603853254085</v>
      </c>
      <c r="AH688" s="7">
        <f t="shared" si="199"/>
        <v>-2.266109289256816</v>
      </c>
      <c r="AI688">
        <v>0</v>
      </c>
      <c r="AJ688">
        <v>0.26</v>
      </c>
      <c r="AK688">
        <v>4.2</v>
      </c>
      <c r="AL688">
        <v>1.17</v>
      </c>
      <c r="AM688">
        <v>0.87</v>
      </c>
    </row>
    <row r="689" spans="1:39" x14ac:dyDescent="0.25">
      <c r="A689">
        <v>426</v>
      </c>
      <c r="B689" t="s">
        <v>1461</v>
      </c>
      <c r="C689" t="s">
        <v>1462</v>
      </c>
      <c r="D689" t="s">
        <v>1332</v>
      </c>
      <c r="E689" s="7">
        <f t="shared" si="191"/>
        <v>5495.4087385762541</v>
      </c>
      <c r="F689" s="8">
        <v>3.74</v>
      </c>
      <c r="G689" s="7">
        <f t="shared" si="192"/>
        <v>398.43643017164334</v>
      </c>
      <c r="H689" s="7">
        <f t="shared" si="184"/>
        <v>2.6003590403420191</v>
      </c>
      <c r="I689" s="7">
        <v>0.03</v>
      </c>
      <c r="J689" s="7">
        <f t="shared" si="185"/>
        <v>2.2171212547196633</v>
      </c>
      <c r="K689" s="7">
        <f t="shared" si="186"/>
        <v>1.0774802950616822</v>
      </c>
      <c r="L689" s="7">
        <f t="shared" si="187"/>
        <v>164.86226215728774</v>
      </c>
      <c r="M689" s="7">
        <f t="shared" si="188"/>
        <v>11.953092905149315</v>
      </c>
      <c r="N689" s="7">
        <f t="shared" si="189"/>
        <v>3.354591874665092</v>
      </c>
      <c r="O689" s="7">
        <f t="shared" si="190"/>
        <v>0.66259187466509206</v>
      </c>
      <c r="P689">
        <v>65</v>
      </c>
      <c r="Q689">
        <f t="shared" si="193"/>
        <v>338</v>
      </c>
      <c r="R689" t="s">
        <v>1333</v>
      </c>
      <c r="S689" s="9" t="s">
        <v>1334</v>
      </c>
      <c r="T689" t="s">
        <v>42</v>
      </c>
      <c r="U689" t="s">
        <v>1463</v>
      </c>
      <c r="V689">
        <v>103.12</v>
      </c>
      <c r="W689">
        <v>4.2320000000000002</v>
      </c>
      <c r="X689">
        <v>1.54</v>
      </c>
      <c r="Y689" s="8">
        <f t="shared" si="194"/>
        <v>-2.6920000000000002</v>
      </c>
      <c r="Z689">
        <v>-2.6720000000000002</v>
      </c>
      <c r="AA689">
        <v>74.8</v>
      </c>
      <c r="AB689">
        <v>102</v>
      </c>
      <c r="AC689">
        <f t="shared" si="195"/>
        <v>2.0086001717619175</v>
      </c>
      <c r="AD689">
        <f t="shared" si="196"/>
        <v>1.8739015978644613</v>
      </c>
      <c r="AE689" s="7">
        <f t="shared" si="197"/>
        <v>54.832603853254085</v>
      </c>
      <c r="AF689" s="7">
        <v>20</v>
      </c>
      <c r="AG689" s="7">
        <f t="shared" si="198"/>
        <v>-74.832603853254085</v>
      </c>
      <c r="AH689" s="7">
        <f t="shared" si="199"/>
        <v>-1.1396409596579811</v>
      </c>
      <c r="AI689">
        <v>0</v>
      </c>
      <c r="AJ689">
        <v>0.26</v>
      </c>
      <c r="AK689">
        <v>4.2</v>
      </c>
      <c r="AL689">
        <v>1.17</v>
      </c>
      <c r="AM689">
        <v>0.87</v>
      </c>
    </row>
    <row r="690" spans="1:39" x14ac:dyDescent="0.25">
      <c r="A690">
        <v>425</v>
      </c>
      <c r="B690" t="s">
        <v>1461</v>
      </c>
      <c r="C690" t="s">
        <v>1462</v>
      </c>
      <c r="D690" t="s">
        <v>1332</v>
      </c>
      <c r="E690" s="7">
        <f t="shared" si="191"/>
        <v>1445.4397707459289</v>
      </c>
      <c r="F690" s="8">
        <v>3.16</v>
      </c>
      <c r="G690" s="7">
        <f t="shared" si="192"/>
        <v>918.67956340279352</v>
      </c>
      <c r="H690" s="7">
        <f t="shared" si="184"/>
        <v>2.9631640553323479</v>
      </c>
      <c r="I690" s="7">
        <v>0.03</v>
      </c>
      <c r="J690" s="7">
        <f t="shared" si="185"/>
        <v>1.6371212547196627</v>
      </c>
      <c r="K690" s="7">
        <f t="shared" si="186"/>
        <v>1.4402853100520105</v>
      </c>
      <c r="L690" s="7">
        <f t="shared" si="187"/>
        <v>43.363193122377879</v>
      </c>
      <c r="M690" s="7">
        <f t="shared" si="188"/>
        <v>27.560386902083813</v>
      </c>
      <c r="N690" s="7">
        <f t="shared" si="189"/>
        <v>3.465419819115644</v>
      </c>
      <c r="O690" s="7">
        <f t="shared" si="190"/>
        <v>0.77341981911564361</v>
      </c>
      <c r="P690">
        <v>95</v>
      </c>
      <c r="Q690">
        <f t="shared" si="193"/>
        <v>368</v>
      </c>
      <c r="R690" t="s">
        <v>1333</v>
      </c>
      <c r="S690" s="9" t="s">
        <v>1334</v>
      </c>
      <c r="T690" t="s">
        <v>42</v>
      </c>
      <c r="U690" t="s">
        <v>1463</v>
      </c>
      <c r="V690">
        <v>103.12</v>
      </c>
      <c r="W690">
        <v>4.2320000000000002</v>
      </c>
      <c r="X690">
        <v>1.54</v>
      </c>
      <c r="Y690" s="8">
        <f t="shared" si="194"/>
        <v>-2.6920000000000002</v>
      </c>
      <c r="Z690">
        <v>-2.6720000000000002</v>
      </c>
      <c r="AA690">
        <v>74.8</v>
      </c>
      <c r="AB690">
        <v>102</v>
      </c>
      <c r="AC690">
        <f t="shared" si="195"/>
        <v>2.0086001717619175</v>
      </c>
      <c r="AD690">
        <f t="shared" si="196"/>
        <v>1.8739015978644613</v>
      </c>
      <c r="AE690" s="7">
        <f t="shared" si="197"/>
        <v>54.832603853254085</v>
      </c>
      <c r="AF690" s="7">
        <v>20</v>
      </c>
      <c r="AG690" s="7">
        <f t="shared" si="198"/>
        <v>-74.832603853254085</v>
      </c>
      <c r="AH690" s="7">
        <f t="shared" si="199"/>
        <v>-0.19683594466765222</v>
      </c>
      <c r="AI690">
        <v>0</v>
      </c>
      <c r="AJ690">
        <v>0.26</v>
      </c>
      <c r="AK690">
        <v>4.2</v>
      </c>
      <c r="AL690">
        <v>1.17</v>
      </c>
      <c r="AM690">
        <v>0.87</v>
      </c>
    </row>
    <row r="691" spans="1:39" x14ac:dyDescent="0.25">
      <c r="A691">
        <v>568</v>
      </c>
      <c r="B691" t="s">
        <v>1206</v>
      </c>
      <c r="C691" t="s">
        <v>1207</v>
      </c>
      <c r="D691" t="s">
        <v>1332</v>
      </c>
      <c r="E691" s="7">
        <f t="shared" si="191"/>
        <v>2691.5348039269184</v>
      </c>
      <c r="F691" s="8">
        <v>3.43</v>
      </c>
      <c r="G691" s="7">
        <f t="shared" si="192"/>
        <v>18554.927319812137</v>
      </c>
      <c r="H691" s="7">
        <f t="shared" si="184"/>
        <v>4.2684592575440661</v>
      </c>
      <c r="I691" s="7">
        <v>0.03</v>
      </c>
      <c r="J691" s="7">
        <f t="shared" si="185"/>
        <v>1.9071212547196628</v>
      </c>
      <c r="K691" s="7">
        <f t="shared" si="186"/>
        <v>2.7455805122637291</v>
      </c>
      <c r="L691" s="7">
        <f t="shared" si="187"/>
        <v>80.746044117807543</v>
      </c>
      <c r="M691" s="7">
        <f t="shared" si="188"/>
        <v>556.64781959436505</v>
      </c>
      <c r="N691" s="7">
        <f t="shared" si="189"/>
        <v>1.6143099272759234</v>
      </c>
      <c r="O691" s="7">
        <f t="shared" si="190"/>
        <v>2.8673099272759233</v>
      </c>
      <c r="P691">
        <v>15</v>
      </c>
      <c r="Q691">
        <f t="shared" si="193"/>
        <v>288</v>
      </c>
      <c r="R691" t="s">
        <v>1333</v>
      </c>
      <c r="S691" s="9" t="s">
        <v>1334</v>
      </c>
      <c r="T691" t="s">
        <v>42</v>
      </c>
      <c r="U691" t="s">
        <v>1208</v>
      </c>
      <c r="V691">
        <v>128.26</v>
      </c>
      <c r="W691">
        <v>3.5070000000000001</v>
      </c>
      <c r="X691">
        <v>4.76</v>
      </c>
      <c r="Y691" s="8">
        <f t="shared" si="194"/>
        <v>1.2529999999999997</v>
      </c>
      <c r="Z691">
        <v>2.1429999999999998</v>
      </c>
      <c r="AA691">
        <v>661</v>
      </c>
      <c r="AB691">
        <v>593</v>
      </c>
      <c r="AC691">
        <f t="shared" si="195"/>
        <v>2.7730546933642626</v>
      </c>
      <c r="AD691">
        <f t="shared" si="196"/>
        <v>2.8202014594856402</v>
      </c>
      <c r="AE691" s="7">
        <f t="shared" si="197"/>
        <v>48.10855739582869</v>
      </c>
      <c r="AF691" s="7">
        <v>20</v>
      </c>
      <c r="AG691" s="7">
        <f t="shared" si="198"/>
        <v>-68.108557395828683</v>
      </c>
      <c r="AH691" s="7">
        <f t="shared" si="199"/>
        <v>0.83845925754406625</v>
      </c>
      <c r="AI691">
        <v>0</v>
      </c>
      <c r="AJ691">
        <v>0.05</v>
      </c>
      <c r="AK691">
        <v>4.21</v>
      </c>
      <c r="AL691">
        <v>0.2</v>
      </c>
      <c r="AM691">
        <v>1.38</v>
      </c>
    </row>
    <row r="692" spans="1:39" x14ac:dyDescent="0.25">
      <c r="A692">
        <v>567</v>
      </c>
      <c r="B692" t="s">
        <v>1206</v>
      </c>
      <c r="C692" t="s">
        <v>1207</v>
      </c>
      <c r="D692" t="s">
        <v>1332</v>
      </c>
      <c r="E692" s="7">
        <f t="shared" si="191"/>
        <v>912.01083935590987</v>
      </c>
      <c r="F692" s="8">
        <v>2.96</v>
      </c>
      <c r="G692" s="7">
        <f t="shared" si="192"/>
        <v>39867.822169913292</v>
      </c>
      <c r="H692" s="7">
        <f t="shared" ref="H692:H755" si="200">F692+AH692</f>
        <v>4.6006225124263267</v>
      </c>
      <c r="I692" s="7">
        <v>0.03</v>
      </c>
      <c r="J692" s="7">
        <f t="shared" ref="J692:J755" si="201">LOG(I692*E692)</f>
        <v>1.4371212547196626</v>
      </c>
      <c r="K692" s="7">
        <f t="shared" ref="K692:K755" si="202">J692+AH692</f>
        <v>3.0777437671459897</v>
      </c>
      <c r="L692" s="7">
        <f t="shared" ref="L692:L755" si="203">10^J692</f>
        <v>27.360325180677304</v>
      </c>
      <c r="M692" s="7">
        <f t="shared" ref="M692:M755" si="204">10^K692</f>
        <v>1196.0346650973997</v>
      </c>
      <c r="N692" s="7">
        <f t="shared" ref="N692:N755" si="205">LOG(EXP((AE692/8.314)*((1000/298)-(1000/Q692))+LN(L692)))</f>
        <v>1.7109188596021203</v>
      </c>
      <c r="O692" s="7">
        <f t="shared" ref="O692:O755" si="206">LOG(EXP((-AF692/8.314)*((1000/298)-(1000/Q692))+LN(M692)))</f>
        <v>2.9639188596021198</v>
      </c>
      <c r="P692">
        <v>35</v>
      </c>
      <c r="Q692">
        <f t="shared" si="193"/>
        <v>308</v>
      </c>
      <c r="R692" t="s">
        <v>1333</v>
      </c>
      <c r="S692" s="9" t="s">
        <v>1334</v>
      </c>
      <c r="T692" t="s">
        <v>42</v>
      </c>
      <c r="U692" t="s">
        <v>1208</v>
      </c>
      <c r="V692">
        <v>128.26</v>
      </c>
      <c r="W692">
        <v>3.5070000000000001</v>
      </c>
      <c r="X692">
        <v>4.76</v>
      </c>
      <c r="Y692" s="8">
        <f t="shared" si="194"/>
        <v>1.2529999999999997</v>
      </c>
      <c r="Z692">
        <v>2.1429999999999998</v>
      </c>
      <c r="AA692">
        <v>661</v>
      </c>
      <c r="AB692">
        <v>593</v>
      </c>
      <c r="AC692">
        <f t="shared" si="195"/>
        <v>2.7730546933642626</v>
      </c>
      <c r="AD692">
        <f t="shared" si="196"/>
        <v>2.8202014594856402</v>
      </c>
      <c r="AE692" s="7">
        <f t="shared" si="197"/>
        <v>48.10855739582869</v>
      </c>
      <c r="AF692" s="7">
        <v>20</v>
      </c>
      <c r="AG692" s="7">
        <f t="shared" si="198"/>
        <v>-68.108557395828683</v>
      </c>
      <c r="AH692" s="7">
        <f t="shared" si="199"/>
        <v>1.6406225124263272</v>
      </c>
      <c r="AI692">
        <v>0</v>
      </c>
      <c r="AJ692">
        <v>0.05</v>
      </c>
      <c r="AK692">
        <v>4.21</v>
      </c>
      <c r="AL692">
        <v>0.2</v>
      </c>
      <c r="AM692">
        <v>1.38</v>
      </c>
    </row>
    <row r="693" spans="1:39" x14ac:dyDescent="0.25">
      <c r="A693">
        <v>566</v>
      </c>
      <c r="B693" t="s">
        <v>1206</v>
      </c>
      <c r="C693" t="s">
        <v>1207</v>
      </c>
      <c r="D693" t="s">
        <v>1332</v>
      </c>
      <c r="E693" s="7">
        <f t="shared" si="191"/>
        <v>229.08676527677744</v>
      </c>
      <c r="F693" s="8">
        <v>2.36</v>
      </c>
      <c r="G693" s="7">
        <f t="shared" si="192"/>
        <v>106138.41299436962</v>
      </c>
      <c r="H693" s="7">
        <f t="shared" si="200"/>
        <v>5.0258725896722929</v>
      </c>
      <c r="I693" s="7">
        <v>0.03</v>
      </c>
      <c r="J693" s="7">
        <f t="shared" si="201"/>
        <v>0.8371212547196627</v>
      </c>
      <c r="K693" s="7">
        <f t="shared" si="202"/>
        <v>3.5029938443919555</v>
      </c>
      <c r="L693" s="7">
        <f t="shared" si="203"/>
        <v>6.8726029583033252</v>
      </c>
      <c r="M693" s="7">
        <f t="shared" si="204"/>
        <v>3184.1523898310911</v>
      </c>
      <c r="N693" s="7">
        <f t="shared" si="205"/>
        <v>1.8351054239953661</v>
      </c>
      <c r="O693" s="7">
        <f t="shared" si="206"/>
        <v>3.0881054239953656</v>
      </c>
      <c r="P693">
        <v>65</v>
      </c>
      <c r="Q693">
        <f t="shared" si="193"/>
        <v>338</v>
      </c>
      <c r="R693" t="s">
        <v>1333</v>
      </c>
      <c r="S693" s="9" t="s">
        <v>1334</v>
      </c>
      <c r="T693" t="s">
        <v>42</v>
      </c>
      <c r="U693" t="s">
        <v>1208</v>
      </c>
      <c r="V693">
        <v>128.26</v>
      </c>
      <c r="W693">
        <v>3.5070000000000001</v>
      </c>
      <c r="X693">
        <v>4.76</v>
      </c>
      <c r="Y693" s="8">
        <f t="shared" si="194"/>
        <v>1.2529999999999997</v>
      </c>
      <c r="Z693">
        <v>2.1429999999999998</v>
      </c>
      <c r="AA693">
        <v>661</v>
      </c>
      <c r="AB693">
        <v>593</v>
      </c>
      <c r="AC693">
        <f t="shared" si="195"/>
        <v>2.7730546933642626</v>
      </c>
      <c r="AD693">
        <f t="shared" si="196"/>
        <v>2.8202014594856402</v>
      </c>
      <c r="AE693" s="7">
        <f t="shared" si="197"/>
        <v>48.10855739582869</v>
      </c>
      <c r="AF693" s="7">
        <v>20</v>
      </c>
      <c r="AG693" s="7">
        <f t="shared" si="198"/>
        <v>-68.108557395828683</v>
      </c>
      <c r="AH693" s="7">
        <f t="shared" si="199"/>
        <v>2.665872589672293</v>
      </c>
      <c r="AI693">
        <v>0</v>
      </c>
      <c r="AJ693">
        <v>0.05</v>
      </c>
      <c r="AK693">
        <v>4.21</v>
      </c>
      <c r="AL693">
        <v>0.2</v>
      </c>
      <c r="AM693">
        <v>1.38</v>
      </c>
    </row>
    <row r="694" spans="1:39" x14ac:dyDescent="0.25">
      <c r="A694">
        <v>565</v>
      </c>
      <c r="B694" t="s">
        <v>1206</v>
      </c>
      <c r="C694" t="s">
        <v>1207</v>
      </c>
      <c r="D694" t="s">
        <v>1332</v>
      </c>
      <c r="E694" s="7">
        <f t="shared" si="191"/>
        <v>85.113803820237663</v>
      </c>
      <c r="F694" s="8">
        <v>1.93</v>
      </c>
      <c r="G694" s="7">
        <f t="shared" si="192"/>
        <v>284421.43826511677</v>
      </c>
      <c r="H694" s="7">
        <f t="shared" si="200"/>
        <v>5.4539623282368517</v>
      </c>
      <c r="I694" s="7">
        <v>0.03</v>
      </c>
      <c r="J694" s="7">
        <f t="shared" si="201"/>
        <v>0.40712125471966248</v>
      </c>
      <c r="K694" s="7">
        <f t="shared" si="202"/>
        <v>3.9310835829565143</v>
      </c>
      <c r="L694" s="7">
        <f t="shared" si="203"/>
        <v>2.5534141146071301</v>
      </c>
      <c r="M694" s="7">
        <f t="shared" si="204"/>
        <v>8532.6431479534949</v>
      </c>
      <c r="N694" s="7">
        <f t="shared" si="205"/>
        <v>2.0112180920201475</v>
      </c>
      <c r="O694" s="7">
        <f t="shared" si="206"/>
        <v>3.2642180920201471</v>
      </c>
      <c r="P694">
        <v>95</v>
      </c>
      <c r="Q694">
        <f t="shared" si="193"/>
        <v>368</v>
      </c>
      <c r="R694" t="s">
        <v>1333</v>
      </c>
      <c r="S694" s="9" t="s">
        <v>1334</v>
      </c>
      <c r="T694" t="s">
        <v>42</v>
      </c>
      <c r="U694" t="s">
        <v>1208</v>
      </c>
      <c r="V694">
        <v>128.26</v>
      </c>
      <c r="W694">
        <v>3.5070000000000001</v>
      </c>
      <c r="X694">
        <v>4.76</v>
      </c>
      <c r="Y694" s="8">
        <f t="shared" si="194"/>
        <v>1.2529999999999997</v>
      </c>
      <c r="Z694">
        <v>2.1429999999999998</v>
      </c>
      <c r="AA694">
        <v>661</v>
      </c>
      <c r="AB694">
        <v>593</v>
      </c>
      <c r="AC694">
        <f t="shared" si="195"/>
        <v>2.7730546933642626</v>
      </c>
      <c r="AD694">
        <f t="shared" si="196"/>
        <v>2.8202014594856402</v>
      </c>
      <c r="AE694" s="7">
        <f t="shared" si="197"/>
        <v>48.10855739582869</v>
      </c>
      <c r="AF694" s="7">
        <v>20</v>
      </c>
      <c r="AG694" s="7">
        <f t="shared" si="198"/>
        <v>-68.108557395828683</v>
      </c>
      <c r="AH694" s="7">
        <f t="shared" si="199"/>
        <v>3.523962328236852</v>
      </c>
      <c r="AI694">
        <v>0</v>
      </c>
      <c r="AJ694">
        <v>0.05</v>
      </c>
      <c r="AK694">
        <v>4.21</v>
      </c>
      <c r="AL694">
        <v>0.2</v>
      </c>
      <c r="AM694">
        <v>1.38</v>
      </c>
    </row>
    <row r="695" spans="1:39" x14ac:dyDescent="0.25">
      <c r="A695">
        <v>374</v>
      </c>
      <c r="B695" t="s">
        <v>1464</v>
      </c>
      <c r="C695" t="s">
        <v>1465</v>
      </c>
      <c r="D695" t="s">
        <v>1332</v>
      </c>
      <c r="E695" s="7">
        <f t="shared" ref="E695:E758" si="207">10^F695</f>
        <v>8709.6358995608189</v>
      </c>
      <c r="F695" s="8">
        <v>3.94</v>
      </c>
      <c r="G695" s="7">
        <f t="shared" si="192"/>
        <v>259.26333983485671</v>
      </c>
      <c r="H695" s="7">
        <f t="shared" si="200"/>
        <v>2.4137411113199843</v>
      </c>
      <c r="I695" s="7">
        <v>0.03</v>
      </c>
      <c r="J695" s="7">
        <f t="shared" si="201"/>
        <v>2.417121254719663</v>
      </c>
      <c r="K695" s="7">
        <f t="shared" si="202"/>
        <v>0.89086236603964752</v>
      </c>
      <c r="L695" s="7">
        <f t="shared" si="203"/>
        <v>261.2890769868248</v>
      </c>
      <c r="M695" s="7">
        <f t="shared" si="204"/>
        <v>7.7779001950457145</v>
      </c>
      <c r="N695" s="7">
        <f t="shared" si="205"/>
        <v>4.4229968751032809</v>
      </c>
      <c r="O695" s="7">
        <f t="shared" si="206"/>
        <v>0.22399687510328048</v>
      </c>
      <c r="P695">
        <v>95</v>
      </c>
      <c r="Q695">
        <f t="shared" si="193"/>
        <v>368</v>
      </c>
      <c r="R695" t="s">
        <v>1333</v>
      </c>
      <c r="S695" s="9" t="s">
        <v>1334</v>
      </c>
      <c r="T695" t="s">
        <v>42</v>
      </c>
      <c r="U695" t="s">
        <v>1466</v>
      </c>
      <c r="V695">
        <v>108.14</v>
      </c>
      <c r="W695">
        <v>6.2590000000000003</v>
      </c>
      <c r="X695">
        <v>2.06</v>
      </c>
      <c r="Y695" s="8">
        <f t="shared" si="194"/>
        <v>-4.1989999999999998</v>
      </c>
      <c r="Z695">
        <v>-4.3090000000000002</v>
      </c>
      <c r="AA695">
        <v>33.4</v>
      </c>
      <c r="AB695">
        <v>25.3</v>
      </c>
      <c r="AC695">
        <f t="shared" si="195"/>
        <v>1.403120521175818</v>
      </c>
      <c r="AD695">
        <f t="shared" si="196"/>
        <v>1.5237464668115646</v>
      </c>
      <c r="AE695" s="7">
        <f t="shared" si="197"/>
        <v>60.158327208298132</v>
      </c>
      <c r="AF695" s="7">
        <v>20</v>
      </c>
      <c r="AG695" s="7">
        <f t="shared" si="198"/>
        <v>-80.158327208298132</v>
      </c>
      <c r="AH695" s="7">
        <f t="shared" si="199"/>
        <v>-1.5262588886800155</v>
      </c>
      <c r="AI695">
        <v>0.5</v>
      </c>
      <c r="AJ695">
        <v>0.39</v>
      </c>
      <c r="AK695">
        <v>4.25</v>
      </c>
      <c r="AL695">
        <v>0.85</v>
      </c>
      <c r="AM695">
        <v>0.92</v>
      </c>
    </row>
    <row r="696" spans="1:39" x14ac:dyDescent="0.25">
      <c r="A696">
        <v>493</v>
      </c>
      <c r="B696" t="s">
        <v>1467</v>
      </c>
      <c r="C696" t="s">
        <v>1468</v>
      </c>
      <c r="D696" t="s">
        <v>1332</v>
      </c>
      <c r="E696" s="7">
        <f t="shared" si="207"/>
        <v>13182.567385564091</v>
      </c>
      <c r="F696" s="8">
        <v>4.12</v>
      </c>
      <c r="G696" s="7">
        <f t="shared" si="192"/>
        <v>320.55181667987142</v>
      </c>
      <c r="H696" s="7">
        <f t="shared" si="200"/>
        <v>2.5058982425262792</v>
      </c>
      <c r="I696" s="7">
        <v>0.03</v>
      </c>
      <c r="J696" s="7">
        <f t="shared" si="201"/>
        <v>2.5971212547196632</v>
      </c>
      <c r="K696" s="7">
        <f t="shared" si="202"/>
        <v>0.98301949724594206</v>
      </c>
      <c r="L696" s="7">
        <f t="shared" si="203"/>
        <v>395.47702156692304</v>
      </c>
      <c r="M696" s="7">
        <f t="shared" si="204"/>
        <v>9.6165545003961466</v>
      </c>
      <c r="N696" s="7">
        <f t="shared" si="205"/>
        <v>4.672154006309575</v>
      </c>
      <c r="O696" s="7">
        <f t="shared" si="206"/>
        <v>0.31615400630957508</v>
      </c>
      <c r="P696">
        <v>95</v>
      </c>
      <c r="Q696">
        <f t="shared" si="193"/>
        <v>368</v>
      </c>
      <c r="R696" t="s">
        <v>1333</v>
      </c>
      <c r="S696" s="9" t="s">
        <v>1334</v>
      </c>
      <c r="T696" t="s">
        <v>42</v>
      </c>
      <c r="U696" t="s">
        <v>1469</v>
      </c>
      <c r="V696">
        <v>108.14</v>
      </c>
      <c r="W696">
        <v>6.4160000000000004</v>
      </c>
      <c r="X696">
        <v>2.06</v>
      </c>
      <c r="Y696" s="8">
        <f t="shared" si="194"/>
        <v>-4.3559999999999999</v>
      </c>
      <c r="Z696">
        <v>-4.4560000000000004</v>
      </c>
      <c r="AA696">
        <v>22.3</v>
      </c>
      <c r="AB696">
        <v>14.7</v>
      </c>
      <c r="AC696">
        <f t="shared" si="195"/>
        <v>1.167317334748176</v>
      </c>
      <c r="AD696">
        <f t="shared" si="196"/>
        <v>1.3483048630481607</v>
      </c>
      <c r="AE696" s="7">
        <f t="shared" si="197"/>
        <v>62.232422573742483</v>
      </c>
      <c r="AF696" s="7">
        <v>20</v>
      </c>
      <c r="AG696" s="7">
        <f t="shared" si="198"/>
        <v>-82.232422573742483</v>
      </c>
      <c r="AH696" s="7">
        <f t="shared" si="199"/>
        <v>-1.6141017574737211</v>
      </c>
      <c r="AI696">
        <v>0.5</v>
      </c>
      <c r="AJ696">
        <v>0.39</v>
      </c>
      <c r="AK696">
        <v>4.25</v>
      </c>
      <c r="AL696">
        <v>0.85</v>
      </c>
      <c r="AM696">
        <v>0.92</v>
      </c>
    </row>
    <row r="697" spans="1:39" x14ac:dyDescent="0.25">
      <c r="A697">
        <v>469</v>
      </c>
      <c r="B697" t="s">
        <v>1470</v>
      </c>
      <c r="C697" t="s">
        <v>1471</v>
      </c>
      <c r="D697" t="s">
        <v>1332</v>
      </c>
      <c r="E697" s="7">
        <f t="shared" si="207"/>
        <v>12882.49551693136</v>
      </c>
      <c r="F697" s="8">
        <v>4.1100000000000003</v>
      </c>
      <c r="G697" s="7">
        <f t="shared" si="192"/>
        <v>357.47281607629253</v>
      </c>
      <c r="H697" s="7">
        <f t="shared" si="200"/>
        <v>2.5532430215862272</v>
      </c>
      <c r="I697" s="7">
        <v>0.03</v>
      </c>
      <c r="J697" s="7">
        <f t="shared" si="201"/>
        <v>2.5871212547196629</v>
      </c>
      <c r="K697" s="7">
        <f t="shared" si="202"/>
        <v>1.03036427630589</v>
      </c>
      <c r="L697" s="7">
        <f t="shared" si="203"/>
        <v>386.47486550794076</v>
      </c>
      <c r="M697" s="7">
        <f t="shared" si="204"/>
        <v>10.724184482288784</v>
      </c>
      <c r="N697" s="7">
        <f t="shared" si="205"/>
        <v>4.6314987853695246</v>
      </c>
      <c r="O697" s="7">
        <f t="shared" si="206"/>
        <v>0.36349878536952296</v>
      </c>
      <c r="P697">
        <v>95</v>
      </c>
      <c r="Q697">
        <f t="shared" si="193"/>
        <v>368</v>
      </c>
      <c r="R697" t="s">
        <v>1333</v>
      </c>
      <c r="S697" s="9" t="s">
        <v>1334</v>
      </c>
      <c r="T697" t="s">
        <v>42</v>
      </c>
      <c r="U697" t="s">
        <v>1472</v>
      </c>
      <c r="V697">
        <v>108.14</v>
      </c>
      <c r="W697">
        <v>6.3280000000000003</v>
      </c>
      <c r="X697">
        <v>2.06</v>
      </c>
      <c r="Y697" s="8">
        <f t="shared" si="194"/>
        <v>-4.2680000000000007</v>
      </c>
      <c r="Z697">
        <v>-4.3879999999999999</v>
      </c>
      <c r="AA697">
        <v>16.600000000000001</v>
      </c>
      <c r="AB697">
        <v>18.7</v>
      </c>
      <c r="AC697">
        <f t="shared" si="195"/>
        <v>1.271841606536499</v>
      </c>
      <c r="AD697">
        <f t="shared" si="196"/>
        <v>1.2201080880400552</v>
      </c>
      <c r="AE697" s="7">
        <f t="shared" si="197"/>
        <v>61.313040138852735</v>
      </c>
      <c r="AF697" s="7">
        <v>20</v>
      </c>
      <c r="AG697" s="7">
        <f t="shared" si="198"/>
        <v>-81.313040138852728</v>
      </c>
      <c r="AH697" s="7">
        <f t="shared" si="199"/>
        <v>-1.5567569784137729</v>
      </c>
      <c r="AI697">
        <v>0.5</v>
      </c>
      <c r="AJ697">
        <v>0.39</v>
      </c>
      <c r="AK697">
        <v>4.25</v>
      </c>
      <c r="AL697">
        <v>0.85</v>
      </c>
      <c r="AM697">
        <v>0.92</v>
      </c>
    </row>
    <row r="698" spans="1:39" x14ac:dyDescent="0.25">
      <c r="A698">
        <v>431</v>
      </c>
      <c r="B698" t="s">
        <v>1473</v>
      </c>
      <c r="C698" t="s">
        <v>1474</v>
      </c>
      <c r="D698" t="s">
        <v>1332</v>
      </c>
      <c r="E698" s="7">
        <f t="shared" si="207"/>
        <v>17782.794100389234</v>
      </c>
      <c r="F698" s="8">
        <v>4.25</v>
      </c>
      <c r="G698" s="7">
        <f t="shared" si="192"/>
        <v>85.686684767049115</v>
      </c>
      <c r="H698" s="7">
        <f t="shared" si="200"/>
        <v>1.9329133402257099</v>
      </c>
      <c r="I698" s="7">
        <v>0.03</v>
      </c>
      <c r="J698" s="7">
        <f t="shared" si="201"/>
        <v>2.7271212547196626</v>
      </c>
      <c r="K698" s="7">
        <f t="shared" si="202"/>
        <v>0.41003459494537253</v>
      </c>
      <c r="L698" s="7">
        <f t="shared" si="203"/>
        <v>533.48382301167737</v>
      </c>
      <c r="M698" s="7">
        <f t="shared" si="204"/>
        <v>2.5706005430114733</v>
      </c>
      <c r="N698" s="7">
        <f t="shared" si="205"/>
        <v>3.0282096874015036</v>
      </c>
      <c r="O698" s="7">
        <f t="shared" si="206"/>
        <v>0.29620968740150277</v>
      </c>
      <c r="P698">
        <v>35</v>
      </c>
      <c r="Q698">
        <f t="shared" si="193"/>
        <v>308</v>
      </c>
      <c r="R698" t="s">
        <v>1333</v>
      </c>
      <c r="S698" s="9" t="s">
        <v>1334</v>
      </c>
      <c r="T698" t="s">
        <v>42</v>
      </c>
      <c r="U698" t="s">
        <v>1475</v>
      </c>
      <c r="V698">
        <v>106.13</v>
      </c>
      <c r="W698">
        <v>4.4420000000000002</v>
      </c>
      <c r="X698">
        <v>1.71</v>
      </c>
      <c r="Y698" s="8">
        <f t="shared" si="194"/>
        <v>-2.7320000000000002</v>
      </c>
      <c r="Z698">
        <v>-2.9620000000000002</v>
      </c>
      <c r="AA698">
        <v>135</v>
      </c>
      <c r="AB698">
        <v>169</v>
      </c>
      <c r="AC698">
        <f t="shared" si="195"/>
        <v>2.2278867046136734</v>
      </c>
      <c r="AD698">
        <f t="shared" si="196"/>
        <v>2.1303337684950061</v>
      </c>
      <c r="AE698" s="7">
        <f t="shared" si="197"/>
        <v>52.903786908993865</v>
      </c>
      <c r="AF698" s="7">
        <v>20</v>
      </c>
      <c r="AG698" s="7">
        <f t="shared" si="198"/>
        <v>-72.903786908993865</v>
      </c>
      <c r="AH698" s="7">
        <f t="shared" si="199"/>
        <v>-2.3170866597742901</v>
      </c>
      <c r="AI698">
        <v>0</v>
      </c>
      <c r="AJ698">
        <v>0.4</v>
      </c>
      <c r="AK698">
        <v>4.2699999999999996</v>
      </c>
      <c r="AL698">
        <v>1.18</v>
      </c>
      <c r="AM698">
        <v>0.87</v>
      </c>
    </row>
    <row r="699" spans="1:39" x14ac:dyDescent="0.25">
      <c r="A699">
        <v>430</v>
      </c>
      <c r="B699" t="s">
        <v>1473</v>
      </c>
      <c r="C699" t="s">
        <v>1474</v>
      </c>
      <c r="D699" t="s">
        <v>1332</v>
      </c>
      <c r="E699" s="7">
        <f t="shared" si="207"/>
        <v>3311.3112148259115</v>
      </c>
      <c r="F699" s="8">
        <v>3.52</v>
      </c>
      <c r="G699" s="7">
        <f t="shared" si="192"/>
        <v>199.68564690602437</v>
      </c>
      <c r="H699" s="7">
        <f t="shared" si="200"/>
        <v>2.3003468495801038</v>
      </c>
      <c r="I699" s="7">
        <v>0.03</v>
      </c>
      <c r="J699" s="7">
        <f t="shared" si="201"/>
        <v>1.9971212547196626</v>
      </c>
      <c r="K699" s="7">
        <f t="shared" si="202"/>
        <v>0.77746810429976643</v>
      </c>
      <c r="L699" s="7">
        <f t="shared" si="203"/>
        <v>99.339336444777416</v>
      </c>
      <c r="M699" s="7">
        <f t="shared" si="204"/>
        <v>5.9905694071807325</v>
      </c>
      <c r="N699" s="7">
        <f t="shared" si="205"/>
        <v>3.0945796839031767</v>
      </c>
      <c r="O699" s="7">
        <f t="shared" si="206"/>
        <v>0.36257968390317624</v>
      </c>
      <c r="P699">
        <v>65</v>
      </c>
      <c r="Q699">
        <f t="shared" si="193"/>
        <v>338</v>
      </c>
      <c r="R699" t="s">
        <v>1333</v>
      </c>
      <c r="S699" s="9" t="s">
        <v>1334</v>
      </c>
      <c r="T699" t="s">
        <v>42</v>
      </c>
      <c r="U699" t="s">
        <v>1475</v>
      </c>
      <c r="V699">
        <v>106.13</v>
      </c>
      <c r="W699">
        <v>4.4420000000000002</v>
      </c>
      <c r="X699">
        <v>1.71</v>
      </c>
      <c r="Y699" s="8">
        <f t="shared" si="194"/>
        <v>-2.7320000000000002</v>
      </c>
      <c r="Z699">
        <v>-2.9620000000000002</v>
      </c>
      <c r="AA699">
        <v>135</v>
      </c>
      <c r="AB699">
        <v>169</v>
      </c>
      <c r="AC699">
        <f t="shared" si="195"/>
        <v>2.2278867046136734</v>
      </c>
      <c r="AD699">
        <f t="shared" si="196"/>
        <v>2.1303337684950061</v>
      </c>
      <c r="AE699" s="7">
        <f t="shared" si="197"/>
        <v>52.903786908993865</v>
      </c>
      <c r="AF699" s="7">
        <v>20</v>
      </c>
      <c r="AG699" s="7">
        <f t="shared" si="198"/>
        <v>-72.903786908993865</v>
      </c>
      <c r="AH699" s="7">
        <f t="shared" si="199"/>
        <v>-1.2196531504198962</v>
      </c>
      <c r="AI699">
        <v>0</v>
      </c>
      <c r="AJ699">
        <v>0.4</v>
      </c>
      <c r="AK699">
        <v>4.2699999999999996</v>
      </c>
      <c r="AL699">
        <v>1.18</v>
      </c>
      <c r="AM699">
        <v>0.87</v>
      </c>
    </row>
    <row r="700" spans="1:39" x14ac:dyDescent="0.25">
      <c r="A700">
        <v>429</v>
      </c>
      <c r="B700" t="s">
        <v>1473</v>
      </c>
      <c r="C700" t="s">
        <v>1474</v>
      </c>
      <c r="D700" t="s">
        <v>1332</v>
      </c>
      <c r="E700" s="7">
        <f t="shared" si="207"/>
        <v>758.57757502918378</v>
      </c>
      <c r="F700" s="8">
        <v>2.88</v>
      </c>
      <c r="G700" s="7">
        <f t="shared" si="192"/>
        <v>379.18485458725058</v>
      </c>
      <c r="H700" s="7">
        <f t="shared" si="200"/>
        <v>2.5788509824093242</v>
      </c>
      <c r="I700" s="7">
        <v>0.03</v>
      </c>
      <c r="J700" s="7">
        <f t="shared" si="201"/>
        <v>1.3571212547196625</v>
      </c>
      <c r="K700" s="7">
        <f t="shared" si="202"/>
        <v>1.0559722371289866</v>
      </c>
      <c r="L700" s="7">
        <f t="shared" si="203"/>
        <v>22.75732725087552</v>
      </c>
      <c r="M700" s="7">
        <f t="shared" si="204"/>
        <v>11.375545637617511</v>
      </c>
      <c r="N700" s="7">
        <f t="shared" si="205"/>
        <v>3.1211067461926203</v>
      </c>
      <c r="O700" s="7">
        <f t="shared" si="206"/>
        <v>0.38910674619261959</v>
      </c>
      <c r="P700">
        <v>95</v>
      </c>
      <c r="Q700">
        <f t="shared" si="193"/>
        <v>368</v>
      </c>
      <c r="R700" t="s">
        <v>1333</v>
      </c>
      <c r="S700" s="9" t="s">
        <v>1334</v>
      </c>
      <c r="T700" t="s">
        <v>42</v>
      </c>
      <c r="U700" t="s">
        <v>1475</v>
      </c>
      <c r="V700">
        <v>106.13</v>
      </c>
      <c r="W700">
        <v>4.4420000000000002</v>
      </c>
      <c r="X700">
        <v>1.71</v>
      </c>
      <c r="Y700" s="8">
        <f t="shared" si="194"/>
        <v>-2.7320000000000002</v>
      </c>
      <c r="Z700">
        <v>-2.9620000000000002</v>
      </c>
      <c r="AA700">
        <v>135</v>
      </c>
      <c r="AB700">
        <v>169</v>
      </c>
      <c r="AC700">
        <f t="shared" si="195"/>
        <v>2.2278867046136734</v>
      </c>
      <c r="AD700">
        <f t="shared" si="196"/>
        <v>2.1303337684950061</v>
      </c>
      <c r="AE700" s="7">
        <f t="shared" si="197"/>
        <v>52.903786908993865</v>
      </c>
      <c r="AF700" s="7">
        <v>20</v>
      </c>
      <c r="AG700" s="7">
        <f t="shared" si="198"/>
        <v>-72.903786908993865</v>
      </c>
      <c r="AH700" s="7">
        <f t="shared" si="199"/>
        <v>-0.30114901759067586</v>
      </c>
      <c r="AI700">
        <v>0</v>
      </c>
      <c r="AJ700">
        <v>0.4</v>
      </c>
      <c r="AK700">
        <v>4.2699999999999996</v>
      </c>
      <c r="AL700">
        <v>1.18</v>
      </c>
      <c r="AM700">
        <v>0.87</v>
      </c>
    </row>
    <row r="701" spans="1:39" x14ac:dyDescent="0.25">
      <c r="A701">
        <v>428</v>
      </c>
      <c r="B701" t="s">
        <v>1476</v>
      </c>
      <c r="C701" t="s">
        <v>1477</v>
      </c>
      <c r="D701" t="s">
        <v>1332</v>
      </c>
      <c r="E701" s="7">
        <f t="shared" si="207"/>
        <v>5370.3179637025269</v>
      </c>
      <c r="F701" s="8">
        <v>3.73</v>
      </c>
      <c r="G701" s="7">
        <f t="shared" si="192"/>
        <v>40.88344956841479</v>
      </c>
      <c r="H701" s="7">
        <f t="shared" si="200"/>
        <v>1.6115475325601913</v>
      </c>
      <c r="I701" s="7">
        <v>0.03</v>
      </c>
      <c r="J701" s="7">
        <f t="shared" si="201"/>
        <v>2.2071212547196621</v>
      </c>
      <c r="K701" s="7">
        <f t="shared" si="202"/>
        <v>8.86687872798535E-2</v>
      </c>
      <c r="L701" s="7">
        <f t="shared" si="203"/>
        <v>161.10953891107579</v>
      </c>
      <c r="M701" s="7">
        <f t="shared" si="204"/>
        <v>1.2265034870524427</v>
      </c>
      <c r="N701" s="7">
        <f t="shared" si="205"/>
        <v>4.3028032963434875</v>
      </c>
      <c r="O701" s="7">
        <f t="shared" si="206"/>
        <v>-0.57819670365651366</v>
      </c>
      <c r="P701">
        <v>95</v>
      </c>
      <c r="Q701">
        <f t="shared" si="193"/>
        <v>368</v>
      </c>
      <c r="R701" t="s">
        <v>1333</v>
      </c>
      <c r="S701" s="9" t="s">
        <v>1334</v>
      </c>
      <c r="T701" t="s">
        <v>42</v>
      </c>
      <c r="U701" t="s">
        <v>1478</v>
      </c>
      <c r="V701">
        <v>108.14</v>
      </c>
      <c r="W701">
        <v>5.9610000000000003</v>
      </c>
      <c r="X701">
        <v>1.08</v>
      </c>
      <c r="Y701" s="8">
        <f t="shared" si="194"/>
        <v>-4.8810000000000002</v>
      </c>
      <c r="Z701">
        <v>-4.8609999999999998</v>
      </c>
      <c r="AA701">
        <v>7.14</v>
      </c>
      <c r="AB701">
        <v>12.5</v>
      </c>
      <c r="AC701">
        <f t="shared" si="195"/>
        <v>1.0969100130080565</v>
      </c>
      <c r="AD701">
        <f t="shared" si="196"/>
        <v>0.85369821177617433</v>
      </c>
      <c r="AE701" s="7">
        <f t="shared" si="197"/>
        <v>62.851716578742462</v>
      </c>
      <c r="AF701" s="7">
        <v>20</v>
      </c>
      <c r="AG701" s="7">
        <f t="shared" si="198"/>
        <v>-82.851716578742469</v>
      </c>
      <c r="AH701" s="7">
        <f t="shared" si="199"/>
        <v>-2.1184524674398086</v>
      </c>
      <c r="AI701">
        <v>0.31</v>
      </c>
      <c r="AJ701">
        <v>0.53</v>
      </c>
      <c r="AK701">
        <v>4.28</v>
      </c>
      <c r="AL701">
        <v>0.84</v>
      </c>
      <c r="AM701">
        <v>0.92</v>
      </c>
    </row>
    <row r="702" spans="1:39" x14ac:dyDescent="0.25">
      <c r="A702">
        <v>792</v>
      </c>
      <c r="B702" t="s">
        <v>1479</v>
      </c>
      <c r="C702" t="s">
        <v>1480</v>
      </c>
      <c r="D702" t="s">
        <v>1332</v>
      </c>
      <c r="E702" s="7">
        <f t="shared" si="207"/>
        <v>17782.794100389234</v>
      </c>
      <c r="F702" s="8">
        <v>4.25</v>
      </c>
      <c r="G702" s="7">
        <f t="shared" si="192"/>
        <v>776.07391784960328</v>
      </c>
      <c r="H702" s="7">
        <f t="shared" si="200"/>
        <v>2.8899030879918879</v>
      </c>
      <c r="I702" s="7">
        <v>0.03</v>
      </c>
      <c r="J702" s="7">
        <f t="shared" si="201"/>
        <v>2.7271212547196626</v>
      </c>
      <c r="K702" s="7">
        <f t="shared" si="202"/>
        <v>1.3670243427115507</v>
      </c>
      <c r="L702" s="7">
        <f t="shared" si="203"/>
        <v>533.48382301167737</v>
      </c>
      <c r="M702" s="7">
        <f t="shared" si="204"/>
        <v>23.282217535488105</v>
      </c>
      <c r="N702" s="7">
        <f t="shared" si="205"/>
        <v>3.051199435167681</v>
      </c>
      <c r="O702" s="7">
        <f t="shared" si="206"/>
        <v>1.2531994351676812</v>
      </c>
      <c r="P702">
        <v>35</v>
      </c>
      <c r="Q702">
        <f t="shared" si="193"/>
        <v>308</v>
      </c>
      <c r="R702" t="s">
        <v>1333</v>
      </c>
      <c r="S702" s="9" t="s">
        <v>1334</v>
      </c>
      <c r="T702" t="s">
        <v>42</v>
      </c>
      <c r="U702" t="s">
        <v>1481</v>
      </c>
      <c r="V702">
        <v>118.14</v>
      </c>
      <c r="W702">
        <v>4.3380000000000001</v>
      </c>
      <c r="X702">
        <v>2.54</v>
      </c>
      <c r="Y702" s="8">
        <f t="shared" si="194"/>
        <v>-1.798</v>
      </c>
      <c r="Z702">
        <v>-1.6679999999999999</v>
      </c>
      <c r="AA702">
        <v>172</v>
      </c>
      <c r="AB702">
        <v>58.7</v>
      </c>
      <c r="AC702">
        <f t="shared" si="195"/>
        <v>1.7686381012476144</v>
      </c>
      <c r="AD702">
        <f t="shared" si="196"/>
        <v>2.2355284469075487</v>
      </c>
      <c r="AE702" s="7">
        <f t="shared" si="197"/>
        <v>56.94328024349393</v>
      </c>
      <c r="AF702" s="7">
        <v>20</v>
      </c>
      <c r="AG702" s="7">
        <f t="shared" si="198"/>
        <v>-76.94328024349393</v>
      </c>
      <c r="AH702" s="7">
        <f t="shared" si="199"/>
        <v>-1.3600969120081119</v>
      </c>
      <c r="AI702">
        <v>0</v>
      </c>
      <c r="AJ702">
        <v>0.21</v>
      </c>
      <c r="AK702">
        <v>4.41</v>
      </c>
      <c r="AL702">
        <v>0.89</v>
      </c>
      <c r="AM702">
        <v>0.91</v>
      </c>
    </row>
    <row r="703" spans="1:39" x14ac:dyDescent="0.25">
      <c r="A703">
        <v>791</v>
      </c>
      <c r="B703" t="s">
        <v>1479</v>
      </c>
      <c r="C703" t="s">
        <v>1480</v>
      </c>
      <c r="D703" t="s">
        <v>1332</v>
      </c>
      <c r="E703" s="7">
        <f t="shared" si="207"/>
        <v>3235.9365692962833</v>
      </c>
      <c r="F703" s="8">
        <v>3.51</v>
      </c>
      <c r="G703" s="7">
        <f t="shared" si="192"/>
        <v>2033.0300596992295</v>
      </c>
      <c r="H703" s="7">
        <f t="shared" si="200"/>
        <v>3.3081438000177683</v>
      </c>
      <c r="I703" s="7">
        <v>0.03</v>
      </c>
      <c r="J703" s="7">
        <f t="shared" si="201"/>
        <v>1.9871212547196624</v>
      </c>
      <c r="K703" s="7">
        <f t="shared" si="202"/>
        <v>1.7852650547374309</v>
      </c>
      <c r="L703" s="7">
        <f t="shared" si="203"/>
        <v>97.07809707888849</v>
      </c>
      <c r="M703" s="7">
        <f t="shared" si="204"/>
        <v>60.990901790976928</v>
      </c>
      <c r="N703" s="7">
        <f t="shared" si="205"/>
        <v>3.1683766343408406</v>
      </c>
      <c r="O703" s="7">
        <f t="shared" si="206"/>
        <v>1.370376634340841</v>
      </c>
      <c r="P703">
        <v>65</v>
      </c>
      <c r="Q703">
        <f t="shared" si="193"/>
        <v>338</v>
      </c>
      <c r="R703" t="s">
        <v>1333</v>
      </c>
      <c r="S703" s="9" t="s">
        <v>1334</v>
      </c>
      <c r="T703" t="s">
        <v>42</v>
      </c>
      <c r="U703" t="s">
        <v>1481</v>
      </c>
      <c r="V703">
        <v>118.14</v>
      </c>
      <c r="W703">
        <v>4.3380000000000001</v>
      </c>
      <c r="X703">
        <v>2.54</v>
      </c>
      <c r="Y703" s="8">
        <f t="shared" si="194"/>
        <v>-1.798</v>
      </c>
      <c r="Z703">
        <v>-1.6679999999999999</v>
      </c>
      <c r="AA703">
        <v>172</v>
      </c>
      <c r="AB703">
        <v>58.7</v>
      </c>
      <c r="AC703">
        <f t="shared" si="195"/>
        <v>1.7686381012476144</v>
      </c>
      <c r="AD703">
        <f t="shared" si="196"/>
        <v>2.2355284469075487</v>
      </c>
      <c r="AE703" s="7">
        <f t="shared" si="197"/>
        <v>56.94328024349393</v>
      </c>
      <c r="AF703" s="7">
        <v>20</v>
      </c>
      <c r="AG703" s="7">
        <f t="shared" si="198"/>
        <v>-76.94328024349393</v>
      </c>
      <c r="AH703" s="7">
        <f t="shared" si="199"/>
        <v>-0.20185619998223139</v>
      </c>
      <c r="AI703">
        <v>0</v>
      </c>
      <c r="AJ703">
        <v>0.21</v>
      </c>
      <c r="AK703">
        <v>4.41</v>
      </c>
      <c r="AL703">
        <v>0.89</v>
      </c>
      <c r="AM703">
        <v>0.91</v>
      </c>
    </row>
    <row r="704" spans="1:39" x14ac:dyDescent="0.25">
      <c r="A704">
        <v>790</v>
      </c>
      <c r="B704" t="s">
        <v>1479</v>
      </c>
      <c r="C704" t="s">
        <v>1480</v>
      </c>
      <c r="D704" t="s">
        <v>1332</v>
      </c>
      <c r="E704" s="7">
        <f t="shared" si="207"/>
        <v>977.23722095581138</v>
      </c>
      <c r="F704" s="8">
        <v>2.99</v>
      </c>
      <c r="G704" s="7">
        <f t="shared" si="192"/>
        <v>5721.9086191411297</v>
      </c>
      <c r="H704" s="7">
        <f t="shared" si="200"/>
        <v>3.7575409176916033</v>
      </c>
      <c r="I704" s="7">
        <v>0.03</v>
      </c>
      <c r="J704" s="7">
        <f t="shared" si="201"/>
        <v>1.4671212547196628</v>
      </c>
      <c r="K704" s="7">
        <f t="shared" si="202"/>
        <v>2.2346621724112659</v>
      </c>
      <c r="L704" s="7">
        <f t="shared" si="203"/>
        <v>29.317116628674352</v>
      </c>
      <c r="M704" s="7">
        <f t="shared" si="204"/>
        <v>171.65725857423402</v>
      </c>
      <c r="N704" s="7">
        <f t="shared" si="205"/>
        <v>3.3657966814748983</v>
      </c>
      <c r="O704" s="7">
        <f t="shared" si="206"/>
        <v>1.5677966814748991</v>
      </c>
      <c r="P704">
        <v>95</v>
      </c>
      <c r="Q704">
        <f t="shared" si="193"/>
        <v>368</v>
      </c>
      <c r="R704" t="s">
        <v>1333</v>
      </c>
      <c r="S704" s="9" t="s">
        <v>1334</v>
      </c>
      <c r="T704" t="s">
        <v>42</v>
      </c>
      <c r="U704" t="s">
        <v>1481</v>
      </c>
      <c r="V704">
        <v>118.14</v>
      </c>
      <c r="W704">
        <v>4.3380000000000001</v>
      </c>
      <c r="X704">
        <v>2.54</v>
      </c>
      <c r="Y704" s="8">
        <f t="shared" si="194"/>
        <v>-1.798</v>
      </c>
      <c r="Z704">
        <v>-1.6679999999999999</v>
      </c>
      <c r="AA704">
        <v>172</v>
      </c>
      <c r="AB704">
        <v>58.7</v>
      </c>
      <c r="AC704">
        <f t="shared" si="195"/>
        <v>1.7686381012476144</v>
      </c>
      <c r="AD704">
        <f t="shared" si="196"/>
        <v>2.2355284469075487</v>
      </c>
      <c r="AE704" s="7">
        <f t="shared" si="197"/>
        <v>56.94328024349393</v>
      </c>
      <c r="AF704" s="7">
        <v>20</v>
      </c>
      <c r="AG704" s="7">
        <f t="shared" si="198"/>
        <v>-76.94328024349393</v>
      </c>
      <c r="AH704" s="7">
        <f t="shared" si="199"/>
        <v>0.76754091769160315</v>
      </c>
      <c r="AI704">
        <v>0</v>
      </c>
      <c r="AJ704">
        <v>0.21</v>
      </c>
      <c r="AK704">
        <v>4.41</v>
      </c>
      <c r="AL704">
        <v>0.89</v>
      </c>
      <c r="AM704">
        <v>0.91</v>
      </c>
    </row>
    <row r="705" spans="1:39" x14ac:dyDescent="0.25">
      <c r="A705">
        <v>447</v>
      </c>
      <c r="B705" t="s">
        <v>1482</v>
      </c>
      <c r="C705" t="s">
        <v>1483</v>
      </c>
      <c r="D705" t="s">
        <v>1332</v>
      </c>
      <c r="E705" s="7">
        <f t="shared" si="207"/>
        <v>3981.0717055349769</v>
      </c>
      <c r="F705" s="8">
        <v>3.6</v>
      </c>
      <c r="G705" s="7">
        <f t="shared" si="192"/>
        <v>2859.7876833865298</v>
      </c>
      <c r="H705" s="7">
        <f t="shared" si="200"/>
        <v>3.4563337913960299</v>
      </c>
      <c r="I705" s="7">
        <v>0.03</v>
      </c>
      <c r="J705" s="7">
        <f t="shared" si="201"/>
        <v>2.0771212547196631</v>
      </c>
      <c r="K705" s="7">
        <f t="shared" si="202"/>
        <v>1.9334550461156927</v>
      </c>
      <c r="L705" s="7">
        <f t="shared" si="203"/>
        <v>119.43215116604941</v>
      </c>
      <c r="M705" s="7">
        <f t="shared" si="204"/>
        <v>85.793630501595956</v>
      </c>
      <c r="N705" s="7">
        <f t="shared" si="205"/>
        <v>2.3566301385718238</v>
      </c>
      <c r="O705" s="7">
        <f t="shared" si="206"/>
        <v>1.819630138571823</v>
      </c>
      <c r="P705">
        <v>35</v>
      </c>
      <c r="Q705">
        <f t="shared" si="193"/>
        <v>308</v>
      </c>
      <c r="R705" t="s">
        <v>1333</v>
      </c>
      <c r="S705" s="9" t="s">
        <v>1334</v>
      </c>
      <c r="T705" t="s">
        <v>42</v>
      </c>
      <c r="U705" t="s">
        <v>1484</v>
      </c>
      <c r="V705">
        <v>120.2</v>
      </c>
      <c r="W705">
        <v>4.0570000000000004</v>
      </c>
      <c r="X705">
        <v>3.52</v>
      </c>
      <c r="Y705" s="8">
        <f t="shared" si="194"/>
        <v>-0.53700000000000037</v>
      </c>
      <c r="Z705">
        <v>-0.36699999999999999</v>
      </c>
      <c r="AA705">
        <v>348</v>
      </c>
      <c r="AB705">
        <v>456</v>
      </c>
      <c r="AC705">
        <f t="shared" si="195"/>
        <v>2.6589648426644348</v>
      </c>
      <c r="AD705">
        <f t="shared" si="196"/>
        <v>2.5415792439465807</v>
      </c>
      <c r="AE705" s="7">
        <f t="shared" si="197"/>
        <v>49.112077467655041</v>
      </c>
      <c r="AF705" s="7">
        <v>20</v>
      </c>
      <c r="AG705" s="7">
        <f t="shared" si="198"/>
        <v>-69.112077467655041</v>
      </c>
      <c r="AH705" s="7">
        <f t="shared" si="199"/>
        <v>-0.14366620860397031</v>
      </c>
      <c r="AI705">
        <v>0</v>
      </c>
      <c r="AJ705">
        <v>0.12</v>
      </c>
      <c r="AK705">
        <v>4.42</v>
      </c>
      <c r="AL705">
        <v>0.64</v>
      </c>
      <c r="AM705">
        <v>1.1399999999999999</v>
      </c>
    </row>
    <row r="706" spans="1:39" x14ac:dyDescent="0.25">
      <c r="A706">
        <v>446</v>
      </c>
      <c r="B706" t="s">
        <v>1482</v>
      </c>
      <c r="C706" t="s">
        <v>1483</v>
      </c>
      <c r="D706" t="s">
        <v>1332</v>
      </c>
      <c r="E706" s="7">
        <f t="shared" si="207"/>
        <v>891.25093813374656</v>
      </c>
      <c r="F706" s="8">
        <v>2.95</v>
      </c>
      <c r="G706" s="7">
        <f t="shared" ref="G706:G769" si="208">10^H706</f>
        <v>7025.7069760945178</v>
      </c>
      <c r="H706" s="7">
        <f t="shared" si="200"/>
        <v>3.8466900325441089</v>
      </c>
      <c r="I706" s="7">
        <v>0.03</v>
      </c>
      <c r="J706" s="7">
        <f t="shared" si="201"/>
        <v>1.427121254719663</v>
      </c>
      <c r="K706" s="7">
        <f t="shared" si="202"/>
        <v>2.3238112872637715</v>
      </c>
      <c r="L706" s="7">
        <f t="shared" si="203"/>
        <v>26.737528144012405</v>
      </c>
      <c r="M706" s="7">
        <f t="shared" si="204"/>
        <v>210.77120928283568</v>
      </c>
      <c r="N706" s="7">
        <f t="shared" si="205"/>
        <v>2.4459228668671815</v>
      </c>
      <c r="O706" s="7">
        <f t="shared" si="206"/>
        <v>1.9089228668671816</v>
      </c>
      <c r="P706">
        <v>65</v>
      </c>
      <c r="Q706">
        <f t="shared" ref="Q706:Q769" si="209">P706+273</f>
        <v>338</v>
      </c>
      <c r="R706" t="s">
        <v>1333</v>
      </c>
      <c r="S706" s="9" t="s">
        <v>1334</v>
      </c>
      <c r="T706" t="s">
        <v>42</v>
      </c>
      <c r="U706" t="s">
        <v>1484</v>
      </c>
      <c r="V706">
        <v>120.2</v>
      </c>
      <c r="W706">
        <v>4.0570000000000004</v>
      </c>
      <c r="X706">
        <v>3.52</v>
      </c>
      <c r="Y706" s="8">
        <f t="shared" ref="Y706:Y769" si="210">X706-W706</f>
        <v>-0.53700000000000037</v>
      </c>
      <c r="Z706">
        <v>-0.36699999999999999</v>
      </c>
      <c r="AA706">
        <v>348</v>
      </c>
      <c r="AB706">
        <v>456</v>
      </c>
      <c r="AC706">
        <f t="shared" ref="AC706:AC769" si="211">LOG(AB706)</f>
        <v>2.6589648426644348</v>
      </c>
      <c r="AD706">
        <f t="shared" ref="AD706:AD769" si="212">LOG(AA706)</f>
        <v>2.5415792439465807</v>
      </c>
      <c r="AE706" s="7">
        <f t="shared" ref="AE706:AE769" si="213">-3.82*LN(AB706)+72.5</f>
        <v>49.112077467655041</v>
      </c>
      <c r="AF706" s="7">
        <v>20</v>
      </c>
      <c r="AG706" s="7">
        <f t="shared" ref="AG706:AG769" si="214">-AF706-AE706</f>
        <v>-69.112077467655041</v>
      </c>
      <c r="AH706" s="7">
        <f t="shared" si="199"/>
        <v>0.89669003254410862</v>
      </c>
      <c r="AI706">
        <v>0</v>
      </c>
      <c r="AJ706">
        <v>0.12</v>
      </c>
      <c r="AK706">
        <v>4.42</v>
      </c>
      <c r="AL706">
        <v>0.64</v>
      </c>
      <c r="AM706">
        <v>1.1399999999999999</v>
      </c>
    </row>
    <row r="707" spans="1:39" x14ac:dyDescent="0.25">
      <c r="A707">
        <v>445</v>
      </c>
      <c r="B707" t="s">
        <v>1482</v>
      </c>
      <c r="C707" t="s">
        <v>1483</v>
      </c>
      <c r="D707" t="s">
        <v>1332</v>
      </c>
      <c r="E707" s="7">
        <f t="shared" si="207"/>
        <v>295.12092266663893</v>
      </c>
      <c r="F707" s="8">
        <v>2.4700000000000002</v>
      </c>
      <c r="G707" s="7">
        <f t="shared" si="208"/>
        <v>17275.195603639087</v>
      </c>
      <c r="H707" s="7">
        <f t="shared" si="200"/>
        <v>4.2374229735050006</v>
      </c>
      <c r="I707" s="7">
        <v>0.03</v>
      </c>
      <c r="J707" s="7">
        <f t="shared" si="201"/>
        <v>0.94712125471966291</v>
      </c>
      <c r="K707" s="7">
        <f t="shared" si="202"/>
        <v>2.7145442282246637</v>
      </c>
      <c r="L707" s="7">
        <f t="shared" si="203"/>
        <v>8.8536276799991676</v>
      </c>
      <c r="M707" s="7">
        <f t="shared" si="204"/>
        <v>518.25586810917355</v>
      </c>
      <c r="N707" s="7">
        <f t="shared" si="205"/>
        <v>2.5846787372882969</v>
      </c>
      <c r="O707" s="7">
        <f t="shared" si="206"/>
        <v>2.0476787372882965</v>
      </c>
      <c r="P707">
        <v>95</v>
      </c>
      <c r="Q707">
        <f t="shared" si="209"/>
        <v>368</v>
      </c>
      <c r="R707" t="s">
        <v>1333</v>
      </c>
      <c r="S707" s="9" t="s">
        <v>1334</v>
      </c>
      <c r="T707" t="s">
        <v>42</v>
      </c>
      <c r="U707" t="s">
        <v>1484</v>
      </c>
      <c r="V707">
        <v>120.2</v>
      </c>
      <c r="W707">
        <v>4.0570000000000004</v>
      </c>
      <c r="X707">
        <v>3.52</v>
      </c>
      <c r="Y707" s="8">
        <f t="shared" si="210"/>
        <v>-0.53700000000000037</v>
      </c>
      <c r="Z707">
        <v>-0.36699999999999999</v>
      </c>
      <c r="AA707">
        <v>348</v>
      </c>
      <c r="AB707">
        <v>456</v>
      </c>
      <c r="AC707">
        <f t="shared" si="211"/>
        <v>2.6589648426644348</v>
      </c>
      <c r="AD707">
        <f t="shared" si="212"/>
        <v>2.5415792439465807</v>
      </c>
      <c r="AE707" s="7">
        <f t="shared" si="213"/>
        <v>49.112077467655041</v>
      </c>
      <c r="AF707" s="7">
        <v>20</v>
      </c>
      <c r="AG707" s="7">
        <f t="shared" si="214"/>
        <v>-69.112077467655041</v>
      </c>
      <c r="AH707" s="7">
        <f t="shared" ref="AH707:AH770" si="215">LOG(EXP((-AG707/8.314)*((1000/298)-(1000/Q707))+LN(10^Y707)))</f>
        <v>1.7674229735050007</v>
      </c>
      <c r="AI707">
        <v>0</v>
      </c>
      <c r="AJ707">
        <v>0.12</v>
      </c>
      <c r="AK707">
        <v>4.42</v>
      </c>
      <c r="AL707">
        <v>0.64</v>
      </c>
      <c r="AM707">
        <v>1.1399999999999999</v>
      </c>
    </row>
    <row r="708" spans="1:39" x14ac:dyDescent="0.25">
      <c r="A708">
        <v>403</v>
      </c>
      <c r="B708" t="s">
        <v>1485</v>
      </c>
      <c r="C708" t="s">
        <v>1486</v>
      </c>
      <c r="D708" t="s">
        <v>1332</v>
      </c>
      <c r="E708" s="7">
        <f t="shared" si="207"/>
        <v>11481.536214968832</v>
      </c>
      <c r="F708" s="8">
        <v>4.0599999999999996</v>
      </c>
      <c r="G708" s="7">
        <f t="shared" si="208"/>
        <v>451.34276038144105</v>
      </c>
      <c r="H708" s="7">
        <f t="shared" si="200"/>
        <v>2.6545064806905057</v>
      </c>
      <c r="I708" s="7">
        <v>0.03</v>
      </c>
      <c r="J708" s="7">
        <f t="shared" si="201"/>
        <v>2.5371212547196627</v>
      </c>
      <c r="K708" s="7">
        <f t="shared" si="202"/>
        <v>1.1316277354101685</v>
      </c>
      <c r="L708" s="7">
        <f t="shared" si="203"/>
        <v>344.44608644906521</v>
      </c>
      <c r="M708" s="7">
        <f t="shared" si="204"/>
        <v>13.540282811443243</v>
      </c>
      <c r="N708" s="7">
        <f t="shared" si="205"/>
        <v>3.7647393150135784</v>
      </c>
      <c r="O708" s="7">
        <f t="shared" si="206"/>
        <v>0.71673931501357846</v>
      </c>
      <c r="P708">
        <v>65</v>
      </c>
      <c r="Q708">
        <f t="shared" si="209"/>
        <v>338</v>
      </c>
      <c r="R708" t="s">
        <v>1333</v>
      </c>
      <c r="S708" s="9" t="s">
        <v>1334</v>
      </c>
      <c r="T708" t="s">
        <v>42</v>
      </c>
      <c r="U708" t="s">
        <v>1487</v>
      </c>
      <c r="V708">
        <v>123.11</v>
      </c>
      <c r="W708">
        <v>4.8579999999999997</v>
      </c>
      <c r="X708">
        <v>1.81</v>
      </c>
      <c r="Y708" s="8">
        <f t="shared" si="210"/>
        <v>-3.0479999999999996</v>
      </c>
      <c r="Z708">
        <v>-3.008</v>
      </c>
      <c r="AA708">
        <v>27.9</v>
      </c>
      <c r="AB708">
        <v>32.700000000000003</v>
      </c>
      <c r="AC708">
        <f t="shared" si="211"/>
        <v>1.5145477526602862</v>
      </c>
      <c r="AD708">
        <f t="shared" si="212"/>
        <v>1.4456042032735976</v>
      </c>
      <c r="AE708" s="7">
        <f t="shared" si="213"/>
        <v>59.178227202409744</v>
      </c>
      <c r="AF708" s="7">
        <v>20</v>
      </c>
      <c r="AG708" s="7">
        <f t="shared" si="214"/>
        <v>-79.178227202409744</v>
      </c>
      <c r="AH708" s="7">
        <f t="shared" si="215"/>
        <v>-1.4054935193094942</v>
      </c>
      <c r="AI708">
        <v>0</v>
      </c>
      <c r="AJ708">
        <v>0.21</v>
      </c>
      <c r="AK708">
        <v>4.4400000000000004</v>
      </c>
      <c r="AL708">
        <v>1.26</v>
      </c>
      <c r="AM708">
        <v>0.89</v>
      </c>
    </row>
    <row r="709" spans="1:39" x14ac:dyDescent="0.25">
      <c r="A709">
        <v>402</v>
      </c>
      <c r="B709" t="s">
        <v>1485</v>
      </c>
      <c r="C709" t="s">
        <v>1486</v>
      </c>
      <c r="D709" t="s">
        <v>1332</v>
      </c>
      <c r="E709" s="7">
        <f t="shared" si="207"/>
        <v>2630.2679918953822</v>
      </c>
      <c r="F709" s="8">
        <v>3.42</v>
      </c>
      <c r="G709" s="7">
        <f t="shared" si="208"/>
        <v>1028.1615716615888</v>
      </c>
      <c r="H709" s="7">
        <f t="shared" si="200"/>
        <v>3.0120613677403099</v>
      </c>
      <c r="I709" s="7">
        <v>0.03</v>
      </c>
      <c r="J709" s="7">
        <f t="shared" si="201"/>
        <v>1.8971212547196625</v>
      </c>
      <c r="K709" s="7">
        <f t="shared" si="202"/>
        <v>1.4891826224599725</v>
      </c>
      <c r="L709" s="7">
        <f t="shared" si="203"/>
        <v>78.908039756861527</v>
      </c>
      <c r="M709" s="7">
        <f t="shared" si="204"/>
        <v>30.844847149847677</v>
      </c>
      <c r="N709" s="7">
        <f t="shared" si="205"/>
        <v>3.8703171315236053</v>
      </c>
      <c r="O709" s="7">
        <f t="shared" si="206"/>
        <v>0.82231713152360542</v>
      </c>
      <c r="P709">
        <v>95</v>
      </c>
      <c r="Q709">
        <f t="shared" si="209"/>
        <v>368</v>
      </c>
      <c r="R709" t="s">
        <v>1333</v>
      </c>
      <c r="S709" s="9" t="s">
        <v>1334</v>
      </c>
      <c r="T709" t="s">
        <v>42</v>
      </c>
      <c r="U709" t="s">
        <v>1487</v>
      </c>
      <c r="V709">
        <v>123.11</v>
      </c>
      <c r="W709">
        <v>4.8579999999999997</v>
      </c>
      <c r="X709">
        <v>1.81</v>
      </c>
      <c r="Y709" s="8">
        <f t="shared" si="210"/>
        <v>-3.0479999999999996</v>
      </c>
      <c r="Z709">
        <v>-3.008</v>
      </c>
      <c r="AA709">
        <v>27.9</v>
      </c>
      <c r="AB709">
        <v>32.700000000000003</v>
      </c>
      <c r="AC709">
        <f t="shared" si="211"/>
        <v>1.5145477526602862</v>
      </c>
      <c r="AD709">
        <f t="shared" si="212"/>
        <v>1.4456042032735976</v>
      </c>
      <c r="AE709" s="7">
        <f t="shared" si="213"/>
        <v>59.178227202409744</v>
      </c>
      <c r="AF709" s="7">
        <v>20</v>
      </c>
      <c r="AG709" s="7">
        <f t="shared" si="214"/>
        <v>-79.178227202409744</v>
      </c>
      <c r="AH709" s="7">
        <f t="shared" si="215"/>
        <v>-0.40793863225969007</v>
      </c>
      <c r="AI709">
        <v>0</v>
      </c>
      <c r="AJ709">
        <v>0.21</v>
      </c>
      <c r="AK709">
        <v>4.4400000000000004</v>
      </c>
      <c r="AL709">
        <v>1.26</v>
      </c>
      <c r="AM709">
        <v>0.89</v>
      </c>
    </row>
    <row r="710" spans="1:39" x14ac:dyDescent="0.25">
      <c r="A710">
        <v>388</v>
      </c>
      <c r="B710" t="s">
        <v>1488</v>
      </c>
      <c r="C710" t="s">
        <v>670</v>
      </c>
      <c r="D710" t="s">
        <v>1332</v>
      </c>
      <c r="E710" s="7">
        <f t="shared" si="207"/>
        <v>3715.352290971724</v>
      </c>
      <c r="F710" s="8">
        <v>3.57</v>
      </c>
      <c r="G710" s="7">
        <f t="shared" si="208"/>
        <v>383.65540023588159</v>
      </c>
      <c r="H710" s="7">
        <f t="shared" si="200"/>
        <v>2.583941315598496</v>
      </c>
      <c r="I710" s="7">
        <v>0.03</v>
      </c>
      <c r="J710" s="7">
        <f t="shared" si="201"/>
        <v>2.0471212547196624</v>
      </c>
      <c r="K710" s="7">
        <f t="shared" si="202"/>
        <v>1.0610625703181586</v>
      </c>
      <c r="L710" s="7">
        <f t="shared" si="203"/>
        <v>111.4605687291518</v>
      </c>
      <c r="M710" s="7">
        <f t="shared" si="204"/>
        <v>11.509662007076447</v>
      </c>
      <c r="N710" s="7">
        <f t="shared" si="205"/>
        <v>3.7231970793817921</v>
      </c>
      <c r="O710" s="7">
        <f t="shared" si="206"/>
        <v>0.3941970793817916</v>
      </c>
      <c r="P710">
        <v>95</v>
      </c>
      <c r="Q710">
        <f t="shared" si="209"/>
        <v>368</v>
      </c>
      <c r="R710" t="s">
        <v>1333</v>
      </c>
      <c r="S710" s="9" t="s">
        <v>1334</v>
      </c>
      <c r="T710" t="s">
        <v>42</v>
      </c>
      <c r="U710" t="s">
        <v>671</v>
      </c>
      <c r="V710">
        <v>128.56</v>
      </c>
      <c r="W710">
        <v>5.4889999999999999</v>
      </c>
      <c r="X710">
        <v>2.16</v>
      </c>
      <c r="Y710" s="8">
        <f t="shared" si="210"/>
        <v>-3.3289999999999997</v>
      </c>
      <c r="Z710">
        <v>-3.339</v>
      </c>
      <c r="AA710">
        <v>95.5</v>
      </c>
      <c r="AB710">
        <v>337</v>
      </c>
      <c r="AC710">
        <f t="shared" si="211"/>
        <v>2.5276299008713385</v>
      </c>
      <c r="AD710">
        <f t="shared" si="212"/>
        <v>1.9800033715837464</v>
      </c>
      <c r="AE710" s="7">
        <f t="shared" si="213"/>
        <v>50.267283206053975</v>
      </c>
      <c r="AF710" s="7">
        <v>20</v>
      </c>
      <c r="AG710" s="7">
        <f t="shared" si="214"/>
        <v>-70.267283206053975</v>
      </c>
      <c r="AH710" s="7">
        <f t="shared" si="215"/>
        <v>-0.9860586844015039</v>
      </c>
      <c r="AI710">
        <v>0.33</v>
      </c>
      <c r="AJ710">
        <v>0.3</v>
      </c>
      <c r="AK710">
        <v>4.4800000000000004</v>
      </c>
      <c r="AL710">
        <v>0.84</v>
      </c>
      <c r="AM710">
        <v>0.9</v>
      </c>
    </row>
    <row r="711" spans="1:39" x14ac:dyDescent="0.25">
      <c r="A711">
        <v>389</v>
      </c>
      <c r="B711" t="s">
        <v>1488</v>
      </c>
      <c r="C711" t="s">
        <v>670</v>
      </c>
      <c r="D711" t="s">
        <v>1332</v>
      </c>
      <c r="E711" s="7">
        <f t="shared" si="207"/>
        <v>20892.961308540423</v>
      </c>
      <c r="F711" s="8">
        <v>4.32</v>
      </c>
      <c r="G711" s="7">
        <f t="shared" si="208"/>
        <v>280.96621873777445</v>
      </c>
      <c r="H711" s="7">
        <f t="shared" si="200"/>
        <v>2.4486541067459795</v>
      </c>
      <c r="I711" s="7">
        <v>0.03</v>
      </c>
      <c r="J711" s="7">
        <f t="shared" si="201"/>
        <v>2.7971212547196629</v>
      </c>
      <c r="K711" s="7">
        <f t="shared" si="202"/>
        <v>0.92577536146564232</v>
      </c>
      <c r="L711" s="7">
        <f t="shared" si="203"/>
        <v>626.78883925621267</v>
      </c>
      <c r="M711" s="7">
        <f t="shared" si="204"/>
        <v>8.4289865621332396</v>
      </c>
      <c r="N711" s="7">
        <f t="shared" si="205"/>
        <v>3.8398869410690524</v>
      </c>
      <c r="O711" s="7">
        <f t="shared" si="206"/>
        <v>0.51088694106905219</v>
      </c>
      <c r="P711">
        <v>65</v>
      </c>
      <c r="Q711">
        <f t="shared" si="209"/>
        <v>338</v>
      </c>
      <c r="R711" t="s">
        <v>1333</v>
      </c>
      <c r="S711" s="9" t="s">
        <v>1334</v>
      </c>
      <c r="T711" t="s">
        <v>42</v>
      </c>
      <c r="U711" t="s">
        <v>671</v>
      </c>
      <c r="V711">
        <v>128.56</v>
      </c>
      <c r="W711">
        <v>5.4889999999999999</v>
      </c>
      <c r="X711">
        <v>2.16</v>
      </c>
      <c r="Y711" s="8">
        <f t="shared" si="210"/>
        <v>-3.3289999999999997</v>
      </c>
      <c r="Z711">
        <v>-3.339</v>
      </c>
      <c r="AA711">
        <v>95.5</v>
      </c>
      <c r="AB711">
        <v>337</v>
      </c>
      <c r="AC711">
        <f t="shared" si="211"/>
        <v>2.5276299008713385</v>
      </c>
      <c r="AD711">
        <f t="shared" si="212"/>
        <v>1.9800033715837464</v>
      </c>
      <c r="AE711" s="7">
        <f t="shared" si="213"/>
        <v>50.267283206053975</v>
      </c>
      <c r="AF711" s="7">
        <v>20</v>
      </c>
      <c r="AG711" s="7">
        <f t="shared" si="214"/>
        <v>-70.267283206053975</v>
      </c>
      <c r="AH711" s="7">
        <f t="shared" si="215"/>
        <v>-1.8713458932540206</v>
      </c>
      <c r="AI711">
        <v>0.33</v>
      </c>
      <c r="AJ711">
        <v>0.3</v>
      </c>
      <c r="AK711">
        <v>4.4800000000000004</v>
      </c>
      <c r="AL711">
        <v>0.84</v>
      </c>
      <c r="AM711">
        <v>0.9</v>
      </c>
    </row>
    <row r="712" spans="1:39" x14ac:dyDescent="0.25">
      <c r="A712">
        <v>397</v>
      </c>
      <c r="B712" t="s">
        <v>617</v>
      </c>
      <c r="C712" t="s">
        <v>618</v>
      </c>
      <c r="D712" t="s">
        <v>1332</v>
      </c>
      <c r="E712" s="7">
        <f t="shared" si="207"/>
        <v>1737.8008287493772</v>
      </c>
      <c r="F712" s="8">
        <v>3.24</v>
      </c>
      <c r="G712" s="7">
        <f t="shared" si="208"/>
        <v>344.97861048157222</v>
      </c>
      <c r="H712" s="7">
        <f t="shared" si="200"/>
        <v>2.5377921685869</v>
      </c>
      <c r="I712" s="7">
        <v>0.03</v>
      </c>
      <c r="J712" s="7">
        <f t="shared" si="201"/>
        <v>1.7171212547196628</v>
      </c>
      <c r="K712" s="7">
        <f t="shared" si="202"/>
        <v>1.0149134233065626</v>
      </c>
      <c r="L712" s="7">
        <f t="shared" si="203"/>
        <v>52.134024862481333</v>
      </c>
      <c r="M712" s="7">
        <f t="shared" si="204"/>
        <v>10.349358314447169</v>
      </c>
      <c r="N712" s="7">
        <f t="shared" si="205"/>
        <v>3.6290479323701952</v>
      </c>
      <c r="O712" s="7">
        <f t="shared" si="206"/>
        <v>0.3480479323701956</v>
      </c>
      <c r="P712">
        <v>95</v>
      </c>
      <c r="Q712">
        <f t="shared" si="209"/>
        <v>368</v>
      </c>
      <c r="R712" t="s">
        <v>1333</v>
      </c>
      <c r="S712" s="9" t="s">
        <v>1334</v>
      </c>
      <c r="T712" t="s">
        <v>42</v>
      </c>
      <c r="U712" t="s">
        <v>621</v>
      </c>
      <c r="V712">
        <v>120.15</v>
      </c>
      <c r="W712">
        <v>4.9509999999999996</v>
      </c>
      <c r="X712">
        <v>1.67</v>
      </c>
      <c r="Y712" s="8">
        <f t="shared" si="210"/>
        <v>-3.2809999999999997</v>
      </c>
      <c r="Z712">
        <v>-3.371</v>
      </c>
      <c r="AA712">
        <v>43.5</v>
      </c>
      <c r="AB712">
        <v>52.9</v>
      </c>
      <c r="AC712">
        <f t="shared" si="211"/>
        <v>1.7234556720351857</v>
      </c>
      <c r="AD712">
        <f t="shared" si="212"/>
        <v>1.6384892569546374</v>
      </c>
      <c r="AE712" s="7">
        <f t="shared" si="213"/>
        <v>57.340699245538552</v>
      </c>
      <c r="AF712" s="7">
        <v>20</v>
      </c>
      <c r="AG712" s="7">
        <f t="shared" si="214"/>
        <v>-77.340699245538559</v>
      </c>
      <c r="AH712" s="7">
        <f t="shared" si="215"/>
        <v>-0.70220783141310028</v>
      </c>
      <c r="AI712">
        <v>0</v>
      </c>
      <c r="AJ712">
        <v>0.42</v>
      </c>
      <c r="AK712">
        <v>4.63</v>
      </c>
      <c r="AL712">
        <v>1.1299999999999999</v>
      </c>
      <c r="AM712">
        <v>1.01</v>
      </c>
    </row>
    <row r="713" spans="1:39" x14ac:dyDescent="0.25">
      <c r="A713">
        <v>622</v>
      </c>
      <c r="B713" t="s">
        <v>130</v>
      </c>
      <c r="C713" t="s">
        <v>131</v>
      </c>
      <c r="D713" t="s">
        <v>1332</v>
      </c>
      <c r="E713" s="7">
        <f t="shared" si="207"/>
        <v>4786.3009232263848</v>
      </c>
      <c r="F713" s="8">
        <v>3.68</v>
      </c>
      <c r="G713" s="7">
        <f t="shared" si="208"/>
        <v>292.02755311966342</v>
      </c>
      <c r="H713" s="7">
        <f t="shared" si="200"/>
        <v>2.4654238295419137</v>
      </c>
      <c r="I713" s="7">
        <v>0.03</v>
      </c>
      <c r="J713" s="7">
        <f t="shared" si="201"/>
        <v>2.1571212547196623</v>
      </c>
      <c r="K713" s="7">
        <f t="shared" si="202"/>
        <v>0.94254508426157591</v>
      </c>
      <c r="L713" s="7">
        <f t="shared" si="203"/>
        <v>143.58902769679153</v>
      </c>
      <c r="M713" s="7">
        <f t="shared" si="204"/>
        <v>8.7608265935898935</v>
      </c>
      <c r="N713" s="7">
        <f t="shared" si="205"/>
        <v>3.3016566638649865</v>
      </c>
      <c r="O713" s="7">
        <f t="shared" si="206"/>
        <v>0.52765666386498578</v>
      </c>
      <c r="P713">
        <v>65</v>
      </c>
      <c r="Q713">
        <f t="shared" si="209"/>
        <v>338</v>
      </c>
      <c r="R713" t="s">
        <v>1333</v>
      </c>
      <c r="S713" s="9" t="s">
        <v>1334</v>
      </c>
      <c r="T713" t="s">
        <v>42</v>
      </c>
      <c r="U713" t="s">
        <v>132</v>
      </c>
      <c r="V713">
        <v>121.18</v>
      </c>
      <c r="W713">
        <v>4.944</v>
      </c>
      <c r="X713">
        <v>2.17</v>
      </c>
      <c r="Y713" s="8">
        <f t="shared" si="210"/>
        <v>-2.774</v>
      </c>
      <c r="Z713">
        <v>-2.6339999999999999</v>
      </c>
      <c r="AA713">
        <v>66.599999999999994</v>
      </c>
      <c r="AB713">
        <v>93.3</v>
      </c>
      <c r="AC713">
        <f t="shared" si="211"/>
        <v>1.9698816437464999</v>
      </c>
      <c r="AD713">
        <f t="shared" si="212"/>
        <v>1.823474229170301</v>
      </c>
      <c r="AE713" s="7">
        <f t="shared" si="213"/>
        <v>55.173167188000406</v>
      </c>
      <c r="AF713" s="7">
        <v>20</v>
      </c>
      <c r="AG713" s="7">
        <f t="shared" si="214"/>
        <v>-75.173167188000406</v>
      </c>
      <c r="AH713" s="7">
        <f t="shared" si="215"/>
        <v>-1.2145761704580864</v>
      </c>
      <c r="AI713">
        <v>0</v>
      </c>
      <c r="AJ713">
        <v>0.46</v>
      </c>
      <c r="AK713">
        <v>4.63</v>
      </c>
      <c r="AL713">
        <v>0.91</v>
      </c>
      <c r="AM713">
        <v>1.1000000000000001</v>
      </c>
    </row>
    <row r="714" spans="1:39" x14ac:dyDescent="0.25">
      <c r="A714">
        <v>621</v>
      </c>
      <c r="B714" t="s">
        <v>130</v>
      </c>
      <c r="C714" t="s">
        <v>131</v>
      </c>
      <c r="D714" t="s">
        <v>1332</v>
      </c>
      <c r="E714" s="7">
        <f t="shared" si="207"/>
        <v>1288.2495516931347</v>
      </c>
      <c r="F714" s="8">
        <v>3.11</v>
      </c>
      <c r="G714" s="7">
        <f t="shared" si="208"/>
        <v>695.85628171088115</v>
      </c>
      <c r="H714" s="7">
        <f t="shared" si="200"/>
        <v>2.8425195521033748</v>
      </c>
      <c r="I714" s="7">
        <v>0.03</v>
      </c>
      <c r="J714" s="7">
        <f t="shared" si="201"/>
        <v>1.5871212547196627</v>
      </c>
      <c r="K714" s="7">
        <f t="shared" si="202"/>
        <v>1.3196408068230374</v>
      </c>
      <c r="L714" s="7">
        <f t="shared" si="203"/>
        <v>38.647486550794049</v>
      </c>
      <c r="M714" s="7">
        <f t="shared" si="204"/>
        <v>20.87568845132644</v>
      </c>
      <c r="N714" s="7">
        <f t="shared" si="205"/>
        <v>3.4267753158866703</v>
      </c>
      <c r="O714" s="7">
        <f t="shared" si="206"/>
        <v>0.65277531588667037</v>
      </c>
      <c r="P714">
        <v>95</v>
      </c>
      <c r="Q714">
        <f t="shared" si="209"/>
        <v>368</v>
      </c>
      <c r="R714" t="s">
        <v>1333</v>
      </c>
      <c r="S714" s="9" t="s">
        <v>1334</v>
      </c>
      <c r="T714" t="s">
        <v>42</v>
      </c>
      <c r="U714" t="s">
        <v>132</v>
      </c>
      <c r="V714">
        <v>121.18</v>
      </c>
      <c r="W714">
        <v>4.944</v>
      </c>
      <c r="X714">
        <v>2.17</v>
      </c>
      <c r="Y714" s="8">
        <f t="shared" si="210"/>
        <v>-2.774</v>
      </c>
      <c r="Z714">
        <v>-2.6339999999999999</v>
      </c>
      <c r="AA714">
        <v>66.599999999999994</v>
      </c>
      <c r="AB714">
        <v>93.3</v>
      </c>
      <c r="AC714">
        <f t="shared" si="211"/>
        <v>1.9698816437464999</v>
      </c>
      <c r="AD714">
        <f t="shared" si="212"/>
        <v>1.823474229170301</v>
      </c>
      <c r="AE714" s="7">
        <f t="shared" si="213"/>
        <v>55.173167188000406</v>
      </c>
      <c r="AF714" s="7">
        <v>20</v>
      </c>
      <c r="AG714" s="7">
        <f t="shared" si="214"/>
        <v>-75.173167188000406</v>
      </c>
      <c r="AH714" s="7">
        <f t="shared" si="215"/>
        <v>-0.26748044789662528</v>
      </c>
      <c r="AI714">
        <v>0</v>
      </c>
      <c r="AJ714">
        <v>0.46</v>
      </c>
      <c r="AK714">
        <v>4.63</v>
      </c>
      <c r="AL714">
        <v>0.91</v>
      </c>
      <c r="AM714">
        <v>1.1000000000000001</v>
      </c>
    </row>
    <row r="715" spans="1:39" x14ac:dyDescent="0.25">
      <c r="A715">
        <v>1245</v>
      </c>
      <c r="B715" t="s">
        <v>1489</v>
      </c>
      <c r="C715" t="s">
        <v>1490</v>
      </c>
      <c r="D715" t="s">
        <v>1332</v>
      </c>
      <c r="E715" s="7">
        <f t="shared" si="207"/>
        <v>10471.285480509003</v>
      </c>
      <c r="F715" s="8">
        <v>4.0199999999999996</v>
      </c>
      <c r="G715" s="7">
        <f t="shared" si="208"/>
        <v>433.20258850426438</v>
      </c>
      <c r="H715" s="7">
        <f t="shared" si="200"/>
        <v>2.6366910429896624</v>
      </c>
      <c r="I715" s="7">
        <v>0.03</v>
      </c>
      <c r="J715" s="7">
        <f t="shared" si="201"/>
        <v>2.4971212547196626</v>
      </c>
      <c r="K715" s="7">
        <f t="shared" si="202"/>
        <v>1.1138122977093252</v>
      </c>
      <c r="L715" s="7">
        <f t="shared" si="203"/>
        <v>314.13856441527003</v>
      </c>
      <c r="M715" s="7">
        <f t="shared" si="204"/>
        <v>12.996077655127941</v>
      </c>
      <c r="N715" s="7">
        <f t="shared" si="205"/>
        <v>2.7949873901654549</v>
      </c>
      <c r="O715" s="7">
        <f t="shared" si="206"/>
        <v>0.99998739016545568</v>
      </c>
      <c r="P715">
        <v>35</v>
      </c>
      <c r="Q715">
        <f t="shared" si="209"/>
        <v>308</v>
      </c>
      <c r="R715" t="s">
        <v>1333</v>
      </c>
      <c r="S715" s="9" t="s">
        <v>1334</v>
      </c>
      <c r="T715" t="s">
        <v>42</v>
      </c>
      <c r="U715" t="s">
        <v>43</v>
      </c>
      <c r="V715">
        <v>118.18</v>
      </c>
      <c r="W715">
        <v>5.2649999999999997</v>
      </c>
      <c r="X715">
        <v>3.47</v>
      </c>
      <c r="Y715" s="8">
        <f t="shared" si="210"/>
        <v>-1.7949999999999995</v>
      </c>
      <c r="Z715">
        <v>-2.085</v>
      </c>
      <c r="AA715">
        <v>142</v>
      </c>
      <c r="AB715">
        <v>196</v>
      </c>
      <c r="AC715">
        <f t="shared" si="211"/>
        <v>2.2922560713564759</v>
      </c>
      <c r="AD715">
        <f t="shared" si="212"/>
        <v>2.1522883443830563</v>
      </c>
      <c r="AE715" s="7">
        <f t="shared" si="213"/>
        <v>52.337602001739427</v>
      </c>
      <c r="AF715" s="7">
        <v>20</v>
      </c>
      <c r="AG715" s="7">
        <f t="shared" si="214"/>
        <v>-72.337602001739427</v>
      </c>
      <c r="AH715" s="7">
        <f t="shared" si="215"/>
        <v>-1.3833089570103374</v>
      </c>
      <c r="AI715">
        <v>0</v>
      </c>
      <c r="AJ715">
        <v>0.1</v>
      </c>
      <c r="AK715">
        <v>4.68</v>
      </c>
      <c r="AL715">
        <v>0.67</v>
      </c>
      <c r="AM715">
        <v>1.03</v>
      </c>
    </row>
    <row r="716" spans="1:39" x14ac:dyDescent="0.25">
      <c r="A716">
        <v>1244</v>
      </c>
      <c r="B716" t="s">
        <v>1489</v>
      </c>
      <c r="C716" t="s">
        <v>1490</v>
      </c>
      <c r="D716" t="s">
        <v>1332</v>
      </c>
      <c r="E716" s="7">
        <f t="shared" si="207"/>
        <v>2187.7616239495528</v>
      </c>
      <c r="F716" s="8">
        <v>3.34</v>
      </c>
      <c r="G716" s="7">
        <f t="shared" si="208"/>
        <v>1110.7125307605247</v>
      </c>
      <c r="H716" s="7">
        <f t="shared" si="200"/>
        <v>3.0456016714889453</v>
      </c>
      <c r="I716" s="7">
        <v>0.03</v>
      </c>
      <c r="J716" s="7">
        <f t="shared" si="201"/>
        <v>1.8171212547196625</v>
      </c>
      <c r="K716" s="7">
        <f t="shared" si="202"/>
        <v>1.5227229262086079</v>
      </c>
      <c r="L716" s="7">
        <f t="shared" si="203"/>
        <v>65.632848718486628</v>
      </c>
      <c r="M716" s="7">
        <f t="shared" si="204"/>
        <v>33.321375922815754</v>
      </c>
      <c r="N716" s="7">
        <f t="shared" si="205"/>
        <v>2.9028345058120171</v>
      </c>
      <c r="O716" s="7">
        <f t="shared" si="206"/>
        <v>1.1078345058120178</v>
      </c>
      <c r="P716">
        <v>65</v>
      </c>
      <c r="Q716">
        <f t="shared" si="209"/>
        <v>338</v>
      </c>
      <c r="R716" t="s">
        <v>1333</v>
      </c>
      <c r="S716" s="9" t="s">
        <v>1334</v>
      </c>
      <c r="T716" t="s">
        <v>42</v>
      </c>
      <c r="U716" t="s">
        <v>43</v>
      </c>
      <c r="V716">
        <v>118.18</v>
      </c>
      <c r="W716">
        <v>5.2649999999999997</v>
      </c>
      <c r="X716">
        <v>3.47</v>
      </c>
      <c r="Y716" s="8">
        <f t="shared" si="210"/>
        <v>-1.7949999999999995</v>
      </c>
      <c r="Z716">
        <v>-2.085</v>
      </c>
      <c r="AA716">
        <v>142</v>
      </c>
      <c r="AB716">
        <v>196</v>
      </c>
      <c r="AC716">
        <f t="shared" si="211"/>
        <v>2.2922560713564759</v>
      </c>
      <c r="AD716">
        <f t="shared" si="212"/>
        <v>2.1522883443830563</v>
      </c>
      <c r="AE716" s="7">
        <f t="shared" si="213"/>
        <v>52.337602001739427</v>
      </c>
      <c r="AF716" s="7">
        <v>20</v>
      </c>
      <c r="AG716" s="7">
        <f t="shared" si="214"/>
        <v>-72.337602001739427</v>
      </c>
      <c r="AH716" s="7">
        <f t="shared" si="215"/>
        <v>-0.29439832851105463</v>
      </c>
      <c r="AI716">
        <v>0</v>
      </c>
      <c r="AJ716">
        <v>0.1</v>
      </c>
      <c r="AK716">
        <v>4.68</v>
      </c>
      <c r="AL716">
        <v>0.67</v>
      </c>
      <c r="AM716">
        <v>1.03</v>
      </c>
    </row>
    <row r="717" spans="1:39" x14ac:dyDescent="0.25">
      <c r="A717">
        <v>1243</v>
      </c>
      <c r="B717" t="s">
        <v>1489</v>
      </c>
      <c r="C717" t="s">
        <v>1490</v>
      </c>
      <c r="D717" t="s">
        <v>1332</v>
      </c>
      <c r="E717" s="7">
        <f t="shared" si="207"/>
        <v>691.83097091893671</v>
      </c>
      <c r="F717" s="8">
        <v>2.84</v>
      </c>
      <c r="G717" s="7">
        <f t="shared" si="208"/>
        <v>2863.9967684261305</v>
      </c>
      <c r="H717" s="7">
        <f t="shared" si="200"/>
        <v>3.4569725236024755</v>
      </c>
      <c r="I717" s="7">
        <v>0.03</v>
      </c>
      <c r="J717" s="7">
        <f t="shared" si="201"/>
        <v>1.3171212547196625</v>
      </c>
      <c r="K717" s="7">
        <f t="shared" si="202"/>
        <v>1.9340937783221381</v>
      </c>
      <c r="L717" s="7">
        <f t="shared" si="203"/>
        <v>20.754929127568101</v>
      </c>
      <c r="M717" s="7">
        <f t="shared" si="204"/>
        <v>85.919903052783894</v>
      </c>
      <c r="N717" s="7">
        <f t="shared" si="205"/>
        <v>3.0622282873857705</v>
      </c>
      <c r="O717" s="7">
        <f t="shared" si="206"/>
        <v>1.2672282873857712</v>
      </c>
      <c r="P717">
        <v>95</v>
      </c>
      <c r="Q717">
        <f t="shared" si="209"/>
        <v>368</v>
      </c>
      <c r="R717" t="s">
        <v>1333</v>
      </c>
      <c r="S717" s="9" t="s">
        <v>1334</v>
      </c>
      <c r="T717" t="s">
        <v>42</v>
      </c>
      <c r="U717" t="s">
        <v>43</v>
      </c>
      <c r="V717">
        <v>118.18</v>
      </c>
      <c r="W717">
        <v>5.2649999999999997</v>
      </c>
      <c r="X717">
        <v>3.47</v>
      </c>
      <c r="Y717" s="8">
        <f t="shared" si="210"/>
        <v>-1.7949999999999995</v>
      </c>
      <c r="Z717">
        <v>-2.085</v>
      </c>
      <c r="AA717">
        <v>142</v>
      </c>
      <c r="AB717">
        <v>196</v>
      </c>
      <c r="AC717">
        <f t="shared" si="211"/>
        <v>2.2922560713564759</v>
      </c>
      <c r="AD717">
        <f t="shared" si="212"/>
        <v>2.1522883443830563</v>
      </c>
      <c r="AE717" s="7">
        <f t="shared" si="213"/>
        <v>52.337602001739427</v>
      </c>
      <c r="AF717" s="7">
        <v>20</v>
      </c>
      <c r="AG717" s="7">
        <f t="shared" si="214"/>
        <v>-72.337602001739427</v>
      </c>
      <c r="AH717" s="7">
        <f t="shared" si="215"/>
        <v>0.61697252360247556</v>
      </c>
      <c r="AI717">
        <v>0</v>
      </c>
      <c r="AJ717">
        <v>0.1</v>
      </c>
      <c r="AK717">
        <v>4.68</v>
      </c>
      <c r="AL717">
        <v>0.67</v>
      </c>
      <c r="AM717">
        <v>1.03</v>
      </c>
    </row>
    <row r="718" spans="1:39" x14ac:dyDescent="0.25">
      <c r="A718">
        <v>658</v>
      </c>
      <c r="B718" t="s">
        <v>873</v>
      </c>
      <c r="C718" t="s">
        <v>1209</v>
      </c>
      <c r="D718" t="s">
        <v>1332</v>
      </c>
      <c r="E718" s="7">
        <f t="shared" si="207"/>
        <v>7413.1024130091773</v>
      </c>
      <c r="F718" s="8">
        <v>3.87</v>
      </c>
      <c r="G718" s="7">
        <f t="shared" si="208"/>
        <v>982015.82043385389</v>
      </c>
      <c r="H718" s="7">
        <f t="shared" si="200"/>
        <v>5.9921184843977224</v>
      </c>
      <c r="I718" s="7">
        <v>0.03</v>
      </c>
      <c r="J718" s="7">
        <f t="shared" si="201"/>
        <v>2.3471212547196627</v>
      </c>
      <c r="K718" s="7">
        <f t="shared" si="202"/>
        <v>4.469239739117385</v>
      </c>
      <c r="L718" s="7">
        <f t="shared" si="203"/>
        <v>222.39307239027551</v>
      </c>
      <c r="M718" s="7">
        <f t="shared" si="204"/>
        <v>29460.474613015587</v>
      </c>
      <c r="N718" s="7">
        <f t="shared" si="205"/>
        <v>2.027969154129579</v>
      </c>
      <c r="O718" s="7">
        <f t="shared" si="206"/>
        <v>4.5909691541295796</v>
      </c>
      <c r="P718">
        <v>15</v>
      </c>
      <c r="Q718">
        <f t="shared" si="209"/>
        <v>288</v>
      </c>
      <c r="R718" t="s">
        <v>1333</v>
      </c>
      <c r="S718" s="9" t="s">
        <v>1334</v>
      </c>
      <c r="T718" t="s">
        <v>42</v>
      </c>
      <c r="U718" t="s">
        <v>1210</v>
      </c>
      <c r="V718">
        <v>142.29</v>
      </c>
      <c r="W718">
        <v>2.6869999999999998</v>
      </c>
      <c r="X718">
        <v>5.25</v>
      </c>
      <c r="Y718" s="8">
        <f t="shared" si="210"/>
        <v>2.5630000000000002</v>
      </c>
      <c r="Z718">
        <v>2.323</v>
      </c>
      <c r="AA718">
        <v>231</v>
      </c>
      <c r="AB718">
        <v>191</v>
      </c>
      <c r="AC718">
        <f t="shared" si="211"/>
        <v>2.2810333672477277</v>
      </c>
      <c r="AD718">
        <f t="shared" si="212"/>
        <v>2.3636119798921444</v>
      </c>
      <c r="AE718" s="7">
        <f t="shared" si="213"/>
        <v>52.436315504861874</v>
      </c>
      <c r="AF718" s="7">
        <v>20</v>
      </c>
      <c r="AG718" s="7">
        <f t="shared" si="214"/>
        <v>-72.436315504861881</v>
      </c>
      <c r="AH718" s="7">
        <f t="shared" si="215"/>
        <v>2.1221184843977223</v>
      </c>
      <c r="AI718">
        <v>0</v>
      </c>
      <c r="AJ718">
        <v>0.05</v>
      </c>
      <c r="AK718">
        <v>4.71</v>
      </c>
      <c r="AL718">
        <v>0.21</v>
      </c>
      <c r="AM718">
        <v>1.52</v>
      </c>
    </row>
    <row r="719" spans="1:39" x14ac:dyDescent="0.25">
      <c r="A719">
        <v>657</v>
      </c>
      <c r="B719" t="s">
        <v>873</v>
      </c>
      <c r="C719" t="s">
        <v>1209</v>
      </c>
      <c r="D719" t="s">
        <v>1332</v>
      </c>
      <c r="E719" s="7">
        <f t="shared" si="207"/>
        <v>2290.8676527677749</v>
      </c>
      <c r="F719" s="8">
        <v>3.36</v>
      </c>
      <c r="G719" s="7">
        <f t="shared" si="208"/>
        <v>2163978.0226182938</v>
      </c>
      <c r="H719" s="7">
        <f t="shared" si="200"/>
        <v>6.3352528457579744</v>
      </c>
      <c r="I719" s="7">
        <v>0.03</v>
      </c>
      <c r="J719" s="7">
        <f t="shared" si="201"/>
        <v>1.8371212547196627</v>
      </c>
      <c r="K719" s="7">
        <f t="shared" si="202"/>
        <v>4.812374100477637</v>
      </c>
      <c r="L719" s="7">
        <f t="shared" si="203"/>
        <v>68.726029583033238</v>
      </c>
      <c r="M719" s="7">
        <f t="shared" si="204"/>
        <v>64919.34067854887</v>
      </c>
      <c r="N719" s="7">
        <f t="shared" si="205"/>
        <v>2.1355491929337669</v>
      </c>
      <c r="O719" s="7">
        <f t="shared" si="206"/>
        <v>4.6985491929337684</v>
      </c>
      <c r="P719">
        <v>35</v>
      </c>
      <c r="Q719">
        <f t="shared" si="209"/>
        <v>308</v>
      </c>
      <c r="R719" t="s">
        <v>1333</v>
      </c>
      <c r="S719" s="9" t="s">
        <v>1334</v>
      </c>
      <c r="T719" t="s">
        <v>42</v>
      </c>
      <c r="U719" t="s">
        <v>1210</v>
      </c>
      <c r="V719">
        <v>142.29</v>
      </c>
      <c r="W719">
        <v>2.6869999999999998</v>
      </c>
      <c r="X719">
        <v>5.25</v>
      </c>
      <c r="Y719" s="8">
        <f t="shared" si="210"/>
        <v>2.5630000000000002</v>
      </c>
      <c r="Z719">
        <v>2.323</v>
      </c>
      <c r="AA719">
        <v>231</v>
      </c>
      <c r="AB719">
        <v>191</v>
      </c>
      <c r="AC719">
        <f t="shared" si="211"/>
        <v>2.2810333672477277</v>
      </c>
      <c r="AD719">
        <f t="shared" si="212"/>
        <v>2.3636119798921444</v>
      </c>
      <c r="AE719" s="7">
        <f t="shared" si="213"/>
        <v>52.436315504861874</v>
      </c>
      <c r="AF719" s="7">
        <v>20</v>
      </c>
      <c r="AG719" s="7">
        <f t="shared" si="214"/>
        <v>-72.436315504861881</v>
      </c>
      <c r="AH719" s="7">
        <f t="shared" si="215"/>
        <v>2.9752528457579746</v>
      </c>
      <c r="AI719">
        <v>0</v>
      </c>
      <c r="AJ719">
        <v>0.05</v>
      </c>
      <c r="AK719">
        <v>4.71</v>
      </c>
      <c r="AL719">
        <v>0.21</v>
      </c>
      <c r="AM719">
        <v>1.52</v>
      </c>
    </row>
    <row r="720" spans="1:39" x14ac:dyDescent="0.25">
      <c r="A720">
        <v>656</v>
      </c>
      <c r="B720" t="s">
        <v>873</v>
      </c>
      <c r="C720" t="s">
        <v>1209</v>
      </c>
      <c r="D720" t="s">
        <v>1332</v>
      </c>
      <c r="E720" s="7">
        <f t="shared" si="207"/>
        <v>489.77881936844625</v>
      </c>
      <c r="F720" s="8">
        <v>2.69</v>
      </c>
      <c r="G720" s="7">
        <f t="shared" si="208"/>
        <v>5697042.0624865461</v>
      </c>
      <c r="H720" s="7">
        <f t="shared" si="200"/>
        <v>6.75564942595806</v>
      </c>
      <c r="I720" s="7">
        <v>0.03</v>
      </c>
      <c r="J720" s="7">
        <f t="shared" si="201"/>
        <v>1.1671212547196625</v>
      </c>
      <c r="K720" s="7">
        <f t="shared" si="202"/>
        <v>5.2327706806777226</v>
      </c>
      <c r="L720" s="7">
        <f t="shared" si="203"/>
        <v>14.693364581053391</v>
      </c>
      <c r="M720" s="7">
        <f t="shared" si="204"/>
        <v>170911.26187459653</v>
      </c>
      <c r="N720" s="7">
        <f t="shared" si="205"/>
        <v>2.2548822602811311</v>
      </c>
      <c r="O720" s="7">
        <f t="shared" si="206"/>
        <v>4.8178822602811335</v>
      </c>
      <c r="P720">
        <v>65</v>
      </c>
      <c r="Q720">
        <f t="shared" si="209"/>
        <v>338</v>
      </c>
      <c r="R720" t="s">
        <v>1333</v>
      </c>
      <c r="S720" s="9" t="s">
        <v>1334</v>
      </c>
      <c r="T720" t="s">
        <v>42</v>
      </c>
      <c r="U720" t="s">
        <v>1210</v>
      </c>
      <c r="V720">
        <v>142.29</v>
      </c>
      <c r="W720">
        <v>2.6869999999999998</v>
      </c>
      <c r="X720">
        <v>5.25</v>
      </c>
      <c r="Y720" s="8">
        <f t="shared" si="210"/>
        <v>2.5630000000000002</v>
      </c>
      <c r="Z720">
        <v>2.323</v>
      </c>
      <c r="AA720">
        <v>231</v>
      </c>
      <c r="AB720">
        <v>191</v>
      </c>
      <c r="AC720">
        <f t="shared" si="211"/>
        <v>2.2810333672477277</v>
      </c>
      <c r="AD720">
        <f t="shared" si="212"/>
        <v>2.3636119798921444</v>
      </c>
      <c r="AE720" s="7">
        <f t="shared" si="213"/>
        <v>52.436315504861874</v>
      </c>
      <c r="AF720" s="7">
        <v>20</v>
      </c>
      <c r="AG720" s="7">
        <f t="shared" si="214"/>
        <v>-72.436315504861881</v>
      </c>
      <c r="AH720" s="7">
        <f t="shared" si="215"/>
        <v>4.0656494259580596</v>
      </c>
      <c r="AI720">
        <v>0</v>
      </c>
      <c r="AJ720">
        <v>0.05</v>
      </c>
      <c r="AK720">
        <v>4.71</v>
      </c>
      <c r="AL720">
        <v>0.21</v>
      </c>
      <c r="AM720">
        <v>1.52</v>
      </c>
    </row>
    <row r="721" spans="1:39" x14ac:dyDescent="0.25">
      <c r="A721">
        <v>655</v>
      </c>
      <c r="B721" t="s">
        <v>873</v>
      </c>
      <c r="C721" t="s">
        <v>1209</v>
      </c>
      <c r="D721" t="s">
        <v>1332</v>
      </c>
      <c r="E721" s="7">
        <f t="shared" si="207"/>
        <v>199.52623149688802</v>
      </c>
      <c r="F721" s="8">
        <v>2.2999999999999998</v>
      </c>
      <c r="G721" s="7">
        <f t="shared" si="208"/>
        <v>18978590.495078355</v>
      </c>
      <c r="H721" s="7">
        <f t="shared" si="200"/>
        <v>7.2782639550385655</v>
      </c>
      <c r="I721" s="7">
        <v>0.03</v>
      </c>
      <c r="J721" s="7">
        <f t="shared" si="201"/>
        <v>0.77712125471966254</v>
      </c>
      <c r="K721" s="7">
        <f t="shared" si="202"/>
        <v>5.7553852097582281</v>
      </c>
      <c r="L721" s="7">
        <f t="shared" si="203"/>
        <v>5.985786944906641</v>
      </c>
      <c r="M721" s="7">
        <f t="shared" si="204"/>
        <v>569357.71485235007</v>
      </c>
      <c r="N721" s="7">
        <f t="shared" si="205"/>
        <v>2.5255197188218603</v>
      </c>
      <c r="O721" s="7">
        <f t="shared" si="206"/>
        <v>5.0885197188218614</v>
      </c>
      <c r="P721">
        <v>95</v>
      </c>
      <c r="Q721">
        <f t="shared" si="209"/>
        <v>368</v>
      </c>
      <c r="R721" t="s">
        <v>1333</v>
      </c>
      <c r="S721" s="9" t="s">
        <v>1334</v>
      </c>
      <c r="T721" t="s">
        <v>42</v>
      </c>
      <c r="U721" t="s">
        <v>1210</v>
      </c>
      <c r="V721">
        <v>142.29</v>
      </c>
      <c r="W721">
        <v>2.6869999999999998</v>
      </c>
      <c r="X721">
        <v>5.25</v>
      </c>
      <c r="Y721" s="8">
        <f t="shared" si="210"/>
        <v>2.5630000000000002</v>
      </c>
      <c r="Z721">
        <v>2.323</v>
      </c>
      <c r="AA721">
        <v>231</v>
      </c>
      <c r="AB721">
        <v>191</v>
      </c>
      <c r="AC721">
        <f t="shared" si="211"/>
        <v>2.2810333672477277</v>
      </c>
      <c r="AD721">
        <f t="shared" si="212"/>
        <v>2.3636119798921444</v>
      </c>
      <c r="AE721" s="7">
        <f t="shared" si="213"/>
        <v>52.436315504861874</v>
      </c>
      <c r="AF721" s="7">
        <v>20</v>
      </c>
      <c r="AG721" s="7">
        <f t="shared" si="214"/>
        <v>-72.436315504861881</v>
      </c>
      <c r="AH721" s="7">
        <f t="shared" si="215"/>
        <v>4.9782639550385657</v>
      </c>
      <c r="AI721">
        <v>0</v>
      </c>
      <c r="AJ721">
        <v>0.05</v>
      </c>
      <c r="AK721">
        <v>4.71</v>
      </c>
      <c r="AL721">
        <v>0.21</v>
      </c>
      <c r="AM721">
        <v>1.52</v>
      </c>
    </row>
    <row r="722" spans="1:39" x14ac:dyDescent="0.25">
      <c r="A722">
        <v>615</v>
      </c>
      <c r="B722" t="s">
        <v>1491</v>
      </c>
      <c r="C722" t="s">
        <v>679</v>
      </c>
      <c r="D722" t="s">
        <v>1332</v>
      </c>
      <c r="E722" s="7">
        <f t="shared" si="207"/>
        <v>9549.9258602143691</v>
      </c>
      <c r="F722" s="8">
        <v>3.98</v>
      </c>
      <c r="G722" s="7">
        <f t="shared" si="208"/>
        <v>17648.563804146157</v>
      </c>
      <c r="H722" s="7">
        <f t="shared" si="200"/>
        <v>4.2467093693661955</v>
      </c>
      <c r="I722" s="7">
        <v>0.03</v>
      </c>
      <c r="J722" s="7">
        <f t="shared" si="201"/>
        <v>2.457121254719663</v>
      </c>
      <c r="K722" s="7">
        <f t="shared" si="202"/>
        <v>2.7238306240858581</v>
      </c>
      <c r="L722" s="7">
        <f t="shared" si="203"/>
        <v>286.49777580643132</v>
      </c>
      <c r="M722" s="7">
        <f t="shared" si="204"/>
        <v>529.45691412438418</v>
      </c>
      <c r="N722" s="7">
        <f t="shared" si="205"/>
        <v>3.6349422036892682</v>
      </c>
      <c r="O722" s="7">
        <f t="shared" si="206"/>
        <v>2.3089422036892677</v>
      </c>
      <c r="P722">
        <v>65</v>
      </c>
      <c r="Q722">
        <f t="shared" si="209"/>
        <v>338</v>
      </c>
      <c r="R722" t="s">
        <v>1333</v>
      </c>
      <c r="S722" s="9" t="s">
        <v>1334</v>
      </c>
      <c r="T722" t="s">
        <v>42</v>
      </c>
      <c r="U722" t="s">
        <v>680</v>
      </c>
      <c r="V722">
        <v>181.45</v>
      </c>
      <c r="W722">
        <v>5.2560000000000002</v>
      </c>
      <c r="X722">
        <v>3.93</v>
      </c>
      <c r="Y722" s="8">
        <f t="shared" si="210"/>
        <v>-1.3260000000000001</v>
      </c>
      <c r="Z722">
        <v>-1.236</v>
      </c>
      <c r="AA722">
        <v>24.4</v>
      </c>
      <c r="AB722">
        <v>61.3</v>
      </c>
      <c r="AC722">
        <f t="shared" si="211"/>
        <v>1.7874604745184151</v>
      </c>
      <c r="AD722">
        <f t="shared" si="212"/>
        <v>1.3873898263387294</v>
      </c>
      <c r="AE722" s="7">
        <f t="shared" si="213"/>
        <v>56.777720999960927</v>
      </c>
      <c r="AF722" s="7">
        <v>20</v>
      </c>
      <c r="AG722" s="7">
        <f t="shared" si="214"/>
        <v>-76.777720999960934</v>
      </c>
      <c r="AH722" s="7">
        <f t="shared" si="215"/>
        <v>0.26670936936619527</v>
      </c>
      <c r="AI722">
        <v>0</v>
      </c>
      <c r="AJ722">
        <v>0.03</v>
      </c>
      <c r="AK722">
        <v>4.78</v>
      </c>
      <c r="AL722">
        <v>0.95</v>
      </c>
      <c r="AM722">
        <v>1.08</v>
      </c>
    </row>
    <row r="723" spans="1:39" x14ac:dyDescent="0.25">
      <c r="A723">
        <v>614</v>
      </c>
      <c r="B723" t="s">
        <v>1491</v>
      </c>
      <c r="C723" t="s">
        <v>679</v>
      </c>
      <c r="D723" t="s">
        <v>1332</v>
      </c>
      <c r="E723" s="7">
        <f t="shared" si="207"/>
        <v>2290.8676527677749</v>
      </c>
      <c r="F723" s="8">
        <v>3.36</v>
      </c>
      <c r="G723" s="7">
        <f t="shared" si="208"/>
        <v>39266.358773630483</v>
      </c>
      <c r="H723" s="7">
        <f t="shared" si="200"/>
        <v>4.5940206303807187</v>
      </c>
      <c r="I723" s="7">
        <v>0.03</v>
      </c>
      <c r="J723" s="7">
        <f t="shared" si="201"/>
        <v>1.8371212547196627</v>
      </c>
      <c r="K723" s="7">
        <f t="shared" si="202"/>
        <v>3.0711418851003813</v>
      </c>
      <c r="L723" s="7">
        <f t="shared" si="203"/>
        <v>68.726029583033238</v>
      </c>
      <c r="M723" s="7">
        <f t="shared" si="204"/>
        <v>1177.9907632089153</v>
      </c>
      <c r="N723" s="7">
        <f t="shared" si="205"/>
        <v>3.7302763941640142</v>
      </c>
      <c r="O723" s="7">
        <f t="shared" si="206"/>
        <v>2.4042763941640146</v>
      </c>
      <c r="P723">
        <v>95</v>
      </c>
      <c r="Q723">
        <f t="shared" si="209"/>
        <v>368</v>
      </c>
      <c r="R723" t="s">
        <v>1333</v>
      </c>
      <c r="S723" s="9" t="s">
        <v>1334</v>
      </c>
      <c r="T723" t="s">
        <v>42</v>
      </c>
      <c r="U723" t="s">
        <v>680</v>
      </c>
      <c r="V723">
        <v>181.45</v>
      </c>
      <c r="W723">
        <v>5.2560000000000002</v>
      </c>
      <c r="X723">
        <v>3.93</v>
      </c>
      <c r="Y723" s="8">
        <f t="shared" si="210"/>
        <v>-1.3260000000000001</v>
      </c>
      <c r="Z723">
        <v>-1.236</v>
      </c>
      <c r="AA723">
        <v>24.4</v>
      </c>
      <c r="AB723">
        <v>61.3</v>
      </c>
      <c r="AC723">
        <f t="shared" si="211"/>
        <v>1.7874604745184151</v>
      </c>
      <c r="AD723">
        <f t="shared" si="212"/>
        <v>1.3873898263387294</v>
      </c>
      <c r="AE723" s="7">
        <f t="shared" si="213"/>
        <v>56.777720999960927</v>
      </c>
      <c r="AF723" s="7">
        <v>20</v>
      </c>
      <c r="AG723" s="7">
        <f t="shared" si="214"/>
        <v>-76.777720999960934</v>
      </c>
      <c r="AH723" s="7">
        <f t="shared" si="215"/>
        <v>1.2340206303807186</v>
      </c>
      <c r="AI723">
        <v>0</v>
      </c>
      <c r="AJ723">
        <v>0.03</v>
      </c>
      <c r="AK723">
        <v>4.78</v>
      </c>
      <c r="AL723">
        <v>0.95</v>
      </c>
      <c r="AM723">
        <v>1.08</v>
      </c>
    </row>
    <row r="724" spans="1:39" x14ac:dyDescent="0.25">
      <c r="A724">
        <v>380</v>
      </c>
      <c r="B724" t="s">
        <v>139</v>
      </c>
      <c r="C724" t="s">
        <v>140</v>
      </c>
      <c r="D724" t="s">
        <v>1332</v>
      </c>
      <c r="E724" s="7">
        <f t="shared" si="207"/>
        <v>5495.4087385762541</v>
      </c>
      <c r="F724" s="8">
        <v>3.74</v>
      </c>
      <c r="G724" s="7">
        <f t="shared" si="208"/>
        <v>368.56817020903225</v>
      </c>
      <c r="H724" s="7">
        <f t="shared" si="200"/>
        <v>2.5665178265437611</v>
      </c>
      <c r="I724" s="7">
        <v>0.03</v>
      </c>
      <c r="J724" s="7">
        <f t="shared" si="201"/>
        <v>2.2171212547196633</v>
      </c>
      <c r="K724" s="7">
        <f t="shared" si="202"/>
        <v>1.0436390812634242</v>
      </c>
      <c r="L724" s="7">
        <f t="shared" si="203"/>
        <v>164.86226215728774</v>
      </c>
      <c r="M724" s="7">
        <f t="shared" si="204"/>
        <v>11.05704510627098</v>
      </c>
      <c r="N724" s="7">
        <f t="shared" si="205"/>
        <v>4.2137735903270581</v>
      </c>
      <c r="O724" s="7">
        <f t="shared" si="206"/>
        <v>0.3767735903270571</v>
      </c>
      <c r="P724">
        <v>95</v>
      </c>
      <c r="Q724">
        <f t="shared" si="209"/>
        <v>368</v>
      </c>
      <c r="R724" t="s">
        <v>1333</v>
      </c>
      <c r="S724" s="9" t="s">
        <v>1334</v>
      </c>
      <c r="T724" t="s">
        <v>42</v>
      </c>
      <c r="U724" t="s">
        <v>141</v>
      </c>
      <c r="V724">
        <v>127.57</v>
      </c>
      <c r="W724">
        <v>5.5570000000000004</v>
      </c>
      <c r="X724">
        <v>1.72</v>
      </c>
      <c r="Y724" s="8">
        <f t="shared" si="210"/>
        <v>-3.8370000000000006</v>
      </c>
      <c r="Z724">
        <v>-3.657</v>
      </c>
      <c r="AA724">
        <v>30.9</v>
      </c>
      <c r="AB724">
        <v>27.2</v>
      </c>
      <c r="AC724">
        <f t="shared" si="211"/>
        <v>1.4345689040341987</v>
      </c>
      <c r="AD724">
        <f t="shared" si="212"/>
        <v>1.4899584794248346</v>
      </c>
      <c r="AE724" s="7">
        <f t="shared" si="213"/>
        <v>59.881711161986544</v>
      </c>
      <c r="AF724" s="7">
        <v>20</v>
      </c>
      <c r="AG724" s="7">
        <f t="shared" si="214"/>
        <v>-79.881711161986544</v>
      </c>
      <c r="AH724" s="7">
        <f t="shared" si="215"/>
        <v>-1.1734821734562391</v>
      </c>
      <c r="AI724">
        <v>0.23</v>
      </c>
      <c r="AJ724">
        <v>0.42</v>
      </c>
      <c r="AK724">
        <v>4.88</v>
      </c>
      <c r="AL724">
        <v>1.1599999999999999</v>
      </c>
      <c r="AM724">
        <v>0.94</v>
      </c>
    </row>
    <row r="725" spans="1:39" x14ac:dyDescent="0.25">
      <c r="A725">
        <v>329</v>
      </c>
      <c r="B725" t="s">
        <v>1492</v>
      </c>
      <c r="C725" t="s">
        <v>1258</v>
      </c>
      <c r="D725" t="s">
        <v>1332</v>
      </c>
      <c r="E725" s="7">
        <f t="shared" si="207"/>
        <v>3388.4415613920255</v>
      </c>
      <c r="F725" s="8">
        <v>3.53</v>
      </c>
      <c r="G725" s="7">
        <f t="shared" si="208"/>
        <v>937.02677338078649</v>
      </c>
      <c r="H725" s="7">
        <f t="shared" si="200"/>
        <v>2.9717520000291024</v>
      </c>
      <c r="I725" s="7">
        <v>0.03</v>
      </c>
      <c r="J725" s="7">
        <f t="shared" si="201"/>
        <v>2.0071212547196624</v>
      </c>
      <c r="K725" s="7">
        <f t="shared" si="202"/>
        <v>1.448873254748765</v>
      </c>
      <c r="L725" s="7">
        <f t="shared" si="203"/>
        <v>101.65324684176085</v>
      </c>
      <c r="M725" s="7">
        <f t="shared" si="204"/>
        <v>28.110803201423604</v>
      </c>
      <c r="N725" s="7">
        <f t="shared" si="205"/>
        <v>4.0140077638123977</v>
      </c>
      <c r="O725" s="7">
        <f t="shared" si="206"/>
        <v>0.78200776381239812</v>
      </c>
      <c r="P725">
        <v>95</v>
      </c>
      <c r="Q725">
        <f t="shared" si="209"/>
        <v>368</v>
      </c>
      <c r="R725" t="s">
        <v>1333</v>
      </c>
      <c r="S725" s="9" t="s">
        <v>1334</v>
      </c>
      <c r="T725" t="s">
        <v>42</v>
      </c>
      <c r="U725" t="s">
        <v>1259</v>
      </c>
      <c r="V725">
        <v>137.13999999999999</v>
      </c>
      <c r="W725">
        <v>5.5919999999999996</v>
      </c>
      <c r="X725">
        <v>2.36</v>
      </c>
      <c r="Y725" s="8">
        <f t="shared" si="210"/>
        <v>-3.2319999999999998</v>
      </c>
      <c r="Z725">
        <v>-3.2919999999999998</v>
      </c>
      <c r="AA725">
        <v>15.8</v>
      </c>
      <c r="AB725">
        <v>25.1</v>
      </c>
      <c r="AC725">
        <f t="shared" si="211"/>
        <v>1.3996737214810382</v>
      </c>
      <c r="AD725">
        <f t="shared" si="212"/>
        <v>1.1986570869544226</v>
      </c>
      <c r="AE725" s="7">
        <f t="shared" si="213"/>
        <v>60.188644827753841</v>
      </c>
      <c r="AF725" s="7">
        <v>20</v>
      </c>
      <c r="AG725" s="7">
        <f t="shared" si="214"/>
        <v>-80.188644827753848</v>
      </c>
      <c r="AH725" s="7">
        <f t="shared" si="215"/>
        <v>-0.55824799997089736</v>
      </c>
      <c r="AI725">
        <v>0</v>
      </c>
      <c r="AJ725">
        <v>0.21</v>
      </c>
      <c r="AK725">
        <v>4.91</v>
      </c>
      <c r="AL725">
        <v>1.2</v>
      </c>
      <c r="AM725">
        <v>1.03</v>
      </c>
    </row>
    <row r="726" spans="1:39" x14ac:dyDescent="0.25">
      <c r="A726">
        <v>451</v>
      </c>
      <c r="B726" t="s">
        <v>1493</v>
      </c>
      <c r="C726" t="s">
        <v>1494</v>
      </c>
      <c r="D726" t="s">
        <v>1332</v>
      </c>
      <c r="E726" s="7">
        <f t="shared" si="207"/>
        <v>10471.285480509003</v>
      </c>
      <c r="F726" s="8">
        <v>4.0199999999999996</v>
      </c>
      <c r="G726" s="7">
        <f t="shared" si="208"/>
        <v>7618.1829716299217</v>
      </c>
      <c r="H726" s="7">
        <f t="shared" si="200"/>
        <v>3.8818513992273878</v>
      </c>
      <c r="I726" s="7">
        <v>0.03</v>
      </c>
      <c r="J726" s="7">
        <f t="shared" si="201"/>
        <v>2.4971212547196626</v>
      </c>
      <c r="K726" s="7">
        <f t="shared" si="202"/>
        <v>2.3589726539470508</v>
      </c>
      <c r="L726" s="7">
        <f t="shared" si="203"/>
        <v>314.13856441527003</v>
      </c>
      <c r="M726" s="7">
        <f t="shared" si="204"/>
        <v>228.54548914889801</v>
      </c>
      <c r="N726" s="7">
        <f t="shared" si="205"/>
        <v>2.8021477464031812</v>
      </c>
      <c r="O726" s="7">
        <f t="shared" si="206"/>
        <v>2.2451477464031813</v>
      </c>
      <c r="P726">
        <v>35</v>
      </c>
      <c r="Q726">
        <f t="shared" si="209"/>
        <v>308</v>
      </c>
      <c r="R726" t="s">
        <v>1333</v>
      </c>
      <c r="S726" s="9" t="s">
        <v>1334</v>
      </c>
      <c r="T726" t="s">
        <v>42</v>
      </c>
      <c r="U726" t="s">
        <v>1495</v>
      </c>
      <c r="V726">
        <v>134.22</v>
      </c>
      <c r="W726">
        <v>4.5670000000000002</v>
      </c>
      <c r="X726">
        <v>4.01</v>
      </c>
      <c r="Y726" s="8">
        <f t="shared" si="210"/>
        <v>-0.55700000000000038</v>
      </c>
      <c r="Z726">
        <v>-0.187</v>
      </c>
      <c r="AA726">
        <v>110</v>
      </c>
      <c r="AB726">
        <v>141</v>
      </c>
      <c r="AC726">
        <f t="shared" si="211"/>
        <v>2.1492191126553797</v>
      </c>
      <c r="AD726">
        <f t="shared" si="212"/>
        <v>2.0413926851582249</v>
      </c>
      <c r="AE726" s="7">
        <f t="shared" si="213"/>
        <v>53.595737218755396</v>
      </c>
      <c r="AF726" s="7">
        <v>20</v>
      </c>
      <c r="AG726" s="7">
        <f t="shared" si="214"/>
        <v>-73.595737218755403</v>
      </c>
      <c r="AH726" s="7">
        <f t="shared" si="215"/>
        <v>-0.13814860077261179</v>
      </c>
      <c r="AI726">
        <v>0</v>
      </c>
      <c r="AJ726">
        <v>0.13</v>
      </c>
      <c r="AK726">
        <v>4.91</v>
      </c>
      <c r="AL726">
        <v>0.65</v>
      </c>
      <c r="AM726">
        <v>1.28</v>
      </c>
    </row>
    <row r="727" spans="1:39" x14ac:dyDescent="0.25">
      <c r="A727">
        <v>450</v>
      </c>
      <c r="B727" t="s">
        <v>1493</v>
      </c>
      <c r="C727" t="s">
        <v>1494</v>
      </c>
      <c r="D727" t="s">
        <v>1332</v>
      </c>
      <c r="E727" s="7">
        <f t="shared" si="207"/>
        <v>1995.2623149688804</v>
      </c>
      <c r="F727" s="8">
        <v>3.3</v>
      </c>
      <c r="G727" s="7">
        <f t="shared" si="208"/>
        <v>18608.054018645857</v>
      </c>
      <c r="H727" s="7">
        <f t="shared" si="200"/>
        <v>4.2697009581305982</v>
      </c>
      <c r="I727" s="7">
        <v>0.03</v>
      </c>
      <c r="J727" s="7">
        <f t="shared" si="201"/>
        <v>1.7771212547196626</v>
      </c>
      <c r="K727" s="7">
        <f t="shared" si="202"/>
        <v>2.7468222128502613</v>
      </c>
      <c r="L727" s="7">
        <f t="shared" si="203"/>
        <v>59.857869449066463</v>
      </c>
      <c r="M727" s="7">
        <f t="shared" si="204"/>
        <v>558.24162055937609</v>
      </c>
      <c r="N727" s="7">
        <f t="shared" si="205"/>
        <v>2.8889337924536713</v>
      </c>
      <c r="O727" s="7">
        <f t="shared" si="206"/>
        <v>2.3319337924536714</v>
      </c>
      <c r="P727">
        <v>65</v>
      </c>
      <c r="Q727">
        <f t="shared" si="209"/>
        <v>338</v>
      </c>
      <c r="R727" t="s">
        <v>1333</v>
      </c>
      <c r="S727" s="9" t="s">
        <v>1334</v>
      </c>
      <c r="T727" t="s">
        <v>42</v>
      </c>
      <c r="U727" t="s">
        <v>1495</v>
      </c>
      <c r="V727">
        <v>134.22</v>
      </c>
      <c r="W727">
        <v>4.5670000000000002</v>
      </c>
      <c r="X727">
        <v>4.01</v>
      </c>
      <c r="Y727" s="8">
        <f t="shared" si="210"/>
        <v>-0.55700000000000038</v>
      </c>
      <c r="Z727">
        <v>-0.187</v>
      </c>
      <c r="AA727">
        <v>110</v>
      </c>
      <c r="AB727">
        <v>141</v>
      </c>
      <c r="AC727">
        <f t="shared" si="211"/>
        <v>2.1492191126553797</v>
      </c>
      <c r="AD727">
        <f t="shared" si="212"/>
        <v>2.0413926851582249</v>
      </c>
      <c r="AE727" s="7">
        <f t="shared" si="213"/>
        <v>53.595737218755396</v>
      </c>
      <c r="AF727" s="7">
        <v>20</v>
      </c>
      <c r="AG727" s="7">
        <f t="shared" si="214"/>
        <v>-73.595737218755403</v>
      </c>
      <c r="AH727" s="7">
        <f t="shared" si="215"/>
        <v>0.96970095813059876</v>
      </c>
      <c r="AI727">
        <v>0</v>
      </c>
      <c r="AJ727">
        <v>0.13</v>
      </c>
      <c r="AK727">
        <v>4.91</v>
      </c>
      <c r="AL727">
        <v>0.65</v>
      </c>
      <c r="AM727">
        <v>1.28</v>
      </c>
    </row>
    <row r="728" spans="1:39" x14ac:dyDescent="0.25">
      <c r="A728">
        <v>449</v>
      </c>
      <c r="B728" t="s">
        <v>1496</v>
      </c>
      <c r="C728" t="s">
        <v>1494</v>
      </c>
      <c r="D728" t="s">
        <v>1332</v>
      </c>
      <c r="E728" s="7">
        <f t="shared" si="207"/>
        <v>549.54087385762534</v>
      </c>
      <c r="F728" s="8">
        <v>2.74</v>
      </c>
      <c r="G728" s="7">
        <f t="shared" si="208"/>
        <v>43343.389594793698</v>
      </c>
      <c r="H728" s="7">
        <f t="shared" si="200"/>
        <v>4.6369228715604596</v>
      </c>
      <c r="I728" s="7">
        <v>0.03</v>
      </c>
      <c r="J728" s="7">
        <f t="shared" si="201"/>
        <v>1.217121254719663</v>
      </c>
      <c r="K728" s="7">
        <f t="shared" si="202"/>
        <v>3.1140441262801226</v>
      </c>
      <c r="L728" s="7">
        <f t="shared" si="203"/>
        <v>16.486226215728763</v>
      </c>
      <c r="M728" s="7">
        <f t="shared" si="204"/>
        <v>1300.3016878438132</v>
      </c>
      <c r="N728" s="7">
        <f t="shared" si="205"/>
        <v>3.0041786353437554</v>
      </c>
      <c r="O728" s="7">
        <f t="shared" si="206"/>
        <v>2.4471786353437555</v>
      </c>
      <c r="P728">
        <v>95</v>
      </c>
      <c r="Q728">
        <f t="shared" si="209"/>
        <v>368</v>
      </c>
      <c r="R728" t="s">
        <v>1333</v>
      </c>
      <c r="S728" s="9" t="s">
        <v>1334</v>
      </c>
      <c r="T728" t="s">
        <v>42</v>
      </c>
      <c r="U728" t="s">
        <v>1495</v>
      </c>
      <c r="V728">
        <v>134.22</v>
      </c>
      <c r="W728">
        <v>4.5670000000000002</v>
      </c>
      <c r="X728">
        <v>4.01</v>
      </c>
      <c r="Y728" s="8">
        <f t="shared" si="210"/>
        <v>-0.55700000000000038</v>
      </c>
      <c r="Z728">
        <v>-0.187</v>
      </c>
      <c r="AA728">
        <v>110</v>
      </c>
      <c r="AB728">
        <v>141</v>
      </c>
      <c r="AC728">
        <f t="shared" si="211"/>
        <v>2.1492191126553797</v>
      </c>
      <c r="AD728">
        <f t="shared" si="212"/>
        <v>2.0413926851582249</v>
      </c>
      <c r="AE728" s="7">
        <f t="shared" si="213"/>
        <v>53.595737218755396</v>
      </c>
      <c r="AF728" s="7">
        <v>20</v>
      </c>
      <c r="AG728" s="7">
        <f t="shared" si="214"/>
        <v>-73.595737218755403</v>
      </c>
      <c r="AH728" s="7">
        <f t="shared" si="215"/>
        <v>1.8969228715604596</v>
      </c>
      <c r="AI728">
        <v>0</v>
      </c>
      <c r="AJ728">
        <v>0.13</v>
      </c>
      <c r="AK728">
        <v>4.91</v>
      </c>
      <c r="AL728">
        <v>0.65</v>
      </c>
      <c r="AM728">
        <v>1.28</v>
      </c>
    </row>
    <row r="729" spans="1:39" x14ac:dyDescent="0.25">
      <c r="A729">
        <v>698</v>
      </c>
      <c r="B729" t="s">
        <v>1497</v>
      </c>
      <c r="C729" t="s">
        <v>1498</v>
      </c>
      <c r="D729" t="s">
        <v>1332</v>
      </c>
      <c r="E729" s="7">
        <f t="shared" si="207"/>
        <v>2630.2679918953822</v>
      </c>
      <c r="F729" s="8">
        <v>3.42</v>
      </c>
      <c r="G729" s="7">
        <f t="shared" si="208"/>
        <v>770.19512345303997</v>
      </c>
      <c r="H729" s="7">
        <f t="shared" si="200"/>
        <v>2.8866007645280258</v>
      </c>
      <c r="I729" s="7">
        <v>0.03</v>
      </c>
      <c r="J729" s="7">
        <f t="shared" si="201"/>
        <v>1.8971212547196625</v>
      </c>
      <c r="K729" s="7">
        <f t="shared" si="202"/>
        <v>1.3637220192476884</v>
      </c>
      <c r="L729" s="7">
        <f t="shared" si="203"/>
        <v>78.908039756861527</v>
      </c>
      <c r="M729" s="7">
        <f t="shared" si="204"/>
        <v>23.105853703591208</v>
      </c>
      <c r="N729" s="7">
        <f t="shared" si="205"/>
        <v>3.911856528311322</v>
      </c>
      <c r="O729" s="7">
        <f t="shared" si="206"/>
        <v>0.6968565283113215</v>
      </c>
      <c r="P729">
        <v>95</v>
      </c>
      <c r="Q729">
        <f t="shared" si="209"/>
        <v>368</v>
      </c>
      <c r="R729" t="s">
        <v>1333</v>
      </c>
      <c r="S729" s="9" t="s">
        <v>1334</v>
      </c>
      <c r="T729" t="s">
        <v>42</v>
      </c>
      <c r="U729" t="s">
        <v>1499</v>
      </c>
      <c r="V729">
        <v>150.18</v>
      </c>
      <c r="W729">
        <v>5.2949999999999999</v>
      </c>
      <c r="X729">
        <v>2.08</v>
      </c>
      <c r="Y729" s="8">
        <f t="shared" si="210"/>
        <v>-3.2149999999999999</v>
      </c>
      <c r="Z729">
        <v>-3.335</v>
      </c>
      <c r="AA729">
        <v>25</v>
      </c>
      <c r="AB729">
        <v>23.6</v>
      </c>
      <c r="AC729">
        <f t="shared" si="211"/>
        <v>1.3729120029701065</v>
      </c>
      <c r="AD729">
        <f t="shared" si="212"/>
        <v>1.3979400086720377</v>
      </c>
      <c r="AE729" s="7">
        <f t="shared" si="213"/>
        <v>60.424037560039423</v>
      </c>
      <c r="AF729" s="7">
        <v>20</v>
      </c>
      <c r="AG729" s="7">
        <f t="shared" si="214"/>
        <v>-80.424037560039423</v>
      </c>
      <c r="AH729" s="7">
        <f t="shared" si="215"/>
        <v>-0.53339923547197399</v>
      </c>
      <c r="AI729">
        <v>0</v>
      </c>
      <c r="AJ729">
        <v>0.45</v>
      </c>
      <c r="AK729">
        <v>5.03</v>
      </c>
      <c r="AL729">
        <v>1.04</v>
      </c>
      <c r="AM729">
        <v>1.21</v>
      </c>
    </row>
    <row r="730" spans="1:39" x14ac:dyDescent="0.25">
      <c r="A730">
        <v>324</v>
      </c>
      <c r="B730" t="s">
        <v>1500</v>
      </c>
      <c r="C730" t="s">
        <v>1501</v>
      </c>
      <c r="D730" t="s">
        <v>1332</v>
      </c>
      <c r="E730" s="7">
        <f t="shared" si="207"/>
        <v>14791.083881682089</v>
      </c>
      <c r="F730" s="8">
        <v>4.17</v>
      </c>
      <c r="G730" s="7">
        <f t="shared" si="208"/>
        <v>1063.6848124940552</v>
      </c>
      <c r="H730" s="7">
        <f t="shared" si="200"/>
        <v>3.0268129583414294</v>
      </c>
      <c r="I730" s="7">
        <v>0.03</v>
      </c>
      <c r="J730" s="7">
        <f t="shared" si="201"/>
        <v>2.647121254719663</v>
      </c>
      <c r="K730" s="7">
        <f t="shared" si="202"/>
        <v>1.5039342130610924</v>
      </c>
      <c r="L730" s="7">
        <f t="shared" si="203"/>
        <v>443.73251645046304</v>
      </c>
      <c r="M730" s="7">
        <f t="shared" si="204"/>
        <v>31.910544374821679</v>
      </c>
      <c r="N730" s="7">
        <f t="shared" si="205"/>
        <v>4.7490687221247256</v>
      </c>
      <c r="O730" s="7">
        <f t="shared" si="206"/>
        <v>0.83706872212472549</v>
      </c>
      <c r="P730">
        <v>95</v>
      </c>
      <c r="Q730">
        <f t="shared" si="209"/>
        <v>368</v>
      </c>
      <c r="R730" t="s">
        <v>1333</v>
      </c>
      <c r="S730" s="9" t="s">
        <v>1334</v>
      </c>
      <c r="T730" t="s">
        <v>42</v>
      </c>
      <c r="U730" t="s">
        <v>1502</v>
      </c>
      <c r="V730">
        <v>163</v>
      </c>
      <c r="W730">
        <v>6.7119999999999997</v>
      </c>
      <c r="X730">
        <v>2.8</v>
      </c>
      <c r="Y730" s="8">
        <f t="shared" si="210"/>
        <v>-3.9119999999999999</v>
      </c>
      <c r="Z730">
        <v>-3.9620000000000002</v>
      </c>
      <c r="AA730">
        <v>3.02</v>
      </c>
      <c r="AB730">
        <v>11.9</v>
      </c>
      <c r="AC730">
        <f t="shared" si="211"/>
        <v>1.0755469613925308</v>
      </c>
      <c r="AD730">
        <f t="shared" si="212"/>
        <v>0.48000694295715063</v>
      </c>
      <c r="AE730" s="7">
        <f t="shared" si="213"/>
        <v>63.03962331155121</v>
      </c>
      <c r="AF730" s="7">
        <v>20</v>
      </c>
      <c r="AG730" s="7">
        <f t="shared" si="214"/>
        <v>-83.03962331155121</v>
      </c>
      <c r="AH730" s="7">
        <f t="shared" si="215"/>
        <v>-1.1431870416585705</v>
      </c>
      <c r="AI730">
        <v>0.25</v>
      </c>
      <c r="AJ730">
        <v>0.19</v>
      </c>
      <c r="AK730">
        <v>5.0599999999999996</v>
      </c>
      <c r="AL730">
        <v>0.83</v>
      </c>
      <c r="AM730">
        <v>1.02</v>
      </c>
    </row>
    <row r="731" spans="1:39" x14ac:dyDescent="0.25">
      <c r="A731">
        <v>323</v>
      </c>
      <c r="B731" t="s">
        <v>1503</v>
      </c>
      <c r="C731" t="s">
        <v>1504</v>
      </c>
      <c r="D731" t="s">
        <v>1332</v>
      </c>
      <c r="E731" s="7">
        <f t="shared" si="207"/>
        <v>4168.6938347033583</v>
      </c>
      <c r="F731" s="8">
        <v>3.62</v>
      </c>
      <c r="G731" s="7">
        <f t="shared" si="208"/>
        <v>483.23087806496864</v>
      </c>
      <c r="H731" s="7">
        <f t="shared" si="200"/>
        <v>2.6841546775683089</v>
      </c>
      <c r="I731" s="7">
        <v>0.03</v>
      </c>
      <c r="J731" s="7">
        <f t="shared" si="201"/>
        <v>2.0971212547196627</v>
      </c>
      <c r="K731" s="7">
        <f t="shared" si="202"/>
        <v>1.1612759322879715</v>
      </c>
      <c r="L731" s="7">
        <f t="shared" si="203"/>
        <v>125.06081504110072</v>
      </c>
      <c r="M731" s="7">
        <f t="shared" si="204"/>
        <v>14.496926341949063</v>
      </c>
      <c r="N731" s="7">
        <f t="shared" si="205"/>
        <v>4.1514104413516053</v>
      </c>
      <c r="O731" s="7">
        <f t="shared" si="206"/>
        <v>0.49441044135160456</v>
      </c>
      <c r="P731">
        <v>95</v>
      </c>
      <c r="Q731">
        <f t="shared" si="209"/>
        <v>368</v>
      </c>
      <c r="R731" t="s">
        <v>1333</v>
      </c>
      <c r="S731" s="9" t="s">
        <v>1334</v>
      </c>
      <c r="T731" t="s">
        <v>42</v>
      </c>
      <c r="U731" t="s">
        <v>1505</v>
      </c>
      <c r="V731">
        <v>121.18</v>
      </c>
      <c r="W731">
        <v>5.827</v>
      </c>
      <c r="X731">
        <v>2.17</v>
      </c>
      <c r="Y731" s="8">
        <f t="shared" si="210"/>
        <v>-3.657</v>
      </c>
      <c r="Z731">
        <v>-3.9870000000000001</v>
      </c>
      <c r="AA731">
        <v>22.6</v>
      </c>
      <c r="AB731">
        <v>17.3</v>
      </c>
      <c r="AC731">
        <f t="shared" si="211"/>
        <v>1.2380461031287955</v>
      </c>
      <c r="AD731">
        <f t="shared" si="212"/>
        <v>1.354108439147401</v>
      </c>
      <c r="AE731" s="7">
        <f t="shared" si="213"/>
        <v>61.610301164255738</v>
      </c>
      <c r="AF731" s="7">
        <v>20</v>
      </c>
      <c r="AG731" s="7">
        <f t="shared" si="214"/>
        <v>-81.610301164255731</v>
      </c>
      <c r="AH731" s="7">
        <f t="shared" si="215"/>
        <v>-0.93584532243169127</v>
      </c>
      <c r="AI731">
        <v>0.08</v>
      </c>
      <c r="AJ731">
        <v>0.43</v>
      </c>
      <c r="AK731">
        <v>5.08</v>
      </c>
      <c r="AL731">
        <v>0.97</v>
      </c>
      <c r="AM731">
        <v>1.1000000000000001</v>
      </c>
    </row>
    <row r="732" spans="1:39" x14ac:dyDescent="0.25">
      <c r="A732">
        <v>920</v>
      </c>
      <c r="B732" t="s">
        <v>1506</v>
      </c>
      <c r="C732" t="s">
        <v>1270</v>
      </c>
      <c r="D732" t="s">
        <v>1332</v>
      </c>
      <c r="E732" s="7">
        <f t="shared" si="207"/>
        <v>6918.3097091893687</v>
      </c>
      <c r="F732" s="8">
        <v>3.84</v>
      </c>
      <c r="G732" s="7">
        <f t="shared" si="208"/>
        <v>6244.1395919567558</v>
      </c>
      <c r="H732" s="7">
        <f t="shared" si="200"/>
        <v>3.7954726034452944</v>
      </c>
      <c r="I732" s="7">
        <v>0.03</v>
      </c>
      <c r="J732" s="7">
        <f t="shared" si="201"/>
        <v>2.3171212547196625</v>
      </c>
      <c r="K732" s="7">
        <f t="shared" si="202"/>
        <v>2.272593858164957</v>
      </c>
      <c r="L732" s="7">
        <f t="shared" si="203"/>
        <v>207.54929127568104</v>
      </c>
      <c r="M732" s="7">
        <f t="shared" si="204"/>
        <v>187.32418775870281</v>
      </c>
      <c r="N732" s="7">
        <f t="shared" si="205"/>
        <v>2.6267689506210874</v>
      </c>
      <c r="O732" s="7">
        <f t="shared" si="206"/>
        <v>2.1587689506210874</v>
      </c>
      <c r="P732">
        <v>35</v>
      </c>
      <c r="Q732">
        <f t="shared" si="209"/>
        <v>308</v>
      </c>
      <c r="R732" t="s">
        <v>1333</v>
      </c>
      <c r="S732" s="9" t="s">
        <v>1334</v>
      </c>
      <c r="T732" t="s">
        <v>42</v>
      </c>
      <c r="U732" t="s">
        <v>1271</v>
      </c>
      <c r="V732">
        <v>158.29</v>
      </c>
      <c r="W732">
        <v>4.468</v>
      </c>
      <c r="X732">
        <v>4</v>
      </c>
      <c r="Y732" s="8">
        <f t="shared" si="210"/>
        <v>-0.46799999999999997</v>
      </c>
      <c r="Z732">
        <v>-0.46800000000000003</v>
      </c>
      <c r="AA732">
        <v>111</v>
      </c>
      <c r="AB732">
        <v>114</v>
      </c>
      <c r="AC732">
        <f t="shared" si="211"/>
        <v>2.0569048513364727</v>
      </c>
      <c r="AD732">
        <f t="shared" si="212"/>
        <v>2.0453229787866576</v>
      </c>
      <c r="AE732" s="7">
        <f t="shared" si="213"/>
        <v>54.407721927133025</v>
      </c>
      <c r="AF732" s="7">
        <v>20</v>
      </c>
      <c r="AG732" s="7">
        <f t="shared" si="214"/>
        <v>-74.407721927133025</v>
      </c>
      <c r="AH732" s="7">
        <f t="shared" si="215"/>
        <v>-4.4527396554705563E-2</v>
      </c>
      <c r="AI732">
        <v>0</v>
      </c>
      <c r="AJ732">
        <v>0.27</v>
      </c>
      <c r="AK732">
        <v>5.08</v>
      </c>
      <c r="AL732">
        <v>0.36</v>
      </c>
      <c r="AM732">
        <v>1.58</v>
      </c>
    </row>
    <row r="733" spans="1:39" x14ac:dyDescent="0.25">
      <c r="A733">
        <v>919</v>
      </c>
      <c r="B733" t="s">
        <v>1506</v>
      </c>
      <c r="C733" t="s">
        <v>1270</v>
      </c>
      <c r="D733" t="s">
        <v>1332</v>
      </c>
      <c r="E733" s="7">
        <f t="shared" si="207"/>
        <v>1318.2567385564089</v>
      </c>
      <c r="F733" s="8">
        <v>3.12</v>
      </c>
      <c r="G733" s="7">
        <f t="shared" si="208"/>
        <v>15687.188342647283</v>
      </c>
      <c r="H733" s="7">
        <f t="shared" si="200"/>
        <v>4.1955451107828479</v>
      </c>
      <c r="I733" s="7">
        <v>0.03</v>
      </c>
      <c r="J733" s="7">
        <f t="shared" si="201"/>
        <v>1.5971212547196629</v>
      </c>
      <c r="K733" s="7">
        <f t="shared" si="202"/>
        <v>2.6726663655025105</v>
      </c>
      <c r="L733" s="7">
        <f t="shared" si="203"/>
        <v>39.547702156692274</v>
      </c>
      <c r="M733" s="7">
        <f t="shared" si="204"/>
        <v>470.61565027941839</v>
      </c>
      <c r="N733" s="7">
        <f t="shared" si="205"/>
        <v>2.7257779451059205</v>
      </c>
      <c r="O733" s="7">
        <f t="shared" si="206"/>
        <v>2.2577779451059206</v>
      </c>
      <c r="P733">
        <v>65</v>
      </c>
      <c r="Q733">
        <f t="shared" si="209"/>
        <v>338</v>
      </c>
      <c r="R733" t="s">
        <v>1333</v>
      </c>
      <c r="S733" s="9" t="s">
        <v>1334</v>
      </c>
      <c r="T733" t="s">
        <v>42</v>
      </c>
      <c r="U733" t="s">
        <v>1271</v>
      </c>
      <c r="V733">
        <v>158.29</v>
      </c>
      <c r="W733">
        <v>4.468</v>
      </c>
      <c r="X733">
        <v>4</v>
      </c>
      <c r="Y733" s="8">
        <f t="shared" si="210"/>
        <v>-0.46799999999999997</v>
      </c>
      <c r="Z733">
        <v>-0.46800000000000003</v>
      </c>
      <c r="AA733">
        <v>111</v>
      </c>
      <c r="AB733">
        <v>114</v>
      </c>
      <c r="AC733">
        <f t="shared" si="211"/>
        <v>2.0569048513364727</v>
      </c>
      <c r="AD733">
        <f t="shared" si="212"/>
        <v>2.0453229787866576</v>
      </c>
      <c r="AE733" s="7">
        <f t="shared" si="213"/>
        <v>54.407721927133025</v>
      </c>
      <c r="AF733" s="7">
        <v>20</v>
      </c>
      <c r="AG733" s="7">
        <f t="shared" si="214"/>
        <v>-74.407721927133025</v>
      </c>
      <c r="AH733" s="7">
        <f t="shared" si="215"/>
        <v>1.0755451107828475</v>
      </c>
      <c r="AI733">
        <v>0</v>
      </c>
      <c r="AJ733">
        <v>0.27</v>
      </c>
      <c r="AK733">
        <v>5.08</v>
      </c>
      <c r="AL733">
        <v>0.36</v>
      </c>
      <c r="AM733">
        <v>1.58</v>
      </c>
    </row>
    <row r="734" spans="1:39" x14ac:dyDescent="0.25">
      <c r="A734">
        <v>918</v>
      </c>
      <c r="B734" t="s">
        <v>1506</v>
      </c>
      <c r="C734" t="s">
        <v>1270</v>
      </c>
      <c r="D734" t="s">
        <v>1332</v>
      </c>
      <c r="E734" s="7">
        <f t="shared" si="207"/>
        <v>338.84415613920248</v>
      </c>
      <c r="F734" s="8">
        <v>2.5299999999999998</v>
      </c>
      <c r="G734" s="7">
        <f t="shared" si="208"/>
        <v>34913.798460124046</v>
      </c>
      <c r="H734" s="7">
        <f t="shared" si="200"/>
        <v>4.5429971006197123</v>
      </c>
      <c r="I734" s="7">
        <v>0.03</v>
      </c>
      <c r="J734" s="7">
        <f t="shared" si="201"/>
        <v>1.0071212547196624</v>
      </c>
      <c r="K734" s="7">
        <f t="shared" si="202"/>
        <v>3.0201183553393749</v>
      </c>
      <c r="L734" s="7">
        <f t="shared" si="203"/>
        <v>10.165324684176078</v>
      </c>
      <c r="M734" s="7">
        <f t="shared" si="204"/>
        <v>1047.4139538037223</v>
      </c>
      <c r="N734" s="7">
        <f t="shared" si="205"/>
        <v>2.8212528644030082</v>
      </c>
      <c r="O734" s="7">
        <f t="shared" si="206"/>
        <v>2.3532528644030082</v>
      </c>
      <c r="P734">
        <v>95</v>
      </c>
      <c r="Q734">
        <f t="shared" si="209"/>
        <v>368</v>
      </c>
      <c r="R734" t="s">
        <v>1333</v>
      </c>
      <c r="S734" s="9" t="s">
        <v>1334</v>
      </c>
      <c r="T734" t="s">
        <v>42</v>
      </c>
      <c r="U734" t="s">
        <v>1271</v>
      </c>
      <c r="V734">
        <v>158.29</v>
      </c>
      <c r="W734">
        <v>4.468</v>
      </c>
      <c r="X734">
        <v>4</v>
      </c>
      <c r="Y734" s="8">
        <f t="shared" si="210"/>
        <v>-0.46799999999999997</v>
      </c>
      <c r="Z734">
        <v>-0.46800000000000003</v>
      </c>
      <c r="AA734">
        <v>111</v>
      </c>
      <c r="AB734">
        <v>114</v>
      </c>
      <c r="AC734">
        <f t="shared" si="211"/>
        <v>2.0569048513364727</v>
      </c>
      <c r="AD734">
        <f t="shared" si="212"/>
        <v>2.0453229787866576</v>
      </c>
      <c r="AE734" s="7">
        <f t="shared" si="213"/>
        <v>54.407721927133025</v>
      </c>
      <c r="AF734" s="7">
        <v>20</v>
      </c>
      <c r="AG734" s="7">
        <f t="shared" si="214"/>
        <v>-74.407721927133025</v>
      </c>
      <c r="AH734" s="7">
        <f t="shared" si="215"/>
        <v>2.0129971006197125</v>
      </c>
      <c r="AI734">
        <v>0</v>
      </c>
      <c r="AJ734">
        <v>0.27</v>
      </c>
      <c r="AK734">
        <v>5.08</v>
      </c>
      <c r="AL734">
        <v>0.36</v>
      </c>
      <c r="AM734">
        <v>1.58</v>
      </c>
    </row>
    <row r="735" spans="1:39" x14ac:dyDescent="0.25">
      <c r="A735">
        <v>854</v>
      </c>
      <c r="B735" t="s">
        <v>1507</v>
      </c>
      <c r="C735" t="s">
        <v>1508</v>
      </c>
      <c r="D735" t="s">
        <v>1332</v>
      </c>
      <c r="E735" s="7">
        <f t="shared" si="207"/>
        <v>20417.379446695286</v>
      </c>
      <c r="F735" s="8">
        <v>4.3099999999999996</v>
      </c>
      <c r="G735" s="7">
        <f t="shared" si="208"/>
        <v>125.30243507374142</v>
      </c>
      <c r="H735" s="7">
        <f t="shared" si="200"/>
        <v>2.0979595109687148</v>
      </c>
      <c r="I735" s="7">
        <v>0.03</v>
      </c>
      <c r="J735" s="7">
        <f t="shared" si="201"/>
        <v>2.7871212547196622</v>
      </c>
      <c r="K735" s="7">
        <f t="shared" si="202"/>
        <v>0.5750807656883774</v>
      </c>
      <c r="L735" s="7">
        <f t="shared" si="203"/>
        <v>612.52138340085912</v>
      </c>
      <c r="M735" s="7">
        <f t="shared" si="204"/>
        <v>3.7590730522122437</v>
      </c>
      <c r="N735" s="7">
        <f t="shared" si="205"/>
        <v>4.848215274752012</v>
      </c>
      <c r="O735" s="7">
        <f t="shared" si="206"/>
        <v>-9.1784725247989724E-2</v>
      </c>
      <c r="P735">
        <v>95</v>
      </c>
      <c r="Q735">
        <f t="shared" si="209"/>
        <v>368</v>
      </c>
      <c r="R735" t="s">
        <v>1333</v>
      </c>
      <c r="S735" s="9" t="s">
        <v>1334</v>
      </c>
      <c r="T735" t="s">
        <v>42</v>
      </c>
      <c r="U735" t="s">
        <v>1509</v>
      </c>
      <c r="V735">
        <v>163</v>
      </c>
      <c r="W735">
        <v>7.74</v>
      </c>
      <c r="X735">
        <v>2.8</v>
      </c>
      <c r="Y735" s="8">
        <f t="shared" si="210"/>
        <v>-4.9400000000000004</v>
      </c>
      <c r="Z735">
        <v>-4.9000000000000004</v>
      </c>
      <c r="AA735">
        <v>8.17</v>
      </c>
      <c r="AB735">
        <v>16.399999999999999</v>
      </c>
      <c r="AC735">
        <f t="shared" si="211"/>
        <v>1.2148438480476977</v>
      </c>
      <c r="AD735">
        <f t="shared" si="212"/>
        <v>0.9122220565324155</v>
      </c>
      <c r="AE735" s="7">
        <f t="shared" si="213"/>
        <v>61.814385300948814</v>
      </c>
      <c r="AF735" s="7">
        <v>20</v>
      </c>
      <c r="AG735" s="7">
        <f t="shared" si="214"/>
        <v>-81.814385300948814</v>
      </c>
      <c r="AH735" s="7">
        <f t="shared" si="215"/>
        <v>-2.2120404890312848</v>
      </c>
      <c r="AI735">
        <v>0.52</v>
      </c>
      <c r="AJ735">
        <v>0.23</v>
      </c>
      <c r="AK735">
        <v>5.14</v>
      </c>
      <c r="AL735">
        <v>0.91</v>
      </c>
      <c r="AM735">
        <v>1.02</v>
      </c>
    </row>
    <row r="736" spans="1:39" x14ac:dyDescent="0.25">
      <c r="A736">
        <v>961</v>
      </c>
      <c r="B736" t="s">
        <v>1211</v>
      </c>
      <c r="C736" t="s">
        <v>1212</v>
      </c>
      <c r="D736" t="s">
        <v>1332</v>
      </c>
      <c r="E736" s="7">
        <f t="shared" si="207"/>
        <v>5888.4365535558973</v>
      </c>
      <c r="F736" s="8">
        <v>3.77</v>
      </c>
      <c r="G736" s="7">
        <f t="shared" si="208"/>
        <v>1277491.7517682018</v>
      </c>
      <c r="H736" s="7">
        <f t="shared" si="200"/>
        <v>6.1063581047573408</v>
      </c>
      <c r="I736" s="7">
        <v>0.03</v>
      </c>
      <c r="J736" s="7">
        <f t="shared" si="201"/>
        <v>2.2471212547196631</v>
      </c>
      <c r="K736" s="7">
        <f t="shared" si="202"/>
        <v>4.5834793594770034</v>
      </c>
      <c r="L736" s="7">
        <f t="shared" si="203"/>
        <v>176.65309660667705</v>
      </c>
      <c r="M736" s="7">
        <f t="shared" si="204"/>
        <v>38324.752553046019</v>
      </c>
      <c r="N736" s="7">
        <f t="shared" si="205"/>
        <v>2.5726544519331336</v>
      </c>
      <c r="O736" s="7">
        <f t="shared" si="206"/>
        <v>4.4696544519331338</v>
      </c>
      <c r="P736">
        <v>35</v>
      </c>
      <c r="Q736">
        <f t="shared" si="209"/>
        <v>308</v>
      </c>
      <c r="R736" t="s">
        <v>1333</v>
      </c>
      <c r="S736" s="9" t="s">
        <v>1334</v>
      </c>
      <c r="T736" t="s">
        <v>42</v>
      </c>
      <c r="U736" t="s">
        <v>1213</v>
      </c>
      <c r="V736">
        <v>156.31</v>
      </c>
      <c r="W736">
        <v>3.843</v>
      </c>
      <c r="X736">
        <v>5.74</v>
      </c>
      <c r="Y736" s="8">
        <f t="shared" si="210"/>
        <v>1.8970000000000002</v>
      </c>
      <c r="Z736">
        <v>1.897</v>
      </c>
      <c r="AA736">
        <v>83.8</v>
      </c>
      <c r="AB736">
        <v>54.9</v>
      </c>
      <c r="AC736">
        <f t="shared" si="211"/>
        <v>1.7395723444500919</v>
      </c>
      <c r="AD736">
        <f t="shared" si="212"/>
        <v>1.9232440186302764</v>
      </c>
      <c r="AE736" s="7">
        <f t="shared" si="213"/>
        <v>57.198939008670848</v>
      </c>
      <c r="AF736" s="7">
        <v>20</v>
      </c>
      <c r="AG736" s="7">
        <f t="shared" si="214"/>
        <v>-77.198939008670848</v>
      </c>
      <c r="AH736" s="7">
        <f t="shared" si="215"/>
        <v>2.3363581047573407</v>
      </c>
      <c r="AI736">
        <v>0</v>
      </c>
      <c r="AJ736">
        <v>0.06</v>
      </c>
      <c r="AK736">
        <v>5.2</v>
      </c>
      <c r="AL736">
        <v>0.21</v>
      </c>
      <c r="AM736">
        <v>1.66</v>
      </c>
    </row>
    <row r="737" spans="1:39" x14ac:dyDescent="0.25">
      <c r="A737">
        <v>960</v>
      </c>
      <c r="B737" t="s">
        <v>1211</v>
      </c>
      <c r="C737" t="s">
        <v>1212</v>
      </c>
      <c r="D737" t="s">
        <v>1332</v>
      </c>
      <c r="E737" s="7">
        <f t="shared" si="207"/>
        <v>1148.1536214968839</v>
      </c>
      <c r="F737" s="8">
        <v>3.06</v>
      </c>
      <c r="G737" s="7">
        <f t="shared" si="208"/>
        <v>3617822.8138590753</v>
      </c>
      <c r="H737" s="7">
        <f t="shared" si="200"/>
        <v>6.5584472930800093</v>
      </c>
      <c r="I737" s="7">
        <v>0.03</v>
      </c>
      <c r="J737" s="7">
        <f t="shared" si="201"/>
        <v>1.5371212547196629</v>
      </c>
      <c r="K737" s="7">
        <f t="shared" si="202"/>
        <v>5.0355685477996719</v>
      </c>
      <c r="L737" s="7">
        <f t="shared" si="203"/>
        <v>34.444608644906523</v>
      </c>
      <c r="M737" s="7">
        <f t="shared" si="204"/>
        <v>108534.68441577234</v>
      </c>
      <c r="N737" s="7">
        <f t="shared" si="205"/>
        <v>2.7236801274030809</v>
      </c>
      <c r="O737" s="7">
        <f t="shared" si="206"/>
        <v>4.6206801274030829</v>
      </c>
      <c r="P737">
        <v>65</v>
      </c>
      <c r="Q737">
        <f t="shared" si="209"/>
        <v>338</v>
      </c>
      <c r="R737" t="s">
        <v>1333</v>
      </c>
      <c r="S737" s="9" t="s">
        <v>1334</v>
      </c>
      <c r="T737" t="s">
        <v>42</v>
      </c>
      <c r="U737" t="s">
        <v>1213</v>
      </c>
      <c r="V737">
        <v>156.31</v>
      </c>
      <c r="W737">
        <v>3.843</v>
      </c>
      <c r="X737">
        <v>5.74</v>
      </c>
      <c r="Y737" s="8">
        <f t="shared" si="210"/>
        <v>1.8970000000000002</v>
      </c>
      <c r="Z737">
        <v>1.897</v>
      </c>
      <c r="AA737">
        <v>83.8</v>
      </c>
      <c r="AB737">
        <v>54.9</v>
      </c>
      <c r="AC737">
        <f t="shared" si="211"/>
        <v>1.7395723444500919</v>
      </c>
      <c r="AD737">
        <f t="shared" si="212"/>
        <v>1.9232440186302764</v>
      </c>
      <c r="AE737" s="7">
        <f t="shared" si="213"/>
        <v>57.198939008670848</v>
      </c>
      <c r="AF737" s="7">
        <v>20</v>
      </c>
      <c r="AG737" s="7">
        <f t="shared" si="214"/>
        <v>-77.198939008670848</v>
      </c>
      <c r="AH737" s="7">
        <f t="shared" si="215"/>
        <v>3.4984472930800088</v>
      </c>
      <c r="AI737">
        <v>0</v>
      </c>
      <c r="AJ737">
        <v>0.06</v>
      </c>
      <c r="AK737">
        <v>5.2</v>
      </c>
      <c r="AL737">
        <v>0.21</v>
      </c>
      <c r="AM737">
        <v>1.66</v>
      </c>
    </row>
    <row r="738" spans="1:39" x14ac:dyDescent="0.25">
      <c r="A738">
        <v>959</v>
      </c>
      <c r="B738" t="s">
        <v>1211</v>
      </c>
      <c r="C738" t="s">
        <v>1212</v>
      </c>
      <c r="D738" t="s">
        <v>1332</v>
      </c>
      <c r="E738" s="7">
        <f t="shared" si="207"/>
        <v>436.51583224016622</v>
      </c>
      <c r="F738" s="8">
        <v>2.64</v>
      </c>
      <c r="G738" s="7">
        <f t="shared" si="208"/>
        <v>12914137.855478939</v>
      </c>
      <c r="H738" s="7">
        <f t="shared" si="200"/>
        <v>7.1110654180891988</v>
      </c>
      <c r="I738" s="7">
        <v>0.03</v>
      </c>
      <c r="J738" s="7">
        <f t="shared" si="201"/>
        <v>1.1171212547196627</v>
      </c>
      <c r="K738" s="7">
        <f t="shared" si="202"/>
        <v>5.5881866728088614</v>
      </c>
      <c r="L738" s="7">
        <f t="shared" si="203"/>
        <v>13.095474967204991</v>
      </c>
      <c r="M738" s="7">
        <f t="shared" si="204"/>
        <v>387424.13566436846</v>
      </c>
      <c r="N738" s="7">
        <f t="shared" si="205"/>
        <v>3.0243211818724931</v>
      </c>
      <c r="O738" s="7">
        <f t="shared" si="206"/>
        <v>4.9213211818724947</v>
      </c>
      <c r="P738">
        <v>95</v>
      </c>
      <c r="Q738">
        <f t="shared" si="209"/>
        <v>368</v>
      </c>
      <c r="R738" t="s">
        <v>1333</v>
      </c>
      <c r="S738" s="9" t="s">
        <v>1334</v>
      </c>
      <c r="T738" t="s">
        <v>42</v>
      </c>
      <c r="U738" t="s">
        <v>1213</v>
      </c>
      <c r="V738">
        <v>156.31</v>
      </c>
      <c r="W738">
        <v>3.843</v>
      </c>
      <c r="X738">
        <v>5.74</v>
      </c>
      <c r="Y738" s="8">
        <f t="shared" si="210"/>
        <v>1.8970000000000002</v>
      </c>
      <c r="Z738">
        <v>1.897</v>
      </c>
      <c r="AA738">
        <v>83.8</v>
      </c>
      <c r="AB738">
        <v>54.9</v>
      </c>
      <c r="AC738">
        <f t="shared" si="211"/>
        <v>1.7395723444500919</v>
      </c>
      <c r="AD738">
        <f t="shared" si="212"/>
        <v>1.9232440186302764</v>
      </c>
      <c r="AE738" s="7">
        <f t="shared" si="213"/>
        <v>57.198939008670848</v>
      </c>
      <c r="AF738" s="7">
        <v>20</v>
      </c>
      <c r="AG738" s="7">
        <f t="shared" si="214"/>
        <v>-77.198939008670848</v>
      </c>
      <c r="AH738" s="7">
        <f t="shared" si="215"/>
        <v>4.4710654180891982</v>
      </c>
      <c r="AI738">
        <v>0</v>
      </c>
      <c r="AJ738">
        <v>0.06</v>
      </c>
      <c r="AK738">
        <v>5.2</v>
      </c>
      <c r="AL738">
        <v>0.21</v>
      </c>
      <c r="AM738">
        <v>1.66</v>
      </c>
    </row>
    <row r="739" spans="1:39" x14ac:dyDescent="0.25">
      <c r="A739">
        <v>337</v>
      </c>
      <c r="B739" t="s">
        <v>1510</v>
      </c>
      <c r="C739" t="s">
        <v>45</v>
      </c>
      <c r="D739" t="s">
        <v>1332</v>
      </c>
      <c r="E739" s="7">
        <f t="shared" si="207"/>
        <v>11748.975549395318</v>
      </c>
      <c r="F739" s="8">
        <v>4.07</v>
      </c>
      <c r="G739" s="7">
        <f t="shared" si="208"/>
        <v>6633.4107153971609</v>
      </c>
      <c r="H739" s="7">
        <f t="shared" si="200"/>
        <v>3.8217368879826017</v>
      </c>
      <c r="I739" s="7">
        <v>0.03</v>
      </c>
      <c r="J739" s="7">
        <f t="shared" si="201"/>
        <v>2.5471212547196633</v>
      </c>
      <c r="K739" s="7">
        <f t="shared" si="202"/>
        <v>2.2988581427022647</v>
      </c>
      <c r="L739" s="7">
        <f t="shared" si="203"/>
        <v>352.46926648185985</v>
      </c>
      <c r="M739" s="7">
        <f t="shared" si="204"/>
        <v>199.00232146191516</v>
      </c>
      <c r="N739" s="7">
        <f t="shared" si="205"/>
        <v>3.7589697223056753</v>
      </c>
      <c r="O739" s="7">
        <f t="shared" si="206"/>
        <v>1.8839697223056748</v>
      </c>
      <c r="P739">
        <v>65</v>
      </c>
      <c r="Q739">
        <f t="shared" si="209"/>
        <v>338</v>
      </c>
      <c r="R739" t="s">
        <v>1333</v>
      </c>
      <c r="S739" s="9" t="s">
        <v>1334</v>
      </c>
      <c r="T739" t="s">
        <v>42</v>
      </c>
      <c r="U739" t="s">
        <v>47</v>
      </c>
      <c r="V739">
        <v>128.18</v>
      </c>
      <c r="W739">
        <v>5.0449999999999999</v>
      </c>
      <c r="X739">
        <v>3.17</v>
      </c>
      <c r="Y739" s="8">
        <f t="shared" si="210"/>
        <v>-1.875</v>
      </c>
      <c r="Z739">
        <v>-1.7450000000000001</v>
      </c>
      <c r="AA739">
        <v>5.38</v>
      </c>
      <c r="AB739">
        <v>39.9</v>
      </c>
      <c r="AC739">
        <f t="shared" si="211"/>
        <v>1.6009728956867482</v>
      </c>
      <c r="AD739">
        <f t="shared" si="212"/>
        <v>0.7307822756663892</v>
      </c>
      <c r="AE739" s="7">
        <f t="shared" si="213"/>
        <v>58.418042442717976</v>
      </c>
      <c r="AF739" s="7">
        <v>20</v>
      </c>
      <c r="AG739" s="7">
        <f t="shared" si="214"/>
        <v>-78.418042442717976</v>
      </c>
      <c r="AH739" s="7">
        <f t="shared" si="215"/>
        <v>-0.24826311201739862</v>
      </c>
      <c r="AI739">
        <v>0</v>
      </c>
      <c r="AJ739">
        <v>0.17</v>
      </c>
      <c r="AK739">
        <v>5.33</v>
      </c>
      <c r="AL739">
        <v>1.02</v>
      </c>
      <c r="AM739">
        <v>1.0900000000000001</v>
      </c>
    </row>
    <row r="740" spans="1:39" x14ac:dyDescent="0.25">
      <c r="A740">
        <v>336</v>
      </c>
      <c r="B740" t="s">
        <v>1510</v>
      </c>
      <c r="C740" t="s">
        <v>45</v>
      </c>
      <c r="D740" t="s">
        <v>1332</v>
      </c>
      <c r="E740" s="7">
        <f t="shared" si="207"/>
        <v>2570.3957827688669</v>
      </c>
      <c r="F740" s="8">
        <v>3.41</v>
      </c>
      <c r="G740" s="7">
        <f t="shared" si="208"/>
        <v>14116.086748419588</v>
      </c>
      <c r="H740" s="7">
        <f t="shared" si="200"/>
        <v>4.1497143185915997</v>
      </c>
      <c r="I740" s="7">
        <v>0.03</v>
      </c>
      <c r="J740" s="7">
        <f t="shared" si="201"/>
        <v>1.887121254719663</v>
      </c>
      <c r="K740" s="7">
        <f t="shared" si="202"/>
        <v>2.6268355733112627</v>
      </c>
      <c r="L740" s="7">
        <f t="shared" si="203"/>
        <v>77.111873483066063</v>
      </c>
      <c r="M740" s="7">
        <f t="shared" si="204"/>
        <v>423.48260245258837</v>
      </c>
      <c r="N740" s="7">
        <f t="shared" si="205"/>
        <v>3.8349700823748956</v>
      </c>
      <c r="O740" s="7">
        <f t="shared" si="206"/>
        <v>1.9599700823748958</v>
      </c>
      <c r="P740">
        <v>95</v>
      </c>
      <c r="Q740">
        <f t="shared" si="209"/>
        <v>368</v>
      </c>
      <c r="R740" t="s">
        <v>1333</v>
      </c>
      <c r="S740" s="9" t="s">
        <v>1334</v>
      </c>
      <c r="T740" t="s">
        <v>42</v>
      </c>
      <c r="U740" t="s">
        <v>47</v>
      </c>
      <c r="V740">
        <v>128.18</v>
      </c>
      <c r="W740">
        <v>5.0449999999999999</v>
      </c>
      <c r="X740">
        <v>3.17</v>
      </c>
      <c r="Y740" s="8">
        <f t="shared" si="210"/>
        <v>-1.875</v>
      </c>
      <c r="Z740">
        <v>-1.7450000000000001</v>
      </c>
      <c r="AA740">
        <v>5.38</v>
      </c>
      <c r="AB740">
        <v>39.9</v>
      </c>
      <c r="AC740">
        <f t="shared" si="211"/>
        <v>1.6009728956867482</v>
      </c>
      <c r="AD740">
        <f t="shared" si="212"/>
        <v>0.7307822756663892</v>
      </c>
      <c r="AE740" s="7">
        <f t="shared" si="213"/>
        <v>58.418042442717976</v>
      </c>
      <c r="AF740" s="7">
        <v>20</v>
      </c>
      <c r="AG740" s="7">
        <f t="shared" si="214"/>
        <v>-78.418042442717976</v>
      </c>
      <c r="AH740" s="7">
        <f t="shared" si="215"/>
        <v>0.73971431859159964</v>
      </c>
      <c r="AI740">
        <v>0</v>
      </c>
      <c r="AJ740">
        <v>0.17</v>
      </c>
      <c r="AK740">
        <v>5.33</v>
      </c>
      <c r="AL740">
        <v>1.02</v>
      </c>
      <c r="AM740">
        <v>1.0900000000000001</v>
      </c>
    </row>
    <row r="741" spans="1:39" x14ac:dyDescent="0.25">
      <c r="A741">
        <v>839</v>
      </c>
      <c r="B741" t="s">
        <v>1511</v>
      </c>
      <c r="C741" t="s">
        <v>1512</v>
      </c>
      <c r="D741" t="s">
        <v>1332</v>
      </c>
      <c r="E741" s="7">
        <f t="shared" si="207"/>
        <v>1047.1285480509</v>
      </c>
      <c r="F741" s="8">
        <v>3.02</v>
      </c>
      <c r="G741" s="7">
        <f t="shared" si="208"/>
        <v>159211.93934436614</v>
      </c>
      <c r="H741" s="7">
        <f t="shared" si="200"/>
        <v>5.2019756324779785</v>
      </c>
      <c r="I741" s="7">
        <v>0.03</v>
      </c>
      <c r="J741" s="7">
        <f t="shared" si="201"/>
        <v>1.4971212547196626</v>
      </c>
      <c r="K741" s="7">
        <f t="shared" si="202"/>
        <v>3.6790968871976406</v>
      </c>
      <c r="L741" s="7">
        <f t="shared" si="203"/>
        <v>31.41385644152701</v>
      </c>
      <c r="M741" s="7">
        <f t="shared" si="204"/>
        <v>4776.3581803309798</v>
      </c>
      <c r="N741" s="7">
        <f t="shared" si="205"/>
        <v>3.3962313962612733</v>
      </c>
      <c r="O741" s="7">
        <f t="shared" si="206"/>
        <v>3.0122313962612735</v>
      </c>
      <c r="P741">
        <v>95</v>
      </c>
      <c r="Q741">
        <f t="shared" si="209"/>
        <v>368</v>
      </c>
      <c r="R741" t="s">
        <v>1333</v>
      </c>
      <c r="S741" s="9" t="s">
        <v>1334</v>
      </c>
      <c r="T741" t="s">
        <v>42</v>
      </c>
      <c r="U741" t="s">
        <v>1513</v>
      </c>
      <c r="V741">
        <v>148.25</v>
      </c>
      <c r="W741">
        <v>4.8840000000000003</v>
      </c>
      <c r="X741">
        <v>4.5</v>
      </c>
      <c r="Y741" s="8">
        <f t="shared" si="210"/>
        <v>-0.38400000000000034</v>
      </c>
      <c r="Z741">
        <v>1.6E-2</v>
      </c>
      <c r="AA741">
        <v>36.700000000000003</v>
      </c>
      <c r="AB741">
        <v>58.5</v>
      </c>
      <c r="AC741">
        <f t="shared" si="211"/>
        <v>1.7671558660821804</v>
      </c>
      <c r="AD741">
        <f t="shared" si="212"/>
        <v>1.5646660642520893</v>
      </c>
      <c r="AE741" s="7">
        <f t="shared" si="213"/>
        <v>56.956317798811561</v>
      </c>
      <c r="AF741" s="7">
        <v>20</v>
      </c>
      <c r="AG741" s="7">
        <f t="shared" si="214"/>
        <v>-76.956317798811568</v>
      </c>
      <c r="AH741" s="7">
        <f t="shared" si="215"/>
        <v>2.181975632477978</v>
      </c>
      <c r="AI741">
        <v>0</v>
      </c>
      <c r="AJ741">
        <v>0.13</v>
      </c>
      <c r="AK741">
        <v>5.41</v>
      </c>
      <c r="AL741">
        <v>0.65</v>
      </c>
      <c r="AM741">
        <v>1.42</v>
      </c>
    </row>
    <row r="742" spans="1:39" x14ac:dyDescent="0.25">
      <c r="A742">
        <v>912</v>
      </c>
      <c r="B742" t="s">
        <v>704</v>
      </c>
      <c r="C742" t="s">
        <v>146</v>
      </c>
      <c r="D742" t="s">
        <v>1332</v>
      </c>
      <c r="E742" s="7">
        <f t="shared" si="207"/>
        <v>7762.4711662869322</v>
      </c>
      <c r="F742" s="8">
        <v>3.89</v>
      </c>
      <c r="G742" s="7">
        <f t="shared" si="208"/>
        <v>144877.4372820952</v>
      </c>
      <c r="H742" s="7">
        <f t="shared" si="200"/>
        <v>5.1610007551960599</v>
      </c>
      <c r="I742" s="7">
        <v>0.03</v>
      </c>
      <c r="J742" s="7">
        <f t="shared" si="201"/>
        <v>2.3671212547196632</v>
      </c>
      <c r="K742" s="7">
        <f t="shared" si="202"/>
        <v>3.6381220099157234</v>
      </c>
      <c r="L742" s="7">
        <f t="shared" si="203"/>
        <v>232.87413498860795</v>
      </c>
      <c r="M742" s="7">
        <f t="shared" si="204"/>
        <v>4346.3231184628585</v>
      </c>
      <c r="N742" s="7">
        <f t="shared" si="205"/>
        <v>4.5092565189793561</v>
      </c>
      <c r="O742" s="7">
        <f t="shared" si="206"/>
        <v>2.9712565189793563</v>
      </c>
      <c r="P742">
        <v>95</v>
      </c>
      <c r="Q742">
        <f t="shared" si="209"/>
        <v>368</v>
      </c>
      <c r="R742" t="s">
        <v>1333</v>
      </c>
      <c r="S742" s="9" t="s">
        <v>1334</v>
      </c>
      <c r="T742" t="s">
        <v>42</v>
      </c>
      <c r="U742" t="s">
        <v>147</v>
      </c>
      <c r="V742">
        <v>215.89</v>
      </c>
      <c r="W742">
        <v>6.1079999999999997</v>
      </c>
      <c r="X742">
        <v>4.57</v>
      </c>
      <c r="Y742" s="8">
        <f t="shared" si="210"/>
        <v>-1.5379999999999994</v>
      </c>
      <c r="Z742">
        <v>-1.508</v>
      </c>
      <c r="AA742">
        <v>1.8</v>
      </c>
      <c r="AB742">
        <v>8.68</v>
      </c>
      <c r="AC742">
        <f t="shared" si="211"/>
        <v>0.93851972517649185</v>
      </c>
      <c r="AD742">
        <f t="shared" si="212"/>
        <v>0.25527250510330607</v>
      </c>
      <c r="AE742" s="7">
        <f t="shared" si="213"/>
        <v>64.244897760471972</v>
      </c>
      <c r="AF742" s="7">
        <v>20</v>
      </c>
      <c r="AG742" s="7">
        <f t="shared" si="214"/>
        <v>-84.244897760471972</v>
      </c>
      <c r="AH742" s="7">
        <f t="shared" si="215"/>
        <v>1.2710007551960603</v>
      </c>
      <c r="AI742">
        <v>0</v>
      </c>
      <c r="AJ742">
        <v>0</v>
      </c>
      <c r="AK742">
        <v>5.44</v>
      </c>
      <c r="AL742">
        <v>1.02</v>
      </c>
      <c r="AM742">
        <v>1.21</v>
      </c>
    </row>
    <row r="743" spans="1:39" x14ac:dyDescent="0.25">
      <c r="A743">
        <v>575</v>
      </c>
      <c r="B743" t="s">
        <v>270</v>
      </c>
      <c r="C743" t="s">
        <v>271</v>
      </c>
      <c r="D743" t="s">
        <v>1332</v>
      </c>
      <c r="E743" s="7">
        <f t="shared" si="207"/>
        <v>14454.397707459291</v>
      </c>
      <c r="F743" s="8">
        <v>4.16</v>
      </c>
      <c r="G743" s="7">
        <f t="shared" si="208"/>
        <v>18949681.044663217</v>
      </c>
      <c r="H743" s="7">
        <f t="shared" si="200"/>
        <v>7.2776019044513998</v>
      </c>
      <c r="I743" s="7">
        <v>0.03</v>
      </c>
      <c r="J743" s="7">
        <f t="shared" si="201"/>
        <v>2.6371212547196627</v>
      </c>
      <c r="K743" s="7">
        <f t="shared" si="202"/>
        <v>5.7547231591710624</v>
      </c>
      <c r="L743" s="7">
        <f t="shared" si="203"/>
        <v>433.63193122377868</v>
      </c>
      <c r="M743" s="7">
        <f t="shared" si="204"/>
        <v>568490.43133989698</v>
      </c>
      <c r="N743" s="7">
        <f t="shared" si="205"/>
        <v>2.9868982516271916</v>
      </c>
      <c r="O743" s="7">
        <f t="shared" si="206"/>
        <v>5.6408982516271928</v>
      </c>
      <c r="P743">
        <v>35</v>
      </c>
      <c r="Q743">
        <f t="shared" si="209"/>
        <v>308</v>
      </c>
      <c r="R743" t="s">
        <v>1333</v>
      </c>
      <c r="S743" s="9" t="s">
        <v>1334</v>
      </c>
      <c r="T743" t="s">
        <v>42</v>
      </c>
      <c r="U743" t="s">
        <v>272</v>
      </c>
      <c r="V743">
        <v>170.34</v>
      </c>
      <c r="W743">
        <v>3.5760000000000001</v>
      </c>
      <c r="X743">
        <v>6.23</v>
      </c>
      <c r="Y743" s="8">
        <f t="shared" si="210"/>
        <v>2.6540000000000004</v>
      </c>
      <c r="Z743">
        <v>2.524</v>
      </c>
      <c r="AA743">
        <v>31.5</v>
      </c>
      <c r="AB743">
        <v>18</v>
      </c>
      <c r="AC743">
        <f t="shared" si="211"/>
        <v>1.255272505103306</v>
      </c>
      <c r="AD743">
        <f t="shared" si="212"/>
        <v>1.4983105537896004</v>
      </c>
      <c r="AE743" s="7">
        <f t="shared" si="213"/>
        <v>61.458779884836652</v>
      </c>
      <c r="AF743" s="7">
        <v>20</v>
      </c>
      <c r="AG743" s="7">
        <f t="shared" si="214"/>
        <v>-81.458779884836645</v>
      </c>
      <c r="AH743" s="7">
        <f t="shared" si="215"/>
        <v>3.1176019044513992</v>
      </c>
      <c r="AI743">
        <v>0</v>
      </c>
      <c r="AJ743">
        <v>0.06</v>
      </c>
      <c r="AK743">
        <v>5.7</v>
      </c>
      <c r="AL743">
        <v>0.22</v>
      </c>
      <c r="AM743">
        <v>1.8</v>
      </c>
    </row>
    <row r="744" spans="1:39" x14ac:dyDescent="0.25">
      <c r="A744">
        <v>574</v>
      </c>
      <c r="B744" t="s">
        <v>270</v>
      </c>
      <c r="C744" t="s">
        <v>271</v>
      </c>
      <c r="D744" t="s">
        <v>1332</v>
      </c>
      <c r="E744" s="7">
        <f t="shared" si="207"/>
        <v>2290.8676527677749</v>
      </c>
      <c r="F744" s="8">
        <v>3.36</v>
      </c>
      <c r="G744" s="7">
        <f t="shared" si="208"/>
        <v>50560950.034239493</v>
      </c>
      <c r="H744" s="7">
        <f t="shared" si="200"/>
        <v>7.7038152256926722</v>
      </c>
      <c r="I744" s="7">
        <v>0.03</v>
      </c>
      <c r="J744" s="7">
        <f t="shared" si="201"/>
        <v>1.8371212547196627</v>
      </c>
      <c r="K744" s="7">
        <f t="shared" si="202"/>
        <v>6.1809364804123348</v>
      </c>
      <c r="L744" s="7">
        <f t="shared" si="203"/>
        <v>68.726029583033238</v>
      </c>
      <c r="M744" s="7">
        <f t="shared" si="204"/>
        <v>1516828.5010271834</v>
      </c>
      <c r="N744" s="7">
        <f t="shared" si="205"/>
        <v>3.1120480600157432</v>
      </c>
      <c r="O744" s="7">
        <f t="shared" si="206"/>
        <v>5.7660480600157449</v>
      </c>
      <c r="P744">
        <v>65</v>
      </c>
      <c r="Q744">
        <f t="shared" si="209"/>
        <v>338</v>
      </c>
      <c r="R744" t="s">
        <v>1333</v>
      </c>
      <c r="S744" s="9" t="s">
        <v>1334</v>
      </c>
      <c r="T744" t="s">
        <v>42</v>
      </c>
      <c r="U744" t="s">
        <v>272</v>
      </c>
      <c r="V744">
        <v>170.34</v>
      </c>
      <c r="W744">
        <v>3.5760000000000001</v>
      </c>
      <c r="X744">
        <v>6.23</v>
      </c>
      <c r="Y744" s="8">
        <f t="shared" si="210"/>
        <v>2.6540000000000004</v>
      </c>
      <c r="Z744">
        <v>2.524</v>
      </c>
      <c r="AA744">
        <v>31.5</v>
      </c>
      <c r="AB744">
        <v>18</v>
      </c>
      <c r="AC744">
        <f t="shared" si="211"/>
        <v>1.255272505103306</v>
      </c>
      <c r="AD744">
        <f t="shared" si="212"/>
        <v>1.4983105537896004</v>
      </c>
      <c r="AE744" s="7">
        <f t="shared" si="213"/>
        <v>61.458779884836652</v>
      </c>
      <c r="AF744" s="7">
        <v>20</v>
      </c>
      <c r="AG744" s="7">
        <f t="shared" si="214"/>
        <v>-81.458779884836645</v>
      </c>
      <c r="AH744" s="7">
        <f t="shared" si="215"/>
        <v>4.3438152256926719</v>
      </c>
      <c r="AI744">
        <v>0</v>
      </c>
      <c r="AJ744">
        <v>0.06</v>
      </c>
      <c r="AK744">
        <v>5.7</v>
      </c>
      <c r="AL744">
        <v>0.22</v>
      </c>
      <c r="AM744">
        <v>1.8</v>
      </c>
    </row>
    <row r="745" spans="1:39" x14ac:dyDescent="0.25">
      <c r="A745">
        <v>573</v>
      </c>
      <c r="B745" t="s">
        <v>270</v>
      </c>
      <c r="C745" t="s">
        <v>271</v>
      </c>
      <c r="D745" t="s">
        <v>1332</v>
      </c>
      <c r="E745" s="7">
        <f t="shared" si="207"/>
        <v>616.59500186148273</v>
      </c>
      <c r="F745" s="8">
        <v>2.79</v>
      </c>
      <c r="G745" s="7">
        <f t="shared" si="208"/>
        <v>144578082.97606683</v>
      </c>
      <c r="H745" s="7">
        <f t="shared" si="200"/>
        <v>8.1601024619489539</v>
      </c>
      <c r="I745" s="7">
        <v>0.03</v>
      </c>
      <c r="J745" s="7">
        <f t="shared" si="201"/>
        <v>1.2671212547196629</v>
      </c>
      <c r="K745" s="7">
        <f t="shared" si="202"/>
        <v>6.6372237166686165</v>
      </c>
      <c r="L745" s="7">
        <f t="shared" si="203"/>
        <v>18.497850055844488</v>
      </c>
      <c r="M745" s="7">
        <f t="shared" si="204"/>
        <v>4337342.4892820083</v>
      </c>
      <c r="N745" s="7">
        <f t="shared" si="205"/>
        <v>3.3163582257322495</v>
      </c>
      <c r="O745" s="7">
        <f t="shared" si="206"/>
        <v>5.9703582257322498</v>
      </c>
      <c r="P745">
        <v>95</v>
      </c>
      <c r="Q745">
        <f t="shared" si="209"/>
        <v>368</v>
      </c>
      <c r="R745" t="s">
        <v>1333</v>
      </c>
      <c r="S745" s="9" t="s">
        <v>1334</v>
      </c>
      <c r="T745" t="s">
        <v>42</v>
      </c>
      <c r="U745" t="s">
        <v>272</v>
      </c>
      <c r="V745">
        <v>170.34</v>
      </c>
      <c r="W745">
        <v>3.5760000000000001</v>
      </c>
      <c r="X745">
        <v>6.23</v>
      </c>
      <c r="Y745" s="8">
        <f t="shared" si="210"/>
        <v>2.6540000000000004</v>
      </c>
      <c r="Z745">
        <v>2.524</v>
      </c>
      <c r="AA745">
        <v>31.5</v>
      </c>
      <c r="AB745">
        <v>18</v>
      </c>
      <c r="AC745">
        <f t="shared" si="211"/>
        <v>1.255272505103306</v>
      </c>
      <c r="AD745">
        <f t="shared" si="212"/>
        <v>1.4983105537896004</v>
      </c>
      <c r="AE745" s="7">
        <f t="shared" si="213"/>
        <v>61.458779884836652</v>
      </c>
      <c r="AF745" s="7">
        <v>20</v>
      </c>
      <c r="AG745" s="7">
        <f t="shared" si="214"/>
        <v>-81.458779884836645</v>
      </c>
      <c r="AH745" s="7">
        <f t="shared" si="215"/>
        <v>5.3701024619489539</v>
      </c>
      <c r="AI745">
        <v>0</v>
      </c>
      <c r="AJ745">
        <v>0.06</v>
      </c>
      <c r="AK745">
        <v>5.7</v>
      </c>
      <c r="AL745">
        <v>0.22</v>
      </c>
      <c r="AM745">
        <v>1.8</v>
      </c>
    </row>
    <row r="746" spans="1:39" x14ac:dyDescent="0.25">
      <c r="A746">
        <v>332</v>
      </c>
      <c r="B746" t="s">
        <v>1514</v>
      </c>
      <c r="C746" t="s">
        <v>902</v>
      </c>
      <c r="D746" t="s">
        <v>1332</v>
      </c>
      <c r="E746" s="7">
        <f t="shared" si="207"/>
        <v>5888.4365535558973</v>
      </c>
      <c r="F746" s="8">
        <v>3.77</v>
      </c>
      <c r="G746" s="7">
        <f t="shared" si="208"/>
        <v>52702.332469573979</v>
      </c>
      <c r="H746" s="7">
        <f t="shared" si="200"/>
        <v>4.7218298363937405</v>
      </c>
      <c r="I746" s="7">
        <v>0.03</v>
      </c>
      <c r="J746" s="7">
        <f t="shared" si="201"/>
        <v>2.2471212547196631</v>
      </c>
      <c r="K746" s="7">
        <f t="shared" si="202"/>
        <v>3.1989510911134036</v>
      </c>
      <c r="L746" s="7">
        <f t="shared" si="203"/>
        <v>176.65309660667705</v>
      </c>
      <c r="M746" s="7">
        <f t="shared" si="204"/>
        <v>1581.0699740872208</v>
      </c>
      <c r="N746" s="7">
        <f t="shared" si="205"/>
        <v>4.3590856001770364</v>
      </c>
      <c r="O746" s="7">
        <f t="shared" si="206"/>
        <v>2.5320856001770364</v>
      </c>
      <c r="P746">
        <v>95</v>
      </c>
      <c r="Q746">
        <f t="shared" si="209"/>
        <v>368</v>
      </c>
      <c r="R746" t="s">
        <v>1333</v>
      </c>
      <c r="S746" s="9" t="s">
        <v>1334</v>
      </c>
      <c r="T746" t="s">
        <v>42</v>
      </c>
      <c r="U746" t="s">
        <v>903</v>
      </c>
      <c r="V746">
        <v>142.19999999999999</v>
      </c>
      <c r="W746">
        <v>5.5469999999999997</v>
      </c>
      <c r="X746">
        <v>3.72</v>
      </c>
      <c r="Y746" s="8">
        <f t="shared" si="210"/>
        <v>-1.8269999999999995</v>
      </c>
      <c r="Z746">
        <v>-1.677</v>
      </c>
      <c r="AA746">
        <v>4.91</v>
      </c>
      <c r="AB746">
        <v>11</v>
      </c>
      <c r="AC746">
        <f t="shared" si="211"/>
        <v>1.0413926851582251</v>
      </c>
      <c r="AD746">
        <f t="shared" si="212"/>
        <v>0.69108149212296843</v>
      </c>
      <c r="AE746" s="7">
        <f t="shared" si="213"/>
        <v>63.340040057910223</v>
      </c>
      <c r="AF746" s="7">
        <v>20</v>
      </c>
      <c r="AG746" s="7">
        <f t="shared" si="214"/>
        <v>-83.340040057910215</v>
      </c>
      <c r="AH746" s="7">
        <f t="shared" si="215"/>
        <v>0.95182983639374041</v>
      </c>
      <c r="AI746">
        <v>0</v>
      </c>
      <c r="AJ746">
        <v>0.17</v>
      </c>
      <c r="AK746">
        <v>5.8</v>
      </c>
      <c r="AL746">
        <v>0.96</v>
      </c>
      <c r="AM746">
        <v>1.23</v>
      </c>
    </row>
    <row r="747" spans="1:39" x14ac:dyDescent="0.25">
      <c r="A747">
        <v>958</v>
      </c>
      <c r="B747" t="s">
        <v>1515</v>
      </c>
      <c r="C747" t="s">
        <v>1516</v>
      </c>
      <c r="D747" t="s">
        <v>1332</v>
      </c>
      <c r="E747" s="7">
        <f t="shared" si="207"/>
        <v>1949.8445997580463</v>
      </c>
      <c r="F747" s="8">
        <v>3.29</v>
      </c>
      <c r="G747" s="7">
        <f t="shared" si="208"/>
        <v>370093.15102154133</v>
      </c>
      <c r="H747" s="7">
        <f t="shared" si="200"/>
        <v>5.568311048075187</v>
      </c>
      <c r="I747" s="7">
        <v>0.03</v>
      </c>
      <c r="J747" s="7">
        <f t="shared" si="201"/>
        <v>1.7671212547196626</v>
      </c>
      <c r="K747" s="7">
        <f t="shared" si="202"/>
        <v>4.0454323027948496</v>
      </c>
      <c r="L747" s="7">
        <f t="shared" si="203"/>
        <v>58.495337992741383</v>
      </c>
      <c r="M747" s="7">
        <f t="shared" si="204"/>
        <v>11102.794530646248</v>
      </c>
      <c r="N747" s="7">
        <f t="shared" si="205"/>
        <v>3.8305668118584819</v>
      </c>
      <c r="O747" s="7">
        <f t="shared" si="206"/>
        <v>3.3785668118584828</v>
      </c>
      <c r="P747">
        <v>95</v>
      </c>
      <c r="Q747">
        <f t="shared" si="209"/>
        <v>368</v>
      </c>
      <c r="R747" t="s">
        <v>1333</v>
      </c>
      <c r="S747" s="9" t="s">
        <v>1334</v>
      </c>
      <c r="T747" t="s">
        <v>42</v>
      </c>
      <c r="U747" t="s">
        <v>1517</v>
      </c>
      <c r="V747">
        <v>162.28</v>
      </c>
      <c r="W747">
        <v>5.452</v>
      </c>
      <c r="X747">
        <v>5</v>
      </c>
      <c r="Y747" s="8">
        <f t="shared" si="210"/>
        <v>-0.45199999999999996</v>
      </c>
      <c r="Z747">
        <v>6.8000000000000005E-2</v>
      </c>
      <c r="AA747">
        <v>12.8</v>
      </c>
      <c r="AB747">
        <v>16.100000000000001</v>
      </c>
      <c r="AC747">
        <f t="shared" si="211"/>
        <v>1.2068258760318498</v>
      </c>
      <c r="AD747">
        <f t="shared" si="212"/>
        <v>1.1072099696478683</v>
      </c>
      <c r="AE747" s="7">
        <f t="shared" si="213"/>
        <v>61.884910380996608</v>
      </c>
      <c r="AF747" s="7">
        <v>20</v>
      </c>
      <c r="AG747" s="7">
        <f t="shared" si="214"/>
        <v>-81.884910380996615</v>
      </c>
      <c r="AH747" s="7">
        <f t="shared" si="215"/>
        <v>2.2783110480751869</v>
      </c>
      <c r="AI747">
        <v>0</v>
      </c>
      <c r="AJ747">
        <v>0.13</v>
      </c>
      <c r="AK747">
        <v>5.9</v>
      </c>
      <c r="AL747">
        <v>0.66</v>
      </c>
      <c r="AM747">
        <v>1.56</v>
      </c>
    </row>
    <row r="748" spans="1:39" x14ac:dyDescent="0.25">
      <c r="A748">
        <v>868</v>
      </c>
      <c r="B748" t="s">
        <v>151</v>
      </c>
      <c r="C748" t="s">
        <v>152</v>
      </c>
      <c r="D748" t="s">
        <v>1332</v>
      </c>
      <c r="E748" s="7">
        <f t="shared" si="207"/>
        <v>16595.869074375616</v>
      </c>
      <c r="F748" s="8">
        <v>4.22</v>
      </c>
      <c r="G748" s="7">
        <f t="shared" si="208"/>
        <v>777566.12231151166</v>
      </c>
      <c r="H748" s="7">
        <f t="shared" si="200"/>
        <v>5.890737330604332</v>
      </c>
      <c r="I748" s="7">
        <v>0.03</v>
      </c>
      <c r="J748" s="7">
        <f t="shared" si="201"/>
        <v>2.6971212547196628</v>
      </c>
      <c r="K748" s="7">
        <f t="shared" si="202"/>
        <v>4.3678585853239955</v>
      </c>
      <c r="L748" s="7">
        <f t="shared" si="203"/>
        <v>497.87607223126884</v>
      </c>
      <c r="M748" s="7">
        <f t="shared" si="204"/>
        <v>23326.983669345409</v>
      </c>
      <c r="N748" s="7">
        <f t="shared" si="205"/>
        <v>5.1929930943876279</v>
      </c>
      <c r="O748" s="7">
        <f t="shared" si="206"/>
        <v>3.7009930943876292</v>
      </c>
      <c r="P748">
        <v>95</v>
      </c>
      <c r="Q748">
        <f t="shared" si="209"/>
        <v>368</v>
      </c>
      <c r="R748" t="s">
        <v>1333</v>
      </c>
      <c r="S748" s="9" t="s">
        <v>1334</v>
      </c>
      <c r="T748" t="s">
        <v>42</v>
      </c>
      <c r="U748" t="s">
        <v>153</v>
      </c>
      <c r="V748">
        <v>250.34</v>
      </c>
      <c r="W748">
        <v>6.7119999999999997</v>
      </c>
      <c r="X748">
        <v>5.22</v>
      </c>
      <c r="Y748" s="8">
        <f t="shared" si="210"/>
        <v>-1.492</v>
      </c>
      <c r="Z748">
        <v>-1.542</v>
      </c>
      <c r="AA748">
        <v>0.22700000000000001</v>
      </c>
      <c r="AB748">
        <v>0.54</v>
      </c>
      <c r="AC748">
        <f t="shared" si="211"/>
        <v>-0.26760624017703144</v>
      </c>
      <c r="AD748">
        <f t="shared" si="212"/>
        <v>-0.64397414280687726</v>
      </c>
      <c r="AE748" s="7">
        <f t="shared" si="213"/>
        <v>74.853831052598977</v>
      </c>
      <c r="AF748" s="7">
        <v>20</v>
      </c>
      <c r="AG748" s="7">
        <f t="shared" si="214"/>
        <v>-94.853831052598977</v>
      </c>
      <c r="AH748" s="7">
        <f t="shared" si="215"/>
        <v>1.6707373306043325</v>
      </c>
      <c r="AI748">
        <v>0</v>
      </c>
      <c r="AJ748">
        <v>0</v>
      </c>
      <c r="AK748">
        <v>6</v>
      </c>
      <c r="AL748">
        <v>1.1299999999999999</v>
      </c>
      <c r="AM748">
        <v>1.33</v>
      </c>
    </row>
    <row r="749" spans="1:39" x14ac:dyDescent="0.25">
      <c r="A749">
        <v>692</v>
      </c>
      <c r="B749" t="s">
        <v>154</v>
      </c>
      <c r="C749" t="s">
        <v>155</v>
      </c>
      <c r="D749" t="s">
        <v>1332</v>
      </c>
      <c r="E749" s="7">
        <f t="shared" si="207"/>
        <v>35481.33892335758</v>
      </c>
      <c r="F749" s="8">
        <v>4.55</v>
      </c>
      <c r="G749" s="7">
        <f t="shared" si="208"/>
        <v>517.01915251124251</v>
      </c>
      <c r="H749" s="7">
        <f t="shared" si="200"/>
        <v>2.7135066314418763</v>
      </c>
      <c r="I749" s="7">
        <v>0.03</v>
      </c>
      <c r="J749" s="7">
        <f t="shared" si="201"/>
        <v>3.0271212547196629</v>
      </c>
      <c r="K749" s="7">
        <f t="shared" si="202"/>
        <v>1.1906278861615396</v>
      </c>
      <c r="L749" s="7">
        <f t="shared" si="203"/>
        <v>1064.4401677007281</v>
      </c>
      <c r="M749" s="7">
        <f t="shared" si="204"/>
        <v>15.510574575337293</v>
      </c>
      <c r="N749" s="7">
        <f t="shared" si="205"/>
        <v>5.5577623952251729</v>
      </c>
      <c r="O749" s="7">
        <f t="shared" si="206"/>
        <v>0.52376239522517254</v>
      </c>
      <c r="P749">
        <v>95</v>
      </c>
      <c r="Q749">
        <f t="shared" si="209"/>
        <v>368</v>
      </c>
      <c r="R749" t="s">
        <v>1333</v>
      </c>
      <c r="S749" s="9" t="s">
        <v>1334</v>
      </c>
      <c r="T749" t="s">
        <v>42</v>
      </c>
      <c r="U749" t="s">
        <v>156</v>
      </c>
      <c r="V749">
        <v>194.19</v>
      </c>
      <c r="W749">
        <v>6.694</v>
      </c>
      <c r="X749">
        <v>1.66</v>
      </c>
      <c r="Y749" s="8">
        <f t="shared" si="210"/>
        <v>-5.0339999999999998</v>
      </c>
      <c r="Z749">
        <v>-5.0940000000000003</v>
      </c>
      <c r="AA749">
        <v>0.61599999999999999</v>
      </c>
      <c r="AB749">
        <v>0.41099999999999998</v>
      </c>
      <c r="AC749">
        <f t="shared" si="211"/>
        <v>-0.38615817812393083</v>
      </c>
      <c r="AD749">
        <f t="shared" si="212"/>
        <v>-0.21041928783557454</v>
      </c>
      <c r="AE749" s="7">
        <f t="shared" si="213"/>
        <v>75.896599086336153</v>
      </c>
      <c r="AF749" s="7">
        <v>20</v>
      </c>
      <c r="AG749" s="7">
        <f t="shared" si="214"/>
        <v>-95.896599086336153</v>
      </c>
      <c r="AH749" s="7">
        <f t="shared" si="215"/>
        <v>-1.8364933685581233</v>
      </c>
      <c r="AI749">
        <v>0</v>
      </c>
      <c r="AJ749">
        <v>0.78</v>
      </c>
      <c r="AK749">
        <v>6.12</v>
      </c>
      <c r="AL749">
        <v>1.38</v>
      </c>
      <c r="AM749">
        <v>1.43</v>
      </c>
    </row>
    <row r="750" spans="1:39" x14ac:dyDescent="0.25">
      <c r="A750">
        <v>901</v>
      </c>
      <c r="B750" t="s">
        <v>1518</v>
      </c>
      <c r="C750" t="s">
        <v>1519</v>
      </c>
      <c r="D750" t="s">
        <v>1332</v>
      </c>
      <c r="E750" s="7">
        <f t="shared" si="207"/>
        <v>5011.8723362727324</v>
      </c>
      <c r="F750" s="8">
        <v>3.7</v>
      </c>
      <c r="G750" s="7">
        <f t="shared" si="208"/>
        <v>33949008.605752654</v>
      </c>
      <c r="H750" s="7">
        <f t="shared" si="200"/>
        <v>7.530827096338534</v>
      </c>
      <c r="I750" s="7">
        <v>0.03</v>
      </c>
      <c r="J750" s="7">
        <f t="shared" si="201"/>
        <v>2.1771212547196632</v>
      </c>
      <c r="K750" s="7">
        <f t="shared" si="202"/>
        <v>6.0079483510581966</v>
      </c>
      <c r="L750" s="7">
        <f t="shared" si="203"/>
        <v>150.3561700881821</v>
      </c>
      <c r="M750" s="7">
        <f t="shared" si="204"/>
        <v>1018470.2581725786</v>
      </c>
      <c r="N750" s="7">
        <f t="shared" si="205"/>
        <v>3.5220599306616047</v>
      </c>
      <c r="O750" s="7">
        <f t="shared" si="206"/>
        <v>5.5930599306616067</v>
      </c>
      <c r="P750">
        <v>65</v>
      </c>
      <c r="Q750">
        <f t="shared" si="209"/>
        <v>338</v>
      </c>
      <c r="R750" t="s">
        <v>1333</v>
      </c>
      <c r="S750" s="9" t="s">
        <v>1334</v>
      </c>
      <c r="T750" t="s">
        <v>42</v>
      </c>
      <c r="U750" t="s">
        <v>1520</v>
      </c>
      <c r="V750">
        <v>184.37</v>
      </c>
      <c r="W750">
        <v>4.6589999999999998</v>
      </c>
      <c r="X750">
        <v>6.73</v>
      </c>
      <c r="Y750" s="8">
        <f t="shared" si="210"/>
        <v>2.0710000000000006</v>
      </c>
      <c r="Z750">
        <v>2.0710000000000002</v>
      </c>
      <c r="AA750">
        <v>12.3</v>
      </c>
      <c r="AB750">
        <v>7.44</v>
      </c>
      <c r="AC750">
        <f t="shared" si="211"/>
        <v>0.87157293554587878</v>
      </c>
      <c r="AD750">
        <f t="shared" si="212"/>
        <v>1.0899051114393981</v>
      </c>
      <c r="AE750" s="7">
        <f t="shared" si="213"/>
        <v>64.833753357412093</v>
      </c>
      <c r="AF750" s="7">
        <v>20</v>
      </c>
      <c r="AG750" s="7">
        <f t="shared" si="214"/>
        <v>-84.833753357412093</v>
      </c>
      <c r="AH750" s="7">
        <f t="shared" si="215"/>
        <v>3.8308270963385334</v>
      </c>
      <c r="AI750">
        <v>0</v>
      </c>
      <c r="AJ750">
        <v>0.06</v>
      </c>
      <c r="AK750">
        <v>6.19</v>
      </c>
      <c r="AL750">
        <v>0.22</v>
      </c>
      <c r="AM750">
        <v>1.94</v>
      </c>
    </row>
    <row r="751" spans="1:39" x14ac:dyDescent="0.25">
      <c r="A751">
        <v>900</v>
      </c>
      <c r="B751" t="s">
        <v>1518</v>
      </c>
      <c r="C751" t="s">
        <v>1519</v>
      </c>
      <c r="D751" t="s">
        <v>1332</v>
      </c>
      <c r="E751" s="7">
        <f t="shared" si="207"/>
        <v>1096.4781961431863</v>
      </c>
      <c r="F751" s="8">
        <v>3.04</v>
      </c>
      <c r="G751" s="7">
        <f t="shared" si="208"/>
        <v>87023216.028592974</v>
      </c>
      <c r="H751" s="7">
        <f t="shared" si="200"/>
        <v>7.9396351290332658</v>
      </c>
      <c r="I751" s="7">
        <v>0.03</v>
      </c>
      <c r="J751" s="7">
        <f t="shared" si="201"/>
        <v>1.5171212547196629</v>
      </c>
      <c r="K751" s="7">
        <f t="shared" si="202"/>
        <v>6.4167563837529284</v>
      </c>
      <c r="L751" s="7">
        <f t="shared" si="203"/>
        <v>32.894345884295596</v>
      </c>
      <c r="M751" s="7">
        <f t="shared" si="204"/>
        <v>2610696.4808577914</v>
      </c>
      <c r="N751" s="7">
        <f t="shared" si="205"/>
        <v>3.6788908928165607</v>
      </c>
      <c r="O751" s="7">
        <f t="shared" si="206"/>
        <v>5.7498908928165617</v>
      </c>
      <c r="P751">
        <v>95</v>
      </c>
      <c r="Q751">
        <f t="shared" si="209"/>
        <v>368</v>
      </c>
      <c r="R751" t="s">
        <v>1333</v>
      </c>
      <c r="S751" s="9" t="s">
        <v>1334</v>
      </c>
      <c r="T751" t="s">
        <v>42</v>
      </c>
      <c r="U751" t="s">
        <v>1520</v>
      </c>
      <c r="V751">
        <v>184.37</v>
      </c>
      <c r="W751">
        <v>4.6589999999999998</v>
      </c>
      <c r="X751">
        <v>6.73</v>
      </c>
      <c r="Y751" s="8">
        <f t="shared" si="210"/>
        <v>2.0710000000000006</v>
      </c>
      <c r="Z751">
        <v>2.0710000000000002</v>
      </c>
      <c r="AA751">
        <v>12.3</v>
      </c>
      <c r="AB751">
        <v>7.44</v>
      </c>
      <c r="AC751">
        <f t="shared" si="211"/>
        <v>0.87157293554587878</v>
      </c>
      <c r="AD751">
        <f t="shared" si="212"/>
        <v>1.0899051114393981</v>
      </c>
      <c r="AE751" s="7">
        <f t="shared" si="213"/>
        <v>64.833753357412093</v>
      </c>
      <c r="AF751" s="7">
        <v>20</v>
      </c>
      <c r="AG751" s="7">
        <f t="shared" si="214"/>
        <v>-84.833753357412093</v>
      </c>
      <c r="AH751" s="7">
        <f t="shared" si="215"/>
        <v>4.8996351290332658</v>
      </c>
      <c r="AI751">
        <v>0</v>
      </c>
      <c r="AJ751">
        <v>0.06</v>
      </c>
      <c r="AK751">
        <v>6.19</v>
      </c>
      <c r="AL751">
        <v>0.22</v>
      </c>
      <c r="AM751">
        <v>1.94</v>
      </c>
    </row>
    <row r="752" spans="1:39" x14ac:dyDescent="0.25">
      <c r="A752">
        <v>360</v>
      </c>
      <c r="B752" t="s">
        <v>157</v>
      </c>
      <c r="C752" t="s">
        <v>158</v>
      </c>
      <c r="D752" t="s">
        <v>1332</v>
      </c>
      <c r="E752" s="7">
        <f t="shared" si="207"/>
        <v>56234.132519034953</v>
      </c>
      <c r="F752" s="8">
        <v>4.75</v>
      </c>
      <c r="G752" s="7">
        <f t="shared" si="208"/>
        <v>26650.304640076578</v>
      </c>
      <c r="H752" s="7">
        <f t="shared" si="200"/>
        <v>4.4257021778184269</v>
      </c>
      <c r="I752" s="7">
        <v>0.03</v>
      </c>
      <c r="J752" s="7">
        <f t="shared" si="201"/>
        <v>3.2271212547196626</v>
      </c>
      <c r="K752" s="7">
        <f t="shared" si="202"/>
        <v>2.9028234325380895</v>
      </c>
      <c r="L752" s="7">
        <f t="shared" si="203"/>
        <v>1687.0239755710484</v>
      </c>
      <c r="M752" s="7">
        <f t="shared" si="204"/>
        <v>799.50913920229721</v>
      </c>
      <c r="N752" s="7">
        <f t="shared" si="205"/>
        <v>4.6379350121414999</v>
      </c>
      <c r="O752" s="7">
        <f t="shared" si="206"/>
        <v>2.4879350121414996</v>
      </c>
      <c r="P752">
        <v>65</v>
      </c>
      <c r="Q752">
        <f t="shared" si="209"/>
        <v>338</v>
      </c>
      <c r="R752" t="s">
        <v>1333</v>
      </c>
      <c r="S752" s="9" t="s">
        <v>1334</v>
      </c>
      <c r="T752" t="s">
        <v>42</v>
      </c>
      <c r="U752" t="s">
        <v>159</v>
      </c>
      <c r="V752">
        <v>154.21</v>
      </c>
      <c r="W752">
        <v>5.91</v>
      </c>
      <c r="X752">
        <v>3.76</v>
      </c>
      <c r="Y752" s="8">
        <f t="shared" si="210"/>
        <v>-2.1500000000000004</v>
      </c>
      <c r="Z752">
        <v>-1.9</v>
      </c>
      <c r="AA752">
        <v>0.999</v>
      </c>
      <c r="AB752">
        <v>3.24</v>
      </c>
      <c r="AC752">
        <f t="shared" si="211"/>
        <v>0.51054501020661214</v>
      </c>
      <c r="AD752">
        <f t="shared" si="212"/>
        <v>-4.3451177401769168E-4</v>
      </c>
      <c r="AE752" s="7">
        <f t="shared" si="213"/>
        <v>68.009309880147811</v>
      </c>
      <c r="AF752" s="7">
        <v>20</v>
      </c>
      <c r="AG752" s="7">
        <f t="shared" si="214"/>
        <v>-88.009309880147811</v>
      </c>
      <c r="AH752" s="7">
        <f t="shared" si="215"/>
        <v>-0.32429782218157327</v>
      </c>
      <c r="AI752">
        <v>0</v>
      </c>
      <c r="AJ752">
        <v>0.21</v>
      </c>
      <c r="AK752">
        <v>6.3</v>
      </c>
      <c r="AL752">
        <v>1.1599999999999999</v>
      </c>
      <c r="AM752">
        <v>1.32</v>
      </c>
    </row>
    <row r="753" spans="1:39" x14ac:dyDescent="0.25">
      <c r="A753">
        <v>359</v>
      </c>
      <c r="B753" t="s">
        <v>157</v>
      </c>
      <c r="C753" t="s">
        <v>158</v>
      </c>
      <c r="D753" t="s">
        <v>1332</v>
      </c>
      <c r="E753" s="7">
        <f t="shared" si="207"/>
        <v>11220.184543019639</v>
      </c>
      <c r="F753" s="8">
        <v>4.05</v>
      </c>
      <c r="G753" s="7">
        <f t="shared" si="208"/>
        <v>68315.394722877129</v>
      </c>
      <c r="H753" s="7">
        <f t="shared" si="200"/>
        <v>4.8345185820097809</v>
      </c>
      <c r="I753" s="7">
        <v>0.03</v>
      </c>
      <c r="J753" s="7">
        <f t="shared" si="201"/>
        <v>2.5271212547196624</v>
      </c>
      <c r="K753" s="7">
        <f t="shared" si="202"/>
        <v>3.3116398367294435</v>
      </c>
      <c r="L753" s="7">
        <f t="shared" si="203"/>
        <v>336.6055362905891</v>
      </c>
      <c r="M753" s="7">
        <f t="shared" si="204"/>
        <v>2049.4618416863136</v>
      </c>
      <c r="N753" s="7">
        <f t="shared" si="205"/>
        <v>4.794774345793078</v>
      </c>
      <c r="O753" s="7">
        <f t="shared" si="206"/>
        <v>2.6447743457930768</v>
      </c>
      <c r="P753">
        <v>95</v>
      </c>
      <c r="Q753">
        <f t="shared" si="209"/>
        <v>368</v>
      </c>
      <c r="R753" t="s">
        <v>1333</v>
      </c>
      <c r="S753" s="9" t="s">
        <v>1334</v>
      </c>
      <c r="T753" t="s">
        <v>42</v>
      </c>
      <c r="U753" t="s">
        <v>159</v>
      </c>
      <c r="V753">
        <v>154.21</v>
      </c>
      <c r="W753">
        <v>5.91</v>
      </c>
      <c r="X753">
        <v>3.76</v>
      </c>
      <c r="Y753" s="8">
        <f t="shared" si="210"/>
        <v>-2.1500000000000004</v>
      </c>
      <c r="Z753">
        <v>-1.9</v>
      </c>
      <c r="AA753">
        <v>0.999</v>
      </c>
      <c r="AB753">
        <v>3.24</v>
      </c>
      <c r="AC753">
        <f t="shared" si="211"/>
        <v>0.51054501020661214</v>
      </c>
      <c r="AD753">
        <f t="shared" si="212"/>
        <v>-4.3451177401769168E-4</v>
      </c>
      <c r="AE753" s="7">
        <f t="shared" si="213"/>
        <v>68.009309880147811</v>
      </c>
      <c r="AF753" s="7">
        <v>20</v>
      </c>
      <c r="AG753" s="7">
        <f t="shared" si="214"/>
        <v>-88.009309880147811</v>
      </c>
      <c r="AH753" s="7">
        <f t="shared" si="215"/>
        <v>0.78451858200978086</v>
      </c>
      <c r="AI753">
        <v>0</v>
      </c>
      <c r="AJ753">
        <v>0.21</v>
      </c>
      <c r="AK753">
        <v>6.3</v>
      </c>
      <c r="AL753">
        <v>1.1599999999999999</v>
      </c>
      <c r="AM753">
        <v>1.32</v>
      </c>
    </row>
    <row r="754" spans="1:39" x14ac:dyDescent="0.25">
      <c r="A754">
        <v>444</v>
      </c>
      <c r="B754" t="s">
        <v>1521</v>
      </c>
      <c r="C754" t="s">
        <v>1522</v>
      </c>
      <c r="D754" t="s">
        <v>1332</v>
      </c>
      <c r="E754" s="7">
        <f t="shared" si="207"/>
        <v>56234.132519034953</v>
      </c>
      <c r="F754" s="8">
        <v>4.75</v>
      </c>
      <c r="G754" s="7">
        <f t="shared" si="208"/>
        <v>133696.02423471553</v>
      </c>
      <c r="H754" s="7">
        <f t="shared" si="200"/>
        <v>5.1261184926875849</v>
      </c>
      <c r="I754" s="7">
        <v>0.03</v>
      </c>
      <c r="J754" s="7">
        <f t="shared" si="201"/>
        <v>3.2271212547196626</v>
      </c>
      <c r="K754" s="7">
        <f t="shared" si="202"/>
        <v>3.6032397474072475</v>
      </c>
      <c r="L754" s="7">
        <f t="shared" si="203"/>
        <v>1687.0239755710484</v>
      </c>
      <c r="M754" s="7">
        <f t="shared" si="204"/>
        <v>4010.8807270414691</v>
      </c>
      <c r="N754" s="7">
        <f t="shared" si="205"/>
        <v>5.9043742564708808</v>
      </c>
      <c r="O754" s="7">
        <f t="shared" si="206"/>
        <v>2.9363742564708808</v>
      </c>
      <c r="P754">
        <v>95</v>
      </c>
      <c r="Q754">
        <f t="shared" si="209"/>
        <v>368</v>
      </c>
      <c r="R754" t="s">
        <v>1333</v>
      </c>
      <c r="S754" s="9" t="s">
        <v>1334</v>
      </c>
      <c r="T754" t="s">
        <v>42</v>
      </c>
      <c r="U754" t="s">
        <v>1523</v>
      </c>
      <c r="V754">
        <v>182.23</v>
      </c>
      <c r="W754">
        <v>7.0780000000000003</v>
      </c>
      <c r="X754">
        <v>4.1100000000000003</v>
      </c>
      <c r="Y754" s="8">
        <f t="shared" si="210"/>
        <v>-2.968</v>
      </c>
      <c r="Z754">
        <v>-3.258</v>
      </c>
      <c r="AA754">
        <v>0.14699999999999999</v>
      </c>
      <c r="AB754">
        <v>0.13</v>
      </c>
      <c r="AC754">
        <f t="shared" si="211"/>
        <v>-0.88605664769316317</v>
      </c>
      <c r="AD754">
        <f t="shared" si="212"/>
        <v>-0.83268266525182388</v>
      </c>
      <c r="AE754" s="7">
        <f t="shared" si="213"/>
        <v>80.293643564971433</v>
      </c>
      <c r="AF754" s="7">
        <v>20</v>
      </c>
      <c r="AG754" s="7">
        <f t="shared" si="214"/>
        <v>-100.29364356497143</v>
      </c>
      <c r="AH754" s="7">
        <f t="shared" si="215"/>
        <v>0.37611849268758479</v>
      </c>
      <c r="AI754">
        <v>0</v>
      </c>
      <c r="AJ754">
        <v>0.41</v>
      </c>
      <c r="AK754">
        <v>6.31</v>
      </c>
      <c r="AL754">
        <v>0.86</v>
      </c>
      <c r="AM754">
        <v>1.48</v>
      </c>
    </row>
    <row r="755" spans="1:39" x14ac:dyDescent="0.25">
      <c r="A755">
        <v>591</v>
      </c>
      <c r="B755" t="s">
        <v>1524</v>
      </c>
      <c r="C755" t="s">
        <v>1525</v>
      </c>
      <c r="D755" t="s">
        <v>1332</v>
      </c>
      <c r="E755" s="7">
        <f t="shared" si="207"/>
        <v>112.20184543019634</v>
      </c>
      <c r="F755" s="8">
        <v>2.0499999999999998</v>
      </c>
      <c r="G755" s="7">
        <f t="shared" si="208"/>
        <v>2.6810150774364394</v>
      </c>
      <c r="H755" s="7">
        <f t="shared" si="200"/>
        <v>0.42829925636595845</v>
      </c>
      <c r="I755" s="7">
        <v>0.03</v>
      </c>
      <c r="J755" s="7">
        <f t="shared" si="201"/>
        <v>0.52712125471966242</v>
      </c>
      <c r="K755" s="7">
        <f t="shared" si="202"/>
        <v>-1.094579488914379</v>
      </c>
      <c r="L755" s="7">
        <f t="shared" si="203"/>
        <v>3.3660553629058905</v>
      </c>
      <c r="M755" s="7">
        <f t="shared" si="204"/>
        <v>8.0430452323093177E-2</v>
      </c>
      <c r="N755" s="7">
        <f t="shared" si="205"/>
        <v>5.5149926097814939E-2</v>
      </c>
      <c r="O755" s="7">
        <f t="shared" si="206"/>
        <v>-0.97285007390218503</v>
      </c>
      <c r="P755">
        <v>15</v>
      </c>
      <c r="Q755">
        <f t="shared" si="209"/>
        <v>288</v>
      </c>
      <c r="R755" t="s">
        <v>1333</v>
      </c>
      <c r="S755" s="9" t="s">
        <v>1334</v>
      </c>
      <c r="T755" t="s">
        <v>42</v>
      </c>
      <c r="U755" t="s">
        <v>1526</v>
      </c>
      <c r="V755">
        <v>284.77999999999997</v>
      </c>
      <c r="W755">
        <v>6.8879999999999999</v>
      </c>
      <c r="X755">
        <v>5.86</v>
      </c>
      <c r="Y755" s="8">
        <f t="shared" si="210"/>
        <v>-1.0279999999999996</v>
      </c>
      <c r="Z755">
        <v>-1.1579999999999999</v>
      </c>
      <c r="AA755">
        <v>4.0700000000000003E-4</v>
      </c>
      <c r="AB755">
        <v>0.26700000000000002</v>
      </c>
      <c r="AC755">
        <f t="shared" si="211"/>
        <v>-0.57348873863542471</v>
      </c>
      <c r="AD755">
        <f t="shared" si="212"/>
        <v>-3.3904055907747801</v>
      </c>
      <c r="AE755" s="7">
        <f t="shared" si="213"/>
        <v>77.544335290622811</v>
      </c>
      <c r="AF755" s="7">
        <v>20</v>
      </c>
      <c r="AG755" s="7">
        <f t="shared" si="214"/>
        <v>-97.544335290622811</v>
      </c>
      <c r="AH755" s="7">
        <f t="shared" si="215"/>
        <v>-1.6217007436340414</v>
      </c>
      <c r="AI755">
        <v>0</v>
      </c>
      <c r="AJ755">
        <v>0</v>
      </c>
      <c r="AK755">
        <v>6.55</v>
      </c>
      <c r="AL755">
        <v>1.23</v>
      </c>
      <c r="AM755">
        <v>1.45</v>
      </c>
    </row>
    <row r="756" spans="1:39" x14ac:dyDescent="0.25">
      <c r="A756">
        <v>590</v>
      </c>
      <c r="B756" t="s">
        <v>1524</v>
      </c>
      <c r="C756" t="s">
        <v>1525</v>
      </c>
      <c r="D756" t="s">
        <v>1332</v>
      </c>
      <c r="E756" s="7">
        <f t="shared" si="207"/>
        <v>69.183097091893657</v>
      </c>
      <c r="F756" s="8">
        <v>1.84</v>
      </c>
      <c r="G756" s="7">
        <f t="shared" si="208"/>
        <v>23.288887731765804</v>
      </c>
      <c r="H756" s="7">
        <f t="shared" ref="H756:H768" si="216">F756+AH756</f>
        <v>1.3671487472941692</v>
      </c>
      <c r="I756" s="7">
        <v>0.03</v>
      </c>
      <c r="J756" s="7">
        <f t="shared" ref="J756:J768" si="217">LOG(I756*E756)</f>
        <v>0.31712125471966252</v>
      </c>
      <c r="K756" s="7">
        <f t="shared" ref="K756:K768" si="218">J756+AH756</f>
        <v>-0.15572999798616832</v>
      </c>
      <c r="L756" s="7">
        <f t="shared" ref="L756:L768" si="219">10^J756</f>
        <v>2.0754929127568102</v>
      </c>
      <c r="M756" s="7">
        <f t="shared" ref="M756:M768" si="220">10^K756</f>
        <v>0.69866663195297407</v>
      </c>
      <c r="N756" s="7">
        <f t="shared" ref="N756:N768" si="221">LOG(EXP((AE756/8.314)*((1000/298)-(1000/Q756))+LN(L756)))</f>
        <v>0.75844509446996167</v>
      </c>
      <c r="O756" s="7">
        <f t="shared" ref="O756:O768" si="222">LOG(EXP((-AF756/8.314)*((1000/298)-(1000/Q756))+LN(M756)))</f>
        <v>-0.26955490553003808</v>
      </c>
      <c r="P756">
        <v>35</v>
      </c>
      <c r="Q756">
        <f t="shared" si="209"/>
        <v>308</v>
      </c>
      <c r="R756" t="s">
        <v>1333</v>
      </c>
      <c r="S756" s="9" t="s">
        <v>1334</v>
      </c>
      <c r="T756" t="s">
        <v>42</v>
      </c>
      <c r="U756" t="s">
        <v>1526</v>
      </c>
      <c r="V756">
        <v>284.77999999999997</v>
      </c>
      <c r="W756">
        <v>6.8879999999999999</v>
      </c>
      <c r="X756">
        <v>5.86</v>
      </c>
      <c r="Y756" s="8">
        <f t="shared" si="210"/>
        <v>-1.0279999999999996</v>
      </c>
      <c r="Z756">
        <v>-1.1579999999999999</v>
      </c>
      <c r="AA756">
        <v>4.0700000000000003E-4</v>
      </c>
      <c r="AB756">
        <v>0.26700000000000002</v>
      </c>
      <c r="AC756">
        <f t="shared" si="211"/>
        <v>-0.57348873863542471</v>
      </c>
      <c r="AD756">
        <f t="shared" si="212"/>
        <v>-3.3904055907747801</v>
      </c>
      <c r="AE756" s="7">
        <f t="shared" si="213"/>
        <v>77.544335290622811</v>
      </c>
      <c r="AF756" s="7">
        <v>20</v>
      </c>
      <c r="AG756" s="7">
        <f t="shared" si="214"/>
        <v>-97.544335290622811</v>
      </c>
      <c r="AH756" s="7">
        <f t="shared" si="215"/>
        <v>-0.47285125270583084</v>
      </c>
      <c r="AI756">
        <v>0</v>
      </c>
      <c r="AJ756">
        <v>0</v>
      </c>
      <c r="AK756">
        <v>6.55</v>
      </c>
      <c r="AL756">
        <v>1.23</v>
      </c>
      <c r="AM756">
        <v>1.45</v>
      </c>
    </row>
    <row r="757" spans="1:39" x14ac:dyDescent="0.25">
      <c r="A757">
        <v>263</v>
      </c>
      <c r="B757" t="s">
        <v>1527</v>
      </c>
      <c r="C757" t="s">
        <v>55</v>
      </c>
      <c r="D757" t="s">
        <v>1332</v>
      </c>
      <c r="E757" s="7">
        <f t="shared" si="207"/>
        <v>17782.794100389234</v>
      </c>
      <c r="F757" s="8">
        <v>4.25</v>
      </c>
      <c r="G757" s="7">
        <f t="shared" si="208"/>
        <v>251818.80980175734</v>
      </c>
      <c r="H757" s="7">
        <f t="shared" si="216"/>
        <v>5.4010881669474058</v>
      </c>
      <c r="I757" s="7">
        <v>0.03</v>
      </c>
      <c r="J757" s="7">
        <f t="shared" si="217"/>
        <v>2.7271212547196626</v>
      </c>
      <c r="K757" s="7">
        <f t="shared" si="218"/>
        <v>3.8782094216670684</v>
      </c>
      <c r="L757" s="7">
        <f t="shared" si="219"/>
        <v>533.48382301167737</v>
      </c>
      <c r="M757" s="7">
        <f t="shared" si="220"/>
        <v>7554.5642940527123</v>
      </c>
      <c r="N757" s="7">
        <f t="shared" si="221"/>
        <v>5.1053439307307</v>
      </c>
      <c r="O757" s="7">
        <f t="shared" si="222"/>
        <v>3.2113439307307012</v>
      </c>
      <c r="P757">
        <v>95</v>
      </c>
      <c r="Q757">
        <f t="shared" si="209"/>
        <v>368</v>
      </c>
      <c r="R757" t="s">
        <v>1333</v>
      </c>
      <c r="S757" s="9" t="s">
        <v>1334</v>
      </c>
      <c r="T757" t="s">
        <v>42</v>
      </c>
      <c r="U757" t="s">
        <v>56</v>
      </c>
      <c r="V757">
        <v>154.21</v>
      </c>
      <c r="W757">
        <v>6.0439999999999996</v>
      </c>
      <c r="X757">
        <v>4.1500000000000004</v>
      </c>
      <c r="Y757" s="8">
        <f t="shared" si="210"/>
        <v>-1.8939999999999992</v>
      </c>
      <c r="Z757">
        <v>-2.1240000000000001</v>
      </c>
      <c r="AA757">
        <v>0.17199999999999999</v>
      </c>
      <c r="AB757">
        <v>1.36</v>
      </c>
      <c r="AC757">
        <f t="shared" si="211"/>
        <v>0.13353890837021754</v>
      </c>
      <c r="AD757">
        <f t="shared" si="212"/>
        <v>-0.76447155309245107</v>
      </c>
      <c r="AE757" s="7">
        <f t="shared" si="213"/>
        <v>71.325408446962797</v>
      </c>
      <c r="AF757" s="7">
        <v>20</v>
      </c>
      <c r="AG757" s="7">
        <f t="shared" si="214"/>
        <v>-91.325408446962797</v>
      </c>
      <c r="AH757" s="7">
        <f t="shared" si="215"/>
        <v>1.1510881669474056</v>
      </c>
      <c r="AI757">
        <v>0</v>
      </c>
      <c r="AJ757">
        <v>0.15</v>
      </c>
      <c r="AK757">
        <v>6.56</v>
      </c>
      <c r="AL757">
        <v>0.99</v>
      </c>
      <c r="AM757">
        <v>1.26</v>
      </c>
    </row>
    <row r="758" spans="1:39" x14ac:dyDescent="0.25">
      <c r="A758">
        <v>904</v>
      </c>
      <c r="B758" t="s">
        <v>1528</v>
      </c>
      <c r="C758" t="s">
        <v>1529</v>
      </c>
      <c r="D758" t="s">
        <v>1332</v>
      </c>
      <c r="E758" s="7">
        <f t="shared" si="207"/>
        <v>11481.536214968832</v>
      </c>
      <c r="F758" s="8">
        <v>4.0599999999999996</v>
      </c>
      <c r="G758" s="7">
        <f t="shared" si="208"/>
        <v>346042951.18888289</v>
      </c>
      <c r="H758" s="7">
        <f t="shared" si="216"/>
        <v>8.5391300071934459</v>
      </c>
      <c r="I758" s="7">
        <v>0.03</v>
      </c>
      <c r="J758" s="7">
        <f t="shared" si="217"/>
        <v>2.5371212547196627</v>
      </c>
      <c r="K758" s="7">
        <f t="shared" si="218"/>
        <v>7.0162512619131103</v>
      </c>
      <c r="L758" s="7">
        <f t="shared" si="219"/>
        <v>344.44608644906521</v>
      </c>
      <c r="M758" s="7">
        <f t="shared" si="220"/>
        <v>10381288.535666512</v>
      </c>
      <c r="N758" s="7">
        <f t="shared" si="221"/>
        <v>4.0063628415165198</v>
      </c>
      <c r="O758" s="7">
        <f t="shared" si="222"/>
        <v>6.6013628415165204</v>
      </c>
      <c r="P758">
        <v>65</v>
      </c>
      <c r="Q758">
        <f t="shared" si="209"/>
        <v>338</v>
      </c>
      <c r="R758" t="s">
        <v>1333</v>
      </c>
      <c r="S758" s="9" t="s">
        <v>1334</v>
      </c>
      <c r="T758" t="s">
        <v>42</v>
      </c>
      <c r="U758" t="s">
        <v>1530</v>
      </c>
      <c r="V758">
        <v>198.4</v>
      </c>
      <c r="W758">
        <v>4.625</v>
      </c>
      <c r="X758">
        <v>7.22</v>
      </c>
      <c r="Y758" s="8">
        <f t="shared" si="210"/>
        <v>2.5949999999999998</v>
      </c>
      <c r="Z758">
        <v>2.5750000000000002</v>
      </c>
      <c r="AA758">
        <v>4.92</v>
      </c>
      <c r="AB758">
        <v>1.55</v>
      </c>
      <c r="AC758">
        <f t="shared" si="211"/>
        <v>0.1903316981702915</v>
      </c>
      <c r="AD758">
        <f t="shared" si="212"/>
        <v>0.69196510276736034</v>
      </c>
      <c r="AE758" s="7">
        <f t="shared" si="213"/>
        <v>70.825866163842988</v>
      </c>
      <c r="AF758" s="7">
        <v>20</v>
      </c>
      <c r="AG758" s="7">
        <f t="shared" si="214"/>
        <v>-90.825866163842988</v>
      </c>
      <c r="AH758" s="7">
        <f t="shared" si="215"/>
        <v>4.4791300071934472</v>
      </c>
      <c r="AI758">
        <v>0</v>
      </c>
      <c r="AJ758">
        <v>7.0000000000000007E-2</v>
      </c>
      <c r="AK758">
        <v>6.69</v>
      </c>
      <c r="AL758">
        <v>0.23</v>
      </c>
      <c r="AM758">
        <v>2.08</v>
      </c>
    </row>
    <row r="759" spans="1:39" x14ac:dyDescent="0.25">
      <c r="A759">
        <v>903</v>
      </c>
      <c r="B759" t="s">
        <v>1528</v>
      </c>
      <c r="C759" t="s">
        <v>1529</v>
      </c>
      <c r="D759" t="s">
        <v>1332</v>
      </c>
      <c r="E759" s="7">
        <f t="shared" ref="E759:E822" si="223">10^F759</f>
        <v>2238.7211385683418</v>
      </c>
      <c r="F759" s="8">
        <v>3.35</v>
      </c>
      <c r="G759" s="7">
        <f t="shared" si="208"/>
        <v>940658082.45555472</v>
      </c>
      <c r="H759" s="7">
        <f t="shared" si="216"/>
        <v>8.9734317914535975</v>
      </c>
      <c r="I759" s="7">
        <v>0.03</v>
      </c>
      <c r="J759" s="7">
        <f t="shared" si="217"/>
        <v>1.8271212547196627</v>
      </c>
      <c r="K759" s="7">
        <f t="shared" si="218"/>
        <v>7.4505530461732601</v>
      </c>
      <c r="L759" s="7">
        <f t="shared" si="219"/>
        <v>67.161634157050244</v>
      </c>
      <c r="M759" s="7">
        <f t="shared" si="220"/>
        <v>28219742.473666713</v>
      </c>
      <c r="N759" s="7">
        <f t="shared" si="221"/>
        <v>4.1886875552368918</v>
      </c>
      <c r="O759" s="7">
        <f t="shared" si="222"/>
        <v>6.7836875552368943</v>
      </c>
      <c r="P759">
        <v>95</v>
      </c>
      <c r="Q759">
        <f t="shared" si="209"/>
        <v>368</v>
      </c>
      <c r="R759" t="s">
        <v>1333</v>
      </c>
      <c r="S759" s="9" t="s">
        <v>1334</v>
      </c>
      <c r="T759" t="s">
        <v>42</v>
      </c>
      <c r="U759" t="s">
        <v>1530</v>
      </c>
      <c r="V759">
        <v>198.4</v>
      </c>
      <c r="W759">
        <v>4.625</v>
      </c>
      <c r="X759">
        <v>7.22</v>
      </c>
      <c r="Y759" s="8">
        <f t="shared" si="210"/>
        <v>2.5949999999999998</v>
      </c>
      <c r="Z759">
        <v>2.5750000000000002</v>
      </c>
      <c r="AA759">
        <v>4.92</v>
      </c>
      <c r="AB759">
        <v>1.55</v>
      </c>
      <c r="AC759">
        <f t="shared" si="211"/>
        <v>0.1903316981702915</v>
      </c>
      <c r="AD759">
        <f t="shared" si="212"/>
        <v>0.69196510276736034</v>
      </c>
      <c r="AE759" s="7">
        <f t="shared" si="213"/>
        <v>70.825866163842988</v>
      </c>
      <c r="AF759" s="7">
        <v>20</v>
      </c>
      <c r="AG759" s="7">
        <f t="shared" si="214"/>
        <v>-90.825866163842988</v>
      </c>
      <c r="AH759" s="7">
        <f t="shared" si="215"/>
        <v>5.623431791453597</v>
      </c>
      <c r="AI759">
        <v>0</v>
      </c>
      <c r="AJ759">
        <v>7.0000000000000007E-2</v>
      </c>
      <c r="AK759">
        <v>6.69</v>
      </c>
      <c r="AL759">
        <v>0.23</v>
      </c>
      <c r="AM759">
        <v>2.08</v>
      </c>
    </row>
    <row r="760" spans="1:39" x14ac:dyDescent="0.25">
      <c r="A760">
        <v>695</v>
      </c>
      <c r="B760" t="s">
        <v>1531</v>
      </c>
      <c r="C760" t="s">
        <v>1532</v>
      </c>
      <c r="D760" t="s">
        <v>1332</v>
      </c>
      <c r="E760" s="7">
        <f t="shared" si="223"/>
        <v>30199.517204020212</v>
      </c>
      <c r="F760" s="8">
        <v>4.4800000000000004</v>
      </c>
      <c r="G760" s="7">
        <f t="shared" si="208"/>
        <v>86699.73914984375</v>
      </c>
      <c r="H760" s="7">
        <f t="shared" si="216"/>
        <v>4.9380177908331433</v>
      </c>
      <c r="I760" s="7">
        <v>0.03</v>
      </c>
      <c r="J760" s="7">
        <f t="shared" si="217"/>
        <v>2.957121254719663</v>
      </c>
      <c r="K760" s="7">
        <f t="shared" si="218"/>
        <v>3.4151390455528055</v>
      </c>
      <c r="L760" s="7">
        <f t="shared" si="219"/>
        <v>905.98551612060703</v>
      </c>
      <c r="M760" s="7">
        <f t="shared" si="220"/>
        <v>2600.9921744953099</v>
      </c>
      <c r="N760" s="7">
        <f t="shared" si="221"/>
        <v>5.5232735546164387</v>
      </c>
      <c r="O760" s="7">
        <f t="shared" si="222"/>
        <v>2.7482735546164383</v>
      </c>
      <c r="P760">
        <v>95</v>
      </c>
      <c r="Q760">
        <f t="shared" si="209"/>
        <v>368</v>
      </c>
      <c r="R760" t="s">
        <v>1333</v>
      </c>
      <c r="S760" s="9" t="s">
        <v>1334</v>
      </c>
      <c r="T760" t="s">
        <v>42</v>
      </c>
      <c r="U760" t="s">
        <v>1533</v>
      </c>
      <c r="V760">
        <v>168.2</v>
      </c>
      <c r="W760">
        <v>6.8250000000000002</v>
      </c>
      <c r="X760">
        <v>4.05</v>
      </c>
      <c r="Y760" s="8">
        <f t="shared" si="210"/>
        <v>-2.7750000000000004</v>
      </c>
      <c r="Z760">
        <v>-2.7749999999999999</v>
      </c>
      <c r="AA760">
        <v>0.111</v>
      </c>
      <c r="AB760">
        <v>0.311</v>
      </c>
      <c r="AC760">
        <f t="shared" si="211"/>
        <v>-0.5072396109731625</v>
      </c>
      <c r="AD760">
        <f t="shared" si="212"/>
        <v>-0.95467702121334252</v>
      </c>
      <c r="AE760" s="7">
        <f t="shared" si="213"/>
        <v>76.961616241187087</v>
      </c>
      <c r="AF760" s="7">
        <v>20</v>
      </c>
      <c r="AG760" s="7">
        <f t="shared" si="214"/>
        <v>-96.961616241187087</v>
      </c>
      <c r="AH760" s="7">
        <f t="shared" si="215"/>
        <v>0.45801779083314254</v>
      </c>
      <c r="AI760">
        <v>0</v>
      </c>
      <c r="AJ760">
        <v>0.27</v>
      </c>
      <c r="AK760">
        <v>6.78</v>
      </c>
      <c r="AL760">
        <v>1.22</v>
      </c>
      <c r="AM760">
        <v>1.27</v>
      </c>
    </row>
    <row r="761" spans="1:39" x14ac:dyDescent="0.25">
      <c r="A761">
        <v>101</v>
      </c>
      <c r="B761" t="s">
        <v>166</v>
      </c>
      <c r="C761" t="s">
        <v>164</v>
      </c>
      <c r="D761" t="s">
        <v>1332</v>
      </c>
      <c r="E761" s="7">
        <f t="shared" si="223"/>
        <v>46773.514128719893</v>
      </c>
      <c r="F761" s="8">
        <v>4.67</v>
      </c>
      <c r="G761" s="7">
        <f t="shared" si="208"/>
        <v>42311.247578648574</v>
      </c>
      <c r="H761" s="7">
        <f t="shared" si="216"/>
        <v>4.6264558310163526</v>
      </c>
      <c r="I761" s="7">
        <v>0.03</v>
      </c>
      <c r="J761" s="7">
        <f t="shared" si="217"/>
        <v>3.147121254719663</v>
      </c>
      <c r="K761" s="7">
        <f t="shared" si="218"/>
        <v>3.1035770857360157</v>
      </c>
      <c r="L761" s="7">
        <f t="shared" si="219"/>
        <v>1403.2054238615979</v>
      </c>
      <c r="M761" s="7">
        <f t="shared" si="220"/>
        <v>1269.3374273594593</v>
      </c>
      <c r="N761" s="7">
        <f t="shared" si="221"/>
        <v>5.9937115947996498</v>
      </c>
      <c r="O761" s="7">
        <f t="shared" si="222"/>
        <v>2.4367115947996485</v>
      </c>
      <c r="P761">
        <v>95</v>
      </c>
      <c r="Q761">
        <f t="shared" si="209"/>
        <v>368</v>
      </c>
      <c r="R761" t="s">
        <v>1333</v>
      </c>
      <c r="S761" s="9" t="s">
        <v>1334</v>
      </c>
      <c r="T761" t="s">
        <v>42</v>
      </c>
      <c r="U761" t="s">
        <v>165</v>
      </c>
      <c r="V761">
        <v>290.83</v>
      </c>
      <c r="W761">
        <v>7.8170000000000002</v>
      </c>
      <c r="X761">
        <v>4.26</v>
      </c>
      <c r="Y761" s="8">
        <f t="shared" si="210"/>
        <v>-3.5570000000000004</v>
      </c>
      <c r="Z761">
        <v>-3.677</v>
      </c>
      <c r="AA761">
        <v>6.7400000000000002E-2</v>
      </c>
      <c r="AB761">
        <v>3.44E-2</v>
      </c>
      <c r="AC761">
        <f t="shared" si="211"/>
        <v>-1.4634415574284698</v>
      </c>
      <c r="AD761">
        <f t="shared" si="212"/>
        <v>-1.1713401034646802</v>
      </c>
      <c r="AE761" s="7">
        <f t="shared" si="213"/>
        <v>85.372249089782642</v>
      </c>
      <c r="AF761" s="7">
        <v>20</v>
      </c>
      <c r="AG761" s="7">
        <f t="shared" si="214"/>
        <v>-105.37224908978264</v>
      </c>
      <c r="AH761" s="7">
        <f t="shared" si="215"/>
        <v>-4.3544168983647248E-2</v>
      </c>
      <c r="AI761">
        <v>0</v>
      </c>
      <c r="AJ761">
        <v>0.4</v>
      </c>
      <c r="AK761">
        <v>7</v>
      </c>
      <c r="AL761">
        <v>1.1000000000000001</v>
      </c>
      <c r="AM761">
        <v>1.58</v>
      </c>
    </row>
    <row r="762" spans="1:39" x14ac:dyDescent="0.25">
      <c r="A762">
        <v>1097</v>
      </c>
      <c r="B762" t="s">
        <v>1534</v>
      </c>
      <c r="C762" t="s">
        <v>935</v>
      </c>
      <c r="D762" t="s">
        <v>1332</v>
      </c>
      <c r="E762" s="7">
        <f t="shared" si="223"/>
        <v>56234.132519034953</v>
      </c>
      <c r="F762" s="8">
        <v>4.75</v>
      </c>
      <c r="G762" s="7">
        <f t="shared" si="208"/>
        <v>785626.8976145077</v>
      </c>
      <c r="H762" s="7">
        <f t="shared" si="216"/>
        <v>5.8952163440324368</v>
      </c>
      <c r="I762" s="7">
        <v>0.03</v>
      </c>
      <c r="J762" s="7">
        <f t="shared" si="217"/>
        <v>3.2271212547196626</v>
      </c>
      <c r="K762" s="7">
        <f t="shared" si="218"/>
        <v>4.3723375987520994</v>
      </c>
      <c r="L762" s="7">
        <f t="shared" si="219"/>
        <v>1687.0239755710484</v>
      </c>
      <c r="M762" s="7">
        <f t="shared" si="220"/>
        <v>23568.80692843521</v>
      </c>
      <c r="N762" s="7">
        <f t="shared" si="221"/>
        <v>5.6964721078157323</v>
      </c>
      <c r="O762" s="7">
        <f t="shared" si="222"/>
        <v>3.7054721078157322</v>
      </c>
      <c r="P762">
        <v>95</v>
      </c>
      <c r="Q762">
        <f t="shared" si="209"/>
        <v>368</v>
      </c>
      <c r="R762" t="s">
        <v>1333</v>
      </c>
      <c r="S762" s="9" t="s">
        <v>1334</v>
      </c>
      <c r="T762" t="s">
        <v>42</v>
      </c>
      <c r="U762" t="s">
        <v>936</v>
      </c>
      <c r="V762">
        <v>223.1</v>
      </c>
      <c r="W762">
        <v>7.0410000000000004</v>
      </c>
      <c r="X762">
        <v>5.05</v>
      </c>
      <c r="Y762" s="8">
        <f t="shared" si="210"/>
        <v>-1.9910000000000005</v>
      </c>
      <c r="Z762">
        <v>-1.9410000000000001</v>
      </c>
      <c r="AA762">
        <v>2.5399999999999999E-2</v>
      </c>
      <c r="AB762">
        <v>0.66500000000000004</v>
      </c>
      <c r="AC762">
        <f t="shared" si="211"/>
        <v>-0.17717835469689538</v>
      </c>
      <c r="AD762">
        <f t="shared" si="212"/>
        <v>-1.5951662833800619</v>
      </c>
      <c r="AE762" s="7">
        <f t="shared" si="213"/>
        <v>74.058438670406403</v>
      </c>
      <c r="AF762" s="7">
        <v>20</v>
      </c>
      <c r="AG762" s="7">
        <f t="shared" si="214"/>
        <v>-94.058438670406403</v>
      </c>
      <c r="AH762" s="7">
        <f t="shared" si="215"/>
        <v>1.1452163440324366</v>
      </c>
      <c r="AI762">
        <v>0</v>
      </c>
      <c r="AJ762">
        <v>0.2</v>
      </c>
      <c r="AK762">
        <v>7.4700000000000006</v>
      </c>
      <c r="AL762">
        <v>1.35</v>
      </c>
      <c r="AM762">
        <v>1.57</v>
      </c>
    </row>
    <row r="763" spans="1:39" x14ac:dyDescent="0.25">
      <c r="A763">
        <v>1036</v>
      </c>
      <c r="B763" t="s">
        <v>1535</v>
      </c>
      <c r="C763" t="s">
        <v>315</v>
      </c>
      <c r="D763" t="s">
        <v>1332</v>
      </c>
      <c r="E763" s="7">
        <f t="shared" si="223"/>
        <v>46773.514128719893</v>
      </c>
      <c r="F763" s="8">
        <v>4.67</v>
      </c>
      <c r="G763" s="7">
        <f t="shared" si="208"/>
        <v>629954.19503723318</v>
      </c>
      <c r="H763" s="7">
        <f t="shared" si="216"/>
        <v>5.7993089723650479</v>
      </c>
      <c r="I763" s="7">
        <v>0.03</v>
      </c>
      <c r="J763" s="7">
        <f t="shared" si="217"/>
        <v>3.147121254719663</v>
      </c>
      <c r="K763" s="7">
        <f t="shared" si="218"/>
        <v>4.2764302270847114</v>
      </c>
      <c r="L763" s="7">
        <f t="shared" si="219"/>
        <v>1403.2054238615979</v>
      </c>
      <c r="M763" s="7">
        <f t="shared" si="220"/>
        <v>18898.625851117045</v>
      </c>
      <c r="N763" s="7">
        <f t="shared" si="221"/>
        <v>5.586564736148345</v>
      </c>
      <c r="O763" s="7">
        <f t="shared" si="222"/>
        <v>3.6095647361483456</v>
      </c>
      <c r="P763">
        <v>95</v>
      </c>
      <c r="Q763">
        <f t="shared" si="209"/>
        <v>368</v>
      </c>
      <c r="R763" t="s">
        <v>1333</v>
      </c>
      <c r="S763" s="9" t="s">
        <v>1334</v>
      </c>
      <c r="T763" t="s">
        <v>42</v>
      </c>
      <c r="U763" t="s">
        <v>316</v>
      </c>
      <c r="V763">
        <v>223.1</v>
      </c>
      <c r="W763">
        <v>7.0270000000000001</v>
      </c>
      <c r="X763">
        <v>5.05</v>
      </c>
      <c r="Y763" s="8">
        <f t="shared" si="210"/>
        <v>-1.9770000000000003</v>
      </c>
      <c r="Z763">
        <v>-2.0270000000000001</v>
      </c>
      <c r="AA763">
        <v>4.0099999999999997E-2</v>
      </c>
      <c r="AB763">
        <v>0.84099999999999997</v>
      </c>
      <c r="AC763">
        <f t="shared" si="211"/>
        <v>-7.5204004202087837E-2</v>
      </c>
      <c r="AD763">
        <f t="shared" si="212"/>
        <v>-1.3968556273798178</v>
      </c>
      <c r="AE763" s="7">
        <f t="shared" si="213"/>
        <v>73.161485024615104</v>
      </c>
      <c r="AF763" s="7">
        <v>20</v>
      </c>
      <c r="AG763" s="7">
        <f t="shared" si="214"/>
        <v>-93.161485024615104</v>
      </c>
      <c r="AH763" s="7">
        <f t="shared" si="215"/>
        <v>1.129308972365048</v>
      </c>
      <c r="AI763">
        <v>0</v>
      </c>
      <c r="AJ763">
        <v>0.21</v>
      </c>
      <c r="AK763">
        <v>7.5600000000000005</v>
      </c>
      <c r="AL763">
        <v>1.32</v>
      </c>
      <c r="AM763">
        <v>1.57</v>
      </c>
    </row>
    <row r="764" spans="1:39" x14ac:dyDescent="0.25">
      <c r="A764">
        <v>287</v>
      </c>
      <c r="B764" t="s">
        <v>60</v>
      </c>
      <c r="C764" t="s">
        <v>61</v>
      </c>
      <c r="D764" t="s">
        <v>1332</v>
      </c>
      <c r="E764" s="7">
        <f t="shared" si="223"/>
        <v>165958.69074375604</v>
      </c>
      <c r="F764" s="8">
        <v>5.22</v>
      </c>
      <c r="G764" s="7">
        <f t="shared" si="208"/>
        <v>552769.71456703858</v>
      </c>
      <c r="H764" s="7">
        <f t="shared" si="216"/>
        <v>5.7425442406672964</v>
      </c>
      <c r="I764" s="7">
        <v>0.03</v>
      </c>
      <c r="J764" s="7">
        <f t="shared" si="217"/>
        <v>3.6971212547196624</v>
      </c>
      <c r="K764" s="7">
        <f t="shared" si="218"/>
        <v>4.219665495386959</v>
      </c>
      <c r="L764" s="7">
        <f t="shared" si="219"/>
        <v>4978.7607223126852</v>
      </c>
      <c r="M764" s="7">
        <f t="shared" si="220"/>
        <v>16583.091437011171</v>
      </c>
      <c r="N764" s="7">
        <f t="shared" si="221"/>
        <v>6.4248000044505931</v>
      </c>
      <c r="O764" s="7">
        <f t="shared" si="222"/>
        <v>3.5528000044505919</v>
      </c>
      <c r="P764">
        <v>95</v>
      </c>
      <c r="Q764">
        <f t="shared" si="209"/>
        <v>368</v>
      </c>
      <c r="R764" t="s">
        <v>1333</v>
      </c>
      <c r="S764" s="9" t="s">
        <v>1334</v>
      </c>
      <c r="T764" t="s">
        <v>42</v>
      </c>
      <c r="U764" t="s">
        <v>62</v>
      </c>
      <c r="V764">
        <v>178.24</v>
      </c>
      <c r="W764">
        <v>7.2220000000000004</v>
      </c>
      <c r="X764">
        <v>4.3499999999999996</v>
      </c>
      <c r="Y764" s="8">
        <f t="shared" si="210"/>
        <v>-2.8720000000000008</v>
      </c>
      <c r="Z764">
        <v>-2.762</v>
      </c>
      <c r="AA764">
        <v>5.7600000000000004E-3</v>
      </c>
      <c r="AB764">
        <v>8.7499999999999994E-2</v>
      </c>
      <c r="AC764">
        <f t="shared" si="211"/>
        <v>-1.0579919469776868</v>
      </c>
      <c r="AD764">
        <f t="shared" si="212"/>
        <v>-2.2395775165767877</v>
      </c>
      <c r="AE764" s="7">
        <f t="shared" si="213"/>
        <v>81.805964975062935</v>
      </c>
      <c r="AF764" s="7">
        <v>20</v>
      </c>
      <c r="AG764" s="7">
        <f t="shared" si="214"/>
        <v>-101.80596497506293</v>
      </c>
      <c r="AH764" s="7">
        <f t="shared" si="215"/>
        <v>0.52254424066729632</v>
      </c>
      <c r="AI764">
        <v>0</v>
      </c>
      <c r="AJ764">
        <v>0.23</v>
      </c>
      <c r="AK764">
        <v>7.7100000000000009</v>
      </c>
      <c r="AL764">
        <v>1.34</v>
      </c>
      <c r="AM764">
        <v>1.45</v>
      </c>
    </row>
    <row r="765" spans="1:39" x14ac:dyDescent="0.25">
      <c r="A765">
        <v>599</v>
      </c>
      <c r="B765" t="s">
        <v>207</v>
      </c>
      <c r="C765" t="s">
        <v>208</v>
      </c>
      <c r="D765" t="s">
        <v>1332</v>
      </c>
      <c r="E765" s="7">
        <f t="shared" si="223"/>
        <v>169824.36524617471</v>
      </c>
      <c r="F765" s="8">
        <v>5.23</v>
      </c>
      <c r="G765" s="7">
        <f t="shared" si="208"/>
        <v>827282.90761782194</v>
      </c>
      <c r="H765" s="7">
        <f t="shared" si="216"/>
        <v>5.9176540515195102</v>
      </c>
      <c r="I765" s="7">
        <v>0.03</v>
      </c>
      <c r="J765" s="7">
        <f t="shared" si="217"/>
        <v>3.707121254719663</v>
      </c>
      <c r="K765" s="7">
        <f t="shared" si="218"/>
        <v>4.3947753062391728</v>
      </c>
      <c r="L765" s="7">
        <f t="shared" si="219"/>
        <v>5094.7309573852444</v>
      </c>
      <c r="M765" s="7">
        <f t="shared" si="220"/>
        <v>24818.487228534679</v>
      </c>
      <c r="N765" s="7">
        <f t="shared" si="221"/>
        <v>6.4709098153028064</v>
      </c>
      <c r="O765" s="7">
        <f t="shared" si="222"/>
        <v>3.7279098153028061</v>
      </c>
      <c r="P765">
        <v>95</v>
      </c>
      <c r="Q765">
        <f t="shared" si="209"/>
        <v>368</v>
      </c>
      <c r="R765" t="s">
        <v>1333</v>
      </c>
      <c r="S765" s="9" t="s">
        <v>1334</v>
      </c>
      <c r="T765" t="s">
        <v>42</v>
      </c>
      <c r="U765" t="s">
        <v>209</v>
      </c>
      <c r="V765">
        <v>178.24</v>
      </c>
      <c r="W765">
        <v>7.093</v>
      </c>
      <c r="X765">
        <v>4.3499999999999996</v>
      </c>
      <c r="Y765" s="8">
        <f t="shared" si="210"/>
        <v>-2.7430000000000003</v>
      </c>
      <c r="Z765">
        <v>-2.6429999999999998</v>
      </c>
      <c r="AA765">
        <v>2.8899999999999998E-4</v>
      </c>
      <c r="AB765">
        <v>6.59E-2</v>
      </c>
      <c r="AC765">
        <f t="shared" si="211"/>
        <v>-1.1811145854059901</v>
      </c>
      <c r="AD765">
        <f t="shared" si="212"/>
        <v>-3.5391021572434522</v>
      </c>
      <c r="AE765" s="7">
        <f t="shared" si="213"/>
        <v>82.888936319149437</v>
      </c>
      <c r="AF765" s="7">
        <v>20</v>
      </c>
      <c r="AG765" s="7">
        <f t="shared" si="214"/>
        <v>-102.88893631914944</v>
      </c>
      <c r="AH765" s="7">
        <f t="shared" si="215"/>
        <v>0.68765405151950965</v>
      </c>
      <c r="AI765">
        <v>0</v>
      </c>
      <c r="AJ765">
        <v>0.23</v>
      </c>
      <c r="AK765">
        <v>7.7100000000000009</v>
      </c>
      <c r="AL765">
        <v>1.34</v>
      </c>
      <c r="AM765">
        <v>1.45</v>
      </c>
    </row>
    <row r="766" spans="1:39" x14ac:dyDescent="0.25">
      <c r="A766">
        <v>592</v>
      </c>
      <c r="B766" t="s">
        <v>1536</v>
      </c>
      <c r="C766" t="s">
        <v>1310</v>
      </c>
      <c r="D766" t="s">
        <v>1332</v>
      </c>
      <c r="E766" s="7">
        <f t="shared" si="223"/>
        <v>2454708.915685033</v>
      </c>
      <c r="F766" s="8">
        <v>6.39</v>
      </c>
      <c r="G766" s="7">
        <f t="shared" si="208"/>
        <v>32044.164674859137</v>
      </c>
      <c r="H766" s="7">
        <f t="shared" si="216"/>
        <v>4.5057489549081442</v>
      </c>
      <c r="I766" s="7">
        <v>0.03</v>
      </c>
      <c r="J766" s="7">
        <f t="shared" si="217"/>
        <v>4.8671212547196632</v>
      </c>
      <c r="K766" s="7">
        <f t="shared" si="218"/>
        <v>2.9828702096278077</v>
      </c>
      <c r="L766" s="7">
        <f t="shared" si="219"/>
        <v>73641.267470551044</v>
      </c>
      <c r="M766" s="7">
        <f t="shared" si="220"/>
        <v>961.32494024577659</v>
      </c>
      <c r="N766" s="7">
        <f t="shared" si="221"/>
        <v>7.9960047186914407</v>
      </c>
      <c r="O766" s="7">
        <f t="shared" si="222"/>
        <v>2.316004718691441</v>
      </c>
      <c r="P766">
        <v>95</v>
      </c>
      <c r="Q766">
        <f t="shared" si="209"/>
        <v>368</v>
      </c>
      <c r="R766" t="s">
        <v>1333</v>
      </c>
      <c r="S766" s="9" t="s">
        <v>1334</v>
      </c>
      <c r="T766" t="s">
        <v>42</v>
      </c>
      <c r="U766" t="s">
        <v>1311</v>
      </c>
      <c r="V766">
        <v>227.13</v>
      </c>
      <c r="W766">
        <v>7.67</v>
      </c>
      <c r="X766">
        <v>1.99</v>
      </c>
      <c r="Y766" s="8">
        <f t="shared" si="210"/>
        <v>-5.68</v>
      </c>
      <c r="Z766">
        <v>-6.07</v>
      </c>
      <c r="AA766">
        <v>2.2899999999999999E-3</v>
      </c>
      <c r="AB766">
        <v>3.7499999999999999E-3</v>
      </c>
      <c r="AC766">
        <f t="shared" si="211"/>
        <v>-2.4259687322722812</v>
      </c>
      <c r="AD766">
        <f t="shared" si="212"/>
        <v>-2.6401645176601121</v>
      </c>
      <c r="AE766" s="7">
        <f t="shared" si="213"/>
        <v>93.838517856979308</v>
      </c>
      <c r="AF766" s="7">
        <v>20</v>
      </c>
      <c r="AG766" s="7">
        <f t="shared" si="214"/>
        <v>-113.83851785697931</v>
      </c>
      <c r="AH766" s="7">
        <f t="shared" si="215"/>
        <v>-1.8842510450918553</v>
      </c>
      <c r="AI766">
        <v>0</v>
      </c>
      <c r="AJ766">
        <v>0.41</v>
      </c>
      <c r="AK766">
        <v>7.870000000000001</v>
      </c>
      <c r="AL766">
        <v>2.34</v>
      </c>
      <c r="AM766">
        <v>1.38</v>
      </c>
    </row>
    <row r="767" spans="1:39" x14ac:dyDescent="0.25">
      <c r="A767">
        <v>1045</v>
      </c>
      <c r="B767" t="s">
        <v>1537</v>
      </c>
      <c r="C767" t="s">
        <v>330</v>
      </c>
      <c r="D767" t="s">
        <v>1332</v>
      </c>
      <c r="E767" s="7">
        <f t="shared" si="223"/>
        <v>147910.83881682079</v>
      </c>
      <c r="F767" s="8">
        <v>5.17</v>
      </c>
      <c r="G767" s="7">
        <f t="shared" si="208"/>
        <v>1438968.2277518786</v>
      </c>
      <c r="H767" s="7">
        <f t="shared" si="216"/>
        <v>6.1580512048717191</v>
      </c>
      <c r="I767" s="7">
        <v>0.03</v>
      </c>
      <c r="J767" s="7">
        <f t="shared" si="217"/>
        <v>3.6471212547196625</v>
      </c>
      <c r="K767" s="7">
        <f t="shared" si="218"/>
        <v>4.6351724595913817</v>
      </c>
      <c r="L767" s="7">
        <f t="shared" si="219"/>
        <v>4437.3251645046275</v>
      </c>
      <c r="M767" s="7">
        <f t="shared" si="220"/>
        <v>43169.046832556392</v>
      </c>
      <c r="N767" s="7">
        <f t="shared" si="221"/>
        <v>6.1753069686550148</v>
      </c>
      <c r="O767" s="7">
        <f t="shared" si="222"/>
        <v>3.968306968655015</v>
      </c>
      <c r="P767">
        <v>95</v>
      </c>
      <c r="Q767">
        <f t="shared" si="209"/>
        <v>368</v>
      </c>
      <c r="R767" t="s">
        <v>1333</v>
      </c>
      <c r="S767" s="9" t="s">
        <v>1334</v>
      </c>
      <c r="T767" t="s">
        <v>42</v>
      </c>
      <c r="U767" t="s">
        <v>331</v>
      </c>
      <c r="V767">
        <v>257.55</v>
      </c>
      <c r="W767">
        <v>7.8970000000000002</v>
      </c>
      <c r="X767">
        <v>5.69</v>
      </c>
      <c r="Y767" s="8">
        <f t="shared" si="210"/>
        <v>-2.2069999999999999</v>
      </c>
      <c r="Z767">
        <v>-2.0870000000000002</v>
      </c>
      <c r="AA767">
        <v>9.5200000000000007E-3</v>
      </c>
      <c r="AB767">
        <v>0.41899999999999998</v>
      </c>
      <c r="AC767">
        <f t="shared" si="211"/>
        <v>-0.3777859770337047</v>
      </c>
      <c r="AD767">
        <f t="shared" si="212"/>
        <v>-2.0213630516155257</v>
      </c>
      <c r="AE767" s="7">
        <f t="shared" si="213"/>
        <v>75.822958251609194</v>
      </c>
      <c r="AF767" s="7">
        <v>20</v>
      </c>
      <c r="AG767" s="7">
        <f t="shared" si="214"/>
        <v>-95.822958251609194</v>
      </c>
      <c r="AH767" s="7">
        <f t="shared" si="215"/>
        <v>0.98805120487171938</v>
      </c>
      <c r="AI767">
        <v>0</v>
      </c>
      <c r="AJ767">
        <v>0.13</v>
      </c>
      <c r="AK767">
        <v>8.1300000000000008</v>
      </c>
      <c r="AL767">
        <v>1.42</v>
      </c>
      <c r="AM767">
        <v>1.69</v>
      </c>
    </row>
    <row r="768" spans="1:39" x14ac:dyDescent="0.25">
      <c r="A768">
        <v>1233</v>
      </c>
      <c r="B768" t="s">
        <v>1538</v>
      </c>
      <c r="C768" t="s">
        <v>1539</v>
      </c>
      <c r="D768" t="s">
        <v>1332</v>
      </c>
      <c r="E768" s="7">
        <f t="shared" si="223"/>
        <v>1174.8975549395295</v>
      </c>
      <c r="F768" s="8">
        <v>3.07</v>
      </c>
      <c r="G768" s="7">
        <f t="shared" si="208"/>
        <v>3.8921324711547957E-4</v>
      </c>
      <c r="H768" s="7">
        <f t="shared" si="216"/>
        <v>-3.4098123866687247</v>
      </c>
      <c r="I768" s="7">
        <v>0.03</v>
      </c>
      <c r="J768" s="7">
        <f t="shared" si="217"/>
        <v>1.5471212547196624</v>
      </c>
      <c r="K768" s="7">
        <f t="shared" si="218"/>
        <v>-4.9326911319490616</v>
      </c>
      <c r="L768" s="7">
        <f t="shared" si="219"/>
        <v>35.246926648185898</v>
      </c>
      <c r="M768" s="7">
        <f t="shared" si="220"/>
        <v>1.1676397413464385E-5</v>
      </c>
      <c r="N768" s="7">
        <f t="shared" si="221"/>
        <v>5.7204433771145693</v>
      </c>
      <c r="O768" s="7">
        <f t="shared" si="222"/>
        <v>-5.5995566228854292</v>
      </c>
      <c r="P768">
        <v>95</v>
      </c>
      <c r="Q768">
        <f t="shared" si="209"/>
        <v>368</v>
      </c>
      <c r="R768" t="s">
        <v>1333</v>
      </c>
      <c r="S768" s="9" t="s">
        <v>1334</v>
      </c>
      <c r="T768" t="s">
        <v>42</v>
      </c>
      <c r="U768" t="s">
        <v>1540</v>
      </c>
      <c r="V768">
        <v>180.17</v>
      </c>
      <c r="W768">
        <v>10.37</v>
      </c>
      <c r="X768">
        <v>-0.95</v>
      </c>
      <c r="Y768" s="8">
        <f t="shared" si="210"/>
        <v>-11.319999999999999</v>
      </c>
      <c r="Z768">
        <v>-11.32</v>
      </c>
      <c r="AA768" s="7">
        <v>7.9099999999999994E-9</v>
      </c>
      <c r="AB768" s="7">
        <v>1.0300000000000001E-6</v>
      </c>
      <c r="AC768">
        <f t="shared" si="211"/>
        <v>-5.987162775294828</v>
      </c>
      <c r="AD768">
        <f t="shared" si="212"/>
        <v>-8.1018235165023231</v>
      </c>
      <c r="AE768" s="7">
        <f t="shared" si="213"/>
        <v>125.16233570686083</v>
      </c>
      <c r="AF768" s="7">
        <v>20</v>
      </c>
      <c r="AG768" s="7">
        <f t="shared" si="214"/>
        <v>-145.16233570686083</v>
      </c>
      <c r="AH768" s="7">
        <f t="shared" si="215"/>
        <v>-6.4798123866687245</v>
      </c>
      <c r="AI768">
        <v>0.79</v>
      </c>
      <c r="AJ768">
        <v>1.44</v>
      </c>
      <c r="AK768">
        <v>9.35</v>
      </c>
      <c r="AL768">
        <v>1.98</v>
      </c>
      <c r="AM768">
        <v>1.22</v>
      </c>
    </row>
    <row r="769" spans="1:39" x14ac:dyDescent="0.25">
      <c r="A769">
        <v>527</v>
      </c>
      <c r="B769" t="s">
        <v>662</v>
      </c>
      <c r="C769" t="s">
        <v>663</v>
      </c>
      <c r="D769" t="s">
        <v>664</v>
      </c>
      <c r="E769" s="7">
        <f t="shared" si="223"/>
        <v>19319.683170169286</v>
      </c>
      <c r="F769" s="8">
        <f t="shared" ref="F769:F800" si="224">H769-AH769</f>
        <v>4.2860000000000005</v>
      </c>
      <c r="G769" s="7">
        <f t="shared" si="208"/>
        <v>0.29512092266663847</v>
      </c>
      <c r="H769">
        <v>-0.53</v>
      </c>
      <c r="I769" s="7" t="s">
        <v>204</v>
      </c>
      <c r="J769" s="7" t="s">
        <v>204</v>
      </c>
      <c r="K769" s="7" t="s">
        <v>204</v>
      </c>
      <c r="L769" s="7" t="s">
        <v>204</v>
      </c>
      <c r="M769" s="7" t="s">
        <v>204</v>
      </c>
      <c r="N769" s="7">
        <v>4.2860000000000014</v>
      </c>
      <c r="O769" s="7">
        <v>-0.53000000000000014</v>
      </c>
      <c r="P769">
        <v>25</v>
      </c>
      <c r="Q769">
        <f t="shared" si="209"/>
        <v>298</v>
      </c>
      <c r="R769" t="s">
        <v>665</v>
      </c>
      <c r="S769" s="9" t="s">
        <v>41</v>
      </c>
      <c r="T769" t="s">
        <v>206</v>
      </c>
      <c r="U769" t="s">
        <v>666</v>
      </c>
      <c r="V769">
        <v>94.11</v>
      </c>
      <c r="W769">
        <v>6.3259999999999996</v>
      </c>
      <c r="X769">
        <v>1.51</v>
      </c>
      <c r="Y769" s="8">
        <f t="shared" si="210"/>
        <v>-4.8159999999999998</v>
      </c>
      <c r="Z769">
        <v>-4.8659999999999997</v>
      </c>
      <c r="AA769">
        <v>43</v>
      </c>
      <c r="AB769">
        <v>67.099999999999994</v>
      </c>
      <c r="AC769">
        <f t="shared" si="211"/>
        <v>1.8267225201689921</v>
      </c>
      <c r="AD769">
        <f t="shared" si="212"/>
        <v>1.6334684555795864</v>
      </c>
      <c r="AE769" s="7">
        <f t="shared" si="213"/>
        <v>56.432376952005427</v>
      </c>
      <c r="AF769" s="7">
        <v>20</v>
      </c>
      <c r="AG769" s="7">
        <f t="shared" si="214"/>
        <v>-76.432376952005427</v>
      </c>
      <c r="AH769" s="7">
        <f t="shared" si="215"/>
        <v>-4.8160000000000007</v>
      </c>
      <c r="AI769">
        <v>0.5</v>
      </c>
      <c r="AJ769">
        <v>0.39</v>
      </c>
      <c r="AK769">
        <v>3.7800000000000002</v>
      </c>
      <c r="AL769">
        <v>0.9</v>
      </c>
      <c r="AM769">
        <v>0.78</v>
      </c>
    </row>
    <row r="770" spans="1:39" x14ac:dyDescent="0.25">
      <c r="A770">
        <v>472</v>
      </c>
      <c r="B770" t="s">
        <v>109</v>
      </c>
      <c r="C770" t="s">
        <v>110</v>
      </c>
      <c r="D770" t="s">
        <v>664</v>
      </c>
      <c r="E770" s="7">
        <f t="shared" si="223"/>
        <v>11912.42008027378</v>
      </c>
      <c r="F770" s="8">
        <f t="shared" si="224"/>
        <v>4.0760000000000005</v>
      </c>
      <c r="G770" s="7">
        <f t="shared" ref="G770:G833" si="225">10^H770</f>
        <v>812.83051616409978</v>
      </c>
      <c r="H770">
        <v>2.91</v>
      </c>
      <c r="I770" s="7" t="s">
        <v>204</v>
      </c>
      <c r="J770" s="7" t="s">
        <v>204</v>
      </c>
      <c r="K770" s="7" t="s">
        <v>204</v>
      </c>
      <c r="L770" s="7" t="s">
        <v>204</v>
      </c>
      <c r="M770" s="7" t="s">
        <v>204</v>
      </c>
      <c r="N770" s="7">
        <v>4.0760000000000014</v>
      </c>
      <c r="O770" s="7">
        <v>2.91</v>
      </c>
      <c r="P770">
        <v>25</v>
      </c>
      <c r="Q770">
        <f t="shared" ref="Q770:Q833" si="226">P770+273</f>
        <v>298</v>
      </c>
      <c r="R770" t="s">
        <v>665</v>
      </c>
      <c r="S770" s="9" t="s">
        <v>41</v>
      </c>
      <c r="T770" t="s">
        <v>206</v>
      </c>
      <c r="U770" t="s">
        <v>111</v>
      </c>
      <c r="V770">
        <v>147</v>
      </c>
      <c r="W770">
        <v>4.4459999999999997</v>
      </c>
      <c r="X770">
        <v>3.28</v>
      </c>
      <c r="Y770" s="8">
        <f t="shared" ref="Y770:Y833" si="227">X770-W770</f>
        <v>-1.1659999999999999</v>
      </c>
      <c r="Z770">
        <v>-1.006</v>
      </c>
      <c r="AA770">
        <v>88</v>
      </c>
      <c r="AB770">
        <v>429</v>
      </c>
      <c r="AC770">
        <f t="shared" ref="AC770:AC833" si="228">LOG(AB770)</f>
        <v>2.6324572921847245</v>
      </c>
      <c r="AD770">
        <f t="shared" ref="AD770:AD833" si="229">LOG(AA770)</f>
        <v>1.9444826721501687</v>
      </c>
      <c r="AE770" s="7">
        <f t="shared" ref="AE770:AE833" si="230">-3.82*LN(AB770)+72.5</f>
        <v>49.345234569694981</v>
      </c>
      <c r="AF770" s="7">
        <v>20</v>
      </c>
      <c r="AG770" s="7">
        <f t="shared" ref="AG770:AG833" si="231">-AF770-AE770</f>
        <v>-69.345234569694981</v>
      </c>
      <c r="AH770" s="7">
        <f t="shared" si="215"/>
        <v>-1.1660000000000001</v>
      </c>
      <c r="AI770">
        <v>0</v>
      </c>
      <c r="AJ770">
        <v>0.1</v>
      </c>
      <c r="AK770">
        <v>4.13</v>
      </c>
      <c r="AL770">
        <v>0.88</v>
      </c>
      <c r="AM770">
        <v>0.96</v>
      </c>
    </row>
    <row r="771" spans="1:39" x14ac:dyDescent="0.25">
      <c r="A771">
        <v>473</v>
      </c>
      <c r="B771" t="s">
        <v>109</v>
      </c>
      <c r="C771" t="s">
        <v>110</v>
      </c>
      <c r="D771" t="s">
        <v>664</v>
      </c>
      <c r="E771" s="7">
        <f t="shared" si="223"/>
        <v>13061.708881318444</v>
      </c>
      <c r="F771" s="8">
        <f t="shared" si="224"/>
        <v>4.1160000000000005</v>
      </c>
      <c r="G771" s="7">
        <f t="shared" si="225"/>
        <v>891.25093813374656</v>
      </c>
      <c r="H771">
        <v>2.95</v>
      </c>
      <c r="I771" s="7" t="s">
        <v>204</v>
      </c>
      <c r="J771" s="7" t="s">
        <v>204</v>
      </c>
      <c r="K771" s="7" t="s">
        <v>204</v>
      </c>
      <c r="L771" s="7" t="s">
        <v>204</v>
      </c>
      <c r="M771" s="7" t="s">
        <v>204</v>
      </c>
      <c r="N771" s="7">
        <v>4.1160000000000005</v>
      </c>
      <c r="O771" s="7">
        <v>2.9500000000000006</v>
      </c>
      <c r="P771">
        <v>25</v>
      </c>
      <c r="Q771">
        <f t="shared" si="226"/>
        <v>298</v>
      </c>
      <c r="R771" t="s">
        <v>665</v>
      </c>
      <c r="S771" s="9" t="s">
        <v>41</v>
      </c>
      <c r="T771" t="s">
        <v>206</v>
      </c>
      <c r="U771" t="s">
        <v>111</v>
      </c>
      <c r="V771">
        <v>147</v>
      </c>
      <c r="W771">
        <v>4.4459999999999997</v>
      </c>
      <c r="X771">
        <v>3.28</v>
      </c>
      <c r="Y771" s="8">
        <f t="shared" si="227"/>
        <v>-1.1659999999999999</v>
      </c>
      <c r="Z771">
        <v>-1.006</v>
      </c>
      <c r="AA771">
        <v>88</v>
      </c>
      <c r="AB771">
        <v>429</v>
      </c>
      <c r="AC771">
        <f t="shared" si="228"/>
        <v>2.6324572921847245</v>
      </c>
      <c r="AD771">
        <f t="shared" si="229"/>
        <v>1.9444826721501687</v>
      </c>
      <c r="AE771" s="7">
        <f t="shared" si="230"/>
        <v>49.345234569694981</v>
      </c>
      <c r="AF771" s="7">
        <v>20</v>
      </c>
      <c r="AG771" s="7">
        <f t="shared" si="231"/>
        <v>-69.345234569694981</v>
      </c>
      <c r="AH771" s="7">
        <f t="shared" ref="AH771:AH834" si="232">LOG(EXP((-AG771/8.314)*((1000/298)-(1000/Q771))+LN(10^Y771)))</f>
        <v>-1.1660000000000001</v>
      </c>
      <c r="AI771">
        <v>0</v>
      </c>
      <c r="AJ771">
        <v>0.1</v>
      </c>
      <c r="AK771">
        <v>4.13</v>
      </c>
      <c r="AL771">
        <v>0.88</v>
      </c>
      <c r="AM771">
        <v>0.96</v>
      </c>
    </row>
    <row r="772" spans="1:39" x14ac:dyDescent="0.25">
      <c r="A772">
        <v>125</v>
      </c>
      <c r="B772" t="s">
        <v>667</v>
      </c>
      <c r="C772" t="s">
        <v>113</v>
      </c>
      <c r="D772" t="s">
        <v>664</v>
      </c>
      <c r="E772" s="7">
        <f t="shared" si="223"/>
        <v>8184.6478813479007</v>
      </c>
      <c r="F772" s="8">
        <f t="shared" si="224"/>
        <v>3.9129999999999998</v>
      </c>
      <c r="G772" s="7">
        <f t="shared" si="225"/>
        <v>1.0232929922807541</v>
      </c>
      <c r="H772">
        <v>0.01</v>
      </c>
      <c r="I772" s="7" t="s">
        <v>204</v>
      </c>
      <c r="J772" s="7" t="s">
        <v>204</v>
      </c>
      <c r="K772" s="7" t="s">
        <v>204</v>
      </c>
      <c r="L772" s="7" t="s">
        <v>204</v>
      </c>
      <c r="M772" s="7" t="s">
        <v>204</v>
      </c>
      <c r="N772" s="7">
        <v>3.9130000000000003</v>
      </c>
      <c r="O772" s="7">
        <v>9.9999999999999863E-3</v>
      </c>
      <c r="P772">
        <v>25</v>
      </c>
      <c r="Q772">
        <f t="shared" si="226"/>
        <v>298</v>
      </c>
      <c r="R772" t="s">
        <v>665</v>
      </c>
      <c r="S772" s="9" t="s">
        <v>41</v>
      </c>
      <c r="T772" t="s">
        <v>206</v>
      </c>
      <c r="U772" t="s">
        <v>114</v>
      </c>
      <c r="V772">
        <v>93.13</v>
      </c>
      <c r="W772">
        <v>4.9829999999999997</v>
      </c>
      <c r="X772">
        <v>1.08</v>
      </c>
      <c r="Y772" s="8">
        <f t="shared" si="227"/>
        <v>-3.9029999999999996</v>
      </c>
      <c r="Z772">
        <v>-4.0830000000000002</v>
      </c>
      <c r="AA772">
        <v>105</v>
      </c>
      <c r="AB772">
        <v>65.3</v>
      </c>
      <c r="AC772">
        <f t="shared" si="228"/>
        <v>1.8149131812750738</v>
      </c>
      <c r="AD772">
        <f t="shared" si="229"/>
        <v>2.0211892990699383</v>
      </c>
      <c r="AE772" s="7">
        <f t="shared" si="230"/>
        <v>56.536250421401292</v>
      </c>
      <c r="AF772" s="7">
        <v>20</v>
      </c>
      <c r="AG772" s="7">
        <f t="shared" si="231"/>
        <v>-76.536250421401292</v>
      </c>
      <c r="AH772" s="7">
        <f t="shared" si="232"/>
        <v>-3.903</v>
      </c>
      <c r="AI772">
        <v>0.23</v>
      </c>
      <c r="AJ772">
        <v>0.43</v>
      </c>
      <c r="AK772">
        <v>4.1399999999999997</v>
      </c>
      <c r="AL772">
        <v>1.08</v>
      </c>
      <c r="AM772">
        <v>0.82</v>
      </c>
    </row>
    <row r="773" spans="1:39" x14ac:dyDescent="0.25">
      <c r="A773">
        <v>378</v>
      </c>
      <c r="B773" t="s">
        <v>118</v>
      </c>
      <c r="C773" t="s">
        <v>119</v>
      </c>
      <c r="D773" t="s">
        <v>664</v>
      </c>
      <c r="E773" s="7">
        <f t="shared" si="223"/>
        <v>11614.48613840345</v>
      </c>
      <c r="F773" s="8">
        <f t="shared" si="224"/>
        <v>4.0650000000000004</v>
      </c>
      <c r="G773" s="7">
        <f t="shared" si="225"/>
        <v>645.65422903465594</v>
      </c>
      <c r="H773">
        <v>2.81</v>
      </c>
      <c r="I773" s="7" t="s">
        <v>204</v>
      </c>
      <c r="J773" s="7" t="s">
        <v>204</v>
      </c>
      <c r="K773" s="7" t="s">
        <v>204</v>
      </c>
      <c r="L773" s="7" t="s">
        <v>204</v>
      </c>
      <c r="M773" s="7" t="s">
        <v>204</v>
      </c>
      <c r="N773" s="7">
        <v>4.0650000000000013</v>
      </c>
      <c r="O773" s="7">
        <v>2.8100000000000005</v>
      </c>
      <c r="P773">
        <v>25</v>
      </c>
      <c r="Q773">
        <f t="shared" si="226"/>
        <v>298</v>
      </c>
      <c r="R773" t="s">
        <v>665</v>
      </c>
      <c r="S773" s="9" t="s">
        <v>41</v>
      </c>
      <c r="T773" t="s">
        <v>206</v>
      </c>
      <c r="U773" t="s">
        <v>120</v>
      </c>
      <c r="V773">
        <v>147</v>
      </c>
      <c r="W773">
        <v>4.5350000000000001</v>
      </c>
      <c r="X773">
        <v>3.28</v>
      </c>
      <c r="Y773" s="8">
        <f t="shared" si="227"/>
        <v>-1.2550000000000003</v>
      </c>
      <c r="Z773">
        <v>-1.105</v>
      </c>
      <c r="AA773">
        <v>129</v>
      </c>
      <c r="AB773">
        <v>196</v>
      </c>
      <c r="AC773">
        <f t="shared" si="228"/>
        <v>2.2922560713564759</v>
      </c>
      <c r="AD773">
        <f t="shared" si="229"/>
        <v>2.1105897102992488</v>
      </c>
      <c r="AE773" s="7">
        <f t="shared" si="230"/>
        <v>52.337602001739427</v>
      </c>
      <c r="AF773" s="7">
        <v>20</v>
      </c>
      <c r="AG773" s="7">
        <f t="shared" si="231"/>
        <v>-72.337602001739427</v>
      </c>
      <c r="AH773" s="7">
        <f t="shared" si="232"/>
        <v>-1.2550000000000003</v>
      </c>
      <c r="AI773">
        <v>0</v>
      </c>
      <c r="AJ773">
        <v>0.1</v>
      </c>
      <c r="AK773">
        <v>4.33</v>
      </c>
      <c r="AL773">
        <v>0.85</v>
      </c>
      <c r="AM773">
        <v>0.96</v>
      </c>
    </row>
    <row r="774" spans="1:39" x14ac:dyDescent="0.25">
      <c r="A774">
        <v>377</v>
      </c>
      <c r="B774" t="s">
        <v>118</v>
      </c>
      <c r="C774" t="s">
        <v>119</v>
      </c>
      <c r="D774" t="s">
        <v>664</v>
      </c>
      <c r="E774" s="7">
        <f t="shared" si="223"/>
        <v>14962.356560944376</v>
      </c>
      <c r="F774" s="8">
        <f t="shared" si="224"/>
        <v>4.1750000000000007</v>
      </c>
      <c r="G774" s="7">
        <f t="shared" si="225"/>
        <v>831.7637711026714</v>
      </c>
      <c r="H774">
        <v>2.92</v>
      </c>
      <c r="I774" s="7" t="s">
        <v>204</v>
      </c>
      <c r="J774" s="7" t="s">
        <v>204</v>
      </c>
      <c r="K774" s="7" t="s">
        <v>204</v>
      </c>
      <c r="L774" s="7" t="s">
        <v>204</v>
      </c>
      <c r="M774" s="7" t="s">
        <v>204</v>
      </c>
      <c r="N774" s="7">
        <v>4.1750000000000016</v>
      </c>
      <c r="O774" s="7">
        <v>2.9200000000000004</v>
      </c>
      <c r="P774">
        <v>25</v>
      </c>
      <c r="Q774">
        <f t="shared" si="226"/>
        <v>298</v>
      </c>
      <c r="R774" t="s">
        <v>665</v>
      </c>
      <c r="S774" s="9" t="s">
        <v>41</v>
      </c>
      <c r="T774" t="s">
        <v>206</v>
      </c>
      <c r="U774" t="s">
        <v>120</v>
      </c>
      <c r="V774">
        <v>147</v>
      </c>
      <c r="W774">
        <v>4.5350000000000001</v>
      </c>
      <c r="X774">
        <v>3.28</v>
      </c>
      <c r="Y774" s="8">
        <f t="shared" si="227"/>
        <v>-1.2550000000000003</v>
      </c>
      <c r="Z774">
        <v>-1.105</v>
      </c>
      <c r="AA774">
        <v>129</v>
      </c>
      <c r="AB774">
        <v>196</v>
      </c>
      <c r="AC774">
        <f t="shared" si="228"/>
        <v>2.2922560713564759</v>
      </c>
      <c r="AD774">
        <f t="shared" si="229"/>
        <v>2.1105897102992488</v>
      </c>
      <c r="AE774" s="7">
        <f t="shared" si="230"/>
        <v>52.337602001739427</v>
      </c>
      <c r="AF774" s="7">
        <v>20</v>
      </c>
      <c r="AG774" s="7">
        <f t="shared" si="231"/>
        <v>-72.337602001739427</v>
      </c>
      <c r="AH774" s="7">
        <f t="shared" si="232"/>
        <v>-1.2550000000000003</v>
      </c>
      <c r="AI774">
        <v>0</v>
      </c>
      <c r="AJ774">
        <v>0.1</v>
      </c>
      <c r="AK774">
        <v>4.33</v>
      </c>
      <c r="AL774">
        <v>0.85</v>
      </c>
      <c r="AM774">
        <v>0.96</v>
      </c>
    </row>
    <row r="775" spans="1:39" x14ac:dyDescent="0.25">
      <c r="A775">
        <v>387</v>
      </c>
      <c r="B775" t="s">
        <v>669</v>
      </c>
      <c r="C775" t="s">
        <v>670</v>
      </c>
      <c r="D775" t="s">
        <v>664</v>
      </c>
      <c r="E775" s="7">
        <f t="shared" si="223"/>
        <v>7744.6179780251969</v>
      </c>
      <c r="F775" s="8">
        <f t="shared" si="224"/>
        <v>3.8890000000000002</v>
      </c>
      <c r="G775" s="7">
        <f t="shared" si="225"/>
        <v>3.630780547701014</v>
      </c>
      <c r="H775">
        <v>0.56000000000000005</v>
      </c>
      <c r="I775" s="7" t="s">
        <v>204</v>
      </c>
      <c r="J775" s="7" t="s">
        <v>204</v>
      </c>
      <c r="K775" s="7" t="s">
        <v>204</v>
      </c>
      <c r="L775" s="7" t="s">
        <v>204</v>
      </c>
      <c r="M775" s="7" t="s">
        <v>204</v>
      </c>
      <c r="N775" s="7">
        <v>3.8890000000000007</v>
      </c>
      <c r="O775" s="7">
        <v>0.56000000000000005</v>
      </c>
      <c r="P775">
        <v>25</v>
      </c>
      <c r="Q775">
        <f t="shared" si="226"/>
        <v>298</v>
      </c>
      <c r="R775" t="s">
        <v>665</v>
      </c>
      <c r="S775" s="9" t="s">
        <v>41</v>
      </c>
      <c r="T775" t="s">
        <v>206</v>
      </c>
      <c r="U775" t="s">
        <v>671</v>
      </c>
      <c r="V775">
        <v>128.56</v>
      </c>
      <c r="W775">
        <v>5.4889999999999999</v>
      </c>
      <c r="X775">
        <v>2.16</v>
      </c>
      <c r="Y775" s="8">
        <f t="shared" si="227"/>
        <v>-3.3289999999999997</v>
      </c>
      <c r="Z775">
        <v>-3.339</v>
      </c>
      <c r="AA775">
        <v>95.5</v>
      </c>
      <c r="AB775">
        <v>337</v>
      </c>
      <c r="AC775">
        <f t="shared" si="228"/>
        <v>2.5276299008713385</v>
      </c>
      <c r="AD775">
        <f t="shared" si="229"/>
        <v>1.9800033715837464</v>
      </c>
      <c r="AE775" s="7">
        <f t="shared" si="230"/>
        <v>50.267283206053975</v>
      </c>
      <c r="AF775" s="7">
        <v>20</v>
      </c>
      <c r="AG775" s="7">
        <f t="shared" si="231"/>
        <v>-70.267283206053975</v>
      </c>
      <c r="AH775" s="7">
        <f t="shared" si="232"/>
        <v>-3.3290000000000002</v>
      </c>
      <c r="AI775">
        <v>0.33</v>
      </c>
      <c r="AJ775">
        <v>0.3</v>
      </c>
      <c r="AK775">
        <v>4.4800000000000004</v>
      </c>
      <c r="AL775">
        <v>0.84</v>
      </c>
      <c r="AM775">
        <v>0.9</v>
      </c>
    </row>
    <row r="776" spans="1:39" x14ac:dyDescent="0.25">
      <c r="A776">
        <v>494</v>
      </c>
      <c r="B776" t="s">
        <v>672</v>
      </c>
      <c r="C776" t="s">
        <v>673</v>
      </c>
      <c r="D776" t="s">
        <v>664</v>
      </c>
      <c r="E776" s="7">
        <f t="shared" si="223"/>
        <v>238781.12829131872</v>
      </c>
      <c r="F776" s="8">
        <f t="shared" si="224"/>
        <v>5.378000000000001</v>
      </c>
      <c r="G776" s="7">
        <f t="shared" si="225"/>
        <v>6.7608297539198183</v>
      </c>
      <c r="H776">
        <v>0.83</v>
      </c>
      <c r="I776" s="7" t="s">
        <v>204</v>
      </c>
      <c r="J776" s="7" t="s">
        <v>204</v>
      </c>
      <c r="K776" s="7" t="s">
        <v>204</v>
      </c>
      <c r="L776" s="7" t="s">
        <v>204</v>
      </c>
      <c r="M776" s="7" t="s">
        <v>204</v>
      </c>
      <c r="N776" s="7">
        <v>5.3780000000000019</v>
      </c>
      <c r="O776" s="7">
        <v>0.83000000000000007</v>
      </c>
      <c r="P776">
        <v>25</v>
      </c>
      <c r="Q776">
        <f t="shared" si="226"/>
        <v>298</v>
      </c>
      <c r="R776" t="s">
        <v>665</v>
      </c>
      <c r="S776" s="9" t="s">
        <v>41</v>
      </c>
      <c r="T776" t="s">
        <v>206</v>
      </c>
      <c r="U776" t="s">
        <v>674</v>
      </c>
      <c r="V776">
        <v>127.57</v>
      </c>
      <c r="W776">
        <v>6.2679999999999998</v>
      </c>
      <c r="X776">
        <v>1.72</v>
      </c>
      <c r="Y776" s="8">
        <f t="shared" si="227"/>
        <v>-4.548</v>
      </c>
      <c r="Z776">
        <v>-4.3879999999999999</v>
      </c>
      <c r="AA776">
        <v>10.199999999999999</v>
      </c>
      <c r="AB776">
        <v>8.8000000000000007</v>
      </c>
      <c r="AC776">
        <f t="shared" si="228"/>
        <v>0.94448267215016868</v>
      </c>
      <c r="AD776">
        <f t="shared" si="229"/>
        <v>1.0086001717619175</v>
      </c>
      <c r="AE776" s="7">
        <f t="shared" si="230"/>
        <v>64.1924484239305</v>
      </c>
      <c r="AF776" s="7">
        <v>20</v>
      </c>
      <c r="AG776" s="7">
        <f t="shared" si="231"/>
        <v>-84.1924484239305</v>
      </c>
      <c r="AH776" s="7">
        <f t="shared" si="232"/>
        <v>-4.5480000000000009</v>
      </c>
      <c r="AI776">
        <v>0.3</v>
      </c>
      <c r="AJ776">
        <v>0.37</v>
      </c>
      <c r="AK776">
        <v>4.67</v>
      </c>
      <c r="AL776">
        <v>1.1499999999999999</v>
      </c>
      <c r="AM776">
        <v>0.94</v>
      </c>
    </row>
    <row r="777" spans="1:39" x14ac:dyDescent="0.25">
      <c r="A777">
        <v>500</v>
      </c>
      <c r="B777" t="s">
        <v>675</v>
      </c>
      <c r="C777" t="s">
        <v>676</v>
      </c>
      <c r="D777" t="s">
        <v>664</v>
      </c>
      <c r="E777" s="7">
        <f t="shared" si="223"/>
        <v>53951.062251512703</v>
      </c>
      <c r="F777" s="8">
        <f t="shared" si="224"/>
        <v>4.7319999999999993</v>
      </c>
      <c r="G777" s="7">
        <f t="shared" si="225"/>
        <v>2290.8676527677749</v>
      </c>
      <c r="H777">
        <v>3.36</v>
      </c>
      <c r="I777" s="7" t="s">
        <v>204</v>
      </c>
      <c r="J777" s="7" t="s">
        <v>204</v>
      </c>
      <c r="K777" s="7" t="s">
        <v>204</v>
      </c>
      <c r="L777" s="7" t="s">
        <v>204</v>
      </c>
      <c r="M777" s="7" t="s">
        <v>204</v>
      </c>
      <c r="N777" s="7">
        <v>4.7319999999999993</v>
      </c>
      <c r="O777" s="7">
        <v>3.3600000000000003</v>
      </c>
      <c r="P777">
        <v>25</v>
      </c>
      <c r="Q777">
        <f t="shared" si="226"/>
        <v>298</v>
      </c>
      <c r="R777" t="s">
        <v>665</v>
      </c>
      <c r="S777" s="9" t="s">
        <v>41</v>
      </c>
      <c r="T777" t="s">
        <v>206</v>
      </c>
      <c r="U777" t="s">
        <v>677</v>
      </c>
      <c r="V777">
        <v>181.45</v>
      </c>
      <c r="W777">
        <v>5.3019999999999996</v>
      </c>
      <c r="X777">
        <v>3.93</v>
      </c>
      <c r="Y777" s="8">
        <f t="shared" si="227"/>
        <v>-1.3719999999999994</v>
      </c>
      <c r="Z777">
        <v>-1.1120000000000001</v>
      </c>
      <c r="AA777">
        <v>12.9</v>
      </c>
      <c r="AB777">
        <v>147</v>
      </c>
      <c r="AC777">
        <f t="shared" si="228"/>
        <v>2.167317334748176</v>
      </c>
      <c r="AD777">
        <f t="shared" si="229"/>
        <v>1.110589710299249</v>
      </c>
      <c r="AE777" s="7">
        <f t="shared" si="230"/>
        <v>53.436547518505229</v>
      </c>
      <c r="AF777" s="7">
        <v>20</v>
      </c>
      <c r="AG777" s="7">
        <f t="shared" si="231"/>
        <v>-73.436547518505222</v>
      </c>
      <c r="AH777" s="7">
        <f t="shared" si="232"/>
        <v>-1.3719999999999997</v>
      </c>
      <c r="AI777">
        <v>0</v>
      </c>
      <c r="AJ777">
        <v>0.02</v>
      </c>
      <c r="AK777">
        <v>4.71</v>
      </c>
      <c r="AL777">
        <v>0.91</v>
      </c>
      <c r="AM777">
        <v>1.08</v>
      </c>
    </row>
    <row r="778" spans="1:39" x14ac:dyDescent="0.25">
      <c r="A778">
        <v>501</v>
      </c>
      <c r="B778" t="s">
        <v>675</v>
      </c>
      <c r="C778" t="s">
        <v>676</v>
      </c>
      <c r="D778" t="s">
        <v>664</v>
      </c>
      <c r="E778" s="7">
        <f t="shared" si="223"/>
        <v>95940.06315159332</v>
      </c>
      <c r="F778" s="8">
        <f t="shared" si="224"/>
        <v>4.9819999999999993</v>
      </c>
      <c r="G778" s="7">
        <f t="shared" si="225"/>
        <v>4073.8027780411317</v>
      </c>
      <c r="H778">
        <v>3.61</v>
      </c>
      <c r="I778" s="7" t="s">
        <v>204</v>
      </c>
      <c r="J778" s="7" t="s">
        <v>204</v>
      </c>
      <c r="K778" s="7" t="s">
        <v>204</v>
      </c>
      <c r="L778" s="7" t="s">
        <v>204</v>
      </c>
      <c r="M778" s="7" t="s">
        <v>204</v>
      </c>
      <c r="N778" s="7">
        <v>4.9820000000000002</v>
      </c>
      <c r="O778" s="7">
        <v>3.6100000000000003</v>
      </c>
      <c r="P778">
        <v>25</v>
      </c>
      <c r="Q778">
        <f t="shared" si="226"/>
        <v>298</v>
      </c>
      <c r="R778" t="s">
        <v>665</v>
      </c>
      <c r="S778" s="9" t="s">
        <v>41</v>
      </c>
      <c r="T778" t="s">
        <v>206</v>
      </c>
      <c r="U778" t="s">
        <v>677</v>
      </c>
      <c r="V778">
        <v>181.45</v>
      </c>
      <c r="W778">
        <v>5.3019999999999996</v>
      </c>
      <c r="X778">
        <v>3.93</v>
      </c>
      <c r="Y778" s="8">
        <f t="shared" si="227"/>
        <v>-1.3719999999999994</v>
      </c>
      <c r="Z778">
        <v>-1.1120000000000001</v>
      </c>
      <c r="AA778">
        <v>12.9</v>
      </c>
      <c r="AB778">
        <v>147</v>
      </c>
      <c r="AC778">
        <f t="shared" si="228"/>
        <v>2.167317334748176</v>
      </c>
      <c r="AD778">
        <f t="shared" si="229"/>
        <v>1.110589710299249</v>
      </c>
      <c r="AE778" s="7">
        <f t="shared" si="230"/>
        <v>53.436547518505229</v>
      </c>
      <c r="AF778" s="7">
        <v>20</v>
      </c>
      <c r="AG778" s="7">
        <f t="shared" si="231"/>
        <v>-73.436547518505222</v>
      </c>
      <c r="AH778" s="7">
        <f t="shared" si="232"/>
        <v>-1.3719999999999997</v>
      </c>
      <c r="AI778">
        <v>0</v>
      </c>
      <c r="AJ778">
        <v>0.02</v>
      </c>
      <c r="AK778">
        <v>4.71</v>
      </c>
      <c r="AL778">
        <v>0.91</v>
      </c>
      <c r="AM778">
        <v>1.08</v>
      </c>
    </row>
    <row r="779" spans="1:39" x14ac:dyDescent="0.25">
      <c r="A779">
        <v>502</v>
      </c>
      <c r="B779" t="s">
        <v>675</v>
      </c>
      <c r="C779" t="s">
        <v>676</v>
      </c>
      <c r="D779" t="s">
        <v>664</v>
      </c>
      <c r="E779" s="7">
        <f t="shared" si="223"/>
        <v>110153.93095414163</v>
      </c>
      <c r="F779" s="8">
        <f t="shared" si="224"/>
        <v>5.0419999999999998</v>
      </c>
      <c r="G779" s="7">
        <f t="shared" si="225"/>
        <v>4677.3514128719844</v>
      </c>
      <c r="H779">
        <v>3.67</v>
      </c>
      <c r="I779" s="7" t="s">
        <v>204</v>
      </c>
      <c r="J779" s="7" t="s">
        <v>204</v>
      </c>
      <c r="K779" s="7" t="s">
        <v>204</v>
      </c>
      <c r="L779" s="7" t="s">
        <v>204</v>
      </c>
      <c r="M779" s="7" t="s">
        <v>204</v>
      </c>
      <c r="N779" s="7">
        <v>5.0420000000000007</v>
      </c>
      <c r="O779" s="7">
        <v>3.6700000000000004</v>
      </c>
      <c r="P779">
        <v>25</v>
      </c>
      <c r="Q779">
        <f t="shared" si="226"/>
        <v>298</v>
      </c>
      <c r="R779" t="s">
        <v>665</v>
      </c>
      <c r="S779" s="9" t="s">
        <v>41</v>
      </c>
      <c r="T779" t="s">
        <v>206</v>
      </c>
      <c r="U779" t="s">
        <v>677</v>
      </c>
      <c r="V779">
        <v>181.45</v>
      </c>
      <c r="W779">
        <v>5.3019999999999996</v>
      </c>
      <c r="X779">
        <v>3.93</v>
      </c>
      <c r="Y779" s="8">
        <f t="shared" si="227"/>
        <v>-1.3719999999999994</v>
      </c>
      <c r="Z779">
        <v>-1.1120000000000001</v>
      </c>
      <c r="AA779">
        <v>12.9</v>
      </c>
      <c r="AB779">
        <v>147</v>
      </c>
      <c r="AC779">
        <f t="shared" si="228"/>
        <v>2.167317334748176</v>
      </c>
      <c r="AD779">
        <f t="shared" si="229"/>
        <v>1.110589710299249</v>
      </c>
      <c r="AE779" s="7">
        <f t="shared" si="230"/>
        <v>53.436547518505229</v>
      </c>
      <c r="AF779" s="7">
        <v>20</v>
      </c>
      <c r="AG779" s="7">
        <f t="shared" si="231"/>
        <v>-73.436547518505222</v>
      </c>
      <c r="AH779" s="7">
        <f t="shared" si="232"/>
        <v>-1.3719999999999997</v>
      </c>
      <c r="AI779">
        <v>0</v>
      </c>
      <c r="AJ779">
        <v>0.02</v>
      </c>
      <c r="AK779">
        <v>4.71</v>
      </c>
      <c r="AL779">
        <v>0.91</v>
      </c>
      <c r="AM779">
        <v>1.08</v>
      </c>
    </row>
    <row r="780" spans="1:39" x14ac:dyDescent="0.25">
      <c r="A780">
        <v>616</v>
      </c>
      <c r="B780" t="s">
        <v>678</v>
      </c>
      <c r="C780" t="s">
        <v>679</v>
      </c>
      <c r="D780" t="s">
        <v>664</v>
      </c>
      <c r="E780" s="7">
        <f t="shared" si="223"/>
        <v>45289.757990362188</v>
      </c>
      <c r="F780" s="8">
        <f t="shared" si="224"/>
        <v>4.6560000000000006</v>
      </c>
      <c r="G780" s="7">
        <f t="shared" si="225"/>
        <v>2137.9620895022344</v>
      </c>
      <c r="H780">
        <v>3.33</v>
      </c>
      <c r="I780" s="7" t="s">
        <v>204</v>
      </c>
      <c r="J780" s="7" t="s">
        <v>204</v>
      </c>
      <c r="K780" s="7" t="s">
        <v>204</v>
      </c>
      <c r="L780" s="7" t="s">
        <v>204</v>
      </c>
      <c r="M780" s="7" t="s">
        <v>204</v>
      </c>
      <c r="N780" s="7">
        <v>4.6560000000000015</v>
      </c>
      <c r="O780" s="7">
        <v>3.3300000000000005</v>
      </c>
      <c r="P780">
        <v>25</v>
      </c>
      <c r="Q780">
        <f t="shared" si="226"/>
        <v>298</v>
      </c>
      <c r="R780" t="s">
        <v>665</v>
      </c>
      <c r="S780" s="9" t="s">
        <v>41</v>
      </c>
      <c r="T780" t="s">
        <v>206</v>
      </c>
      <c r="U780" t="s">
        <v>680</v>
      </c>
      <c r="V780">
        <v>181.45</v>
      </c>
      <c r="W780">
        <v>5.2560000000000002</v>
      </c>
      <c r="X780">
        <v>3.93</v>
      </c>
      <c r="Y780" s="8">
        <f t="shared" si="227"/>
        <v>-1.3260000000000001</v>
      </c>
      <c r="Z780">
        <v>-1.236</v>
      </c>
      <c r="AA780">
        <v>24.4</v>
      </c>
      <c r="AB780">
        <v>61.3</v>
      </c>
      <c r="AC780">
        <f t="shared" si="228"/>
        <v>1.7874604745184151</v>
      </c>
      <c r="AD780">
        <f t="shared" si="229"/>
        <v>1.3873898263387294</v>
      </c>
      <c r="AE780" s="7">
        <f t="shared" si="230"/>
        <v>56.777720999960927</v>
      </c>
      <c r="AF780" s="7">
        <v>20</v>
      </c>
      <c r="AG780" s="7">
        <f t="shared" si="231"/>
        <v>-76.777720999960934</v>
      </c>
      <c r="AH780" s="7">
        <f t="shared" si="232"/>
        <v>-1.3260000000000003</v>
      </c>
      <c r="AI780">
        <v>0</v>
      </c>
      <c r="AJ780">
        <v>0.03</v>
      </c>
      <c r="AK780">
        <v>4.78</v>
      </c>
      <c r="AL780">
        <v>0.95</v>
      </c>
      <c r="AM780">
        <v>1.08</v>
      </c>
    </row>
    <row r="781" spans="1:39" x14ac:dyDescent="0.25">
      <c r="A781">
        <v>617</v>
      </c>
      <c r="B781" t="s">
        <v>678</v>
      </c>
      <c r="C781" t="s">
        <v>679</v>
      </c>
      <c r="D781" t="s">
        <v>664</v>
      </c>
      <c r="E781" s="7">
        <f t="shared" si="223"/>
        <v>61094.202490557385</v>
      </c>
      <c r="F781" s="8">
        <f t="shared" si="224"/>
        <v>4.7860000000000005</v>
      </c>
      <c r="G781" s="7">
        <f t="shared" si="225"/>
        <v>2884.0315031266077</v>
      </c>
      <c r="H781">
        <v>3.46</v>
      </c>
      <c r="I781" s="7" t="s">
        <v>204</v>
      </c>
      <c r="J781" s="7" t="s">
        <v>204</v>
      </c>
      <c r="K781" s="7" t="s">
        <v>204</v>
      </c>
      <c r="L781" s="7" t="s">
        <v>204</v>
      </c>
      <c r="M781" s="7" t="s">
        <v>204</v>
      </c>
      <c r="N781" s="7">
        <v>4.7860000000000014</v>
      </c>
      <c r="O781" s="7">
        <v>3.4600000000000004</v>
      </c>
      <c r="P781">
        <v>25</v>
      </c>
      <c r="Q781">
        <f t="shared" si="226"/>
        <v>298</v>
      </c>
      <c r="R781" t="s">
        <v>665</v>
      </c>
      <c r="S781" s="9" t="s">
        <v>41</v>
      </c>
      <c r="T781" t="s">
        <v>206</v>
      </c>
      <c r="U781" t="s">
        <v>680</v>
      </c>
      <c r="V781">
        <v>181.45</v>
      </c>
      <c r="W781">
        <v>5.2560000000000002</v>
      </c>
      <c r="X781">
        <v>3.93</v>
      </c>
      <c r="Y781" s="8">
        <f t="shared" si="227"/>
        <v>-1.3260000000000001</v>
      </c>
      <c r="Z781">
        <v>-1.236</v>
      </c>
      <c r="AA781">
        <v>24.4</v>
      </c>
      <c r="AB781">
        <v>61.3</v>
      </c>
      <c r="AC781">
        <f t="shared" si="228"/>
        <v>1.7874604745184151</v>
      </c>
      <c r="AD781">
        <f t="shared" si="229"/>
        <v>1.3873898263387294</v>
      </c>
      <c r="AE781" s="7">
        <f t="shared" si="230"/>
        <v>56.777720999960927</v>
      </c>
      <c r="AF781" s="7">
        <v>20</v>
      </c>
      <c r="AG781" s="7">
        <f t="shared" si="231"/>
        <v>-76.777720999960934</v>
      </c>
      <c r="AH781" s="7">
        <f t="shared" si="232"/>
        <v>-1.3260000000000003</v>
      </c>
      <c r="AI781">
        <v>0</v>
      </c>
      <c r="AJ781">
        <v>0.03</v>
      </c>
      <c r="AK781">
        <v>4.78</v>
      </c>
      <c r="AL781">
        <v>0.95</v>
      </c>
      <c r="AM781">
        <v>1.08</v>
      </c>
    </row>
    <row r="782" spans="1:39" x14ac:dyDescent="0.25">
      <c r="A782">
        <v>618</v>
      </c>
      <c r="B782" t="s">
        <v>678</v>
      </c>
      <c r="C782" t="s">
        <v>679</v>
      </c>
      <c r="D782" t="s">
        <v>664</v>
      </c>
      <c r="E782" s="7">
        <f t="shared" si="223"/>
        <v>68548.822645266322</v>
      </c>
      <c r="F782" s="8">
        <f t="shared" si="224"/>
        <v>4.8360000000000003</v>
      </c>
      <c r="G782" s="7">
        <f t="shared" si="225"/>
        <v>3235.9365692962833</v>
      </c>
      <c r="H782">
        <v>3.51</v>
      </c>
      <c r="I782" s="7" t="s">
        <v>204</v>
      </c>
      <c r="J782" s="7" t="s">
        <v>204</v>
      </c>
      <c r="K782" s="7" t="s">
        <v>204</v>
      </c>
      <c r="L782" s="7" t="s">
        <v>204</v>
      </c>
      <c r="M782" s="7" t="s">
        <v>204</v>
      </c>
      <c r="N782" s="7">
        <v>4.8360000000000012</v>
      </c>
      <c r="O782" s="7">
        <v>3.5100000000000002</v>
      </c>
      <c r="P782">
        <v>25</v>
      </c>
      <c r="Q782">
        <f t="shared" si="226"/>
        <v>298</v>
      </c>
      <c r="R782" t="s">
        <v>665</v>
      </c>
      <c r="S782" s="9" t="s">
        <v>41</v>
      </c>
      <c r="T782" t="s">
        <v>206</v>
      </c>
      <c r="U782" t="s">
        <v>680</v>
      </c>
      <c r="V782">
        <v>181.45</v>
      </c>
      <c r="W782">
        <v>5.2560000000000002</v>
      </c>
      <c r="X782">
        <v>3.93</v>
      </c>
      <c r="Y782" s="8">
        <f t="shared" si="227"/>
        <v>-1.3260000000000001</v>
      </c>
      <c r="Z782">
        <v>-1.236</v>
      </c>
      <c r="AA782">
        <v>24.4</v>
      </c>
      <c r="AB782">
        <v>61.3</v>
      </c>
      <c r="AC782">
        <f t="shared" si="228"/>
        <v>1.7874604745184151</v>
      </c>
      <c r="AD782">
        <f t="shared" si="229"/>
        <v>1.3873898263387294</v>
      </c>
      <c r="AE782" s="7">
        <f t="shared" si="230"/>
        <v>56.777720999960927</v>
      </c>
      <c r="AF782" s="7">
        <v>20</v>
      </c>
      <c r="AG782" s="7">
        <f t="shared" si="231"/>
        <v>-76.777720999960934</v>
      </c>
      <c r="AH782" s="7">
        <f t="shared" si="232"/>
        <v>-1.3260000000000003</v>
      </c>
      <c r="AI782">
        <v>0</v>
      </c>
      <c r="AJ782">
        <v>0.03</v>
      </c>
      <c r="AK782">
        <v>4.78</v>
      </c>
      <c r="AL782">
        <v>0.95</v>
      </c>
      <c r="AM782">
        <v>1.08</v>
      </c>
    </row>
    <row r="783" spans="1:39" x14ac:dyDescent="0.25">
      <c r="A783">
        <v>383</v>
      </c>
      <c r="B783" t="s">
        <v>684</v>
      </c>
      <c r="C783" t="s">
        <v>140</v>
      </c>
      <c r="D783" t="s">
        <v>664</v>
      </c>
      <c r="E783" s="7">
        <f t="shared" si="223"/>
        <v>75335.556373371946</v>
      </c>
      <c r="F783" s="8">
        <f t="shared" si="224"/>
        <v>4.8770000000000007</v>
      </c>
      <c r="G783" s="7">
        <f t="shared" si="225"/>
        <v>10.964781961431854</v>
      </c>
      <c r="H783">
        <v>1.04</v>
      </c>
      <c r="I783" s="7" t="s">
        <v>204</v>
      </c>
      <c r="J783" s="7" t="s">
        <v>204</v>
      </c>
      <c r="K783" s="7" t="s">
        <v>204</v>
      </c>
      <c r="L783" s="7" t="s">
        <v>204</v>
      </c>
      <c r="M783" s="7" t="s">
        <v>204</v>
      </c>
      <c r="N783" s="7">
        <v>4.8770000000000016</v>
      </c>
      <c r="O783" s="7">
        <v>1.04</v>
      </c>
      <c r="P783">
        <v>25</v>
      </c>
      <c r="Q783">
        <f t="shared" si="226"/>
        <v>298</v>
      </c>
      <c r="R783" t="s">
        <v>665</v>
      </c>
      <c r="S783" s="9" t="s">
        <v>41</v>
      </c>
      <c r="T783" t="s">
        <v>206</v>
      </c>
      <c r="U783" t="s">
        <v>141</v>
      </c>
      <c r="V783">
        <v>127.57</v>
      </c>
      <c r="W783">
        <v>5.5570000000000004</v>
      </c>
      <c r="X783">
        <v>1.72</v>
      </c>
      <c r="Y783" s="8">
        <f t="shared" si="227"/>
        <v>-3.8370000000000006</v>
      </c>
      <c r="Z783">
        <v>-3.657</v>
      </c>
      <c r="AA783">
        <v>30.9</v>
      </c>
      <c r="AB783">
        <v>27.2</v>
      </c>
      <c r="AC783">
        <f t="shared" si="228"/>
        <v>1.4345689040341987</v>
      </c>
      <c r="AD783">
        <f t="shared" si="229"/>
        <v>1.4899584794248346</v>
      </c>
      <c r="AE783" s="7">
        <f t="shared" si="230"/>
        <v>59.881711161986544</v>
      </c>
      <c r="AF783" s="7">
        <v>20</v>
      </c>
      <c r="AG783" s="7">
        <f t="shared" si="231"/>
        <v>-79.881711161986544</v>
      </c>
      <c r="AH783" s="7">
        <f t="shared" si="232"/>
        <v>-3.8370000000000011</v>
      </c>
      <c r="AI783">
        <v>0.23</v>
      </c>
      <c r="AJ783">
        <v>0.42</v>
      </c>
      <c r="AK783">
        <v>4.88</v>
      </c>
      <c r="AL783">
        <v>1.1599999999999999</v>
      </c>
      <c r="AM783">
        <v>0.94</v>
      </c>
    </row>
    <row r="784" spans="1:39" x14ac:dyDescent="0.25">
      <c r="A784">
        <v>319</v>
      </c>
      <c r="B784" t="s">
        <v>142</v>
      </c>
      <c r="C784" t="s">
        <v>143</v>
      </c>
      <c r="D784" t="s">
        <v>664</v>
      </c>
      <c r="E784" s="7">
        <f t="shared" si="223"/>
        <v>55207.743928075666</v>
      </c>
      <c r="F784" s="8">
        <f t="shared" si="224"/>
        <v>4.7419999999999991</v>
      </c>
      <c r="G784" s="7">
        <f t="shared" si="225"/>
        <v>2137.9620895022344</v>
      </c>
      <c r="H784">
        <v>3.33</v>
      </c>
      <c r="I784" s="7" t="s">
        <v>204</v>
      </c>
      <c r="J784" s="7" t="s">
        <v>204</v>
      </c>
      <c r="K784" s="7" t="s">
        <v>204</v>
      </c>
      <c r="L784" s="7" t="s">
        <v>204</v>
      </c>
      <c r="M784" s="7" t="s">
        <v>204</v>
      </c>
      <c r="N784" s="7">
        <v>4.7419999999999991</v>
      </c>
      <c r="O784" s="7">
        <v>3.3300000000000005</v>
      </c>
      <c r="P784">
        <v>25</v>
      </c>
      <c r="Q784">
        <f t="shared" si="226"/>
        <v>298</v>
      </c>
      <c r="R784" t="s">
        <v>665</v>
      </c>
      <c r="S784" s="9" t="s">
        <v>41</v>
      </c>
      <c r="T784" t="s">
        <v>206</v>
      </c>
      <c r="U784" t="s">
        <v>144</v>
      </c>
      <c r="V784">
        <v>181.45</v>
      </c>
      <c r="W784">
        <v>5.3419999999999996</v>
      </c>
      <c r="X784">
        <v>3.93</v>
      </c>
      <c r="Y784" s="8">
        <f t="shared" si="227"/>
        <v>-1.4119999999999995</v>
      </c>
      <c r="Z784">
        <v>-1.292</v>
      </c>
      <c r="AA784">
        <v>9.58</v>
      </c>
      <c r="AB784">
        <v>53.6</v>
      </c>
      <c r="AC784">
        <f t="shared" si="228"/>
        <v>1.72916478969277</v>
      </c>
      <c r="AD784">
        <f t="shared" si="229"/>
        <v>0.98136550907854447</v>
      </c>
      <c r="AE784" s="7">
        <f t="shared" si="230"/>
        <v>57.290482559946788</v>
      </c>
      <c r="AF784" s="7">
        <v>20</v>
      </c>
      <c r="AG784" s="7">
        <f t="shared" si="231"/>
        <v>-77.290482559946781</v>
      </c>
      <c r="AH784" s="7">
        <f t="shared" si="232"/>
        <v>-1.4119999999999995</v>
      </c>
      <c r="AI784">
        <v>0</v>
      </c>
      <c r="AJ784">
        <v>0.04</v>
      </c>
      <c r="AK784">
        <v>4.93</v>
      </c>
      <c r="AL784">
        <v>0.92</v>
      </c>
      <c r="AM784">
        <v>1.08</v>
      </c>
    </row>
    <row r="785" spans="1:39" x14ac:dyDescent="0.25">
      <c r="A785">
        <v>320</v>
      </c>
      <c r="B785" t="s">
        <v>142</v>
      </c>
      <c r="C785" t="s">
        <v>143</v>
      </c>
      <c r="D785" t="s">
        <v>664</v>
      </c>
      <c r="E785" s="7">
        <f t="shared" si="223"/>
        <v>67920.363261718318</v>
      </c>
      <c r="F785" s="8">
        <f t="shared" si="224"/>
        <v>4.831999999999999</v>
      </c>
      <c r="G785" s="7">
        <f t="shared" si="225"/>
        <v>2630.2679918953822</v>
      </c>
      <c r="H785">
        <v>3.42</v>
      </c>
      <c r="I785" s="7" t="s">
        <v>204</v>
      </c>
      <c r="J785" s="7" t="s">
        <v>204</v>
      </c>
      <c r="K785" s="7" t="s">
        <v>204</v>
      </c>
      <c r="L785" s="7" t="s">
        <v>204</v>
      </c>
      <c r="M785" s="7" t="s">
        <v>204</v>
      </c>
      <c r="N785" s="7">
        <v>4.831999999999999</v>
      </c>
      <c r="O785" s="7">
        <v>3.42</v>
      </c>
      <c r="P785">
        <v>25</v>
      </c>
      <c r="Q785">
        <f t="shared" si="226"/>
        <v>298</v>
      </c>
      <c r="R785" t="s">
        <v>665</v>
      </c>
      <c r="S785" s="9" t="s">
        <v>41</v>
      </c>
      <c r="T785" t="s">
        <v>206</v>
      </c>
      <c r="U785" t="s">
        <v>144</v>
      </c>
      <c r="V785">
        <v>181.45</v>
      </c>
      <c r="W785">
        <v>5.3419999999999996</v>
      </c>
      <c r="X785">
        <v>3.93</v>
      </c>
      <c r="Y785" s="8">
        <f t="shared" si="227"/>
        <v>-1.4119999999999995</v>
      </c>
      <c r="Z785">
        <v>-1.292</v>
      </c>
      <c r="AA785">
        <v>9.58</v>
      </c>
      <c r="AB785">
        <v>53.6</v>
      </c>
      <c r="AC785">
        <f t="shared" si="228"/>
        <v>1.72916478969277</v>
      </c>
      <c r="AD785">
        <f t="shared" si="229"/>
        <v>0.98136550907854447</v>
      </c>
      <c r="AE785" s="7">
        <f t="shared" si="230"/>
        <v>57.290482559946788</v>
      </c>
      <c r="AF785" s="7">
        <v>20</v>
      </c>
      <c r="AG785" s="7">
        <f t="shared" si="231"/>
        <v>-77.290482559946781</v>
      </c>
      <c r="AH785" s="7">
        <f t="shared" si="232"/>
        <v>-1.4119999999999995</v>
      </c>
      <c r="AI785">
        <v>0</v>
      </c>
      <c r="AJ785">
        <v>0.04</v>
      </c>
      <c r="AK785">
        <v>4.93</v>
      </c>
      <c r="AL785">
        <v>0.92</v>
      </c>
      <c r="AM785">
        <v>1.08</v>
      </c>
    </row>
    <row r="786" spans="1:39" x14ac:dyDescent="0.25">
      <c r="A786">
        <v>321</v>
      </c>
      <c r="B786" t="s">
        <v>142</v>
      </c>
      <c r="C786" t="s">
        <v>143</v>
      </c>
      <c r="D786" t="s">
        <v>664</v>
      </c>
      <c r="E786" s="7">
        <f t="shared" si="223"/>
        <v>74473.197390598987</v>
      </c>
      <c r="F786" s="8">
        <f t="shared" si="224"/>
        <v>4.8719999999999999</v>
      </c>
      <c r="G786" s="7">
        <f t="shared" si="225"/>
        <v>2884.0315031266077</v>
      </c>
      <c r="H786">
        <v>3.46</v>
      </c>
      <c r="I786" s="7" t="s">
        <v>204</v>
      </c>
      <c r="J786" s="7" t="s">
        <v>204</v>
      </c>
      <c r="K786" s="7" t="s">
        <v>204</v>
      </c>
      <c r="L786" s="7" t="s">
        <v>204</v>
      </c>
      <c r="M786" s="7" t="s">
        <v>204</v>
      </c>
      <c r="N786" s="7">
        <v>4.8720000000000008</v>
      </c>
      <c r="O786" s="7">
        <v>3.4600000000000004</v>
      </c>
      <c r="P786">
        <v>25</v>
      </c>
      <c r="Q786">
        <f t="shared" si="226"/>
        <v>298</v>
      </c>
      <c r="R786" t="s">
        <v>665</v>
      </c>
      <c r="S786" s="9" t="s">
        <v>41</v>
      </c>
      <c r="T786" t="s">
        <v>206</v>
      </c>
      <c r="U786" t="s">
        <v>144</v>
      </c>
      <c r="V786">
        <v>181.45</v>
      </c>
      <c r="W786">
        <v>5.3419999999999996</v>
      </c>
      <c r="X786">
        <v>3.93</v>
      </c>
      <c r="Y786" s="8">
        <f t="shared" si="227"/>
        <v>-1.4119999999999995</v>
      </c>
      <c r="Z786">
        <v>-1.292</v>
      </c>
      <c r="AA786">
        <v>9.58</v>
      </c>
      <c r="AB786">
        <v>53.6</v>
      </c>
      <c r="AC786">
        <f t="shared" si="228"/>
        <v>1.72916478969277</v>
      </c>
      <c r="AD786">
        <f t="shared" si="229"/>
        <v>0.98136550907854447</v>
      </c>
      <c r="AE786" s="7">
        <f t="shared" si="230"/>
        <v>57.290482559946788</v>
      </c>
      <c r="AF786" s="7">
        <v>20</v>
      </c>
      <c r="AG786" s="7">
        <f t="shared" si="231"/>
        <v>-77.290482559946781</v>
      </c>
      <c r="AH786" s="7">
        <f t="shared" si="232"/>
        <v>-1.4119999999999995</v>
      </c>
      <c r="AI786">
        <v>0</v>
      </c>
      <c r="AJ786">
        <v>0.04</v>
      </c>
      <c r="AK786">
        <v>4.93</v>
      </c>
      <c r="AL786">
        <v>0.92</v>
      </c>
      <c r="AM786">
        <v>1.08</v>
      </c>
    </row>
    <row r="787" spans="1:39" x14ac:dyDescent="0.25">
      <c r="A787">
        <v>390</v>
      </c>
      <c r="B787" t="s">
        <v>685</v>
      </c>
      <c r="C787" t="s">
        <v>686</v>
      </c>
      <c r="D787" t="s">
        <v>664</v>
      </c>
      <c r="E787" s="7">
        <f t="shared" si="223"/>
        <v>72276.980360217087</v>
      </c>
      <c r="F787" s="8">
        <f t="shared" si="224"/>
        <v>4.859</v>
      </c>
      <c r="G787" s="7">
        <f t="shared" si="225"/>
        <v>11.748975549395301</v>
      </c>
      <c r="H787">
        <v>1.07</v>
      </c>
      <c r="I787" s="7" t="s">
        <v>204</v>
      </c>
      <c r="J787" s="7" t="s">
        <v>204</v>
      </c>
      <c r="K787" s="7" t="s">
        <v>204</v>
      </c>
      <c r="L787" s="7" t="s">
        <v>204</v>
      </c>
      <c r="M787" s="7" t="s">
        <v>204</v>
      </c>
      <c r="N787" s="7">
        <v>4.859</v>
      </c>
      <c r="O787" s="7">
        <v>1.0700000000000003</v>
      </c>
      <c r="P787">
        <v>25</v>
      </c>
      <c r="Q787">
        <f t="shared" si="226"/>
        <v>298</v>
      </c>
      <c r="R787" t="s">
        <v>665</v>
      </c>
      <c r="S787" s="9" t="s">
        <v>41</v>
      </c>
      <c r="T787" t="s">
        <v>206</v>
      </c>
      <c r="U787" t="s">
        <v>687</v>
      </c>
      <c r="V787">
        <v>121.18</v>
      </c>
      <c r="W787">
        <v>5.9589999999999996</v>
      </c>
      <c r="X787">
        <v>2.17</v>
      </c>
      <c r="Y787" s="8">
        <f t="shared" si="227"/>
        <v>-3.7889999999999997</v>
      </c>
      <c r="Z787">
        <v>-4.1189999999999998</v>
      </c>
      <c r="AA787">
        <v>6.27</v>
      </c>
      <c r="AB787">
        <v>6.72</v>
      </c>
      <c r="AC787">
        <f t="shared" si="228"/>
        <v>0.82736927305382524</v>
      </c>
      <c r="AD787">
        <f t="shared" si="229"/>
        <v>0.79726754083071638</v>
      </c>
      <c r="AE787" s="7">
        <f t="shared" si="230"/>
        <v>65.222563249676085</v>
      </c>
      <c r="AF787" s="7">
        <v>20</v>
      </c>
      <c r="AG787" s="7">
        <f t="shared" si="231"/>
        <v>-85.222563249676085</v>
      </c>
      <c r="AH787" s="7">
        <f t="shared" si="232"/>
        <v>-3.7890000000000001</v>
      </c>
      <c r="AI787">
        <v>0.23</v>
      </c>
      <c r="AJ787">
        <v>0.43</v>
      </c>
      <c r="AK787">
        <v>5.08</v>
      </c>
      <c r="AL787">
        <v>0.97</v>
      </c>
      <c r="AM787">
        <v>1.1000000000000001</v>
      </c>
    </row>
    <row r="788" spans="1:39" x14ac:dyDescent="0.25">
      <c r="A788">
        <v>1017</v>
      </c>
      <c r="B788" t="s">
        <v>688</v>
      </c>
      <c r="C788" t="s">
        <v>689</v>
      </c>
      <c r="D788" t="s">
        <v>664</v>
      </c>
      <c r="E788" s="7">
        <f t="shared" si="223"/>
        <v>264240.87573219545</v>
      </c>
      <c r="F788" s="8">
        <f t="shared" si="224"/>
        <v>5.4220000000000006</v>
      </c>
      <c r="G788" s="7">
        <f t="shared" si="225"/>
        <v>13182.567385564091</v>
      </c>
      <c r="H788">
        <v>4.12</v>
      </c>
      <c r="I788" s="7" t="s">
        <v>204</v>
      </c>
      <c r="J788" s="7" t="s">
        <v>204</v>
      </c>
      <c r="K788" s="7" t="s">
        <v>204</v>
      </c>
      <c r="L788" s="7" t="s">
        <v>204</v>
      </c>
      <c r="M788" s="7" t="s">
        <v>204</v>
      </c>
      <c r="N788" s="7">
        <v>5.4220000000000015</v>
      </c>
      <c r="O788" s="7">
        <v>4.120000000000001</v>
      </c>
      <c r="P788">
        <v>25</v>
      </c>
      <c r="Q788">
        <f t="shared" si="226"/>
        <v>298</v>
      </c>
      <c r="R788" t="s">
        <v>665</v>
      </c>
      <c r="S788" s="9" t="s">
        <v>41</v>
      </c>
      <c r="T788" t="s">
        <v>206</v>
      </c>
      <c r="U788" t="s">
        <v>690</v>
      </c>
      <c r="V788">
        <v>195.48</v>
      </c>
      <c r="W788">
        <v>5.7720000000000002</v>
      </c>
      <c r="X788">
        <v>4.47</v>
      </c>
      <c r="Y788" s="8">
        <f t="shared" si="227"/>
        <v>-1.3020000000000005</v>
      </c>
      <c r="Z788">
        <v>-1.212</v>
      </c>
      <c r="AA788">
        <v>2.64</v>
      </c>
      <c r="AB788">
        <v>9.35</v>
      </c>
      <c r="AC788">
        <f t="shared" si="228"/>
        <v>0.97081161087251777</v>
      </c>
      <c r="AD788">
        <f t="shared" si="229"/>
        <v>0.42160392686983106</v>
      </c>
      <c r="AE788" s="7">
        <f t="shared" si="230"/>
        <v>63.960862368591727</v>
      </c>
      <c r="AF788" s="7">
        <v>20</v>
      </c>
      <c r="AG788" s="7">
        <f t="shared" si="231"/>
        <v>-83.960862368591734</v>
      </c>
      <c r="AH788" s="7">
        <f t="shared" si="232"/>
        <v>-1.3020000000000007</v>
      </c>
      <c r="AI788">
        <v>0</v>
      </c>
      <c r="AJ788">
        <v>0.03</v>
      </c>
      <c r="AK788">
        <v>5.26</v>
      </c>
      <c r="AL788">
        <v>0.89</v>
      </c>
      <c r="AM788">
        <v>1.22</v>
      </c>
    </row>
    <row r="789" spans="1:39" x14ac:dyDescent="0.25">
      <c r="A789">
        <v>1018</v>
      </c>
      <c r="B789" t="s">
        <v>688</v>
      </c>
      <c r="C789" t="s">
        <v>689</v>
      </c>
      <c r="D789" t="s">
        <v>664</v>
      </c>
      <c r="E789" s="7">
        <f t="shared" si="223"/>
        <v>325087.29738543503</v>
      </c>
      <c r="F789" s="8">
        <f t="shared" si="224"/>
        <v>5.5120000000000005</v>
      </c>
      <c r="G789" s="7">
        <f t="shared" si="225"/>
        <v>16218.100973589309</v>
      </c>
      <c r="H789">
        <v>4.21</v>
      </c>
      <c r="I789" s="7" t="s">
        <v>204</v>
      </c>
      <c r="J789" s="7" t="s">
        <v>204</v>
      </c>
      <c r="K789" s="7" t="s">
        <v>204</v>
      </c>
      <c r="L789" s="7" t="s">
        <v>204</v>
      </c>
      <c r="M789" s="7" t="s">
        <v>204</v>
      </c>
      <c r="N789" s="7">
        <v>5.5120000000000005</v>
      </c>
      <c r="O789" s="7">
        <v>4.21</v>
      </c>
      <c r="P789">
        <v>25</v>
      </c>
      <c r="Q789">
        <f t="shared" si="226"/>
        <v>298</v>
      </c>
      <c r="R789" t="s">
        <v>665</v>
      </c>
      <c r="S789" s="9" t="s">
        <v>41</v>
      </c>
      <c r="T789" t="s">
        <v>206</v>
      </c>
      <c r="U789" t="s">
        <v>690</v>
      </c>
      <c r="V789">
        <v>195.48</v>
      </c>
      <c r="W789">
        <v>5.7720000000000002</v>
      </c>
      <c r="X789">
        <v>4.47</v>
      </c>
      <c r="Y789" s="8">
        <f t="shared" si="227"/>
        <v>-1.3020000000000005</v>
      </c>
      <c r="Z789">
        <v>-1.212</v>
      </c>
      <c r="AA789">
        <v>2.64</v>
      </c>
      <c r="AB789">
        <v>9.35</v>
      </c>
      <c r="AC789">
        <f t="shared" si="228"/>
        <v>0.97081161087251777</v>
      </c>
      <c r="AD789">
        <f t="shared" si="229"/>
        <v>0.42160392686983106</v>
      </c>
      <c r="AE789" s="7">
        <f t="shared" si="230"/>
        <v>63.960862368591727</v>
      </c>
      <c r="AF789" s="7">
        <v>20</v>
      </c>
      <c r="AG789" s="7">
        <f t="shared" si="231"/>
        <v>-83.960862368591734</v>
      </c>
      <c r="AH789" s="7">
        <f t="shared" si="232"/>
        <v>-1.3020000000000007</v>
      </c>
      <c r="AI789">
        <v>0</v>
      </c>
      <c r="AJ789">
        <v>0.03</v>
      </c>
      <c r="AK789">
        <v>5.26</v>
      </c>
      <c r="AL789">
        <v>0.89</v>
      </c>
      <c r="AM789">
        <v>1.22</v>
      </c>
    </row>
    <row r="790" spans="1:39" x14ac:dyDescent="0.25">
      <c r="A790">
        <v>391</v>
      </c>
      <c r="B790" t="s">
        <v>691</v>
      </c>
      <c r="C790" t="s">
        <v>692</v>
      </c>
      <c r="D790" t="s">
        <v>664</v>
      </c>
      <c r="E790" s="7">
        <f t="shared" si="223"/>
        <v>85901.352150539577</v>
      </c>
      <c r="F790" s="8">
        <f t="shared" si="224"/>
        <v>4.9339999999999993</v>
      </c>
      <c r="G790" s="7">
        <f t="shared" si="225"/>
        <v>24.547089156850305</v>
      </c>
      <c r="H790">
        <v>1.39</v>
      </c>
      <c r="I790" s="7" t="s">
        <v>204</v>
      </c>
      <c r="J790" s="7" t="s">
        <v>204</v>
      </c>
      <c r="K790" s="7" t="s">
        <v>204</v>
      </c>
      <c r="L790" s="7" t="s">
        <v>204</v>
      </c>
      <c r="M790" s="7" t="s">
        <v>204</v>
      </c>
      <c r="N790" s="7">
        <v>4.9340000000000002</v>
      </c>
      <c r="O790" s="7">
        <v>1.3900000000000001</v>
      </c>
      <c r="P790">
        <v>25</v>
      </c>
      <c r="Q790">
        <f t="shared" si="226"/>
        <v>298</v>
      </c>
      <c r="R790" t="s">
        <v>665</v>
      </c>
      <c r="S790" s="9" t="s">
        <v>41</v>
      </c>
      <c r="T790" t="s">
        <v>206</v>
      </c>
      <c r="U790" t="s">
        <v>693</v>
      </c>
      <c r="V790">
        <v>162.02000000000001</v>
      </c>
      <c r="W790">
        <v>5.9139999999999997</v>
      </c>
      <c r="X790">
        <v>2.37</v>
      </c>
      <c r="Y790" s="8">
        <f t="shared" si="227"/>
        <v>-3.5439999999999996</v>
      </c>
      <c r="Z790">
        <v>-3.2240000000000002</v>
      </c>
      <c r="AA790">
        <v>0.40899999999999997</v>
      </c>
      <c r="AB790">
        <v>2.4500000000000002</v>
      </c>
      <c r="AC790">
        <f t="shared" si="228"/>
        <v>0.38916608436453248</v>
      </c>
      <c r="AD790">
        <f t="shared" si="229"/>
        <v>-0.38827669199265824</v>
      </c>
      <c r="AE790" s="7">
        <f t="shared" si="230"/>
        <v>69.076943746193649</v>
      </c>
      <c r="AF790" s="7">
        <v>20</v>
      </c>
      <c r="AG790" s="7">
        <f t="shared" si="231"/>
        <v>-89.076943746193649</v>
      </c>
      <c r="AH790" s="7">
        <f t="shared" si="232"/>
        <v>-3.5439999999999996</v>
      </c>
      <c r="AI790">
        <v>0.35</v>
      </c>
      <c r="AJ790">
        <v>0.35</v>
      </c>
      <c r="AK790">
        <v>5.33</v>
      </c>
      <c r="AL790">
        <v>1.26</v>
      </c>
      <c r="AM790">
        <v>1.06</v>
      </c>
    </row>
    <row r="791" spans="1:39" x14ac:dyDescent="0.25">
      <c r="A791">
        <v>846</v>
      </c>
      <c r="B791" t="s">
        <v>694</v>
      </c>
      <c r="C791" t="s">
        <v>695</v>
      </c>
      <c r="D791" t="s">
        <v>664</v>
      </c>
      <c r="E791" s="7">
        <f t="shared" si="223"/>
        <v>2930893.2452503261</v>
      </c>
      <c r="F791" s="8">
        <f t="shared" si="224"/>
        <v>6.4670000000000005</v>
      </c>
      <c r="G791" s="7">
        <f t="shared" si="225"/>
        <v>48.977881936844632</v>
      </c>
      <c r="H791">
        <v>1.69</v>
      </c>
      <c r="I791" s="7" t="s">
        <v>204</v>
      </c>
      <c r="J791" s="7" t="s">
        <v>204</v>
      </c>
      <c r="K791" s="7" t="s">
        <v>204</v>
      </c>
      <c r="L791" s="7" t="s">
        <v>204</v>
      </c>
      <c r="M791" s="7" t="s">
        <v>204</v>
      </c>
      <c r="N791" s="7">
        <v>6.4670000000000005</v>
      </c>
      <c r="O791" s="7">
        <v>1.6900000000000002</v>
      </c>
      <c r="P791">
        <v>25</v>
      </c>
      <c r="Q791">
        <f t="shared" si="226"/>
        <v>298</v>
      </c>
      <c r="R791" t="s">
        <v>665</v>
      </c>
      <c r="S791" s="9" t="s">
        <v>41</v>
      </c>
      <c r="T791" t="s">
        <v>206</v>
      </c>
      <c r="U791" t="s">
        <v>696</v>
      </c>
      <c r="V791">
        <v>162.02000000000001</v>
      </c>
      <c r="W791">
        <v>7.1470000000000002</v>
      </c>
      <c r="X791">
        <v>2.37</v>
      </c>
      <c r="Y791" s="8">
        <f t="shared" si="227"/>
        <v>-4.7770000000000001</v>
      </c>
      <c r="Z791">
        <v>-4.367</v>
      </c>
      <c r="AA791">
        <v>2</v>
      </c>
      <c r="AB791">
        <v>4.59</v>
      </c>
      <c r="AC791">
        <f t="shared" si="228"/>
        <v>0.66181268553726125</v>
      </c>
      <c r="AD791">
        <f t="shared" si="229"/>
        <v>0.3010299956639812</v>
      </c>
      <c r="AE791" s="7">
        <f t="shared" si="230"/>
        <v>66.678778308043221</v>
      </c>
      <c r="AF791" s="7">
        <v>20</v>
      </c>
      <c r="AG791" s="7">
        <f t="shared" si="231"/>
        <v>-86.678778308043221</v>
      </c>
      <c r="AH791" s="7">
        <f t="shared" si="232"/>
        <v>-4.777000000000001</v>
      </c>
      <c r="AI791">
        <v>0.28000000000000003</v>
      </c>
      <c r="AJ791">
        <v>0.35</v>
      </c>
      <c r="AK791">
        <v>5.33</v>
      </c>
      <c r="AL791">
        <v>1.26</v>
      </c>
      <c r="AM791">
        <v>1.06</v>
      </c>
    </row>
    <row r="792" spans="1:39" x14ac:dyDescent="0.25">
      <c r="A792">
        <v>353</v>
      </c>
      <c r="B792" t="s">
        <v>44</v>
      </c>
      <c r="C792" t="s">
        <v>45</v>
      </c>
      <c r="D792" t="s">
        <v>664</v>
      </c>
      <c r="E792" s="7">
        <f t="shared" si="223"/>
        <v>42169.650342858236</v>
      </c>
      <c r="F792" s="8">
        <f t="shared" si="224"/>
        <v>4.625</v>
      </c>
      <c r="G792" s="7">
        <f t="shared" si="225"/>
        <v>562.34132519034927</v>
      </c>
      <c r="H792">
        <v>2.75</v>
      </c>
      <c r="I792" s="7" t="s">
        <v>204</v>
      </c>
      <c r="J792" s="7" t="s">
        <v>204</v>
      </c>
      <c r="K792" s="7" t="s">
        <v>204</v>
      </c>
      <c r="L792" s="7" t="s">
        <v>204</v>
      </c>
      <c r="M792" s="7" t="s">
        <v>204</v>
      </c>
      <c r="N792" s="7">
        <v>4.625</v>
      </c>
      <c r="O792" s="7">
        <v>2.75</v>
      </c>
      <c r="P792">
        <v>25</v>
      </c>
      <c r="Q792">
        <f t="shared" si="226"/>
        <v>298</v>
      </c>
      <c r="R792" t="s">
        <v>665</v>
      </c>
      <c r="S792" s="9" t="s">
        <v>41</v>
      </c>
      <c r="T792" t="s">
        <v>206</v>
      </c>
      <c r="U792" t="s">
        <v>47</v>
      </c>
      <c r="V792">
        <v>128.18</v>
      </c>
      <c r="W792">
        <v>5.0449999999999999</v>
      </c>
      <c r="X792">
        <v>3.17</v>
      </c>
      <c r="Y792" s="8">
        <f t="shared" si="227"/>
        <v>-1.875</v>
      </c>
      <c r="Z792">
        <v>-1.7450000000000001</v>
      </c>
      <c r="AA792">
        <v>5.38</v>
      </c>
      <c r="AB792">
        <v>39.9</v>
      </c>
      <c r="AC792">
        <f t="shared" si="228"/>
        <v>1.6009728956867482</v>
      </c>
      <c r="AD792">
        <f t="shared" si="229"/>
        <v>0.7307822756663892</v>
      </c>
      <c r="AE792" s="7">
        <f t="shared" si="230"/>
        <v>58.418042442717976</v>
      </c>
      <c r="AF792" s="7">
        <v>20</v>
      </c>
      <c r="AG792" s="7">
        <f t="shared" si="231"/>
        <v>-78.418042442717976</v>
      </c>
      <c r="AH792" s="7">
        <f t="shared" si="232"/>
        <v>-1.8750000000000002</v>
      </c>
      <c r="AI792">
        <v>0</v>
      </c>
      <c r="AJ792">
        <v>0.17</v>
      </c>
      <c r="AK792">
        <v>5.33</v>
      </c>
      <c r="AL792">
        <v>1.02</v>
      </c>
      <c r="AM792">
        <v>1.0900000000000001</v>
      </c>
    </row>
    <row r="793" spans="1:39" x14ac:dyDescent="0.25">
      <c r="A793">
        <v>354</v>
      </c>
      <c r="B793" t="s">
        <v>44</v>
      </c>
      <c r="C793" t="s">
        <v>45</v>
      </c>
      <c r="D793" t="s">
        <v>664</v>
      </c>
      <c r="E793" s="7">
        <f t="shared" si="223"/>
        <v>53088.444423098983</v>
      </c>
      <c r="F793" s="8">
        <f t="shared" si="224"/>
        <v>4.7250000000000005</v>
      </c>
      <c r="G793" s="7">
        <f t="shared" si="225"/>
        <v>707.94578438413873</v>
      </c>
      <c r="H793">
        <v>2.85</v>
      </c>
      <c r="I793" s="7" t="s">
        <v>204</v>
      </c>
      <c r="J793" s="7" t="s">
        <v>204</v>
      </c>
      <c r="K793" s="7" t="s">
        <v>204</v>
      </c>
      <c r="L793" s="7" t="s">
        <v>204</v>
      </c>
      <c r="M793" s="7" t="s">
        <v>204</v>
      </c>
      <c r="N793" s="7">
        <v>4.7250000000000014</v>
      </c>
      <c r="O793" s="7">
        <v>2.8500000000000005</v>
      </c>
      <c r="P793">
        <v>25</v>
      </c>
      <c r="Q793">
        <f t="shared" si="226"/>
        <v>298</v>
      </c>
      <c r="R793" t="s">
        <v>665</v>
      </c>
      <c r="S793" s="9" t="s">
        <v>41</v>
      </c>
      <c r="T793" t="s">
        <v>206</v>
      </c>
      <c r="U793" t="s">
        <v>47</v>
      </c>
      <c r="V793">
        <v>128.18</v>
      </c>
      <c r="W793">
        <v>5.0449999999999999</v>
      </c>
      <c r="X793">
        <v>3.17</v>
      </c>
      <c r="Y793" s="8">
        <f t="shared" si="227"/>
        <v>-1.875</v>
      </c>
      <c r="Z793">
        <v>-1.7450000000000001</v>
      </c>
      <c r="AA793">
        <v>5.38</v>
      </c>
      <c r="AB793">
        <v>39.9</v>
      </c>
      <c r="AC793">
        <f t="shared" si="228"/>
        <v>1.6009728956867482</v>
      </c>
      <c r="AD793">
        <f t="shared" si="229"/>
        <v>0.7307822756663892</v>
      </c>
      <c r="AE793" s="7">
        <f t="shared" si="230"/>
        <v>58.418042442717976</v>
      </c>
      <c r="AF793" s="7">
        <v>20</v>
      </c>
      <c r="AG793" s="7">
        <f t="shared" si="231"/>
        <v>-78.418042442717976</v>
      </c>
      <c r="AH793" s="7">
        <f t="shared" si="232"/>
        <v>-1.8750000000000002</v>
      </c>
      <c r="AI793">
        <v>0</v>
      </c>
      <c r="AJ793">
        <v>0.17</v>
      </c>
      <c r="AK793">
        <v>5.33</v>
      </c>
      <c r="AL793">
        <v>1.02</v>
      </c>
      <c r="AM793">
        <v>1.0900000000000001</v>
      </c>
    </row>
    <row r="794" spans="1:39" x14ac:dyDescent="0.25">
      <c r="A794">
        <v>395</v>
      </c>
      <c r="B794" t="s">
        <v>698</v>
      </c>
      <c r="C794" t="s">
        <v>699</v>
      </c>
      <c r="D794" t="s">
        <v>664</v>
      </c>
      <c r="E794" s="7">
        <f t="shared" si="223"/>
        <v>307609.68147407065</v>
      </c>
      <c r="F794" s="8">
        <f t="shared" si="224"/>
        <v>5.4879999999999995</v>
      </c>
      <c r="G794" s="7">
        <f t="shared" si="225"/>
        <v>10715.193052376071</v>
      </c>
      <c r="H794">
        <v>4.03</v>
      </c>
      <c r="I794" s="7" t="s">
        <v>204</v>
      </c>
      <c r="J794" s="7" t="s">
        <v>204</v>
      </c>
      <c r="K794" s="7" t="s">
        <v>204</v>
      </c>
      <c r="L794" s="7" t="s">
        <v>204</v>
      </c>
      <c r="M794" s="7" t="s">
        <v>204</v>
      </c>
      <c r="N794" s="7">
        <v>5.4879999999999995</v>
      </c>
      <c r="O794" s="7">
        <v>4.03</v>
      </c>
      <c r="P794">
        <v>25</v>
      </c>
      <c r="Q794">
        <f t="shared" si="226"/>
        <v>298</v>
      </c>
      <c r="R794" t="s">
        <v>665</v>
      </c>
      <c r="S794" s="9" t="s">
        <v>41</v>
      </c>
      <c r="T794" t="s">
        <v>206</v>
      </c>
      <c r="U794" t="s">
        <v>700</v>
      </c>
      <c r="V794">
        <v>215.89</v>
      </c>
      <c r="W794">
        <v>6.0279999999999996</v>
      </c>
      <c r="X794">
        <v>4.57</v>
      </c>
      <c r="Y794" s="8">
        <f t="shared" si="227"/>
        <v>-1.4579999999999993</v>
      </c>
      <c r="Z794">
        <v>-1.3879999999999999</v>
      </c>
      <c r="AA794">
        <v>0.32900000000000001</v>
      </c>
      <c r="AB794">
        <v>9.77</v>
      </c>
      <c r="AC794">
        <f t="shared" si="228"/>
        <v>0.98989456371877305</v>
      </c>
      <c r="AD794">
        <f t="shared" si="229"/>
        <v>-0.48280410205002566</v>
      </c>
      <c r="AE794" s="7">
        <f t="shared" si="230"/>
        <v>63.793011099671077</v>
      </c>
      <c r="AF794" s="7">
        <v>20</v>
      </c>
      <c r="AG794" s="7">
        <f t="shared" si="231"/>
        <v>-83.793011099671077</v>
      </c>
      <c r="AH794" s="7">
        <f t="shared" si="232"/>
        <v>-1.4579999999999995</v>
      </c>
      <c r="AI794">
        <v>0</v>
      </c>
      <c r="AJ794">
        <v>0</v>
      </c>
      <c r="AK794">
        <v>5.35</v>
      </c>
      <c r="AL794">
        <v>1.05</v>
      </c>
      <c r="AM794">
        <v>1.21</v>
      </c>
    </row>
    <row r="795" spans="1:39" x14ac:dyDescent="0.25">
      <c r="A795">
        <v>394</v>
      </c>
      <c r="B795" t="s">
        <v>698</v>
      </c>
      <c r="C795" t="s">
        <v>699</v>
      </c>
      <c r="D795" t="s">
        <v>664</v>
      </c>
      <c r="E795" s="7">
        <f t="shared" si="223"/>
        <v>396278.03425543883</v>
      </c>
      <c r="F795" s="8">
        <f t="shared" si="224"/>
        <v>5.597999999999999</v>
      </c>
      <c r="G795" s="7">
        <f t="shared" si="225"/>
        <v>13803.842646028841</v>
      </c>
      <c r="H795">
        <v>4.1399999999999997</v>
      </c>
      <c r="I795" s="7" t="s">
        <v>204</v>
      </c>
      <c r="J795" s="7" t="s">
        <v>204</v>
      </c>
      <c r="K795" s="7" t="s">
        <v>204</v>
      </c>
      <c r="L795" s="7" t="s">
        <v>204</v>
      </c>
      <c r="M795" s="7" t="s">
        <v>204</v>
      </c>
      <c r="N795" s="7">
        <v>5.597999999999999</v>
      </c>
      <c r="O795" s="7">
        <v>4.1399999999999997</v>
      </c>
      <c r="P795">
        <v>25</v>
      </c>
      <c r="Q795">
        <f t="shared" si="226"/>
        <v>298</v>
      </c>
      <c r="R795" t="s">
        <v>665</v>
      </c>
      <c r="S795" s="9" t="s">
        <v>41</v>
      </c>
      <c r="T795" t="s">
        <v>206</v>
      </c>
      <c r="U795" t="s">
        <v>700</v>
      </c>
      <c r="V795">
        <v>215.89</v>
      </c>
      <c r="W795">
        <v>6.0279999999999996</v>
      </c>
      <c r="X795">
        <v>4.57</v>
      </c>
      <c r="Y795" s="8">
        <f t="shared" si="227"/>
        <v>-1.4579999999999993</v>
      </c>
      <c r="Z795">
        <v>-1.3879999999999999</v>
      </c>
      <c r="AA795">
        <v>0.32900000000000001</v>
      </c>
      <c r="AB795">
        <v>9.77</v>
      </c>
      <c r="AC795">
        <f t="shared" si="228"/>
        <v>0.98989456371877305</v>
      </c>
      <c r="AD795">
        <f t="shared" si="229"/>
        <v>-0.48280410205002566</v>
      </c>
      <c r="AE795" s="7">
        <f t="shared" si="230"/>
        <v>63.793011099671077</v>
      </c>
      <c r="AF795" s="7">
        <v>20</v>
      </c>
      <c r="AG795" s="7">
        <f t="shared" si="231"/>
        <v>-83.793011099671077</v>
      </c>
      <c r="AH795" s="7">
        <f t="shared" si="232"/>
        <v>-1.4579999999999995</v>
      </c>
      <c r="AI795">
        <v>0</v>
      </c>
      <c r="AJ795">
        <v>0</v>
      </c>
      <c r="AK795">
        <v>5.35</v>
      </c>
      <c r="AL795">
        <v>1.05</v>
      </c>
      <c r="AM795">
        <v>1.21</v>
      </c>
    </row>
    <row r="796" spans="1:39" x14ac:dyDescent="0.25">
      <c r="A796">
        <v>915</v>
      </c>
      <c r="B796" t="s">
        <v>701</v>
      </c>
      <c r="C796" t="s">
        <v>702</v>
      </c>
      <c r="D796" t="s">
        <v>664</v>
      </c>
      <c r="E796" s="7">
        <f t="shared" si="223"/>
        <v>199526.23149688813</v>
      </c>
      <c r="F796" s="8">
        <f t="shared" si="224"/>
        <v>5.3</v>
      </c>
      <c r="G796" s="7">
        <f t="shared" si="225"/>
        <v>13182.567385564091</v>
      </c>
      <c r="H796">
        <v>4.12</v>
      </c>
      <c r="I796" s="7" t="s">
        <v>204</v>
      </c>
      <c r="J796" s="7" t="s">
        <v>204</v>
      </c>
      <c r="K796" s="7" t="s">
        <v>204</v>
      </c>
      <c r="L796" s="7" t="s">
        <v>204</v>
      </c>
      <c r="M796" s="7" t="s">
        <v>204</v>
      </c>
      <c r="N796" s="7">
        <v>5.3000000000000007</v>
      </c>
      <c r="O796" s="7">
        <v>4.120000000000001</v>
      </c>
      <c r="P796">
        <v>25</v>
      </c>
      <c r="Q796">
        <f t="shared" si="226"/>
        <v>298</v>
      </c>
      <c r="R796" t="s">
        <v>665</v>
      </c>
      <c r="S796" s="9" t="s">
        <v>41</v>
      </c>
      <c r="T796" t="s">
        <v>206</v>
      </c>
      <c r="U796" t="s">
        <v>703</v>
      </c>
      <c r="V796">
        <v>215.89</v>
      </c>
      <c r="W796">
        <v>5.75</v>
      </c>
      <c r="X796">
        <v>4.57</v>
      </c>
      <c r="Y796" s="8">
        <f t="shared" si="227"/>
        <v>-1.1799999999999997</v>
      </c>
      <c r="Z796">
        <v>-1.19</v>
      </c>
      <c r="AA796">
        <v>3.54</v>
      </c>
      <c r="AB796">
        <v>21.2</v>
      </c>
      <c r="AC796">
        <f t="shared" si="228"/>
        <v>1.3263358609287514</v>
      </c>
      <c r="AD796">
        <f t="shared" si="229"/>
        <v>0.54900326202578786</v>
      </c>
      <c r="AE796" s="7">
        <f t="shared" si="230"/>
        <v>60.833715485990169</v>
      </c>
      <c r="AF796" s="7">
        <v>20</v>
      </c>
      <c r="AG796" s="7">
        <f t="shared" si="231"/>
        <v>-80.833715485990169</v>
      </c>
      <c r="AH796" s="7">
        <f t="shared" si="232"/>
        <v>-1.1799999999999997</v>
      </c>
      <c r="AI796">
        <v>0</v>
      </c>
      <c r="AJ796">
        <v>0</v>
      </c>
      <c r="AK796">
        <v>5.43</v>
      </c>
      <c r="AL796">
        <v>1.03</v>
      </c>
      <c r="AM796">
        <v>1.21</v>
      </c>
    </row>
    <row r="797" spans="1:39" x14ac:dyDescent="0.25">
      <c r="A797">
        <v>914</v>
      </c>
      <c r="B797" t="s">
        <v>701</v>
      </c>
      <c r="C797" t="s">
        <v>702</v>
      </c>
      <c r="D797" t="s">
        <v>664</v>
      </c>
      <c r="E797" s="7">
        <f t="shared" si="223"/>
        <v>263026.79918953858</v>
      </c>
      <c r="F797" s="8">
        <f t="shared" si="224"/>
        <v>5.42</v>
      </c>
      <c r="G797" s="7">
        <f t="shared" si="225"/>
        <v>17378.008287493791</v>
      </c>
      <c r="H797">
        <v>4.24</v>
      </c>
      <c r="I797" s="7" t="s">
        <v>204</v>
      </c>
      <c r="J797" s="7" t="s">
        <v>204</v>
      </c>
      <c r="K797" s="7" t="s">
        <v>204</v>
      </c>
      <c r="L797" s="7" t="s">
        <v>204</v>
      </c>
      <c r="M797" s="7" t="s">
        <v>204</v>
      </c>
      <c r="N797" s="7">
        <v>5.4200000000000008</v>
      </c>
      <c r="O797" s="7">
        <v>4.2400000000000011</v>
      </c>
      <c r="P797">
        <v>25</v>
      </c>
      <c r="Q797">
        <f t="shared" si="226"/>
        <v>298</v>
      </c>
      <c r="R797" t="s">
        <v>665</v>
      </c>
      <c r="S797" s="9" t="s">
        <v>41</v>
      </c>
      <c r="T797" t="s">
        <v>206</v>
      </c>
      <c r="U797" t="s">
        <v>703</v>
      </c>
      <c r="V797">
        <v>215.89</v>
      </c>
      <c r="W797">
        <v>5.75</v>
      </c>
      <c r="X797">
        <v>4.57</v>
      </c>
      <c r="Y797" s="8">
        <f t="shared" si="227"/>
        <v>-1.1799999999999997</v>
      </c>
      <c r="Z797">
        <v>-1.19</v>
      </c>
      <c r="AA797">
        <v>3.54</v>
      </c>
      <c r="AB797">
        <v>21.2</v>
      </c>
      <c r="AC797">
        <f t="shared" si="228"/>
        <v>1.3263358609287514</v>
      </c>
      <c r="AD797">
        <f t="shared" si="229"/>
        <v>0.54900326202578786</v>
      </c>
      <c r="AE797" s="7">
        <f t="shared" si="230"/>
        <v>60.833715485990169</v>
      </c>
      <c r="AF797" s="7">
        <v>20</v>
      </c>
      <c r="AG797" s="7">
        <f t="shared" si="231"/>
        <v>-80.833715485990169</v>
      </c>
      <c r="AH797" s="7">
        <f t="shared" si="232"/>
        <v>-1.1799999999999997</v>
      </c>
      <c r="AI797">
        <v>0</v>
      </c>
      <c r="AJ797">
        <v>0</v>
      </c>
      <c r="AK797">
        <v>5.43</v>
      </c>
      <c r="AL797">
        <v>1.03</v>
      </c>
      <c r="AM797">
        <v>1.21</v>
      </c>
    </row>
    <row r="798" spans="1:39" x14ac:dyDescent="0.25">
      <c r="A798">
        <v>328</v>
      </c>
      <c r="B798" t="s">
        <v>705</v>
      </c>
      <c r="C798" t="s">
        <v>706</v>
      </c>
      <c r="D798" t="s">
        <v>664</v>
      </c>
      <c r="E798" s="7">
        <f t="shared" si="223"/>
        <v>877000.82114363508</v>
      </c>
      <c r="F798" s="8">
        <f t="shared" si="224"/>
        <v>5.9429999999999996</v>
      </c>
      <c r="G798" s="7">
        <f t="shared" si="225"/>
        <v>53.703179637025293</v>
      </c>
      <c r="H798">
        <v>1.73</v>
      </c>
      <c r="I798" s="7" t="s">
        <v>204</v>
      </c>
      <c r="J798" s="7" t="s">
        <v>204</v>
      </c>
      <c r="K798" s="7" t="s">
        <v>204</v>
      </c>
      <c r="L798" s="7" t="s">
        <v>204</v>
      </c>
      <c r="M798" s="7" t="s">
        <v>204</v>
      </c>
      <c r="N798" s="7">
        <v>5.9430000000000005</v>
      </c>
      <c r="O798" s="7">
        <v>1.7300000000000002</v>
      </c>
      <c r="P798">
        <v>25</v>
      </c>
      <c r="Q798">
        <f t="shared" si="226"/>
        <v>298</v>
      </c>
      <c r="R798" t="s">
        <v>665</v>
      </c>
      <c r="S798" s="9" t="s">
        <v>41</v>
      </c>
      <c r="T798" t="s">
        <v>206</v>
      </c>
      <c r="U798" t="s">
        <v>707</v>
      </c>
      <c r="V798">
        <v>197.45</v>
      </c>
      <c r="W798">
        <v>7.6630000000000003</v>
      </c>
      <c r="X798">
        <v>3.45</v>
      </c>
      <c r="Y798" s="8">
        <f t="shared" si="227"/>
        <v>-4.2130000000000001</v>
      </c>
      <c r="Z798">
        <v>-3.9729999999999999</v>
      </c>
      <c r="AA798">
        <v>0.71499999999999997</v>
      </c>
      <c r="AB798">
        <v>2.91</v>
      </c>
      <c r="AC798">
        <f t="shared" si="228"/>
        <v>0.46389298898590731</v>
      </c>
      <c r="AD798">
        <f t="shared" si="229"/>
        <v>-0.14569395819891939</v>
      </c>
      <c r="AE798" s="7">
        <f t="shared" si="230"/>
        <v>68.41965522987941</v>
      </c>
      <c r="AF798" s="7">
        <v>20</v>
      </c>
      <c r="AG798" s="7">
        <f t="shared" si="231"/>
        <v>-88.41965522987941</v>
      </c>
      <c r="AH798" s="7">
        <f t="shared" si="232"/>
        <v>-4.2130000000000001</v>
      </c>
      <c r="AI798">
        <v>0.42</v>
      </c>
      <c r="AJ798">
        <v>0.15</v>
      </c>
      <c r="AK798">
        <v>5.55</v>
      </c>
      <c r="AL798">
        <v>0.94</v>
      </c>
      <c r="AM798">
        <v>1.1399999999999999</v>
      </c>
    </row>
    <row r="799" spans="1:39" x14ac:dyDescent="0.25">
      <c r="A799">
        <v>872</v>
      </c>
      <c r="B799" t="s">
        <v>303</v>
      </c>
      <c r="C799" t="s">
        <v>152</v>
      </c>
      <c r="D799" t="s">
        <v>664</v>
      </c>
      <c r="E799" s="7">
        <f t="shared" si="223"/>
        <v>1127197.456175511</v>
      </c>
      <c r="F799" s="8">
        <f t="shared" si="224"/>
        <v>6.0519999999999996</v>
      </c>
      <c r="G799" s="7">
        <f t="shared" si="225"/>
        <v>36307.805477010166</v>
      </c>
      <c r="H799">
        <v>4.5599999999999996</v>
      </c>
      <c r="I799" s="7" t="s">
        <v>204</v>
      </c>
      <c r="J799" s="7" t="s">
        <v>204</v>
      </c>
      <c r="K799" s="7" t="s">
        <v>204</v>
      </c>
      <c r="L799" s="7" t="s">
        <v>204</v>
      </c>
      <c r="M799" s="7" t="s">
        <v>204</v>
      </c>
      <c r="N799" s="7">
        <v>6.0520000000000005</v>
      </c>
      <c r="O799" s="7">
        <v>4.5600000000000005</v>
      </c>
      <c r="P799">
        <v>25</v>
      </c>
      <c r="Q799">
        <f t="shared" si="226"/>
        <v>298</v>
      </c>
      <c r="R799" t="s">
        <v>665</v>
      </c>
      <c r="S799" s="9" t="s">
        <v>41</v>
      </c>
      <c r="T799" t="s">
        <v>206</v>
      </c>
      <c r="U799" t="s">
        <v>153</v>
      </c>
      <c r="V799">
        <v>250.34</v>
      </c>
      <c r="W799">
        <v>6.7119999999999997</v>
      </c>
      <c r="X799">
        <v>5.22</v>
      </c>
      <c r="Y799" s="8">
        <f t="shared" si="227"/>
        <v>-1.492</v>
      </c>
      <c r="Z799">
        <v>-1.542</v>
      </c>
      <c r="AA799">
        <v>0.22700000000000001</v>
      </c>
      <c r="AB799">
        <v>0.54</v>
      </c>
      <c r="AC799">
        <f t="shared" si="228"/>
        <v>-0.26760624017703144</v>
      </c>
      <c r="AD799">
        <f t="shared" si="229"/>
        <v>-0.64397414280687726</v>
      </c>
      <c r="AE799" s="7">
        <f t="shared" si="230"/>
        <v>74.853831052598977</v>
      </c>
      <c r="AF799" s="7">
        <v>20</v>
      </c>
      <c r="AG799" s="7">
        <f t="shared" si="231"/>
        <v>-94.853831052598977</v>
      </c>
      <c r="AH799" s="7">
        <f t="shared" si="232"/>
        <v>-1.4920000000000002</v>
      </c>
      <c r="AI799">
        <v>0</v>
      </c>
      <c r="AJ799">
        <v>0</v>
      </c>
      <c r="AK799">
        <v>6</v>
      </c>
      <c r="AL799">
        <v>1.1299999999999999</v>
      </c>
      <c r="AM799">
        <v>1.33</v>
      </c>
    </row>
    <row r="800" spans="1:39" x14ac:dyDescent="0.25">
      <c r="A800">
        <v>871</v>
      </c>
      <c r="B800" t="s">
        <v>303</v>
      </c>
      <c r="C800" t="s">
        <v>152</v>
      </c>
      <c r="D800" t="s">
        <v>664</v>
      </c>
      <c r="E800" s="7">
        <f t="shared" si="223"/>
        <v>1520547.5297324997</v>
      </c>
      <c r="F800" s="8">
        <f t="shared" si="224"/>
        <v>6.1820000000000004</v>
      </c>
      <c r="G800" s="7">
        <f t="shared" si="225"/>
        <v>48977.881936844686</v>
      </c>
      <c r="H800">
        <v>4.6900000000000004</v>
      </c>
      <c r="I800" s="7" t="s">
        <v>204</v>
      </c>
      <c r="J800" s="7" t="s">
        <v>204</v>
      </c>
      <c r="K800" s="7" t="s">
        <v>204</v>
      </c>
      <c r="L800" s="7" t="s">
        <v>204</v>
      </c>
      <c r="M800" s="7" t="s">
        <v>204</v>
      </c>
      <c r="N800" s="7">
        <v>6.1820000000000013</v>
      </c>
      <c r="O800" s="7">
        <v>4.6900000000000004</v>
      </c>
      <c r="P800">
        <v>25</v>
      </c>
      <c r="Q800">
        <f t="shared" si="226"/>
        <v>298</v>
      </c>
      <c r="R800" t="s">
        <v>665</v>
      </c>
      <c r="S800" s="9" t="s">
        <v>41</v>
      </c>
      <c r="T800" t="s">
        <v>206</v>
      </c>
      <c r="U800" t="s">
        <v>153</v>
      </c>
      <c r="V800">
        <v>250.34</v>
      </c>
      <c r="W800">
        <v>6.7119999999999997</v>
      </c>
      <c r="X800">
        <v>5.22</v>
      </c>
      <c r="Y800" s="8">
        <f t="shared" si="227"/>
        <v>-1.492</v>
      </c>
      <c r="Z800">
        <v>-1.542</v>
      </c>
      <c r="AA800">
        <v>0.22700000000000001</v>
      </c>
      <c r="AB800">
        <v>0.54</v>
      </c>
      <c r="AC800">
        <f t="shared" si="228"/>
        <v>-0.26760624017703144</v>
      </c>
      <c r="AD800">
        <f t="shared" si="229"/>
        <v>-0.64397414280687726</v>
      </c>
      <c r="AE800" s="7">
        <f t="shared" si="230"/>
        <v>74.853831052598977</v>
      </c>
      <c r="AF800" s="7">
        <v>20</v>
      </c>
      <c r="AG800" s="7">
        <f t="shared" si="231"/>
        <v>-94.853831052598977</v>
      </c>
      <c r="AH800" s="7">
        <f t="shared" si="232"/>
        <v>-1.4920000000000002</v>
      </c>
      <c r="AI800">
        <v>0</v>
      </c>
      <c r="AJ800">
        <v>0</v>
      </c>
      <c r="AK800">
        <v>6</v>
      </c>
      <c r="AL800">
        <v>1.1299999999999999</v>
      </c>
      <c r="AM800">
        <v>1.33</v>
      </c>
    </row>
    <row r="801" spans="1:39" x14ac:dyDescent="0.25">
      <c r="A801">
        <v>587</v>
      </c>
      <c r="B801" t="s">
        <v>715</v>
      </c>
      <c r="C801" t="s">
        <v>716</v>
      </c>
      <c r="D801" t="s">
        <v>664</v>
      </c>
      <c r="E801" s="7">
        <f t="shared" si="223"/>
        <v>22387211.385683414</v>
      </c>
      <c r="F801" s="8">
        <f t="shared" ref="F801:F832" si="233">H801-AH801</f>
        <v>7.35</v>
      </c>
      <c r="G801" s="7">
        <f t="shared" si="225"/>
        <v>2.2387211385683394</v>
      </c>
      <c r="H801">
        <v>0.35</v>
      </c>
      <c r="I801" s="7" t="s">
        <v>204</v>
      </c>
      <c r="J801" s="7" t="s">
        <v>204</v>
      </c>
      <c r="K801" s="7" t="s">
        <v>204</v>
      </c>
      <c r="L801" s="7" t="s">
        <v>204</v>
      </c>
      <c r="M801" s="7" t="s">
        <v>204</v>
      </c>
      <c r="N801" s="7">
        <v>7.3500000000000005</v>
      </c>
      <c r="O801" s="7">
        <v>0.35</v>
      </c>
      <c r="P801">
        <v>25</v>
      </c>
      <c r="Q801">
        <f t="shared" si="226"/>
        <v>298</v>
      </c>
      <c r="R801" t="s">
        <v>665</v>
      </c>
      <c r="S801" s="9" t="s">
        <v>41</v>
      </c>
      <c r="T801" t="s">
        <v>206</v>
      </c>
      <c r="U801" t="s">
        <v>717</v>
      </c>
      <c r="V801">
        <v>190.26</v>
      </c>
      <c r="W801">
        <v>8.36</v>
      </c>
      <c r="X801">
        <v>1.36</v>
      </c>
      <c r="Y801" s="8">
        <f t="shared" si="227"/>
        <v>-6.9999999999999991</v>
      </c>
      <c r="Z801">
        <v>-7.23</v>
      </c>
      <c r="AA801">
        <v>0.64400000000000002</v>
      </c>
      <c r="AB801">
        <v>2.4899999999999999E-2</v>
      </c>
      <c r="AC801">
        <f t="shared" si="228"/>
        <v>-1.6038006529042637</v>
      </c>
      <c r="AD801">
        <f t="shared" si="229"/>
        <v>-0.19111413264018789</v>
      </c>
      <c r="AE801" s="7">
        <f t="shared" si="230"/>
        <v>86.606830156453839</v>
      </c>
      <c r="AF801" s="7">
        <v>20</v>
      </c>
      <c r="AG801" s="7">
        <f t="shared" si="231"/>
        <v>-106.60683015645384</v>
      </c>
      <c r="AH801" s="7">
        <f t="shared" si="232"/>
        <v>-7</v>
      </c>
      <c r="AI801">
        <v>0.21</v>
      </c>
      <c r="AJ801">
        <v>0.87</v>
      </c>
      <c r="AK801">
        <v>6.12</v>
      </c>
      <c r="AL801">
        <v>0.91</v>
      </c>
      <c r="AM801">
        <v>1.49</v>
      </c>
    </row>
    <row r="802" spans="1:39" x14ac:dyDescent="0.25">
      <c r="A802">
        <v>269</v>
      </c>
      <c r="B802" t="s">
        <v>54</v>
      </c>
      <c r="C802" t="s">
        <v>55</v>
      </c>
      <c r="D802" t="s">
        <v>664</v>
      </c>
      <c r="E802" s="7">
        <f t="shared" si="223"/>
        <v>225943.57702209768</v>
      </c>
      <c r="F802" s="8">
        <f t="shared" si="233"/>
        <v>5.3539999999999992</v>
      </c>
      <c r="G802" s="7">
        <f t="shared" si="225"/>
        <v>2884.0315031266077</v>
      </c>
      <c r="H802">
        <v>3.46</v>
      </c>
      <c r="I802" s="7" t="s">
        <v>204</v>
      </c>
      <c r="J802" s="7" t="s">
        <v>204</v>
      </c>
      <c r="K802" s="7" t="s">
        <v>204</v>
      </c>
      <c r="L802" s="7" t="s">
        <v>204</v>
      </c>
      <c r="M802" s="7" t="s">
        <v>204</v>
      </c>
      <c r="N802" s="7">
        <v>5.3540000000000001</v>
      </c>
      <c r="O802" s="7">
        <v>3.4600000000000004</v>
      </c>
      <c r="P802">
        <v>25</v>
      </c>
      <c r="Q802">
        <f t="shared" si="226"/>
        <v>298</v>
      </c>
      <c r="R802" t="s">
        <v>665</v>
      </c>
      <c r="S802" s="9" t="s">
        <v>41</v>
      </c>
      <c r="T802" t="s">
        <v>206</v>
      </c>
      <c r="U802" t="s">
        <v>56</v>
      </c>
      <c r="V802">
        <v>154.21</v>
      </c>
      <c r="W802">
        <v>6.0439999999999996</v>
      </c>
      <c r="X802">
        <v>4.1500000000000004</v>
      </c>
      <c r="Y802" s="8">
        <f t="shared" si="227"/>
        <v>-1.8939999999999992</v>
      </c>
      <c r="Z802">
        <v>-2.1240000000000001</v>
      </c>
      <c r="AA802">
        <v>0.17199999999999999</v>
      </c>
      <c r="AB802">
        <v>1.36</v>
      </c>
      <c r="AC802">
        <f t="shared" si="228"/>
        <v>0.13353890837021754</v>
      </c>
      <c r="AD802">
        <f t="shared" si="229"/>
        <v>-0.76447155309245107</v>
      </c>
      <c r="AE802" s="7">
        <f t="shared" si="230"/>
        <v>71.325408446962797</v>
      </c>
      <c r="AF802" s="7">
        <v>20</v>
      </c>
      <c r="AG802" s="7">
        <f t="shared" si="231"/>
        <v>-91.325408446962797</v>
      </c>
      <c r="AH802" s="7">
        <f t="shared" si="232"/>
        <v>-1.8939999999999995</v>
      </c>
      <c r="AI802">
        <v>0</v>
      </c>
      <c r="AJ802">
        <v>0.15</v>
      </c>
      <c r="AK802">
        <v>6.56</v>
      </c>
      <c r="AL802">
        <v>0.99</v>
      </c>
      <c r="AM802">
        <v>1.26</v>
      </c>
    </row>
    <row r="803" spans="1:39" x14ac:dyDescent="0.25">
      <c r="A803">
        <v>1003</v>
      </c>
      <c r="B803" t="s">
        <v>721</v>
      </c>
      <c r="C803" t="s">
        <v>722</v>
      </c>
      <c r="D803" t="s">
        <v>664</v>
      </c>
      <c r="E803" s="7">
        <f t="shared" si="223"/>
        <v>213796208.95022443</v>
      </c>
      <c r="F803" s="8">
        <f t="shared" si="233"/>
        <v>8.3300000000000018</v>
      </c>
      <c r="G803" s="7">
        <f t="shared" si="225"/>
        <v>1778.2794100389244</v>
      </c>
      <c r="H803">
        <v>3.25</v>
      </c>
      <c r="I803" s="7" t="s">
        <v>204</v>
      </c>
      <c r="J803" s="7" t="s">
        <v>204</v>
      </c>
      <c r="K803" s="7" t="s">
        <v>204</v>
      </c>
      <c r="L803" s="7" t="s">
        <v>204</v>
      </c>
      <c r="M803" s="7" t="s">
        <v>204</v>
      </c>
      <c r="N803" s="7">
        <v>8.3300000000000018</v>
      </c>
      <c r="O803" s="7">
        <v>3.2500000000000004</v>
      </c>
      <c r="P803">
        <v>25</v>
      </c>
      <c r="Q803">
        <f t="shared" si="226"/>
        <v>298</v>
      </c>
      <c r="R803" t="s">
        <v>665</v>
      </c>
      <c r="S803" s="9" t="s">
        <v>41</v>
      </c>
      <c r="T803" t="s">
        <v>206</v>
      </c>
      <c r="U803" t="s">
        <v>723</v>
      </c>
      <c r="V803">
        <v>230.91</v>
      </c>
      <c r="W803">
        <v>8.73</v>
      </c>
      <c r="X803">
        <v>3.65</v>
      </c>
      <c r="Y803" s="8">
        <f t="shared" si="227"/>
        <v>-5.08</v>
      </c>
      <c r="Z803">
        <v>-4.63</v>
      </c>
      <c r="AA803">
        <v>4.6300000000000001E-2</v>
      </c>
      <c r="AB803">
        <v>0.28699999999999998</v>
      </c>
      <c r="AC803">
        <f t="shared" si="228"/>
        <v>-0.54211810326600773</v>
      </c>
      <c r="AD803">
        <f t="shared" si="229"/>
        <v>-1.3344190089820469</v>
      </c>
      <c r="AE803" s="7">
        <f t="shared" si="230"/>
        <v>77.268403101510017</v>
      </c>
      <c r="AF803" s="7">
        <v>20</v>
      </c>
      <c r="AG803" s="7">
        <f t="shared" si="231"/>
        <v>-97.268403101510017</v>
      </c>
      <c r="AH803" s="7">
        <f t="shared" si="232"/>
        <v>-5.080000000000001</v>
      </c>
      <c r="AI803">
        <v>0.33</v>
      </c>
      <c r="AJ803">
        <v>0.17</v>
      </c>
      <c r="AK803">
        <v>6.57</v>
      </c>
      <c r="AL803">
        <v>1.42</v>
      </c>
      <c r="AM803">
        <v>1.31</v>
      </c>
    </row>
    <row r="804" spans="1:39" x14ac:dyDescent="0.25">
      <c r="A804">
        <v>327</v>
      </c>
      <c r="B804" t="s">
        <v>724</v>
      </c>
      <c r="C804" t="s">
        <v>725</v>
      </c>
      <c r="D804" t="s">
        <v>664</v>
      </c>
      <c r="E804" s="7">
        <f t="shared" si="223"/>
        <v>1069054879.2226599</v>
      </c>
      <c r="F804" s="8">
        <f t="shared" si="233"/>
        <v>9.0289999999999999</v>
      </c>
      <c r="G804" s="7">
        <f t="shared" si="225"/>
        <v>446.68359215096331</v>
      </c>
      <c r="H804">
        <v>2.65</v>
      </c>
      <c r="I804" s="7" t="s">
        <v>204</v>
      </c>
      <c r="J804" s="7" t="s">
        <v>204</v>
      </c>
      <c r="K804" s="7" t="s">
        <v>204</v>
      </c>
      <c r="L804" s="7" t="s">
        <v>204</v>
      </c>
      <c r="M804" s="7" t="s">
        <v>204</v>
      </c>
      <c r="N804" s="7">
        <v>9.0290000000000017</v>
      </c>
      <c r="O804" s="7">
        <v>2.6500000000000004</v>
      </c>
      <c r="P804">
        <v>25</v>
      </c>
      <c r="Q804">
        <f t="shared" si="226"/>
        <v>298</v>
      </c>
      <c r="R804" t="s">
        <v>665</v>
      </c>
      <c r="S804" s="9" t="s">
        <v>41</v>
      </c>
      <c r="T804" t="s">
        <v>206</v>
      </c>
      <c r="U804" t="s">
        <v>726</v>
      </c>
      <c r="V804">
        <v>266.33999999999997</v>
      </c>
      <c r="W804">
        <v>11.119</v>
      </c>
      <c r="X804">
        <v>4.74</v>
      </c>
      <c r="Y804" s="8">
        <f t="shared" si="227"/>
        <v>-6.3789999999999996</v>
      </c>
      <c r="Z804">
        <v>-5.9989999999999997</v>
      </c>
      <c r="AA804">
        <v>1.4400000000000001E-3</v>
      </c>
      <c r="AB804">
        <v>0.436</v>
      </c>
      <c r="AC804">
        <f t="shared" si="228"/>
        <v>-0.36051351073141397</v>
      </c>
      <c r="AD804">
        <f t="shared" si="229"/>
        <v>-2.8416375079047502</v>
      </c>
      <c r="AE804" s="7">
        <f t="shared" si="230"/>
        <v>75.671031796118456</v>
      </c>
      <c r="AF804" s="7">
        <v>20</v>
      </c>
      <c r="AG804" s="7">
        <f t="shared" si="231"/>
        <v>-95.671031796118456</v>
      </c>
      <c r="AH804" s="7">
        <f t="shared" si="232"/>
        <v>-6.3790000000000004</v>
      </c>
      <c r="AI804">
        <v>0.7</v>
      </c>
      <c r="AJ804">
        <v>0</v>
      </c>
      <c r="AK804">
        <v>6.71</v>
      </c>
      <c r="AL804">
        <v>1.1299999999999999</v>
      </c>
      <c r="AM804">
        <v>1.39</v>
      </c>
    </row>
    <row r="805" spans="1:39" x14ac:dyDescent="0.25">
      <c r="A805">
        <v>838</v>
      </c>
      <c r="B805" t="s">
        <v>727</v>
      </c>
      <c r="C805" t="s">
        <v>728</v>
      </c>
      <c r="D805" t="s">
        <v>664</v>
      </c>
      <c r="E805" s="7">
        <f t="shared" si="223"/>
        <v>214783.04741305381</v>
      </c>
      <c r="F805" s="8">
        <f t="shared" si="233"/>
        <v>5.3320000000000007</v>
      </c>
      <c r="G805" s="7">
        <f t="shared" si="225"/>
        <v>16.982436524617448</v>
      </c>
      <c r="H805">
        <v>1.23</v>
      </c>
      <c r="I805" s="7" t="s">
        <v>204</v>
      </c>
      <c r="J805" s="7" t="s">
        <v>204</v>
      </c>
      <c r="K805" s="7" t="s">
        <v>204</v>
      </c>
      <c r="L805" s="7" t="s">
        <v>204</v>
      </c>
      <c r="M805" s="7" t="s">
        <v>204</v>
      </c>
      <c r="N805" s="7">
        <v>5.3320000000000007</v>
      </c>
      <c r="O805" s="7">
        <v>1.2300000000000002</v>
      </c>
      <c r="P805">
        <v>25</v>
      </c>
      <c r="Q805">
        <f t="shared" si="226"/>
        <v>298</v>
      </c>
      <c r="R805" t="s">
        <v>665</v>
      </c>
      <c r="S805" s="9" t="s">
        <v>41</v>
      </c>
      <c r="T805" t="s">
        <v>206</v>
      </c>
      <c r="U805" t="s">
        <v>729</v>
      </c>
      <c r="V805">
        <v>198.14</v>
      </c>
      <c r="W805">
        <v>6.3719999999999999</v>
      </c>
      <c r="X805">
        <v>2.27</v>
      </c>
      <c r="Y805" s="8">
        <f t="shared" si="227"/>
        <v>-4.1020000000000003</v>
      </c>
      <c r="Z805">
        <v>-4.242</v>
      </c>
      <c r="AA805">
        <v>2.2599999999999999E-4</v>
      </c>
      <c r="AB805">
        <v>6.5100000000000005E-2</v>
      </c>
      <c r="AC805">
        <f t="shared" si="228"/>
        <v>-1.1864190114318081</v>
      </c>
      <c r="AD805">
        <f t="shared" si="229"/>
        <v>-3.6458915608525992</v>
      </c>
      <c r="AE805" s="7">
        <f t="shared" si="230"/>
        <v>82.935593387712288</v>
      </c>
      <c r="AF805" s="7">
        <v>20</v>
      </c>
      <c r="AG805" s="7">
        <f t="shared" si="231"/>
        <v>-102.93559338771229</v>
      </c>
      <c r="AH805" s="7">
        <f t="shared" si="232"/>
        <v>-4.1020000000000003</v>
      </c>
      <c r="AI805">
        <v>0.28000000000000003</v>
      </c>
      <c r="AJ805">
        <v>0.45</v>
      </c>
      <c r="AK805">
        <v>6.72</v>
      </c>
      <c r="AL805">
        <v>1.75</v>
      </c>
      <c r="AM805">
        <v>1.26</v>
      </c>
    </row>
    <row r="806" spans="1:39" x14ac:dyDescent="0.25">
      <c r="A806">
        <v>100</v>
      </c>
      <c r="B806" t="s">
        <v>166</v>
      </c>
      <c r="C806" t="s">
        <v>164</v>
      </c>
      <c r="D806" t="s">
        <v>664</v>
      </c>
      <c r="E806" s="7">
        <f t="shared" si="223"/>
        <v>293089324.52503276</v>
      </c>
      <c r="F806" s="8">
        <f t="shared" si="233"/>
        <v>8.4670000000000005</v>
      </c>
      <c r="G806" s="7">
        <f t="shared" si="225"/>
        <v>81283.051616410012</v>
      </c>
      <c r="H806">
        <v>4.91</v>
      </c>
      <c r="I806" s="7" t="s">
        <v>204</v>
      </c>
      <c r="J806" s="7" t="s">
        <v>204</v>
      </c>
      <c r="K806" s="7" t="s">
        <v>204</v>
      </c>
      <c r="L806" s="7" t="s">
        <v>204</v>
      </c>
      <c r="M806" s="7" t="s">
        <v>204</v>
      </c>
      <c r="N806" s="7">
        <v>8.4670000000000005</v>
      </c>
      <c r="O806" s="7">
        <v>4.91</v>
      </c>
      <c r="P806">
        <v>25</v>
      </c>
      <c r="Q806">
        <f t="shared" si="226"/>
        <v>298</v>
      </c>
      <c r="R806" t="s">
        <v>665</v>
      </c>
      <c r="S806" s="9" t="s">
        <v>41</v>
      </c>
      <c r="T806" t="s">
        <v>206</v>
      </c>
      <c r="U806" t="s">
        <v>165</v>
      </c>
      <c r="V806">
        <v>290.83</v>
      </c>
      <c r="W806">
        <v>7.8170000000000002</v>
      </c>
      <c r="X806">
        <v>4.26</v>
      </c>
      <c r="Y806" s="8">
        <f t="shared" si="227"/>
        <v>-3.5570000000000004</v>
      </c>
      <c r="Z806">
        <v>-3.677</v>
      </c>
      <c r="AA806">
        <v>6.7400000000000002E-2</v>
      </c>
      <c r="AB806">
        <v>3.44E-2</v>
      </c>
      <c r="AC806">
        <f t="shared" si="228"/>
        <v>-1.4634415574284698</v>
      </c>
      <c r="AD806">
        <f t="shared" si="229"/>
        <v>-1.1713401034646802</v>
      </c>
      <c r="AE806" s="7">
        <f t="shared" si="230"/>
        <v>85.372249089782642</v>
      </c>
      <c r="AF806" s="7">
        <v>20</v>
      </c>
      <c r="AG806" s="7">
        <f t="shared" si="231"/>
        <v>-105.37224908978264</v>
      </c>
      <c r="AH806" s="7">
        <f t="shared" si="232"/>
        <v>-3.5570000000000004</v>
      </c>
      <c r="AI806">
        <v>0</v>
      </c>
      <c r="AJ806">
        <v>0.4</v>
      </c>
      <c r="AK806">
        <v>7</v>
      </c>
      <c r="AL806">
        <v>1.1000000000000001</v>
      </c>
      <c r="AM806">
        <v>1.58</v>
      </c>
    </row>
    <row r="807" spans="1:39" x14ac:dyDescent="0.25">
      <c r="A807">
        <v>99</v>
      </c>
      <c r="B807" t="s">
        <v>166</v>
      </c>
      <c r="C807" t="s">
        <v>164</v>
      </c>
      <c r="D807" t="s">
        <v>664</v>
      </c>
      <c r="E807" s="7">
        <f t="shared" si="223"/>
        <v>475335225.94280541</v>
      </c>
      <c r="F807" s="8">
        <f t="shared" si="233"/>
        <v>8.6769999999999996</v>
      </c>
      <c r="G807" s="7">
        <f t="shared" si="225"/>
        <v>131825.67385564081</v>
      </c>
      <c r="H807">
        <v>5.12</v>
      </c>
      <c r="I807" s="7" t="s">
        <v>204</v>
      </c>
      <c r="J807" s="7" t="s">
        <v>204</v>
      </c>
      <c r="K807" s="7" t="s">
        <v>204</v>
      </c>
      <c r="L807" s="7" t="s">
        <v>204</v>
      </c>
      <c r="M807" s="7" t="s">
        <v>204</v>
      </c>
      <c r="N807" s="7">
        <v>8.6769999999999996</v>
      </c>
      <c r="O807" s="7">
        <v>5.12</v>
      </c>
      <c r="P807">
        <v>25</v>
      </c>
      <c r="Q807">
        <f t="shared" si="226"/>
        <v>298</v>
      </c>
      <c r="R807" t="s">
        <v>665</v>
      </c>
      <c r="S807" s="9" t="s">
        <v>41</v>
      </c>
      <c r="T807" t="s">
        <v>206</v>
      </c>
      <c r="U807" t="s">
        <v>165</v>
      </c>
      <c r="V807">
        <v>290.83</v>
      </c>
      <c r="W807">
        <v>7.8170000000000002</v>
      </c>
      <c r="X807">
        <v>4.26</v>
      </c>
      <c r="Y807" s="8">
        <f t="shared" si="227"/>
        <v>-3.5570000000000004</v>
      </c>
      <c r="Z807">
        <v>-3.677</v>
      </c>
      <c r="AA807">
        <v>6.7400000000000002E-2</v>
      </c>
      <c r="AB807">
        <v>3.44E-2</v>
      </c>
      <c r="AC807">
        <f t="shared" si="228"/>
        <v>-1.4634415574284698</v>
      </c>
      <c r="AD807">
        <f t="shared" si="229"/>
        <v>-1.1713401034646802</v>
      </c>
      <c r="AE807" s="7">
        <f t="shared" si="230"/>
        <v>85.372249089782642</v>
      </c>
      <c r="AF807" s="7">
        <v>20</v>
      </c>
      <c r="AG807" s="7">
        <f t="shared" si="231"/>
        <v>-105.37224908978264</v>
      </c>
      <c r="AH807" s="7">
        <f t="shared" si="232"/>
        <v>-3.5570000000000004</v>
      </c>
      <c r="AI807">
        <v>0</v>
      </c>
      <c r="AJ807">
        <v>0.4</v>
      </c>
      <c r="AK807">
        <v>7</v>
      </c>
      <c r="AL807">
        <v>1.1000000000000001</v>
      </c>
      <c r="AM807">
        <v>1.58</v>
      </c>
    </row>
    <row r="808" spans="1:39" x14ac:dyDescent="0.25">
      <c r="A808">
        <v>297</v>
      </c>
      <c r="B808" t="s">
        <v>60</v>
      </c>
      <c r="C808" t="s">
        <v>61</v>
      </c>
      <c r="D808" t="s">
        <v>664</v>
      </c>
      <c r="E808" s="7">
        <f t="shared" si="223"/>
        <v>4092606.5973001323</v>
      </c>
      <c r="F808" s="8">
        <f t="shared" si="233"/>
        <v>6.6120000000000019</v>
      </c>
      <c r="G808" s="7">
        <f t="shared" si="225"/>
        <v>5495.4087385762541</v>
      </c>
      <c r="H808">
        <v>3.74</v>
      </c>
      <c r="I808" s="7" t="s">
        <v>204</v>
      </c>
      <c r="J808" s="7" t="s">
        <v>204</v>
      </c>
      <c r="K808" s="7" t="s">
        <v>204</v>
      </c>
      <c r="L808" s="7" t="s">
        <v>204</v>
      </c>
      <c r="M808" s="7" t="s">
        <v>204</v>
      </c>
      <c r="N808" s="7">
        <v>6.6120000000000028</v>
      </c>
      <c r="O808" s="7">
        <v>3.7400000000000007</v>
      </c>
      <c r="P808">
        <v>25</v>
      </c>
      <c r="Q808">
        <f t="shared" si="226"/>
        <v>298</v>
      </c>
      <c r="R808" t="s">
        <v>665</v>
      </c>
      <c r="S808" s="9" t="s">
        <v>41</v>
      </c>
      <c r="T808" t="s">
        <v>206</v>
      </c>
      <c r="U808" t="s">
        <v>62</v>
      </c>
      <c r="V808">
        <v>178.24</v>
      </c>
      <c r="W808">
        <v>7.2220000000000004</v>
      </c>
      <c r="X808">
        <v>4.3499999999999996</v>
      </c>
      <c r="Y808" s="8">
        <f t="shared" si="227"/>
        <v>-2.8720000000000008</v>
      </c>
      <c r="Z808">
        <v>-2.762</v>
      </c>
      <c r="AA808">
        <v>5.7600000000000004E-3</v>
      </c>
      <c r="AB808">
        <v>8.7499999999999994E-2</v>
      </c>
      <c r="AC808">
        <f t="shared" si="228"/>
        <v>-1.0579919469776868</v>
      </c>
      <c r="AD808">
        <f t="shared" si="229"/>
        <v>-2.2395775165767877</v>
      </c>
      <c r="AE808" s="7">
        <f t="shared" si="230"/>
        <v>81.805964975062935</v>
      </c>
      <c r="AF808" s="7">
        <v>20</v>
      </c>
      <c r="AG808" s="7">
        <f t="shared" si="231"/>
        <v>-101.80596497506293</v>
      </c>
      <c r="AH808" s="7">
        <f t="shared" si="232"/>
        <v>-2.8720000000000012</v>
      </c>
      <c r="AI808">
        <v>0</v>
      </c>
      <c r="AJ808">
        <v>0.23</v>
      </c>
      <c r="AK808">
        <v>7.7100000000000009</v>
      </c>
      <c r="AL808">
        <v>1.34</v>
      </c>
      <c r="AM808">
        <v>1.45</v>
      </c>
    </row>
    <row r="809" spans="1:39" x14ac:dyDescent="0.25">
      <c r="A809">
        <v>298</v>
      </c>
      <c r="B809" t="s">
        <v>60</v>
      </c>
      <c r="C809" t="s">
        <v>61</v>
      </c>
      <c r="D809" t="s">
        <v>664</v>
      </c>
      <c r="E809" s="7">
        <f t="shared" si="223"/>
        <v>5520774.3928075889</v>
      </c>
      <c r="F809" s="8">
        <f t="shared" si="233"/>
        <v>6.7420000000000009</v>
      </c>
      <c r="G809" s="7">
        <f t="shared" si="225"/>
        <v>7413.1024130091773</v>
      </c>
      <c r="H809">
        <v>3.87</v>
      </c>
      <c r="I809" s="7" t="s">
        <v>204</v>
      </c>
      <c r="J809" s="7" t="s">
        <v>204</v>
      </c>
      <c r="K809" s="7" t="s">
        <v>204</v>
      </c>
      <c r="L809" s="7" t="s">
        <v>204</v>
      </c>
      <c r="M809" s="7" t="s">
        <v>204</v>
      </c>
      <c r="N809" s="7">
        <v>6.7420000000000009</v>
      </c>
      <c r="O809" s="7">
        <v>3.87</v>
      </c>
      <c r="P809">
        <v>25</v>
      </c>
      <c r="Q809">
        <f t="shared" si="226"/>
        <v>298</v>
      </c>
      <c r="R809" t="s">
        <v>665</v>
      </c>
      <c r="S809" s="9" t="s">
        <v>41</v>
      </c>
      <c r="T809" t="s">
        <v>206</v>
      </c>
      <c r="U809" t="s">
        <v>62</v>
      </c>
      <c r="V809">
        <v>178.24</v>
      </c>
      <c r="W809">
        <v>7.2220000000000004</v>
      </c>
      <c r="X809">
        <v>4.3499999999999996</v>
      </c>
      <c r="Y809" s="8">
        <f t="shared" si="227"/>
        <v>-2.8720000000000008</v>
      </c>
      <c r="Z809">
        <v>-2.762</v>
      </c>
      <c r="AA809">
        <v>5.7600000000000004E-3</v>
      </c>
      <c r="AB809">
        <v>8.7499999999999994E-2</v>
      </c>
      <c r="AC809">
        <f t="shared" si="228"/>
        <v>-1.0579919469776868</v>
      </c>
      <c r="AD809">
        <f t="shared" si="229"/>
        <v>-2.2395775165767877</v>
      </c>
      <c r="AE809" s="7">
        <f t="shared" si="230"/>
        <v>81.805964975062935</v>
      </c>
      <c r="AF809" s="7">
        <v>20</v>
      </c>
      <c r="AG809" s="7">
        <f t="shared" si="231"/>
        <v>-101.80596497506293</v>
      </c>
      <c r="AH809" s="7">
        <f t="shared" si="232"/>
        <v>-2.8720000000000012</v>
      </c>
      <c r="AI809">
        <v>0</v>
      </c>
      <c r="AJ809">
        <v>0.23</v>
      </c>
      <c r="AK809">
        <v>7.7100000000000009</v>
      </c>
      <c r="AL809">
        <v>1.34</v>
      </c>
      <c r="AM809">
        <v>1.45</v>
      </c>
    </row>
    <row r="810" spans="1:39" x14ac:dyDescent="0.25">
      <c r="A810">
        <v>607</v>
      </c>
      <c r="B810" t="s">
        <v>207</v>
      </c>
      <c r="C810" t="s">
        <v>208</v>
      </c>
      <c r="D810" t="s">
        <v>664</v>
      </c>
      <c r="E810" s="7">
        <f t="shared" si="223"/>
        <v>4709773.263969548</v>
      </c>
      <c r="F810" s="8">
        <f t="shared" si="233"/>
        <v>6.6730000000000009</v>
      </c>
      <c r="G810" s="7">
        <f t="shared" si="225"/>
        <v>8511.3803820237772</v>
      </c>
      <c r="H810">
        <v>3.93</v>
      </c>
      <c r="I810" s="7" t="s">
        <v>204</v>
      </c>
      <c r="J810" s="7" t="s">
        <v>204</v>
      </c>
      <c r="K810" s="7" t="s">
        <v>204</v>
      </c>
      <c r="L810" s="7" t="s">
        <v>204</v>
      </c>
      <c r="M810" s="7" t="s">
        <v>204</v>
      </c>
      <c r="N810" s="7">
        <v>6.6730000000000018</v>
      </c>
      <c r="O810" s="7">
        <v>3.9300000000000006</v>
      </c>
      <c r="P810">
        <v>25</v>
      </c>
      <c r="Q810">
        <f t="shared" si="226"/>
        <v>298</v>
      </c>
      <c r="R810" t="s">
        <v>665</v>
      </c>
      <c r="S810" s="9" t="s">
        <v>41</v>
      </c>
      <c r="T810" t="s">
        <v>206</v>
      </c>
      <c r="U810" t="s">
        <v>209</v>
      </c>
      <c r="V810">
        <v>178.24</v>
      </c>
      <c r="W810">
        <v>7.093</v>
      </c>
      <c r="X810">
        <v>4.3499999999999996</v>
      </c>
      <c r="Y810" s="8">
        <f t="shared" si="227"/>
        <v>-2.7430000000000003</v>
      </c>
      <c r="Z810">
        <v>-2.6429999999999998</v>
      </c>
      <c r="AA810">
        <v>2.8899999999999998E-4</v>
      </c>
      <c r="AB810">
        <v>6.59E-2</v>
      </c>
      <c r="AC810">
        <f t="shared" si="228"/>
        <v>-1.1811145854059901</v>
      </c>
      <c r="AD810">
        <f t="shared" si="229"/>
        <v>-3.5391021572434522</v>
      </c>
      <c r="AE810" s="7">
        <f t="shared" si="230"/>
        <v>82.888936319149437</v>
      </c>
      <c r="AF810" s="7">
        <v>20</v>
      </c>
      <c r="AG810" s="7">
        <f t="shared" si="231"/>
        <v>-102.88893631914944</v>
      </c>
      <c r="AH810" s="7">
        <f t="shared" si="232"/>
        <v>-2.7430000000000008</v>
      </c>
      <c r="AI810">
        <v>0</v>
      </c>
      <c r="AJ810">
        <v>0.23</v>
      </c>
      <c r="AK810">
        <v>7.7100000000000009</v>
      </c>
      <c r="AL810">
        <v>1.34</v>
      </c>
      <c r="AM810">
        <v>1.45</v>
      </c>
    </row>
    <row r="811" spans="1:39" x14ac:dyDescent="0.25">
      <c r="A811">
        <v>608</v>
      </c>
      <c r="B811" t="s">
        <v>207</v>
      </c>
      <c r="C811" t="s">
        <v>208</v>
      </c>
      <c r="D811" t="s">
        <v>664</v>
      </c>
      <c r="E811" s="7">
        <f t="shared" si="223"/>
        <v>5284452.5177518232</v>
      </c>
      <c r="F811" s="8">
        <f t="shared" si="233"/>
        <v>6.7230000000000008</v>
      </c>
      <c r="G811" s="7">
        <f t="shared" si="225"/>
        <v>9549.9258602143691</v>
      </c>
      <c r="H811">
        <v>3.98</v>
      </c>
      <c r="I811" s="7" t="s">
        <v>204</v>
      </c>
      <c r="J811" s="7" t="s">
        <v>204</v>
      </c>
      <c r="K811" s="7" t="s">
        <v>204</v>
      </c>
      <c r="L811" s="7" t="s">
        <v>204</v>
      </c>
      <c r="M811" s="7" t="s">
        <v>204</v>
      </c>
      <c r="N811" s="7">
        <v>6.7230000000000016</v>
      </c>
      <c r="O811" s="7">
        <v>3.9800000000000004</v>
      </c>
      <c r="P811">
        <v>25</v>
      </c>
      <c r="Q811">
        <f t="shared" si="226"/>
        <v>298</v>
      </c>
      <c r="R811" t="s">
        <v>665</v>
      </c>
      <c r="S811" s="9" t="s">
        <v>41</v>
      </c>
      <c r="T811" t="s">
        <v>206</v>
      </c>
      <c r="U811" t="s">
        <v>209</v>
      </c>
      <c r="V811">
        <v>178.24</v>
      </c>
      <c r="W811">
        <v>7.093</v>
      </c>
      <c r="X811">
        <v>4.3499999999999996</v>
      </c>
      <c r="Y811" s="8">
        <f t="shared" si="227"/>
        <v>-2.7430000000000003</v>
      </c>
      <c r="Z811">
        <v>-2.6429999999999998</v>
      </c>
      <c r="AA811">
        <v>2.8899999999999998E-4</v>
      </c>
      <c r="AB811">
        <v>6.59E-2</v>
      </c>
      <c r="AC811">
        <f t="shared" si="228"/>
        <v>-1.1811145854059901</v>
      </c>
      <c r="AD811">
        <f t="shared" si="229"/>
        <v>-3.5391021572434522</v>
      </c>
      <c r="AE811" s="7">
        <f t="shared" si="230"/>
        <v>82.888936319149437</v>
      </c>
      <c r="AF811" s="7">
        <v>20</v>
      </c>
      <c r="AG811" s="7">
        <f t="shared" si="231"/>
        <v>-102.88893631914944</v>
      </c>
      <c r="AH811" s="7">
        <f t="shared" si="232"/>
        <v>-2.7430000000000008</v>
      </c>
      <c r="AI811">
        <v>0</v>
      </c>
      <c r="AJ811">
        <v>0.23</v>
      </c>
      <c r="AK811">
        <v>7.7100000000000009</v>
      </c>
      <c r="AL811">
        <v>1.34</v>
      </c>
      <c r="AM811">
        <v>1.45</v>
      </c>
    </row>
    <row r="812" spans="1:39" x14ac:dyDescent="0.25">
      <c r="A812">
        <v>132</v>
      </c>
      <c r="B812" t="s">
        <v>751</v>
      </c>
      <c r="C812" t="s">
        <v>752</v>
      </c>
      <c r="D812" t="s">
        <v>664</v>
      </c>
      <c r="E812" s="7">
        <f t="shared" si="223"/>
        <v>94188959.652284592</v>
      </c>
      <c r="F812" s="8">
        <f t="shared" si="233"/>
        <v>7.9740000000000011</v>
      </c>
      <c r="G812" s="7">
        <f t="shared" si="225"/>
        <v>12.302687708123818</v>
      </c>
      <c r="H812">
        <v>1.0900000000000001</v>
      </c>
      <c r="I812" s="7" t="s">
        <v>204</v>
      </c>
      <c r="J812" s="7" t="s">
        <v>204</v>
      </c>
      <c r="K812" s="7" t="s">
        <v>204</v>
      </c>
      <c r="L812" s="7" t="s">
        <v>204</v>
      </c>
      <c r="M812" s="7" t="s">
        <v>204</v>
      </c>
      <c r="N812" s="7">
        <v>7.974000000000002</v>
      </c>
      <c r="O812" s="7">
        <v>1.0900000000000001</v>
      </c>
      <c r="P812">
        <v>25</v>
      </c>
      <c r="Q812">
        <f t="shared" si="226"/>
        <v>298</v>
      </c>
      <c r="R812" t="s">
        <v>665</v>
      </c>
      <c r="S812" s="9" t="s">
        <v>41</v>
      </c>
      <c r="T812" t="s">
        <v>206</v>
      </c>
      <c r="U812" t="s">
        <v>753</v>
      </c>
      <c r="V812">
        <v>201.23</v>
      </c>
      <c r="W812">
        <v>9.234</v>
      </c>
      <c r="X812">
        <v>2.35</v>
      </c>
      <c r="Y812" s="8">
        <f t="shared" si="227"/>
        <v>-6.8840000000000003</v>
      </c>
      <c r="Z812">
        <v>-6.8739999999999997</v>
      </c>
      <c r="AA812">
        <v>7.11E-3</v>
      </c>
      <c r="AB812">
        <v>2.7899999999999999E-3</v>
      </c>
      <c r="AC812">
        <f t="shared" si="228"/>
        <v>-2.5543957967264026</v>
      </c>
      <c r="AD812">
        <f t="shared" si="229"/>
        <v>-2.1481303992702339</v>
      </c>
      <c r="AE812" s="7">
        <f t="shared" si="230"/>
        <v>94.968146269628662</v>
      </c>
      <c r="AF812" s="7">
        <v>20</v>
      </c>
      <c r="AG812" s="7">
        <f t="shared" si="231"/>
        <v>-114.96814626962866</v>
      </c>
      <c r="AH812" s="7">
        <f t="shared" si="232"/>
        <v>-6.8840000000000012</v>
      </c>
      <c r="AI812">
        <v>0.21</v>
      </c>
      <c r="AJ812">
        <v>0.7</v>
      </c>
      <c r="AK812">
        <v>8.1999999999999993</v>
      </c>
      <c r="AL812">
        <v>1.66</v>
      </c>
      <c r="AM812">
        <v>1.54</v>
      </c>
    </row>
    <row r="813" spans="1:39" x14ac:dyDescent="0.25">
      <c r="A813">
        <v>968</v>
      </c>
      <c r="B813" t="s">
        <v>754</v>
      </c>
      <c r="C813" t="s">
        <v>755</v>
      </c>
      <c r="D813" t="s">
        <v>664</v>
      </c>
      <c r="E813" s="7">
        <f t="shared" si="223"/>
        <v>48752849.010338791</v>
      </c>
      <c r="F813" s="8">
        <f t="shared" si="233"/>
        <v>7.6880000000000006</v>
      </c>
      <c r="G813" s="7">
        <f t="shared" si="225"/>
        <v>5.8884365535558905</v>
      </c>
      <c r="H813">
        <v>0.77</v>
      </c>
      <c r="I813" s="7" t="s">
        <v>204</v>
      </c>
      <c r="J813" s="7" t="s">
        <v>204</v>
      </c>
      <c r="K813" s="7" t="s">
        <v>204</v>
      </c>
      <c r="L813" s="7" t="s">
        <v>204</v>
      </c>
      <c r="M813" s="7" t="s">
        <v>204</v>
      </c>
      <c r="N813" s="7">
        <v>7.6880000000000015</v>
      </c>
      <c r="O813" s="7">
        <v>0.77</v>
      </c>
      <c r="P813">
        <v>25</v>
      </c>
      <c r="Q813">
        <f t="shared" si="226"/>
        <v>298</v>
      </c>
      <c r="R813" t="s">
        <v>665</v>
      </c>
      <c r="S813" s="9" t="s">
        <v>41</v>
      </c>
      <c r="T813" t="s">
        <v>206</v>
      </c>
      <c r="U813" t="s">
        <v>756</v>
      </c>
      <c r="V813">
        <v>221.26</v>
      </c>
      <c r="W813">
        <v>9.218</v>
      </c>
      <c r="X813">
        <v>2.2999999999999998</v>
      </c>
      <c r="Y813" s="8">
        <f t="shared" si="227"/>
        <v>-6.9180000000000001</v>
      </c>
      <c r="Z813">
        <v>-6.8979999999999997</v>
      </c>
      <c r="AA813">
        <v>7.3800000000000003E-3</v>
      </c>
      <c r="AB813">
        <v>0.14099999999999999</v>
      </c>
      <c r="AC813">
        <f t="shared" si="228"/>
        <v>-0.8507808873446201</v>
      </c>
      <c r="AD813">
        <f t="shared" si="229"/>
        <v>-2.1319436381769585</v>
      </c>
      <c r="AE813" s="7">
        <f t="shared" si="230"/>
        <v>79.983362384467156</v>
      </c>
      <c r="AF813" s="7">
        <v>20</v>
      </c>
      <c r="AG813" s="7">
        <f t="shared" si="231"/>
        <v>-99.983362384467156</v>
      </c>
      <c r="AH813" s="7">
        <f t="shared" si="232"/>
        <v>-6.918000000000001</v>
      </c>
      <c r="AI813">
        <v>0.21</v>
      </c>
      <c r="AJ813">
        <v>0.87</v>
      </c>
      <c r="AK813">
        <v>8.2100000000000009</v>
      </c>
      <c r="AL813">
        <v>1.41</v>
      </c>
      <c r="AM813">
        <v>1.69</v>
      </c>
    </row>
    <row r="814" spans="1:39" x14ac:dyDescent="0.25">
      <c r="A814">
        <v>818</v>
      </c>
      <c r="B814" t="s">
        <v>760</v>
      </c>
      <c r="C814" t="s">
        <v>761</v>
      </c>
      <c r="D814" t="s">
        <v>664</v>
      </c>
      <c r="E814" s="7">
        <f t="shared" si="223"/>
        <v>625172692.77568924</v>
      </c>
      <c r="F814" s="8">
        <f t="shared" si="233"/>
        <v>8.7960000000000012</v>
      </c>
      <c r="G814" s="7">
        <f t="shared" si="225"/>
        <v>12.58925411794168</v>
      </c>
      <c r="H814">
        <v>1.1000000000000001</v>
      </c>
      <c r="I814" s="7" t="s">
        <v>204</v>
      </c>
      <c r="J814" s="7" t="s">
        <v>204</v>
      </c>
      <c r="K814" s="7" t="s">
        <v>204</v>
      </c>
      <c r="L814" s="7" t="s">
        <v>204</v>
      </c>
      <c r="M814" s="7" t="s">
        <v>204</v>
      </c>
      <c r="N814" s="7">
        <v>8.7960000000000029</v>
      </c>
      <c r="O814" s="7">
        <v>1.1000000000000003</v>
      </c>
      <c r="P814">
        <v>25</v>
      </c>
      <c r="Q814">
        <f t="shared" si="226"/>
        <v>298</v>
      </c>
      <c r="R814" t="s">
        <v>665</v>
      </c>
      <c r="S814" s="9" t="s">
        <v>41</v>
      </c>
      <c r="T814" t="s">
        <v>206</v>
      </c>
      <c r="U814" t="s">
        <v>762</v>
      </c>
      <c r="V814">
        <v>233.1</v>
      </c>
      <c r="W814">
        <v>10.366</v>
      </c>
      <c r="X814">
        <v>2.67</v>
      </c>
      <c r="Y814" s="8">
        <f t="shared" si="227"/>
        <v>-7.6959999999999997</v>
      </c>
      <c r="Z814">
        <v>-7.6859999999999999</v>
      </c>
      <c r="AA814">
        <v>6.2E-4</v>
      </c>
      <c r="AB814">
        <v>1.9100000000000001E-4</v>
      </c>
      <c r="AC814">
        <f t="shared" si="228"/>
        <v>-3.7189666327522723</v>
      </c>
      <c r="AD814">
        <f t="shared" si="229"/>
        <v>-3.2076083105017461</v>
      </c>
      <c r="AE814" s="7">
        <f t="shared" si="230"/>
        <v>105.21156583628539</v>
      </c>
      <c r="AF814" s="7">
        <v>20</v>
      </c>
      <c r="AG814" s="7">
        <f t="shared" si="231"/>
        <v>-125.21156583628539</v>
      </c>
      <c r="AH814" s="7">
        <f t="shared" si="232"/>
        <v>-7.6960000000000006</v>
      </c>
      <c r="AI814">
        <v>0.44</v>
      </c>
      <c r="AJ814">
        <v>0.77</v>
      </c>
      <c r="AK814">
        <v>8.35</v>
      </c>
      <c r="AL814">
        <v>1.66</v>
      </c>
      <c r="AM814">
        <v>1.6</v>
      </c>
    </row>
    <row r="815" spans="1:39" x14ac:dyDescent="0.25">
      <c r="A815">
        <v>934</v>
      </c>
      <c r="B815" t="s">
        <v>785</v>
      </c>
      <c r="C815" t="s">
        <v>786</v>
      </c>
      <c r="D815" t="s">
        <v>664</v>
      </c>
      <c r="E815" s="7">
        <f t="shared" si="223"/>
        <v>485288500.16212249</v>
      </c>
      <c r="F815" s="8">
        <f t="shared" si="233"/>
        <v>8.6859999999999999</v>
      </c>
      <c r="G815" s="7">
        <f t="shared" si="225"/>
        <v>457.0881896148756</v>
      </c>
      <c r="H815">
        <v>2.66</v>
      </c>
      <c r="I815" s="7" t="s">
        <v>204</v>
      </c>
      <c r="J815" s="7" t="s">
        <v>204</v>
      </c>
      <c r="K815" s="7" t="s">
        <v>204</v>
      </c>
      <c r="L815" s="7" t="s">
        <v>204</v>
      </c>
      <c r="M815" s="7" t="s">
        <v>204</v>
      </c>
      <c r="N815" s="7">
        <v>8.6860000000000017</v>
      </c>
      <c r="O815" s="7">
        <v>2.6600000000000006</v>
      </c>
      <c r="P815">
        <v>25</v>
      </c>
      <c r="Q815">
        <f t="shared" si="226"/>
        <v>298</v>
      </c>
      <c r="R815" t="s">
        <v>665</v>
      </c>
      <c r="S815" s="9" t="s">
        <v>41</v>
      </c>
      <c r="T815" t="s">
        <v>206</v>
      </c>
      <c r="U815" t="s">
        <v>787</v>
      </c>
      <c r="V815">
        <v>241.36</v>
      </c>
      <c r="W815">
        <v>9.7959999999999994</v>
      </c>
      <c r="X815">
        <v>3.77</v>
      </c>
      <c r="Y815" s="8">
        <f t="shared" si="227"/>
        <v>-6.0259999999999998</v>
      </c>
      <c r="Z815">
        <v>-6.056</v>
      </c>
      <c r="AA815">
        <v>3.13E-3</v>
      </c>
      <c r="AB815">
        <v>1.3600000000000001E-3</v>
      </c>
      <c r="AC815">
        <f t="shared" si="228"/>
        <v>-2.8664610916297826</v>
      </c>
      <c r="AD815">
        <f t="shared" si="229"/>
        <v>-2.5044556624535517</v>
      </c>
      <c r="AE815" s="7">
        <f t="shared" si="230"/>
        <v>97.71303361267455</v>
      </c>
      <c r="AF815" s="7">
        <v>20</v>
      </c>
      <c r="AG815" s="7">
        <f t="shared" si="231"/>
        <v>-117.71303361267455</v>
      </c>
      <c r="AH815" s="7">
        <f t="shared" si="232"/>
        <v>-6.0259999999999998</v>
      </c>
      <c r="AI815">
        <v>0.26</v>
      </c>
      <c r="AJ815">
        <v>1.08</v>
      </c>
      <c r="AK815">
        <v>9</v>
      </c>
      <c r="AL815">
        <v>1.22</v>
      </c>
      <c r="AM815">
        <v>1.94</v>
      </c>
    </row>
    <row r="816" spans="1:39" x14ac:dyDescent="0.25">
      <c r="A816">
        <v>757</v>
      </c>
      <c r="B816" t="s">
        <v>281</v>
      </c>
      <c r="C816" t="s">
        <v>211</v>
      </c>
      <c r="D816" t="s">
        <v>664</v>
      </c>
      <c r="E816" s="7">
        <f t="shared" si="223"/>
        <v>76032627.694018453</v>
      </c>
      <c r="F816" s="8">
        <f t="shared" si="233"/>
        <v>7.8810000000000011</v>
      </c>
      <c r="G816" s="7">
        <f t="shared" si="225"/>
        <v>16218.100973589309</v>
      </c>
      <c r="H816">
        <v>4.21</v>
      </c>
      <c r="I816" s="7" t="s">
        <v>204</v>
      </c>
      <c r="J816" s="7" t="s">
        <v>204</v>
      </c>
      <c r="K816" s="7" t="s">
        <v>204</v>
      </c>
      <c r="L816" s="7" t="s">
        <v>204</v>
      </c>
      <c r="M816" s="7" t="s">
        <v>204</v>
      </c>
      <c r="N816" s="7">
        <v>7.8810000000000011</v>
      </c>
      <c r="O816" s="7">
        <v>4.21</v>
      </c>
      <c r="P816">
        <v>25</v>
      </c>
      <c r="Q816">
        <f t="shared" si="226"/>
        <v>298</v>
      </c>
      <c r="R816" t="s">
        <v>665</v>
      </c>
      <c r="S816" s="9" t="s">
        <v>41</v>
      </c>
      <c r="T816" t="s">
        <v>206</v>
      </c>
      <c r="U816" t="s">
        <v>212</v>
      </c>
      <c r="V816">
        <v>202.26</v>
      </c>
      <c r="W816">
        <v>8.6010000000000009</v>
      </c>
      <c r="X816">
        <v>4.93</v>
      </c>
      <c r="Y816" s="8">
        <f t="shared" si="227"/>
        <v>-3.6710000000000012</v>
      </c>
      <c r="Z816">
        <v>-3.4409999999999998</v>
      </c>
      <c r="AA816">
        <v>4.17E-4</v>
      </c>
      <c r="AB816">
        <v>8.1099999999999992E-3</v>
      </c>
      <c r="AC816">
        <f t="shared" si="228"/>
        <v>-2.090979145788844</v>
      </c>
      <c r="AD816">
        <f t="shared" si="229"/>
        <v>-3.3798639450262424</v>
      </c>
      <c r="AE816" s="7">
        <f t="shared" si="230"/>
        <v>90.891991309465396</v>
      </c>
      <c r="AF816" s="7">
        <v>20</v>
      </c>
      <c r="AG816" s="7">
        <f t="shared" si="231"/>
        <v>-110.8919913094654</v>
      </c>
      <c r="AH816" s="7">
        <f t="shared" si="232"/>
        <v>-3.6710000000000012</v>
      </c>
      <c r="AI816">
        <v>0</v>
      </c>
      <c r="AJ816">
        <v>0.25</v>
      </c>
      <c r="AK816">
        <v>9.11</v>
      </c>
      <c r="AL816">
        <v>1.52</v>
      </c>
      <c r="AM816">
        <v>1.58</v>
      </c>
    </row>
    <row r="817" spans="1:39" x14ac:dyDescent="0.25">
      <c r="A817">
        <v>682</v>
      </c>
      <c r="B817" t="s">
        <v>63</v>
      </c>
      <c r="C817" t="s">
        <v>64</v>
      </c>
      <c r="D817" t="s">
        <v>664</v>
      </c>
      <c r="E817" s="7">
        <f t="shared" si="223"/>
        <v>34119291.162192896</v>
      </c>
      <c r="F817" s="8">
        <f t="shared" si="233"/>
        <v>7.5329999999999995</v>
      </c>
      <c r="G817" s="7">
        <f t="shared" si="225"/>
        <v>18620.871366628675</v>
      </c>
      <c r="H817">
        <v>4.2699999999999996</v>
      </c>
      <c r="I817" s="7" t="s">
        <v>204</v>
      </c>
      <c r="J817" s="7" t="s">
        <v>204</v>
      </c>
      <c r="K817" s="7" t="s">
        <v>204</v>
      </c>
      <c r="L817" s="7" t="s">
        <v>204</v>
      </c>
      <c r="M817" s="7" t="s">
        <v>204</v>
      </c>
      <c r="N817" s="7">
        <v>7.5330000000000004</v>
      </c>
      <c r="O817" s="7">
        <v>4.2699999999999996</v>
      </c>
      <c r="P817">
        <v>25</v>
      </c>
      <c r="Q817">
        <f t="shared" si="226"/>
        <v>298</v>
      </c>
      <c r="R817" t="s">
        <v>665</v>
      </c>
      <c r="S817" s="9" t="s">
        <v>41</v>
      </c>
      <c r="T817" t="s">
        <v>206</v>
      </c>
      <c r="U817" t="s">
        <v>65</v>
      </c>
      <c r="V817">
        <v>202.26</v>
      </c>
      <c r="W817">
        <v>8.1929999999999996</v>
      </c>
      <c r="X817">
        <v>4.93</v>
      </c>
      <c r="Y817" s="8">
        <f t="shared" si="227"/>
        <v>-3.2629999999999999</v>
      </c>
      <c r="Z817">
        <v>-3.3130000000000002</v>
      </c>
      <c r="AA817" s="7">
        <v>4.5899999999999998E-5</v>
      </c>
      <c r="AB817">
        <v>1.06E-2</v>
      </c>
      <c r="AC817">
        <f t="shared" si="228"/>
        <v>-1.9746941347352298</v>
      </c>
      <c r="AD817">
        <f t="shared" si="229"/>
        <v>-4.338187314462739</v>
      </c>
      <c r="AE817" s="7">
        <f t="shared" si="230"/>
        <v>89.869162881440928</v>
      </c>
      <c r="AF817" s="7">
        <v>20</v>
      </c>
      <c r="AG817" s="7">
        <f t="shared" si="231"/>
        <v>-109.86916288144093</v>
      </c>
      <c r="AH817" s="7">
        <f t="shared" si="232"/>
        <v>-3.2629999999999999</v>
      </c>
      <c r="AI817">
        <v>0</v>
      </c>
      <c r="AJ817">
        <v>0.25</v>
      </c>
      <c r="AK817">
        <v>9.11</v>
      </c>
      <c r="AL817">
        <v>1.52</v>
      </c>
      <c r="AM817">
        <v>1.58</v>
      </c>
    </row>
    <row r="818" spans="1:39" x14ac:dyDescent="0.25">
      <c r="A818">
        <v>758</v>
      </c>
      <c r="B818" t="s">
        <v>281</v>
      </c>
      <c r="C818" t="s">
        <v>211</v>
      </c>
      <c r="D818" t="s">
        <v>664</v>
      </c>
      <c r="E818" s="7">
        <f t="shared" si="223"/>
        <v>97948998.540870488</v>
      </c>
      <c r="F818" s="8">
        <f t="shared" si="233"/>
        <v>7.9910000000000014</v>
      </c>
      <c r="G818" s="7">
        <f t="shared" si="225"/>
        <v>20892.961308540423</v>
      </c>
      <c r="H818">
        <v>4.32</v>
      </c>
      <c r="I818" s="7" t="s">
        <v>204</v>
      </c>
      <c r="J818" s="7" t="s">
        <v>204</v>
      </c>
      <c r="K818" s="7" t="s">
        <v>204</v>
      </c>
      <c r="L818" s="7" t="s">
        <v>204</v>
      </c>
      <c r="M818" s="7" t="s">
        <v>204</v>
      </c>
      <c r="N818" s="7">
        <v>7.9910000000000023</v>
      </c>
      <c r="O818" s="7">
        <v>4.32</v>
      </c>
      <c r="P818">
        <v>25</v>
      </c>
      <c r="Q818">
        <f t="shared" si="226"/>
        <v>298</v>
      </c>
      <c r="R818" t="s">
        <v>665</v>
      </c>
      <c r="S818" s="9" t="s">
        <v>41</v>
      </c>
      <c r="T818" t="s">
        <v>206</v>
      </c>
      <c r="U818" t="s">
        <v>212</v>
      </c>
      <c r="V818">
        <v>202.26</v>
      </c>
      <c r="W818">
        <v>8.6010000000000009</v>
      </c>
      <c r="X818">
        <v>4.93</v>
      </c>
      <c r="Y818" s="8">
        <f t="shared" si="227"/>
        <v>-3.6710000000000012</v>
      </c>
      <c r="Z818">
        <v>-3.4409999999999998</v>
      </c>
      <c r="AA818">
        <v>4.17E-4</v>
      </c>
      <c r="AB818">
        <v>8.1099999999999992E-3</v>
      </c>
      <c r="AC818">
        <f t="shared" si="228"/>
        <v>-2.090979145788844</v>
      </c>
      <c r="AD818">
        <f t="shared" si="229"/>
        <v>-3.3798639450262424</v>
      </c>
      <c r="AE818" s="7">
        <f t="shared" si="230"/>
        <v>90.891991309465396</v>
      </c>
      <c r="AF818" s="7">
        <v>20</v>
      </c>
      <c r="AG818" s="7">
        <f t="shared" si="231"/>
        <v>-110.8919913094654</v>
      </c>
      <c r="AH818" s="7">
        <f t="shared" si="232"/>
        <v>-3.6710000000000012</v>
      </c>
      <c r="AI818">
        <v>0</v>
      </c>
      <c r="AJ818">
        <v>0.25</v>
      </c>
      <c r="AK818">
        <v>9.11</v>
      </c>
      <c r="AL818">
        <v>1.52</v>
      </c>
      <c r="AM818">
        <v>1.58</v>
      </c>
    </row>
    <row r="819" spans="1:39" x14ac:dyDescent="0.25">
      <c r="A819">
        <v>683</v>
      </c>
      <c r="B819" t="s">
        <v>63</v>
      </c>
      <c r="C819" t="s">
        <v>64</v>
      </c>
      <c r="D819" t="s">
        <v>664</v>
      </c>
      <c r="E819" s="7">
        <f t="shared" si="223"/>
        <v>41975898.399100915</v>
      </c>
      <c r="F819" s="8">
        <f t="shared" si="233"/>
        <v>7.6230000000000002</v>
      </c>
      <c r="G819" s="7">
        <f t="shared" si="225"/>
        <v>22908.676527677751</v>
      </c>
      <c r="H819">
        <v>4.3600000000000003</v>
      </c>
      <c r="I819" s="7" t="s">
        <v>204</v>
      </c>
      <c r="J819" s="7" t="s">
        <v>204</v>
      </c>
      <c r="K819" s="7" t="s">
        <v>204</v>
      </c>
      <c r="L819" s="7" t="s">
        <v>204</v>
      </c>
      <c r="M819" s="7" t="s">
        <v>204</v>
      </c>
      <c r="N819" s="7">
        <v>7.623000000000002</v>
      </c>
      <c r="O819" s="7">
        <v>4.3600000000000003</v>
      </c>
      <c r="P819">
        <v>25</v>
      </c>
      <c r="Q819">
        <f t="shared" si="226"/>
        <v>298</v>
      </c>
      <c r="R819" t="s">
        <v>665</v>
      </c>
      <c r="S819" s="9" t="s">
        <v>41</v>
      </c>
      <c r="T819" t="s">
        <v>206</v>
      </c>
      <c r="U819" t="s">
        <v>65</v>
      </c>
      <c r="V819">
        <v>202.26</v>
      </c>
      <c r="W819">
        <v>8.1929999999999996</v>
      </c>
      <c r="X819">
        <v>4.93</v>
      </c>
      <c r="Y819" s="8">
        <f t="shared" si="227"/>
        <v>-3.2629999999999999</v>
      </c>
      <c r="Z819">
        <v>-3.3130000000000002</v>
      </c>
      <c r="AA819" s="7">
        <v>4.5899999999999998E-5</v>
      </c>
      <c r="AB819">
        <v>1.06E-2</v>
      </c>
      <c r="AC819">
        <f t="shared" si="228"/>
        <v>-1.9746941347352298</v>
      </c>
      <c r="AD819">
        <f t="shared" si="229"/>
        <v>-4.338187314462739</v>
      </c>
      <c r="AE819" s="7">
        <f t="shared" si="230"/>
        <v>89.869162881440928</v>
      </c>
      <c r="AF819" s="7">
        <v>20</v>
      </c>
      <c r="AG819" s="7">
        <f t="shared" si="231"/>
        <v>-109.86916288144093</v>
      </c>
      <c r="AH819" s="7">
        <f t="shared" si="232"/>
        <v>-3.2629999999999999</v>
      </c>
      <c r="AI819">
        <v>0</v>
      </c>
      <c r="AJ819">
        <v>0.25</v>
      </c>
      <c r="AK819">
        <v>9.11</v>
      </c>
      <c r="AL819">
        <v>1.52</v>
      </c>
      <c r="AM819">
        <v>1.58</v>
      </c>
    </row>
    <row r="820" spans="1:39" x14ac:dyDescent="0.25">
      <c r="A820">
        <v>785</v>
      </c>
      <c r="B820" t="s">
        <v>216</v>
      </c>
      <c r="C820" t="s">
        <v>217</v>
      </c>
      <c r="D820" t="s">
        <v>664</v>
      </c>
      <c r="E820" s="7">
        <f t="shared" si="223"/>
        <v>501187233.62727517</v>
      </c>
      <c r="F820" s="8">
        <f t="shared" si="233"/>
        <v>8.7000000000000011</v>
      </c>
      <c r="G820" s="7">
        <f t="shared" si="225"/>
        <v>54954.087385762505</v>
      </c>
      <c r="H820">
        <v>4.74</v>
      </c>
      <c r="I820" s="7" t="s">
        <v>204</v>
      </c>
      <c r="J820" s="7" t="s">
        <v>204</v>
      </c>
      <c r="K820" s="7" t="s">
        <v>204</v>
      </c>
      <c r="L820" s="7" t="s">
        <v>204</v>
      </c>
      <c r="M820" s="7" t="s">
        <v>204</v>
      </c>
      <c r="N820" s="7">
        <v>8.7000000000000028</v>
      </c>
      <c r="O820" s="7">
        <v>4.74</v>
      </c>
      <c r="P820">
        <v>25</v>
      </c>
      <c r="Q820">
        <f t="shared" si="226"/>
        <v>298</v>
      </c>
      <c r="R820" t="s">
        <v>665</v>
      </c>
      <c r="S820" s="9" t="s">
        <v>41</v>
      </c>
      <c r="T820" t="s">
        <v>206</v>
      </c>
      <c r="U820" t="s">
        <v>218</v>
      </c>
      <c r="V820">
        <v>228.3</v>
      </c>
      <c r="W820">
        <v>9.48</v>
      </c>
      <c r="X820">
        <v>5.52</v>
      </c>
      <c r="Y820" s="8">
        <f t="shared" si="227"/>
        <v>-3.9600000000000009</v>
      </c>
      <c r="Z820">
        <v>-3.67</v>
      </c>
      <c r="AA820" s="7">
        <v>2.0800000000000001E-7</v>
      </c>
      <c r="AB820">
        <v>1.6799999999999999E-4</v>
      </c>
      <c r="AC820">
        <f t="shared" si="228"/>
        <v>-3.7746907182741372</v>
      </c>
      <c r="AD820">
        <f t="shared" si="229"/>
        <v>-6.681936665037238</v>
      </c>
      <c r="AE820" s="7">
        <f t="shared" si="230"/>
        <v>105.70170793010308</v>
      </c>
      <c r="AF820" s="7">
        <v>20</v>
      </c>
      <c r="AG820" s="7">
        <f t="shared" si="231"/>
        <v>-125.70170793010308</v>
      </c>
      <c r="AH820" s="7">
        <f t="shared" si="232"/>
        <v>-3.9600000000000013</v>
      </c>
      <c r="AI820">
        <v>0</v>
      </c>
      <c r="AJ820">
        <v>0.28999999999999998</v>
      </c>
      <c r="AK820">
        <v>10.08</v>
      </c>
      <c r="AL820">
        <v>1.66</v>
      </c>
      <c r="AM820">
        <v>1.82</v>
      </c>
    </row>
    <row r="821" spans="1:39" x14ac:dyDescent="0.25">
      <c r="A821">
        <v>784</v>
      </c>
      <c r="B821" t="s">
        <v>216</v>
      </c>
      <c r="C821" t="s">
        <v>217</v>
      </c>
      <c r="D821" t="s">
        <v>664</v>
      </c>
      <c r="E821" s="7">
        <f t="shared" si="223"/>
        <v>588843655.35559189</v>
      </c>
      <c r="F821" s="8">
        <f t="shared" si="233"/>
        <v>8.7700000000000014</v>
      </c>
      <c r="G821" s="7">
        <f t="shared" si="225"/>
        <v>64565.422903465565</v>
      </c>
      <c r="H821">
        <v>4.8099999999999996</v>
      </c>
      <c r="I821" s="7" t="s">
        <v>204</v>
      </c>
      <c r="J821" s="7" t="s">
        <v>204</v>
      </c>
      <c r="K821" s="7" t="s">
        <v>204</v>
      </c>
      <c r="L821" s="7" t="s">
        <v>204</v>
      </c>
      <c r="M821" s="7" t="s">
        <v>204</v>
      </c>
      <c r="N821" s="7">
        <v>8.7700000000000014</v>
      </c>
      <c r="O821" s="7">
        <v>4.8100000000000005</v>
      </c>
      <c r="P821">
        <v>25</v>
      </c>
      <c r="Q821">
        <f t="shared" si="226"/>
        <v>298</v>
      </c>
      <c r="R821" t="s">
        <v>665</v>
      </c>
      <c r="S821" s="9" t="s">
        <v>41</v>
      </c>
      <c r="T821" t="s">
        <v>206</v>
      </c>
      <c r="U821" t="s">
        <v>218</v>
      </c>
      <c r="V821">
        <v>228.3</v>
      </c>
      <c r="W821">
        <v>9.48</v>
      </c>
      <c r="X821">
        <v>5.52</v>
      </c>
      <c r="Y821" s="8">
        <f t="shared" si="227"/>
        <v>-3.9600000000000009</v>
      </c>
      <c r="Z821">
        <v>-3.67</v>
      </c>
      <c r="AA821" s="7">
        <v>2.0800000000000001E-7</v>
      </c>
      <c r="AB821">
        <v>1.6799999999999999E-4</v>
      </c>
      <c r="AC821">
        <f t="shared" si="228"/>
        <v>-3.7746907182741372</v>
      </c>
      <c r="AD821">
        <f t="shared" si="229"/>
        <v>-6.681936665037238</v>
      </c>
      <c r="AE821" s="7">
        <f t="shared" si="230"/>
        <v>105.70170793010308</v>
      </c>
      <c r="AF821" s="7">
        <v>20</v>
      </c>
      <c r="AG821" s="7">
        <f t="shared" si="231"/>
        <v>-125.70170793010308</v>
      </c>
      <c r="AH821" s="7">
        <f t="shared" si="232"/>
        <v>-3.9600000000000013</v>
      </c>
      <c r="AI821">
        <v>0</v>
      </c>
      <c r="AJ821">
        <v>0.28999999999999998</v>
      </c>
      <c r="AK821">
        <v>10.08</v>
      </c>
      <c r="AL821">
        <v>1.66</v>
      </c>
      <c r="AM821">
        <v>1.82</v>
      </c>
    </row>
    <row r="822" spans="1:39" x14ac:dyDescent="0.25">
      <c r="A822">
        <v>63</v>
      </c>
      <c r="B822" t="s">
        <v>213</v>
      </c>
      <c r="C822" t="s">
        <v>214</v>
      </c>
      <c r="D822" t="s">
        <v>664</v>
      </c>
      <c r="E822" s="7">
        <f t="shared" si="223"/>
        <v>250610925.30321246</v>
      </c>
      <c r="F822" s="8">
        <f t="shared" si="233"/>
        <v>8.3990000000000009</v>
      </c>
      <c r="G822" s="7">
        <f t="shared" si="225"/>
        <v>70794.578438413781</v>
      </c>
      <c r="H822">
        <v>4.8499999999999996</v>
      </c>
      <c r="I822" s="7" t="s">
        <v>204</v>
      </c>
      <c r="J822" s="7" t="s">
        <v>204</v>
      </c>
      <c r="K822" s="7" t="s">
        <v>204</v>
      </c>
      <c r="L822" s="7" t="s">
        <v>204</v>
      </c>
      <c r="M822" s="7" t="s">
        <v>204</v>
      </c>
      <c r="N822" s="7">
        <v>8.3990000000000027</v>
      </c>
      <c r="O822" s="7">
        <v>4.8499999999999996</v>
      </c>
      <c r="P822">
        <v>25</v>
      </c>
      <c r="Q822">
        <f t="shared" si="226"/>
        <v>298</v>
      </c>
      <c r="R822" t="s">
        <v>665</v>
      </c>
      <c r="S822" s="9" t="s">
        <v>41</v>
      </c>
      <c r="T822" t="s">
        <v>206</v>
      </c>
      <c r="U822" t="s">
        <v>215</v>
      </c>
      <c r="V822">
        <v>228.3</v>
      </c>
      <c r="W822">
        <v>9.0690000000000008</v>
      </c>
      <c r="X822">
        <v>5.52</v>
      </c>
      <c r="Y822" s="8">
        <f t="shared" si="227"/>
        <v>-3.5490000000000013</v>
      </c>
      <c r="Z822">
        <v>-3.3090000000000002</v>
      </c>
      <c r="AA822" s="7">
        <v>3.6199999999999999E-5</v>
      </c>
      <c r="AB822">
        <v>1.07E-4</v>
      </c>
      <c r="AC822">
        <f t="shared" si="228"/>
        <v>-3.9706162223147903</v>
      </c>
      <c r="AD822">
        <f t="shared" si="229"/>
        <v>-4.4412914294668342</v>
      </c>
      <c r="AE822" s="7">
        <f t="shared" si="230"/>
        <v>107.42504418377905</v>
      </c>
      <c r="AF822" s="7">
        <v>20</v>
      </c>
      <c r="AG822" s="7">
        <f t="shared" si="231"/>
        <v>-127.42504418377905</v>
      </c>
      <c r="AH822" s="7">
        <f t="shared" si="232"/>
        <v>-3.5490000000000022</v>
      </c>
      <c r="AI822">
        <v>0</v>
      </c>
      <c r="AJ822">
        <v>0.28999999999999998</v>
      </c>
      <c r="AK822">
        <v>10.08</v>
      </c>
      <c r="AL822">
        <v>1.66</v>
      </c>
      <c r="AM822">
        <v>1.82</v>
      </c>
    </row>
    <row r="823" spans="1:39" x14ac:dyDescent="0.25">
      <c r="A823">
        <v>62</v>
      </c>
      <c r="B823" t="s">
        <v>213</v>
      </c>
      <c r="C823" t="s">
        <v>214</v>
      </c>
      <c r="D823" t="s">
        <v>664</v>
      </c>
      <c r="E823" s="7">
        <f t="shared" ref="E823:E886" si="234">10^F823</f>
        <v>281190083.03989512</v>
      </c>
      <c r="F823" s="8">
        <f t="shared" si="233"/>
        <v>8.4490000000000016</v>
      </c>
      <c r="G823" s="7">
        <f t="shared" si="225"/>
        <v>79432.823472428237</v>
      </c>
      <c r="H823">
        <v>4.9000000000000004</v>
      </c>
      <c r="I823" s="7" t="s">
        <v>204</v>
      </c>
      <c r="J823" s="7" t="s">
        <v>204</v>
      </c>
      <c r="K823" s="7" t="s">
        <v>204</v>
      </c>
      <c r="L823" s="7" t="s">
        <v>204</v>
      </c>
      <c r="M823" s="7" t="s">
        <v>204</v>
      </c>
      <c r="N823" s="7">
        <v>8.4490000000000016</v>
      </c>
      <c r="O823" s="7">
        <v>4.9000000000000004</v>
      </c>
      <c r="P823">
        <v>25</v>
      </c>
      <c r="Q823">
        <f t="shared" si="226"/>
        <v>298</v>
      </c>
      <c r="R823" t="s">
        <v>665</v>
      </c>
      <c r="S823" s="9" t="s">
        <v>41</v>
      </c>
      <c r="T823" t="s">
        <v>206</v>
      </c>
      <c r="U823" t="s">
        <v>215</v>
      </c>
      <c r="V823">
        <v>228.3</v>
      </c>
      <c r="W823">
        <v>9.0690000000000008</v>
      </c>
      <c r="X823">
        <v>5.52</v>
      </c>
      <c r="Y823" s="8">
        <f t="shared" si="227"/>
        <v>-3.5490000000000013</v>
      </c>
      <c r="Z823">
        <v>-3.3090000000000002</v>
      </c>
      <c r="AA823" s="7">
        <v>3.6199999999999999E-5</v>
      </c>
      <c r="AB823">
        <v>1.07E-4</v>
      </c>
      <c r="AC823">
        <f t="shared" si="228"/>
        <v>-3.9706162223147903</v>
      </c>
      <c r="AD823">
        <f t="shared" si="229"/>
        <v>-4.4412914294668342</v>
      </c>
      <c r="AE823" s="7">
        <f t="shared" si="230"/>
        <v>107.42504418377905</v>
      </c>
      <c r="AF823" s="7">
        <v>20</v>
      </c>
      <c r="AG823" s="7">
        <f t="shared" si="231"/>
        <v>-127.42504418377905</v>
      </c>
      <c r="AH823" s="7">
        <f t="shared" si="232"/>
        <v>-3.5490000000000022</v>
      </c>
      <c r="AI823">
        <v>0</v>
      </c>
      <c r="AJ823">
        <v>0.28999999999999998</v>
      </c>
      <c r="AK823">
        <v>10.08</v>
      </c>
      <c r="AL823">
        <v>1.66</v>
      </c>
      <c r="AM823">
        <v>1.82</v>
      </c>
    </row>
    <row r="824" spans="1:39" x14ac:dyDescent="0.25">
      <c r="A824">
        <v>738</v>
      </c>
      <c r="B824" t="s">
        <v>483</v>
      </c>
      <c r="C824" t="s">
        <v>484</v>
      </c>
      <c r="D824" t="s">
        <v>664</v>
      </c>
      <c r="E824" s="7">
        <f t="shared" si="234"/>
        <v>883079900.41856635</v>
      </c>
      <c r="F824" s="8">
        <f t="shared" si="233"/>
        <v>8.9460000000000015</v>
      </c>
      <c r="G824" s="7">
        <f t="shared" si="225"/>
        <v>95499.258602143804</v>
      </c>
      <c r="H824">
        <v>4.9800000000000004</v>
      </c>
      <c r="I824" s="7" t="s">
        <v>204</v>
      </c>
      <c r="J824" s="7" t="s">
        <v>204</v>
      </c>
      <c r="K824" s="7" t="s">
        <v>204</v>
      </c>
      <c r="L824" s="7" t="s">
        <v>204</v>
      </c>
      <c r="M824" s="7" t="s">
        <v>204</v>
      </c>
      <c r="N824" s="7">
        <v>8.9460000000000015</v>
      </c>
      <c r="O824" s="7">
        <v>4.9800000000000013</v>
      </c>
      <c r="P824">
        <v>25</v>
      </c>
      <c r="Q824">
        <f t="shared" si="226"/>
        <v>298</v>
      </c>
      <c r="R824" t="s">
        <v>665</v>
      </c>
      <c r="S824" s="9" t="s">
        <v>41</v>
      </c>
      <c r="T824" t="s">
        <v>206</v>
      </c>
      <c r="U824" t="s">
        <v>485</v>
      </c>
      <c r="V824">
        <v>252.32</v>
      </c>
      <c r="W824">
        <v>10.076000000000001</v>
      </c>
      <c r="X824">
        <v>6.11</v>
      </c>
      <c r="Y824" s="8">
        <f t="shared" si="227"/>
        <v>-3.9660000000000002</v>
      </c>
      <c r="Z824">
        <v>-3.8260000000000001</v>
      </c>
      <c r="AA824" s="7">
        <v>1.79E-7</v>
      </c>
      <c r="AB824">
        <v>2.03E-4</v>
      </c>
      <c r="AC824">
        <f t="shared" si="228"/>
        <v>-3.692503962086787</v>
      </c>
      <c r="AD824">
        <f t="shared" si="229"/>
        <v>-6.7471469690201067</v>
      </c>
      <c r="AE824" s="7">
        <f t="shared" si="230"/>
        <v>104.9788034914839</v>
      </c>
      <c r="AF824" s="7">
        <v>20</v>
      </c>
      <c r="AG824" s="7">
        <f t="shared" si="231"/>
        <v>-124.9788034914839</v>
      </c>
      <c r="AH824" s="7">
        <f t="shared" si="232"/>
        <v>-3.9660000000000006</v>
      </c>
      <c r="AI824">
        <v>0</v>
      </c>
      <c r="AJ824">
        <v>0.31</v>
      </c>
      <c r="AK824">
        <v>11.48</v>
      </c>
      <c r="AL824">
        <v>1.84</v>
      </c>
      <c r="AM824">
        <v>1.95</v>
      </c>
    </row>
    <row r="825" spans="1:39" x14ac:dyDescent="0.25">
      <c r="A825">
        <v>28</v>
      </c>
      <c r="B825" t="s">
        <v>228</v>
      </c>
      <c r="C825" t="s">
        <v>229</v>
      </c>
      <c r="D825" t="s">
        <v>664</v>
      </c>
      <c r="E825" s="7">
        <f t="shared" si="234"/>
        <v>6902398038.4024038</v>
      </c>
      <c r="F825" s="8">
        <f t="shared" si="233"/>
        <v>9.8389999999999986</v>
      </c>
      <c r="G825" s="7">
        <f t="shared" si="225"/>
        <v>123026.87708123829</v>
      </c>
      <c r="H825">
        <v>5.09</v>
      </c>
      <c r="I825" s="7" t="s">
        <v>204</v>
      </c>
      <c r="J825" s="7" t="s">
        <v>204</v>
      </c>
      <c r="K825" s="7" t="s">
        <v>204</v>
      </c>
      <c r="L825" s="7" t="s">
        <v>204</v>
      </c>
      <c r="M825" s="7" t="s">
        <v>204</v>
      </c>
      <c r="N825" s="7">
        <v>9.8389999999999986</v>
      </c>
      <c r="O825" s="7">
        <v>5.0900000000000007</v>
      </c>
      <c r="P825">
        <v>25</v>
      </c>
      <c r="Q825">
        <f t="shared" si="226"/>
        <v>298</v>
      </c>
      <c r="R825" t="s">
        <v>665</v>
      </c>
      <c r="S825" s="9" t="s">
        <v>41</v>
      </c>
      <c r="T825" t="s">
        <v>206</v>
      </c>
      <c r="U825" t="s">
        <v>230</v>
      </c>
      <c r="V825">
        <v>252.32</v>
      </c>
      <c r="W825">
        <v>10.859</v>
      </c>
      <c r="X825">
        <v>6.11</v>
      </c>
      <c r="Y825" s="8">
        <f t="shared" si="227"/>
        <v>-4.7489999999999997</v>
      </c>
      <c r="Z825">
        <v>-4.7290000000000001</v>
      </c>
      <c r="AA825" s="7">
        <v>1.31E-7</v>
      </c>
      <c r="AB825" s="7">
        <v>2.3099999999999999E-5</v>
      </c>
      <c r="AC825">
        <f t="shared" si="228"/>
        <v>-4.636388020107856</v>
      </c>
      <c r="AD825">
        <f t="shared" si="229"/>
        <v>-6.8827287043442356</v>
      </c>
      <c r="AE825" s="7">
        <f t="shared" si="230"/>
        <v>113.28108973246754</v>
      </c>
      <c r="AF825" s="7">
        <v>20</v>
      </c>
      <c r="AG825" s="7">
        <f t="shared" si="231"/>
        <v>-133.28108973246754</v>
      </c>
      <c r="AH825" s="7">
        <f t="shared" si="232"/>
        <v>-4.7489999999999997</v>
      </c>
      <c r="AI825">
        <v>0</v>
      </c>
      <c r="AJ825">
        <v>0.31</v>
      </c>
      <c r="AK825">
        <v>11.48</v>
      </c>
      <c r="AL825">
        <v>1.84</v>
      </c>
      <c r="AM825">
        <v>1.95</v>
      </c>
    </row>
    <row r="826" spans="1:39" x14ac:dyDescent="0.25">
      <c r="A826">
        <v>29</v>
      </c>
      <c r="B826" t="s">
        <v>228</v>
      </c>
      <c r="C826" t="s">
        <v>229</v>
      </c>
      <c r="D826" t="s">
        <v>664</v>
      </c>
      <c r="E826" s="7">
        <f t="shared" si="234"/>
        <v>12852866599.436182</v>
      </c>
      <c r="F826" s="8">
        <f t="shared" si="233"/>
        <v>10.109</v>
      </c>
      <c r="G826" s="7">
        <f t="shared" si="225"/>
        <v>229086.76527677779</v>
      </c>
      <c r="H826">
        <v>5.36</v>
      </c>
      <c r="I826" s="7" t="s">
        <v>204</v>
      </c>
      <c r="J826" s="7" t="s">
        <v>204</v>
      </c>
      <c r="K826" s="7" t="s">
        <v>204</v>
      </c>
      <c r="L826" s="7" t="s">
        <v>204</v>
      </c>
      <c r="M826" s="7" t="s">
        <v>204</v>
      </c>
      <c r="N826" s="7">
        <v>10.109000000000002</v>
      </c>
      <c r="O826" s="7">
        <v>5.3600000000000012</v>
      </c>
      <c r="P826">
        <v>25</v>
      </c>
      <c r="Q826">
        <f t="shared" si="226"/>
        <v>298</v>
      </c>
      <c r="R826" t="s">
        <v>665</v>
      </c>
      <c r="S826" s="9" t="s">
        <v>41</v>
      </c>
      <c r="T826" t="s">
        <v>206</v>
      </c>
      <c r="U826" t="s">
        <v>230</v>
      </c>
      <c r="V826">
        <v>252.32</v>
      </c>
      <c r="W826">
        <v>10.859</v>
      </c>
      <c r="X826">
        <v>6.11</v>
      </c>
      <c r="Y826" s="8">
        <f t="shared" si="227"/>
        <v>-4.7489999999999997</v>
      </c>
      <c r="Z826">
        <v>-4.7290000000000001</v>
      </c>
      <c r="AA826" s="7">
        <v>1.31E-7</v>
      </c>
      <c r="AB826" s="7">
        <v>2.3099999999999999E-5</v>
      </c>
      <c r="AC826">
        <f t="shared" si="228"/>
        <v>-4.636388020107856</v>
      </c>
      <c r="AD826">
        <f t="shared" si="229"/>
        <v>-6.8827287043442356</v>
      </c>
      <c r="AE826" s="7">
        <f t="shared" si="230"/>
        <v>113.28108973246754</v>
      </c>
      <c r="AF826" s="7">
        <v>20</v>
      </c>
      <c r="AG826" s="7">
        <f t="shared" si="231"/>
        <v>-133.28108973246754</v>
      </c>
      <c r="AH826" s="7">
        <f t="shared" si="232"/>
        <v>-4.7489999999999997</v>
      </c>
      <c r="AI826">
        <v>0</v>
      </c>
      <c r="AJ826">
        <v>0.31</v>
      </c>
      <c r="AK826">
        <v>11.48</v>
      </c>
      <c r="AL826">
        <v>1.84</v>
      </c>
      <c r="AM826">
        <v>1.95</v>
      </c>
    </row>
    <row r="827" spans="1:39" x14ac:dyDescent="0.25">
      <c r="A827">
        <v>777</v>
      </c>
      <c r="B827" t="s">
        <v>856</v>
      </c>
      <c r="C827" t="s">
        <v>857</v>
      </c>
      <c r="D827" t="s">
        <v>664</v>
      </c>
      <c r="E827" s="7">
        <f t="shared" si="234"/>
        <v>6591738952.443223</v>
      </c>
      <c r="F827" s="8">
        <f t="shared" si="233"/>
        <v>9.8189999999999991</v>
      </c>
      <c r="G827" s="7">
        <f t="shared" si="225"/>
        <v>257039.57827688678</v>
      </c>
      <c r="H827">
        <v>5.41</v>
      </c>
      <c r="I827" s="7" t="s">
        <v>204</v>
      </c>
      <c r="J827" s="7" t="s">
        <v>204</v>
      </c>
      <c r="K827" s="7" t="s">
        <v>204</v>
      </c>
      <c r="L827" s="7" t="s">
        <v>204</v>
      </c>
      <c r="M827" s="7" t="s">
        <v>204</v>
      </c>
      <c r="N827" s="7">
        <v>9.8190000000000008</v>
      </c>
      <c r="O827" s="7">
        <v>5.410000000000001</v>
      </c>
      <c r="P827">
        <v>25</v>
      </c>
      <c r="Q827">
        <f t="shared" si="226"/>
        <v>298</v>
      </c>
      <c r="R827" t="s">
        <v>665</v>
      </c>
      <c r="S827" s="9" t="s">
        <v>41</v>
      </c>
      <c r="T827" t="s">
        <v>206</v>
      </c>
      <c r="U827" t="s">
        <v>858</v>
      </c>
      <c r="V827">
        <v>278.36</v>
      </c>
      <c r="W827">
        <v>11.109</v>
      </c>
      <c r="X827">
        <v>6.7</v>
      </c>
      <c r="Y827" s="8">
        <f t="shared" si="227"/>
        <v>-4.4089999999999998</v>
      </c>
      <c r="Z827">
        <v>-4.6989999999999998</v>
      </c>
      <c r="AA827" s="7">
        <v>1.09E-8</v>
      </c>
      <c r="AB827" s="7">
        <v>8.23E-7</v>
      </c>
      <c r="AC827">
        <f t="shared" si="228"/>
        <v>-6.0846001647877301</v>
      </c>
      <c r="AD827">
        <f t="shared" si="229"/>
        <v>-7.9625735020593762</v>
      </c>
      <c r="AE827" s="7">
        <f t="shared" si="230"/>
        <v>126.01938281054888</v>
      </c>
      <c r="AF827" s="7">
        <v>20</v>
      </c>
      <c r="AG827" s="7">
        <f t="shared" si="231"/>
        <v>-146.01938281054888</v>
      </c>
      <c r="AH827" s="7">
        <f t="shared" si="232"/>
        <v>-4.4089999999999998</v>
      </c>
      <c r="AI827">
        <v>0</v>
      </c>
      <c r="AJ827">
        <v>0.35</v>
      </c>
      <c r="AK827">
        <v>12.45</v>
      </c>
      <c r="AL827">
        <v>1.99</v>
      </c>
      <c r="AM827">
        <v>2.19</v>
      </c>
    </row>
    <row r="828" spans="1:39" x14ac:dyDescent="0.25">
      <c r="A828">
        <v>43</v>
      </c>
      <c r="B828" t="s">
        <v>231</v>
      </c>
      <c r="C828" t="s">
        <v>232</v>
      </c>
      <c r="D828" t="s">
        <v>664</v>
      </c>
      <c r="E828" s="7">
        <f t="shared" si="234"/>
        <v>35399734108.343521</v>
      </c>
      <c r="F828" s="8">
        <f t="shared" si="233"/>
        <v>10.548999999999999</v>
      </c>
      <c r="G828" s="7">
        <f t="shared" si="225"/>
        <v>295120.92266663886</v>
      </c>
      <c r="H828">
        <v>5.47</v>
      </c>
      <c r="I828" s="7" t="s">
        <v>204</v>
      </c>
      <c r="J828" s="7" t="s">
        <v>204</v>
      </c>
      <c r="K828" s="7" t="s">
        <v>204</v>
      </c>
      <c r="L828" s="7" t="s">
        <v>204</v>
      </c>
      <c r="M828" s="7" t="s">
        <v>204</v>
      </c>
      <c r="N828" s="7">
        <v>10.549000000000001</v>
      </c>
      <c r="O828" s="7">
        <v>5.4700000000000006</v>
      </c>
      <c r="P828">
        <v>25</v>
      </c>
      <c r="Q828">
        <f t="shared" si="226"/>
        <v>298</v>
      </c>
      <c r="R828" t="s">
        <v>665</v>
      </c>
      <c r="S828" s="9" t="s">
        <v>41</v>
      </c>
      <c r="T828" t="s">
        <v>206</v>
      </c>
      <c r="U828" t="s">
        <v>233</v>
      </c>
      <c r="V828">
        <v>278.36</v>
      </c>
      <c r="W828">
        <v>11.779</v>
      </c>
      <c r="X828">
        <v>6.7</v>
      </c>
      <c r="Y828" s="8">
        <f t="shared" si="227"/>
        <v>-5.0789999999999997</v>
      </c>
      <c r="Z828">
        <v>-5.2389999999999999</v>
      </c>
      <c r="AA828" s="7">
        <v>1.85E-9</v>
      </c>
      <c r="AB828" s="7">
        <v>3.3300000000000003E-5</v>
      </c>
      <c r="AC828">
        <f t="shared" si="228"/>
        <v>-4.4775557664936798</v>
      </c>
      <c r="AD828">
        <f t="shared" si="229"/>
        <v>-8.7328282715969863</v>
      </c>
      <c r="AE828" s="7">
        <f t="shared" si="230"/>
        <v>111.88402107493549</v>
      </c>
      <c r="AF828" s="7">
        <v>20</v>
      </c>
      <c r="AG828" s="7">
        <f t="shared" si="231"/>
        <v>-131.8840210749355</v>
      </c>
      <c r="AH828" s="7">
        <f t="shared" si="232"/>
        <v>-5.0790000000000006</v>
      </c>
      <c r="AI828">
        <v>0</v>
      </c>
      <c r="AJ828">
        <v>0.35</v>
      </c>
      <c r="AK828">
        <v>12.45</v>
      </c>
      <c r="AL828">
        <v>1.99</v>
      </c>
      <c r="AM828">
        <v>2.19</v>
      </c>
    </row>
    <row r="829" spans="1:39" x14ac:dyDescent="0.25">
      <c r="A829">
        <v>723</v>
      </c>
      <c r="B829" t="s">
        <v>234</v>
      </c>
      <c r="C829" t="s">
        <v>235</v>
      </c>
      <c r="D829" t="s">
        <v>664</v>
      </c>
      <c r="E829" s="7">
        <f t="shared" si="234"/>
        <v>42756288615.158714</v>
      </c>
      <c r="F829" s="8">
        <f t="shared" si="233"/>
        <v>10.631</v>
      </c>
      <c r="G829" s="7">
        <f t="shared" si="225"/>
        <v>229086.76527677779</v>
      </c>
      <c r="H829">
        <v>5.36</v>
      </c>
      <c r="I829" s="7" t="s">
        <v>204</v>
      </c>
      <c r="J829" s="7" t="s">
        <v>204</v>
      </c>
      <c r="K829" s="7" t="s">
        <v>204</v>
      </c>
      <c r="L829" s="7" t="s">
        <v>204</v>
      </c>
      <c r="M829" s="7" t="s">
        <v>204</v>
      </c>
      <c r="N829" s="7">
        <v>10.631</v>
      </c>
      <c r="O829" s="7">
        <v>5.3600000000000012</v>
      </c>
      <c r="P829">
        <v>25</v>
      </c>
      <c r="Q829">
        <f t="shared" si="226"/>
        <v>298</v>
      </c>
      <c r="R829" t="s">
        <v>665</v>
      </c>
      <c r="S829" s="9" t="s">
        <v>41</v>
      </c>
      <c r="T829" t="s">
        <v>206</v>
      </c>
      <c r="U829" t="s">
        <v>236</v>
      </c>
      <c r="V829">
        <v>276.33999999999997</v>
      </c>
      <c r="W829">
        <v>11.971</v>
      </c>
      <c r="X829">
        <v>6.7</v>
      </c>
      <c r="Y829" s="8">
        <f t="shared" si="227"/>
        <v>-5.2709999999999999</v>
      </c>
      <c r="Z829">
        <v>-5.2709999999999999</v>
      </c>
      <c r="AA829" s="7">
        <v>1.17E-7</v>
      </c>
      <c r="AB829" s="7">
        <v>8.1100000000000003E-6</v>
      </c>
      <c r="AC829">
        <f t="shared" si="228"/>
        <v>-5.090979145788844</v>
      </c>
      <c r="AD829">
        <f t="shared" si="229"/>
        <v>-6.9318141382538387</v>
      </c>
      <c r="AE829" s="7">
        <f t="shared" si="230"/>
        <v>117.27961647517716</v>
      </c>
      <c r="AF829" s="7">
        <v>20</v>
      </c>
      <c r="AG829" s="7">
        <f t="shared" si="231"/>
        <v>-137.27961647517716</v>
      </c>
      <c r="AH829" s="7">
        <f t="shared" si="232"/>
        <v>-5.2709999999999999</v>
      </c>
      <c r="AI829">
        <v>0</v>
      </c>
      <c r="AJ829">
        <v>0.33</v>
      </c>
      <c r="AK829">
        <v>12.89</v>
      </c>
      <c r="AL829">
        <v>2.02</v>
      </c>
      <c r="AM829">
        <v>2.08</v>
      </c>
    </row>
    <row r="830" spans="1:39" x14ac:dyDescent="0.25">
      <c r="A830">
        <v>379</v>
      </c>
      <c r="B830" t="s">
        <v>118</v>
      </c>
      <c r="C830" t="s">
        <v>119</v>
      </c>
      <c r="D830" t="s">
        <v>664</v>
      </c>
      <c r="E830" s="7">
        <f t="shared" si="234"/>
        <v>3218.7992090735443</v>
      </c>
      <c r="F830" s="8">
        <f t="shared" si="233"/>
        <v>3.5076938859396698</v>
      </c>
      <c r="G830" s="7">
        <f t="shared" si="225"/>
        <v>162.18100973589304</v>
      </c>
      <c r="H830">
        <v>2.21</v>
      </c>
      <c r="I830" s="7" t="s">
        <v>204</v>
      </c>
      <c r="J830" s="7" t="s">
        <v>204</v>
      </c>
      <c r="K830" s="7" t="s">
        <v>204</v>
      </c>
      <c r="L830" s="7" t="s">
        <v>204</v>
      </c>
      <c r="M830" s="7" t="s">
        <v>204</v>
      </c>
      <c r="N830" s="7">
        <v>3.4768040644860316</v>
      </c>
      <c r="O830" s="7">
        <v>2.2218040644860308</v>
      </c>
      <c r="P830">
        <v>24</v>
      </c>
      <c r="Q830">
        <f t="shared" si="226"/>
        <v>297</v>
      </c>
      <c r="R830" t="s">
        <v>668</v>
      </c>
      <c r="S830" s="9" t="s">
        <v>41</v>
      </c>
      <c r="T830" t="s">
        <v>206</v>
      </c>
      <c r="U830" t="s">
        <v>120</v>
      </c>
      <c r="V830">
        <v>147</v>
      </c>
      <c r="W830">
        <v>4.5350000000000001</v>
      </c>
      <c r="X830">
        <v>3.28</v>
      </c>
      <c r="Y830" s="8">
        <f t="shared" si="227"/>
        <v>-1.2550000000000003</v>
      </c>
      <c r="Z830">
        <v>-1.105</v>
      </c>
      <c r="AA830">
        <v>129</v>
      </c>
      <c r="AB830">
        <v>196</v>
      </c>
      <c r="AC830">
        <f t="shared" si="228"/>
        <v>2.2922560713564759</v>
      </c>
      <c r="AD830">
        <f t="shared" si="229"/>
        <v>2.1105897102992488</v>
      </c>
      <c r="AE830" s="7">
        <f t="shared" si="230"/>
        <v>52.337602001739427</v>
      </c>
      <c r="AF830" s="7">
        <v>20</v>
      </c>
      <c r="AG830" s="7">
        <f t="shared" si="231"/>
        <v>-72.337602001739427</v>
      </c>
      <c r="AH830" s="7">
        <f t="shared" si="232"/>
        <v>-1.2976938859396696</v>
      </c>
      <c r="AI830">
        <v>0</v>
      </c>
      <c r="AJ830">
        <v>0.1</v>
      </c>
      <c r="AK830">
        <v>4.33</v>
      </c>
      <c r="AL830">
        <v>0.85</v>
      </c>
      <c r="AM830">
        <v>0.96</v>
      </c>
    </row>
    <row r="831" spans="1:39" x14ac:dyDescent="0.25">
      <c r="A831">
        <v>110</v>
      </c>
      <c r="B831" t="s">
        <v>681</v>
      </c>
      <c r="C831" t="s">
        <v>682</v>
      </c>
      <c r="D831" t="s">
        <v>664</v>
      </c>
      <c r="E831" s="7">
        <f t="shared" si="234"/>
        <v>1982287.5935684608</v>
      </c>
      <c r="F831" s="8">
        <f t="shared" si="233"/>
        <v>6.2971666628833649</v>
      </c>
      <c r="G831" s="7">
        <f t="shared" si="225"/>
        <v>70.794578438413865</v>
      </c>
      <c r="H831">
        <v>1.85</v>
      </c>
      <c r="I831" s="7" t="s">
        <v>204</v>
      </c>
      <c r="J831" s="7" t="s">
        <v>204</v>
      </c>
      <c r="K831" s="7" t="s">
        <v>204</v>
      </c>
      <c r="L831" s="7" t="s">
        <v>204</v>
      </c>
      <c r="M831" s="7" t="s">
        <v>204</v>
      </c>
      <c r="N831" s="7">
        <v>6.2608040644860319</v>
      </c>
      <c r="O831" s="7">
        <v>1.8618040644860314</v>
      </c>
      <c r="P831">
        <v>24</v>
      </c>
      <c r="Q831">
        <f t="shared" si="226"/>
        <v>297</v>
      </c>
      <c r="R831" t="s">
        <v>668</v>
      </c>
      <c r="S831" s="9" t="s">
        <v>41</v>
      </c>
      <c r="T831" t="s">
        <v>206</v>
      </c>
      <c r="U831" t="s">
        <v>683</v>
      </c>
      <c r="V831">
        <v>142.59</v>
      </c>
      <c r="W831">
        <v>7.0990000000000002</v>
      </c>
      <c r="X831">
        <v>2.7</v>
      </c>
      <c r="Y831" s="8">
        <f t="shared" si="227"/>
        <v>-4.399</v>
      </c>
      <c r="Z831">
        <v>-3.9990000000000001</v>
      </c>
      <c r="AA831">
        <v>1.37</v>
      </c>
      <c r="AB831">
        <v>17.3</v>
      </c>
      <c r="AC831">
        <f t="shared" si="228"/>
        <v>1.2380461031287955</v>
      </c>
      <c r="AD831">
        <f t="shared" si="229"/>
        <v>0.13672056715640679</v>
      </c>
      <c r="AE831" s="7">
        <f t="shared" si="230"/>
        <v>61.610301164255738</v>
      </c>
      <c r="AF831" s="7">
        <v>20</v>
      </c>
      <c r="AG831" s="7">
        <f t="shared" si="231"/>
        <v>-81.610301164255731</v>
      </c>
      <c r="AH831" s="7">
        <f t="shared" si="232"/>
        <v>-4.4471666628833653</v>
      </c>
      <c r="AI831">
        <v>0.67</v>
      </c>
      <c r="AJ831">
        <v>0.38</v>
      </c>
      <c r="AK831">
        <v>4.79</v>
      </c>
      <c r="AL831">
        <v>0.96</v>
      </c>
      <c r="AM831">
        <v>1.04</v>
      </c>
    </row>
    <row r="832" spans="1:39" x14ac:dyDescent="0.25">
      <c r="A832">
        <v>322</v>
      </c>
      <c r="B832" t="s">
        <v>142</v>
      </c>
      <c r="C832" t="s">
        <v>143</v>
      </c>
      <c r="D832" t="s">
        <v>664</v>
      </c>
      <c r="E832" s="7">
        <f t="shared" si="234"/>
        <v>39592.87985233876</v>
      </c>
      <c r="F832" s="8">
        <f t="shared" si="233"/>
        <v>4.597617092014703</v>
      </c>
      <c r="G832" s="7">
        <f t="shared" si="225"/>
        <v>1380.3842646028863</v>
      </c>
      <c r="H832">
        <v>3.14</v>
      </c>
      <c r="I832" s="7" t="s">
        <v>204</v>
      </c>
      <c r="J832" s="7" t="s">
        <v>204</v>
      </c>
      <c r="K832" s="7" t="s">
        <v>204</v>
      </c>
      <c r="L832" s="7" t="s">
        <v>204</v>
      </c>
      <c r="M832" s="7" t="s">
        <v>204</v>
      </c>
      <c r="N832" s="7">
        <v>4.5638040644860309</v>
      </c>
      <c r="O832" s="7">
        <v>3.1518040644860315</v>
      </c>
      <c r="P832">
        <v>24</v>
      </c>
      <c r="Q832">
        <f t="shared" si="226"/>
        <v>297</v>
      </c>
      <c r="R832" t="s">
        <v>668</v>
      </c>
      <c r="S832" s="9" t="s">
        <v>41</v>
      </c>
      <c r="T832" t="s">
        <v>206</v>
      </c>
      <c r="U832" t="s">
        <v>144</v>
      </c>
      <c r="V832">
        <v>181.45</v>
      </c>
      <c r="W832">
        <v>5.3419999999999996</v>
      </c>
      <c r="X832">
        <v>3.93</v>
      </c>
      <c r="Y832" s="8">
        <f t="shared" si="227"/>
        <v>-1.4119999999999995</v>
      </c>
      <c r="Z832">
        <v>-1.292</v>
      </c>
      <c r="AA832">
        <v>9.58</v>
      </c>
      <c r="AB832">
        <v>53.6</v>
      </c>
      <c r="AC832">
        <f t="shared" si="228"/>
        <v>1.72916478969277</v>
      </c>
      <c r="AD832">
        <f t="shared" si="229"/>
        <v>0.98136550907854447</v>
      </c>
      <c r="AE832" s="7">
        <f t="shared" si="230"/>
        <v>57.290482559946788</v>
      </c>
      <c r="AF832" s="7">
        <v>20</v>
      </c>
      <c r="AG832" s="7">
        <f t="shared" si="231"/>
        <v>-77.290482559946781</v>
      </c>
      <c r="AH832" s="7">
        <f t="shared" si="232"/>
        <v>-1.4576170920147034</v>
      </c>
      <c r="AI832">
        <v>0</v>
      </c>
      <c r="AJ832">
        <v>0.04</v>
      </c>
      <c r="AK832">
        <v>4.93</v>
      </c>
      <c r="AL832">
        <v>0.92</v>
      </c>
      <c r="AM832">
        <v>1.08</v>
      </c>
    </row>
    <row r="833" spans="1:39" x14ac:dyDescent="0.25">
      <c r="A833">
        <v>910</v>
      </c>
      <c r="B833" t="s">
        <v>704</v>
      </c>
      <c r="C833" t="s">
        <v>146</v>
      </c>
      <c r="D833" t="s">
        <v>664</v>
      </c>
      <c r="E833" s="7">
        <f t="shared" si="234"/>
        <v>307412.56193219515</v>
      </c>
      <c r="F833" s="8">
        <f t="shared" ref="F833:F864" si="235">H833-AH833</f>
        <v>5.487721610289185</v>
      </c>
      <c r="G833" s="7">
        <f t="shared" si="225"/>
        <v>7943.2823472428154</v>
      </c>
      <c r="H833">
        <v>3.9</v>
      </c>
      <c r="I833" s="7" t="s">
        <v>204</v>
      </c>
      <c r="J833" s="7" t="s">
        <v>204</v>
      </c>
      <c r="K833" s="7" t="s">
        <v>204</v>
      </c>
      <c r="L833" s="7" t="s">
        <v>204</v>
      </c>
      <c r="M833" s="7" t="s">
        <v>204</v>
      </c>
      <c r="N833" s="7">
        <v>5.4498040644860302</v>
      </c>
      <c r="O833" s="7">
        <v>3.9118040644860312</v>
      </c>
      <c r="P833">
        <v>24</v>
      </c>
      <c r="Q833">
        <f t="shared" si="226"/>
        <v>297</v>
      </c>
      <c r="R833" t="s">
        <v>668</v>
      </c>
      <c r="S833" s="9" t="s">
        <v>41</v>
      </c>
      <c r="T833" t="s">
        <v>206</v>
      </c>
      <c r="U833" t="s">
        <v>147</v>
      </c>
      <c r="V833">
        <v>215.89</v>
      </c>
      <c r="W833">
        <v>6.1079999999999997</v>
      </c>
      <c r="X833">
        <v>4.57</v>
      </c>
      <c r="Y833" s="8">
        <f t="shared" si="227"/>
        <v>-1.5379999999999994</v>
      </c>
      <c r="Z833">
        <v>-1.508</v>
      </c>
      <c r="AA833">
        <v>1.8</v>
      </c>
      <c r="AB833">
        <v>8.68</v>
      </c>
      <c r="AC833">
        <f t="shared" si="228"/>
        <v>0.93851972517649185</v>
      </c>
      <c r="AD833">
        <f t="shared" si="229"/>
        <v>0.25527250510330607</v>
      </c>
      <c r="AE833" s="7">
        <f t="shared" si="230"/>
        <v>64.244897760471972</v>
      </c>
      <c r="AF833" s="7">
        <v>20</v>
      </c>
      <c r="AG833" s="7">
        <f t="shared" si="231"/>
        <v>-84.244897760471972</v>
      </c>
      <c r="AH833" s="7">
        <f t="shared" si="232"/>
        <v>-1.5877216102891851</v>
      </c>
      <c r="AI833">
        <v>0</v>
      </c>
      <c r="AJ833">
        <v>0</v>
      </c>
      <c r="AK833">
        <v>5.44</v>
      </c>
      <c r="AL833">
        <v>1.02</v>
      </c>
      <c r="AM833">
        <v>1.21</v>
      </c>
    </row>
    <row r="834" spans="1:39" x14ac:dyDescent="0.25">
      <c r="A834">
        <v>876</v>
      </c>
      <c r="B834" t="s">
        <v>708</v>
      </c>
      <c r="C834" t="s">
        <v>709</v>
      </c>
      <c r="D834" t="s">
        <v>664</v>
      </c>
      <c r="E834" s="7">
        <f t="shared" si="234"/>
        <v>220153.58652114612</v>
      </c>
      <c r="F834" s="8">
        <f t="shared" si="235"/>
        <v>5.3427257649427409</v>
      </c>
      <c r="G834" s="7">
        <f t="shared" ref="G834:G897" si="236">10^H834</f>
        <v>100</v>
      </c>
      <c r="H834">
        <v>2</v>
      </c>
      <c r="I834" s="7" t="s">
        <v>204</v>
      </c>
      <c r="J834" s="7" t="s">
        <v>204</v>
      </c>
      <c r="K834" s="7" t="s">
        <v>204</v>
      </c>
      <c r="L834" s="7" t="s">
        <v>204</v>
      </c>
      <c r="M834" s="7" t="s">
        <v>204</v>
      </c>
      <c r="N834" s="7">
        <v>5.3018040644860314</v>
      </c>
      <c r="O834" s="7">
        <v>2.0118040644860313</v>
      </c>
      <c r="P834">
        <v>24</v>
      </c>
      <c r="Q834">
        <f t="shared" ref="Q834:Q897" si="237">P834+273</f>
        <v>297</v>
      </c>
      <c r="R834" t="s">
        <v>668</v>
      </c>
      <c r="S834" s="9" t="s">
        <v>41</v>
      </c>
      <c r="T834" t="s">
        <v>206</v>
      </c>
      <c r="U834" t="s">
        <v>710</v>
      </c>
      <c r="V834">
        <v>192</v>
      </c>
      <c r="W834">
        <v>6.39</v>
      </c>
      <c r="X834">
        <v>3.1</v>
      </c>
      <c r="Y834" s="8">
        <f t="shared" ref="Y834:Y897" si="238">X834-W834</f>
        <v>-3.2899999999999996</v>
      </c>
      <c r="Z834">
        <v>-3.32</v>
      </c>
      <c r="AA834">
        <v>1.9</v>
      </c>
      <c r="AB834">
        <v>2.29</v>
      </c>
      <c r="AC834">
        <f t="shared" ref="AC834:AC897" si="239">LOG(AB834)</f>
        <v>0.35983548233988799</v>
      </c>
      <c r="AD834">
        <f t="shared" ref="AD834:AD897" si="240">LOG(AA834)</f>
        <v>0.27875360095282892</v>
      </c>
      <c r="AE834" s="7">
        <f t="shared" ref="AE834:AE897" si="241">-3.82*LN(AB834)+72.5</f>
        <v>69.334932056897316</v>
      </c>
      <c r="AF834" s="7">
        <v>20</v>
      </c>
      <c r="AG834" s="7">
        <f t="shared" ref="AG834:AG897" si="242">-AF834-AE834</f>
        <v>-89.334932056897316</v>
      </c>
      <c r="AH834" s="7">
        <f t="shared" si="232"/>
        <v>-3.3427257649427409</v>
      </c>
      <c r="AI834">
        <v>0</v>
      </c>
      <c r="AJ834">
        <v>0.15</v>
      </c>
      <c r="AK834">
        <v>5.61</v>
      </c>
      <c r="AL834">
        <v>1.41</v>
      </c>
      <c r="AM834">
        <v>1.1399999999999999</v>
      </c>
    </row>
    <row r="835" spans="1:39" x14ac:dyDescent="0.25">
      <c r="A835">
        <v>916</v>
      </c>
      <c r="B835" t="s">
        <v>711</v>
      </c>
      <c r="C835" t="s">
        <v>712</v>
      </c>
      <c r="D835" t="s">
        <v>664</v>
      </c>
      <c r="E835" s="7">
        <f t="shared" si="234"/>
        <v>12108009.115291912</v>
      </c>
      <c r="F835" s="8">
        <f t="shared" si="235"/>
        <v>7.0830727392352681</v>
      </c>
      <c r="G835" s="7">
        <f t="shared" si="236"/>
        <v>123.02687708123821</v>
      </c>
      <c r="H835">
        <v>2.09</v>
      </c>
      <c r="I835" s="7" t="s">
        <v>204</v>
      </c>
      <c r="J835" s="7" t="s">
        <v>204</v>
      </c>
      <c r="K835" s="7" t="s">
        <v>204</v>
      </c>
      <c r="L835" s="7" t="s">
        <v>204</v>
      </c>
      <c r="M835" s="7" t="s">
        <v>204</v>
      </c>
      <c r="N835" s="7">
        <v>7.0408040644860339</v>
      </c>
      <c r="O835" s="7">
        <v>2.1018040644860312</v>
      </c>
      <c r="P835">
        <v>24</v>
      </c>
      <c r="Q835">
        <f t="shared" si="237"/>
        <v>297</v>
      </c>
      <c r="R835" t="s">
        <v>668</v>
      </c>
      <c r="S835" s="9" t="s">
        <v>41</v>
      </c>
      <c r="T835" t="s">
        <v>206</v>
      </c>
      <c r="U835" t="s">
        <v>713</v>
      </c>
      <c r="V835">
        <v>196.46</v>
      </c>
      <c r="W835">
        <v>7.9489999999999998</v>
      </c>
      <c r="X835">
        <v>3.01</v>
      </c>
      <c r="Y835" s="8">
        <f t="shared" si="238"/>
        <v>-4.9390000000000001</v>
      </c>
      <c r="Z835">
        <v>-4.4989999999999997</v>
      </c>
      <c r="AA835">
        <v>0.255</v>
      </c>
      <c r="AB835">
        <v>1.26</v>
      </c>
      <c r="AC835">
        <f t="shared" si="239"/>
        <v>0.10037054511756291</v>
      </c>
      <c r="AD835">
        <f t="shared" si="240"/>
        <v>-0.59345981956604488</v>
      </c>
      <c r="AE835" s="7">
        <f t="shared" si="241"/>
        <v>71.617153225919864</v>
      </c>
      <c r="AF835" s="7">
        <v>20</v>
      </c>
      <c r="AG835" s="7">
        <f t="shared" si="242"/>
        <v>-91.617153225919864</v>
      </c>
      <c r="AH835" s="7">
        <f t="shared" ref="AH835:AH898" si="243">LOG(EXP((-AG835/8.314)*((1000/298)-(1000/Q835))+LN(10^Y835)))</f>
        <v>-4.9930727392352683</v>
      </c>
      <c r="AI835">
        <v>0.35</v>
      </c>
      <c r="AJ835">
        <v>0.27</v>
      </c>
      <c r="AK835">
        <v>5.9</v>
      </c>
      <c r="AL835">
        <v>1.36</v>
      </c>
      <c r="AM835">
        <v>1.18</v>
      </c>
    </row>
    <row r="836" spans="1:39" x14ac:dyDescent="0.25">
      <c r="A836">
        <v>873</v>
      </c>
      <c r="B836" t="s">
        <v>303</v>
      </c>
      <c r="C836" t="s">
        <v>152</v>
      </c>
      <c r="D836" t="s">
        <v>664</v>
      </c>
      <c r="E836" s="7">
        <f t="shared" si="234"/>
        <v>928930.10306053213</v>
      </c>
      <c r="F836" s="8">
        <f t="shared" si="235"/>
        <v>5.9679830369245987</v>
      </c>
      <c r="G836" s="7">
        <f t="shared" si="236"/>
        <v>26302.679918953829</v>
      </c>
      <c r="H836">
        <v>4.42</v>
      </c>
      <c r="I836" s="7" t="s">
        <v>204</v>
      </c>
      <c r="J836" s="7" t="s">
        <v>204</v>
      </c>
      <c r="K836" s="7" t="s">
        <v>204</v>
      </c>
      <c r="L836" s="7" t="s">
        <v>204</v>
      </c>
      <c r="M836" s="7" t="s">
        <v>204</v>
      </c>
      <c r="N836" s="7">
        <v>5.9238040644860313</v>
      </c>
      <c r="O836" s="7">
        <v>4.4318040644860313</v>
      </c>
      <c r="P836">
        <v>24</v>
      </c>
      <c r="Q836">
        <f t="shared" si="237"/>
        <v>297</v>
      </c>
      <c r="R836" t="s">
        <v>668</v>
      </c>
      <c r="S836" s="9" t="s">
        <v>41</v>
      </c>
      <c r="T836" t="s">
        <v>206</v>
      </c>
      <c r="U836" t="s">
        <v>153</v>
      </c>
      <c r="V836">
        <v>250.34</v>
      </c>
      <c r="W836">
        <v>6.7119999999999997</v>
      </c>
      <c r="X836">
        <v>5.22</v>
      </c>
      <c r="Y836" s="8">
        <f t="shared" si="238"/>
        <v>-1.492</v>
      </c>
      <c r="Z836">
        <v>-1.542</v>
      </c>
      <c r="AA836">
        <v>0.22700000000000001</v>
      </c>
      <c r="AB836">
        <v>0.54</v>
      </c>
      <c r="AC836">
        <f t="shared" si="239"/>
        <v>-0.26760624017703144</v>
      </c>
      <c r="AD836">
        <f t="shared" si="240"/>
        <v>-0.64397414280687726</v>
      </c>
      <c r="AE836" s="7">
        <f t="shared" si="241"/>
        <v>74.853831052598977</v>
      </c>
      <c r="AF836" s="7">
        <v>20</v>
      </c>
      <c r="AG836" s="7">
        <f t="shared" si="242"/>
        <v>-94.853831052598977</v>
      </c>
      <c r="AH836" s="7">
        <f t="shared" si="243"/>
        <v>-1.5479830369245993</v>
      </c>
      <c r="AI836">
        <v>0</v>
      </c>
      <c r="AJ836">
        <v>0</v>
      </c>
      <c r="AK836">
        <v>6</v>
      </c>
      <c r="AL836">
        <v>1.1299999999999999</v>
      </c>
      <c r="AM836">
        <v>1.33</v>
      </c>
    </row>
    <row r="837" spans="1:39" x14ac:dyDescent="0.25">
      <c r="A837">
        <v>1049</v>
      </c>
      <c r="B837" t="s">
        <v>718</v>
      </c>
      <c r="C837" t="s">
        <v>719</v>
      </c>
      <c r="D837" t="s">
        <v>664</v>
      </c>
      <c r="E837" s="7">
        <f t="shared" si="234"/>
        <v>1141679.7100225636</v>
      </c>
      <c r="F837" s="8">
        <f t="shared" si="235"/>
        <v>6.0575442828242263</v>
      </c>
      <c r="G837" s="7">
        <f t="shared" si="236"/>
        <v>478.63009232263886</v>
      </c>
      <c r="H837">
        <v>2.68</v>
      </c>
      <c r="I837" s="7" t="s">
        <v>204</v>
      </c>
      <c r="J837" s="7" t="s">
        <v>204</v>
      </c>
      <c r="K837" s="7" t="s">
        <v>204</v>
      </c>
      <c r="L837" s="7" t="s">
        <v>204</v>
      </c>
      <c r="M837" s="7" t="s">
        <v>204</v>
      </c>
      <c r="N837" s="7">
        <v>6.0128040644860317</v>
      </c>
      <c r="O837" s="7">
        <v>2.6918040644860315</v>
      </c>
      <c r="P837">
        <v>24</v>
      </c>
      <c r="Q837">
        <f t="shared" si="237"/>
        <v>297</v>
      </c>
      <c r="R837" t="s">
        <v>668</v>
      </c>
      <c r="S837" s="9" t="s">
        <v>41</v>
      </c>
      <c r="T837" t="s">
        <v>206</v>
      </c>
      <c r="U837" t="s">
        <v>720</v>
      </c>
      <c r="V837">
        <v>226.45</v>
      </c>
      <c r="W837">
        <v>7.0609999999999999</v>
      </c>
      <c r="X837">
        <v>3.74</v>
      </c>
      <c r="Y837" s="8">
        <f t="shared" si="238"/>
        <v>-3.3209999999999997</v>
      </c>
      <c r="Z837">
        <v>-3.4510000000000001</v>
      </c>
      <c r="AA837">
        <v>0.222</v>
      </c>
      <c r="AB837">
        <v>0.42099999999999999</v>
      </c>
      <c r="AC837">
        <f t="shared" si="239"/>
        <v>-0.37571790416433171</v>
      </c>
      <c r="AD837">
        <f t="shared" si="240"/>
        <v>-0.65364702554936138</v>
      </c>
      <c r="AE837" s="7">
        <f t="shared" si="241"/>
        <v>75.804767741045069</v>
      </c>
      <c r="AF837" s="7">
        <v>20</v>
      </c>
      <c r="AG837" s="7">
        <f t="shared" si="242"/>
        <v>-95.804767741045069</v>
      </c>
      <c r="AH837" s="7">
        <f t="shared" si="243"/>
        <v>-3.3775442828242261</v>
      </c>
      <c r="AI837">
        <v>0</v>
      </c>
      <c r="AJ837">
        <v>0.13</v>
      </c>
      <c r="AK837">
        <v>6.41</v>
      </c>
      <c r="AL837">
        <v>1.49</v>
      </c>
      <c r="AM837">
        <v>1.26</v>
      </c>
    </row>
    <row r="838" spans="1:39" x14ac:dyDescent="0.25">
      <c r="A838">
        <v>1004</v>
      </c>
      <c r="B838" t="s">
        <v>721</v>
      </c>
      <c r="C838" t="s">
        <v>722</v>
      </c>
      <c r="D838" t="s">
        <v>664</v>
      </c>
      <c r="E838" s="7">
        <f t="shared" si="234"/>
        <v>222540021.22479752</v>
      </c>
      <c r="F838" s="8">
        <f t="shared" si="235"/>
        <v>8.3474081251331747</v>
      </c>
      <c r="G838" s="7">
        <f t="shared" si="236"/>
        <v>1621.8100973589308</v>
      </c>
      <c r="H838">
        <v>3.21</v>
      </c>
      <c r="I838" s="7" t="s">
        <v>204</v>
      </c>
      <c r="J838" s="7" t="s">
        <v>204</v>
      </c>
      <c r="K838" s="7" t="s">
        <v>204</v>
      </c>
      <c r="L838" s="7" t="s">
        <v>204</v>
      </c>
      <c r="M838" s="7" t="s">
        <v>204</v>
      </c>
      <c r="N838" s="7">
        <v>8.3018040644860314</v>
      </c>
      <c r="O838" s="7">
        <v>3.2218040644860313</v>
      </c>
      <c r="P838">
        <v>24</v>
      </c>
      <c r="Q838">
        <f t="shared" si="237"/>
        <v>297</v>
      </c>
      <c r="R838" t="s">
        <v>668</v>
      </c>
      <c r="S838" s="9" t="s">
        <v>41</v>
      </c>
      <c r="T838" t="s">
        <v>206</v>
      </c>
      <c r="U838" t="s">
        <v>723</v>
      </c>
      <c r="V838">
        <v>230.91</v>
      </c>
      <c r="W838">
        <v>8.73</v>
      </c>
      <c r="X838">
        <v>3.65</v>
      </c>
      <c r="Y838" s="8">
        <f t="shared" si="238"/>
        <v>-5.08</v>
      </c>
      <c r="Z838">
        <v>-4.63</v>
      </c>
      <c r="AA838">
        <v>4.6300000000000001E-2</v>
      </c>
      <c r="AB838">
        <v>0.28699999999999998</v>
      </c>
      <c r="AC838">
        <f t="shared" si="239"/>
        <v>-0.54211810326600773</v>
      </c>
      <c r="AD838">
        <f t="shared" si="240"/>
        <v>-1.3344190089820469</v>
      </c>
      <c r="AE838" s="7">
        <f t="shared" si="241"/>
        <v>77.268403101510017</v>
      </c>
      <c r="AF838" s="7">
        <v>20</v>
      </c>
      <c r="AG838" s="7">
        <f t="shared" si="242"/>
        <v>-97.268403101510017</v>
      </c>
      <c r="AH838" s="7">
        <f t="shared" si="243"/>
        <v>-5.1374081251331756</v>
      </c>
      <c r="AI838">
        <v>0.33</v>
      </c>
      <c r="AJ838">
        <v>0.17</v>
      </c>
      <c r="AK838">
        <v>6.57</v>
      </c>
      <c r="AL838">
        <v>1.42</v>
      </c>
      <c r="AM838">
        <v>1.31</v>
      </c>
    </row>
    <row r="839" spans="1:39" x14ac:dyDescent="0.25">
      <c r="A839">
        <v>105</v>
      </c>
      <c r="B839" t="s">
        <v>166</v>
      </c>
      <c r="C839" t="s">
        <v>164</v>
      </c>
      <c r="D839" t="s">
        <v>664</v>
      </c>
      <c r="E839" s="7">
        <f t="shared" si="234"/>
        <v>287866442.77494138</v>
      </c>
      <c r="F839" s="8">
        <f t="shared" si="235"/>
        <v>8.4591910411646971</v>
      </c>
      <c r="G839" s="7">
        <f t="shared" si="236"/>
        <v>69183.097091893651</v>
      </c>
      <c r="H839" s="7">
        <v>4.84</v>
      </c>
      <c r="I839" s="7" t="s">
        <v>204</v>
      </c>
      <c r="J839" s="7" t="s">
        <v>204</v>
      </c>
      <c r="K839" s="7" t="s">
        <v>204</v>
      </c>
      <c r="L839" s="7" t="s">
        <v>204</v>
      </c>
      <c r="M839" s="7" t="s">
        <v>204</v>
      </c>
      <c r="N839" s="7">
        <v>8.4088040644860342</v>
      </c>
      <c r="O839" s="7">
        <v>4.8518040644860312</v>
      </c>
      <c r="P839">
        <v>24</v>
      </c>
      <c r="Q839">
        <f t="shared" si="237"/>
        <v>297</v>
      </c>
      <c r="R839" t="s">
        <v>668</v>
      </c>
      <c r="S839" s="9" t="s">
        <v>41</v>
      </c>
      <c r="T839" t="s">
        <v>206</v>
      </c>
      <c r="U839" t="s">
        <v>165</v>
      </c>
      <c r="V839">
        <v>290.83</v>
      </c>
      <c r="W839">
        <v>7.8170000000000002</v>
      </c>
      <c r="X839">
        <v>4.26</v>
      </c>
      <c r="Y839" s="8">
        <f t="shared" si="238"/>
        <v>-3.5570000000000004</v>
      </c>
      <c r="Z839">
        <v>-3.677</v>
      </c>
      <c r="AA839">
        <v>6.7400000000000002E-2</v>
      </c>
      <c r="AB839">
        <v>3.44E-2</v>
      </c>
      <c r="AC839">
        <f t="shared" si="239"/>
        <v>-1.4634415574284698</v>
      </c>
      <c r="AD839">
        <f t="shared" si="240"/>
        <v>-1.1713401034646802</v>
      </c>
      <c r="AE839" s="7">
        <f t="shared" si="241"/>
        <v>85.372249089782642</v>
      </c>
      <c r="AF839" s="7">
        <v>20</v>
      </c>
      <c r="AG839" s="7">
        <f t="shared" si="242"/>
        <v>-105.37224908978264</v>
      </c>
      <c r="AH839" s="7">
        <f t="shared" si="243"/>
        <v>-3.6191910411646968</v>
      </c>
      <c r="AI839">
        <v>0</v>
      </c>
      <c r="AJ839">
        <v>0.4</v>
      </c>
      <c r="AK839">
        <v>7</v>
      </c>
      <c r="AL839">
        <v>1.1000000000000001</v>
      </c>
      <c r="AM839">
        <v>1.58</v>
      </c>
    </row>
    <row r="840" spans="1:39" x14ac:dyDescent="0.25">
      <c r="A840">
        <v>299</v>
      </c>
      <c r="B840" t="s">
        <v>60</v>
      </c>
      <c r="C840" t="s">
        <v>61</v>
      </c>
      <c r="D840" t="s">
        <v>664</v>
      </c>
      <c r="E840" s="7">
        <f t="shared" si="234"/>
        <v>7808694.018607758</v>
      </c>
      <c r="F840" s="8">
        <f t="shared" si="235"/>
        <v>6.8925784054599983</v>
      </c>
      <c r="G840" s="7">
        <f t="shared" si="236"/>
        <v>7943.2823472428154</v>
      </c>
      <c r="H840">
        <v>3.9</v>
      </c>
      <c r="I840" s="7" t="s">
        <v>204</v>
      </c>
      <c r="J840" s="7" t="s">
        <v>204</v>
      </c>
      <c r="K840" s="7" t="s">
        <v>204</v>
      </c>
      <c r="L840" s="7" t="s">
        <v>204</v>
      </c>
      <c r="M840" s="7" t="s">
        <v>204</v>
      </c>
      <c r="N840" s="7">
        <v>6.7956878861645373</v>
      </c>
      <c r="O840" s="7">
        <v>3.9236878861645352</v>
      </c>
      <c r="P840">
        <v>23</v>
      </c>
      <c r="Q840">
        <f t="shared" si="237"/>
        <v>296</v>
      </c>
      <c r="R840" t="s">
        <v>739</v>
      </c>
      <c r="S840" s="9" t="s">
        <v>41</v>
      </c>
      <c r="T840" t="s">
        <v>206</v>
      </c>
      <c r="U840" t="s">
        <v>62</v>
      </c>
      <c r="V840">
        <v>178.24</v>
      </c>
      <c r="W840">
        <v>7.2220000000000004</v>
      </c>
      <c r="X840">
        <v>4.3499999999999996</v>
      </c>
      <c r="Y840" s="8">
        <f t="shared" si="238"/>
        <v>-2.8720000000000008</v>
      </c>
      <c r="Z840">
        <v>-2.762</v>
      </c>
      <c r="AA840">
        <v>5.7600000000000004E-3</v>
      </c>
      <c r="AB840">
        <v>8.7499999999999994E-2</v>
      </c>
      <c r="AC840">
        <f t="shared" si="239"/>
        <v>-1.0579919469776868</v>
      </c>
      <c r="AD840">
        <f t="shared" si="240"/>
        <v>-2.2395775165767877</v>
      </c>
      <c r="AE840" s="7">
        <f t="shared" si="241"/>
        <v>81.805964975062935</v>
      </c>
      <c r="AF840" s="7">
        <v>20</v>
      </c>
      <c r="AG840" s="7">
        <f t="shared" si="242"/>
        <v>-101.80596497506293</v>
      </c>
      <c r="AH840" s="7">
        <f t="shared" si="243"/>
        <v>-2.992578405459998</v>
      </c>
      <c r="AI840">
        <v>0</v>
      </c>
      <c r="AJ840">
        <v>0.23</v>
      </c>
      <c r="AK840">
        <v>7.7100000000000009</v>
      </c>
      <c r="AL840">
        <v>1.34</v>
      </c>
      <c r="AM840">
        <v>1.45</v>
      </c>
    </row>
    <row r="841" spans="1:39" x14ac:dyDescent="0.25">
      <c r="A841">
        <v>300</v>
      </c>
      <c r="B841" t="s">
        <v>60</v>
      </c>
      <c r="C841" t="s">
        <v>61</v>
      </c>
      <c r="D841" t="s">
        <v>664</v>
      </c>
      <c r="E841" s="7">
        <f t="shared" si="234"/>
        <v>12375945.992103228</v>
      </c>
      <c r="F841" s="8">
        <f t="shared" si="235"/>
        <v>7.0925784054599976</v>
      </c>
      <c r="G841" s="7">
        <f t="shared" si="236"/>
        <v>12589.254117941671</v>
      </c>
      <c r="H841">
        <v>4.0999999999999996</v>
      </c>
      <c r="I841" s="7" t="s">
        <v>204</v>
      </c>
      <c r="J841" s="7" t="s">
        <v>204</v>
      </c>
      <c r="K841" s="7" t="s">
        <v>204</v>
      </c>
      <c r="L841" s="7" t="s">
        <v>204</v>
      </c>
      <c r="M841" s="7" t="s">
        <v>204</v>
      </c>
      <c r="N841" s="7">
        <v>6.9956878861645366</v>
      </c>
      <c r="O841" s="7">
        <v>4.123687886164535</v>
      </c>
      <c r="P841">
        <v>23</v>
      </c>
      <c r="Q841">
        <f t="shared" si="237"/>
        <v>296</v>
      </c>
      <c r="R841" t="s">
        <v>739</v>
      </c>
      <c r="S841" s="9" t="s">
        <v>41</v>
      </c>
      <c r="T841" t="s">
        <v>206</v>
      </c>
      <c r="U841" t="s">
        <v>62</v>
      </c>
      <c r="V841">
        <v>178.24</v>
      </c>
      <c r="W841">
        <v>7.2220000000000004</v>
      </c>
      <c r="X841">
        <v>4.3499999999999996</v>
      </c>
      <c r="Y841" s="8">
        <f t="shared" si="238"/>
        <v>-2.8720000000000008</v>
      </c>
      <c r="Z841">
        <v>-2.762</v>
      </c>
      <c r="AA841">
        <v>5.7600000000000004E-3</v>
      </c>
      <c r="AB841">
        <v>8.7499999999999994E-2</v>
      </c>
      <c r="AC841">
        <f t="shared" si="239"/>
        <v>-1.0579919469776868</v>
      </c>
      <c r="AD841">
        <f t="shared" si="240"/>
        <v>-2.2395775165767877</v>
      </c>
      <c r="AE841" s="7">
        <f t="shared" si="241"/>
        <v>81.805964975062935</v>
      </c>
      <c r="AF841" s="7">
        <v>20</v>
      </c>
      <c r="AG841" s="7">
        <f t="shared" si="242"/>
        <v>-101.80596497506293</v>
      </c>
      <c r="AH841" s="7">
        <f t="shared" si="243"/>
        <v>-2.992578405459998</v>
      </c>
      <c r="AI841">
        <v>0</v>
      </c>
      <c r="AJ841">
        <v>0.23</v>
      </c>
      <c r="AK841">
        <v>7.7100000000000009</v>
      </c>
      <c r="AL841">
        <v>1.34</v>
      </c>
      <c r="AM841">
        <v>1.45</v>
      </c>
    </row>
    <row r="842" spans="1:39" x14ac:dyDescent="0.25">
      <c r="A842">
        <v>301</v>
      </c>
      <c r="B842" t="s">
        <v>60</v>
      </c>
      <c r="C842" t="s">
        <v>61</v>
      </c>
      <c r="D842" t="s">
        <v>664</v>
      </c>
      <c r="E842" s="7">
        <f t="shared" si="234"/>
        <v>20538957.9356489</v>
      </c>
      <c r="F842" s="8">
        <f t="shared" si="235"/>
        <v>7.3125784054599983</v>
      </c>
      <c r="G842" s="7">
        <f t="shared" si="236"/>
        <v>20892.961308540423</v>
      </c>
      <c r="H842">
        <v>4.32</v>
      </c>
      <c r="I842" s="7" t="s">
        <v>204</v>
      </c>
      <c r="J842" s="7" t="s">
        <v>204</v>
      </c>
      <c r="K842" s="7" t="s">
        <v>204</v>
      </c>
      <c r="L842" s="7" t="s">
        <v>204</v>
      </c>
      <c r="M842" s="7" t="s">
        <v>204</v>
      </c>
      <c r="N842" s="7">
        <v>7.2156878861645373</v>
      </c>
      <c r="O842" s="7">
        <v>4.3436878861645356</v>
      </c>
      <c r="P842">
        <v>23</v>
      </c>
      <c r="Q842">
        <f t="shared" si="237"/>
        <v>296</v>
      </c>
      <c r="R842" t="s">
        <v>739</v>
      </c>
      <c r="S842" s="9" t="s">
        <v>41</v>
      </c>
      <c r="T842" t="s">
        <v>206</v>
      </c>
      <c r="U842" t="s">
        <v>62</v>
      </c>
      <c r="V842">
        <v>178.24</v>
      </c>
      <c r="W842">
        <v>7.2220000000000004</v>
      </c>
      <c r="X842">
        <v>4.3499999999999996</v>
      </c>
      <c r="Y842" s="8">
        <f t="shared" si="238"/>
        <v>-2.8720000000000008</v>
      </c>
      <c r="Z842">
        <v>-2.762</v>
      </c>
      <c r="AA842">
        <v>5.7600000000000004E-3</v>
      </c>
      <c r="AB842">
        <v>8.7499999999999994E-2</v>
      </c>
      <c r="AC842">
        <f t="shared" si="239"/>
        <v>-1.0579919469776868</v>
      </c>
      <c r="AD842">
        <f t="shared" si="240"/>
        <v>-2.2395775165767877</v>
      </c>
      <c r="AE842" s="7">
        <f t="shared" si="241"/>
        <v>81.805964975062935</v>
      </c>
      <c r="AF842" s="7">
        <v>20</v>
      </c>
      <c r="AG842" s="7">
        <f t="shared" si="242"/>
        <v>-101.80596497506293</v>
      </c>
      <c r="AH842" s="7">
        <f t="shared" si="243"/>
        <v>-2.992578405459998</v>
      </c>
      <c r="AI842">
        <v>0</v>
      </c>
      <c r="AJ842">
        <v>0.23</v>
      </c>
      <c r="AK842">
        <v>7.7100000000000009</v>
      </c>
      <c r="AL842">
        <v>1.34</v>
      </c>
      <c r="AM842">
        <v>1.45</v>
      </c>
    </row>
    <row r="843" spans="1:39" x14ac:dyDescent="0.25">
      <c r="A843">
        <v>1130</v>
      </c>
      <c r="B843" t="s">
        <v>350</v>
      </c>
      <c r="C843" t="s">
        <v>180</v>
      </c>
      <c r="D843" t="s">
        <v>664</v>
      </c>
      <c r="E843" s="7">
        <f t="shared" si="234"/>
        <v>30702327.266002666</v>
      </c>
      <c r="F843" s="8">
        <f t="shared" si="235"/>
        <v>7.4871712966653021</v>
      </c>
      <c r="G843" s="7">
        <f t="shared" si="236"/>
        <v>331131.12148259126</v>
      </c>
      <c r="H843">
        <v>5.52</v>
      </c>
      <c r="I843" s="7" t="s">
        <v>204</v>
      </c>
      <c r="J843" s="7" t="s">
        <v>204</v>
      </c>
      <c r="K843" s="7" t="s">
        <v>204</v>
      </c>
      <c r="L843" s="7" t="s">
        <v>204</v>
      </c>
      <c r="M843" s="7" t="s">
        <v>204</v>
      </c>
      <c r="N843" s="7">
        <v>7.3806878861645355</v>
      </c>
      <c r="O843" s="7">
        <v>5.5436878861645358</v>
      </c>
      <c r="P843">
        <v>23</v>
      </c>
      <c r="Q843">
        <f t="shared" si="237"/>
        <v>296</v>
      </c>
      <c r="R843" t="s">
        <v>739</v>
      </c>
      <c r="S843" s="9" t="s">
        <v>41</v>
      </c>
      <c r="T843" t="s">
        <v>206</v>
      </c>
      <c r="U843" t="s">
        <v>181</v>
      </c>
      <c r="V843">
        <v>291.99</v>
      </c>
      <c r="W843">
        <v>8.1769999999999996</v>
      </c>
      <c r="X843">
        <v>6.34</v>
      </c>
      <c r="Y843" s="8">
        <f t="shared" si="238"/>
        <v>-1.8369999999999997</v>
      </c>
      <c r="Z843">
        <v>-2.0870000000000002</v>
      </c>
      <c r="AA843">
        <v>1.1299999999999999E-3</v>
      </c>
      <c r="AB843">
        <v>1.0500000000000001E-2</v>
      </c>
      <c r="AC843">
        <f t="shared" si="239"/>
        <v>-1.9788107009300619</v>
      </c>
      <c r="AD843">
        <f t="shared" si="240"/>
        <v>-2.9469215565165805</v>
      </c>
      <c r="AE843" s="7">
        <f t="shared" si="241"/>
        <v>89.905371683347283</v>
      </c>
      <c r="AF843" s="7">
        <v>20</v>
      </c>
      <c r="AG843" s="7">
        <f t="shared" si="242"/>
        <v>-109.90537168334728</v>
      </c>
      <c r="AH843" s="7">
        <f t="shared" si="243"/>
        <v>-1.9671712966653025</v>
      </c>
      <c r="AI843">
        <v>0</v>
      </c>
      <c r="AJ843">
        <v>0.18</v>
      </c>
      <c r="AK843">
        <v>8.64</v>
      </c>
      <c r="AL843">
        <v>1.55</v>
      </c>
      <c r="AM843">
        <v>1.81</v>
      </c>
    </row>
    <row r="844" spans="1:39" x14ac:dyDescent="0.25">
      <c r="A844">
        <v>1128</v>
      </c>
      <c r="B844" t="s">
        <v>350</v>
      </c>
      <c r="C844" t="s">
        <v>180</v>
      </c>
      <c r="D844" t="s">
        <v>664</v>
      </c>
      <c r="E844" s="7">
        <f t="shared" si="234"/>
        <v>42381009.444678284</v>
      </c>
      <c r="F844" s="8">
        <f t="shared" si="235"/>
        <v>7.6271712966653027</v>
      </c>
      <c r="G844" s="7">
        <f t="shared" si="236"/>
        <v>457088.18961487547</v>
      </c>
      <c r="H844">
        <v>5.66</v>
      </c>
      <c r="I844" s="7" t="s">
        <v>204</v>
      </c>
      <c r="J844" s="7" t="s">
        <v>204</v>
      </c>
      <c r="K844" s="7" t="s">
        <v>204</v>
      </c>
      <c r="L844" s="7" t="s">
        <v>204</v>
      </c>
      <c r="M844" s="7" t="s">
        <v>204</v>
      </c>
      <c r="N844" s="7">
        <v>7.5206878861645361</v>
      </c>
      <c r="O844" s="7">
        <v>5.6836878861645355</v>
      </c>
      <c r="P844">
        <v>23</v>
      </c>
      <c r="Q844">
        <f t="shared" si="237"/>
        <v>296</v>
      </c>
      <c r="R844" t="s">
        <v>739</v>
      </c>
      <c r="S844" s="9" t="s">
        <v>41</v>
      </c>
      <c r="T844" t="s">
        <v>206</v>
      </c>
      <c r="U844" t="s">
        <v>181</v>
      </c>
      <c r="V844">
        <v>291.99</v>
      </c>
      <c r="W844">
        <v>8.1769999999999996</v>
      </c>
      <c r="X844">
        <v>6.34</v>
      </c>
      <c r="Y844" s="8">
        <f t="shared" si="238"/>
        <v>-1.8369999999999997</v>
      </c>
      <c r="Z844">
        <v>-2.0870000000000002</v>
      </c>
      <c r="AA844">
        <v>1.1299999999999999E-3</v>
      </c>
      <c r="AB844">
        <v>1.0500000000000001E-2</v>
      </c>
      <c r="AC844">
        <f t="shared" si="239"/>
        <v>-1.9788107009300619</v>
      </c>
      <c r="AD844">
        <f t="shared" si="240"/>
        <v>-2.9469215565165805</v>
      </c>
      <c r="AE844" s="7">
        <f t="shared" si="241"/>
        <v>89.905371683347283</v>
      </c>
      <c r="AF844" s="7">
        <v>20</v>
      </c>
      <c r="AG844" s="7">
        <f t="shared" si="242"/>
        <v>-109.90537168334728</v>
      </c>
      <c r="AH844" s="7">
        <f t="shared" si="243"/>
        <v>-1.9671712966653025</v>
      </c>
      <c r="AI844">
        <v>0</v>
      </c>
      <c r="AJ844">
        <v>0.18</v>
      </c>
      <c r="AK844">
        <v>8.64</v>
      </c>
      <c r="AL844">
        <v>1.55</v>
      </c>
      <c r="AM844">
        <v>1.81</v>
      </c>
    </row>
    <row r="845" spans="1:39" x14ac:dyDescent="0.25">
      <c r="A845">
        <v>1129</v>
      </c>
      <c r="B845" t="s">
        <v>350</v>
      </c>
      <c r="C845" t="s">
        <v>180</v>
      </c>
      <c r="D845" t="s">
        <v>664</v>
      </c>
      <c r="E845" s="7">
        <f t="shared" si="234"/>
        <v>47552274.708874822</v>
      </c>
      <c r="F845" s="8">
        <f t="shared" si="235"/>
        <v>7.6771712966653025</v>
      </c>
      <c r="G845" s="7">
        <f t="shared" si="236"/>
        <v>512861.38399136515</v>
      </c>
      <c r="H845">
        <v>5.71</v>
      </c>
      <c r="I845" s="7" t="s">
        <v>204</v>
      </c>
      <c r="J845" s="7" t="s">
        <v>204</v>
      </c>
      <c r="K845" s="7" t="s">
        <v>204</v>
      </c>
      <c r="L845" s="7" t="s">
        <v>204</v>
      </c>
      <c r="M845" s="7" t="s">
        <v>204</v>
      </c>
      <c r="N845" s="7">
        <v>7.5706878861645359</v>
      </c>
      <c r="O845" s="7">
        <v>5.7336878861645353</v>
      </c>
      <c r="P845">
        <v>23</v>
      </c>
      <c r="Q845">
        <f t="shared" si="237"/>
        <v>296</v>
      </c>
      <c r="R845" t="s">
        <v>739</v>
      </c>
      <c r="S845" s="9" t="s">
        <v>41</v>
      </c>
      <c r="T845" t="s">
        <v>206</v>
      </c>
      <c r="U845" t="s">
        <v>181</v>
      </c>
      <c r="V845">
        <v>291.99</v>
      </c>
      <c r="W845">
        <v>8.1769999999999996</v>
      </c>
      <c r="X845">
        <v>6.34</v>
      </c>
      <c r="Y845" s="8">
        <f t="shared" si="238"/>
        <v>-1.8369999999999997</v>
      </c>
      <c r="Z845">
        <v>-2.0870000000000002</v>
      </c>
      <c r="AA845">
        <v>1.1299999999999999E-3</v>
      </c>
      <c r="AB845">
        <v>1.0500000000000001E-2</v>
      </c>
      <c r="AC845">
        <f t="shared" si="239"/>
        <v>-1.9788107009300619</v>
      </c>
      <c r="AD845">
        <f t="shared" si="240"/>
        <v>-2.9469215565165805</v>
      </c>
      <c r="AE845" s="7">
        <f t="shared" si="241"/>
        <v>89.905371683347283</v>
      </c>
      <c r="AF845" s="7">
        <v>20</v>
      </c>
      <c r="AG845" s="7">
        <f t="shared" si="242"/>
        <v>-109.90537168334728</v>
      </c>
      <c r="AH845" s="7">
        <f t="shared" si="243"/>
        <v>-1.9671712966653025</v>
      </c>
      <c r="AI845">
        <v>0</v>
      </c>
      <c r="AJ845">
        <v>0.18</v>
      </c>
      <c r="AK845">
        <v>8.64</v>
      </c>
      <c r="AL845">
        <v>1.55</v>
      </c>
      <c r="AM845">
        <v>1.81</v>
      </c>
    </row>
    <row r="846" spans="1:39" x14ac:dyDescent="0.25">
      <c r="A846">
        <v>759</v>
      </c>
      <c r="B846" t="s">
        <v>281</v>
      </c>
      <c r="C846" t="s">
        <v>211</v>
      </c>
      <c r="D846" t="s">
        <v>664</v>
      </c>
      <c r="E846" s="7">
        <f t="shared" si="234"/>
        <v>115435620.92263839</v>
      </c>
      <c r="F846" s="8">
        <f t="shared" si="235"/>
        <v>8.062339843334863</v>
      </c>
      <c r="G846" s="7">
        <f t="shared" si="236"/>
        <v>18197.008586099837</v>
      </c>
      <c r="H846">
        <v>4.26</v>
      </c>
      <c r="I846" s="7" t="s">
        <v>204</v>
      </c>
      <c r="J846" s="7" t="s">
        <v>204</v>
      </c>
      <c r="K846" s="7" t="s">
        <v>204</v>
      </c>
      <c r="L846" s="7" t="s">
        <v>204</v>
      </c>
      <c r="M846" s="7" t="s">
        <v>204</v>
      </c>
      <c r="N846" s="7">
        <v>7.9546878861645371</v>
      </c>
      <c r="O846" s="7">
        <v>4.2836878861645351</v>
      </c>
      <c r="P846">
        <v>23</v>
      </c>
      <c r="Q846">
        <f t="shared" si="237"/>
        <v>296</v>
      </c>
      <c r="R846" t="s">
        <v>739</v>
      </c>
      <c r="S846" s="9" t="s">
        <v>41</v>
      </c>
      <c r="T846" t="s">
        <v>206</v>
      </c>
      <c r="U846" t="s">
        <v>212</v>
      </c>
      <c r="V846">
        <v>202.26</v>
      </c>
      <c r="W846">
        <v>8.6010000000000009</v>
      </c>
      <c r="X846">
        <v>4.93</v>
      </c>
      <c r="Y846" s="8">
        <f t="shared" si="238"/>
        <v>-3.6710000000000012</v>
      </c>
      <c r="Z846">
        <v>-3.4409999999999998</v>
      </c>
      <c r="AA846">
        <v>4.17E-4</v>
      </c>
      <c r="AB846">
        <v>8.1099999999999992E-3</v>
      </c>
      <c r="AC846">
        <f t="shared" si="239"/>
        <v>-2.090979145788844</v>
      </c>
      <c r="AD846">
        <f t="shared" si="240"/>
        <v>-3.3798639450262424</v>
      </c>
      <c r="AE846" s="7">
        <f t="shared" si="241"/>
        <v>90.891991309465396</v>
      </c>
      <c r="AF846" s="7">
        <v>20</v>
      </c>
      <c r="AG846" s="7">
        <f t="shared" si="242"/>
        <v>-110.8919913094654</v>
      </c>
      <c r="AH846" s="7">
        <f t="shared" si="243"/>
        <v>-3.8023398433348632</v>
      </c>
      <c r="AI846">
        <v>0</v>
      </c>
      <c r="AJ846">
        <v>0.25</v>
      </c>
      <c r="AK846">
        <v>9.11</v>
      </c>
      <c r="AL846">
        <v>1.52</v>
      </c>
      <c r="AM846">
        <v>1.58</v>
      </c>
    </row>
    <row r="847" spans="1:39" x14ac:dyDescent="0.25">
      <c r="A847">
        <v>760</v>
      </c>
      <c r="B847" t="s">
        <v>281</v>
      </c>
      <c r="C847" t="s">
        <v>211</v>
      </c>
      <c r="D847" t="s">
        <v>664</v>
      </c>
      <c r="E847" s="7">
        <f t="shared" si="234"/>
        <v>225081522.07572427</v>
      </c>
      <c r="F847" s="8">
        <f t="shared" si="235"/>
        <v>8.3523398433348639</v>
      </c>
      <c r="G847" s="7">
        <f t="shared" si="236"/>
        <v>35481.33892335758</v>
      </c>
      <c r="H847">
        <v>4.55</v>
      </c>
      <c r="I847" s="7" t="s">
        <v>204</v>
      </c>
      <c r="J847" s="7" t="s">
        <v>204</v>
      </c>
      <c r="K847" s="7" t="s">
        <v>204</v>
      </c>
      <c r="L847" s="7" t="s">
        <v>204</v>
      </c>
      <c r="M847" s="7" t="s">
        <v>204</v>
      </c>
      <c r="N847" s="7">
        <v>8.2446878861645398</v>
      </c>
      <c r="O847" s="7">
        <v>4.5736878861645351</v>
      </c>
      <c r="P847">
        <v>23</v>
      </c>
      <c r="Q847">
        <f t="shared" si="237"/>
        <v>296</v>
      </c>
      <c r="R847" t="s">
        <v>739</v>
      </c>
      <c r="S847" s="9" t="s">
        <v>41</v>
      </c>
      <c r="T847" t="s">
        <v>206</v>
      </c>
      <c r="U847" t="s">
        <v>212</v>
      </c>
      <c r="V847">
        <v>202.26</v>
      </c>
      <c r="W847">
        <v>8.6010000000000009</v>
      </c>
      <c r="X847">
        <v>4.93</v>
      </c>
      <c r="Y847" s="8">
        <f t="shared" si="238"/>
        <v>-3.6710000000000012</v>
      </c>
      <c r="Z847">
        <v>-3.4409999999999998</v>
      </c>
      <c r="AA847">
        <v>4.17E-4</v>
      </c>
      <c r="AB847">
        <v>8.1099999999999992E-3</v>
      </c>
      <c r="AC847">
        <f t="shared" si="239"/>
        <v>-2.090979145788844</v>
      </c>
      <c r="AD847">
        <f t="shared" si="240"/>
        <v>-3.3798639450262424</v>
      </c>
      <c r="AE847" s="7">
        <f t="shared" si="241"/>
        <v>90.891991309465396</v>
      </c>
      <c r="AF847" s="7">
        <v>20</v>
      </c>
      <c r="AG847" s="7">
        <f t="shared" si="242"/>
        <v>-110.8919913094654</v>
      </c>
      <c r="AH847" s="7">
        <f t="shared" si="243"/>
        <v>-3.8023398433348632</v>
      </c>
      <c r="AI847">
        <v>0</v>
      </c>
      <c r="AJ847">
        <v>0.25</v>
      </c>
      <c r="AK847">
        <v>9.11</v>
      </c>
      <c r="AL847">
        <v>1.52</v>
      </c>
      <c r="AM847">
        <v>1.58</v>
      </c>
    </row>
    <row r="848" spans="1:39" x14ac:dyDescent="0.25">
      <c r="A848">
        <v>761</v>
      </c>
      <c r="B848" t="s">
        <v>281</v>
      </c>
      <c r="C848" t="s">
        <v>211</v>
      </c>
      <c r="D848" t="s">
        <v>664</v>
      </c>
      <c r="E848" s="7">
        <f t="shared" si="234"/>
        <v>310698991.32619619</v>
      </c>
      <c r="F848" s="8">
        <f t="shared" si="235"/>
        <v>8.4923398433348645</v>
      </c>
      <c r="G848" s="7">
        <f t="shared" si="236"/>
        <v>48977.881936844686</v>
      </c>
      <c r="H848">
        <v>4.6900000000000004</v>
      </c>
      <c r="I848" s="7" t="s">
        <v>204</v>
      </c>
      <c r="J848" s="7" t="s">
        <v>204</v>
      </c>
      <c r="K848" s="7" t="s">
        <v>204</v>
      </c>
      <c r="L848" s="7" t="s">
        <v>204</v>
      </c>
      <c r="M848" s="7" t="s">
        <v>204</v>
      </c>
      <c r="N848" s="7">
        <v>8.3846878861645386</v>
      </c>
      <c r="O848" s="7">
        <v>4.7136878861645357</v>
      </c>
      <c r="P848">
        <v>23</v>
      </c>
      <c r="Q848">
        <f t="shared" si="237"/>
        <v>296</v>
      </c>
      <c r="R848" t="s">
        <v>739</v>
      </c>
      <c r="S848" s="9" t="s">
        <v>41</v>
      </c>
      <c r="T848" t="s">
        <v>206</v>
      </c>
      <c r="U848" t="s">
        <v>212</v>
      </c>
      <c r="V848">
        <v>202.26</v>
      </c>
      <c r="W848">
        <v>8.6010000000000009</v>
      </c>
      <c r="X848">
        <v>4.93</v>
      </c>
      <c r="Y848" s="8">
        <f t="shared" si="238"/>
        <v>-3.6710000000000012</v>
      </c>
      <c r="Z848">
        <v>-3.4409999999999998</v>
      </c>
      <c r="AA848">
        <v>4.17E-4</v>
      </c>
      <c r="AB848">
        <v>8.1099999999999992E-3</v>
      </c>
      <c r="AC848">
        <f t="shared" si="239"/>
        <v>-2.090979145788844</v>
      </c>
      <c r="AD848">
        <f t="shared" si="240"/>
        <v>-3.3798639450262424</v>
      </c>
      <c r="AE848" s="7">
        <f t="shared" si="241"/>
        <v>90.891991309465396</v>
      </c>
      <c r="AF848" s="7">
        <v>20</v>
      </c>
      <c r="AG848" s="7">
        <f t="shared" si="242"/>
        <v>-110.8919913094654</v>
      </c>
      <c r="AH848" s="7">
        <f t="shared" si="243"/>
        <v>-3.8023398433348632</v>
      </c>
      <c r="AI848">
        <v>0</v>
      </c>
      <c r="AJ848">
        <v>0.25</v>
      </c>
      <c r="AK848">
        <v>9.11</v>
      </c>
      <c r="AL848">
        <v>1.52</v>
      </c>
      <c r="AM848">
        <v>1.58</v>
      </c>
    </row>
    <row r="849" spans="1:39" x14ac:dyDescent="0.25">
      <c r="A849">
        <v>211</v>
      </c>
      <c r="B849" t="s">
        <v>395</v>
      </c>
      <c r="C849" s="10" t="s">
        <v>192</v>
      </c>
      <c r="D849" t="s">
        <v>664</v>
      </c>
      <c r="E849" s="7">
        <f t="shared" si="234"/>
        <v>3839017363.7208381</v>
      </c>
      <c r="F849" s="8">
        <f t="shared" si="235"/>
        <v>9.584220076418287</v>
      </c>
      <c r="G849" s="7">
        <f t="shared" si="236"/>
        <v>1479108.3881682095</v>
      </c>
      <c r="H849">
        <v>6.17</v>
      </c>
      <c r="I849" s="7" t="s">
        <v>204</v>
      </c>
      <c r="J849" s="7" t="s">
        <v>204</v>
      </c>
      <c r="K849" s="7" t="s">
        <v>204</v>
      </c>
      <c r="L849" s="7" t="s">
        <v>204</v>
      </c>
      <c r="M849" s="7" t="s">
        <v>204</v>
      </c>
      <c r="N849" s="7">
        <v>9.4726878861645361</v>
      </c>
      <c r="O849" s="7">
        <v>6.1936878861645361</v>
      </c>
      <c r="P849">
        <v>23</v>
      </c>
      <c r="Q849">
        <f t="shared" si="237"/>
        <v>296</v>
      </c>
      <c r="R849" t="s">
        <v>739</v>
      </c>
      <c r="S849" s="9" t="s">
        <v>41</v>
      </c>
      <c r="T849" t="s">
        <v>206</v>
      </c>
      <c r="U849" t="s">
        <v>193</v>
      </c>
      <c r="V849">
        <v>318.02999999999997</v>
      </c>
      <c r="W849">
        <v>9.2789999999999999</v>
      </c>
      <c r="X849">
        <v>6</v>
      </c>
      <c r="Y849" s="8">
        <f t="shared" si="238"/>
        <v>-3.2789999999999999</v>
      </c>
      <c r="Z849">
        <v>-2.7690000000000001</v>
      </c>
      <c r="AA849">
        <v>9.1299999999999992E-3</v>
      </c>
      <c r="AB849">
        <v>3.4399999999999999E-3</v>
      </c>
      <c r="AC849">
        <f t="shared" si="239"/>
        <v>-2.46344155742847</v>
      </c>
      <c r="AD849">
        <f t="shared" si="240"/>
        <v>-2.0395292224657009</v>
      </c>
      <c r="AE849" s="7">
        <f t="shared" si="241"/>
        <v>94.168124145019888</v>
      </c>
      <c r="AF849" s="7">
        <v>20</v>
      </c>
      <c r="AG849" s="7">
        <f t="shared" si="242"/>
        <v>-114.16812414501989</v>
      </c>
      <c r="AH849" s="7">
        <f t="shared" si="243"/>
        <v>-3.414220076418288</v>
      </c>
      <c r="AI849">
        <v>0</v>
      </c>
      <c r="AJ849">
        <v>0.3</v>
      </c>
      <c r="AK849">
        <v>9.3800000000000008</v>
      </c>
      <c r="AL849">
        <v>1.53</v>
      </c>
      <c r="AM849">
        <v>2.0499999999999998</v>
      </c>
    </row>
    <row r="850" spans="1:39" x14ac:dyDescent="0.25">
      <c r="A850">
        <v>209</v>
      </c>
      <c r="B850" t="s">
        <v>395</v>
      </c>
      <c r="C850" s="10" t="s">
        <v>192</v>
      </c>
      <c r="D850" t="s">
        <v>664</v>
      </c>
      <c r="E850" s="7">
        <f t="shared" si="234"/>
        <v>4833036515.5072269</v>
      </c>
      <c r="F850" s="8">
        <f t="shared" si="235"/>
        <v>9.6842200764182884</v>
      </c>
      <c r="G850" s="7">
        <f t="shared" si="236"/>
        <v>1862087.1366628683</v>
      </c>
      <c r="H850">
        <v>6.27</v>
      </c>
      <c r="I850" s="7" t="s">
        <v>204</v>
      </c>
      <c r="J850" s="7" t="s">
        <v>204</v>
      </c>
      <c r="K850" s="7" t="s">
        <v>204</v>
      </c>
      <c r="L850" s="7" t="s">
        <v>204</v>
      </c>
      <c r="M850" s="7" t="s">
        <v>204</v>
      </c>
      <c r="N850" s="7">
        <v>9.5726878861645375</v>
      </c>
      <c r="O850" s="7">
        <v>6.2936878861645358</v>
      </c>
      <c r="P850">
        <v>23</v>
      </c>
      <c r="Q850">
        <f t="shared" si="237"/>
        <v>296</v>
      </c>
      <c r="R850" t="s">
        <v>739</v>
      </c>
      <c r="S850" s="9" t="s">
        <v>41</v>
      </c>
      <c r="T850" t="s">
        <v>206</v>
      </c>
      <c r="U850" t="s">
        <v>193</v>
      </c>
      <c r="V850">
        <v>318.02999999999997</v>
      </c>
      <c r="W850">
        <v>9.2789999999999999</v>
      </c>
      <c r="X850">
        <v>6</v>
      </c>
      <c r="Y850" s="8">
        <f t="shared" si="238"/>
        <v>-3.2789999999999999</v>
      </c>
      <c r="Z850">
        <v>-2.7690000000000001</v>
      </c>
      <c r="AA850">
        <v>9.1299999999999992E-3</v>
      </c>
      <c r="AB850">
        <v>3.4399999999999999E-3</v>
      </c>
      <c r="AC850">
        <f t="shared" si="239"/>
        <v>-2.46344155742847</v>
      </c>
      <c r="AD850">
        <f t="shared" si="240"/>
        <v>-2.0395292224657009</v>
      </c>
      <c r="AE850" s="7">
        <f t="shared" si="241"/>
        <v>94.168124145019888</v>
      </c>
      <c r="AF850" s="7">
        <v>20</v>
      </c>
      <c r="AG850" s="7">
        <f t="shared" si="242"/>
        <v>-114.16812414501989</v>
      </c>
      <c r="AH850" s="7">
        <f t="shared" si="243"/>
        <v>-3.414220076418288</v>
      </c>
      <c r="AI850">
        <v>0</v>
      </c>
      <c r="AJ850">
        <v>0.3</v>
      </c>
      <c r="AK850">
        <v>9.3800000000000008</v>
      </c>
      <c r="AL850">
        <v>1.53</v>
      </c>
      <c r="AM850">
        <v>2.0499999999999998</v>
      </c>
    </row>
    <row r="851" spans="1:39" x14ac:dyDescent="0.25">
      <c r="A851">
        <v>210</v>
      </c>
      <c r="B851" t="s">
        <v>395</v>
      </c>
      <c r="C851" s="10" t="s">
        <v>192</v>
      </c>
      <c r="D851" t="s">
        <v>664</v>
      </c>
      <c r="E851" s="7">
        <f t="shared" si="234"/>
        <v>8207673584.5759859</v>
      </c>
      <c r="F851" s="8">
        <f t="shared" si="235"/>
        <v>9.9142200764182888</v>
      </c>
      <c r="G851" s="7">
        <f t="shared" si="236"/>
        <v>3162277.6601683851</v>
      </c>
      <c r="H851">
        <v>6.5</v>
      </c>
      <c r="I851" s="7" t="s">
        <v>204</v>
      </c>
      <c r="J851" s="7" t="s">
        <v>204</v>
      </c>
      <c r="K851" s="7" t="s">
        <v>204</v>
      </c>
      <c r="L851" s="7" t="s">
        <v>204</v>
      </c>
      <c r="M851" s="7" t="s">
        <v>204</v>
      </c>
      <c r="N851" s="7">
        <v>9.8026878861645379</v>
      </c>
      <c r="O851" s="7">
        <v>6.5236878861645362</v>
      </c>
      <c r="P851">
        <v>23</v>
      </c>
      <c r="Q851">
        <f t="shared" si="237"/>
        <v>296</v>
      </c>
      <c r="R851" t="s">
        <v>739</v>
      </c>
      <c r="S851" s="9" t="s">
        <v>41</v>
      </c>
      <c r="T851" t="s">
        <v>206</v>
      </c>
      <c r="U851" t="s">
        <v>193</v>
      </c>
      <c r="V851">
        <v>318.02999999999997</v>
      </c>
      <c r="W851">
        <v>9.2789999999999999</v>
      </c>
      <c r="X851">
        <v>6</v>
      </c>
      <c r="Y851" s="8">
        <f t="shared" si="238"/>
        <v>-3.2789999999999999</v>
      </c>
      <c r="Z851">
        <v>-2.7690000000000001</v>
      </c>
      <c r="AA851">
        <v>9.1299999999999992E-3</v>
      </c>
      <c r="AB851">
        <v>3.4399999999999999E-3</v>
      </c>
      <c r="AC851">
        <f t="shared" si="239"/>
        <v>-2.46344155742847</v>
      </c>
      <c r="AD851">
        <f t="shared" si="240"/>
        <v>-2.0395292224657009</v>
      </c>
      <c r="AE851" s="7">
        <f t="shared" si="241"/>
        <v>94.168124145019888</v>
      </c>
      <c r="AF851" s="7">
        <v>20</v>
      </c>
      <c r="AG851" s="7">
        <f t="shared" si="242"/>
        <v>-114.16812414501989</v>
      </c>
      <c r="AH851" s="7">
        <f t="shared" si="243"/>
        <v>-3.414220076418288</v>
      </c>
      <c r="AI851">
        <v>0</v>
      </c>
      <c r="AJ851">
        <v>0.3</v>
      </c>
      <c r="AK851">
        <v>9.3800000000000008</v>
      </c>
      <c r="AL851">
        <v>1.53</v>
      </c>
      <c r="AM851">
        <v>2.0499999999999998</v>
      </c>
    </row>
    <row r="852" spans="1:39" x14ac:dyDescent="0.25">
      <c r="A852">
        <v>954</v>
      </c>
      <c r="B852" t="s">
        <v>581</v>
      </c>
      <c r="C852" t="s">
        <v>582</v>
      </c>
      <c r="D852" t="s">
        <v>664</v>
      </c>
      <c r="E852" s="7">
        <f t="shared" si="234"/>
        <v>122623415.21491958</v>
      </c>
      <c r="F852" s="8">
        <f t="shared" si="235"/>
        <v>8.0885734076021691</v>
      </c>
      <c r="G852" s="7">
        <f t="shared" si="236"/>
        <v>30199.517204020212</v>
      </c>
      <c r="H852">
        <v>4.4800000000000004</v>
      </c>
      <c r="I852" s="7" t="s">
        <v>204</v>
      </c>
      <c r="J852" s="7" t="s">
        <v>204</v>
      </c>
      <c r="K852" s="7" t="s">
        <v>204</v>
      </c>
      <c r="L852" s="7" t="s">
        <v>204</v>
      </c>
      <c r="M852" s="7" t="s">
        <v>204</v>
      </c>
      <c r="N852" s="7">
        <v>7.9896878861645355</v>
      </c>
      <c r="O852" s="7">
        <v>4.5036878861645357</v>
      </c>
      <c r="P852">
        <v>23</v>
      </c>
      <c r="Q852">
        <f t="shared" si="237"/>
        <v>296</v>
      </c>
      <c r="R852" t="s">
        <v>739</v>
      </c>
      <c r="S852" s="9" t="s">
        <v>41</v>
      </c>
      <c r="T852" t="s">
        <v>206</v>
      </c>
      <c r="U852" t="s">
        <v>583</v>
      </c>
      <c r="V852">
        <v>389.32</v>
      </c>
      <c r="W852">
        <v>8.0459999999999994</v>
      </c>
      <c r="X852">
        <v>4.5599999999999996</v>
      </c>
      <c r="Y852" s="8">
        <f t="shared" si="238"/>
        <v>-3.4859999999999998</v>
      </c>
      <c r="Z852">
        <v>-3.0659999999999998</v>
      </c>
      <c r="AA852">
        <v>1.1999999999999999E-3</v>
      </c>
      <c r="AB852">
        <v>5.6300000000000003E-2</v>
      </c>
      <c r="AC852">
        <f t="shared" si="239"/>
        <v>-1.2494916051486538</v>
      </c>
      <c r="AD852">
        <f t="shared" si="240"/>
        <v>-2.9208187539523753</v>
      </c>
      <c r="AE852" s="7">
        <f t="shared" si="241"/>
        <v>83.490372041455402</v>
      </c>
      <c r="AF852" s="7">
        <v>20</v>
      </c>
      <c r="AG852" s="7">
        <f t="shared" si="242"/>
        <v>-103.4903720414554</v>
      </c>
      <c r="AH852" s="7">
        <f t="shared" si="243"/>
        <v>-3.6085734076021687</v>
      </c>
      <c r="AI852">
        <v>0</v>
      </c>
      <c r="AJ852">
        <v>0.6</v>
      </c>
      <c r="AK852">
        <v>9.4</v>
      </c>
      <c r="AL852">
        <v>1.38</v>
      </c>
      <c r="AM852">
        <v>1.96</v>
      </c>
    </row>
    <row r="853" spans="1:39" x14ac:dyDescent="0.25">
      <c r="A853">
        <v>952</v>
      </c>
      <c r="B853" t="s">
        <v>581</v>
      </c>
      <c r="C853" t="s">
        <v>582</v>
      </c>
      <c r="D853" t="s">
        <v>664</v>
      </c>
      <c r="E853" s="7">
        <f t="shared" si="234"/>
        <v>177244761.17633575</v>
      </c>
      <c r="F853" s="8">
        <f t="shared" si="235"/>
        <v>8.2485734076021693</v>
      </c>
      <c r="G853" s="7">
        <f t="shared" si="236"/>
        <v>43651.583224016598</v>
      </c>
      <c r="H853">
        <v>4.6399999999999997</v>
      </c>
      <c r="I853" s="7" t="s">
        <v>204</v>
      </c>
      <c r="J853" s="7" t="s">
        <v>204</v>
      </c>
      <c r="K853" s="7" t="s">
        <v>204</v>
      </c>
      <c r="L853" s="7" t="s">
        <v>204</v>
      </c>
      <c r="M853" s="7" t="s">
        <v>204</v>
      </c>
      <c r="N853" s="7">
        <v>8.1496878861645357</v>
      </c>
      <c r="O853" s="7">
        <v>4.663687886164535</v>
      </c>
      <c r="P853">
        <v>23</v>
      </c>
      <c r="Q853">
        <f t="shared" si="237"/>
        <v>296</v>
      </c>
      <c r="R853" t="s">
        <v>739</v>
      </c>
      <c r="S853" s="9" t="s">
        <v>41</v>
      </c>
      <c r="T853" t="s">
        <v>206</v>
      </c>
      <c r="U853" t="s">
        <v>583</v>
      </c>
      <c r="V853">
        <v>389.32</v>
      </c>
      <c r="W853">
        <v>8.0459999999999994</v>
      </c>
      <c r="X853">
        <v>4.5599999999999996</v>
      </c>
      <c r="Y853" s="8">
        <f t="shared" si="238"/>
        <v>-3.4859999999999998</v>
      </c>
      <c r="Z853">
        <v>-3.0659999999999998</v>
      </c>
      <c r="AA853">
        <v>1.1999999999999999E-3</v>
      </c>
      <c r="AB853">
        <v>5.6300000000000003E-2</v>
      </c>
      <c r="AC853">
        <f t="shared" si="239"/>
        <v>-1.2494916051486538</v>
      </c>
      <c r="AD853">
        <f t="shared" si="240"/>
        <v>-2.9208187539523753</v>
      </c>
      <c r="AE853" s="7">
        <f t="shared" si="241"/>
        <v>83.490372041455402</v>
      </c>
      <c r="AF853" s="7">
        <v>20</v>
      </c>
      <c r="AG853" s="7">
        <f t="shared" si="242"/>
        <v>-103.4903720414554</v>
      </c>
      <c r="AH853" s="7">
        <f t="shared" si="243"/>
        <v>-3.6085734076021687</v>
      </c>
      <c r="AI853">
        <v>0</v>
      </c>
      <c r="AJ853">
        <v>0.6</v>
      </c>
      <c r="AK853">
        <v>9.4</v>
      </c>
      <c r="AL853">
        <v>1.38</v>
      </c>
      <c r="AM853">
        <v>1.96</v>
      </c>
    </row>
    <row r="854" spans="1:39" x14ac:dyDescent="0.25">
      <c r="A854">
        <v>953</v>
      </c>
      <c r="B854" t="s">
        <v>581</v>
      </c>
      <c r="C854" t="s">
        <v>582</v>
      </c>
      <c r="D854" t="s">
        <v>664</v>
      </c>
      <c r="E854" s="7">
        <f t="shared" si="234"/>
        <v>203504214.43595988</v>
      </c>
      <c r="F854" s="8">
        <f t="shared" si="235"/>
        <v>8.308573407602168</v>
      </c>
      <c r="G854" s="7">
        <f t="shared" si="236"/>
        <v>50118.723362727294</v>
      </c>
      <c r="H854">
        <v>4.7</v>
      </c>
      <c r="I854" s="7" t="s">
        <v>204</v>
      </c>
      <c r="J854" s="7" t="s">
        <v>204</v>
      </c>
      <c r="K854" s="7" t="s">
        <v>204</v>
      </c>
      <c r="L854" s="7" t="s">
        <v>204</v>
      </c>
      <c r="M854" s="7" t="s">
        <v>204</v>
      </c>
      <c r="N854" s="7">
        <v>8.2096878861645344</v>
      </c>
      <c r="O854" s="7">
        <v>4.7236878861645355</v>
      </c>
      <c r="P854">
        <v>23</v>
      </c>
      <c r="Q854">
        <f t="shared" si="237"/>
        <v>296</v>
      </c>
      <c r="R854" t="s">
        <v>739</v>
      </c>
      <c r="S854" s="9" t="s">
        <v>41</v>
      </c>
      <c r="T854" t="s">
        <v>206</v>
      </c>
      <c r="U854" t="s">
        <v>583</v>
      </c>
      <c r="V854">
        <v>389.32</v>
      </c>
      <c r="W854">
        <v>8.0459999999999994</v>
      </c>
      <c r="X854">
        <v>4.5599999999999996</v>
      </c>
      <c r="Y854" s="8">
        <f t="shared" si="238"/>
        <v>-3.4859999999999998</v>
      </c>
      <c r="Z854">
        <v>-3.0659999999999998</v>
      </c>
      <c r="AA854">
        <v>1.1999999999999999E-3</v>
      </c>
      <c r="AB854">
        <v>5.6300000000000003E-2</v>
      </c>
      <c r="AC854">
        <f t="shared" si="239"/>
        <v>-1.2494916051486538</v>
      </c>
      <c r="AD854">
        <f t="shared" si="240"/>
        <v>-2.9208187539523753</v>
      </c>
      <c r="AE854" s="7">
        <f t="shared" si="241"/>
        <v>83.490372041455402</v>
      </c>
      <c r="AF854" s="7">
        <v>20</v>
      </c>
      <c r="AG854" s="7">
        <f t="shared" si="242"/>
        <v>-103.4903720414554</v>
      </c>
      <c r="AH854" s="7">
        <f t="shared" si="243"/>
        <v>-3.6085734076021687</v>
      </c>
      <c r="AI854">
        <v>0</v>
      </c>
      <c r="AJ854">
        <v>0.6</v>
      </c>
      <c r="AK854">
        <v>9.4</v>
      </c>
      <c r="AL854">
        <v>1.38</v>
      </c>
      <c r="AM854">
        <v>1.96</v>
      </c>
    </row>
    <row r="855" spans="1:39" x14ac:dyDescent="0.25">
      <c r="A855">
        <v>192</v>
      </c>
      <c r="B855" t="s">
        <v>405</v>
      </c>
      <c r="C855" t="s">
        <v>406</v>
      </c>
      <c r="D855" t="s">
        <v>664</v>
      </c>
      <c r="E855" s="7">
        <f t="shared" si="234"/>
        <v>7922700058.4898615</v>
      </c>
      <c r="F855" s="8">
        <f t="shared" si="235"/>
        <v>9.8988732145018101</v>
      </c>
      <c r="G855" s="7">
        <f t="shared" si="236"/>
        <v>1096478.196143186</v>
      </c>
      <c r="H855">
        <v>6.04</v>
      </c>
      <c r="I855" s="7" t="s">
        <v>204</v>
      </c>
      <c r="J855" s="7" t="s">
        <v>204</v>
      </c>
      <c r="K855" s="7" t="s">
        <v>204</v>
      </c>
      <c r="L855" s="7" t="s">
        <v>204</v>
      </c>
      <c r="M855" s="7" t="s">
        <v>204</v>
      </c>
      <c r="N855" s="7">
        <v>9.7826878861645366</v>
      </c>
      <c r="O855" s="7">
        <v>6.0636878861645354</v>
      </c>
      <c r="P855">
        <v>23</v>
      </c>
      <c r="Q855">
        <f t="shared" si="237"/>
        <v>296</v>
      </c>
      <c r="R855" t="s">
        <v>739</v>
      </c>
      <c r="S855" s="9" t="s">
        <v>41</v>
      </c>
      <c r="T855" t="s">
        <v>206</v>
      </c>
      <c r="U855" t="s">
        <v>407</v>
      </c>
      <c r="V855">
        <v>320.05</v>
      </c>
      <c r="W855">
        <v>9.5890000000000004</v>
      </c>
      <c r="X855">
        <v>5.87</v>
      </c>
      <c r="Y855" s="8">
        <f t="shared" si="238"/>
        <v>-3.7190000000000003</v>
      </c>
      <c r="Z855">
        <v>-3.569</v>
      </c>
      <c r="AA855">
        <v>2.5999999999999999E-3</v>
      </c>
      <c r="AB855">
        <v>1.23E-3</v>
      </c>
      <c r="AC855">
        <f t="shared" si="239"/>
        <v>-2.9100948885606019</v>
      </c>
      <c r="AD855">
        <f t="shared" si="240"/>
        <v>-2.5850266520291822</v>
      </c>
      <c r="AE855" s="7">
        <f t="shared" si="241"/>
        <v>98.096831038663638</v>
      </c>
      <c r="AF855" s="7">
        <v>20</v>
      </c>
      <c r="AG855" s="7">
        <f t="shared" si="242"/>
        <v>-118.09683103866364</v>
      </c>
      <c r="AH855" s="7">
        <f t="shared" si="243"/>
        <v>-3.8588732145018105</v>
      </c>
      <c r="AI855">
        <v>0.09</v>
      </c>
      <c r="AJ855">
        <v>0.22</v>
      </c>
      <c r="AK855">
        <v>9.4499999999999993</v>
      </c>
      <c r="AL855">
        <v>1.44</v>
      </c>
      <c r="AM855">
        <v>2.1</v>
      </c>
    </row>
    <row r="856" spans="1:39" x14ac:dyDescent="0.25">
      <c r="A856">
        <v>194</v>
      </c>
      <c r="B856" t="s">
        <v>405</v>
      </c>
      <c r="C856" t="s">
        <v>406</v>
      </c>
      <c r="D856" t="s">
        <v>664</v>
      </c>
      <c r="E856" s="7">
        <f t="shared" si="234"/>
        <v>9308360927.2390003</v>
      </c>
      <c r="F856" s="8">
        <f t="shared" si="235"/>
        <v>9.9688732145018104</v>
      </c>
      <c r="G856" s="7">
        <f t="shared" si="236"/>
        <v>1288249.5516931366</v>
      </c>
      <c r="H856">
        <v>6.11</v>
      </c>
      <c r="I856" s="7" t="s">
        <v>204</v>
      </c>
      <c r="J856" s="7" t="s">
        <v>204</v>
      </c>
      <c r="K856" s="7" t="s">
        <v>204</v>
      </c>
      <c r="L856" s="7" t="s">
        <v>204</v>
      </c>
      <c r="M856" s="7" t="s">
        <v>204</v>
      </c>
      <c r="N856" s="7">
        <v>9.8526878861645368</v>
      </c>
      <c r="O856" s="7">
        <v>6.1336878861645356</v>
      </c>
      <c r="P856">
        <v>23</v>
      </c>
      <c r="Q856">
        <f t="shared" si="237"/>
        <v>296</v>
      </c>
      <c r="R856" t="s">
        <v>739</v>
      </c>
      <c r="S856" s="9" t="s">
        <v>41</v>
      </c>
      <c r="T856" t="s">
        <v>206</v>
      </c>
      <c r="U856" t="s">
        <v>407</v>
      </c>
      <c r="V856">
        <v>320.05</v>
      </c>
      <c r="W856">
        <v>9.5890000000000004</v>
      </c>
      <c r="X856">
        <v>5.87</v>
      </c>
      <c r="Y856" s="8">
        <f t="shared" si="238"/>
        <v>-3.7190000000000003</v>
      </c>
      <c r="Z856">
        <v>-3.569</v>
      </c>
      <c r="AA856">
        <v>2.5999999999999999E-3</v>
      </c>
      <c r="AB856">
        <v>1.23E-3</v>
      </c>
      <c r="AC856">
        <f t="shared" si="239"/>
        <v>-2.9100948885606019</v>
      </c>
      <c r="AD856">
        <f t="shared" si="240"/>
        <v>-2.5850266520291822</v>
      </c>
      <c r="AE856" s="7">
        <f t="shared" si="241"/>
        <v>98.096831038663638</v>
      </c>
      <c r="AF856" s="7">
        <v>20</v>
      </c>
      <c r="AG856" s="7">
        <f t="shared" si="242"/>
        <v>-118.09683103866364</v>
      </c>
      <c r="AH856" s="7">
        <f t="shared" si="243"/>
        <v>-3.8588732145018105</v>
      </c>
      <c r="AI856">
        <v>0.09</v>
      </c>
      <c r="AJ856">
        <v>0.22</v>
      </c>
      <c r="AK856">
        <v>9.4499999999999993</v>
      </c>
      <c r="AL856">
        <v>1.44</v>
      </c>
      <c r="AM856">
        <v>2.1</v>
      </c>
    </row>
    <row r="857" spans="1:39" x14ac:dyDescent="0.25">
      <c r="A857">
        <v>193</v>
      </c>
      <c r="B857" t="s">
        <v>405</v>
      </c>
      <c r="C857" t="s">
        <v>406</v>
      </c>
      <c r="D857" t="s">
        <v>664</v>
      </c>
      <c r="E857" s="7">
        <f t="shared" si="234"/>
        <v>33027310888.030628</v>
      </c>
      <c r="F857" s="8">
        <f t="shared" si="235"/>
        <v>10.518873214501811</v>
      </c>
      <c r="G857" s="7">
        <f t="shared" si="236"/>
        <v>4570881.8961487599</v>
      </c>
      <c r="H857">
        <v>6.66</v>
      </c>
      <c r="I857" s="7" t="s">
        <v>204</v>
      </c>
      <c r="J857" s="7" t="s">
        <v>204</v>
      </c>
      <c r="K857" s="7" t="s">
        <v>204</v>
      </c>
      <c r="L857" s="7" t="s">
        <v>204</v>
      </c>
      <c r="M857" s="7" t="s">
        <v>204</v>
      </c>
      <c r="N857" s="7">
        <v>10.402687886164538</v>
      </c>
      <c r="O857" s="7">
        <v>6.6836878861645364</v>
      </c>
      <c r="P857">
        <v>23</v>
      </c>
      <c r="Q857">
        <f t="shared" si="237"/>
        <v>296</v>
      </c>
      <c r="R857" t="s">
        <v>739</v>
      </c>
      <c r="S857" s="9" t="s">
        <v>41</v>
      </c>
      <c r="T857" t="s">
        <v>206</v>
      </c>
      <c r="U857" t="s">
        <v>407</v>
      </c>
      <c r="V857">
        <v>320.05</v>
      </c>
      <c r="W857">
        <v>9.5890000000000004</v>
      </c>
      <c r="X857">
        <v>5.87</v>
      </c>
      <c r="Y857" s="8">
        <f t="shared" si="238"/>
        <v>-3.7190000000000003</v>
      </c>
      <c r="Z857">
        <v>-3.569</v>
      </c>
      <c r="AA857">
        <v>2.5999999999999999E-3</v>
      </c>
      <c r="AB857">
        <v>1.23E-3</v>
      </c>
      <c r="AC857">
        <f t="shared" si="239"/>
        <v>-2.9100948885606019</v>
      </c>
      <c r="AD857">
        <f t="shared" si="240"/>
        <v>-2.5850266520291822</v>
      </c>
      <c r="AE857" s="7">
        <f t="shared" si="241"/>
        <v>98.096831038663638</v>
      </c>
      <c r="AF857" s="7">
        <v>20</v>
      </c>
      <c r="AG857" s="7">
        <f t="shared" si="242"/>
        <v>-118.09683103866364</v>
      </c>
      <c r="AH857" s="7">
        <f t="shared" si="243"/>
        <v>-3.8588732145018105</v>
      </c>
      <c r="AI857">
        <v>0.09</v>
      </c>
      <c r="AJ857">
        <v>0.22</v>
      </c>
      <c r="AK857">
        <v>9.4499999999999993</v>
      </c>
      <c r="AL857">
        <v>1.44</v>
      </c>
      <c r="AM857">
        <v>2.1</v>
      </c>
    </row>
    <row r="858" spans="1:39" x14ac:dyDescent="0.25">
      <c r="A858">
        <v>1010</v>
      </c>
      <c r="B858" t="s">
        <v>804</v>
      </c>
      <c r="C858" t="s">
        <v>805</v>
      </c>
      <c r="D858" t="s">
        <v>664</v>
      </c>
      <c r="E858" s="7">
        <f t="shared" si="234"/>
        <v>145604736.02098763</v>
      </c>
      <c r="F858" s="8">
        <f t="shared" si="235"/>
        <v>8.1631755013117022</v>
      </c>
      <c r="G858" s="7">
        <f t="shared" si="236"/>
        <v>234422.88153199267</v>
      </c>
      <c r="H858">
        <v>5.37</v>
      </c>
      <c r="I858" s="7" t="s">
        <v>204</v>
      </c>
      <c r="J858" s="7" t="s">
        <v>204</v>
      </c>
      <c r="K858" s="7" t="s">
        <v>204</v>
      </c>
      <c r="L858" s="7" t="s">
        <v>204</v>
      </c>
      <c r="M858" s="7" t="s">
        <v>204</v>
      </c>
      <c r="N858" s="7">
        <v>8.0556878861645362</v>
      </c>
      <c r="O858" s="7">
        <v>5.3936878861645363</v>
      </c>
      <c r="P858">
        <v>23</v>
      </c>
      <c r="Q858">
        <f t="shared" si="237"/>
        <v>296</v>
      </c>
      <c r="R858" t="s">
        <v>739</v>
      </c>
      <c r="S858" s="9" t="s">
        <v>41</v>
      </c>
      <c r="T858" t="s">
        <v>206</v>
      </c>
      <c r="U858" t="s">
        <v>196</v>
      </c>
      <c r="V858">
        <v>409.78</v>
      </c>
      <c r="W858">
        <v>8.9220000000000006</v>
      </c>
      <c r="X858">
        <v>6.26</v>
      </c>
      <c r="Y858" s="8">
        <f t="shared" si="238"/>
        <v>-2.6620000000000008</v>
      </c>
      <c r="Z858">
        <v>-2.702</v>
      </c>
      <c r="AA858">
        <v>2.6700000000000001E-3</v>
      </c>
      <c r="AB858">
        <v>8.4100000000000008E-3</v>
      </c>
      <c r="AC858">
        <f t="shared" si="239"/>
        <v>-2.0752040042020878</v>
      </c>
      <c r="AD858">
        <f t="shared" si="240"/>
        <v>-2.5734887386354246</v>
      </c>
      <c r="AE858" s="7">
        <f t="shared" si="241"/>
        <v>90.753235135089611</v>
      </c>
      <c r="AF858" s="7">
        <v>20</v>
      </c>
      <c r="AG858" s="7">
        <f t="shared" si="242"/>
        <v>-110.75323513508961</v>
      </c>
      <c r="AH858" s="7">
        <f t="shared" si="243"/>
        <v>-2.7931755013117012</v>
      </c>
      <c r="AI858">
        <v>0</v>
      </c>
      <c r="AJ858">
        <v>0.45</v>
      </c>
      <c r="AK858">
        <v>9.76</v>
      </c>
      <c r="AL858">
        <v>1.31</v>
      </c>
      <c r="AM858">
        <v>2.13</v>
      </c>
    </row>
    <row r="859" spans="1:39" x14ac:dyDescent="0.25">
      <c r="A859">
        <v>1008</v>
      </c>
      <c r="B859" t="s">
        <v>804</v>
      </c>
      <c r="C859" t="s">
        <v>805</v>
      </c>
      <c r="D859" t="s">
        <v>664</v>
      </c>
      <c r="E859" s="7">
        <f t="shared" si="234"/>
        <v>241643713.56133273</v>
      </c>
      <c r="F859" s="8">
        <f t="shared" si="235"/>
        <v>8.3831755013117011</v>
      </c>
      <c r="G859" s="7">
        <f t="shared" si="236"/>
        <v>389045.14499428123</v>
      </c>
      <c r="H859">
        <v>5.59</v>
      </c>
      <c r="I859" s="7" t="s">
        <v>204</v>
      </c>
      <c r="J859" s="7" t="s">
        <v>204</v>
      </c>
      <c r="K859" s="7" t="s">
        <v>204</v>
      </c>
      <c r="L859" s="7" t="s">
        <v>204</v>
      </c>
      <c r="M859" s="7" t="s">
        <v>204</v>
      </c>
      <c r="N859" s="7">
        <v>8.2756878861645369</v>
      </c>
      <c r="O859" s="7">
        <v>5.6136878861645361</v>
      </c>
      <c r="P859">
        <v>23</v>
      </c>
      <c r="Q859">
        <f t="shared" si="237"/>
        <v>296</v>
      </c>
      <c r="R859" t="s">
        <v>739</v>
      </c>
      <c r="S859" s="9" t="s">
        <v>41</v>
      </c>
      <c r="T859" t="s">
        <v>206</v>
      </c>
      <c r="U859" t="s">
        <v>196</v>
      </c>
      <c r="V859">
        <v>409.78</v>
      </c>
      <c r="W859">
        <v>8.9220000000000006</v>
      </c>
      <c r="X859">
        <v>6.26</v>
      </c>
      <c r="Y859" s="8">
        <f t="shared" si="238"/>
        <v>-2.6620000000000008</v>
      </c>
      <c r="Z859">
        <v>-2.702</v>
      </c>
      <c r="AA859">
        <v>2.6700000000000001E-3</v>
      </c>
      <c r="AB859">
        <v>8.4100000000000008E-3</v>
      </c>
      <c r="AC859">
        <f t="shared" si="239"/>
        <v>-2.0752040042020878</v>
      </c>
      <c r="AD859">
        <f t="shared" si="240"/>
        <v>-2.5734887386354246</v>
      </c>
      <c r="AE859" s="7">
        <f t="shared" si="241"/>
        <v>90.753235135089611</v>
      </c>
      <c r="AF859" s="7">
        <v>20</v>
      </c>
      <c r="AG859" s="7">
        <f t="shared" si="242"/>
        <v>-110.75323513508961</v>
      </c>
      <c r="AH859" s="7">
        <f t="shared" si="243"/>
        <v>-2.7931755013117012</v>
      </c>
      <c r="AI859">
        <v>0</v>
      </c>
      <c r="AJ859">
        <v>0.45</v>
      </c>
      <c r="AK859">
        <v>9.76</v>
      </c>
      <c r="AL859">
        <v>1.31</v>
      </c>
      <c r="AM859">
        <v>2.13</v>
      </c>
    </row>
    <row r="860" spans="1:39" x14ac:dyDescent="0.25">
      <c r="A860">
        <v>1009</v>
      </c>
      <c r="B860" t="s">
        <v>804</v>
      </c>
      <c r="C860" t="s">
        <v>805</v>
      </c>
      <c r="D860" t="s">
        <v>664</v>
      </c>
      <c r="E860" s="7">
        <f t="shared" si="234"/>
        <v>283906608.22971869</v>
      </c>
      <c r="F860" s="8">
        <f t="shared" si="235"/>
        <v>8.4531755013117014</v>
      </c>
      <c r="G860" s="7">
        <f t="shared" si="236"/>
        <v>457088.18961487547</v>
      </c>
      <c r="H860">
        <v>5.66</v>
      </c>
      <c r="I860" s="7" t="s">
        <v>204</v>
      </c>
      <c r="J860" s="7" t="s">
        <v>204</v>
      </c>
      <c r="K860" s="7" t="s">
        <v>204</v>
      </c>
      <c r="L860" s="7" t="s">
        <v>204</v>
      </c>
      <c r="M860" s="7" t="s">
        <v>204</v>
      </c>
      <c r="N860" s="7">
        <v>8.3456878861645372</v>
      </c>
      <c r="O860" s="7">
        <v>5.6836878861645355</v>
      </c>
      <c r="P860">
        <v>23</v>
      </c>
      <c r="Q860">
        <f t="shared" si="237"/>
        <v>296</v>
      </c>
      <c r="R860" t="s">
        <v>739</v>
      </c>
      <c r="S860" s="9" t="s">
        <v>41</v>
      </c>
      <c r="T860" t="s">
        <v>206</v>
      </c>
      <c r="U860" t="s">
        <v>196</v>
      </c>
      <c r="V860">
        <v>409.78</v>
      </c>
      <c r="W860">
        <v>8.9220000000000006</v>
      </c>
      <c r="X860">
        <v>6.26</v>
      </c>
      <c r="Y860" s="8">
        <f t="shared" si="238"/>
        <v>-2.6620000000000008</v>
      </c>
      <c r="Z860">
        <v>-2.702</v>
      </c>
      <c r="AA860">
        <v>2.6700000000000001E-3</v>
      </c>
      <c r="AB860">
        <v>8.4100000000000008E-3</v>
      </c>
      <c r="AC860">
        <f t="shared" si="239"/>
        <v>-2.0752040042020878</v>
      </c>
      <c r="AD860">
        <f t="shared" si="240"/>
        <v>-2.5734887386354246</v>
      </c>
      <c r="AE860" s="7">
        <f t="shared" si="241"/>
        <v>90.753235135089611</v>
      </c>
      <c r="AF860" s="7">
        <v>20</v>
      </c>
      <c r="AG860" s="7">
        <f t="shared" si="242"/>
        <v>-110.75323513508961</v>
      </c>
      <c r="AH860" s="7">
        <f t="shared" si="243"/>
        <v>-2.7931755013117012</v>
      </c>
      <c r="AI860">
        <v>0</v>
      </c>
      <c r="AJ860">
        <v>0.45</v>
      </c>
      <c r="AK860">
        <v>9.76</v>
      </c>
      <c r="AL860">
        <v>1.31</v>
      </c>
      <c r="AM860">
        <v>2.13</v>
      </c>
    </row>
    <row r="861" spans="1:39" x14ac:dyDescent="0.25">
      <c r="A861">
        <v>20</v>
      </c>
      <c r="B861" t="s">
        <v>430</v>
      </c>
      <c r="C861" t="s">
        <v>198</v>
      </c>
      <c r="D861" t="s">
        <v>664</v>
      </c>
      <c r="E861" s="7">
        <f t="shared" si="234"/>
        <v>3144918198.1224699</v>
      </c>
      <c r="F861" s="8">
        <f t="shared" si="235"/>
        <v>9.4976093535758661</v>
      </c>
      <c r="G861" s="7">
        <f t="shared" si="236"/>
        <v>575439.93733715697</v>
      </c>
      <c r="H861">
        <v>5.76</v>
      </c>
      <c r="I861" s="7" t="s">
        <v>204</v>
      </c>
      <c r="J861" s="7" t="s">
        <v>204</v>
      </c>
      <c r="K861" s="7" t="s">
        <v>204</v>
      </c>
      <c r="L861" s="7" t="s">
        <v>204</v>
      </c>
      <c r="M861" s="7" t="s">
        <v>204</v>
      </c>
      <c r="N861" s="7">
        <v>9.371687886164537</v>
      </c>
      <c r="O861" s="7">
        <v>5.7836878861645351</v>
      </c>
      <c r="P861">
        <v>23</v>
      </c>
      <c r="Q861">
        <f t="shared" si="237"/>
        <v>296</v>
      </c>
      <c r="R861" t="s">
        <v>739</v>
      </c>
      <c r="S861" s="9" t="s">
        <v>41</v>
      </c>
      <c r="T861" t="s">
        <v>206</v>
      </c>
      <c r="U861" t="s">
        <v>199</v>
      </c>
      <c r="V861">
        <v>354.49</v>
      </c>
      <c r="W861">
        <v>10.378</v>
      </c>
      <c r="X861">
        <v>6.79</v>
      </c>
      <c r="Y861" s="8">
        <f t="shared" si="238"/>
        <v>-3.5880000000000001</v>
      </c>
      <c r="Z861">
        <v>-3.468</v>
      </c>
      <c r="AA861">
        <v>9.9599999999999992E-4</v>
      </c>
      <c r="AB861">
        <v>1.4300000000000001E-4</v>
      </c>
      <c r="AC861">
        <f t="shared" si="239"/>
        <v>-3.8446639625349381</v>
      </c>
      <c r="AD861">
        <f t="shared" si="240"/>
        <v>-3.0017406615763012</v>
      </c>
      <c r="AE861" s="7">
        <f t="shared" si="241"/>
        <v>106.31718384383068</v>
      </c>
      <c r="AF861" s="7">
        <v>20</v>
      </c>
      <c r="AG861" s="7">
        <f t="shared" si="242"/>
        <v>-126.31718384383068</v>
      </c>
      <c r="AH861" s="7">
        <f t="shared" si="243"/>
        <v>-3.7376093535758663</v>
      </c>
      <c r="AI861">
        <v>0</v>
      </c>
      <c r="AJ861">
        <v>0.22</v>
      </c>
      <c r="AK861">
        <v>9.8800000000000008</v>
      </c>
      <c r="AL861">
        <v>1.51</v>
      </c>
      <c r="AM861">
        <v>2.2200000000000002</v>
      </c>
    </row>
    <row r="862" spans="1:39" x14ac:dyDescent="0.25">
      <c r="A862">
        <v>18</v>
      </c>
      <c r="B862" t="s">
        <v>430</v>
      </c>
      <c r="C862" t="s">
        <v>198</v>
      </c>
      <c r="D862" t="s">
        <v>664</v>
      </c>
      <c r="E862" s="7">
        <f t="shared" si="234"/>
        <v>3694956701.4589186</v>
      </c>
      <c r="F862" s="8">
        <f t="shared" si="235"/>
        <v>9.5676093535758664</v>
      </c>
      <c r="G862" s="7">
        <f t="shared" si="236"/>
        <v>676082.97539198259</v>
      </c>
      <c r="H862">
        <v>5.83</v>
      </c>
      <c r="I862" s="7" t="s">
        <v>204</v>
      </c>
      <c r="J862" s="7" t="s">
        <v>204</v>
      </c>
      <c r="K862" s="7" t="s">
        <v>204</v>
      </c>
      <c r="L862" s="7" t="s">
        <v>204</v>
      </c>
      <c r="M862" s="7" t="s">
        <v>204</v>
      </c>
      <c r="N862" s="7">
        <v>9.4416878861645355</v>
      </c>
      <c r="O862" s="7">
        <v>5.8536878861645354</v>
      </c>
      <c r="P862">
        <v>23</v>
      </c>
      <c r="Q862">
        <f t="shared" si="237"/>
        <v>296</v>
      </c>
      <c r="R862" t="s">
        <v>739</v>
      </c>
      <c r="S862" s="9" t="s">
        <v>41</v>
      </c>
      <c r="T862" t="s">
        <v>206</v>
      </c>
      <c r="U862" t="s">
        <v>199</v>
      </c>
      <c r="V862">
        <v>354.49</v>
      </c>
      <c r="W862">
        <v>10.378</v>
      </c>
      <c r="X862">
        <v>6.79</v>
      </c>
      <c r="Y862" s="8">
        <f t="shared" si="238"/>
        <v>-3.5880000000000001</v>
      </c>
      <c r="Z862">
        <v>-3.468</v>
      </c>
      <c r="AA862">
        <v>9.9599999999999992E-4</v>
      </c>
      <c r="AB862">
        <v>1.4300000000000001E-4</v>
      </c>
      <c r="AC862">
        <f t="shared" si="239"/>
        <v>-3.8446639625349381</v>
      </c>
      <c r="AD862">
        <f t="shared" si="240"/>
        <v>-3.0017406615763012</v>
      </c>
      <c r="AE862" s="7">
        <f t="shared" si="241"/>
        <v>106.31718384383068</v>
      </c>
      <c r="AF862" s="7">
        <v>20</v>
      </c>
      <c r="AG862" s="7">
        <f t="shared" si="242"/>
        <v>-126.31718384383068</v>
      </c>
      <c r="AH862" s="7">
        <f t="shared" si="243"/>
        <v>-3.7376093535758663</v>
      </c>
      <c r="AI862">
        <v>0</v>
      </c>
      <c r="AJ862">
        <v>0.22</v>
      </c>
      <c r="AK862">
        <v>9.8800000000000008</v>
      </c>
      <c r="AL862">
        <v>1.51</v>
      </c>
      <c r="AM862">
        <v>2.2200000000000002</v>
      </c>
    </row>
    <row r="863" spans="1:39" x14ac:dyDescent="0.25">
      <c r="A863">
        <v>19</v>
      </c>
      <c r="B863" t="s">
        <v>430</v>
      </c>
      <c r="C863" t="s">
        <v>198</v>
      </c>
      <c r="D863" t="s">
        <v>664</v>
      </c>
      <c r="E863" s="7">
        <f t="shared" si="234"/>
        <v>6274936764.373579</v>
      </c>
      <c r="F863" s="8">
        <f t="shared" si="235"/>
        <v>9.797609353575865</v>
      </c>
      <c r="G863" s="7">
        <f t="shared" si="236"/>
        <v>1148153.6214968837</v>
      </c>
      <c r="H863">
        <v>6.06</v>
      </c>
      <c r="I863" s="7" t="s">
        <v>204</v>
      </c>
      <c r="J863" s="7" t="s">
        <v>204</v>
      </c>
      <c r="K863" s="7" t="s">
        <v>204</v>
      </c>
      <c r="L863" s="7" t="s">
        <v>204</v>
      </c>
      <c r="M863" s="7" t="s">
        <v>204</v>
      </c>
      <c r="N863" s="7">
        <v>9.6716878861645359</v>
      </c>
      <c r="O863" s="7">
        <v>6.0836878861645358</v>
      </c>
      <c r="P863">
        <v>23</v>
      </c>
      <c r="Q863">
        <f t="shared" si="237"/>
        <v>296</v>
      </c>
      <c r="R863" t="s">
        <v>739</v>
      </c>
      <c r="S863" s="9" t="s">
        <v>41</v>
      </c>
      <c r="T863" t="s">
        <v>206</v>
      </c>
      <c r="U863" t="s">
        <v>199</v>
      </c>
      <c r="V863">
        <v>354.49</v>
      </c>
      <c r="W863">
        <v>10.378</v>
      </c>
      <c r="X863">
        <v>6.79</v>
      </c>
      <c r="Y863" s="8">
        <f t="shared" si="238"/>
        <v>-3.5880000000000001</v>
      </c>
      <c r="Z863">
        <v>-3.468</v>
      </c>
      <c r="AA863">
        <v>9.9599999999999992E-4</v>
      </c>
      <c r="AB863">
        <v>1.4300000000000001E-4</v>
      </c>
      <c r="AC863">
        <f t="shared" si="239"/>
        <v>-3.8446639625349381</v>
      </c>
      <c r="AD863">
        <f t="shared" si="240"/>
        <v>-3.0017406615763012</v>
      </c>
      <c r="AE863" s="7">
        <f t="shared" si="241"/>
        <v>106.31718384383068</v>
      </c>
      <c r="AF863" s="7">
        <v>20</v>
      </c>
      <c r="AG863" s="7">
        <f t="shared" si="242"/>
        <v>-126.31718384383068</v>
      </c>
      <c r="AH863" s="7">
        <f t="shared" si="243"/>
        <v>-3.7376093535758663</v>
      </c>
      <c r="AI863">
        <v>0</v>
      </c>
      <c r="AJ863">
        <v>0.22</v>
      </c>
      <c r="AK863">
        <v>9.8800000000000008</v>
      </c>
      <c r="AL863">
        <v>1.51</v>
      </c>
      <c r="AM863">
        <v>2.2200000000000002</v>
      </c>
    </row>
    <row r="864" spans="1:39" x14ac:dyDescent="0.25">
      <c r="A864">
        <v>1105</v>
      </c>
      <c r="B864" t="s">
        <v>435</v>
      </c>
      <c r="C864" t="s">
        <v>436</v>
      </c>
      <c r="D864" t="s">
        <v>664</v>
      </c>
      <c r="E864" s="7">
        <f t="shared" si="234"/>
        <v>5480838569.8073578</v>
      </c>
      <c r="F864" s="8">
        <f t="shared" si="235"/>
        <v>9.7388470107431839</v>
      </c>
      <c r="G864" s="7">
        <f t="shared" si="236"/>
        <v>2818382.9312644606</v>
      </c>
      <c r="H864">
        <v>6.45</v>
      </c>
      <c r="I864" s="7" t="s">
        <v>204</v>
      </c>
      <c r="J864" s="7" t="s">
        <v>204</v>
      </c>
      <c r="K864" s="7" t="s">
        <v>204</v>
      </c>
      <c r="L864" s="7" t="s">
        <v>204</v>
      </c>
      <c r="M864" s="7" t="s">
        <v>204</v>
      </c>
      <c r="N864" s="7">
        <v>9.6306878861645355</v>
      </c>
      <c r="O864" s="7">
        <v>6.4736878861645364</v>
      </c>
      <c r="P864">
        <v>23</v>
      </c>
      <c r="Q864">
        <f t="shared" si="237"/>
        <v>296</v>
      </c>
      <c r="R864" t="s">
        <v>739</v>
      </c>
      <c r="S864" s="9" t="s">
        <v>41</v>
      </c>
      <c r="T864" t="s">
        <v>206</v>
      </c>
      <c r="U864" t="s">
        <v>437</v>
      </c>
      <c r="V864">
        <v>360.88</v>
      </c>
      <c r="W864">
        <v>10.776999999999999</v>
      </c>
      <c r="X864">
        <v>7.62</v>
      </c>
      <c r="Y864" s="8">
        <f t="shared" si="238"/>
        <v>-3.1569999999999991</v>
      </c>
      <c r="Z864">
        <v>-3.0270000000000001</v>
      </c>
      <c r="AA864" s="7">
        <v>7.7399999999999998E-5</v>
      </c>
      <c r="AB864">
        <v>7.2500000000000004E-3</v>
      </c>
      <c r="AC864">
        <f t="shared" si="239"/>
        <v>-2.1396619934290064</v>
      </c>
      <c r="AD864">
        <f t="shared" si="240"/>
        <v>-4.1112590393171073</v>
      </c>
      <c r="AE864" s="7">
        <f t="shared" si="241"/>
        <v>91.32019955464142</v>
      </c>
      <c r="AF864" s="7">
        <v>20</v>
      </c>
      <c r="AG864" s="7">
        <f t="shared" si="242"/>
        <v>-111.32019955464142</v>
      </c>
      <c r="AH864" s="7">
        <f t="shared" si="243"/>
        <v>-3.2888470107431833</v>
      </c>
      <c r="AI864">
        <v>0</v>
      </c>
      <c r="AJ864">
        <v>0.04</v>
      </c>
      <c r="AK864">
        <v>9.9499999999999993</v>
      </c>
      <c r="AL864">
        <v>1.68</v>
      </c>
      <c r="AM864">
        <v>2.06</v>
      </c>
    </row>
    <row r="865" spans="1:39" x14ac:dyDescent="0.25">
      <c r="A865">
        <v>1104</v>
      </c>
      <c r="B865" t="s">
        <v>435</v>
      </c>
      <c r="C865" t="s">
        <v>436</v>
      </c>
      <c r="D865" t="s">
        <v>664</v>
      </c>
      <c r="E865" s="7">
        <f t="shared" si="234"/>
        <v>7565663318.5906458</v>
      </c>
      <c r="F865" s="8">
        <f t="shared" ref="F865:F896" si="244">H865-AH865</f>
        <v>9.8788470107431827</v>
      </c>
      <c r="G865" s="7">
        <f t="shared" si="236"/>
        <v>3890451.44994281</v>
      </c>
      <c r="H865">
        <v>6.59</v>
      </c>
      <c r="I865" s="7" t="s">
        <v>204</v>
      </c>
      <c r="J865" s="7" t="s">
        <v>204</v>
      </c>
      <c r="K865" s="7" t="s">
        <v>204</v>
      </c>
      <c r="L865" s="7" t="s">
        <v>204</v>
      </c>
      <c r="M865" s="7" t="s">
        <v>204</v>
      </c>
      <c r="N865" s="7">
        <v>9.7706878861645343</v>
      </c>
      <c r="O865" s="7">
        <v>6.6136878861645352</v>
      </c>
      <c r="P865">
        <v>23</v>
      </c>
      <c r="Q865">
        <f t="shared" si="237"/>
        <v>296</v>
      </c>
      <c r="R865" t="s">
        <v>739</v>
      </c>
      <c r="S865" s="9" t="s">
        <v>41</v>
      </c>
      <c r="T865" t="s">
        <v>206</v>
      </c>
      <c r="U865" t="s">
        <v>437</v>
      </c>
      <c r="V865">
        <v>360.88</v>
      </c>
      <c r="W865">
        <v>10.776999999999999</v>
      </c>
      <c r="X865">
        <v>7.62</v>
      </c>
      <c r="Y865" s="8">
        <f t="shared" si="238"/>
        <v>-3.1569999999999991</v>
      </c>
      <c r="Z865">
        <v>-3.0270000000000001</v>
      </c>
      <c r="AA865" s="7">
        <v>7.7399999999999998E-5</v>
      </c>
      <c r="AB865">
        <v>7.2500000000000004E-3</v>
      </c>
      <c r="AC865">
        <f t="shared" si="239"/>
        <v>-2.1396619934290064</v>
      </c>
      <c r="AD865">
        <f t="shared" si="240"/>
        <v>-4.1112590393171073</v>
      </c>
      <c r="AE865" s="7">
        <f t="shared" si="241"/>
        <v>91.32019955464142</v>
      </c>
      <c r="AF865" s="7">
        <v>20</v>
      </c>
      <c r="AG865" s="7">
        <f t="shared" si="242"/>
        <v>-111.32019955464142</v>
      </c>
      <c r="AH865" s="7">
        <f t="shared" si="243"/>
        <v>-3.2888470107431833</v>
      </c>
      <c r="AI865">
        <v>0</v>
      </c>
      <c r="AJ865">
        <v>0.04</v>
      </c>
      <c r="AK865">
        <v>9.9499999999999993</v>
      </c>
      <c r="AL865">
        <v>1.68</v>
      </c>
      <c r="AM865">
        <v>2.06</v>
      </c>
    </row>
    <row r="866" spans="1:39" x14ac:dyDescent="0.25">
      <c r="A866">
        <v>1103</v>
      </c>
      <c r="B866" t="s">
        <v>435</v>
      </c>
      <c r="C866" t="s">
        <v>436</v>
      </c>
      <c r="D866" t="s">
        <v>664</v>
      </c>
      <c r="E866" s="7">
        <f t="shared" si="234"/>
        <v>9307799311.3428288</v>
      </c>
      <c r="F866" s="8">
        <f t="shared" si="244"/>
        <v>9.9688470107431826</v>
      </c>
      <c r="G866" s="7">
        <f t="shared" si="236"/>
        <v>4786300.9232263844</v>
      </c>
      <c r="H866">
        <v>6.68</v>
      </c>
      <c r="I866" s="7" t="s">
        <v>204</v>
      </c>
      <c r="J866" s="7" t="s">
        <v>204</v>
      </c>
      <c r="K866" s="7" t="s">
        <v>204</v>
      </c>
      <c r="L866" s="7" t="s">
        <v>204</v>
      </c>
      <c r="M866" s="7" t="s">
        <v>204</v>
      </c>
      <c r="N866" s="7">
        <v>9.8606878861645342</v>
      </c>
      <c r="O866" s="7">
        <v>6.703687886164535</v>
      </c>
      <c r="P866">
        <v>23</v>
      </c>
      <c r="Q866">
        <f t="shared" si="237"/>
        <v>296</v>
      </c>
      <c r="R866" t="s">
        <v>739</v>
      </c>
      <c r="S866" s="9" t="s">
        <v>41</v>
      </c>
      <c r="T866" t="s">
        <v>206</v>
      </c>
      <c r="U866" t="s">
        <v>437</v>
      </c>
      <c r="V866">
        <v>360.88</v>
      </c>
      <c r="W866">
        <v>10.776999999999999</v>
      </c>
      <c r="X866">
        <v>7.62</v>
      </c>
      <c r="Y866" s="8">
        <f t="shared" si="238"/>
        <v>-3.1569999999999991</v>
      </c>
      <c r="Z866">
        <v>-3.0270000000000001</v>
      </c>
      <c r="AA866" s="7">
        <v>7.7399999999999998E-5</v>
      </c>
      <c r="AB866">
        <v>7.2500000000000004E-3</v>
      </c>
      <c r="AC866">
        <f t="shared" si="239"/>
        <v>-2.1396619934290064</v>
      </c>
      <c r="AD866">
        <f t="shared" si="240"/>
        <v>-4.1112590393171073</v>
      </c>
      <c r="AE866" s="7">
        <f t="shared" si="241"/>
        <v>91.32019955464142</v>
      </c>
      <c r="AF866" s="7">
        <v>20</v>
      </c>
      <c r="AG866" s="7">
        <f t="shared" si="242"/>
        <v>-111.32019955464142</v>
      </c>
      <c r="AH866" s="7">
        <f t="shared" si="243"/>
        <v>-3.2888470107431833</v>
      </c>
      <c r="AI866">
        <v>0</v>
      </c>
      <c r="AJ866">
        <v>0.04</v>
      </c>
      <c r="AK866">
        <v>9.9499999999999993</v>
      </c>
      <c r="AL866">
        <v>1.68</v>
      </c>
      <c r="AM866">
        <v>2.06</v>
      </c>
    </row>
    <row r="867" spans="1:39" x14ac:dyDescent="0.25">
      <c r="A867">
        <v>1182</v>
      </c>
      <c r="B867" t="s">
        <v>836</v>
      </c>
      <c r="C867" t="s">
        <v>837</v>
      </c>
      <c r="D867" t="s">
        <v>664</v>
      </c>
      <c r="E867" s="7">
        <f t="shared" si="234"/>
        <v>526311113.87957925</v>
      </c>
      <c r="F867" s="8">
        <f t="shared" si="244"/>
        <v>8.7212425409190661</v>
      </c>
      <c r="G867" s="7">
        <f t="shared" si="236"/>
        <v>478630.09232263872</v>
      </c>
      <c r="H867">
        <v>5.68</v>
      </c>
      <c r="I867" s="7" t="s">
        <v>204</v>
      </c>
      <c r="J867" s="7" t="s">
        <v>204</v>
      </c>
      <c r="K867" s="7" t="s">
        <v>204</v>
      </c>
      <c r="L867" s="7" t="s">
        <v>204</v>
      </c>
      <c r="M867" s="7" t="s">
        <v>204</v>
      </c>
      <c r="N867" s="7">
        <v>8.6076878861645358</v>
      </c>
      <c r="O867" s="7">
        <v>5.703687886164535</v>
      </c>
      <c r="P867">
        <v>23</v>
      </c>
      <c r="Q867">
        <f t="shared" si="237"/>
        <v>296</v>
      </c>
      <c r="R867" t="s">
        <v>739</v>
      </c>
      <c r="S867" s="9" t="s">
        <v>41</v>
      </c>
      <c r="T867" t="s">
        <v>206</v>
      </c>
      <c r="U867" t="s">
        <v>838</v>
      </c>
      <c r="V867">
        <v>444.23</v>
      </c>
      <c r="W867">
        <v>9.3439999999999994</v>
      </c>
      <c r="X867">
        <v>6.44</v>
      </c>
      <c r="Y867" s="8">
        <f t="shared" si="238"/>
        <v>-2.903999999999999</v>
      </c>
      <c r="Z867">
        <v>-2.9940000000000002</v>
      </c>
      <c r="AA867">
        <v>2.8800000000000001E-4</v>
      </c>
      <c r="AB867">
        <v>2.2000000000000001E-3</v>
      </c>
      <c r="AC867">
        <f t="shared" si="239"/>
        <v>-2.6575773191777938</v>
      </c>
      <c r="AD867">
        <f t="shared" si="240"/>
        <v>-3.540607512240769</v>
      </c>
      <c r="AE867" s="7">
        <f t="shared" si="241"/>
        <v>95.875718049120252</v>
      </c>
      <c r="AF867" s="7">
        <v>20</v>
      </c>
      <c r="AG867" s="7">
        <f t="shared" si="242"/>
        <v>-115.87571804912025</v>
      </c>
      <c r="AH867" s="7">
        <f t="shared" si="243"/>
        <v>-3.041242540919066</v>
      </c>
      <c r="AI867">
        <v>0</v>
      </c>
      <c r="AJ867">
        <v>0.52</v>
      </c>
      <c r="AK867">
        <v>10.43</v>
      </c>
      <c r="AL867">
        <v>1.45</v>
      </c>
      <c r="AM867">
        <v>2.25</v>
      </c>
    </row>
    <row r="868" spans="1:39" x14ac:dyDescent="0.25">
      <c r="A868">
        <v>1180</v>
      </c>
      <c r="B868" t="s">
        <v>836</v>
      </c>
      <c r="C868" t="s">
        <v>837</v>
      </c>
      <c r="D868" t="s">
        <v>664</v>
      </c>
      <c r="E868" s="7">
        <f t="shared" si="234"/>
        <v>957728785.82264817</v>
      </c>
      <c r="F868" s="8">
        <f t="shared" si="244"/>
        <v>8.9812425409190659</v>
      </c>
      <c r="G868" s="7">
        <f t="shared" si="236"/>
        <v>870963.58995608229</v>
      </c>
      <c r="H868">
        <v>5.94</v>
      </c>
      <c r="I868" s="7" t="s">
        <v>204</v>
      </c>
      <c r="J868" s="7" t="s">
        <v>204</v>
      </c>
      <c r="K868" s="7" t="s">
        <v>204</v>
      </c>
      <c r="L868" s="7" t="s">
        <v>204</v>
      </c>
      <c r="M868" s="7" t="s">
        <v>204</v>
      </c>
      <c r="N868" s="7">
        <v>8.8676878861645356</v>
      </c>
      <c r="O868" s="7">
        <v>5.9636878861645357</v>
      </c>
      <c r="P868">
        <v>23</v>
      </c>
      <c r="Q868">
        <f t="shared" si="237"/>
        <v>296</v>
      </c>
      <c r="R868" t="s">
        <v>739</v>
      </c>
      <c r="S868" s="9" t="s">
        <v>41</v>
      </c>
      <c r="T868" t="s">
        <v>206</v>
      </c>
      <c r="U868" t="s">
        <v>838</v>
      </c>
      <c r="V868">
        <v>444.23</v>
      </c>
      <c r="W868">
        <v>9.3439999999999994</v>
      </c>
      <c r="X868">
        <v>6.44</v>
      </c>
      <c r="Y868" s="8">
        <f t="shared" si="238"/>
        <v>-2.903999999999999</v>
      </c>
      <c r="Z868">
        <v>-2.9940000000000002</v>
      </c>
      <c r="AA868">
        <v>2.8800000000000001E-4</v>
      </c>
      <c r="AB868">
        <v>2.2000000000000001E-3</v>
      </c>
      <c r="AC868">
        <f t="shared" si="239"/>
        <v>-2.6575773191777938</v>
      </c>
      <c r="AD868">
        <f t="shared" si="240"/>
        <v>-3.540607512240769</v>
      </c>
      <c r="AE868" s="7">
        <f t="shared" si="241"/>
        <v>95.875718049120252</v>
      </c>
      <c r="AF868" s="7">
        <v>20</v>
      </c>
      <c r="AG868" s="7">
        <f t="shared" si="242"/>
        <v>-115.87571804912025</v>
      </c>
      <c r="AH868" s="7">
        <f t="shared" si="243"/>
        <v>-3.041242540919066</v>
      </c>
      <c r="AI868">
        <v>0</v>
      </c>
      <c r="AJ868">
        <v>0.52</v>
      </c>
      <c r="AK868">
        <v>10.43</v>
      </c>
      <c r="AL868">
        <v>1.45</v>
      </c>
      <c r="AM868">
        <v>2.25</v>
      </c>
    </row>
    <row r="869" spans="1:39" x14ac:dyDescent="0.25">
      <c r="A869">
        <v>1181</v>
      </c>
      <c r="B869" t="s">
        <v>836</v>
      </c>
      <c r="C869" t="s">
        <v>837</v>
      </c>
      <c r="D869" t="s">
        <v>664</v>
      </c>
      <c r="E869" s="7">
        <f t="shared" si="234"/>
        <v>1517897832.8743598</v>
      </c>
      <c r="F869" s="8">
        <f t="shared" si="244"/>
        <v>9.1812425409190652</v>
      </c>
      <c r="G869" s="7">
        <f t="shared" si="236"/>
        <v>1380384.2646028849</v>
      </c>
      <c r="H869">
        <v>6.14</v>
      </c>
      <c r="I869" s="7" t="s">
        <v>204</v>
      </c>
      <c r="J869" s="7" t="s">
        <v>204</v>
      </c>
      <c r="K869" s="7" t="s">
        <v>204</v>
      </c>
      <c r="L869" s="7" t="s">
        <v>204</v>
      </c>
      <c r="M869" s="7" t="s">
        <v>204</v>
      </c>
      <c r="N869" s="7">
        <v>9.0676878861645349</v>
      </c>
      <c r="O869" s="7">
        <v>6.163687886164535</v>
      </c>
      <c r="P869">
        <v>23</v>
      </c>
      <c r="Q869">
        <f t="shared" si="237"/>
        <v>296</v>
      </c>
      <c r="R869" t="s">
        <v>739</v>
      </c>
      <c r="S869" s="9" t="s">
        <v>41</v>
      </c>
      <c r="T869" t="s">
        <v>206</v>
      </c>
      <c r="U869" t="s">
        <v>838</v>
      </c>
      <c r="V869">
        <v>444.23</v>
      </c>
      <c r="W869">
        <v>9.3439999999999994</v>
      </c>
      <c r="X869">
        <v>6.44</v>
      </c>
      <c r="Y869" s="8">
        <f t="shared" si="238"/>
        <v>-2.903999999999999</v>
      </c>
      <c r="Z869">
        <v>-2.9940000000000002</v>
      </c>
      <c r="AA869">
        <v>2.8800000000000001E-4</v>
      </c>
      <c r="AB869">
        <v>2.2000000000000001E-3</v>
      </c>
      <c r="AC869">
        <f t="shared" si="239"/>
        <v>-2.6575773191777938</v>
      </c>
      <c r="AD869">
        <f t="shared" si="240"/>
        <v>-3.540607512240769</v>
      </c>
      <c r="AE869" s="7">
        <f t="shared" si="241"/>
        <v>95.875718049120252</v>
      </c>
      <c r="AF869" s="7">
        <v>20</v>
      </c>
      <c r="AG869" s="7">
        <f t="shared" si="242"/>
        <v>-115.87571804912025</v>
      </c>
      <c r="AH869" s="7">
        <f t="shared" si="243"/>
        <v>-3.041242540919066</v>
      </c>
      <c r="AI869">
        <v>0</v>
      </c>
      <c r="AJ869">
        <v>0.52</v>
      </c>
      <c r="AK869">
        <v>10.43</v>
      </c>
      <c r="AL869">
        <v>1.45</v>
      </c>
      <c r="AM869">
        <v>2.25</v>
      </c>
    </row>
    <row r="870" spans="1:39" x14ac:dyDescent="0.25">
      <c r="A870">
        <v>1116</v>
      </c>
      <c r="B870" t="s">
        <v>474</v>
      </c>
      <c r="C870" t="s">
        <v>475</v>
      </c>
      <c r="D870" t="s">
        <v>664</v>
      </c>
      <c r="E870" s="7">
        <f t="shared" si="234"/>
        <v>7830049278.02421</v>
      </c>
      <c r="F870" s="8">
        <f t="shared" si="244"/>
        <v>9.8937644952771819</v>
      </c>
      <c r="G870" s="7">
        <f t="shared" si="236"/>
        <v>2344228.8153199251</v>
      </c>
      <c r="H870">
        <v>6.37</v>
      </c>
      <c r="I870" s="7" t="s">
        <v>204</v>
      </c>
      <c r="J870" s="7" t="s">
        <v>204</v>
      </c>
      <c r="K870" s="7" t="s">
        <v>204</v>
      </c>
      <c r="L870" s="7" t="s">
        <v>204</v>
      </c>
      <c r="M870" s="7" t="s">
        <v>204</v>
      </c>
      <c r="N870" s="7">
        <v>9.7816878861645371</v>
      </c>
      <c r="O870" s="7">
        <v>6.3936878861645354</v>
      </c>
      <c r="P870">
        <v>23</v>
      </c>
      <c r="Q870">
        <f t="shared" si="237"/>
        <v>296</v>
      </c>
      <c r="R870" t="s">
        <v>739</v>
      </c>
      <c r="S870" s="9" t="s">
        <v>41</v>
      </c>
      <c r="T870" t="s">
        <v>206</v>
      </c>
      <c r="U870" t="s">
        <v>476</v>
      </c>
      <c r="V870">
        <v>395.33</v>
      </c>
      <c r="W870">
        <v>11.657999999999999</v>
      </c>
      <c r="X870">
        <v>8.27</v>
      </c>
      <c r="Y870" s="8">
        <f t="shared" si="238"/>
        <v>-3.3879999999999999</v>
      </c>
      <c r="Z870">
        <v>-3.3879999999999999</v>
      </c>
      <c r="AA870" s="7">
        <v>1.7399999999999999E-5</v>
      </c>
      <c r="AB870">
        <v>3.0500000000000002E-3</v>
      </c>
      <c r="AC870">
        <f t="shared" si="239"/>
        <v>-2.5157001606532141</v>
      </c>
      <c r="AD870">
        <f t="shared" si="240"/>
        <v>-4.7594507517174005</v>
      </c>
      <c r="AE870" s="7">
        <f t="shared" si="241"/>
        <v>94.627784289545957</v>
      </c>
      <c r="AF870" s="7">
        <v>20</v>
      </c>
      <c r="AG870" s="7">
        <f t="shared" si="242"/>
        <v>-114.62778428954596</v>
      </c>
      <c r="AH870" s="7">
        <f t="shared" si="243"/>
        <v>-3.5237644952771827</v>
      </c>
      <c r="AI870">
        <v>0</v>
      </c>
      <c r="AJ870">
        <v>0</v>
      </c>
      <c r="AK870">
        <v>10.61</v>
      </c>
      <c r="AL870">
        <v>1.75</v>
      </c>
      <c r="AM870">
        <v>2.1800000000000002</v>
      </c>
    </row>
    <row r="871" spans="1:39" x14ac:dyDescent="0.25">
      <c r="A871">
        <v>1117</v>
      </c>
      <c r="B871" t="s">
        <v>474</v>
      </c>
      <c r="C871" t="s">
        <v>475</v>
      </c>
      <c r="D871" t="s">
        <v>664</v>
      </c>
      <c r="E871" s="7">
        <f t="shared" si="234"/>
        <v>11581491566.896048</v>
      </c>
      <c r="F871" s="8">
        <f t="shared" si="244"/>
        <v>10.063764495277184</v>
      </c>
      <c r="G871" s="7">
        <f t="shared" si="236"/>
        <v>3467368.5045253215</v>
      </c>
      <c r="H871">
        <v>6.54</v>
      </c>
      <c r="I871" s="7" t="s">
        <v>204</v>
      </c>
      <c r="J871" s="7" t="s">
        <v>204</v>
      </c>
      <c r="K871" s="7" t="s">
        <v>204</v>
      </c>
      <c r="L871" s="7" t="s">
        <v>204</v>
      </c>
      <c r="M871" s="7" t="s">
        <v>204</v>
      </c>
      <c r="N871" s="7">
        <v>9.951687886164537</v>
      </c>
      <c r="O871" s="7">
        <v>6.5636878861645354</v>
      </c>
      <c r="P871">
        <v>23</v>
      </c>
      <c r="Q871">
        <f t="shared" si="237"/>
        <v>296</v>
      </c>
      <c r="R871" t="s">
        <v>739</v>
      </c>
      <c r="S871" s="9" t="s">
        <v>41</v>
      </c>
      <c r="T871" t="s">
        <v>206</v>
      </c>
      <c r="U871" t="s">
        <v>476</v>
      </c>
      <c r="V871">
        <v>395.33</v>
      </c>
      <c r="W871">
        <v>11.657999999999999</v>
      </c>
      <c r="X871">
        <v>8.27</v>
      </c>
      <c r="Y871" s="8">
        <f t="shared" si="238"/>
        <v>-3.3879999999999999</v>
      </c>
      <c r="Z871">
        <v>-3.3879999999999999</v>
      </c>
      <c r="AA871" s="7">
        <v>1.7399999999999999E-5</v>
      </c>
      <c r="AB871">
        <v>3.0500000000000002E-3</v>
      </c>
      <c r="AC871">
        <f t="shared" si="239"/>
        <v>-2.5157001606532141</v>
      </c>
      <c r="AD871">
        <f t="shared" si="240"/>
        <v>-4.7594507517174005</v>
      </c>
      <c r="AE871" s="7">
        <f t="shared" si="241"/>
        <v>94.627784289545957</v>
      </c>
      <c r="AF871" s="7">
        <v>20</v>
      </c>
      <c r="AG871" s="7">
        <f t="shared" si="242"/>
        <v>-114.62778428954596</v>
      </c>
      <c r="AH871" s="7">
        <f t="shared" si="243"/>
        <v>-3.5237644952771827</v>
      </c>
      <c r="AI871">
        <v>0</v>
      </c>
      <c r="AJ871">
        <v>0</v>
      </c>
      <c r="AK871">
        <v>10.61</v>
      </c>
      <c r="AL871">
        <v>1.75</v>
      </c>
      <c r="AM871">
        <v>2.1800000000000002</v>
      </c>
    </row>
    <row r="872" spans="1:39" x14ac:dyDescent="0.25">
      <c r="A872">
        <v>1115</v>
      </c>
      <c r="B872" t="s">
        <v>474</v>
      </c>
      <c r="C872" t="s">
        <v>475</v>
      </c>
      <c r="D872" t="s">
        <v>664</v>
      </c>
      <c r="E872" s="7">
        <f t="shared" si="234"/>
        <v>19220491773.019161</v>
      </c>
      <c r="F872" s="8">
        <f t="shared" si="244"/>
        <v>10.283764495277183</v>
      </c>
      <c r="G872" s="7">
        <f t="shared" si="236"/>
        <v>5754399.373371576</v>
      </c>
      <c r="H872">
        <v>6.76</v>
      </c>
      <c r="I872" s="7" t="s">
        <v>204</v>
      </c>
      <c r="J872" s="7" t="s">
        <v>204</v>
      </c>
      <c r="K872" s="7" t="s">
        <v>204</v>
      </c>
      <c r="L872" s="7" t="s">
        <v>204</v>
      </c>
      <c r="M872" s="7" t="s">
        <v>204</v>
      </c>
      <c r="N872" s="7">
        <v>10.171687886164536</v>
      </c>
      <c r="O872" s="7">
        <v>6.783687886164536</v>
      </c>
      <c r="P872">
        <v>23</v>
      </c>
      <c r="Q872">
        <f t="shared" si="237"/>
        <v>296</v>
      </c>
      <c r="R872" t="s">
        <v>739</v>
      </c>
      <c r="S872" s="9" t="s">
        <v>41</v>
      </c>
      <c r="T872" t="s">
        <v>206</v>
      </c>
      <c r="U872" t="s">
        <v>476</v>
      </c>
      <c r="V872">
        <v>395.33</v>
      </c>
      <c r="W872">
        <v>11.657999999999999</v>
      </c>
      <c r="X872">
        <v>8.27</v>
      </c>
      <c r="Y872" s="8">
        <f t="shared" si="238"/>
        <v>-3.3879999999999999</v>
      </c>
      <c r="Z872">
        <v>-3.3879999999999999</v>
      </c>
      <c r="AA872" s="7">
        <v>1.7399999999999999E-5</v>
      </c>
      <c r="AB872">
        <v>3.0500000000000002E-3</v>
      </c>
      <c r="AC872">
        <f t="shared" si="239"/>
        <v>-2.5157001606532141</v>
      </c>
      <c r="AD872">
        <f t="shared" si="240"/>
        <v>-4.7594507517174005</v>
      </c>
      <c r="AE872" s="7">
        <f t="shared" si="241"/>
        <v>94.627784289545957</v>
      </c>
      <c r="AF872" s="7">
        <v>20</v>
      </c>
      <c r="AG872" s="7">
        <f t="shared" si="242"/>
        <v>-114.62778428954596</v>
      </c>
      <c r="AH872" s="7">
        <f t="shared" si="243"/>
        <v>-3.5237644952771827</v>
      </c>
      <c r="AI872">
        <v>0</v>
      </c>
      <c r="AJ872">
        <v>0</v>
      </c>
      <c r="AK872">
        <v>10.61</v>
      </c>
      <c r="AL872">
        <v>1.75</v>
      </c>
      <c r="AM872">
        <v>2.1800000000000002</v>
      </c>
    </row>
    <row r="873" spans="1:39" x14ac:dyDescent="0.25">
      <c r="A873">
        <v>30</v>
      </c>
      <c r="B873" t="s">
        <v>228</v>
      </c>
      <c r="C873" t="s">
        <v>229</v>
      </c>
      <c r="D873" t="s">
        <v>664</v>
      </c>
      <c r="E873" s="7">
        <f t="shared" si="234"/>
        <v>53315976034.496475</v>
      </c>
      <c r="F873" s="8">
        <f t="shared" si="244"/>
        <v>10.726857364073394</v>
      </c>
      <c r="G873" s="7">
        <f t="shared" si="236"/>
        <v>660693.44800759677</v>
      </c>
      <c r="H873">
        <v>5.82</v>
      </c>
      <c r="I873" s="7" t="s">
        <v>204</v>
      </c>
      <c r="J873" s="7" t="s">
        <v>204</v>
      </c>
      <c r="K873" s="7" t="s">
        <v>204</v>
      </c>
      <c r="L873" s="7" t="s">
        <v>204</v>
      </c>
      <c r="M873" s="7" t="s">
        <v>204</v>
      </c>
      <c r="N873" s="7">
        <v>10.592687886164537</v>
      </c>
      <c r="O873" s="7">
        <v>5.8436878861645356</v>
      </c>
      <c r="P873">
        <v>23</v>
      </c>
      <c r="Q873">
        <f t="shared" si="237"/>
        <v>296</v>
      </c>
      <c r="R873" t="s">
        <v>739</v>
      </c>
      <c r="S873" s="9" t="s">
        <v>41</v>
      </c>
      <c r="T873" t="s">
        <v>206</v>
      </c>
      <c r="U873" t="s">
        <v>230</v>
      </c>
      <c r="V873">
        <v>252.32</v>
      </c>
      <c r="W873">
        <v>10.859</v>
      </c>
      <c r="X873">
        <v>6.11</v>
      </c>
      <c r="Y873" s="8">
        <f t="shared" si="238"/>
        <v>-4.7489999999999997</v>
      </c>
      <c r="Z873">
        <v>-4.7290000000000001</v>
      </c>
      <c r="AA873" s="7">
        <v>1.31E-7</v>
      </c>
      <c r="AB873" s="7">
        <v>2.3099999999999999E-5</v>
      </c>
      <c r="AC873">
        <f t="shared" si="239"/>
        <v>-4.636388020107856</v>
      </c>
      <c r="AD873">
        <f t="shared" si="240"/>
        <v>-6.8827287043442356</v>
      </c>
      <c r="AE873" s="7">
        <f t="shared" si="241"/>
        <v>113.28108973246754</v>
      </c>
      <c r="AF873" s="7">
        <v>20</v>
      </c>
      <c r="AG873" s="7">
        <f t="shared" si="242"/>
        <v>-133.28108973246754</v>
      </c>
      <c r="AH873" s="7">
        <f t="shared" si="243"/>
        <v>-4.9068573640733941</v>
      </c>
      <c r="AI873">
        <v>0</v>
      </c>
      <c r="AJ873">
        <v>0.31</v>
      </c>
      <c r="AK873">
        <v>11.48</v>
      </c>
      <c r="AL873">
        <v>1.84</v>
      </c>
      <c r="AM873">
        <v>1.95</v>
      </c>
    </row>
    <row r="874" spans="1:39" x14ac:dyDescent="0.25">
      <c r="A874">
        <v>31</v>
      </c>
      <c r="B874" t="s">
        <v>228</v>
      </c>
      <c r="C874" t="s">
        <v>229</v>
      </c>
      <c r="D874" t="s">
        <v>664</v>
      </c>
      <c r="E874" s="7">
        <f t="shared" si="234"/>
        <v>92652547338.329941</v>
      </c>
      <c r="F874" s="8">
        <f t="shared" si="244"/>
        <v>10.966857364073395</v>
      </c>
      <c r="G874" s="7">
        <f t="shared" si="236"/>
        <v>1148153.6214968837</v>
      </c>
      <c r="H874">
        <v>6.06</v>
      </c>
      <c r="I874" s="7" t="s">
        <v>204</v>
      </c>
      <c r="J874" s="7" t="s">
        <v>204</v>
      </c>
      <c r="K874" s="7" t="s">
        <v>204</v>
      </c>
      <c r="L874" s="7" t="s">
        <v>204</v>
      </c>
      <c r="M874" s="7" t="s">
        <v>204</v>
      </c>
      <c r="N874" s="7">
        <v>10.832687886164537</v>
      </c>
      <c r="O874" s="7">
        <v>6.0836878861645358</v>
      </c>
      <c r="P874">
        <v>23</v>
      </c>
      <c r="Q874">
        <f t="shared" si="237"/>
        <v>296</v>
      </c>
      <c r="R874" t="s">
        <v>739</v>
      </c>
      <c r="S874" s="9" t="s">
        <v>41</v>
      </c>
      <c r="T874" t="s">
        <v>206</v>
      </c>
      <c r="U874" t="s">
        <v>230</v>
      </c>
      <c r="V874">
        <v>252.32</v>
      </c>
      <c r="W874">
        <v>10.859</v>
      </c>
      <c r="X874">
        <v>6.11</v>
      </c>
      <c r="Y874" s="8">
        <f t="shared" si="238"/>
        <v>-4.7489999999999997</v>
      </c>
      <c r="Z874">
        <v>-4.7290000000000001</v>
      </c>
      <c r="AA874" s="7">
        <v>1.31E-7</v>
      </c>
      <c r="AB874" s="7">
        <v>2.3099999999999999E-5</v>
      </c>
      <c r="AC874">
        <f t="shared" si="239"/>
        <v>-4.636388020107856</v>
      </c>
      <c r="AD874">
        <f t="shared" si="240"/>
        <v>-6.8827287043442356</v>
      </c>
      <c r="AE874" s="7">
        <f t="shared" si="241"/>
        <v>113.28108973246754</v>
      </c>
      <c r="AF874" s="7">
        <v>20</v>
      </c>
      <c r="AG874" s="7">
        <f t="shared" si="242"/>
        <v>-133.28108973246754</v>
      </c>
      <c r="AH874" s="7">
        <f t="shared" si="243"/>
        <v>-4.9068573640733941</v>
      </c>
      <c r="AI874">
        <v>0</v>
      </c>
      <c r="AJ874">
        <v>0.31</v>
      </c>
      <c r="AK874">
        <v>11.48</v>
      </c>
      <c r="AL874">
        <v>1.84</v>
      </c>
      <c r="AM874">
        <v>1.95</v>
      </c>
    </row>
    <row r="875" spans="1:39" x14ac:dyDescent="0.25">
      <c r="A875">
        <v>874</v>
      </c>
      <c r="B875" t="s">
        <v>303</v>
      </c>
      <c r="C875" t="s">
        <v>152</v>
      </c>
      <c r="D875" t="s">
        <v>664</v>
      </c>
      <c r="E875" s="7">
        <f t="shared" si="234"/>
        <v>578096.04740571789</v>
      </c>
      <c r="F875" s="8">
        <f t="shared" si="244"/>
        <v>5.7619999999999996</v>
      </c>
      <c r="G875" s="7">
        <f t="shared" si="236"/>
        <v>18620.871366628675</v>
      </c>
      <c r="H875">
        <v>4.2699999999999996</v>
      </c>
      <c r="I875" s="7" t="s">
        <v>204</v>
      </c>
      <c r="J875" s="7" t="s">
        <v>204</v>
      </c>
      <c r="K875" s="7" t="s">
        <v>204</v>
      </c>
      <c r="L875" s="7" t="s">
        <v>204</v>
      </c>
      <c r="M875" s="7" t="s">
        <v>204</v>
      </c>
      <c r="N875" s="7">
        <v>5.7619999999999996</v>
      </c>
      <c r="O875" s="7">
        <v>4.2699999999999996</v>
      </c>
      <c r="P875">
        <v>25</v>
      </c>
      <c r="Q875">
        <f t="shared" si="237"/>
        <v>298</v>
      </c>
      <c r="R875" t="s">
        <v>714</v>
      </c>
      <c r="S875" s="9" t="s">
        <v>41</v>
      </c>
      <c r="T875" t="s">
        <v>206</v>
      </c>
      <c r="U875" t="s">
        <v>153</v>
      </c>
      <c r="V875">
        <v>250.34</v>
      </c>
      <c r="W875">
        <v>6.7119999999999997</v>
      </c>
      <c r="X875">
        <v>5.22</v>
      </c>
      <c r="Y875" s="8">
        <f t="shared" si="238"/>
        <v>-1.492</v>
      </c>
      <c r="Z875">
        <v>-1.542</v>
      </c>
      <c r="AA875">
        <v>0.22700000000000001</v>
      </c>
      <c r="AB875">
        <v>0.54</v>
      </c>
      <c r="AC875">
        <f t="shared" si="239"/>
        <v>-0.26760624017703144</v>
      </c>
      <c r="AD875">
        <f t="shared" si="240"/>
        <v>-0.64397414280687726</v>
      </c>
      <c r="AE875" s="7">
        <f t="shared" si="241"/>
        <v>74.853831052598977</v>
      </c>
      <c r="AF875" s="7">
        <v>20</v>
      </c>
      <c r="AG875" s="7">
        <f t="shared" si="242"/>
        <v>-94.853831052598977</v>
      </c>
      <c r="AH875" s="7">
        <f t="shared" si="243"/>
        <v>-1.4920000000000002</v>
      </c>
      <c r="AI875">
        <v>0</v>
      </c>
      <c r="AJ875">
        <v>0</v>
      </c>
      <c r="AK875">
        <v>6</v>
      </c>
      <c r="AL875">
        <v>1.1299999999999999</v>
      </c>
      <c r="AM875">
        <v>1.33</v>
      </c>
    </row>
    <row r="876" spans="1:39" x14ac:dyDescent="0.25">
      <c r="A876">
        <v>875</v>
      </c>
      <c r="B876" t="s">
        <v>303</v>
      </c>
      <c r="C876" t="s">
        <v>152</v>
      </c>
      <c r="D876" t="s">
        <v>664</v>
      </c>
      <c r="E876" s="7">
        <f t="shared" si="234"/>
        <v>591561.63417547476</v>
      </c>
      <c r="F876" s="8">
        <f t="shared" si="244"/>
        <v>5.7720000000000002</v>
      </c>
      <c r="G876" s="7">
        <f t="shared" si="236"/>
        <v>19054.607179632505</v>
      </c>
      <c r="H876">
        <v>4.28</v>
      </c>
      <c r="I876" s="7" t="s">
        <v>204</v>
      </c>
      <c r="J876" s="7" t="s">
        <v>204</v>
      </c>
      <c r="K876" s="7" t="s">
        <v>204</v>
      </c>
      <c r="L876" s="7" t="s">
        <v>204</v>
      </c>
      <c r="M876" s="7" t="s">
        <v>204</v>
      </c>
      <c r="N876" s="7">
        <v>5.7720000000000002</v>
      </c>
      <c r="O876" s="7">
        <v>4.2800000000000011</v>
      </c>
      <c r="P876">
        <v>25</v>
      </c>
      <c r="Q876">
        <f t="shared" si="237"/>
        <v>298</v>
      </c>
      <c r="R876" t="s">
        <v>714</v>
      </c>
      <c r="S876" s="9" t="s">
        <v>41</v>
      </c>
      <c r="T876" t="s">
        <v>206</v>
      </c>
      <c r="U876" t="s">
        <v>153</v>
      </c>
      <c r="V876">
        <v>250.34</v>
      </c>
      <c r="W876">
        <v>6.7119999999999997</v>
      </c>
      <c r="X876">
        <v>5.22</v>
      </c>
      <c r="Y876" s="8">
        <f t="shared" si="238"/>
        <v>-1.492</v>
      </c>
      <c r="Z876">
        <v>-1.542</v>
      </c>
      <c r="AA876">
        <v>0.22700000000000001</v>
      </c>
      <c r="AB876">
        <v>0.54</v>
      </c>
      <c r="AC876">
        <f t="shared" si="239"/>
        <v>-0.26760624017703144</v>
      </c>
      <c r="AD876">
        <f t="shared" si="240"/>
        <v>-0.64397414280687726</v>
      </c>
      <c r="AE876" s="7">
        <f t="shared" si="241"/>
        <v>74.853831052598977</v>
      </c>
      <c r="AF876" s="7">
        <v>20</v>
      </c>
      <c r="AG876" s="7">
        <f t="shared" si="242"/>
        <v>-94.853831052598977</v>
      </c>
      <c r="AH876" s="7">
        <f t="shared" si="243"/>
        <v>-1.4920000000000002</v>
      </c>
      <c r="AI876">
        <v>0</v>
      </c>
      <c r="AJ876">
        <v>0</v>
      </c>
      <c r="AK876">
        <v>6</v>
      </c>
      <c r="AL876">
        <v>1.1299999999999999</v>
      </c>
      <c r="AM876">
        <v>1.33</v>
      </c>
    </row>
    <row r="877" spans="1:39" x14ac:dyDescent="0.25">
      <c r="A877">
        <v>106</v>
      </c>
      <c r="B877" t="s">
        <v>166</v>
      </c>
      <c r="C877" t="s">
        <v>164</v>
      </c>
      <c r="D877" t="s">
        <v>664</v>
      </c>
      <c r="E877" s="7">
        <f t="shared" si="234"/>
        <v>202768271.95212898</v>
      </c>
      <c r="F877" s="8">
        <f t="shared" si="244"/>
        <v>8.3070000000000004</v>
      </c>
      <c r="G877" s="7">
        <f t="shared" si="236"/>
        <v>56234.132519034953</v>
      </c>
      <c r="H877" s="7">
        <v>4.75</v>
      </c>
      <c r="I877" s="7" t="s">
        <v>204</v>
      </c>
      <c r="J877" s="7" t="s">
        <v>204</v>
      </c>
      <c r="K877" s="7" t="s">
        <v>204</v>
      </c>
      <c r="L877" s="7" t="s">
        <v>204</v>
      </c>
      <c r="M877" s="7" t="s">
        <v>204</v>
      </c>
      <c r="N877" s="7">
        <v>8.3070000000000022</v>
      </c>
      <c r="O877" s="7">
        <v>4.75</v>
      </c>
      <c r="P877">
        <v>25</v>
      </c>
      <c r="Q877">
        <f t="shared" si="237"/>
        <v>298</v>
      </c>
      <c r="R877" t="s">
        <v>714</v>
      </c>
      <c r="S877" s="9" t="s">
        <v>41</v>
      </c>
      <c r="T877" t="s">
        <v>206</v>
      </c>
      <c r="U877" t="s">
        <v>165</v>
      </c>
      <c r="V877">
        <v>290.83</v>
      </c>
      <c r="W877">
        <v>7.8170000000000002</v>
      </c>
      <c r="X877">
        <v>4.26</v>
      </c>
      <c r="Y877" s="8">
        <f t="shared" si="238"/>
        <v>-3.5570000000000004</v>
      </c>
      <c r="Z877">
        <v>-3.677</v>
      </c>
      <c r="AA877">
        <v>6.7400000000000002E-2</v>
      </c>
      <c r="AB877">
        <v>3.44E-2</v>
      </c>
      <c r="AC877">
        <f t="shared" si="239"/>
        <v>-1.4634415574284698</v>
      </c>
      <c r="AD877">
        <f t="shared" si="240"/>
        <v>-1.1713401034646802</v>
      </c>
      <c r="AE877" s="7">
        <f t="shared" si="241"/>
        <v>85.372249089782642</v>
      </c>
      <c r="AF877" s="7">
        <v>20</v>
      </c>
      <c r="AG877" s="7">
        <f t="shared" si="242"/>
        <v>-105.37224908978264</v>
      </c>
      <c r="AH877" s="7">
        <f t="shared" si="243"/>
        <v>-3.5570000000000004</v>
      </c>
      <c r="AI877">
        <v>0</v>
      </c>
      <c r="AJ877">
        <v>0.4</v>
      </c>
      <c r="AK877">
        <v>7</v>
      </c>
      <c r="AL877">
        <v>1.1000000000000001</v>
      </c>
      <c r="AM877">
        <v>1.58</v>
      </c>
    </row>
    <row r="878" spans="1:39" x14ac:dyDescent="0.25">
      <c r="A878">
        <v>107</v>
      </c>
      <c r="B878" t="s">
        <v>166</v>
      </c>
      <c r="C878" t="s">
        <v>164</v>
      </c>
      <c r="D878" t="s">
        <v>664</v>
      </c>
      <c r="E878" s="7">
        <f t="shared" si="234"/>
        <v>212324446.20002195</v>
      </c>
      <c r="F878" s="8">
        <f t="shared" si="244"/>
        <v>8.327</v>
      </c>
      <c r="G878" s="7">
        <f t="shared" si="236"/>
        <v>58884.365535558936</v>
      </c>
      <c r="H878" s="7">
        <v>4.7699999999999996</v>
      </c>
      <c r="I878" s="7" t="s">
        <v>204</v>
      </c>
      <c r="J878" s="7" t="s">
        <v>204</v>
      </c>
      <c r="K878" s="7" t="s">
        <v>204</v>
      </c>
      <c r="L878" s="7" t="s">
        <v>204</v>
      </c>
      <c r="M878" s="7" t="s">
        <v>204</v>
      </c>
      <c r="N878" s="7">
        <v>8.327</v>
      </c>
      <c r="O878" s="7">
        <v>4.7700000000000005</v>
      </c>
      <c r="P878">
        <v>25</v>
      </c>
      <c r="Q878">
        <f t="shared" si="237"/>
        <v>298</v>
      </c>
      <c r="R878" t="s">
        <v>714</v>
      </c>
      <c r="S878" s="9" t="s">
        <v>41</v>
      </c>
      <c r="T878" t="s">
        <v>206</v>
      </c>
      <c r="U878" t="s">
        <v>165</v>
      </c>
      <c r="V878">
        <v>290.83</v>
      </c>
      <c r="W878">
        <v>7.8170000000000002</v>
      </c>
      <c r="X878">
        <v>4.26</v>
      </c>
      <c r="Y878" s="8">
        <f t="shared" si="238"/>
        <v>-3.5570000000000004</v>
      </c>
      <c r="Z878">
        <v>-3.677</v>
      </c>
      <c r="AA878">
        <v>6.7400000000000002E-2</v>
      </c>
      <c r="AB878">
        <v>3.44E-2</v>
      </c>
      <c r="AC878">
        <f t="shared" si="239"/>
        <v>-1.4634415574284698</v>
      </c>
      <c r="AD878">
        <f t="shared" si="240"/>
        <v>-1.1713401034646802</v>
      </c>
      <c r="AE878" s="7">
        <f t="shared" si="241"/>
        <v>85.372249089782642</v>
      </c>
      <c r="AF878" s="7">
        <v>20</v>
      </c>
      <c r="AG878" s="7">
        <f t="shared" si="242"/>
        <v>-105.37224908978264</v>
      </c>
      <c r="AH878" s="7">
        <f t="shared" si="243"/>
        <v>-3.5570000000000004</v>
      </c>
      <c r="AI878">
        <v>0</v>
      </c>
      <c r="AJ878">
        <v>0.4</v>
      </c>
      <c r="AK878">
        <v>7</v>
      </c>
      <c r="AL878">
        <v>1.1000000000000001</v>
      </c>
      <c r="AM878">
        <v>1.58</v>
      </c>
    </row>
    <row r="879" spans="1:39" x14ac:dyDescent="0.25">
      <c r="A879">
        <v>302</v>
      </c>
      <c r="B879" t="s">
        <v>60</v>
      </c>
      <c r="C879" t="s">
        <v>61</v>
      </c>
      <c r="D879" t="s">
        <v>664</v>
      </c>
      <c r="E879" s="7">
        <f t="shared" si="234"/>
        <v>2249054.6058357917</v>
      </c>
      <c r="F879" s="8">
        <f t="shared" si="244"/>
        <v>6.3520000000000012</v>
      </c>
      <c r="G879" s="7">
        <f t="shared" si="236"/>
        <v>3019.9517204020176</v>
      </c>
      <c r="H879">
        <v>3.48</v>
      </c>
      <c r="I879" s="7" t="s">
        <v>204</v>
      </c>
      <c r="J879" s="7" t="s">
        <v>204</v>
      </c>
      <c r="K879" s="7" t="s">
        <v>204</v>
      </c>
      <c r="L879" s="7" t="s">
        <v>204</v>
      </c>
      <c r="M879" s="7" t="s">
        <v>204</v>
      </c>
      <c r="N879" s="7">
        <v>6.3520000000000021</v>
      </c>
      <c r="O879" s="7">
        <v>3.48</v>
      </c>
      <c r="P879">
        <v>25</v>
      </c>
      <c r="Q879">
        <f t="shared" si="237"/>
        <v>298</v>
      </c>
      <c r="R879" t="s">
        <v>714</v>
      </c>
      <c r="S879" s="9" t="s">
        <v>41</v>
      </c>
      <c r="T879" t="s">
        <v>206</v>
      </c>
      <c r="U879" t="s">
        <v>62</v>
      </c>
      <c r="V879">
        <v>178.24</v>
      </c>
      <c r="W879">
        <v>7.2220000000000004</v>
      </c>
      <c r="X879">
        <v>4.3499999999999996</v>
      </c>
      <c r="Y879" s="8">
        <f t="shared" si="238"/>
        <v>-2.8720000000000008</v>
      </c>
      <c r="Z879">
        <v>-2.762</v>
      </c>
      <c r="AA879">
        <v>5.7600000000000004E-3</v>
      </c>
      <c r="AB879">
        <v>8.7499999999999994E-2</v>
      </c>
      <c r="AC879">
        <f t="shared" si="239"/>
        <v>-1.0579919469776868</v>
      </c>
      <c r="AD879">
        <f t="shared" si="240"/>
        <v>-2.2395775165767877</v>
      </c>
      <c r="AE879" s="7">
        <f t="shared" si="241"/>
        <v>81.805964975062935</v>
      </c>
      <c r="AF879" s="7">
        <v>20</v>
      </c>
      <c r="AG879" s="7">
        <f t="shared" si="242"/>
        <v>-101.80596497506293</v>
      </c>
      <c r="AH879" s="7">
        <f t="shared" si="243"/>
        <v>-2.8720000000000012</v>
      </c>
      <c r="AI879">
        <v>0</v>
      </c>
      <c r="AJ879">
        <v>0.23</v>
      </c>
      <c r="AK879">
        <v>7.7100000000000009</v>
      </c>
      <c r="AL879">
        <v>1.34</v>
      </c>
      <c r="AM879">
        <v>1.45</v>
      </c>
    </row>
    <row r="880" spans="1:39" x14ac:dyDescent="0.25">
      <c r="A880">
        <v>1131</v>
      </c>
      <c r="B880" t="s">
        <v>350</v>
      </c>
      <c r="C880" t="s">
        <v>180</v>
      </c>
      <c r="D880" t="s">
        <v>664</v>
      </c>
      <c r="E880" s="7">
        <f t="shared" si="234"/>
        <v>13708817.661648547</v>
      </c>
      <c r="F880" s="8">
        <f t="shared" si="244"/>
        <v>7.1369999999999996</v>
      </c>
      <c r="G880" s="7">
        <f t="shared" si="236"/>
        <v>199526.23149688813</v>
      </c>
      <c r="H880">
        <v>5.3</v>
      </c>
      <c r="I880" s="7" t="s">
        <v>204</v>
      </c>
      <c r="J880" s="7" t="s">
        <v>204</v>
      </c>
      <c r="K880" s="7" t="s">
        <v>204</v>
      </c>
      <c r="L880" s="7" t="s">
        <v>204</v>
      </c>
      <c r="M880" s="7" t="s">
        <v>204</v>
      </c>
      <c r="N880" s="7">
        <v>7.1370000000000005</v>
      </c>
      <c r="O880" s="7">
        <v>5.3000000000000007</v>
      </c>
      <c r="P880">
        <v>25</v>
      </c>
      <c r="Q880">
        <f t="shared" si="237"/>
        <v>298</v>
      </c>
      <c r="R880" t="s">
        <v>714</v>
      </c>
      <c r="S880" s="9" t="s">
        <v>41</v>
      </c>
      <c r="T880" t="s">
        <v>206</v>
      </c>
      <c r="U880" t="s">
        <v>181</v>
      </c>
      <c r="V880">
        <v>291.99</v>
      </c>
      <c r="W880">
        <v>8.1769999999999996</v>
      </c>
      <c r="X880">
        <v>6.34</v>
      </c>
      <c r="Y880" s="8">
        <f t="shared" si="238"/>
        <v>-1.8369999999999997</v>
      </c>
      <c r="Z880">
        <v>-2.0870000000000002</v>
      </c>
      <c r="AA880">
        <v>1.1299999999999999E-3</v>
      </c>
      <c r="AB880">
        <v>1.0500000000000001E-2</v>
      </c>
      <c r="AC880">
        <f t="shared" si="239"/>
        <v>-1.9788107009300619</v>
      </c>
      <c r="AD880">
        <f t="shared" si="240"/>
        <v>-2.9469215565165805</v>
      </c>
      <c r="AE880" s="7">
        <f t="shared" si="241"/>
        <v>89.905371683347283</v>
      </c>
      <c r="AF880" s="7">
        <v>20</v>
      </c>
      <c r="AG880" s="7">
        <f t="shared" si="242"/>
        <v>-109.90537168334728</v>
      </c>
      <c r="AH880" s="7">
        <f t="shared" si="243"/>
        <v>-1.837</v>
      </c>
      <c r="AI880">
        <v>0</v>
      </c>
      <c r="AJ880">
        <v>0.18</v>
      </c>
      <c r="AK880">
        <v>8.64</v>
      </c>
      <c r="AL880">
        <v>1.55</v>
      </c>
      <c r="AM880">
        <v>1.81</v>
      </c>
    </row>
    <row r="881" spans="1:39" x14ac:dyDescent="0.25">
      <c r="A881">
        <v>1132</v>
      </c>
      <c r="B881" t="s">
        <v>350</v>
      </c>
      <c r="C881" t="s">
        <v>180</v>
      </c>
      <c r="D881" t="s">
        <v>664</v>
      </c>
      <c r="E881" s="7">
        <f t="shared" si="234"/>
        <v>16481623.915255081</v>
      </c>
      <c r="F881" s="8">
        <f t="shared" si="244"/>
        <v>7.2169999999999996</v>
      </c>
      <c r="G881" s="7">
        <f t="shared" si="236"/>
        <v>239883.29190194907</v>
      </c>
      <c r="H881">
        <v>5.38</v>
      </c>
      <c r="I881" s="7" t="s">
        <v>204</v>
      </c>
      <c r="J881" s="7" t="s">
        <v>204</v>
      </c>
      <c r="K881" s="7" t="s">
        <v>204</v>
      </c>
      <c r="L881" s="7" t="s">
        <v>204</v>
      </c>
      <c r="M881" s="7" t="s">
        <v>204</v>
      </c>
      <c r="N881" s="7">
        <v>7.2169999999999996</v>
      </c>
      <c r="O881" s="7">
        <v>5.38</v>
      </c>
      <c r="P881">
        <v>25</v>
      </c>
      <c r="Q881">
        <f t="shared" si="237"/>
        <v>298</v>
      </c>
      <c r="R881" t="s">
        <v>714</v>
      </c>
      <c r="S881" s="9" t="s">
        <v>41</v>
      </c>
      <c r="T881" t="s">
        <v>206</v>
      </c>
      <c r="U881" t="s">
        <v>181</v>
      </c>
      <c r="V881">
        <v>291.99</v>
      </c>
      <c r="W881">
        <v>8.1769999999999996</v>
      </c>
      <c r="X881">
        <v>6.34</v>
      </c>
      <c r="Y881" s="8">
        <f t="shared" si="238"/>
        <v>-1.8369999999999997</v>
      </c>
      <c r="Z881">
        <v>-2.0870000000000002</v>
      </c>
      <c r="AA881">
        <v>1.1299999999999999E-3</v>
      </c>
      <c r="AB881">
        <v>1.0500000000000001E-2</v>
      </c>
      <c r="AC881">
        <f t="shared" si="239"/>
        <v>-1.9788107009300619</v>
      </c>
      <c r="AD881">
        <f t="shared" si="240"/>
        <v>-2.9469215565165805</v>
      </c>
      <c r="AE881" s="7">
        <f t="shared" si="241"/>
        <v>89.905371683347283</v>
      </c>
      <c r="AF881" s="7">
        <v>20</v>
      </c>
      <c r="AG881" s="7">
        <f t="shared" si="242"/>
        <v>-109.90537168334728</v>
      </c>
      <c r="AH881" s="7">
        <f t="shared" si="243"/>
        <v>-1.837</v>
      </c>
      <c r="AI881">
        <v>0</v>
      </c>
      <c r="AJ881">
        <v>0.18</v>
      </c>
      <c r="AK881">
        <v>8.64</v>
      </c>
      <c r="AL881">
        <v>1.55</v>
      </c>
      <c r="AM881">
        <v>1.81</v>
      </c>
    </row>
    <row r="882" spans="1:39" x14ac:dyDescent="0.25">
      <c r="A882">
        <v>1090</v>
      </c>
      <c r="B882" t="s">
        <v>772</v>
      </c>
      <c r="C882" t="s">
        <v>773</v>
      </c>
      <c r="D882" t="s">
        <v>664</v>
      </c>
      <c r="E882" s="7">
        <f t="shared" si="234"/>
        <v>21677041.048196983</v>
      </c>
      <c r="F882" s="8">
        <f t="shared" si="244"/>
        <v>7.3360000000000003</v>
      </c>
      <c r="G882" s="7">
        <f t="shared" si="236"/>
        <v>199526.23149688813</v>
      </c>
      <c r="H882">
        <v>5.3</v>
      </c>
      <c r="I882" s="7" t="s">
        <v>204</v>
      </c>
      <c r="J882" s="7" t="s">
        <v>204</v>
      </c>
      <c r="K882" s="7" t="s">
        <v>204</v>
      </c>
      <c r="L882" s="7" t="s">
        <v>204</v>
      </c>
      <c r="M882" s="7" t="s">
        <v>204</v>
      </c>
      <c r="N882" s="7">
        <v>7.3360000000000003</v>
      </c>
      <c r="O882" s="7">
        <v>5.3000000000000007</v>
      </c>
      <c r="P882">
        <v>25</v>
      </c>
      <c r="Q882">
        <f t="shared" si="237"/>
        <v>298</v>
      </c>
      <c r="R882" t="s">
        <v>714</v>
      </c>
      <c r="S882" s="9" t="s">
        <v>41</v>
      </c>
      <c r="T882" t="s">
        <v>206</v>
      </c>
      <c r="U882" t="s">
        <v>774</v>
      </c>
      <c r="V882">
        <v>291.99</v>
      </c>
      <c r="W882">
        <v>8.3759999999999994</v>
      </c>
      <c r="X882">
        <v>6.34</v>
      </c>
      <c r="Y882" s="8">
        <f t="shared" si="238"/>
        <v>-2.0359999999999996</v>
      </c>
      <c r="Z882">
        <v>-2.036</v>
      </c>
      <c r="AA882">
        <v>1.1299999999999999E-3</v>
      </c>
      <c r="AB882">
        <v>1.0500000000000001E-2</v>
      </c>
      <c r="AC882">
        <f t="shared" si="239"/>
        <v>-1.9788107009300619</v>
      </c>
      <c r="AD882">
        <f t="shared" si="240"/>
        <v>-2.9469215565165805</v>
      </c>
      <c r="AE882" s="7">
        <f t="shared" si="241"/>
        <v>89.905371683347283</v>
      </c>
      <c r="AF882" s="7">
        <v>20</v>
      </c>
      <c r="AG882" s="7">
        <f t="shared" si="242"/>
        <v>-109.90537168334728</v>
      </c>
      <c r="AH882" s="7">
        <f t="shared" si="243"/>
        <v>-2.036</v>
      </c>
      <c r="AI882">
        <v>0</v>
      </c>
      <c r="AJ882">
        <v>0.05</v>
      </c>
      <c r="AK882">
        <v>8.6999999999999993</v>
      </c>
      <c r="AL882">
        <v>1.52</v>
      </c>
      <c r="AM882">
        <v>1.81</v>
      </c>
    </row>
    <row r="883" spans="1:39" x14ac:dyDescent="0.25">
      <c r="A883">
        <v>1091</v>
      </c>
      <c r="B883" t="s">
        <v>772</v>
      </c>
      <c r="C883" t="s">
        <v>773</v>
      </c>
      <c r="D883" t="s">
        <v>664</v>
      </c>
      <c r="E883" s="7">
        <f t="shared" si="234"/>
        <v>24322040.090738181</v>
      </c>
      <c r="F883" s="8">
        <f t="shared" si="244"/>
        <v>7.3859999999999992</v>
      </c>
      <c r="G883" s="7">
        <f t="shared" si="236"/>
        <v>223872.11385683404</v>
      </c>
      <c r="H883">
        <v>5.35</v>
      </c>
      <c r="I883" s="7" t="s">
        <v>204</v>
      </c>
      <c r="J883" s="7" t="s">
        <v>204</v>
      </c>
      <c r="K883" s="7" t="s">
        <v>204</v>
      </c>
      <c r="L883" s="7" t="s">
        <v>204</v>
      </c>
      <c r="M883" s="7" t="s">
        <v>204</v>
      </c>
      <c r="N883" s="7">
        <v>7.3860000000000001</v>
      </c>
      <c r="O883" s="7">
        <v>5.3500000000000005</v>
      </c>
      <c r="P883">
        <v>25</v>
      </c>
      <c r="Q883">
        <f t="shared" si="237"/>
        <v>298</v>
      </c>
      <c r="R883" t="s">
        <v>714</v>
      </c>
      <c r="S883" s="9" t="s">
        <v>41</v>
      </c>
      <c r="T883" t="s">
        <v>206</v>
      </c>
      <c r="U883" t="s">
        <v>774</v>
      </c>
      <c r="V883">
        <v>291.99</v>
      </c>
      <c r="W883">
        <v>8.3759999999999994</v>
      </c>
      <c r="X883">
        <v>6.34</v>
      </c>
      <c r="Y883" s="8">
        <f t="shared" si="238"/>
        <v>-2.0359999999999996</v>
      </c>
      <c r="Z883">
        <v>-2.036</v>
      </c>
      <c r="AA883">
        <v>1.1299999999999999E-3</v>
      </c>
      <c r="AB883">
        <v>1.0500000000000001E-2</v>
      </c>
      <c r="AC883">
        <f t="shared" si="239"/>
        <v>-1.9788107009300619</v>
      </c>
      <c r="AD883">
        <f t="shared" si="240"/>
        <v>-2.9469215565165805</v>
      </c>
      <c r="AE883" s="7">
        <f t="shared" si="241"/>
        <v>89.905371683347283</v>
      </c>
      <c r="AF883" s="7">
        <v>20</v>
      </c>
      <c r="AG883" s="7">
        <f t="shared" si="242"/>
        <v>-109.90537168334728</v>
      </c>
      <c r="AH883" s="7">
        <f t="shared" si="243"/>
        <v>-2.036</v>
      </c>
      <c r="AI883">
        <v>0</v>
      </c>
      <c r="AJ883">
        <v>0.05</v>
      </c>
      <c r="AK883">
        <v>8.6999999999999993</v>
      </c>
      <c r="AL883">
        <v>1.52</v>
      </c>
      <c r="AM883">
        <v>1.81</v>
      </c>
    </row>
    <row r="884" spans="1:39" x14ac:dyDescent="0.25">
      <c r="A884">
        <v>762</v>
      </c>
      <c r="B884" t="s">
        <v>281</v>
      </c>
      <c r="C884" t="s">
        <v>211</v>
      </c>
      <c r="D884" t="s">
        <v>664</v>
      </c>
      <c r="E884" s="7">
        <f t="shared" si="234"/>
        <v>57676646.339225344</v>
      </c>
      <c r="F884" s="8">
        <f t="shared" si="244"/>
        <v>7.761000000000001</v>
      </c>
      <c r="G884" s="7">
        <f t="shared" si="236"/>
        <v>12302.687708123816</v>
      </c>
      <c r="H884">
        <v>4.09</v>
      </c>
      <c r="I884" s="7" t="s">
        <v>204</v>
      </c>
      <c r="J884" s="7" t="s">
        <v>204</v>
      </c>
      <c r="K884" s="7" t="s">
        <v>204</v>
      </c>
      <c r="L884" s="7" t="s">
        <v>204</v>
      </c>
      <c r="M884" s="7" t="s">
        <v>204</v>
      </c>
      <c r="N884" s="7">
        <v>7.7610000000000019</v>
      </c>
      <c r="O884" s="7">
        <v>4.09</v>
      </c>
      <c r="P884">
        <v>25</v>
      </c>
      <c r="Q884">
        <f t="shared" si="237"/>
        <v>298</v>
      </c>
      <c r="R884" t="s">
        <v>714</v>
      </c>
      <c r="S884" s="9" t="s">
        <v>41</v>
      </c>
      <c r="T884" t="s">
        <v>206</v>
      </c>
      <c r="U884" t="s">
        <v>212</v>
      </c>
      <c r="V884">
        <v>202.26</v>
      </c>
      <c r="W884">
        <v>8.6010000000000009</v>
      </c>
      <c r="X884">
        <v>4.93</v>
      </c>
      <c r="Y884" s="8">
        <f t="shared" si="238"/>
        <v>-3.6710000000000012</v>
      </c>
      <c r="Z884">
        <v>-3.4409999999999998</v>
      </c>
      <c r="AA884">
        <v>4.17E-4</v>
      </c>
      <c r="AB884">
        <v>8.1099999999999992E-3</v>
      </c>
      <c r="AC884">
        <f t="shared" si="239"/>
        <v>-2.090979145788844</v>
      </c>
      <c r="AD884">
        <f t="shared" si="240"/>
        <v>-3.3798639450262424</v>
      </c>
      <c r="AE884" s="7">
        <f t="shared" si="241"/>
        <v>90.891991309465396</v>
      </c>
      <c r="AF884" s="7">
        <v>20</v>
      </c>
      <c r="AG884" s="7">
        <f t="shared" si="242"/>
        <v>-110.8919913094654</v>
      </c>
      <c r="AH884" s="7">
        <f t="shared" si="243"/>
        <v>-3.6710000000000012</v>
      </c>
      <c r="AI884">
        <v>0</v>
      </c>
      <c r="AJ884">
        <v>0.25</v>
      </c>
      <c r="AK884">
        <v>9.11</v>
      </c>
      <c r="AL884">
        <v>1.52</v>
      </c>
      <c r="AM884">
        <v>1.58</v>
      </c>
    </row>
    <row r="885" spans="1:39" x14ac:dyDescent="0.25">
      <c r="A885">
        <v>763</v>
      </c>
      <c r="B885" t="s">
        <v>281</v>
      </c>
      <c r="C885" t="s">
        <v>211</v>
      </c>
      <c r="D885" t="s">
        <v>664</v>
      </c>
      <c r="E885" s="7">
        <f t="shared" si="234"/>
        <v>85310011.401759207</v>
      </c>
      <c r="F885" s="8">
        <f t="shared" si="244"/>
        <v>7.9310000000000009</v>
      </c>
      <c r="G885" s="7">
        <f t="shared" si="236"/>
        <v>18197.008586099837</v>
      </c>
      <c r="H885">
        <v>4.26</v>
      </c>
      <c r="I885" s="7" t="s">
        <v>204</v>
      </c>
      <c r="J885" s="7" t="s">
        <v>204</v>
      </c>
      <c r="K885" s="7" t="s">
        <v>204</v>
      </c>
      <c r="L885" s="7" t="s">
        <v>204</v>
      </c>
      <c r="M885" s="7" t="s">
        <v>204</v>
      </c>
      <c r="N885" s="7">
        <v>7.9310000000000009</v>
      </c>
      <c r="O885" s="7">
        <v>4.26</v>
      </c>
      <c r="P885">
        <v>25</v>
      </c>
      <c r="Q885">
        <f t="shared" si="237"/>
        <v>298</v>
      </c>
      <c r="R885" t="s">
        <v>714</v>
      </c>
      <c r="S885" s="9" t="s">
        <v>41</v>
      </c>
      <c r="T885" t="s">
        <v>206</v>
      </c>
      <c r="U885" t="s">
        <v>212</v>
      </c>
      <c r="V885">
        <v>202.26</v>
      </c>
      <c r="W885">
        <v>8.6010000000000009</v>
      </c>
      <c r="X885">
        <v>4.93</v>
      </c>
      <c r="Y885" s="8">
        <f t="shared" si="238"/>
        <v>-3.6710000000000012</v>
      </c>
      <c r="Z885">
        <v>-3.4409999999999998</v>
      </c>
      <c r="AA885">
        <v>4.17E-4</v>
      </c>
      <c r="AB885">
        <v>8.1099999999999992E-3</v>
      </c>
      <c r="AC885">
        <f t="shared" si="239"/>
        <v>-2.090979145788844</v>
      </c>
      <c r="AD885">
        <f t="shared" si="240"/>
        <v>-3.3798639450262424</v>
      </c>
      <c r="AE885" s="7">
        <f t="shared" si="241"/>
        <v>90.891991309465396</v>
      </c>
      <c r="AF885" s="7">
        <v>20</v>
      </c>
      <c r="AG885" s="7">
        <f t="shared" si="242"/>
        <v>-110.8919913094654</v>
      </c>
      <c r="AH885" s="7">
        <f t="shared" si="243"/>
        <v>-3.6710000000000012</v>
      </c>
      <c r="AI885">
        <v>0</v>
      </c>
      <c r="AJ885">
        <v>0.25</v>
      </c>
      <c r="AK885">
        <v>9.11</v>
      </c>
      <c r="AL885">
        <v>1.52</v>
      </c>
      <c r="AM885">
        <v>1.58</v>
      </c>
    </row>
    <row r="886" spans="1:39" x14ac:dyDescent="0.25">
      <c r="A886">
        <v>1149</v>
      </c>
      <c r="B886" t="s">
        <v>393</v>
      </c>
      <c r="C886" t="s">
        <v>189</v>
      </c>
      <c r="D886" t="s">
        <v>664</v>
      </c>
      <c r="E886" s="7">
        <f t="shared" si="234"/>
        <v>68233869.414167136</v>
      </c>
      <c r="F886" s="8">
        <f t="shared" si="244"/>
        <v>7.8339999999999996</v>
      </c>
      <c r="G886" s="7">
        <f t="shared" si="236"/>
        <v>380189.39632056188</v>
      </c>
      <c r="H886">
        <v>5.58</v>
      </c>
      <c r="I886" s="7" t="s">
        <v>204</v>
      </c>
      <c r="J886" s="7" t="s">
        <v>204</v>
      </c>
      <c r="K886" s="7" t="s">
        <v>204</v>
      </c>
      <c r="L886" s="7" t="s">
        <v>204</v>
      </c>
      <c r="M886" s="7" t="s">
        <v>204</v>
      </c>
      <c r="N886" s="7">
        <v>7.8340000000000014</v>
      </c>
      <c r="O886" s="7">
        <v>5.580000000000001</v>
      </c>
      <c r="P886">
        <v>25</v>
      </c>
      <c r="Q886">
        <f t="shared" si="237"/>
        <v>298</v>
      </c>
      <c r="R886" t="s">
        <v>714</v>
      </c>
      <c r="S886" s="9" t="s">
        <v>41</v>
      </c>
      <c r="T886" t="s">
        <v>206</v>
      </c>
      <c r="U886" t="s">
        <v>190</v>
      </c>
      <c r="V886">
        <v>326.44</v>
      </c>
      <c r="W886">
        <v>9.234</v>
      </c>
      <c r="X886">
        <v>6.98</v>
      </c>
      <c r="Y886" s="8">
        <f t="shared" si="238"/>
        <v>-2.2539999999999996</v>
      </c>
      <c r="Z886">
        <v>-2.4340000000000002</v>
      </c>
      <c r="AA886">
        <v>2.9500000000000001E-4</v>
      </c>
      <c r="AB886">
        <v>4.0800000000000003E-2</v>
      </c>
      <c r="AC886">
        <f t="shared" si="239"/>
        <v>-1.38933983691012</v>
      </c>
      <c r="AD886">
        <f t="shared" si="240"/>
        <v>-3.530177984021837</v>
      </c>
      <c r="AE886" s="7">
        <f t="shared" si="241"/>
        <v>84.720459614725115</v>
      </c>
      <c r="AF886" s="7">
        <v>20</v>
      </c>
      <c r="AG886" s="7">
        <f t="shared" si="242"/>
        <v>-104.72045961472512</v>
      </c>
      <c r="AH886" s="7">
        <f t="shared" si="243"/>
        <v>-2.2539999999999996</v>
      </c>
      <c r="AI886">
        <v>0</v>
      </c>
      <c r="AJ886">
        <v>0.11</v>
      </c>
      <c r="AK886">
        <v>9.3000000000000007</v>
      </c>
      <c r="AL886">
        <v>1.61</v>
      </c>
      <c r="AM886">
        <v>1.94</v>
      </c>
    </row>
    <row r="887" spans="1:39" x14ac:dyDescent="0.25">
      <c r="A887">
        <v>1150</v>
      </c>
      <c r="B887" t="s">
        <v>393</v>
      </c>
      <c r="C887" t="s">
        <v>189</v>
      </c>
      <c r="D887" t="s">
        <v>664</v>
      </c>
      <c r="E887" s="7">
        <f t="shared" ref="E887:E919" si="245">10^F887</f>
        <v>92044957.175317258</v>
      </c>
      <c r="F887" s="8">
        <f t="shared" si="244"/>
        <v>7.9639999999999995</v>
      </c>
      <c r="G887" s="7">
        <f t="shared" si="236"/>
        <v>512861.38399136515</v>
      </c>
      <c r="H887">
        <v>5.71</v>
      </c>
      <c r="I887" s="7" t="s">
        <v>204</v>
      </c>
      <c r="J887" s="7" t="s">
        <v>204</v>
      </c>
      <c r="K887" s="7" t="s">
        <v>204</v>
      </c>
      <c r="L887" s="7" t="s">
        <v>204</v>
      </c>
      <c r="M887" s="7" t="s">
        <v>204</v>
      </c>
      <c r="N887" s="7">
        <v>7.9640000000000004</v>
      </c>
      <c r="O887" s="7">
        <v>5.71</v>
      </c>
      <c r="P887">
        <v>25</v>
      </c>
      <c r="Q887">
        <f t="shared" si="237"/>
        <v>298</v>
      </c>
      <c r="R887" t="s">
        <v>714</v>
      </c>
      <c r="S887" s="9" t="s">
        <v>41</v>
      </c>
      <c r="T887" t="s">
        <v>206</v>
      </c>
      <c r="U887" t="s">
        <v>190</v>
      </c>
      <c r="V887">
        <v>326.44</v>
      </c>
      <c r="W887">
        <v>9.234</v>
      </c>
      <c r="X887">
        <v>6.98</v>
      </c>
      <c r="Y887" s="8">
        <f t="shared" si="238"/>
        <v>-2.2539999999999996</v>
      </c>
      <c r="Z887">
        <v>-2.4340000000000002</v>
      </c>
      <c r="AA887">
        <v>2.9500000000000001E-4</v>
      </c>
      <c r="AB887">
        <v>4.0800000000000003E-2</v>
      </c>
      <c r="AC887">
        <f t="shared" si="239"/>
        <v>-1.38933983691012</v>
      </c>
      <c r="AD887">
        <f t="shared" si="240"/>
        <v>-3.530177984021837</v>
      </c>
      <c r="AE887" s="7">
        <f t="shared" si="241"/>
        <v>84.720459614725115</v>
      </c>
      <c r="AF887" s="7">
        <v>20</v>
      </c>
      <c r="AG887" s="7">
        <f t="shared" si="242"/>
        <v>-104.72045961472512</v>
      </c>
      <c r="AH887" s="7">
        <f t="shared" si="243"/>
        <v>-2.2539999999999996</v>
      </c>
      <c r="AI887">
        <v>0</v>
      </c>
      <c r="AJ887">
        <v>0.11</v>
      </c>
      <c r="AK887">
        <v>9.3000000000000007</v>
      </c>
      <c r="AL887">
        <v>1.61</v>
      </c>
      <c r="AM887">
        <v>1.94</v>
      </c>
    </row>
    <row r="888" spans="1:39" x14ac:dyDescent="0.25">
      <c r="A888">
        <v>1278</v>
      </c>
      <c r="B888" t="s">
        <v>795</v>
      </c>
      <c r="C888" t="s">
        <v>796</v>
      </c>
      <c r="D888" t="s">
        <v>664</v>
      </c>
      <c r="E888" s="7">
        <f t="shared" si="245"/>
        <v>98401110.57611376</v>
      </c>
      <c r="F888" s="8">
        <f t="shared" si="244"/>
        <v>7.9930000000000003</v>
      </c>
      <c r="G888" s="7">
        <f t="shared" si="236"/>
        <v>371535.2290971732</v>
      </c>
      <c r="H888">
        <v>5.57</v>
      </c>
      <c r="I888" s="7" t="s">
        <v>204</v>
      </c>
      <c r="J888" s="7" t="s">
        <v>204</v>
      </c>
      <c r="K888" s="7" t="s">
        <v>204</v>
      </c>
      <c r="L888" s="7" t="s">
        <v>204</v>
      </c>
      <c r="M888" s="7" t="s">
        <v>204</v>
      </c>
      <c r="N888" s="7">
        <v>7.9930000000000021</v>
      </c>
      <c r="O888" s="7">
        <v>5.5700000000000012</v>
      </c>
      <c r="P888">
        <v>25</v>
      </c>
      <c r="Q888">
        <f t="shared" si="237"/>
        <v>298</v>
      </c>
      <c r="R888" t="s">
        <v>714</v>
      </c>
      <c r="S888" s="9" t="s">
        <v>41</v>
      </c>
      <c r="T888" t="s">
        <v>206</v>
      </c>
      <c r="U888" t="s">
        <v>797</v>
      </c>
      <c r="V888">
        <v>326.44</v>
      </c>
      <c r="W888">
        <v>9.4030000000000005</v>
      </c>
      <c r="X888">
        <v>6.98</v>
      </c>
      <c r="Y888" s="8">
        <f t="shared" si="238"/>
        <v>-2.423</v>
      </c>
      <c r="Z888">
        <v>-2.423</v>
      </c>
      <c r="AA888">
        <v>2.9500000000000001E-4</v>
      </c>
      <c r="AB888">
        <v>3.7299999999999998E-3</v>
      </c>
      <c r="AC888">
        <f t="shared" si="239"/>
        <v>-2.4282911681913126</v>
      </c>
      <c r="AD888">
        <f t="shared" si="240"/>
        <v>-3.530177984021837</v>
      </c>
      <c r="AE888" s="7">
        <f t="shared" si="241"/>
        <v>93.858945713146895</v>
      </c>
      <c r="AF888" s="7">
        <v>20</v>
      </c>
      <c r="AG888" s="7">
        <f t="shared" si="242"/>
        <v>-113.85894571314689</v>
      </c>
      <c r="AH888" s="7">
        <f t="shared" si="243"/>
        <v>-2.423</v>
      </c>
      <c r="AI888">
        <v>0</v>
      </c>
      <c r="AJ888">
        <v>0.04</v>
      </c>
      <c r="AK888">
        <v>9.33</v>
      </c>
      <c r="AL888">
        <v>1.6</v>
      </c>
      <c r="AM888">
        <v>1.94</v>
      </c>
    </row>
    <row r="889" spans="1:39" x14ac:dyDescent="0.25">
      <c r="A889">
        <v>1279</v>
      </c>
      <c r="B889" t="s">
        <v>795</v>
      </c>
      <c r="C889" t="s">
        <v>796</v>
      </c>
      <c r="D889" t="s">
        <v>664</v>
      </c>
      <c r="E889" s="7">
        <f t="shared" si="245"/>
        <v>135831344.65871528</v>
      </c>
      <c r="F889" s="8">
        <f t="shared" si="244"/>
        <v>8.1329999999999991</v>
      </c>
      <c r="G889" s="7">
        <f t="shared" si="236"/>
        <v>512861.38399136515</v>
      </c>
      <c r="H889">
        <v>5.71</v>
      </c>
      <c r="I889" s="7" t="s">
        <v>204</v>
      </c>
      <c r="J889" s="7" t="s">
        <v>204</v>
      </c>
      <c r="K889" s="7" t="s">
        <v>204</v>
      </c>
      <c r="L889" s="7" t="s">
        <v>204</v>
      </c>
      <c r="M889" s="7" t="s">
        <v>204</v>
      </c>
      <c r="N889" s="7">
        <v>8.1329999999999991</v>
      </c>
      <c r="O889" s="7">
        <v>5.71</v>
      </c>
      <c r="P889">
        <v>25</v>
      </c>
      <c r="Q889">
        <f t="shared" si="237"/>
        <v>298</v>
      </c>
      <c r="R889" t="s">
        <v>714</v>
      </c>
      <c r="S889" s="9" t="s">
        <v>41</v>
      </c>
      <c r="T889" t="s">
        <v>206</v>
      </c>
      <c r="U889" t="s">
        <v>797</v>
      </c>
      <c r="V889">
        <v>326.44</v>
      </c>
      <c r="W889">
        <v>9.4030000000000005</v>
      </c>
      <c r="X889">
        <v>6.98</v>
      </c>
      <c r="Y889" s="8">
        <f t="shared" si="238"/>
        <v>-2.423</v>
      </c>
      <c r="Z889">
        <v>-2.423</v>
      </c>
      <c r="AA889">
        <v>2.9500000000000001E-4</v>
      </c>
      <c r="AB889">
        <v>3.7299999999999998E-3</v>
      </c>
      <c r="AC889">
        <f t="shared" si="239"/>
        <v>-2.4282911681913126</v>
      </c>
      <c r="AD889">
        <f t="shared" si="240"/>
        <v>-3.530177984021837</v>
      </c>
      <c r="AE889" s="7">
        <f t="shared" si="241"/>
        <v>93.858945713146895</v>
      </c>
      <c r="AF889" s="7">
        <v>20</v>
      </c>
      <c r="AG889" s="7">
        <f t="shared" si="242"/>
        <v>-113.85894571314689</v>
      </c>
      <c r="AH889" s="7">
        <f t="shared" si="243"/>
        <v>-2.423</v>
      </c>
      <c r="AI889">
        <v>0</v>
      </c>
      <c r="AJ889">
        <v>0.04</v>
      </c>
      <c r="AK889">
        <v>9.33</v>
      </c>
      <c r="AL889">
        <v>1.6</v>
      </c>
      <c r="AM889">
        <v>1.94</v>
      </c>
    </row>
    <row r="890" spans="1:39" x14ac:dyDescent="0.25">
      <c r="A890">
        <v>212</v>
      </c>
      <c r="B890" t="s">
        <v>395</v>
      </c>
      <c r="C890" t="s">
        <v>192</v>
      </c>
      <c r="D890" t="s">
        <v>664</v>
      </c>
      <c r="E890" s="7">
        <f t="shared" si="245"/>
        <v>1172195365.5481365</v>
      </c>
      <c r="F890" s="8">
        <f t="shared" si="244"/>
        <v>9.0690000000000008</v>
      </c>
      <c r="G890" s="7">
        <f t="shared" si="236"/>
        <v>616595.00186148309</v>
      </c>
      <c r="H890">
        <v>5.79</v>
      </c>
      <c r="I890" s="7" t="s">
        <v>204</v>
      </c>
      <c r="J890" s="7" t="s">
        <v>204</v>
      </c>
      <c r="K890" s="7" t="s">
        <v>204</v>
      </c>
      <c r="L890" s="7" t="s">
        <v>204</v>
      </c>
      <c r="M890" s="7" t="s">
        <v>204</v>
      </c>
      <c r="N890" s="7">
        <v>9.0690000000000026</v>
      </c>
      <c r="O890" s="7">
        <v>5.7900000000000009</v>
      </c>
      <c r="P890">
        <v>25</v>
      </c>
      <c r="Q890">
        <f t="shared" si="237"/>
        <v>298</v>
      </c>
      <c r="R890" t="s">
        <v>714</v>
      </c>
      <c r="S890" s="9" t="s">
        <v>41</v>
      </c>
      <c r="T890" t="s">
        <v>206</v>
      </c>
      <c r="U890" t="s">
        <v>193</v>
      </c>
      <c r="V890">
        <v>318.02999999999997</v>
      </c>
      <c r="W890">
        <v>9.2789999999999999</v>
      </c>
      <c r="X890">
        <v>6</v>
      </c>
      <c r="Y890" s="8">
        <f t="shared" si="238"/>
        <v>-3.2789999999999999</v>
      </c>
      <c r="Z890">
        <v>-2.7690000000000001</v>
      </c>
      <c r="AA890">
        <v>9.1299999999999992E-3</v>
      </c>
      <c r="AB890">
        <v>3.4399999999999999E-3</v>
      </c>
      <c r="AC890">
        <f t="shared" si="239"/>
        <v>-2.46344155742847</v>
      </c>
      <c r="AD890">
        <f t="shared" si="240"/>
        <v>-2.0395292224657009</v>
      </c>
      <c r="AE890" s="7">
        <f t="shared" si="241"/>
        <v>94.168124145019888</v>
      </c>
      <c r="AF890" s="7">
        <v>20</v>
      </c>
      <c r="AG890" s="7">
        <f t="shared" si="242"/>
        <v>-114.16812414501989</v>
      </c>
      <c r="AH890" s="7">
        <f t="shared" si="243"/>
        <v>-3.2790000000000004</v>
      </c>
      <c r="AI890">
        <v>0</v>
      </c>
      <c r="AJ890">
        <v>0.3</v>
      </c>
      <c r="AK890">
        <v>9.3800000000000008</v>
      </c>
      <c r="AL890">
        <v>1.53</v>
      </c>
      <c r="AM890">
        <v>2.0499999999999998</v>
      </c>
    </row>
    <row r="891" spans="1:39" x14ac:dyDescent="0.25">
      <c r="A891">
        <v>213</v>
      </c>
      <c r="B891" t="s">
        <v>395</v>
      </c>
      <c r="C891" t="s">
        <v>192</v>
      </c>
      <c r="D891" t="s">
        <v>664</v>
      </c>
      <c r="E891" s="7">
        <f t="shared" si="245"/>
        <v>1442115351.5248747</v>
      </c>
      <c r="F891" s="8">
        <f t="shared" si="244"/>
        <v>9.1590000000000007</v>
      </c>
      <c r="G891" s="7">
        <f t="shared" si="236"/>
        <v>758577.57502918423</v>
      </c>
      <c r="H891">
        <v>5.88</v>
      </c>
      <c r="I891" s="7" t="s">
        <v>204</v>
      </c>
      <c r="J891" s="7" t="s">
        <v>204</v>
      </c>
      <c r="K891" s="7" t="s">
        <v>204</v>
      </c>
      <c r="L891" s="7" t="s">
        <v>204</v>
      </c>
      <c r="M891" s="7" t="s">
        <v>204</v>
      </c>
      <c r="N891" s="7">
        <v>9.1590000000000025</v>
      </c>
      <c r="O891" s="7">
        <v>5.88</v>
      </c>
      <c r="P891">
        <v>25</v>
      </c>
      <c r="Q891">
        <f t="shared" si="237"/>
        <v>298</v>
      </c>
      <c r="R891" t="s">
        <v>714</v>
      </c>
      <c r="S891" s="9" t="s">
        <v>41</v>
      </c>
      <c r="T891" t="s">
        <v>206</v>
      </c>
      <c r="U891" t="s">
        <v>193</v>
      </c>
      <c r="V891">
        <v>318.02999999999997</v>
      </c>
      <c r="W891">
        <v>9.2789999999999999</v>
      </c>
      <c r="X891">
        <v>6</v>
      </c>
      <c r="Y891" s="8">
        <f t="shared" si="238"/>
        <v>-3.2789999999999999</v>
      </c>
      <c r="Z891">
        <v>-2.7690000000000001</v>
      </c>
      <c r="AA891">
        <v>9.1299999999999992E-3</v>
      </c>
      <c r="AB891">
        <v>3.4399999999999999E-3</v>
      </c>
      <c r="AC891">
        <f t="shared" si="239"/>
        <v>-2.46344155742847</v>
      </c>
      <c r="AD891">
        <f t="shared" si="240"/>
        <v>-2.0395292224657009</v>
      </c>
      <c r="AE891" s="7">
        <f t="shared" si="241"/>
        <v>94.168124145019888</v>
      </c>
      <c r="AF891" s="7">
        <v>20</v>
      </c>
      <c r="AG891" s="7">
        <f t="shared" si="242"/>
        <v>-114.16812414501989</v>
      </c>
      <c r="AH891" s="7">
        <f t="shared" si="243"/>
        <v>-3.2790000000000004</v>
      </c>
      <c r="AI891">
        <v>0</v>
      </c>
      <c r="AJ891">
        <v>0.3</v>
      </c>
      <c r="AK891">
        <v>9.3800000000000008</v>
      </c>
      <c r="AL891">
        <v>1.53</v>
      </c>
      <c r="AM891">
        <v>2.0499999999999998</v>
      </c>
    </row>
    <row r="892" spans="1:39" x14ac:dyDescent="0.25">
      <c r="A892">
        <v>1065</v>
      </c>
      <c r="B892" t="s">
        <v>418</v>
      </c>
      <c r="C892" t="s">
        <v>419</v>
      </c>
      <c r="D892" t="s">
        <v>664</v>
      </c>
      <c r="E892" s="7">
        <f t="shared" si="245"/>
        <v>82985076.751442105</v>
      </c>
      <c r="F892" s="8">
        <f t="shared" si="244"/>
        <v>7.9189999999999987</v>
      </c>
      <c r="G892" s="7">
        <f t="shared" si="236"/>
        <v>707945.78438413853</v>
      </c>
      <c r="H892">
        <v>5.85</v>
      </c>
      <c r="I892" s="7" t="s">
        <v>204</v>
      </c>
      <c r="J892" s="7" t="s">
        <v>204</v>
      </c>
      <c r="K892" s="7" t="s">
        <v>204</v>
      </c>
      <c r="L892" s="7" t="s">
        <v>204</v>
      </c>
      <c r="M892" s="7" t="s">
        <v>204</v>
      </c>
      <c r="N892" s="7">
        <v>7.9189999999999996</v>
      </c>
      <c r="O892" s="7">
        <v>5.8500000000000005</v>
      </c>
      <c r="P892">
        <v>25</v>
      </c>
      <c r="Q892">
        <f t="shared" si="237"/>
        <v>298</v>
      </c>
      <c r="R892" t="s">
        <v>714</v>
      </c>
      <c r="S892" s="9" t="s">
        <v>41</v>
      </c>
      <c r="T892" t="s">
        <v>206</v>
      </c>
      <c r="U892" t="s">
        <v>420</v>
      </c>
      <c r="V892">
        <v>326.44</v>
      </c>
      <c r="W892">
        <v>9.0489999999999995</v>
      </c>
      <c r="X892">
        <v>6.98</v>
      </c>
      <c r="Y892" s="8">
        <f t="shared" si="238"/>
        <v>-2.0689999999999991</v>
      </c>
      <c r="Z892">
        <v>-1.929</v>
      </c>
      <c r="AA892">
        <v>2.9500000000000001E-4</v>
      </c>
      <c r="AB892">
        <v>1.4500000000000001E-2</v>
      </c>
      <c r="AC892">
        <f t="shared" si="239"/>
        <v>-1.8386319977650252</v>
      </c>
      <c r="AD892">
        <f t="shared" si="240"/>
        <v>-3.530177984021837</v>
      </c>
      <c r="AE892" s="7">
        <f t="shared" si="241"/>
        <v>88.672377324902428</v>
      </c>
      <c r="AF892" s="7">
        <v>20</v>
      </c>
      <c r="AG892" s="7">
        <f t="shared" si="242"/>
        <v>-108.67237732490243</v>
      </c>
      <c r="AH892" s="7">
        <f t="shared" si="243"/>
        <v>-2.0689999999999991</v>
      </c>
      <c r="AI892">
        <v>0</v>
      </c>
      <c r="AJ892">
        <v>0.11</v>
      </c>
      <c r="AK892">
        <v>9.5</v>
      </c>
      <c r="AL892">
        <v>1.59</v>
      </c>
      <c r="AM892">
        <v>1.94</v>
      </c>
    </row>
    <row r="893" spans="1:39" x14ac:dyDescent="0.25">
      <c r="A893">
        <v>1066</v>
      </c>
      <c r="B893" t="s">
        <v>418</v>
      </c>
      <c r="C893" t="s">
        <v>419</v>
      </c>
      <c r="D893" t="s">
        <v>664</v>
      </c>
      <c r="E893" s="7">
        <f t="shared" si="245"/>
        <v>86896042.928630009</v>
      </c>
      <c r="F893" s="8">
        <f t="shared" si="244"/>
        <v>7.9389999999999992</v>
      </c>
      <c r="G893" s="7">
        <f t="shared" si="236"/>
        <v>741310.24130091805</v>
      </c>
      <c r="H893">
        <v>5.87</v>
      </c>
      <c r="I893" s="7" t="s">
        <v>204</v>
      </c>
      <c r="J893" s="7" t="s">
        <v>204</v>
      </c>
      <c r="K893" s="7" t="s">
        <v>204</v>
      </c>
      <c r="L893" s="7" t="s">
        <v>204</v>
      </c>
      <c r="M893" s="7" t="s">
        <v>204</v>
      </c>
      <c r="N893" s="7">
        <v>7.9389999999999992</v>
      </c>
      <c r="O893" s="7">
        <v>5.87</v>
      </c>
      <c r="P893">
        <v>25</v>
      </c>
      <c r="Q893">
        <f t="shared" si="237"/>
        <v>298</v>
      </c>
      <c r="R893" t="s">
        <v>714</v>
      </c>
      <c r="S893" s="9" t="s">
        <v>41</v>
      </c>
      <c r="T893" t="s">
        <v>206</v>
      </c>
      <c r="U893" t="s">
        <v>420</v>
      </c>
      <c r="V893">
        <v>326.44</v>
      </c>
      <c r="W893">
        <v>9.0489999999999995</v>
      </c>
      <c r="X893">
        <v>6.98</v>
      </c>
      <c r="Y893" s="8">
        <f t="shared" si="238"/>
        <v>-2.0689999999999991</v>
      </c>
      <c r="Z893">
        <v>-1.929</v>
      </c>
      <c r="AA893">
        <v>2.9500000000000001E-4</v>
      </c>
      <c r="AB893">
        <v>1.4500000000000001E-2</v>
      </c>
      <c r="AC893">
        <f t="shared" si="239"/>
        <v>-1.8386319977650252</v>
      </c>
      <c r="AD893">
        <f t="shared" si="240"/>
        <v>-3.530177984021837</v>
      </c>
      <c r="AE893" s="7">
        <f t="shared" si="241"/>
        <v>88.672377324902428</v>
      </c>
      <c r="AF893" s="7">
        <v>20</v>
      </c>
      <c r="AG893" s="7">
        <f t="shared" si="242"/>
        <v>-108.67237732490243</v>
      </c>
      <c r="AH893" s="7">
        <f t="shared" si="243"/>
        <v>-2.0689999999999991</v>
      </c>
      <c r="AI893">
        <v>0</v>
      </c>
      <c r="AJ893">
        <v>0.11</v>
      </c>
      <c r="AK893">
        <v>9.5</v>
      </c>
      <c r="AL893">
        <v>1.59</v>
      </c>
      <c r="AM893">
        <v>1.94</v>
      </c>
    </row>
    <row r="894" spans="1:39" x14ac:dyDescent="0.25">
      <c r="A894">
        <v>1075</v>
      </c>
      <c r="B894" t="s">
        <v>421</v>
      </c>
      <c r="C894" t="s">
        <v>422</v>
      </c>
      <c r="D894" t="s">
        <v>664</v>
      </c>
      <c r="E894" s="7">
        <f t="shared" si="245"/>
        <v>27352687.26306716</v>
      </c>
      <c r="F894" s="8">
        <f t="shared" si="244"/>
        <v>7.4370000000000003</v>
      </c>
      <c r="G894" s="7">
        <f t="shared" si="236"/>
        <v>489778.81936844741</v>
      </c>
      <c r="H894">
        <v>5.69</v>
      </c>
      <c r="I894" s="7" t="s">
        <v>204</v>
      </c>
      <c r="J894" s="7" t="s">
        <v>204</v>
      </c>
      <c r="K894" s="7" t="s">
        <v>204</v>
      </c>
      <c r="L894" s="7" t="s">
        <v>204</v>
      </c>
      <c r="M894" s="7" t="s">
        <v>204</v>
      </c>
      <c r="N894" s="7">
        <v>7.4370000000000003</v>
      </c>
      <c r="O894" s="7">
        <v>5.6900000000000013</v>
      </c>
      <c r="P894">
        <v>25</v>
      </c>
      <c r="Q894">
        <f t="shared" si="237"/>
        <v>298</v>
      </c>
      <c r="R894" t="s">
        <v>714</v>
      </c>
      <c r="S894" s="9" t="s">
        <v>41</v>
      </c>
      <c r="T894" t="s">
        <v>206</v>
      </c>
      <c r="U894" t="s">
        <v>423</v>
      </c>
      <c r="V894">
        <v>326.44</v>
      </c>
      <c r="W894">
        <v>8.7270000000000003</v>
      </c>
      <c r="X894">
        <v>6.98</v>
      </c>
      <c r="Y894" s="8">
        <f t="shared" si="238"/>
        <v>-1.7469999999999999</v>
      </c>
      <c r="Z894">
        <v>-1.9370000000000001</v>
      </c>
      <c r="AA894">
        <v>2.9500000000000001E-4</v>
      </c>
      <c r="AB894">
        <v>1.06E-2</v>
      </c>
      <c r="AC894">
        <f t="shared" si="239"/>
        <v>-1.9746941347352298</v>
      </c>
      <c r="AD894">
        <f t="shared" si="240"/>
        <v>-3.530177984021837</v>
      </c>
      <c r="AE894" s="7">
        <f t="shared" si="241"/>
        <v>89.869162881440928</v>
      </c>
      <c r="AF894" s="7">
        <v>20</v>
      </c>
      <c r="AG894" s="7">
        <f t="shared" si="242"/>
        <v>-109.86916288144093</v>
      </c>
      <c r="AH894" s="7">
        <f t="shared" si="243"/>
        <v>-1.7469999999999999</v>
      </c>
      <c r="AI894">
        <v>0</v>
      </c>
      <c r="AJ894">
        <v>0.12</v>
      </c>
      <c r="AK894">
        <v>9.65</v>
      </c>
      <c r="AL894">
        <v>1.56</v>
      </c>
      <c r="AM894">
        <v>1.94</v>
      </c>
    </row>
    <row r="895" spans="1:39" x14ac:dyDescent="0.25">
      <c r="A895">
        <v>1076</v>
      </c>
      <c r="B895" t="s">
        <v>421</v>
      </c>
      <c r="C895" t="s">
        <v>422</v>
      </c>
      <c r="D895" t="s">
        <v>664</v>
      </c>
      <c r="E895" s="7">
        <f t="shared" si="245"/>
        <v>43351087.838752866</v>
      </c>
      <c r="F895" s="8">
        <f t="shared" si="244"/>
        <v>7.6369999999999996</v>
      </c>
      <c r="G895" s="7">
        <f t="shared" si="236"/>
        <v>776247.11662869214</v>
      </c>
      <c r="H895">
        <v>5.89</v>
      </c>
      <c r="I895" s="7" t="s">
        <v>204</v>
      </c>
      <c r="J895" s="7" t="s">
        <v>204</v>
      </c>
      <c r="K895" s="7" t="s">
        <v>204</v>
      </c>
      <c r="L895" s="7" t="s">
        <v>204</v>
      </c>
      <c r="M895" s="7" t="s">
        <v>204</v>
      </c>
      <c r="N895" s="7">
        <v>7.6369999999999996</v>
      </c>
      <c r="O895" s="7">
        <v>5.8900000000000006</v>
      </c>
      <c r="P895">
        <v>25</v>
      </c>
      <c r="Q895">
        <f t="shared" si="237"/>
        <v>298</v>
      </c>
      <c r="R895" t="s">
        <v>714</v>
      </c>
      <c r="S895" s="9" t="s">
        <v>41</v>
      </c>
      <c r="T895" t="s">
        <v>206</v>
      </c>
      <c r="U895" t="s">
        <v>423</v>
      </c>
      <c r="V895">
        <v>326.44</v>
      </c>
      <c r="W895">
        <v>8.7270000000000003</v>
      </c>
      <c r="X895">
        <v>6.98</v>
      </c>
      <c r="Y895" s="8">
        <f t="shared" si="238"/>
        <v>-1.7469999999999999</v>
      </c>
      <c r="Z895">
        <v>-1.9370000000000001</v>
      </c>
      <c r="AA895">
        <v>2.9500000000000001E-4</v>
      </c>
      <c r="AB895">
        <v>1.06E-2</v>
      </c>
      <c r="AC895">
        <f t="shared" si="239"/>
        <v>-1.9746941347352298</v>
      </c>
      <c r="AD895">
        <f t="shared" si="240"/>
        <v>-3.530177984021837</v>
      </c>
      <c r="AE895" s="7">
        <f t="shared" si="241"/>
        <v>89.869162881440928</v>
      </c>
      <c r="AF895" s="7">
        <v>20</v>
      </c>
      <c r="AG895" s="7">
        <f t="shared" si="242"/>
        <v>-109.86916288144093</v>
      </c>
      <c r="AH895" s="7">
        <f t="shared" si="243"/>
        <v>-1.7469999999999999</v>
      </c>
      <c r="AI895">
        <v>0</v>
      </c>
      <c r="AJ895">
        <v>0.12</v>
      </c>
      <c r="AK895">
        <v>9.65</v>
      </c>
      <c r="AL895">
        <v>1.56</v>
      </c>
      <c r="AM895">
        <v>1.94</v>
      </c>
    </row>
    <row r="896" spans="1:39" x14ac:dyDescent="0.25">
      <c r="A896">
        <v>1094</v>
      </c>
      <c r="B896" t="s">
        <v>424</v>
      </c>
      <c r="C896" t="s">
        <v>425</v>
      </c>
      <c r="D896" t="s">
        <v>664</v>
      </c>
      <c r="E896" s="7">
        <f t="shared" si="245"/>
        <v>5741164.6220732778</v>
      </c>
      <c r="F896" s="8">
        <f t="shared" si="244"/>
        <v>6.7589999999999995</v>
      </c>
      <c r="G896" s="7">
        <f t="shared" si="236"/>
        <v>691830.97091893724</v>
      </c>
      <c r="H896">
        <v>5.84</v>
      </c>
      <c r="I896" s="7" t="s">
        <v>204</v>
      </c>
      <c r="J896" s="7" t="s">
        <v>204</v>
      </c>
      <c r="K896" s="7" t="s">
        <v>204</v>
      </c>
      <c r="L896" s="7" t="s">
        <v>204</v>
      </c>
      <c r="M896" s="7" t="s">
        <v>204</v>
      </c>
      <c r="N896" s="7">
        <v>6.7590000000000003</v>
      </c>
      <c r="O896" s="7">
        <v>5.8400000000000007</v>
      </c>
      <c r="P896">
        <v>25</v>
      </c>
      <c r="Q896">
        <f t="shared" si="237"/>
        <v>298</v>
      </c>
      <c r="R896" t="s">
        <v>714</v>
      </c>
      <c r="S896" s="9" t="s">
        <v>41</v>
      </c>
      <c r="T896" t="s">
        <v>206</v>
      </c>
      <c r="U896" t="s">
        <v>426</v>
      </c>
      <c r="V896">
        <v>360.88</v>
      </c>
      <c r="W896">
        <v>8.5389999999999997</v>
      </c>
      <c r="X896">
        <v>7.62</v>
      </c>
      <c r="Y896" s="8">
        <f t="shared" si="238"/>
        <v>-0.91899999999999959</v>
      </c>
      <c r="Z896">
        <v>-0.98899999999999999</v>
      </c>
      <c r="AA896" s="7">
        <v>7.7399999999999998E-5</v>
      </c>
      <c r="AB896">
        <v>2.53E-2</v>
      </c>
      <c r="AC896">
        <f t="shared" si="239"/>
        <v>-1.596879478824182</v>
      </c>
      <c r="AD896">
        <f t="shared" si="240"/>
        <v>-4.1112590393171073</v>
      </c>
      <c r="AE896" s="7">
        <f t="shared" si="241"/>
        <v>86.545952374009886</v>
      </c>
      <c r="AF896" s="7">
        <v>20</v>
      </c>
      <c r="AG896" s="7">
        <f t="shared" si="242"/>
        <v>-106.54595237400989</v>
      </c>
      <c r="AH896" s="7">
        <f t="shared" si="243"/>
        <v>-0.91899999999999971</v>
      </c>
      <c r="AI896">
        <v>0</v>
      </c>
      <c r="AJ896">
        <v>0.03</v>
      </c>
      <c r="AK896">
        <v>9.8000000000000007</v>
      </c>
      <c r="AL896">
        <v>1.6</v>
      </c>
      <c r="AM896">
        <v>2.06</v>
      </c>
    </row>
    <row r="897" spans="1:39" x14ac:dyDescent="0.25">
      <c r="A897">
        <v>1095</v>
      </c>
      <c r="B897" t="s">
        <v>424</v>
      </c>
      <c r="C897" t="s">
        <v>425</v>
      </c>
      <c r="D897" t="s">
        <v>664</v>
      </c>
      <c r="E897" s="7">
        <f t="shared" si="245"/>
        <v>8892011.1785794888</v>
      </c>
      <c r="F897" s="8">
        <f t="shared" ref="F897:F919" si="246">H897-AH897</f>
        <v>6.9489999999999998</v>
      </c>
      <c r="G897" s="7">
        <f t="shared" si="236"/>
        <v>1071519.3052376076</v>
      </c>
      <c r="H897">
        <v>6.03</v>
      </c>
      <c r="I897" s="7" t="s">
        <v>204</v>
      </c>
      <c r="J897" s="7" t="s">
        <v>204</v>
      </c>
      <c r="K897" s="7" t="s">
        <v>204</v>
      </c>
      <c r="L897" s="7" t="s">
        <v>204</v>
      </c>
      <c r="M897" s="7" t="s">
        <v>204</v>
      </c>
      <c r="N897" s="7">
        <v>6.9489999999999998</v>
      </c>
      <c r="O897" s="7">
        <v>6.03</v>
      </c>
      <c r="P897">
        <v>25</v>
      </c>
      <c r="Q897">
        <f t="shared" si="237"/>
        <v>298</v>
      </c>
      <c r="R897" t="s">
        <v>714</v>
      </c>
      <c r="S897" s="9" t="s">
        <v>41</v>
      </c>
      <c r="T897" t="s">
        <v>206</v>
      </c>
      <c r="U897" t="s">
        <v>426</v>
      </c>
      <c r="V897">
        <v>360.88</v>
      </c>
      <c r="W897">
        <v>8.5389999999999997</v>
      </c>
      <c r="X897">
        <v>7.62</v>
      </c>
      <c r="Y897" s="8">
        <f t="shared" si="238"/>
        <v>-0.91899999999999959</v>
      </c>
      <c r="Z897">
        <v>-0.98899999999999999</v>
      </c>
      <c r="AA897" s="7">
        <v>7.7399999999999998E-5</v>
      </c>
      <c r="AB897">
        <v>2.53E-2</v>
      </c>
      <c r="AC897">
        <f t="shared" si="239"/>
        <v>-1.596879478824182</v>
      </c>
      <c r="AD897">
        <f t="shared" si="240"/>
        <v>-4.1112590393171073</v>
      </c>
      <c r="AE897" s="7">
        <f t="shared" si="241"/>
        <v>86.545952374009886</v>
      </c>
      <c r="AF897" s="7">
        <v>20</v>
      </c>
      <c r="AG897" s="7">
        <f t="shared" si="242"/>
        <v>-106.54595237400989</v>
      </c>
      <c r="AH897" s="7">
        <f t="shared" si="243"/>
        <v>-0.91899999999999971</v>
      </c>
      <c r="AI897">
        <v>0</v>
      </c>
      <c r="AJ897">
        <v>0.03</v>
      </c>
      <c r="AK897">
        <v>9.8000000000000007</v>
      </c>
      <c r="AL897">
        <v>1.6</v>
      </c>
      <c r="AM897">
        <v>2.06</v>
      </c>
    </row>
    <row r="898" spans="1:39" x14ac:dyDescent="0.25">
      <c r="A898">
        <v>1248</v>
      </c>
      <c r="B898" t="s">
        <v>812</v>
      </c>
      <c r="C898" t="s">
        <v>813</v>
      </c>
      <c r="D898" t="s">
        <v>664</v>
      </c>
      <c r="E898" s="7">
        <f t="shared" si="245"/>
        <v>220292646.30534574</v>
      </c>
      <c r="F898" s="8">
        <f t="shared" si="246"/>
        <v>8.343</v>
      </c>
      <c r="G898" s="7">
        <f t="shared" ref="G898:G958" si="247">10^H898</f>
        <v>616595.00186148309</v>
      </c>
      <c r="H898">
        <v>5.79</v>
      </c>
      <c r="I898" s="7" t="s">
        <v>204</v>
      </c>
      <c r="J898" s="7" t="s">
        <v>204</v>
      </c>
      <c r="K898" s="7" t="s">
        <v>204</v>
      </c>
      <c r="L898" s="7" t="s">
        <v>204</v>
      </c>
      <c r="M898" s="7" t="s">
        <v>204</v>
      </c>
      <c r="N898" s="7">
        <v>8.343</v>
      </c>
      <c r="O898" s="7">
        <v>5.7900000000000009</v>
      </c>
      <c r="P898">
        <v>25</v>
      </c>
      <c r="Q898">
        <f t="shared" ref="Q898:Q961" si="248">P898+273</f>
        <v>298</v>
      </c>
      <c r="R898" t="s">
        <v>714</v>
      </c>
      <c r="S898" s="9" t="s">
        <v>41</v>
      </c>
      <c r="T898" t="s">
        <v>206</v>
      </c>
      <c r="U898" t="s">
        <v>814</v>
      </c>
      <c r="V898">
        <v>360.88</v>
      </c>
      <c r="W898">
        <v>10.173</v>
      </c>
      <c r="X898">
        <v>7.62</v>
      </c>
      <c r="Y898" s="8">
        <f t="shared" ref="Y898:Y961" si="249">X898-W898</f>
        <v>-2.5529999999999999</v>
      </c>
      <c r="Z898">
        <v>-2.5529999999999999</v>
      </c>
      <c r="AA898" s="7">
        <v>7.7399999999999998E-5</v>
      </c>
      <c r="AB898">
        <v>1.32E-3</v>
      </c>
      <c r="AC898">
        <f t="shared" ref="AC898:AC961" si="250">LOG(AB898)</f>
        <v>-2.87942606879415</v>
      </c>
      <c r="AD898">
        <f t="shared" ref="AD898:AD961" si="251">LOG(AA898)</f>
        <v>-4.1112590393171073</v>
      </c>
      <c r="AE898" s="7">
        <f t="shared" ref="AE898:AE961" si="252">-3.82*LN(AB898)+72.5</f>
        <v>97.827071931906332</v>
      </c>
      <c r="AF898" s="7">
        <v>20</v>
      </c>
      <c r="AG898" s="7">
        <f t="shared" ref="AG898:AG961" si="253">-AF898-AE898</f>
        <v>-117.82707193190633</v>
      </c>
      <c r="AH898" s="7">
        <f t="shared" si="243"/>
        <v>-2.5530000000000004</v>
      </c>
      <c r="AI898">
        <v>0</v>
      </c>
      <c r="AJ898">
        <v>0.03</v>
      </c>
      <c r="AK898">
        <v>9.8800000000000008</v>
      </c>
      <c r="AL898">
        <v>1.64</v>
      </c>
      <c r="AM898">
        <v>2.06</v>
      </c>
    </row>
    <row r="899" spans="1:39" x14ac:dyDescent="0.25">
      <c r="A899">
        <v>1249</v>
      </c>
      <c r="B899" t="s">
        <v>812</v>
      </c>
      <c r="C899" t="s">
        <v>813</v>
      </c>
      <c r="D899" t="s">
        <v>664</v>
      </c>
      <c r="E899" s="7">
        <f t="shared" si="245"/>
        <v>528445251.77518255</v>
      </c>
      <c r="F899" s="8">
        <f t="shared" si="246"/>
        <v>8.7230000000000008</v>
      </c>
      <c r="G899" s="7">
        <f t="shared" si="247"/>
        <v>1479108.3881682095</v>
      </c>
      <c r="H899">
        <v>6.17</v>
      </c>
      <c r="I899" s="7" t="s">
        <v>204</v>
      </c>
      <c r="J899" s="7" t="s">
        <v>204</v>
      </c>
      <c r="K899" s="7" t="s">
        <v>204</v>
      </c>
      <c r="L899" s="7" t="s">
        <v>204</v>
      </c>
      <c r="M899" s="7" t="s">
        <v>204</v>
      </c>
      <c r="N899" s="7">
        <v>8.7230000000000025</v>
      </c>
      <c r="O899" s="7">
        <v>6.1700000000000008</v>
      </c>
      <c r="P899">
        <v>25</v>
      </c>
      <c r="Q899">
        <f t="shared" si="248"/>
        <v>298</v>
      </c>
      <c r="R899" t="s">
        <v>714</v>
      </c>
      <c r="S899" s="9" t="s">
        <v>41</v>
      </c>
      <c r="T899" t="s">
        <v>206</v>
      </c>
      <c r="U899" t="s">
        <v>814</v>
      </c>
      <c r="V899">
        <v>360.88</v>
      </c>
      <c r="W899">
        <v>10.173</v>
      </c>
      <c r="X899">
        <v>7.62</v>
      </c>
      <c r="Y899" s="8">
        <f t="shared" si="249"/>
        <v>-2.5529999999999999</v>
      </c>
      <c r="Z899">
        <v>-2.5529999999999999</v>
      </c>
      <c r="AA899" s="7">
        <v>7.7399999999999998E-5</v>
      </c>
      <c r="AB899">
        <v>1.32E-3</v>
      </c>
      <c r="AC899">
        <f t="shared" si="250"/>
        <v>-2.87942606879415</v>
      </c>
      <c r="AD899">
        <f t="shared" si="251"/>
        <v>-4.1112590393171073</v>
      </c>
      <c r="AE899" s="7">
        <f t="shared" si="252"/>
        <v>97.827071931906332</v>
      </c>
      <c r="AF899" s="7">
        <v>20</v>
      </c>
      <c r="AG899" s="7">
        <f t="shared" si="253"/>
        <v>-117.82707193190633</v>
      </c>
      <c r="AH899" s="7">
        <f t="shared" ref="AH899:AH962" si="254">LOG(EXP((-AG899/8.314)*((1000/298)-(1000/Q899))+LN(10^Y899)))</f>
        <v>-2.5530000000000004</v>
      </c>
      <c r="AI899">
        <v>0</v>
      </c>
      <c r="AJ899">
        <v>0.03</v>
      </c>
      <c r="AK899">
        <v>9.8800000000000008</v>
      </c>
      <c r="AL899">
        <v>1.64</v>
      </c>
      <c r="AM899">
        <v>2.06</v>
      </c>
    </row>
    <row r="900" spans="1:39" x14ac:dyDescent="0.25">
      <c r="A900">
        <v>1106</v>
      </c>
      <c r="B900" t="s">
        <v>435</v>
      </c>
      <c r="C900" t="s">
        <v>436</v>
      </c>
      <c r="D900" t="s">
        <v>664</v>
      </c>
      <c r="E900" s="7">
        <f t="shared" si="245"/>
        <v>770903469.06443143</v>
      </c>
      <c r="F900" s="8">
        <f t="shared" si="246"/>
        <v>8.8870000000000005</v>
      </c>
      <c r="G900" s="7">
        <f t="shared" si="247"/>
        <v>537031.7963702539</v>
      </c>
      <c r="H900">
        <v>5.73</v>
      </c>
      <c r="I900" s="7" t="s">
        <v>204</v>
      </c>
      <c r="J900" s="7" t="s">
        <v>204</v>
      </c>
      <c r="K900" s="7" t="s">
        <v>204</v>
      </c>
      <c r="L900" s="7" t="s">
        <v>204</v>
      </c>
      <c r="M900" s="7" t="s">
        <v>204</v>
      </c>
      <c r="N900" s="7">
        <v>8.8870000000000005</v>
      </c>
      <c r="O900" s="7">
        <v>5.7300000000000013</v>
      </c>
      <c r="P900">
        <v>25</v>
      </c>
      <c r="Q900">
        <f t="shared" si="248"/>
        <v>298</v>
      </c>
      <c r="R900" t="s">
        <v>714</v>
      </c>
      <c r="S900" s="9" t="s">
        <v>41</v>
      </c>
      <c r="T900" t="s">
        <v>206</v>
      </c>
      <c r="U900" t="s">
        <v>437</v>
      </c>
      <c r="V900">
        <v>360.88</v>
      </c>
      <c r="W900">
        <v>10.776999999999999</v>
      </c>
      <c r="X900">
        <v>7.62</v>
      </c>
      <c r="Y900" s="8">
        <f t="shared" si="249"/>
        <v>-3.1569999999999991</v>
      </c>
      <c r="Z900">
        <v>-3.0270000000000001</v>
      </c>
      <c r="AA900" s="7">
        <v>7.7399999999999998E-5</v>
      </c>
      <c r="AB900">
        <v>7.2500000000000004E-3</v>
      </c>
      <c r="AC900">
        <f t="shared" si="250"/>
        <v>-2.1396619934290064</v>
      </c>
      <c r="AD900">
        <f t="shared" si="251"/>
        <v>-4.1112590393171073</v>
      </c>
      <c r="AE900" s="7">
        <f t="shared" si="252"/>
        <v>91.32019955464142</v>
      </c>
      <c r="AF900" s="7">
        <v>20</v>
      </c>
      <c r="AG900" s="7">
        <f t="shared" si="253"/>
        <v>-111.32019955464142</v>
      </c>
      <c r="AH900" s="7">
        <f t="shared" si="254"/>
        <v>-3.1569999999999996</v>
      </c>
      <c r="AI900">
        <v>0</v>
      </c>
      <c r="AJ900">
        <v>0.04</v>
      </c>
      <c r="AK900">
        <v>9.9499999999999993</v>
      </c>
      <c r="AL900">
        <v>1.68</v>
      </c>
      <c r="AM900">
        <v>2.06</v>
      </c>
    </row>
    <row r="901" spans="1:39" x14ac:dyDescent="0.25">
      <c r="A901">
        <v>1107</v>
      </c>
      <c r="B901" t="s">
        <v>435</v>
      </c>
      <c r="C901" t="s">
        <v>436</v>
      </c>
      <c r="D901" t="s">
        <v>664</v>
      </c>
      <c r="E901" s="7">
        <f t="shared" si="245"/>
        <v>2074913517.4549124</v>
      </c>
      <c r="F901" s="8">
        <f t="shared" si="246"/>
        <v>9.3170000000000002</v>
      </c>
      <c r="G901" s="7">
        <f t="shared" si="247"/>
        <v>1445439.7707459298</v>
      </c>
      <c r="H901">
        <v>6.16</v>
      </c>
      <c r="I901" s="7" t="s">
        <v>204</v>
      </c>
      <c r="J901" s="7" t="s">
        <v>204</v>
      </c>
      <c r="K901" s="7" t="s">
        <v>204</v>
      </c>
      <c r="L901" s="7" t="s">
        <v>204</v>
      </c>
      <c r="M901" s="7" t="s">
        <v>204</v>
      </c>
      <c r="N901" s="7">
        <v>9.3170000000000002</v>
      </c>
      <c r="O901" s="7">
        <v>6.160000000000001</v>
      </c>
      <c r="P901">
        <v>25</v>
      </c>
      <c r="Q901">
        <f t="shared" si="248"/>
        <v>298</v>
      </c>
      <c r="R901" t="s">
        <v>714</v>
      </c>
      <c r="S901" s="9" t="s">
        <v>41</v>
      </c>
      <c r="T901" t="s">
        <v>206</v>
      </c>
      <c r="U901" t="s">
        <v>437</v>
      </c>
      <c r="V901">
        <v>360.88</v>
      </c>
      <c r="W901">
        <v>10.776999999999999</v>
      </c>
      <c r="X901">
        <v>7.62</v>
      </c>
      <c r="Y901" s="8">
        <f t="shared" si="249"/>
        <v>-3.1569999999999991</v>
      </c>
      <c r="Z901">
        <v>-3.0270000000000001</v>
      </c>
      <c r="AA901" s="7">
        <v>7.7399999999999998E-5</v>
      </c>
      <c r="AB901">
        <v>7.2500000000000004E-3</v>
      </c>
      <c r="AC901">
        <f t="shared" si="250"/>
        <v>-2.1396619934290064</v>
      </c>
      <c r="AD901">
        <f t="shared" si="251"/>
        <v>-4.1112590393171073</v>
      </c>
      <c r="AE901" s="7">
        <f t="shared" si="252"/>
        <v>91.32019955464142</v>
      </c>
      <c r="AF901" s="7">
        <v>20</v>
      </c>
      <c r="AG901" s="7">
        <f t="shared" si="253"/>
        <v>-111.32019955464142</v>
      </c>
      <c r="AH901" s="7">
        <f t="shared" si="254"/>
        <v>-3.1569999999999996</v>
      </c>
      <c r="AI901">
        <v>0</v>
      </c>
      <c r="AJ901">
        <v>0.04</v>
      </c>
      <c r="AK901">
        <v>9.9499999999999993</v>
      </c>
      <c r="AL901">
        <v>1.68</v>
      </c>
      <c r="AM901">
        <v>2.06</v>
      </c>
    </row>
    <row r="902" spans="1:39" x14ac:dyDescent="0.25">
      <c r="A902">
        <v>1110</v>
      </c>
      <c r="B902" t="s">
        <v>456</v>
      </c>
      <c r="C902" t="s">
        <v>457</v>
      </c>
      <c r="D902" t="s">
        <v>664</v>
      </c>
      <c r="E902" s="7">
        <f t="shared" si="245"/>
        <v>376703798.98391038</v>
      </c>
      <c r="F902" s="8">
        <f t="shared" si="246"/>
        <v>8.5760000000000005</v>
      </c>
      <c r="G902" s="7">
        <f t="shared" si="247"/>
        <v>489778.81936844741</v>
      </c>
      <c r="H902">
        <v>5.69</v>
      </c>
      <c r="I902" s="7" t="s">
        <v>204</v>
      </c>
      <c r="J902" s="7" t="s">
        <v>204</v>
      </c>
      <c r="K902" s="7" t="s">
        <v>204</v>
      </c>
      <c r="L902" s="7" t="s">
        <v>204</v>
      </c>
      <c r="M902" s="7" t="s">
        <v>204</v>
      </c>
      <c r="N902" s="7">
        <v>8.5760000000000023</v>
      </c>
      <c r="O902" s="7">
        <v>5.6900000000000013</v>
      </c>
      <c r="P902">
        <v>25</v>
      </c>
      <c r="Q902">
        <f t="shared" si="248"/>
        <v>298</v>
      </c>
      <c r="R902" t="s">
        <v>714</v>
      </c>
      <c r="S902" s="9" t="s">
        <v>41</v>
      </c>
      <c r="T902" t="s">
        <v>206</v>
      </c>
      <c r="U902" t="s">
        <v>458</v>
      </c>
      <c r="V902">
        <v>360.88</v>
      </c>
      <c r="W902">
        <v>10.506</v>
      </c>
      <c r="X902">
        <v>7.62</v>
      </c>
      <c r="Y902" s="8">
        <f t="shared" si="249"/>
        <v>-2.8860000000000001</v>
      </c>
      <c r="Z902">
        <v>-3.0659999999999998</v>
      </c>
      <c r="AA902" s="7">
        <v>7.7399999999999998E-5</v>
      </c>
      <c r="AB902">
        <v>8.0300000000000007E-3</v>
      </c>
      <c r="AC902">
        <f t="shared" si="250"/>
        <v>-2.0952844547213192</v>
      </c>
      <c r="AD902">
        <f t="shared" si="251"/>
        <v>-4.1112590393171073</v>
      </c>
      <c r="AE902" s="7">
        <f t="shared" si="252"/>
        <v>90.929860268909636</v>
      </c>
      <c r="AF902" s="7">
        <v>20</v>
      </c>
      <c r="AG902" s="7">
        <f t="shared" si="253"/>
        <v>-110.92986026890964</v>
      </c>
      <c r="AH902" s="7">
        <f t="shared" si="254"/>
        <v>-2.8860000000000001</v>
      </c>
      <c r="AI902">
        <v>0</v>
      </c>
      <c r="AJ902">
        <v>0.05</v>
      </c>
      <c r="AK902">
        <v>10.1</v>
      </c>
      <c r="AL902">
        <v>1.65</v>
      </c>
      <c r="AM902">
        <v>2.06</v>
      </c>
    </row>
    <row r="903" spans="1:39" x14ac:dyDescent="0.25">
      <c r="A903">
        <v>1111</v>
      </c>
      <c r="B903" t="s">
        <v>456</v>
      </c>
      <c r="C903" t="s">
        <v>457</v>
      </c>
      <c r="D903" t="s">
        <v>664</v>
      </c>
      <c r="E903" s="7">
        <f t="shared" si="245"/>
        <v>1218989598.9248698</v>
      </c>
      <c r="F903" s="8">
        <f t="shared" si="246"/>
        <v>9.0860000000000003</v>
      </c>
      <c r="G903" s="7">
        <f t="shared" si="247"/>
        <v>1584893.1924611153</v>
      </c>
      <c r="H903">
        <v>6.2</v>
      </c>
      <c r="I903" s="7" t="s">
        <v>204</v>
      </c>
      <c r="J903" s="7" t="s">
        <v>204</v>
      </c>
      <c r="K903" s="7" t="s">
        <v>204</v>
      </c>
      <c r="L903" s="7" t="s">
        <v>204</v>
      </c>
      <c r="M903" s="7" t="s">
        <v>204</v>
      </c>
      <c r="N903" s="7">
        <v>9.0860000000000003</v>
      </c>
      <c r="O903" s="7">
        <v>6.2</v>
      </c>
      <c r="P903">
        <v>25</v>
      </c>
      <c r="Q903">
        <f t="shared" si="248"/>
        <v>298</v>
      </c>
      <c r="R903" t="s">
        <v>714</v>
      </c>
      <c r="S903" s="9" t="s">
        <v>41</v>
      </c>
      <c r="T903" t="s">
        <v>206</v>
      </c>
      <c r="U903" t="s">
        <v>458</v>
      </c>
      <c r="V903">
        <v>360.88</v>
      </c>
      <c r="W903">
        <v>10.506</v>
      </c>
      <c r="X903">
        <v>7.62</v>
      </c>
      <c r="Y903" s="8">
        <f t="shared" si="249"/>
        <v>-2.8860000000000001</v>
      </c>
      <c r="Z903">
        <v>-3.0659999999999998</v>
      </c>
      <c r="AA903" s="7">
        <v>7.7399999999999998E-5</v>
      </c>
      <c r="AB903">
        <v>8.0300000000000007E-3</v>
      </c>
      <c r="AC903">
        <f t="shared" si="250"/>
        <v>-2.0952844547213192</v>
      </c>
      <c r="AD903">
        <f t="shared" si="251"/>
        <v>-4.1112590393171073</v>
      </c>
      <c r="AE903" s="7">
        <f t="shared" si="252"/>
        <v>90.929860268909636</v>
      </c>
      <c r="AF903" s="7">
        <v>20</v>
      </c>
      <c r="AG903" s="7">
        <f t="shared" si="253"/>
        <v>-110.92986026890964</v>
      </c>
      <c r="AH903" s="7">
        <f t="shared" si="254"/>
        <v>-2.8860000000000001</v>
      </c>
      <c r="AI903">
        <v>0</v>
      </c>
      <c r="AJ903">
        <v>0.05</v>
      </c>
      <c r="AK903">
        <v>10.1</v>
      </c>
      <c r="AL903">
        <v>1.65</v>
      </c>
      <c r="AM903">
        <v>2.06</v>
      </c>
    </row>
    <row r="904" spans="1:39" x14ac:dyDescent="0.25">
      <c r="A904">
        <v>1166</v>
      </c>
      <c r="B904" t="s">
        <v>462</v>
      </c>
      <c r="C904" t="s">
        <v>463</v>
      </c>
      <c r="D904" t="s">
        <v>664</v>
      </c>
      <c r="E904" s="7">
        <f t="shared" si="245"/>
        <v>126765186.58578493</v>
      </c>
      <c r="F904" s="8">
        <f t="shared" si="246"/>
        <v>8.1029999999999998</v>
      </c>
      <c r="G904" s="7">
        <f t="shared" si="247"/>
        <v>776247.11662869214</v>
      </c>
      <c r="H904">
        <v>5.89</v>
      </c>
      <c r="I904" s="7" t="s">
        <v>204</v>
      </c>
      <c r="J904" s="7" t="s">
        <v>204</v>
      </c>
      <c r="K904" s="7" t="s">
        <v>204</v>
      </c>
      <c r="L904" s="7" t="s">
        <v>204</v>
      </c>
      <c r="M904" s="7" t="s">
        <v>204</v>
      </c>
      <c r="N904" s="7">
        <v>8.1030000000000015</v>
      </c>
      <c r="O904" s="7">
        <v>5.8900000000000006</v>
      </c>
      <c r="P904">
        <v>25</v>
      </c>
      <c r="Q904">
        <f t="shared" si="248"/>
        <v>298</v>
      </c>
      <c r="R904" t="s">
        <v>714</v>
      </c>
      <c r="S904" s="9" t="s">
        <v>41</v>
      </c>
      <c r="T904" t="s">
        <v>206</v>
      </c>
      <c r="U904" t="s">
        <v>464</v>
      </c>
      <c r="V904">
        <v>360.88</v>
      </c>
      <c r="W904">
        <v>9.8330000000000002</v>
      </c>
      <c r="X904">
        <v>7.62</v>
      </c>
      <c r="Y904" s="8">
        <f t="shared" si="249"/>
        <v>-2.2130000000000001</v>
      </c>
      <c r="Z904">
        <v>-2.2330000000000001</v>
      </c>
      <c r="AA904" s="7">
        <v>7.7399999999999998E-5</v>
      </c>
      <c r="AB904">
        <v>3.3999999999999998E-3</v>
      </c>
      <c r="AC904">
        <f t="shared" si="250"/>
        <v>-2.4685210829577451</v>
      </c>
      <c r="AD904">
        <f t="shared" si="251"/>
        <v>-4.1112590393171073</v>
      </c>
      <c r="AE904" s="7">
        <f t="shared" si="252"/>
        <v>94.212803016915274</v>
      </c>
      <c r="AF904" s="7">
        <v>20</v>
      </c>
      <c r="AG904" s="7">
        <f t="shared" si="253"/>
        <v>-114.21280301691527</v>
      </c>
      <c r="AH904" s="7">
        <f t="shared" si="254"/>
        <v>-2.2130000000000001</v>
      </c>
      <c r="AI904">
        <v>0</v>
      </c>
      <c r="AJ904">
        <v>0.04</v>
      </c>
      <c r="AK904">
        <v>10.16</v>
      </c>
      <c r="AL904">
        <v>1.65</v>
      </c>
      <c r="AM904">
        <v>2.06</v>
      </c>
    </row>
    <row r="905" spans="1:39" x14ac:dyDescent="0.25">
      <c r="A905">
        <v>1167</v>
      </c>
      <c r="B905" t="s">
        <v>462</v>
      </c>
      <c r="C905" t="s">
        <v>463</v>
      </c>
      <c r="D905" t="s">
        <v>664</v>
      </c>
      <c r="E905" s="7">
        <f t="shared" si="245"/>
        <v>311171633.71060258</v>
      </c>
      <c r="F905" s="8">
        <f t="shared" si="246"/>
        <v>8.4930000000000003</v>
      </c>
      <c r="G905" s="7">
        <f t="shared" si="247"/>
        <v>1905460.7179632513</v>
      </c>
      <c r="H905">
        <v>6.28</v>
      </c>
      <c r="I905" s="7" t="s">
        <v>204</v>
      </c>
      <c r="J905" s="7" t="s">
        <v>204</v>
      </c>
      <c r="K905" s="7" t="s">
        <v>204</v>
      </c>
      <c r="L905" s="7" t="s">
        <v>204</v>
      </c>
      <c r="M905" s="7" t="s">
        <v>204</v>
      </c>
      <c r="N905" s="7">
        <v>8.4930000000000003</v>
      </c>
      <c r="O905" s="7">
        <v>6.2800000000000011</v>
      </c>
      <c r="P905">
        <v>25</v>
      </c>
      <c r="Q905">
        <f t="shared" si="248"/>
        <v>298</v>
      </c>
      <c r="R905" t="s">
        <v>714</v>
      </c>
      <c r="S905" s="9" t="s">
        <v>41</v>
      </c>
      <c r="T905" t="s">
        <v>206</v>
      </c>
      <c r="U905" t="s">
        <v>464</v>
      </c>
      <c r="V905">
        <v>360.88</v>
      </c>
      <c r="W905">
        <v>9.8330000000000002</v>
      </c>
      <c r="X905">
        <v>7.62</v>
      </c>
      <c r="Y905" s="8">
        <f t="shared" si="249"/>
        <v>-2.2130000000000001</v>
      </c>
      <c r="Z905">
        <v>-2.2330000000000001</v>
      </c>
      <c r="AA905" s="7">
        <v>7.7399999999999998E-5</v>
      </c>
      <c r="AB905">
        <v>3.3999999999999998E-3</v>
      </c>
      <c r="AC905">
        <f t="shared" si="250"/>
        <v>-2.4685210829577451</v>
      </c>
      <c r="AD905">
        <f t="shared" si="251"/>
        <v>-4.1112590393171073</v>
      </c>
      <c r="AE905" s="7">
        <f t="shared" si="252"/>
        <v>94.212803016915274</v>
      </c>
      <c r="AF905" s="7">
        <v>20</v>
      </c>
      <c r="AG905" s="7">
        <f t="shared" si="253"/>
        <v>-114.21280301691527</v>
      </c>
      <c r="AH905" s="7">
        <f t="shared" si="254"/>
        <v>-2.2130000000000001</v>
      </c>
      <c r="AI905">
        <v>0</v>
      </c>
      <c r="AJ905">
        <v>0.04</v>
      </c>
      <c r="AK905">
        <v>10.16</v>
      </c>
      <c r="AL905">
        <v>1.65</v>
      </c>
      <c r="AM905">
        <v>2.06</v>
      </c>
    </row>
    <row r="906" spans="1:39" x14ac:dyDescent="0.25">
      <c r="A906">
        <v>1118</v>
      </c>
      <c r="B906" t="s">
        <v>474</v>
      </c>
      <c r="C906" t="s">
        <v>475</v>
      </c>
      <c r="D906" t="s">
        <v>664</v>
      </c>
      <c r="E906" s="7">
        <f t="shared" si="245"/>
        <v>1690440931.6432688</v>
      </c>
      <c r="F906" s="8">
        <f t="shared" si="246"/>
        <v>9.2279999999999998</v>
      </c>
      <c r="G906" s="7">
        <f t="shared" si="247"/>
        <v>691830.97091893724</v>
      </c>
      <c r="H906">
        <v>5.84</v>
      </c>
      <c r="I906" s="7" t="s">
        <v>204</v>
      </c>
      <c r="J906" s="7" t="s">
        <v>204</v>
      </c>
      <c r="K906" s="7" t="s">
        <v>204</v>
      </c>
      <c r="L906" s="7" t="s">
        <v>204</v>
      </c>
      <c r="M906" s="7" t="s">
        <v>204</v>
      </c>
      <c r="N906" s="7">
        <v>9.2280000000000015</v>
      </c>
      <c r="O906" s="7">
        <v>5.8400000000000007</v>
      </c>
      <c r="P906">
        <v>25</v>
      </c>
      <c r="Q906">
        <f t="shared" si="248"/>
        <v>298</v>
      </c>
      <c r="R906" t="s">
        <v>714</v>
      </c>
      <c r="S906" s="9" t="s">
        <v>41</v>
      </c>
      <c r="T906" t="s">
        <v>206</v>
      </c>
      <c r="U906" t="s">
        <v>476</v>
      </c>
      <c r="V906">
        <v>395.33</v>
      </c>
      <c r="W906">
        <v>11.657999999999999</v>
      </c>
      <c r="X906">
        <v>8.27</v>
      </c>
      <c r="Y906" s="8">
        <f t="shared" si="249"/>
        <v>-3.3879999999999999</v>
      </c>
      <c r="Z906">
        <v>-3.3879999999999999</v>
      </c>
      <c r="AA906" s="7">
        <v>1.7399999999999999E-5</v>
      </c>
      <c r="AB906">
        <v>3.0500000000000002E-3</v>
      </c>
      <c r="AC906">
        <f t="shared" si="250"/>
        <v>-2.5157001606532141</v>
      </c>
      <c r="AD906">
        <f t="shared" si="251"/>
        <v>-4.7594507517174005</v>
      </c>
      <c r="AE906" s="7">
        <f t="shared" si="252"/>
        <v>94.627784289545957</v>
      </c>
      <c r="AF906" s="7">
        <v>20</v>
      </c>
      <c r="AG906" s="7">
        <f t="shared" si="253"/>
        <v>-114.62778428954596</v>
      </c>
      <c r="AH906" s="7">
        <f t="shared" si="254"/>
        <v>-3.3880000000000003</v>
      </c>
      <c r="AI906">
        <v>0</v>
      </c>
      <c r="AJ906">
        <v>0</v>
      </c>
      <c r="AK906">
        <v>10.61</v>
      </c>
      <c r="AL906">
        <v>1.75</v>
      </c>
      <c r="AM906">
        <v>2.1800000000000002</v>
      </c>
    </row>
    <row r="907" spans="1:39" x14ac:dyDescent="0.25">
      <c r="A907">
        <v>1119</v>
      </c>
      <c r="B907" t="s">
        <v>474</v>
      </c>
      <c r="C907" t="s">
        <v>475</v>
      </c>
      <c r="D907" t="s">
        <v>664</v>
      </c>
      <c r="E907" s="7">
        <f t="shared" si="245"/>
        <v>6137620051.6479483</v>
      </c>
      <c r="F907" s="8">
        <f t="shared" si="246"/>
        <v>9.7880000000000003</v>
      </c>
      <c r="G907" s="7">
        <f t="shared" si="247"/>
        <v>2511886.431509587</v>
      </c>
      <c r="H907">
        <v>6.4</v>
      </c>
      <c r="I907" s="7" t="s">
        <v>204</v>
      </c>
      <c r="J907" s="7" t="s">
        <v>204</v>
      </c>
      <c r="K907" s="7" t="s">
        <v>204</v>
      </c>
      <c r="L907" s="7" t="s">
        <v>204</v>
      </c>
      <c r="M907" s="7" t="s">
        <v>204</v>
      </c>
      <c r="N907" s="7">
        <v>9.7880000000000003</v>
      </c>
      <c r="O907" s="7">
        <v>6.4000000000000012</v>
      </c>
      <c r="P907">
        <v>25</v>
      </c>
      <c r="Q907">
        <f t="shared" si="248"/>
        <v>298</v>
      </c>
      <c r="R907" t="s">
        <v>714</v>
      </c>
      <c r="S907" s="9" t="s">
        <v>41</v>
      </c>
      <c r="T907" t="s">
        <v>206</v>
      </c>
      <c r="U907" t="s">
        <v>476</v>
      </c>
      <c r="V907">
        <v>395.33</v>
      </c>
      <c r="W907">
        <v>11.657999999999999</v>
      </c>
      <c r="X907">
        <v>8.27</v>
      </c>
      <c r="Y907" s="8">
        <f t="shared" si="249"/>
        <v>-3.3879999999999999</v>
      </c>
      <c r="Z907">
        <v>-3.3879999999999999</v>
      </c>
      <c r="AA907" s="7">
        <v>1.7399999999999999E-5</v>
      </c>
      <c r="AB907">
        <v>3.0500000000000002E-3</v>
      </c>
      <c r="AC907">
        <f t="shared" si="250"/>
        <v>-2.5157001606532141</v>
      </c>
      <c r="AD907">
        <f t="shared" si="251"/>
        <v>-4.7594507517174005</v>
      </c>
      <c r="AE907" s="7">
        <f t="shared" si="252"/>
        <v>94.627784289545957</v>
      </c>
      <c r="AF907" s="7">
        <v>20</v>
      </c>
      <c r="AG907" s="7">
        <f t="shared" si="253"/>
        <v>-114.62778428954596</v>
      </c>
      <c r="AH907" s="7">
        <f t="shared" si="254"/>
        <v>-3.3880000000000003</v>
      </c>
      <c r="AI907">
        <v>0</v>
      </c>
      <c r="AJ907">
        <v>0</v>
      </c>
      <c r="AK907">
        <v>10.61</v>
      </c>
      <c r="AL907">
        <v>1.75</v>
      </c>
      <c r="AM907">
        <v>2.1800000000000002</v>
      </c>
    </row>
    <row r="908" spans="1:39" x14ac:dyDescent="0.25">
      <c r="A908">
        <v>350</v>
      </c>
      <c r="B908" t="s">
        <v>44</v>
      </c>
      <c r="C908" t="s">
        <v>45</v>
      </c>
      <c r="D908" t="s">
        <v>279</v>
      </c>
      <c r="E908" s="7">
        <f t="shared" si="245"/>
        <v>1341095.3573633446</v>
      </c>
      <c r="F908" s="8">
        <f t="shared" si="246"/>
        <v>6.1274596590628967</v>
      </c>
      <c r="G908" s="7">
        <f t="shared" si="247"/>
        <v>7943.2823472428154</v>
      </c>
      <c r="H908">
        <v>3.9</v>
      </c>
      <c r="I908" s="7" t="s">
        <v>204</v>
      </c>
      <c r="J908" s="7" t="s">
        <v>204</v>
      </c>
      <c r="K908" s="7" t="s">
        <v>204</v>
      </c>
      <c r="L908" s="7" t="s">
        <v>204</v>
      </c>
      <c r="M908" s="7" t="s">
        <v>204</v>
      </c>
      <c r="N908" s="7">
        <v>5.8648924910859286</v>
      </c>
      <c r="O908" s="7">
        <v>3.9898924910859281</v>
      </c>
      <c r="P908">
        <v>17.55</v>
      </c>
      <c r="Q908">
        <f t="shared" si="248"/>
        <v>290.55</v>
      </c>
      <c r="R908" t="s">
        <v>280</v>
      </c>
      <c r="S908" s="9" t="s">
        <v>41</v>
      </c>
      <c r="T908" t="s">
        <v>206</v>
      </c>
      <c r="U908" t="s">
        <v>47</v>
      </c>
      <c r="V908">
        <v>128.18</v>
      </c>
      <c r="W908">
        <v>5.0449999999999999</v>
      </c>
      <c r="X908">
        <v>3.17</v>
      </c>
      <c r="Y908" s="8">
        <f t="shared" si="249"/>
        <v>-1.875</v>
      </c>
      <c r="Z908">
        <v>-1.7450000000000001</v>
      </c>
      <c r="AA908">
        <v>5.38</v>
      </c>
      <c r="AB908">
        <v>39.9</v>
      </c>
      <c r="AC908">
        <f t="shared" si="250"/>
        <v>1.6009728956867482</v>
      </c>
      <c r="AD908">
        <f t="shared" si="251"/>
        <v>0.7307822756663892</v>
      </c>
      <c r="AE908" s="7">
        <f t="shared" si="252"/>
        <v>58.418042442717976</v>
      </c>
      <c r="AF908" s="7">
        <v>20</v>
      </c>
      <c r="AG908" s="7">
        <f t="shared" si="253"/>
        <v>-78.418042442717976</v>
      </c>
      <c r="AH908" s="7">
        <f t="shared" si="254"/>
        <v>-2.2274596590628972</v>
      </c>
      <c r="AI908">
        <v>0</v>
      </c>
      <c r="AJ908">
        <v>0.17</v>
      </c>
      <c r="AK908">
        <v>5.33</v>
      </c>
      <c r="AL908">
        <v>1.02</v>
      </c>
      <c r="AM908">
        <v>1.0900000000000001</v>
      </c>
    </row>
    <row r="909" spans="1:39" x14ac:dyDescent="0.25">
      <c r="A909">
        <v>265</v>
      </c>
      <c r="B909" t="s">
        <v>54</v>
      </c>
      <c r="C909" t="s">
        <v>55</v>
      </c>
      <c r="D909" t="s">
        <v>279</v>
      </c>
      <c r="E909" s="7">
        <f t="shared" si="245"/>
        <v>4309961.8227513423</v>
      </c>
      <c r="F909" s="8">
        <f t="shared" si="246"/>
        <v>6.6344734232368658</v>
      </c>
      <c r="G909" s="7">
        <f t="shared" si="247"/>
        <v>21379.620895022348</v>
      </c>
      <c r="H909">
        <v>4.33</v>
      </c>
      <c r="I909" s="7" t="s">
        <v>204</v>
      </c>
      <c r="J909" s="7" t="s">
        <v>204</v>
      </c>
      <c r="K909" s="7" t="s">
        <v>204</v>
      </c>
      <c r="L909" s="7" t="s">
        <v>204</v>
      </c>
      <c r="M909" s="7" t="s">
        <v>204</v>
      </c>
      <c r="N909" s="7">
        <v>6.3138924910859284</v>
      </c>
      <c r="O909" s="7">
        <v>4.4198924910859283</v>
      </c>
      <c r="P909">
        <v>17.55</v>
      </c>
      <c r="Q909">
        <f t="shared" si="248"/>
        <v>290.55</v>
      </c>
      <c r="R909" t="s">
        <v>280</v>
      </c>
      <c r="S909" s="9" t="s">
        <v>41</v>
      </c>
      <c r="T909" t="s">
        <v>206</v>
      </c>
      <c r="U909" t="s">
        <v>56</v>
      </c>
      <c r="V909">
        <v>154.21</v>
      </c>
      <c r="W909">
        <v>6.0439999999999996</v>
      </c>
      <c r="X909">
        <v>4.1500000000000004</v>
      </c>
      <c r="Y909" s="8">
        <f t="shared" si="249"/>
        <v>-1.8939999999999992</v>
      </c>
      <c r="Z909">
        <v>-2.1240000000000001</v>
      </c>
      <c r="AA909">
        <v>0.17199999999999999</v>
      </c>
      <c r="AB909">
        <v>1.36</v>
      </c>
      <c r="AC909">
        <f t="shared" si="250"/>
        <v>0.13353890837021754</v>
      </c>
      <c r="AD909">
        <f t="shared" si="251"/>
        <v>-0.76447155309245107</v>
      </c>
      <c r="AE909" s="7">
        <f t="shared" si="252"/>
        <v>71.325408446962797</v>
      </c>
      <c r="AF909" s="7">
        <v>20</v>
      </c>
      <c r="AG909" s="7">
        <f t="shared" si="253"/>
        <v>-91.325408446962797</v>
      </c>
      <c r="AH909" s="7">
        <f t="shared" si="254"/>
        <v>-2.3044734232368653</v>
      </c>
      <c r="AI909">
        <v>0</v>
      </c>
      <c r="AJ909">
        <v>0.15</v>
      </c>
      <c r="AK909">
        <v>6.56</v>
      </c>
      <c r="AL909">
        <v>0.99</v>
      </c>
      <c r="AM909">
        <v>1.26</v>
      </c>
    </row>
    <row r="910" spans="1:39" x14ac:dyDescent="0.25">
      <c r="A910">
        <v>309</v>
      </c>
      <c r="B910" t="s">
        <v>57</v>
      </c>
      <c r="C910" t="s">
        <v>58</v>
      </c>
      <c r="D910" t="s">
        <v>279</v>
      </c>
      <c r="E910" s="7">
        <f t="shared" si="245"/>
        <v>12274056.148170276</v>
      </c>
      <c r="F910" s="8">
        <f t="shared" si="246"/>
        <v>7.0889881056502704</v>
      </c>
      <c r="G910" s="7">
        <f t="shared" si="247"/>
        <v>12589.254117941671</v>
      </c>
      <c r="H910">
        <v>4.0999999999999996</v>
      </c>
      <c r="I910" s="7" t="s">
        <v>204</v>
      </c>
      <c r="J910" s="7" t="s">
        <v>204</v>
      </c>
      <c r="K910" s="7" t="s">
        <v>204</v>
      </c>
      <c r="L910" s="7" t="s">
        <v>204</v>
      </c>
      <c r="M910" s="7" t="s">
        <v>204</v>
      </c>
      <c r="N910" s="7">
        <v>6.7548924910859292</v>
      </c>
      <c r="O910" s="7">
        <v>4.1898924910859279</v>
      </c>
      <c r="P910">
        <v>17.55</v>
      </c>
      <c r="Q910">
        <f t="shared" si="248"/>
        <v>290.55</v>
      </c>
      <c r="R910" t="s">
        <v>280</v>
      </c>
      <c r="S910" s="9" t="s">
        <v>41</v>
      </c>
      <c r="T910" t="s">
        <v>206</v>
      </c>
      <c r="U910" t="s">
        <v>59</v>
      </c>
      <c r="V910">
        <v>166.22</v>
      </c>
      <c r="W910">
        <v>6.585</v>
      </c>
      <c r="X910">
        <v>4.0199999999999996</v>
      </c>
      <c r="Y910" s="8">
        <f t="shared" si="249"/>
        <v>-2.5650000000000004</v>
      </c>
      <c r="Z910">
        <v>-2.4049999999999998</v>
      </c>
      <c r="AA910">
        <v>4.3999999999999997E-2</v>
      </c>
      <c r="AB910">
        <v>0.61899999999999999</v>
      </c>
      <c r="AC910">
        <f t="shared" si="250"/>
        <v>-0.20830935097988201</v>
      </c>
      <c r="AD910">
        <f t="shared" si="251"/>
        <v>-1.3565473235138126</v>
      </c>
      <c r="AE910" s="7">
        <f t="shared" si="252"/>
        <v>74.332263024056601</v>
      </c>
      <c r="AF910" s="7">
        <v>20</v>
      </c>
      <c r="AG910" s="7">
        <f t="shared" si="253"/>
        <v>-94.332263024056601</v>
      </c>
      <c r="AH910" s="7">
        <f t="shared" si="254"/>
        <v>-2.9889881056502707</v>
      </c>
      <c r="AI910">
        <v>0</v>
      </c>
      <c r="AJ910">
        <v>0.19</v>
      </c>
      <c r="AK910">
        <v>7.04</v>
      </c>
      <c r="AL910">
        <v>1.1299999999999999</v>
      </c>
      <c r="AM910">
        <v>1.36</v>
      </c>
    </row>
    <row r="911" spans="1:39" x14ac:dyDescent="0.25">
      <c r="A911">
        <v>673</v>
      </c>
      <c r="B911" t="s">
        <v>63</v>
      </c>
      <c r="C911" t="s">
        <v>64</v>
      </c>
      <c r="D911" t="s">
        <v>279</v>
      </c>
      <c r="E911" s="7">
        <f t="shared" si="245"/>
        <v>360429755.50993103</v>
      </c>
      <c r="F911" s="8">
        <f t="shared" si="246"/>
        <v>8.5568206372469131</v>
      </c>
      <c r="G911" s="7">
        <f t="shared" si="247"/>
        <v>63095.734448019342</v>
      </c>
      <c r="H911">
        <v>4.8</v>
      </c>
      <c r="I911" s="7" t="s">
        <v>204</v>
      </c>
      <c r="J911" s="7" t="s">
        <v>204</v>
      </c>
      <c r="K911" s="7" t="s">
        <v>204</v>
      </c>
      <c r="L911" s="7" t="s">
        <v>204</v>
      </c>
      <c r="M911" s="7" t="s">
        <v>204</v>
      </c>
      <c r="N911" s="7">
        <v>8.1528924910859271</v>
      </c>
      <c r="O911" s="7">
        <v>4.8898924910859281</v>
      </c>
      <c r="P911">
        <v>17.55</v>
      </c>
      <c r="Q911">
        <f t="shared" si="248"/>
        <v>290.55</v>
      </c>
      <c r="R911" t="s">
        <v>280</v>
      </c>
      <c r="S911" s="9" t="s">
        <v>41</v>
      </c>
      <c r="T911" t="s">
        <v>206</v>
      </c>
      <c r="U911" t="s">
        <v>65</v>
      </c>
      <c r="V911">
        <v>202.26</v>
      </c>
      <c r="W911">
        <v>8.1929999999999996</v>
      </c>
      <c r="X911">
        <v>4.93</v>
      </c>
      <c r="Y911" s="8">
        <f t="shared" si="249"/>
        <v>-3.2629999999999999</v>
      </c>
      <c r="Z911">
        <v>-3.3130000000000002</v>
      </c>
      <c r="AA911" s="7">
        <v>4.5899999999999998E-5</v>
      </c>
      <c r="AB911">
        <v>1.06E-2</v>
      </c>
      <c r="AC911">
        <f t="shared" si="250"/>
        <v>-1.9746941347352298</v>
      </c>
      <c r="AD911">
        <f t="shared" si="251"/>
        <v>-4.338187314462739</v>
      </c>
      <c r="AE911" s="7">
        <f t="shared" si="252"/>
        <v>89.869162881440928</v>
      </c>
      <c r="AF911" s="7">
        <v>20</v>
      </c>
      <c r="AG911" s="7">
        <f t="shared" si="253"/>
        <v>-109.86916288144093</v>
      </c>
      <c r="AH911" s="7">
        <f t="shared" si="254"/>
        <v>-3.7568206372469137</v>
      </c>
      <c r="AI911">
        <v>0</v>
      </c>
      <c r="AJ911">
        <v>0.25</v>
      </c>
      <c r="AK911">
        <v>9.11</v>
      </c>
      <c r="AL911">
        <v>1.52</v>
      </c>
      <c r="AM911">
        <v>1.58</v>
      </c>
    </row>
    <row r="912" spans="1:39" x14ac:dyDescent="0.25">
      <c r="A912">
        <v>751</v>
      </c>
      <c r="B912" t="s">
        <v>281</v>
      </c>
      <c r="C912" t="s">
        <v>211</v>
      </c>
      <c r="D912" t="s">
        <v>279</v>
      </c>
      <c r="E912" s="7">
        <f t="shared" si="245"/>
        <v>1045725905.97253</v>
      </c>
      <c r="F912" s="8">
        <f t="shared" si="246"/>
        <v>9.0194178670143472</v>
      </c>
      <c r="G912" s="7">
        <f t="shared" si="247"/>
        <v>70794.578438413781</v>
      </c>
      <c r="H912">
        <v>4.8499999999999996</v>
      </c>
      <c r="I912" s="7" t="s">
        <v>204</v>
      </c>
      <c r="J912" s="7" t="s">
        <v>204</v>
      </c>
      <c r="K912" s="7" t="s">
        <v>204</v>
      </c>
      <c r="L912" s="7" t="s">
        <v>204</v>
      </c>
      <c r="M912" s="7" t="s">
        <v>204</v>
      </c>
      <c r="N912" s="7">
        <v>8.6108924910859308</v>
      </c>
      <c r="O912" s="7">
        <v>4.9398924910859279</v>
      </c>
      <c r="P912">
        <v>17.55</v>
      </c>
      <c r="Q912">
        <f t="shared" si="248"/>
        <v>290.55</v>
      </c>
      <c r="R912" t="s">
        <v>280</v>
      </c>
      <c r="S912" s="9" t="s">
        <v>41</v>
      </c>
      <c r="T912" t="s">
        <v>206</v>
      </c>
      <c r="U912" t="s">
        <v>212</v>
      </c>
      <c r="V912">
        <v>202.26</v>
      </c>
      <c r="W912">
        <v>8.6010000000000009</v>
      </c>
      <c r="X912">
        <v>4.93</v>
      </c>
      <c r="Y912" s="8">
        <f t="shared" si="249"/>
        <v>-3.6710000000000012</v>
      </c>
      <c r="Z912">
        <v>-3.4409999999999998</v>
      </c>
      <c r="AA912">
        <v>4.17E-4</v>
      </c>
      <c r="AB912">
        <v>8.1099999999999992E-3</v>
      </c>
      <c r="AC912">
        <f t="shared" si="250"/>
        <v>-2.090979145788844</v>
      </c>
      <c r="AD912">
        <f t="shared" si="251"/>
        <v>-3.3798639450262424</v>
      </c>
      <c r="AE912" s="7">
        <f t="shared" si="252"/>
        <v>90.891991309465396</v>
      </c>
      <c r="AF912" s="7">
        <v>20</v>
      </c>
      <c r="AG912" s="7">
        <f t="shared" si="253"/>
        <v>-110.8919913094654</v>
      </c>
      <c r="AH912" s="7">
        <f t="shared" si="254"/>
        <v>-4.1694178670143467</v>
      </c>
      <c r="AI912">
        <v>0</v>
      </c>
      <c r="AJ912">
        <v>0.25</v>
      </c>
      <c r="AK912">
        <v>9.11</v>
      </c>
      <c r="AL912">
        <v>1.52</v>
      </c>
      <c r="AM912">
        <v>1.58</v>
      </c>
    </row>
    <row r="913" spans="1:39" x14ac:dyDescent="0.25">
      <c r="A913">
        <v>57</v>
      </c>
      <c r="B913" t="s">
        <v>213</v>
      </c>
      <c r="C913" t="s">
        <v>214</v>
      </c>
      <c r="D913" t="s">
        <v>279</v>
      </c>
      <c r="E913" s="7">
        <f t="shared" si="245"/>
        <v>6787779602.1713314</v>
      </c>
      <c r="F913" s="8">
        <f t="shared" si="246"/>
        <v>9.8317277324207168</v>
      </c>
      <c r="G913" s="7">
        <f t="shared" si="247"/>
        <v>512861.38399136515</v>
      </c>
      <c r="H913">
        <v>5.71</v>
      </c>
      <c r="I913" s="7" t="s">
        <v>204</v>
      </c>
      <c r="J913" s="7" t="s">
        <v>204</v>
      </c>
      <c r="K913" s="7" t="s">
        <v>204</v>
      </c>
      <c r="L913" s="7" t="s">
        <v>204</v>
      </c>
      <c r="M913" s="7" t="s">
        <v>204</v>
      </c>
      <c r="N913" s="7">
        <v>9.3488924910859303</v>
      </c>
      <c r="O913" s="7">
        <v>5.7998924910859282</v>
      </c>
      <c r="P913">
        <v>17.55</v>
      </c>
      <c r="Q913">
        <f t="shared" si="248"/>
        <v>290.55</v>
      </c>
      <c r="R913" t="s">
        <v>280</v>
      </c>
      <c r="S913" s="9" t="s">
        <v>41</v>
      </c>
      <c r="T913" t="s">
        <v>206</v>
      </c>
      <c r="U913" t="s">
        <v>215</v>
      </c>
      <c r="V913">
        <v>228.3</v>
      </c>
      <c r="W913">
        <v>9.0690000000000008</v>
      </c>
      <c r="X913">
        <v>5.52</v>
      </c>
      <c r="Y913" s="8">
        <f t="shared" si="249"/>
        <v>-3.5490000000000013</v>
      </c>
      <c r="Z913">
        <v>-3.3090000000000002</v>
      </c>
      <c r="AA913" s="7">
        <v>3.6199999999999999E-5</v>
      </c>
      <c r="AB913">
        <v>1.07E-4</v>
      </c>
      <c r="AC913">
        <f t="shared" si="250"/>
        <v>-3.9706162223147903</v>
      </c>
      <c r="AD913">
        <f t="shared" si="251"/>
        <v>-4.4412914294668342</v>
      </c>
      <c r="AE913" s="7">
        <f t="shared" si="252"/>
        <v>107.42504418377905</v>
      </c>
      <c r="AF913" s="7">
        <v>20</v>
      </c>
      <c r="AG913" s="7">
        <f t="shared" si="253"/>
        <v>-127.42504418377905</v>
      </c>
      <c r="AH913" s="7">
        <f t="shared" si="254"/>
        <v>-4.1217277324207178</v>
      </c>
      <c r="AI913">
        <v>0</v>
      </c>
      <c r="AJ913">
        <v>0.28999999999999998</v>
      </c>
      <c r="AK913">
        <v>10.08</v>
      </c>
      <c r="AL913">
        <v>1.66</v>
      </c>
      <c r="AM913">
        <v>1.82</v>
      </c>
    </row>
    <row r="914" spans="1:39" x14ac:dyDescent="0.25">
      <c r="A914">
        <v>779</v>
      </c>
      <c r="B914" t="s">
        <v>216</v>
      </c>
      <c r="C914" t="s">
        <v>217</v>
      </c>
      <c r="D914" t="s">
        <v>279</v>
      </c>
      <c r="E914" s="7">
        <f t="shared" si="245"/>
        <v>44155212886.42466</v>
      </c>
      <c r="F914" s="8">
        <f t="shared" si="246"/>
        <v>10.644981982979637</v>
      </c>
      <c r="G914" s="7">
        <f t="shared" si="247"/>
        <v>1318256.7385564097</v>
      </c>
      <c r="H914">
        <v>6.12</v>
      </c>
      <c r="I914" s="7" t="s">
        <v>204</v>
      </c>
      <c r="J914" s="7" t="s">
        <v>204</v>
      </c>
      <c r="K914" s="7" t="s">
        <v>204</v>
      </c>
      <c r="L914" s="7" t="s">
        <v>204</v>
      </c>
      <c r="M914" s="7" t="s">
        <v>204</v>
      </c>
      <c r="N914" s="7">
        <v>10.169892491085932</v>
      </c>
      <c r="O914" s="7">
        <v>6.2098924910859292</v>
      </c>
      <c r="P914">
        <v>17.55</v>
      </c>
      <c r="Q914">
        <f t="shared" si="248"/>
        <v>290.55</v>
      </c>
      <c r="R914" t="s">
        <v>280</v>
      </c>
      <c r="S914" s="9" t="s">
        <v>41</v>
      </c>
      <c r="T914" t="s">
        <v>206</v>
      </c>
      <c r="U914" t="s">
        <v>218</v>
      </c>
      <c r="V914">
        <v>228.3</v>
      </c>
      <c r="W914">
        <v>9.48</v>
      </c>
      <c r="X914">
        <v>5.52</v>
      </c>
      <c r="Y914" s="8">
        <f t="shared" si="249"/>
        <v>-3.9600000000000009</v>
      </c>
      <c r="Z914">
        <v>-3.67</v>
      </c>
      <c r="AA914" s="7">
        <v>2.0800000000000001E-7</v>
      </c>
      <c r="AB914">
        <v>1.6799999999999999E-4</v>
      </c>
      <c r="AC914">
        <f t="shared" si="250"/>
        <v>-3.7746907182741372</v>
      </c>
      <c r="AD914">
        <f t="shared" si="251"/>
        <v>-6.681936665037238</v>
      </c>
      <c r="AE914" s="7">
        <f t="shared" si="252"/>
        <v>105.70170793010308</v>
      </c>
      <c r="AF914" s="7">
        <v>20</v>
      </c>
      <c r="AG914" s="7">
        <f t="shared" si="253"/>
        <v>-125.70170793010308</v>
      </c>
      <c r="AH914" s="7">
        <f t="shared" si="254"/>
        <v>-4.5249819829796367</v>
      </c>
      <c r="AI914">
        <v>0</v>
      </c>
      <c r="AJ914">
        <v>0.28999999999999998</v>
      </c>
      <c r="AK914">
        <v>10.08</v>
      </c>
      <c r="AL914">
        <v>1.66</v>
      </c>
      <c r="AM914">
        <v>1.82</v>
      </c>
    </row>
    <row r="915" spans="1:39" x14ac:dyDescent="0.25">
      <c r="A915">
        <v>351</v>
      </c>
      <c r="B915" t="s">
        <v>44</v>
      </c>
      <c r="C915" t="s">
        <v>45</v>
      </c>
      <c r="D915" t="s">
        <v>301</v>
      </c>
      <c r="E915" s="7">
        <f t="shared" si="245"/>
        <v>114145.72715085537</v>
      </c>
      <c r="F915" s="8">
        <f t="shared" si="246"/>
        <v>5.0574596590628973</v>
      </c>
      <c r="G915" s="7">
        <f t="shared" si="247"/>
        <v>676.08297539198213</v>
      </c>
      <c r="H915">
        <v>2.83</v>
      </c>
      <c r="I915" s="7" t="s">
        <v>204</v>
      </c>
      <c r="J915" s="7" t="s">
        <v>204</v>
      </c>
      <c r="K915" s="7" t="s">
        <v>204</v>
      </c>
      <c r="L915" s="7" t="s">
        <v>204</v>
      </c>
      <c r="M915" s="7" t="s">
        <v>204</v>
      </c>
      <c r="N915" s="7">
        <v>4.7948924910859292</v>
      </c>
      <c r="O915" s="7">
        <v>2.9198924910859279</v>
      </c>
      <c r="P915">
        <v>17.55</v>
      </c>
      <c r="Q915">
        <f t="shared" si="248"/>
        <v>290.55</v>
      </c>
      <c r="R915" t="s">
        <v>280</v>
      </c>
      <c r="S915" s="9" t="s">
        <v>41</v>
      </c>
      <c r="T915" t="s">
        <v>206</v>
      </c>
      <c r="U915" t="s">
        <v>47</v>
      </c>
      <c r="V915">
        <v>128.18</v>
      </c>
      <c r="W915">
        <v>5.0449999999999999</v>
      </c>
      <c r="X915">
        <v>3.17</v>
      </c>
      <c r="Y915" s="8">
        <f t="shared" si="249"/>
        <v>-1.875</v>
      </c>
      <c r="Z915">
        <v>-1.7450000000000001</v>
      </c>
      <c r="AA915">
        <v>5.38</v>
      </c>
      <c r="AB915">
        <v>39.9</v>
      </c>
      <c r="AC915">
        <f t="shared" si="250"/>
        <v>1.6009728956867482</v>
      </c>
      <c r="AD915">
        <f t="shared" si="251"/>
        <v>0.7307822756663892</v>
      </c>
      <c r="AE915" s="7">
        <f t="shared" si="252"/>
        <v>58.418042442717976</v>
      </c>
      <c r="AF915" s="7">
        <v>20</v>
      </c>
      <c r="AG915" s="7">
        <f t="shared" si="253"/>
        <v>-78.418042442717976</v>
      </c>
      <c r="AH915" s="7">
        <f t="shared" si="254"/>
        <v>-2.2274596590628972</v>
      </c>
      <c r="AI915">
        <v>0</v>
      </c>
      <c r="AJ915">
        <v>0.17</v>
      </c>
      <c r="AK915">
        <v>5.33</v>
      </c>
      <c r="AL915">
        <v>1.02</v>
      </c>
      <c r="AM915">
        <v>1.0900000000000001</v>
      </c>
    </row>
    <row r="916" spans="1:39" x14ac:dyDescent="0.25">
      <c r="A916">
        <v>267</v>
      </c>
      <c r="B916" t="s">
        <v>54</v>
      </c>
      <c r="C916" t="s">
        <v>55</v>
      </c>
      <c r="D916" t="s">
        <v>301</v>
      </c>
      <c r="E916" s="7">
        <f t="shared" si="245"/>
        <v>1676769.7222521105</v>
      </c>
      <c r="F916" s="8">
        <f t="shared" si="246"/>
        <v>6.2244734232368657</v>
      </c>
      <c r="G916" s="7">
        <f t="shared" si="247"/>
        <v>8317.6377110267094</v>
      </c>
      <c r="H916">
        <v>3.92</v>
      </c>
      <c r="I916" s="7" t="s">
        <v>204</v>
      </c>
      <c r="J916" s="7" t="s">
        <v>204</v>
      </c>
      <c r="K916" s="7" t="s">
        <v>204</v>
      </c>
      <c r="L916" s="7" t="s">
        <v>204</v>
      </c>
      <c r="M916" s="7" t="s">
        <v>204</v>
      </c>
      <c r="N916" s="7">
        <v>5.9038924910859283</v>
      </c>
      <c r="O916" s="7">
        <v>4.0098924910859282</v>
      </c>
      <c r="P916">
        <v>17.55</v>
      </c>
      <c r="Q916">
        <f t="shared" si="248"/>
        <v>290.55</v>
      </c>
      <c r="R916" t="s">
        <v>280</v>
      </c>
      <c r="S916" s="9" t="s">
        <v>41</v>
      </c>
      <c r="T916" t="s">
        <v>206</v>
      </c>
      <c r="U916" t="s">
        <v>56</v>
      </c>
      <c r="V916">
        <v>154.21</v>
      </c>
      <c r="W916">
        <v>6.0439999999999996</v>
      </c>
      <c r="X916">
        <v>4.1500000000000004</v>
      </c>
      <c r="Y916" s="8">
        <f t="shared" si="249"/>
        <v>-1.8939999999999992</v>
      </c>
      <c r="Z916">
        <v>-2.1240000000000001</v>
      </c>
      <c r="AA916">
        <v>0.17199999999999999</v>
      </c>
      <c r="AB916">
        <v>1.36</v>
      </c>
      <c r="AC916">
        <f t="shared" si="250"/>
        <v>0.13353890837021754</v>
      </c>
      <c r="AD916">
        <f t="shared" si="251"/>
        <v>-0.76447155309245107</v>
      </c>
      <c r="AE916" s="7">
        <f t="shared" si="252"/>
        <v>71.325408446962797</v>
      </c>
      <c r="AF916" s="7">
        <v>20</v>
      </c>
      <c r="AG916" s="7">
        <f t="shared" si="253"/>
        <v>-91.325408446962797</v>
      </c>
      <c r="AH916" s="7">
        <f t="shared" si="254"/>
        <v>-2.3044734232368653</v>
      </c>
      <c r="AI916">
        <v>0</v>
      </c>
      <c r="AJ916">
        <v>0.15</v>
      </c>
      <c r="AK916">
        <v>6.56</v>
      </c>
      <c r="AL916">
        <v>0.99</v>
      </c>
      <c r="AM916">
        <v>1.26</v>
      </c>
    </row>
    <row r="917" spans="1:39" x14ac:dyDescent="0.25">
      <c r="A917">
        <v>311</v>
      </c>
      <c r="B917" t="s">
        <v>57</v>
      </c>
      <c r="C917" t="s">
        <v>58</v>
      </c>
      <c r="D917" t="s">
        <v>301</v>
      </c>
      <c r="E917" s="7">
        <f t="shared" si="245"/>
        <v>4666465.99737754</v>
      </c>
      <c r="F917" s="8">
        <f t="shared" si="246"/>
        <v>6.6689881056502713</v>
      </c>
      <c r="G917" s="7">
        <f t="shared" si="247"/>
        <v>4786.3009232263848</v>
      </c>
      <c r="H917">
        <v>3.68</v>
      </c>
      <c r="I917" s="7" t="s">
        <v>204</v>
      </c>
      <c r="J917" s="7" t="s">
        <v>204</v>
      </c>
      <c r="K917" s="7" t="s">
        <v>204</v>
      </c>
      <c r="L917" s="7" t="s">
        <v>204</v>
      </c>
      <c r="M917" s="7" t="s">
        <v>204</v>
      </c>
      <c r="N917" s="7">
        <v>6.3348924910859301</v>
      </c>
      <c r="O917" s="7">
        <v>3.7698924910859284</v>
      </c>
      <c r="P917">
        <v>17.55</v>
      </c>
      <c r="Q917">
        <f t="shared" si="248"/>
        <v>290.55</v>
      </c>
      <c r="R917" t="s">
        <v>280</v>
      </c>
      <c r="S917" s="9" t="s">
        <v>41</v>
      </c>
      <c r="T917" t="s">
        <v>206</v>
      </c>
      <c r="U917" t="s">
        <v>59</v>
      </c>
      <c r="V917">
        <v>166.22</v>
      </c>
      <c r="W917">
        <v>6.585</v>
      </c>
      <c r="X917">
        <v>4.0199999999999996</v>
      </c>
      <c r="Y917" s="8">
        <f t="shared" si="249"/>
        <v>-2.5650000000000004</v>
      </c>
      <c r="Z917">
        <v>-2.4049999999999998</v>
      </c>
      <c r="AA917">
        <v>4.3999999999999997E-2</v>
      </c>
      <c r="AB917">
        <v>0.61899999999999999</v>
      </c>
      <c r="AC917">
        <f t="shared" si="250"/>
        <v>-0.20830935097988201</v>
      </c>
      <c r="AD917">
        <f t="shared" si="251"/>
        <v>-1.3565473235138126</v>
      </c>
      <c r="AE917" s="7">
        <f t="shared" si="252"/>
        <v>74.332263024056601</v>
      </c>
      <c r="AF917" s="7">
        <v>20</v>
      </c>
      <c r="AG917" s="7">
        <f t="shared" si="253"/>
        <v>-94.332263024056601</v>
      </c>
      <c r="AH917" s="7">
        <f t="shared" si="254"/>
        <v>-2.9889881056502707</v>
      </c>
      <c r="AI917">
        <v>0</v>
      </c>
      <c r="AJ917">
        <v>0.19</v>
      </c>
      <c r="AK917">
        <v>7.04</v>
      </c>
      <c r="AL917">
        <v>1.1299999999999999</v>
      </c>
      <c r="AM917">
        <v>1.36</v>
      </c>
    </row>
    <row r="918" spans="1:39" x14ac:dyDescent="0.25">
      <c r="A918">
        <v>748</v>
      </c>
      <c r="B918" t="s">
        <v>281</v>
      </c>
      <c r="C918" t="s">
        <v>211</v>
      </c>
      <c r="D918" t="s">
        <v>301</v>
      </c>
      <c r="E918" s="7">
        <f t="shared" si="245"/>
        <v>446085253.76811975</v>
      </c>
      <c r="F918" s="8">
        <f t="shared" si="246"/>
        <v>8.6494178670143462</v>
      </c>
      <c r="G918" s="7">
        <f t="shared" si="247"/>
        <v>30199.517204020212</v>
      </c>
      <c r="H918">
        <v>4.4800000000000004</v>
      </c>
      <c r="I918" s="7" t="s">
        <v>204</v>
      </c>
      <c r="J918" s="7" t="s">
        <v>204</v>
      </c>
      <c r="K918" s="7" t="s">
        <v>204</v>
      </c>
      <c r="L918" s="7" t="s">
        <v>204</v>
      </c>
      <c r="M918" s="7" t="s">
        <v>204</v>
      </c>
      <c r="N918" s="7">
        <v>8.2408924910859298</v>
      </c>
      <c r="O918" s="7">
        <v>4.5698924910859287</v>
      </c>
      <c r="P918">
        <v>17.55</v>
      </c>
      <c r="Q918">
        <f t="shared" si="248"/>
        <v>290.55</v>
      </c>
      <c r="R918" t="s">
        <v>280</v>
      </c>
      <c r="S918" s="9" t="s">
        <v>41</v>
      </c>
      <c r="T918" t="s">
        <v>206</v>
      </c>
      <c r="U918" t="s">
        <v>212</v>
      </c>
      <c r="V918">
        <v>202.26</v>
      </c>
      <c r="W918">
        <v>8.6010000000000009</v>
      </c>
      <c r="X918">
        <v>4.93</v>
      </c>
      <c r="Y918" s="8">
        <f t="shared" si="249"/>
        <v>-3.6710000000000012</v>
      </c>
      <c r="Z918">
        <v>-3.4409999999999998</v>
      </c>
      <c r="AA918">
        <v>4.17E-4</v>
      </c>
      <c r="AB918">
        <v>8.1099999999999992E-3</v>
      </c>
      <c r="AC918">
        <f t="shared" si="250"/>
        <v>-2.090979145788844</v>
      </c>
      <c r="AD918">
        <f t="shared" si="251"/>
        <v>-3.3798639450262424</v>
      </c>
      <c r="AE918" s="7">
        <f t="shared" si="252"/>
        <v>90.891991309465396</v>
      </c>
      <c r="AF918" s="7">
        <v>20</v>
      </c>
      <c r="AG918" s="7">
        <f t="shared" si="253"/>
        <v>-110.8919913094654</v>
      </c>
      <c r="AH918" s="7">
        <f t="shared" si="254"/>
        <v>-4.1694178670143467</v>
      </c>
      <c r="AI918">
        <v>0</v>
      </c>
      <c r="AJ918">
        <v>0.25</v>
      </c>
      <c r="AK918">
        <v>9.11</v>
      </c>
      <c r="AL918">
        <v>1.52</v>
      </c>
      <c r="AM918">
        <v>1.58</v>
      </c>
    </row>
    <row r="919" spans="1:39" x14ac:dyDescent="0.25">
      <c r="A919">
        <v>677</v>
      </c>
      <c r="B919" t="s">
        <v>63</v>
      </c>
      <c r="C919" t="s">
        <v>64</v>
      </c>
      <c r="D919" t="s">
        <v>301</v>
      </c>
      <c r="E919" s="7">
        <f t="shared" si="245"/>
        <v>217180404.28894722</v>
      </c>
      <c r="F919" s="8">
        <f t="shared" si="246"/>
        <v>8.3368206372469142</v>
      </c>
      <c r="G919" s="7">
        <f t="shared" si="247"/>
        <v>38018.939632056143</v>
      </c>
      <c r="H919">
        <v>4.58</v>
      </c>
      <c r="I919" s="7" t="s">
        <v>204</v>
      </c>
      <c r="J919" s="7" t="s">
        <v>204</v>
      </c>
      <c r="K919" s="7" t="s">
        <v>204</v>
      </c>
      <c r="L919" s="7" t="s">
        <v>204</v>
      </c>
      <c r="M919" s="7" t="s">
        <v>204</v>
      </c>
      <c r="N919" s="7">
        <v>7.9328924910859291</v>
      </c>
      <c r="O919" s="7">
        <v>4.6698924910859283</v>
      </c>
      <c r="P919">
        <v>17.55</v>
      </c>
      <c r="Q919">
        <f t="shared" si="248"/>
        <v>290.55</v>
      </c>
      <c r="R919" t="s">
        <v>280</v>
      </c>
      <c r="S919" s="9" t="s">
        <v>41</v>
      </c>
      <c r="T919" t="s">
        <v>206</v>
      </c>
      <c r="U919" t="s">
        <v>65</v>
      </c>
      <c r="V919">
        <v>202.26</v>
      </c>
      <c r="W919">
        <v>8.1929999999999996</v>
      </c>
      <c r="X919">
        <v>4.93</v>
      </c>
      <c r="Y919" s="8">
        <f t="shared" si="249"/>
        <v>-3.2629999999999999</v>
      </c>
      <c r="Z919">
        <v>-3.3130000000000002</v>
      </c>
      <c r="AA919" s="7">
        <v>4.5899999999999998E-5</v>
      </c>
      <c r="AB919">
        <v>1.06E-2</v>
      </c>
      <c r="AC919">
        <f t="shared" si="250"/>
        <v>-1.9746941347352298</v>
      </c>
      <c r="AD919">
        <f t="shared" si="251"/>
        <v>-4.338187314462739</v>
      </c>
      <c r="AE919" s="7">
        <f t="shared" si="252"/>
        <v>89.869162881440928</v>
      </c>
      <c r="AF919" s="7">
        <v>20</v>
      </c>
      <c r="AG919" s="7">
        <f t="shared" si="253"/>
        <v>-109.86916288144093</v>
      </c>
      <c r="AH919" s="7">
        <f t="shared" si="254"/>
        <v>-3.7568206372469137</v>
      </c>
      <c r="AI919">
        <v>0</v>
      </c>
      <c r="AJ919">
        <v>0.25</v>
      </c>
      <c r="AK919">
        <v>9.11</v>
      </c>
      <c r="AL919">
        <v>1.52</v>
      </c>
      <c r="AM919">
        <v>1.58</v>
      </c>
    </row>
    <row r="920" spans="1:39" x14ac:dyDescent="0.25">
      <c r="A920">
        <v>365</v>
      </c>
      <c r="B920" t="s">
        <v>265</v>
      </c>
      <c r="C920" t="s">
        <v>98</v>
      </c>
      <c r="D920" t="s">
        <v>266</v>
      </c>
      <c r="E920" s="7">
        <v>21</v>
      </c>
      <c r="F920" s="8">
        <f t="shared" ref="F920:F951" si="255">LOG(E920)</f>
        <v>1.3222192947339193</v>
      </c>
      <c r="G920" s="7">
        <f t="shared" si="247"/>
        <v>793.06692805741693</v>
      </c>
      <c r="H920" s="7">
        <f t="shared" ref="H920:H951" si="256">F920+AH920</f>
        <v>2.899309839599451</v>
      </c>
      <c r="I920" s="7" t="s">
        <v>204</v>
      </c>
      <c r="J920" s="7" t="s">
        <v>204</v>
      </c>
      <c r="K920" s="7" t="s">
        <v>204</v>
      </c>
      <c r="L920" s="7" t="s">
        <v>204</v>
      </c>
      <c r="M920" s="7" t="s">
        <v>204</v>
      </c>
      <c r="N920" s="7">
        <v>2.9383888304135555</v>
      </c>
      <c r="O920" s="7">
        <v>2.1943888304135557</v>
      </c>
      <c r="P920">
        <v>100</v>
      </c>
      <c r="Q920">
        <f t="shared" si="248"/>
        <v>373</v>
      </c>
      <c r="R920" t="s">
        <v>267</v>
      </c>
      <c r="S920" s="9" t="s">
        <v>268</v>
      </c>
      <c r="T920" t="s">
        <v>206</v>
      </c>
      <c r="U920" t="s">
        <v>99</v>
      </c>
      <c r="V920">
        <v>106.17</v>
      </c>
      <c r="W920">
        <v>3.8340000000000001</v>
      </c>
      <c r="X920">
        <v>3.09</v>
      </c>
      <c r="Y920" s="8">
        <f t="shared" si="249"/>
        <v>-0.74400000000000022</v>
      </c>
      <c r="Z920">
        <v>-0.67400000000000004</v>
      </c>
      <c r="AA920">
        <v>908</v>
      </c>
      <c r="AB920" s="7">
        <v>1070</v>
      </c>
      <c r="AC920">
        <f t="shared" si="250"/>
        <v>3.0293837776852097</v>
      </c>
      <c r="AD920">
        <f t="shared" si="251"/>
        <v>2.958085848521085</v>
      </c>
      <c r="AE920" s="7">
        <f t="shared" si="252"/>
        <v>45.853918797118268</v>
      </c>
      <c r="AF920" s="7">
        <v>20</v>
      </c>
      <c r="AG920" s="7">
        <f t="shared" si="253"/>
        <v>-65.853918797118268</v>
      </c>
      <c r="AH920" s="7">
        <f t="shared" si="254"/>
        <v>1.5770905448655315</v>
      </c>
      <c r="AI920">
        <v>0</v>
      </c>
      <c r="AJ920">
        <v>0.12</v>
      </c>
      <c r="AK920">
        <v>3.9000000000000004</v>
      </c>
      <c r="AL920">
        <v>0.57999999999999996</v>
      </c>
      <c r="AM920">
        <v>1</v>
      </c>
    </row>
    <row r="921" spans="1:39" x14ac:dyDescent="0.25">
      <c r="A921">
        <v>367</v>
      </c>
      <c r="B921" t="s">
        <v>265</v>
      </c>
      <c r="C921" t="s">
        <v>98</v>
      </c>
      <c r="D921" t="s">
        <v>266</v>
      </c>
      <c r="E921" s="7">
        <v>418</v>
      </c>
      <c r="F921" s="8">
        <f t="shared" si="255"/>
        <v>2.621176281775035</v>
      </c>
      <c r="G921" s="7">
        <f t="shared" si="247"/>
        <v>269.39025890621792</v>
      </c>
      <c r="H921" s="7">
        <f t="shared" si="256"/>
        <v>2.4303818876758925</v>
      </c>
      <c r="I921" s="7" t="s">
        <v>204</v>
      </c>
      <c r="J921" s="7" t="s">
        <v>204</v>
      </c>
      <c r="K921" s="7" t="s">
        <v>204</v>
      </c>
      <c r="L921" s="7" t="s">
        <v>204</v>
      </c>
      <c r="M921" s="7" t="s">
        <v>204</v>
      </c>
      <c r="N921" s="7">
        <v>3.0063719602469225</v>
      </c>
      <c r="O921" s="7">
        <v>2.2623719602469223</v>
      </c>
      <c r="P921">
        <v>40</v>
      </c>
      <c r="Q921">
        <f t="shared" si="248"/>
        <v>313</v>
      </c>
      <c r="R921" t="s">
        <v>267</v>
      </c>
      <c r="S921" s="9" t="s">
        <v>268</v>
      </c>
      <c r="T921" t="s">
        <v>206</v>
      </c>
      <c r="U921" t="s">
        <v>99</v>
      </c>
      <c r="V921">
        <v>106.17</v>
      </c>
      <c r="W921">
        <v>3.8340000000000001</v>
      </c>
      <c r="X921">
        <v>3.09</v>
      </c>
      <c r="Y921" s="8">
        <f t="shared" si="249"/>
        <v>-0.74400000000000022</v>
      </c>
      <c r="Z921">
        <v>-0.67400000000000004</v>
      </c>
      <c r="AA921">
        <v>908</v>
      </c>
      <c r="AB921" s="7">
        <v>1070</v>
      </c>
      <c r="AC921">
        <f t="shared" si="250"/>
        <v>3.0293837776852097</v>
      </c>
      <c r="AD921">
        <f t="shared" si="251"/>
        <v>2.958085848521085</v>
      </c>
      <c r="AE921" s="7">
        <f t="shared" si="252"/>
        <v>45.853918797118268</v>
      </c>
      <c r="AF921" s="7">
        <v>20</v>
      </c>
      <c r="AG921" s="7">
        <f t="shared" si="253"/>
        <v>-65.853918797118268</v>
      </c>
      <c r="AH921" s="7">
        <f t="shared" si="254"/>
        <v>-0.19079439409914245</v>
      </c>
      <c r="AI921">
        <v>0</v>
      </c>
      <c r="AJ921">
        <v>0.12</v>
      </c>
      <c r="AK921">
        <v>3.9000000000000004</v>
      </c>
      <c r="AL921">
        <v>0.57999999999999996</v>
      </c>
      <c r="AM921">
        <v>1</v>
      </c>
    </row>
    <row r="922" spans="1:39" x14ac:dyDescent="0.25">
      <c r="A922">
        <v>366</v>
      </c>
      <c r="B922" t="s">
        <v>265</v>
      </c>
      <c r="C922" t="s">
        <v>98</v>
      </c>
      <c r="D922" t="s">
        <v>266</v>
      </c>
      <c r="E922" s="7">
        <v>166</v>
      </c>
      <c r="F922" s="8">
        <f t="shared" si="255"/>
        <v>2.220108088040055</v>
      </c>
      <c r="G922" s="7">
        <f t="shared" si="247"/>
        <v>978.51821825981699</v>
      </c>
      <c r="H922" s="7">
        <f t="shared" si="256"/>
        <v>2.990568915856108</v>
      </c>
      <c r="I922" s="7" t="s">
        <v>204</v>
      </c>
      <c r="J922" s="7" t="s">
        <v>204</v>
      </c>
      <c r="K922" s="7" t="s">
        <v>204</v>
      </c>
      <c r="L922" s="7" t="s">
        <v>204</v>
      </c>
      <c r="M922" s="7" t="s">
        <v>204</v>
      </c>
      <c r="N922" s="7">
        <v>3.2746233710870021</v>
      </c>
      <c r="O922" s="7">
        <v>2.5306233710870019</v>
      </c>
      <c r="P922">
        <v>70</v>
      </c>
      <c r="Q922">
        <f t="shared" si="248"/>
        <v>343</v>
      </c>
      <c r="R922" t="s">
        <v>267</v>
      </c>
      <c r="S922" s="9" t="s">
        <v>268</v>
      </c>
      <c r="T922" t="s">
        <v>206</v>
      </c>
      <c r="U922" t="s">
        <v>99</v>
      </c>
      <c r="V922">
        <v>106.17</v>
      </c>
      <c r="W922">
        <v>3.8340000000000001</v>
      </c>
      <c r="X922">
        <v>3.09</v>
      </c>
      <c r="Y922" s="8">
        <f t="shared" si="249"/>
        <v>-0.74400000000000022</v>
      </c>
      <c r="Z922">
        <v>-0.67400000000000004</v>
      </c>
      <c r="AA922">
        <v>908</v>
      </c>
      <c r="AB922" s="7">
        <v>1070</v>
      </c>
      <c r="AC922">
        <f t="shared" si="250"/>
        <v>3.0293837776852097</v>
      </c>
      <c r="AD922">
        <f t="shared" si="251"/>
        <v>2.958085848521085</v>
      </c>
      <c r="AE922" s="7">
        <f t="shared" si="252"/>
        <v>45.853918797118268</v>
      </c>
      <c r="AF922" s="7">
        <v>20</v>
      </c>
      <c r="AG922" s="7">
        <f t="shared" si="253"/>
        <v>-65.853918797118268</v>
      </c>
      <c r="AH922" s="7">
        <f t="shared" si="254"/>
        <v>0.77046082781605285</v>
      </c>
      <c r="AI922">
        <v>0</v>
      </c>
      <c r="AJ922">
        <v>0.12</v>
      </c>
      <c r="AK922">
        <v>3.9000000000000004</v>
      </c>
      <c r="AL922">
        <v>0.57999999999999996</v>
      </c>
      <c r="AM922">
        <v>1</v>
      </c>
    </row>
    <row r="923" spans="1:39" x14ac:dyDescent="0.25">
      <c r="A923">
        <v>344</v>
      </c>
      <c r="B923" t="s">
        <v>269</v>
      </c>
      <c r="C923" t="s">
        <v>45</v>
      </c>
      <c r="D923" t="s">
        <v>266</v>
      </c>
      <c r="E923" s="7">
        <v>235</v>
      </c>
      <c r="F923" s="8">
        <f t="shared" si="255"/>
        <v>2.3710678622717363</v>
      </c>
      <c r="G923" s="7">
        <f t="shared" si="247"/>
        <v>199.28257435206024</v>
      </c>
      <c r="H923" s="7">
        <f t="shared" si="256"/>
        <v>2.2994693248238773</v>
      </c>
      <c r="I923" s="7" t="s">
        <v>204</v>
      </c>
      <c r="J923" s="7" t="s">
        <v>204</v>
      </c>
      <c r="K923" s="7" t="s">
        <v>204</v>
      </c>
      <c r="L923" s="7" t="s">
        <v>204</v>
      </c>
      <c r="M923" s="7" t="s">
        <v>204</v>
      </c>
      <c r="N923" s="7">
        <v>3.7145237800547717</v>
      </c>
      <c r="O923" s="7">
        <v>1.8395237800547712</v>
      </c>
      <c r="P923">
        <v>70</v>
      </c>
      <c r="Q923">
        <f t="shared" si="248"/>
        <v>343</v>
      </c>
      <c r="R923" t="s">
        <v>267</v>
      </c>
      <c r="S923" s="9" t="s">
        <v>268</v>
      </c>
      <c r="T923" t="s">
        <v>206</v>
      </c>
      <c r="U923" t="s">
        <v>47</v>
      </c>
      <c r="V923">
        <v>128.18</v>
      </c>
      <c r="W923">
        <v>5.0449999999999999</v>
      </c>
      <c r="X923">
        <v>3.17</v>
      </c>
      <c r="Y923" s="8">
        <f t="shared" si="249"/>
        <v>-1.875</v>
      </c>
      <c r="Z923">
        <v>-1.7450000000000001</v>
      </c>
      <c r="AA923">
        <v>5.38</v>
      </c>
      <c r="AB923">
        <v>39.9</v>
      </c>
      <c r="AC923">
        <f t="shared" si="250"/>
        <v>1.6009728956867482</v>
      </c>
      <c r="AD923">
        <f t="shared" si="251"/>
        <v>0.7307822756663892</v>
      </c>
      <c r="AE923" s="7">
        <f t="shared" si="252"/>
        <v>58.418042442717976</v>
      </c>
      <c r="AF923" s="7">
        <v>20</v>
      </c>
      <c r="AG923" s="7">
        <f t="shared" si="253"/>
        <v>-78.418042442717976</v>
      </c>
      <c r="AH923" s="7">
        <f t="shared" si="254"/>
        <v>-7.1598537447858879E-2</v>
      </c>
      <c r="AI923">
        <v>0</v>
      </c>
      <c r="AJ923">
        <v>0.17</v>
      </c>
      <c r="AK923">
        <v>5.33</v>
      </c>
      <c r="AL923">
        <v>1.02</v>
      </c>
      <c r="AM923">
        <v>1.0900000000000001</v>
      </c>
    </row>
    <row r="924" spans="1:39" x14ac:dyDescent="0.25">
      <c r="A924">
        <v>343</v>
      </c>
      <c r="B924" t="s">
        <v>269</v>
      </c>
      <c r="C924" t="s">
        <v>45</v>
      </c>
      <c r="D924" t="s">
        <v>266</v>
      </c>
      <c r="E924" s="7">
        <v>93</v>
      </c>
      <c r="F924" s="8">
        <f t="shared" si="255"/>
        <v>1.968482948553935</v>
      </c>
      <c r="G924" s="7">
        <f t="shared" si="247"/>
        <v>720.12722387072654</v>
      </c>
      <c r="H924" s="7">
        <f t="shared" si="256"/>
        <v>2.8574092294090923</v>
      </c>
      <c r="I924" s="7" t="s">
        <v>204</v>
      </c>
      <c r="J924" s="7" t="s">
        <v>204</v>
      </c>
      <c r="K924" s="7" t="s">
        <v>204</v>
      </c>
      <c r="L924" s="7" t="s">
        <v>204</v>
      </c>
      <c r="M924" s="7" t="s">
        <v>204</v>
      </c>
      <c r="N924" s="7">
        <v>4.027488220223197</v>
      </c>
      <c r="O924" s="7">
        <v>2.152488220223197</v>
      </c>
      <c r="P924">
        <v>100</v>
      </c>
      <c r="Q924">
        <f t="shared" si="248"/>
        <v>373</v>
      </c>
      <c r="R924" t="s">
        <v>267</v>
      </c>
      <c r="S924" s="9" t="s">
        <v>268</v>
      </c>
      <c r="T924" t="s">
        <v>206</v>
      </c>
      <c r="U924" t="s">
        <v>47</v>
      </c>
      <c r="V924">
        <v>128.18</v>
      </c>
      <c r="W924">
        <v>5.0449999999999999</v>
      </c>
      <c r="X924">
        <v>3.17</v>
      </c>
      <c r="Y924" s="8">
        <f t="shared" si="249"/>
        <v>-1.875</v>
      </c>
      <c r="Z924">
        <v>-1.7450000000000001</v>
      </c>
      <c r="AA924">
        <v>5.38</v>
      </c>
      <c r="AB924">
        <v>39.9</v>
      </c>
      <c r="AC924">
        <f t="shared" si="250"/>
        <v>1.6009728956867482</v>
      </c>
      <c r="AD924">
        <f t="shared" si="251"/>
        <v>0.7307822756663892</v>
      </c>
      <c r="AE924" s="7">
        <f t="shared" si="252"/>
        <v>58.418042442717976</v>
      </c>
      <c r="AF924" s="7">
        <v>20</v>
      </c>
      <c r="AG924" s="7">
        <f t="shared" si="253"/>
        <v>-78.418042442717976</v>
      </c>
      <c r="AH924" s="7">
        <f t="shared" si="254"/>
        <v>0.88892628085515701</v>
      </c>
      <c r="AI924">
        <v>0</v>
      </c>
      <c r="AJ924">
        <v>0.17</v>
      </c>
      <c r="AK924">
        <v>5.33</v>
      </c>
      <c r="AL924">
        <v>1.02</v>
      </c>
      <c r="AM924">
        <v>1.0900000000000001</v>
      </c>
    </row>
    <row r="925" spans="1:39" x14ac:dyDescent="0.25">
      <c r="A925">
        <v>579</v>
      </c>
      <c r="B925" t="s">
        <v>270</v>
      </c>
      <c r="C925" t="s">
        <v>271</v>
      </c>
      <c r="D925" t="s">
        <v>266</v>
      </c>
      <c r="E925" s="7">
        <v>22</v>
      </c>
      <c r="F925" s="8">
        <f t="shared" si="255"/>
        <v>1.3424226808222062</v>
      </c>
      <c r="G925" s="7">
        <f t="shared" si="247"/>
        <v>740888.45152097021</v>
      </c>
      <c r="H925" s="7">
        <f t="shared" si="256"/>
        <v>5.8697528253401021</v>
      </c>
      <c r="I925" s="7" t="s">
        <v>204</v>
      </c>
      <c r="J925" s="7" t="s">
        <v>204</v>
      </c>
      <c r="K925" s="7" t="s">
        <v>204</v>
      </c>
      <c r="L925" s="7" t="s">
        <v>204</v>
      </c>
      <c r="M925" s="7" t="s">
        <v>204</v>
      </c>
      <c r="N925" s="7">
        <v>2.7558072805709961</v>
      </c>
      <c r="O925" s="7">
        <v>5.4098072805709965</v>
      </c>
      <c r="P925">
        <v>70</v>
      </c>
      <c r="Q925">
        <f t="shared" si="248"/>
        <v>343</v>
      </c>
      <c r="R925" t="s">
        <v>267</v>
      </c>
      <c r="S925" s="9" t="s">
        <v>268</v>
      </c>
      <c r="T925" t="s">
        <v>206</v>
      </c>
      <c r="U925" t="s">
        <v>272</v>
      </c>
      <c r="V925">
        <v>170.34</v>
      </c>
      <c r="W925">
        <v>3.5760000000000001</v>
      </c>
      <c r="X925">
        <v>6.23</v>
      </c>
      <c r="Y925" s="8">
        <f t="shared" si="249"/>
        <v>2.6540000000000004</v>
      </c>
      <c r="Z925">
        <v>2.524</v>
      </c>
      <c r="AA925">
        <v>31.5</v>
      </c>
      <c r="AB925">
        <v>18</v>
      </c>
      <c r="AC925">
        <f t="shared" si="250"/>
        <v>1.255272505103306</v>
      </c>
      <c r="AD925">
        <f t="shared" si="251"/>
        <v>1.4983105537896004</v>
      </c>
      <c r="AE925" s="7">
        <f t="shared" si="252"/>
        <v>61.458779884836652</v>
      </c>
      <c r="AF925" s="7">
        <v>20</v>
      </c>
      <c r="AG925" s="7">
        <f t="shared" si="253"/>
        <v>-81.458779884836645</v>
      </c>
      <c r="AH925" s="7">
        <f t="shared" si="254"/>
        <v>4.5273301445178964</v>
      </c>
      <c r="AI925">
        <v>0</v>
      </c>
      <c r="AJ925">
        <v>0.06</v>
      </c>
      <c r="AK925">
        <v>5.7</v>
      </c>
      <c r="AL925">
        <v>0.22</v>
      </c>
      <c r="AM925">
        <v>1.8</v>
      </c>
    </row>
    <row r="926" spans="1:39" x14ac:dyDescent="0.25">
      <c r="A926">
        <v>578</v>
      </c>
      <c r="B926" t="s">
        <v>270</v>
      </c>
      <c r="C926" t="s">
        <v>271</v>
      </c>
      <c r="D926" t="s">
        <v>266</v>
      </c>
      <c r="E926" s="7">
        <v>7</v>
      </c>
      <c r="F926" s="8">
        <f t="shared" si="255"/>
        <v>0.84509804001425681</v>
      </c>
      <c r="G926" s="7">
        <f t="shared" si="247"/>
        <v>2345299.474170371</v>
      </c>
      <c r="H926" s="7">
        <f t="shared" si="256"/>
        <v>6.3701983061877971</v>
      </c>
      <c r="I926" s="7" t="s">
        <v>204</v>
      </c>
      <c r="J926" s="7" t="s">
        <v>204</v>
      </c>
      <c r="K926" s="7" t="s">
        <v>204</v>
      </c>
      <c r="L926" s="7" t="s">
        <v>204</v>
      </c>
      <c r="M926" s="7" t="s">
        <v>204</v>
      </c>
      <c r="N926" s="7">
        <v>3.0112772970019011</v>
      </c>
      <c r="O926" s="7">
        <v>5.6652772970019019</v>
      </c>
      <c r="P926">
        <v>100</v>
      </c>
      <c r="Q926">
        <f t="shared" si="248"/>
        <v>373</v>
      </c>
      <c r="R926" t="s">
        <v>267</v>
      </c>
      <c r="S926" s="9" t="s">
        <v>268</v>
      </c>
      <c r="T926" t="s">
        <v>206</v>
      </c>
      <c r="U926" t="s">
        <v>272</v>
      </c>
      <c r="V926">
        <v>170.34</v>
      </c>
      <c r="W926">
        <v>3.5760000000000001</v>
      </c>
      <c r="X926">
        <v>6.23</v>
      </c>
      <c r="Y926" s="8">
        <f t="shared" si="249"/>
        <v>2.6540000000000004</v>
      </c>
      <c r="Z926">
        <v>2.524</v>
      </c>
      <c r="AA926">
        <v>31.5</v>
      </c>
      <c r="AB926">
        <v>18</v>
      </c>
      <c r="AC926">
        <f t="shared" si="250"/>
        <v>1.255272505103306</v>
      </c>
      <c r="AD926">
        <f t="shared" si="251"/>
        <v>1.4983105537896004</v>
      </c>
      <c r="AE926" s="7">
        <f t="shared" si="252"/>
        <v>61.458779884836652</v>
      </c>
      <c r="AF926" s="7">
        <v>20</v>
      </c>
      <c r="AG926" s="7">
        <f t="shared" si="253"/>
        <v>-81.458779884836645</v>
      </c>
      <c r="AH926" s="7">
        <f t="shared" si="254"/>
        <v>5.5251002661735402</v>
      </c>
      <c r="AI926">
        <v>0</v>
      </c>
      <c r="AJ926">
        <v>0.06</v>
      </c>
      <c r="AK926">
        <v>5.7</v>
      </c>
      <c r="AL926">
        <v>0.22</v>
      </c>
      <c r="AM926">
        <v>1.8</v>
      </c>
    </row>
    <row r="927" spans="1:39" x14ac:dyDescent="0.25">
      <c r="A927">
        <v>438</v>
      </c>
      <c r="B927" t="s">
        <v>273</v>
      </c>
      <c r="C927" t="s">
        <v>274</v>
      </c>
      <c r="D927" t="s">
        <v>266</v>
      </c>
      <c r="E927" s="7">
        <v>197</v>
      </c>
      <c r="F927" s="8">
        <f t="shared" si="255"/>
        <v>2.2944662261615929</v>
      </c>
      <c r="G927" s="7">
        <f t="shared" si="247"/>
        <v>165.48407156455639</v>
      </c>
      <c r="H927" s="7">
        <f t="shared" si="256"/>
        <v>2.2187561977218202</v>
      </c>
      <c r="I927" s="7" t="s">
        <v>204</v>
      </c>
      <c r="J927" s="7" t="s">
        <v>204</v>
      </c>
      <c r="K927" s="7" t="s">
        <v>204</v>
      </c>
      <c r="L927" s="7" t="s">
        <v>204</v>
      </c>
      <c r="M927" s="7" t="s">
        <v>204</v>
      </c>
      <c r="N927" s="7">
        <v>3.861810652952713</v>
      </c>
      <c r="O927" s="7">
        <v>1.7588106529527141</v>
      </c>
      <c r="P927">
        <v>70</v>
      </c>
      <c r="Q927">
        <f t="shared" si="248"/>
        <v>343</v>
      </c>
      <c r="R927" t="s">
        <v>267</v>
      </c>
      <c r="S927" s="9" t="s">
        <v>268</v>
      </c>
      <c r="T927" t="s">
        <v>206</v>
      </c>
      <c r="U927" t="s">
        <v>275</v>
      </c>
      <c r="V927">
        <v>170.21</v>
      </c>
      <c r="W927">
        <v>6.1529999999999996</v>
      </c>
      <c r="X927">
        <v>4.05</v>
      </c>
      <c r="Y927" s="8">
        <f t="shared" si="249"/>
        <v>-2.1029999999999998</v>
      </c>
      <c r="Z927">
        <v>-1.9430000000000001</v>
      </c>
      <c r="AA927">
        <v>2.2599999999999998</v>
      </c>
      <c r="AB927">
        <v>3.12</v>
      </c>
      <c r="AC927">
        <f t="shared" si="250"/>
        <v>0.49415459401844281</v>
      </c>
      <c r="AD927">
        <f t="shared" si="251"/>
        <v>0.35410843914740087</v>
      </c>
      <c r="AE927" s="7">
        <f t="shared" si="252"/>
        <v>68.153477933042282</v>
      </c>
      <c r="AF927" s="7">
        <v>20</v>
      </c>
      <c r="AG927" s="7">
        <f t="shared" si="253"/>
        <v>-88.153477933042282</v>
      </c>
      <c r="AH927" s="7">
        <f t="shared" si="254"/>
        <v>-7.5710028439772759E-2</v>
      </c>
      <c r="AI927">
        <v>0</v>
      </c>
      <c r="AJ927">
        <v>0.41</v>
      </c>
      <c r="AK927">
        <v>6.48</v>
      </c>
      <c r="AL927">
        <v>1.25</v>
      </c>
      <c r="AM927">
        <v>1.38</v>
      </c>
    </row>
    <row r="928" spans="1:39" x14ac:dyDescent="0.25">
      <c r="A928">
        <v>437</v>
      </c>
      <c r="B928" t="s">
        <v>273</v>
      </c>
      <c r="C928" t="s">
        <v>274</v>
      </c>
      <c r="D928" t="s">
        <v>266</v>
      </c>
      <c r="E928" s="7">
        <v>189</v>
      </c>
      <c r="F928" s="8">
        <f t="shared" si="255"/>
        <v>2.2764618041732443</v>
      </c>
      <c r="G928" s="7">
        <f t="shared" si="247"/>
        <v>1907.7599862429104</v>
      </c>
      <c r="H928" s="7">
        <f t="shared" si="256"/>
        <v>3.2805237355635821</v>
      </c>
      <c r="I928" s="7" t="s">
        <v>204</v>
      </c>
      <c r="J928" s="7" t="s">
        <v>204</v>
      </c>
      <c r="K928" s="7" t="s">
        <v>204</v>
      </c>
      <c r="L928" s="7" t="s">
        <v>204</v>
      </c>
      <c r="M928" s="7" t="s">
        <v>204</v>
      </c>
      <c r="N928" s="7">
        <v>4.6786027263776866</v>
      </c>
      <c r="O928" s="7">
        <v>2.5756027263776868</v>
      </c>
      <c r="P928">
        <v>100</v>
      </c>
      <c r="Q928">
        <f t="shared" si="248"/>
        <v>373</v>
      </c>
      <c r="R928" t="s">
        <v>267</v>
      </c>
      <c r="S928" s="9" t="s">
        <v>268</v>
      </c>
      <c r="T928" t="s">
        <v>206</v>
      </c>
      <c r="U928" t="s">
        <v>275</v>
      </c>
      <c r="V928">
        <v>170.21</v>
      </c>
      <c r="W928">
        <v>6.1529999999999996</v>
      </c>
      <c r="X928">
        <v>4.05</v>
      </c>
      <c r="Y928" s="8">
        <f t="shared" si="249"/>
        <v>-2.1029999999999998</v>
      </c>
      <c r="Z928">
        <v>-1.9430000000000001</v>
      </c>
      <c r="AA928">
        <v>2.2599999999999998</v>
      </c>
      <c r="AB928">
        <v>3.12</v>
      </c>
      <c r="AC928">
        <f t="shared" si="250"/>
        <v>0.49415459401844281</v>
      </c>
      <c r="AD928">
        <f t="shared" si="251"/>
        <v>0.35410843914740087</v>
      </c>
      <c r="AE928" s="7">
        <f t="shared" si="252"/>
        <v>68.153477933042282</v>
      </c>
      <c r="AF928" s="7">
        <v>20</v>
      </c>
      <c r="AG928" s="7">
        <f t="shared" si="253"/>
        <v>-88.153477933042282</v>
      </c>
      <c r="AH928" s="7">
        <f t="shared" si="254"/>
        <v>1.0040619313903376</v>
      </c>
      <c r="AI928">
        <v>0</v>
      </c>
      <c r="AJ928">
        <v>0.41</v>
      </c>
      <c r="AK928">
        <v>6.48</v>
      </c>
      <c r="AL928">
        <v>1.25</v>
      </c>
      <c r="AM928">
        <v>1.38</v>
      </c>
    </row>
    <row r="929" spans="1:39" x14ac:dyDescent="0.25">
      <c r="A929">
        <v>1054</v>
      </c>
      <c r="B929" t="s">
        <v>276</v>
      </c>
      <c r="C929" t="s">
        <v>277</v>
      </c>
      <c r="D929" t="s">
        <v>266</v>
      </c>
      <c r="E929" s="7">
        <v>80</v>
      </c>
      <c r="F929" s="8">
        <f t="shared" si="255"/>
        <v>1.9030899869919435</v>
      </c>
      <c r="G929" s="7">
        <f t="shared" si="247"/>
        <v>1269.2694806551256</v>
      </c>
      <c r="H929" s="7">
        <f t="shared" si="256"/>
        <v>3.1035538376477279</v>
      </c>
      <c r="I929" s="7" t="s">
        <v>204</v>
      </c>
      <c r="J929" s="7" t="s">
        <v>204</v>
      </c>
      <c r="K929" s="7" t="s">
        <v>204</v>
      </c>
      <c r="L929" s="7" t="s">
        <v>204</v>
      </c>
      <c r="M929" s="7" t="s">
        <v>204</v>
      </c>
      <c r="N929" s="7">
        <v>3.7336082928786216</v>
      </c>
      <c r="O929" s="7">
        <v>2.6436082928786218</v>
      </c>
      <c r="P929">
        <v>70</v>
      </c>
      <c r="Q929">
        <f t="shared" si="248"/>
        <v>343</v>
      </c>
      <c r="R929" t="s">
        <v>267</v>
      </c>
      <c r="S929" s="9" t="s">
        <v>268</v>
      </c>
      <c r="T929" t="s">
        <v>206</v>
      </c>
      <c r="U929" t="s">
        <v>278</v>
      </c>
      <c r="V929">
        <v>212.34</v>
      </c>
      <c r="W929">
        <v>7.17</v>
      </c>
      <c r="X929">
        <v>6.08</v>
      </c>
      <c r="Y929" s="8">
        <f t="shared" si="249"/>
        <v>-1.0899999999999999</v>
      </c>
      <c r="Z929">
        <v>-1.0900000000000001</v>
      </c>
      <c r="AA929">
        <v>7.5499999999999998E-2</v>
      </c>
      <c r="AB929">
        <v>0.156</v>
      </c>
      <c r="AC929">
        <f t="shared" si="250"/>
        <v>-0.80687540164553839</v>
      </c>
      <c r="AD929">
        <f t="shared" si="251"/>
        <v>-1.1220530483708118</v>
      </c>
      <c r="AE929" s="7">
        <f t="shared" si="252"/>
        <v>79.597175218018535</v>
      </c>
      <c r="AF929" s="7">
        <v>20</v>
      </c>
      <c r="AG929" s="7">
        <f t="shared" si="253"/>
        <v>-99.597175218018535</v>
      </c>
      <c r="AH929" s="7">
        <f t="shared" si="254"/>
        <v>1.2004638506557845</v>
      </c>
      <c r="AI929">
        <v>0</v>
      </c>
      <c r="AJ929">
        <v>0.24</v>
      </c>
      <c r="AK929">
        <v>8.02</v>
      </c>
      <c r="AL929">
        <v>0.89</v>
      </c>
      <c r="AM929">
        <v>1.93</v>
      </c>
    </row>
    <row r="930" spans="1:39" x14ac:dyDescent="0.25">
      <c r="A930">
        <v>1055</v>
      </c>
      <c r="B930" t="s">
        <v>276</v>
      </c>
      <c r="C930" t="s">
        <v>277</v>
      </c>
      <c r="D930" t="s">
        <v>266</v>
      </c>
      <c r="E930" s="7">
        <v>132</v>
      </c>
      <c r="F930" s="8">
        <f t="shared" si="255"/>
        <v>2.12057393120585</v>
      </c>
      <c r="G930" s="7">
        <f t="shared" si="247"/>
        <v>34752.095300929519</v>
      </c>
      <c r="H930" s="7">
        <f t="shared" si="256"/>
        <v>4.5409809945433555</v>
      </c>
      <c r="I930" s="7" t="s">
        <v>204</v>
      </c>
      <c r="J930" s="7" t="s">
        <v>204</v>
      </c>
      <c r="K930" s="7" t="s">
        <v>204</v>
      </c>
      <c r="L930" s="7" t="s">
        <v>204</v>
      </c>
      <c r="M930" s="7" t="s">
        <v>204</v>
      </c>
      <c r="N930" s="7">
        <v>4.92605998535746</v>
      </c>
      <c r="O930" s="7">
        <v>3.8360599853574611</v>
      </c>
      <c r="P930">
        <v>100</v>
      </c>
      <c r="Q930">
        <f t="shared" si="248"/>
        <v>373</v>
      </c>
      <c r="R930" t="s">
        <v>267</v>
      </c>
      <c r="S930" s="9" t="s">
        <v>268</v>
      </c>
      <c r="T930" t="s">
        <v>206</v>
      </c>
      <c r="U930" t="s">
        <v>278</v>
      </c>
      <c r="V930">
        <v>212.34</v>
      </c>
      <c r="W930">
        <v>7.17</v>
      </c>
      <c r="X930">
        <v>6.08</v>
      </c>
      <c r="Y930" s="8">
        <f t="shared" si="249"/>
        <v>-1.0899999999999999</v>
      </c>
      <c r="Z930">
        <v>-1.0900000000000001</v>
      </c>
      <c r="AA930">
        <v>7.5499999999999998E-2</v>
      </c>
      <c r="AB930">
        <v>0.156</v>
      </c>
      <c r="AC930">
        <f t="shared" si="250"/>
        <v>-0.80687540164553839</v>
      </c>
      <c r="AD930">
        <f t="shared" si="251"/>
        <v>-1.1220530483708118</v>
      </c>
      <c r="AE930" s="7">
        <f t="shared" si="252"/>
        <v>79.597175218018535</v>
      </c>
      <c r="AF930" s="7">
        <v>20</v>
      </c>
      <c r="AG930" s="7">
        <f t="shared" si="253"/>
        <v>-99.597175218018535</v>
      </c>
      <c r="AH930" s="7">
        <f t="shared" si="254"/>
        <v>2.420407063337505</v>
      </c>
      <c r="AI930">
        <v>0</v>
      </c>
      <c r="AJ930">
        <v>0.24</v>
      </c>
      <c r="AK930">
        <v>8.02</v>
      </c>
      <c r="AL930">
        <v>0.89</v>
      </c>
      <c r="AM930">
        <v>1.93</v>
      </c>
    </row>
    <row r="931" spans="1:39" x14ac:dyDescent="0.25">
      <c r="A931">
        <v>369</v>
      </c>
      <c r="B931" t="s">
        <v>265</v>
      </c>
      <c r="C931" t="s">
        <v>98</v>
      </c>
      <c r="D931" t="s">
        <v>298</v>
      </c>
      <c r="E931" s="7">
        <v>23</v>
      </c>
      <c r="F931" s="8">
        <f t="shared" si="255"/>
        <v>1.3617278360175928</v>
      </c>
      <c r="G931" s="7">
        <f t="shared" si="247"/>
        <v>14.822908982878031</v>
      </c>
      <c r="H931" s="7">
        <f t="shared" si="256"/>
        <v>1.1709334419184505</v>
      </c>
      <c r="I931" s="7" t="s">
        <v>204</v>
      </c>
      <c r="J931" s="7" t="s">
        <v>204</v>
      </c>
      <c r="K931" s="7" t="s">
        <v>204</v>
      </c>
      <c r="L931" s="7" t="s">
        <v>204</v>
      </c>
      <c r="M931" s="7" t="s">
        <v>204</v>
      </c>
      <c r="N931" s="7">
        <v>1.7469235144894804</v>
      </c>
      <c r="O931" s="7">
        <v>1.0029235144894801</v>
      </c>
      <c r="P931">
        <v>40</v>
      </c>
      <c r="Q931">
        <f t="shared" si="248"/>
        <v>313</v>
      </c>
      <c r="R931" t="s">
        <v>267</v>
      </c>
      <c r="S931" s="9" t="s">
        <v>268</v>
      </c>
      <c r="T931" t="s">
        <v>206</v>
      </c>
      <c r="U931" t="s">
        <v>99</v>
      </c>
      <c r="V931">
        <v>106.17</v>
      </c>
      <c r="W931">
        <v>3.8340000000000001</v>
      </c>
      <c r="X931">
        <v>3.09</v>
      </c>
      <c r="Y931" s="8">
        <f t="shared" si="249"/>
        <v>-0.74400000000000022</v>
      </c>
      <c r="Z931">
        <v>-0.67400000000000004</v>
      </c>
      <c r="AA931">
        <v>908</v>
      </c>
      <c r="AB931" s="7">
        <v>1070</v>
      </c>
      <c r="AC931">
        <f t="shared" si="250"/>
        <v>3.0293837776852097</v>
      </c>
      <c r="AD931">
        <f t="shared" si="251"/>
        <v>2.958085848521085</v>
      </c>
      <c r="AE931" s="7">
        <f t="shared" si="252"/>
        <v>45.853918797118268</v>
      </c>
      <c r="AF931" s="7">
        <v>20</v>
      </c>
      <c r="AG931" s="7">
        <f t="shared" si="253"/>
        <v>-65.853918797118268</v>
      </c>
      <c r="AH931" s="7">
        <f t="shared" si="254"/>
        <v>-0.19079439409914245</v>
      </c>
      <c r="AI931">
        <v>0</v>
      </c>
      <c r="AJ931">
        <v>0.12</v>
      </c>
      <c r="AK931">
        <v>3.9000000000000004</v>
      </c>
      <c r="AL931">
        <v>0.57999999999999996</v>
      </c>
      <c r="AM931">
        <v>1</v>
      </c>
    </row>
    <row r="932" spans="1:39" x14ac:dyDescent="0.25">
      <c r="A932">
        <v>370</v>
      </c>
      <c r="B932" t="s">
        <v>265</v>
      </c>
      <c r="C932" t="s">
        <v>98</v>
      </c>
      <c r="D932" t="s">
        <v>298</v>
      </c>
      <c r="E932" s="7">
        <v>30</v>
      </c>
      <c r="F932" s="8">
        <f t="shared" si="255"/>
        <v>1.4771212547196624</v>
      </c>
      <c r="G932" s="7">
        <f t="shared" si="247"/>
        <v>176.84064185418364</v>
      </c>
      <c r="H932" s="7">
        <f t="shared" si="256"/>
        <v>2.2475820825357151</v>
      </c>
      <c r="I932" s="7" t="s">
        <v>204</v>
      </c>
      <c r="J932" s="7" t="s">
        <v>204</v>
      </c>
      <c r="K932" s="7" t="s">
        <v>204</v>
      </c>
      <c r="L932" s="7" t="s">
        <v>204</v>
      </c>
      <c r="M932" s="7" t="s">
        <v>204</v>
      </c>
      <c r="N932" s="7">
        <v>2.5316365377666092</v>
      </c>
      <c r="O932" s="7">
        <v>1.7876365377666088</v>
      </c>
      <c r="P932">
        <v>70</v>
      </c>
      <c r="Q932">
        <f t="shared" si="248"/>
        <v>343</v>
      </c>
      <c r="R932" t="s">
        <v>267</v>
      </c>
      <c r="S932" s="9" t="s">
        <v>268</v>
      </c>
      <c r="T932" t="s">
        <v>206</v>
      </c>
      <c r="U932" t="s">
        <v>99</v>
      </c>
      <c r="V932">
        <v>106.17</v>
      </c>
      <c r="W932">
        <v>3.8340000000000001</v>
      </c>
      <c r="X932">
        <v>3.09</v>
      </c>
      <c r="Y932" s="8">
        <f t="shared" si="249"/>
        <v>-0.74400000000000022</v>
      </c>
      <c r="Z932">
        <v>-0.67400000000000004</v>
      </c>
      <c r="AA932">
        <v>908</v>
      </c>
      <c r="AB932" s="7">
        <v>1070</v>
      </c>
      <c r="AC932">
        <f t="shared" si="250"/>
        <v>3.0293837776852097</v>
      </c>
      <c r="AD932">
        <f t="shared" si="251"/>
        <v>2.958085848521085</v>
      </c>
      <c r="AE932" s="7">
        <f t="shared" si="252"/>
        <v>45.853918797118268</v>
      </c>
      <c r="AF932" s="7">
        <v>20</v>
      </c>
      <c r="AG932" s="7">
        <f t="shared" si="253"/>
        <v>-65.853918797118268</v>
      </c>
      <c r="AH932" s="7">
        <f t="shared" si="254"/>
        <v>0.77046082781605285</v>
      </c>
      <c r="AI932">
        <v>0</v>
      </c>
      <c r="AJ932">
        <v>0.12</v>
      </c>
      <c r="AK932">
        <v>3.9000000000000004</v>
      </c>
      <c r="AL932">
        <v>0.57999999999999996</v>
      </c>
      <c r="AM932">
        <v>1</v>
      </c>
    </row>
    <row r="933" spans="1:39" x14ac:dyDescent="0.25">
      <c r="A933">
        <v>368</v>
      </c>
      <c r="B933" t="s">
        <v>265</v>
      </c>
      <c r="C933" t="s">
        <v>98</v>
      </c>
      <c r="D933" t="s">
        <v>298</v>
      </c>
      <c r="E933" s="7">
        <v>16</v>
      </c>
      <c r="F933" s="8">
        <f t="shared" si="255"/>
        <v>1.2041199826559248</v>
      </c>
      <c r="G933" s="7">
        <f t="shared" si="247"/>
        <v>604.2414689961272</v>
      </c>
      <c r="H933" s="7">
        <f t="shared" si="256"/>
        <v>2.7812105275214565</v>
      </c>
      <c r="I933" s="7" t="s">
        <v>204</v>
      </c>
      <c r="J933" s="7" t="s">
        <v>204</v>
      </c>
      <c r="K933" s="7" t="s">
        <v>204</v>
      </c>
      <c r="L933" s="7" t="s">
        <v>204</v>
      </c>
      <c r="M933" s="7" t="s">
        <v>204</v>
      </c>
      <c r="N933" s="7">
        <v>2.820289518335561</v>
      </c>
      <c r="O933" s="7">
        <v>2.0762895183355612</v>
      </c>
      <c r="P933">
        <v>100</v>
      </c>
      <c r="Q933">
        <f t="shared" si="248"/>
        <v>373</v>
      </c>
      <c r="R933" t="s">
        <v>267</v>
      </c>
      <c r="S933" s="9" t="s">
        <v>268</v>
      </c>
      <c r="T933" t="s">
        <v>206</v>
      </c>
      <c r="U933" t="s">
        <v>99</v>
      </c>
      <c r="V933">
        <v>106.17</v>
      </c>
      <c r="W933">
        <v>3.8340000000000001</v>
      </c>
      <c r="X933">
        <v>3.09</v>
      </c>
      <c r="Y933" s="8">
        <f t="shared" si="249"/>
        <v>-0.74400000000000022</v>
      </c>
      <c r="Z933">
        <v>-0.67400000000000004</v>
      </c>
      <c r="AA933">
        <v>908</v>
      </c>
      <c r="AB933" s="7">
        <v>1070</v>
      </c>
      <c r="AC933">
        <f t="shared" si="250"/>
        <v>3.0293837776852097</v>
      </c>
      <c r="AD933">
        <f t="shared" si="251"/>
        <v>2.958085848521085</v>
      </c>
      <c r="AE933" s="7">
        <f t="shared" si="252"/>
        <v>45.853918797118268</v>
      </c>
      <c r="AF933" s="7">
        <v>20</v>
      </c>
      <c r="AG933" s="7">
        <f t="shared" si="253"/>
        <v>-65.853918797118268</v>
      </c>
      <c r="AH933" s="7">
        <f t="shared" si="254"/>
        <v>1.5770905448655315</v>
      </c>
      <c r="AI933">
        <v>0</v>
      </c>
      <c r="AJ933">
        <v>0.12</v>
      </c>
      <c r="AK933">
        <v>3.9000000000000004</v>
      </c>
      <c r="AL933">
        <v>0.57999999999999996</v>
      </c>
      <c r="AM933">
        <v>1</v>
      </c>
    </row>
    <row r="934" spans="1:39" x14ac:dyDescent="0.25">
      <c r="A934">
        <v>346</v>
      </c>
      <c r="B934" t="s">
        <v>269</v>
      </c>
      <c r="C934" t="s">
        <v>45</v>
      </c>
      <c r="D934" t="s">
        <v>298</v>
      </c>
      <c r="E934" s="7">
        <v>62</v>
      </c>
      <c r="F934" s="8">
        <f t="shared" si="255"/>
        <v>1.7923916894982539</v>
      </c>
      <c r="G934" s="7">
        <f t="shared" si="247"/>
        <v>52.576679190756302</v>
      </c>
      <c r="H934" s="7">
        <f t="shared" si="256"/>
        <v>1.720793152050395</v>
      </c>
      <c r="I934" s="7" t="s">
        <v>204</v>
      </c>
      <c r="J934" s="7" t="s">
        <v>204</v>
      </c>
      <c r="K934" s="7" t="s">
        <v>204</v>
      </c>
      <c r="L934" s="7" t="s">
        <v>204</v>
      </c>
      <c r="M934" s="7" t="s">
        <v>204</v>
      </c>
      <c r="N934" s="7">
        <v>3.1358476072812893</v>
      </c>
      <c r="O934" s="7">
        <v>1.2608476072812889</v>
      </c>
      <c r="P934">
        <v>70</v>
      </c>
      <c r="Q934">
        <f t="shared" si="248"/>
        <v>343</v>
      </c>
      <c r="R934" t="s">
        <v>267</v>
      </c>
      <c r="S934" s="9" t="s">
        <v>268</v>
      </c>
      <c r="T934" t="s">
        <v>206</v>
      </c>
      <c r="U934" t="s">
        <v>47</v>
      </c>
      <c r="V934">
        <v>128.18</v>
      </c>
      <c r="W934">
        <v>5.0449999999999999</v>
      </c>
      <c r="X934">
        <v>3.17</v>
      </c>
      <c r="Y934" s="8">
        <f t="shared" si="249"/>
        <v>-1.875</v>
      </c>
      <c r="Z934">
        <v>-1.7450000000000001</v>
      </c>
      <c r="AA934">
        <v>5.38</v>
      </c>
      <c r="AB934">
        <v>39.9</v>
      </c>
      <c r="AC934">
        <f t="shared" si="250"/>
        <v>1.6009728956867482</v>
      </c>
      <c r="AD934">
        <f t="shared" si="251"/>
        <v>0.7307822756663892</v>
      </c>
      <c r="AE934" s="7">
        <f t="shared" si="252"/>
        <v>58.418042442717976</v>
      </c>
      <c r="AF934" s="7">
        <v>20</v>
      </c>
      <c r="AG934" s="7">
        <f t="shared" si="253"/>
        <v>-78.418042442717976</v>
      </c>
      <c r="AH934" s="7">
        <f t="shared" si="254"/>
        <v>-7.1598537447858879E-2</v>
      </c>
      <c r="AI934">
        <v>0</v>
      </c>
      <c r="AJ934">
        <v>0.17</v>
      </c>
      <c r="AK934">
        <v>5.33</v>
      </c>
      <c r="AL934">
        <v>1.02</v>
      </c>
      <c r="AM934">
        <v>1.0900000000000001</v>
      </c>
    </row>
    <row r="935" spans="1:39" x14ac:dyDescent="0.25">
      <c r="A935">
        <v>345</v>
      </c>
      <c r="B935" t="s">
        <v>269</v>
      </c>
      <c r="C935" t="s">
        <v>45</v>
      </c>
      <c r="D935" t="s">
        <v>298</v>
      </c>
      <c r="E935" s="7">
        <v>48</v>
      </c>
      <c r="F935" s="8">
        <f t="shared" si="255"/>
        <v>1.6812412373755872</v>
      </c>
      <c r="G935" s="7">
        <f t="shared" si="247"/>
        <v>371.67856715908442</v>
      </c>
      <c r="H935" s="7">
        <f t="shared" si="256"/>
        <v>2.5701675182307442</v>
      </c>
      <c r="I935" s="7" t="s">
        <v>204</v>
      </c>
      <c r="J935" s="7" t="s">
        <v>204</v>
      </c>
      <c r="K935" s="7" t="s">
        <v>204</v>
      </c>
      <c r="L935" s="7" t="s">
        <v>204</v>
      </c>
      <c r="M935" s="7" t="s">
        <v>204</v>
      </c>
      <c r="N935" s="7">
        <v>3.7402465090448498</v>
      </c>
      <c r="O935" s="7">
        <v>1.8652465090448489</v>
      </c>
      <c r="P935">
        <v>100</v>
      </c>
      <c r="Q935">
        <f t="shared" si="248"/>
        <v>373</v>
      </c>
      <c r="R935" t="s">
        <v>267</v>
      </c>
      <c r="S935" s="9" t="s">
        <v>268</v>
      </c>
      <c r="T935" t="s">
        <v>206</v>
      </c>
      <c r="U935" t="s">
        <v>47</v>
      </c>
      <c r="V935">
        <v>128.18</v>
      </c>
      <c r="W935">
        <v>5.0449999999999999</v>
      </c>
      <c r="X935">
        <v>3.17</v>
      </c>
      <c r="Y935" s="8">
        <f t="shared" si="249"/>
        <v>-1.875</v>
      </c>
      <c r="Z935">
        <v>-1.7450000000000001</v>
      </c>
      <c r="AA935">
        <v>5.38</v>
      </c>
      <c r="AB935">
        <v>39.9</v>
      </c>
      <c r="AC935">
        <f t="shared" si="250"/>
        <v>1.6009728956867482</v>
      </c>
      <c r="AD935">
        <f t="shared" si="251"/>
        <v>0.7307822756663892</v>
      </c>
      <c r="AE935" s="7">
        <f t="shared" si="252"/>
        <v>58.418042442717976</v>
      </c>
      <c r="AF935" s="7">
        <v>20</v>
      </c>
      <c r="AG935" s="7">
        <f t="shared" si="253"/>
        <v>-78.418042442717976</v>
      </c>
      <c r="AH935" s="7">
        <f t="shared" si="254"/>
        <v>0.88892628085515701</v>
      </c>
      <c r="AI935">
        <v>0</v>
      </c>
      <c r="AJ935">
        <v>0.17</v>
      </c>
      <c r="AK935">
        <v>5.33</v>
      </c>
      <c r="AL935">
        <v>1.02</v>
      </c>
      <c r="AM935">
        <v>1.0900000000000001</v>
      </c>
    </row>
    <row r="936" spans="1:39" x14ac:dyDescent="0.25">
      <c r="A936">
        <v>580</v>
      </c>
      <c r="B936" t="s">
        <v>270</v>
      </c>
      <c r="C936" t="s">
        <v>271</v>
      </c>
      <c r="D936" t="s">
        <v>298</v>
      </c>
      <c r="E936" s="7">
        <v>4</v>
      </c>
      <c r="F936" s="8">
        <f t="shared" si="255"/>
        <v>0.6020599913279624</v>
      </c>
      <c r="G936" s="7">
        <f t="shared" si="247"/>
        <v>1340171.1280973547</v>
      </c>
      <c r="H936" s="7">
        <f t="shared" si="256"/>
        <v>6.1271602575015027</v>
      </c>
      <c r="I936" s="7" t="s">
        <v>204</v>
      </c>
      <c r="J936" s="7" t="s">
        <v>204</v>
      </c>
      <c r="K936" s="7" t="s">
        <v>204</v>
      </c>
      <c r="L936" s="7" t="s">
        <v>204</v>
      </c>
      <c r="M936" s="7" t="s">
        <v>204</v>
      </c>
      <c r="N936" s="7">
        <v>2.7682392483156066</v>
      </c>
      <c r="O936" s="7">
        <v>5.4222392483156083</v>
      </c>
      <c r="P936">
        <v>100</v>
      </c>
      <c r="Q936">
        <f t="shared" si="248"/>
        <v>373</v>
      </c>
      <c r="R936" t="s">
        <v>267</v>
      </c>
      <c r="S936" s="9" t="s">
        <v>268</v>
      </c>
      <c r="T936" t="s">
        <v>206</v>
      </c>
      <c r="U936" t="s">
        <v>272</v>
      </c>
      <c r="V936">
        <v>170.34</v>
      </c>
      <c r="W936">
        <v>3.5760000000000001</v>
      </c>
      <c r="X936">
        <v>6.23</v>
      </c>
      <c r="Y936" s="8">
        <f t="shared" si="249"/>
        <v>2.6540000000000004</v>
      </c>
      <c r="Z936">
        <v>2.524</v>
      </c>
      <c r="AA936">
        <v>31.5</v>
      </c>
      <c r="AB936">
        <v>18</v>
      </c>
      <c r="AC936">
        <f t="shared" si="250"/>
        <v>1.255272505103306</v>
      </c>
      <c r="AD936">
        <f t="shared" si="251"/>
        <v>1.4983105537896004</v>
      </c>
      <c r="AE936" s="7">
        <f t="shared" si="252"/>
        <v>61.458779884836652</v>
      </c>
      <c r="AF936" s="7">
        <v>20</v>
      </c>
      <c r="AG936" s="7">
        <f t="shared" si="253"/>
        <v>-81.458779884836645</v>
      </c>
      <c r="AH936" s="7">
        <f t="shared" si="254"/>
        <v>5.5251002661735402</v>
      </c>
      <c r="AI936">
        <v>0</v>
      </c>
      <c r="AJ936">
        <v>0.06</v>
      </c>
      <c r="AK936">
        <v>5.7</v>
      </c>
      <c r="AL936">
        <v>0.22</v>
      </c>
      <c r="AM936">
        <v>1.8</v>
      </c>
    </row>
    <row r="937" spans="1:39" x14ac:dyDescent="0.25">
      <c r="A937">
        <v>581</v>
      </c>
      <c r="B937" t="s">
        <v>270</v>
      </c>
      <c r="C937" t="s">
        <v>271</v>
      </c>
      <c r="D937" t="s">
        <v>298</v>
      </c>
      <c r="E937" s="7">
        <v>43</v>
      </c>
      <c r="F937" s="8">
        <f t="shared" si="255"/>
        <v>1.6334684555795864</v>
      </c>
      <c r="G937" s="7">
        <f t="shared" si="247"/>
        <v>1448100.1552455316</v>
      </c>
      <c r="H937" s="7">
        <f t="shared" si="256"/>
        <v>6.1607986000974826</v>
      </c>
      <c r="I937" s="7" t="s">
        <v>204</v>
      </c>
      <c r="J937" s="7" t="s">
        <v>204</v>
      </c>
      <c r="K937" s="7" t="s">
        <v>204</v>
      </c>
      <c r="L937" s="7" t="s">
        <v>204</v>
      </c>
      <c r="M937" s="7" t="s">
        <v>204</v>
      </c>
      <c r="N937" s="7">
        <v>3.0468530553283766</v>
      </c>
      <c r="O937" s="7">
        <v>5.7008530553283769</v>
      </c>
      <c r="P937">
        <v>70</v>
      </c>
      <c r="Q937">
        <f t="shared" si="248"/>
        <v>343</v>
      </c>
      <c r="R937" t="s">
        <v>267</v>
      </c>
      <c r="S937" s="9" t="s">
        <v>268</v>
      </c>
      <c r="T937" t="s">
        <v>206</v>
      </c>
      <c r="U937" t="s">
        <v>272</v>
      </c>
      <c r="V937">
        <v>170.34</v>
      </c>
      <c r="W937">
        <v>3.5760000000000001</v>
      </c>
      <c r="X937">
        <v>6.23</v>
      </c>
      <c r="Y937" s="8">
        <f t="shared" si="249"/>
        <v>2.6540000000000004</v>
      </c>
      <c r="Z937">
        <v>2.524</v>
      </c>
      <c r="AA937">
        <v>31.5</v>
      </c>
      <c r="AB937">
        <v>18</v>
      </c>
      <c r="AC937">
        <f t="shared" si="250"/>
        <v>1.255272505103306</v>
      </c>
      <c r="AD937">
        <f t="shared" si="251"/>
        <v>1.4983105537896004</v>
      </c>
      <c r="AE937" s="7">
        <f t="shared" si="252"/>
        <v>61.458779884836652</v>
      </c>
      <c r="AF937" s="7">
        <v>20</v>
      </c>
      <c r="AG937" s="7">
        <f t="shared" si="253"/>
        <v>-81.458779884836645</v>
      </c>
      <c r="AH937" s="7">
        <f t="shared" si="254"/>
        <v>4.5273301445178964</v>
      </c>
      <c r="AI937">
        <v>0</v>
      </c>
      <c r="AJ937">
        <v>0.06</v>
      </c>
      <c r="AK937">
        <v>5.7</v>
      </c>
      <c r="AL937">
        <v>0.22</v>
      </c>
      <c r="AM937">
        <v>1.8</v>
      </c>
    </row>
    <row r="938" spans="1:39" x14ac:dyDescent="0.25">
      <c r="A938">
        <v>440</v>
      </c>
      <c r="B938" t="s">
        <v>273</v>
      </c>
      <c r="C938" t="s">
        <v>274</v>
      </c>
      <c r="D938" t="s">
        <v>298</v>
      </c>
      <c r="E938" s="7">
        <v>80</v>
      </c>
      <c r="F938" s="8">
        <f t="shared" si="255"/>
        <v>1.9030899869919435</v>
      </c>
      <c r="G938" s="7">
        <f t="shared" si="247"/>
        <v>67.201653427230994</v>
      </c>
      <c r="H938" s="7">
        <f t="shared" si="256"/>
        <v>1.8273799585521708</v>
      </c>
      <c r="I938" s="7" t="s">
        <v>204</v>
      </c>
      <c r="J938" s="7" t="s">
        <v>204</v>
      </c>
      <c r="K938" s="7" t="s">
        <v>204</v>
      </c>
      <c r="L938" s="7" t="s">
        <v>204</v>
      </c>
      <c r="M938" s="7" t="s">
        <v>204</v>
      </c>
      <c r="N938" s="7">
        <v>3.4704344137830638</v>
      </c>
      <c r="O938" s="7">
        <v>1.3674344137830645</v>
      </c>
      <c r="P938">
        <v>70</v>
      </c>
      <c r="Q938">
        <f t="shared" si="248"/>
        <v>343</v>
      </c>
      <c r="R938" t="s">
        <v>267</v>
      </c>
      <c r="S938" s="9" t="s">
        <v>268</v>
      </c>
      <c r="T938" t="s">
        <v>206</v>
      </c>
      <c r="U938" t="s">
        <v>275</v>
      </c>
      <c r="V938">
        <v>170.21</v>
      </c>
      <c r="W938">
        <v>6.1529999999999996</v>
      </c>
      <c r="X938">
        <v>4.05</v>
      </c>
      <c r="Y938" s="8">
        <f t="shared" si="249"/>
        <v>-2.1029999999999998</v>
      </c>
      <c r="Z938">
        <v>-1.9430000000000001</v>
      </c>
      <c r="AA938">
        <v>2.2599999999999998</v>
      </c>
      <c r="AB938">
        <v>3.12</v>
      </c>
      <c r="AC938">
        <f t="shared" si="250"/>
        <v>0.49415459401844281</v>
      </c>
      <c r="AD938">
        <f t="shared" si="251"/>
        <v>0.35410843914740087</v>
      </c>
      <c r="AE938" s="7">
        <f t="shared" si="252"/>
        <v>68.153477933042282</v>
      </c>
      <c r="AF938" s="7">
        <v>20</v>
      </c>
      <c r="AG938" s="7">
        <f t="shared" si="253"/>
        <v>-88.153477933042282</v>
      </c>
      <c r="AH938" s="7">
        <f t="shared" si="254"/>
        <v>-7.5710028439772759E-2</v>
      </c>
      <c r="AI938">
        <v>0</v>
      </c>
      <c r="AJ938">
        <v>0.41</v>
      </c>
      <c r="AK938">
        <v>6.48</v>
      </c>
      <c r="AL938">
        <v>1.25</v>
      </c>
      <c r="AM938">
        <v>1.38</v>
      </c>
    </row>
    <row r="939" spans="1:39" x14ac:dyDescent="0.25">
      <c r="A939">
        <v>439</v>
      </c>
      <c r="B939" t="s">
        <v>273</v>
      </c>
      <c r="C939" t="s">
        <v>274</v>
      </c>
      <c r="D939" t="s">
        <v>298</v>
      </c>
      <c r="E939" s="7">
        <v>28</v>
      </c>
      <c r="F939" s="8">
        <f t="shared" si="255"/>
        <v>1.4471580313422192</v>
      </c>
      <c r="G939" s="7">
        <f t="shared" si="247"/>
        <v>282.63110907302354</v>
      </c>
      <c r="H939" s="7">
        <f t="shared" si="256"/>
        <v>2.4512199627325568</v>
      </c>
      <c r="I939" s="7" t="s">
        <v>204</v>
      </c>
      <c r="J939" s="7" t="s">
        <v>204</v>
      </c>
      <c r="K939" s="7" t="s">
        <v>204</v>
      </c>
      <c r="L939" s="7" t="s">
        <v>204</v>
      </c>
      <c r="M939" s="7" t="s">
        <v>204</v>
      </c>
      <c r="N939" s="7">
        <v>3.8492989535466609</v>
      </c>
      <c r="O939" s="7">
        <v>1.7462989535466615</v>
      </c>
      <c r="P939">
        <v>100</v>
      </c>
      <c r="Q939">
        <f t="shared" si="248"/>
        <v>373</v>
      </c>
      <c r="R939" t="s">
        <v>267</v>
      </c>
      <c r="S939" s="9" t="s">
        <v>268</v>
      </c>
      <c r="T939" t="s">
        <v>206</v>
      </c>
      <c r="U939" t="s">
        <v>275</v>
      </c>
      <c r="V939">
        <v>170.21</v>
      </c>
      <c r="W939">
        <v>6.1529999999999996</v>
      </c>
      <c r="X939">
        <v>4.05</v>
      </c>
      <c r="Y939" s="8">
        <f t="shared" si="249"/>
        <v>-2.1029999999999998</v>
      </c>
      <c r="Z939">
        <v>-1.9430000000000001</v>
      </c>
      <c r="AA939">
        <v>2.2599999999999998</v>
      </c>
      <c r="AB939">
        <v>3.12</v>
      </c>
      <c r="AC939">
        <f t="shared" si="250"/>
        <v>0.49415459401844281</v>
      </c>
      <c r="AD939">
        <f t="shared" si="251"/>
        <v>0.35410843914740087</v>
      </c>
      <c r="AE939" s="7">
        <f t="shared" si="252"/>
        <v>68.153477933042282</v>
      </c>
      <c r="AF939" s="7">
        <v>20</v>
      </c>
      <c r="AG939" s="7">
        <f t="shared" si="253"/>
        <v>-88.153477933042282</v>
      </c>
      <c r="AH939" s="7">
        <f t="shared" si="254"/>
        <v>1.0040619313903376</v>
      </c>
      <c r="AI939">
        <v>0</v>
      </c>
      <c r="AJ939">
        <v>0.41</v>
      </c>
      <c r="AK939">
        <v>6.48</v>
      </c>
      <c r="AL939">
        <v>1.25</v>
      </c>
      <c r="AM939">
        <v>1.38</v>
      </c>
    </row>
    <row r="940" spans="1:39" x14ac:dyDescent="0.25">
      <c r="A940">
        <v>1056</v>
      </c>
      <c r="B940" t="s">
        <v>276</v>
      </c>
      <c r="C940" t="s">
        <v>277</v>
      </c>
      <c r="D940" t="s">
        <v>298</v>
      </c>
      <c r="E940" s="7">
        <v>18</v>
      </c>
      <c r="F940" s="8">
        <f t="shared" si="255"/>
        <v>1.255272505103306</v>
      </c>
      <c r="G940" s="7">
        <f t="shared" si="247"/>
        <v>285.58563314740331</v>
      </c>
      <c r="H940" s="7">
        <f t="shared" si="256"/>
        <v>2.4557363557590906</v>
      </c>
      <c r="I940" s="7" t="s">
        <v>204</v>
      </c>
      <c r="J940" s="7" t="s">
        <v>204</v>
      </c>
      <c r="K940" s="7" t="s">
        <v>204</v>
      </c>
      <c r="L940" s="7" t="s">
        <v>204</v>
      </c>
      <c r="M940" s="7" t="s">
        <v>204</v>
      </c>
      <c r="N940" s="7">
        <v>3.0857908109899839</v>
      </c>
      <c r="O940" s="7">
        <v>1.9957908109899842</v>
      </c>
      <c r="P940">
        <v>70</v>
      </c>
      <c r="Q940">
        <f t="shared" si="248"/>
        <v>343</v>
      </c>
      <c r="R940" t="s">
        <v>267</v>
      </c>
      <c r="S940" s="9" t="s">
        <v>268</v>
      </c>
      <c r="T940" t="s">
        <v>206</v>
      </c>
      <c r="U940" t="s">
        <v>278</v>
      </c>
      <c r="V940">
        <v>212.34</v>
      </c>
      <c r="W940">
        <v>7.17</v>
      </c>
      <c r="X940">
        <v>6.08</v>
      </c>
      <c r="Y940" s="8">
        <f t="shared" si="249"/>
        <v>-1.0899999999999999</v>
      </c>
      <c r="Z940">
        <v>-1.0900000000000001</v>
      </c>
      <c r="AA940">
        <v>7.5499999999999998E-2</v>
      </c>
      <c r="AB940">
        <v>0.156</v>
      </c>
      <c r="AC940">
        <f t="shared" si="250"/>
        <v>-0.80687540164553839</v>
      </c>
      <c r="AD940">
        <f t="shared" si="251"/>
        <v>-1.1220530483708118</v>
      </c>
      <c r="AE940" s="7">
        <f t="shared" si="252"/>
        <v>79.597175218018535</v>
      </c>
      <c r="AF940" s="7">
        <v>20</v>
      </c>
      <c r="AG940" s="7">
        <f t="shared" si="253"/>
        <v>-99.597175218018535</v>
      </c>
      <c r="AH940" s="7">
        <f t="shared" si="254"/>
        <v>1.2004638506557845</v>
      </c>
      <c r="AI940">
        <v>0</v>
      </c>
      <c r="AJ940">
        <v>0.24</v>
      </c>
      <c r="AK940">
        <v>8.02</v>
      </c>
      <c r="AL940">
        <v>0.89</v>
      </c>
      <c r="AM940">
        <v>1.93</v>
      </c>
    </row>
    <row r="941" spans="1:39" x14ac:dyDescent="0.25">
      <c r="A941">
        <v>1057</v>
      </c>
      <c r="B941" t="s">
        <v>276</v>
      </c>
      <c r="C941" t="s">
        <v>277</v>
      </c>
      <c r="D941" t="s">
        <v>298</v>
      </c>
      <c r="E941" s="7">
        <v>46</v>
      </c>
      <c r="F941" s="8">
        <f t="shared" si="255"/>
        <v>1.6627578316815741</v>
      </c>
      <c r="G941" s="7">
        <f t="shared" si="247"/>
        <v>12110.578665475421</v>
      </c>
      <c r="H941" s="7">
        <f t="shared" si="256"/>
        <v>4.0831648950190793</v>
      </c>
      <c r="I941" s="7" t="s">
        <v>204</v>
      </c>
      <c r="J941" s="7" t="s">
        <v>204</v>
      </c>
      <c r="K941" s="7" t="s">
        <v>204</v>
      </c>
      <c r="L941" s="7" t="s">
        <v>204</v>
      </c>
      <c r="M941" s="7" t="s">
        <v>204</v>
      </c>
      <c r="N941" s="7">
        <v>4.468243885833183</v>
      </c>
      <c r="O941" s="7">
        <v>3.378243885833184</v>
      </c>
      <c r="P941">
        <v>100</v>
      </c>
      <c r="Q941">
        <f t="shared" si="248"/>
        <v>373</v>
      </c>
      <c r="R941" t="s">
        <v>267</v>
      </c>
      <c r="S941" s="9" t="s">
        <v>268</v>
      </c>
      <c r="T941" t="s">
        <v>206</v>
      </c>
      <c r="U941" t="s">
        <v>278</v>
      </c>
      <c r="V941">
        <v>212.34</v>
      </c>
      <c r="W941">
        <v>7.17</v>
      </c>
      <c r="X941">
        <v>6.08</v>
      </c>
      <c r="Y941" s="8">
        <f t="shared" si="249"/>
        <v>-1.0899999999999999</v>
      </c>
      <c r="Z941">
        <v>-1.0900000000000001</v>
      </c>
      <c r="AA941">
        <v>7.5499999999999998E-2</v>
      </c>
      <c r="AB941">
        <v>0.156</v>
      </c>
      <c r="AC941">
        <f t="shared" si="250"/>
        <v>-0.80687540164553839</v>
      </c>
      <c r="AD941">
        <f t="shared" si="251"/>
        <v>-1.1220530483708118</v>
      </c>
      <c r="AE941" s="7">
        <f t="shared" si="252"/>
        <v>79.597175218018535</v>
      </c>
      <c r="AF941" s="7">
        <v>20</v>
      </c>
      <c r="AG941" s="7">
        <f t="shared" si="253"/>
        <v>-99.597175218018535</v>
      </c>
      <c r="AH941" s="7">
        <f t="shared" si="254"/>
        <v>2.420407063337505</v>
      </c>
      <c r="AI941">
        <v>0</v>
      </c>
      <c r="AJ941">
        <v>0.24</v>
      </c>
      <c r="AK941">
        <v>8.02</v>
      </c>
      <c r="AL941">
        <v>0.89</v>
      </c>
      <c r="AM941">
        <v>1.93</v>
      </c>
    </row>
    <row r="942" spans="1:39" x14ac:dyDescent="0.25">
      <c r="A942">
        <v>373</v>
      </c>
      <c r="B942" t="s">
        <v>265</v>
      </c>
      <c r="C942" t="s">
        <v>98</v>
      </c>
      <c r="D942" t="s">
        <v>1543</v>
      </c>
      <c r="E942" s="7">
        <v>213</v>
      </c>
      <c r="F942" s="8">
        <f t="shared" si="255"/>
        <v>2.3283796034387376</v>
      </c>
      <c r="G942" s="7">
        <f t="shared" si="247"/>
        <v>137.27302666752257</v>
      </c>
      <c r="H942" s="7">
        <f t="shared" si="256"/>
        <v>2.1375852093395951</v>
      </c>
      <c r="I942" s="7" t="s">
        <v>204</v>
      </c>
      <c r="J942" s="7" t="s">
        <v>204</v>
      </c>
      <c r="K942" s="7" t="s">
        <v>204</v>
      </c>
      <c r="L942" s="7" t="s">
        <v>204</v>
      </c>
      <c r="M942" s="7" t="s">
        <v>204</v>
      </c>
      <c r="N942" s="7">
        <v>2.7135752819106251</v>
      </c>
      <c r="O942" s="7">
        <v>1.9695752819106249</v>
      </c>
      <c r="P942">
        <v>40</v>
      </c>
      <c r="Q942">
        <f t="shared" si="248"/>
        <v>313</v>
      </c>
      <c r="R942" t="s">
        <v>267</v>
      </c>
      <c r="S942" s="9" t="s">
        <v>268</v>
      </c>
      <c r="T942" t="s">
        <v>206</v>
      </c>
      <c r="U942" t="s">
        <v>99</v>
      </c>
      <c r="V942">
        <v>106.17</v>
      </c>
      <c r="W942">
        <v>3.8340000000000001</v>
      </c>
      <c r="X942">
        <v>3.09</v>
      </c>
      <c r="Y942" s="8">
        <f t="shared" si="249"/>
        <v>-0.74400000000000022</v>
      </c>
      <c r="Z942">
        <v>-0.67400000000000004</v>
      </c>
      <c r="AA942">
        <v>908</v>
      </c>
      <c r="AB942" s="7">
        <v>1070</v>
      </c>
      <c r="AC942">
        <f t="shared" si="250"/>
        <v>3.0293837776852097</v>
      </c>
      <c r="AD942">
        <f t="shared" si="251"/>
        <v>2.958085848521085</v>
      </c>
      <c r="AE942" s="7">
        <f t="shared" si="252"/>
        <v>45.853918797118268</v>
      </c>
      <c r="AF942" s="7">
        <v>20</v>
      </c>
      <c r="AG942" s="7">
        <f t="shared" si="253"/>
        <v>-65.853918797118268</v>
      </c>
      <c r="AH942" s="7">
        <f t="shared" si="254"/>
        <v>-0.19079439409914245</v>
      </c>
      <c r="AI942">
        <v>0</v>
      </c>
      <c r="AJ942">
        <v>0.12</v>
      </c>
      <c r="AK942">
        <v>3.9000000000000004</v>
      </c>
      <c r="AL942">
        <v>0.57999999999999996</v>
      </c>
      <c r="AM942">
        <v>1</v>
      </c>
    </row>
    <row r="943" spans="1:39" x14ac:dyDescent="0.25">
      <c r="A943">
        <v>371</v>
      </c>
      <c r="B943" t="s">
        <v>265</v>
      </c>
      <c r="C943" t="s">
        <v>98</v>
      </c>
      <c r="D943" t="s">
        <v>1543</v>
      </c>
      <c r="E943" s="7">
        <v>24</v>
      </c>
      <c r="F943" s="8">
        <f t="shared" si="255"/>
        <v>1.3802112417116059</v>
      </c>
      <c r="G943" s="7">
        <f t="shared" si="247"/>
        <v>906.36220349419011</v>
      </c>
      <c r="H943" s="7">
        <f t="shared" si="256"/>
        <v>2.9573017865771374</v>
      </c>
      <c r="I943" s="7" t="s">
        <v>204</v>
      </c>
      <c r="J943" s="7" t="s">
        <v>204</v>
      </c>
      <c r="K943" s="7" t="s">
        <v>204</v>
      </c>
      <c r="L943" s="7" t="s">
        <v>204</v>
      </c>
      <c r="M943" s="7" t="s">
        <v>204</v>
      </c>
      <c r="N943" s="7">
        <v>2.9963807773912423</v>
      </c>
      <c r="O943" s="7">
        <v>2.2523807773912421</v>
      </c>
      <c r="P943">
        <v>100</v>
      </c>
      <c r="Q943">
        <f t="shared" si="248"/>
        <v>373</v>
      </c>
      <c r="R943" t="s">
        <v>267</v>
      </c>
      <c r="S943" s="9" t="s">
        <v>268</v>
      </c>
      <c r="T943" t="s">
        <v>206</v>
      </c>
      <c r="U943" t="s">
        <v>99</v>
      </c>
      <c r="V943">
        <v>106.17</v>
      </c>
      <c r="W943">
        <v>3.8340000000000001</v>
      </c>
      <c r="X943">
        <v>3.09</v>
      </c>
      <c r="Y943" s="8">
        <f t="shared" si="249"/>
        <v>-0.74400000000000022</v>
      </c>
      <c r="Z943">
        <v>-0.67400000000000004</v>
      </c>
      <c r="AA943">
        <v>908</v>
      </c>
      <c r="AB943" s="7">
        <v>1070</v>
      </c>
      <c r="AC943">
        <f t="shared" si="250"/>
        <v>3.0293837776852097</v>
      </c>
      <c r="AD943">
        <f t="shared" si="251"/>
        <v>2.958085848521085</v>
      </c>
      <c r="AE943" s="7">
        <f t="shared" si="252"/>
        <v>45.853918797118268</v>
      </c>
      <c r="AF943" s="7">
        <v>20</v>
      </c>
      <c r="AG943" s="7">
        <f t="shared" si="253"/>
        <v>-65.853918797118268</v>
      </c>
      <c r="AH943" s="7">
        <f t="shared" si="254"/>
        <v>1.5770905448655315</v>
      </c>
      <c r="AI943">
        <v>0</v>
      </c>
      <c r="AJ943">
        <v>0.12</v>
      </c>
      <c r="AK943">
        <v>3.9000000000000004</v>
      </c>
      <c r="AL943">
        <v>0.57999999999999996</v>
      </c>
      <c r="AM943">
        <v>1</v>
      </c>
    </row>
    <row r="944" spans="1:39" x14ac:dyDescent="0.25">
      <c r="A944">
        <v>372</v>
      </c>
      <c r="B944" t="s">
        <v>265</v>
      </c>
      <c r="C944" t="s">
        <v>98</v>
      </c>
      <c r="D944" t="s">
        <v>1543</v>
      </c>
      <c r="E944" s="7">
        <v>106</v>
      </c>
      <c r="F944" s="8">
        <f t="shared" si="255"/>
        <v>2.0253058652647704</v>
      </c>
      <c r="G944" s="7">
        <f t="shared" si="247"/>
        <v>624.83693455144953</v>
      </c>
      <c r="H944" s="7">
        <f t="shared" si="256"/>
        <v>2.7957666930808234</v>
      </c>
      <c r="I944" s="7" t="s">
        <v>204</v>
      </c>
      <c r="J944" s="7" t="s">
        <v>204</v>
      </c>
      <c r="K944" s="7" t="s">
        <v>204</v>
      </c>
      <c r="L944" s="7" t="s">
        <v>204</v>
      </c>
      <c r="M944" s="7" t="s">
        <v>204</v>
      </c>
      <c r="N944" s="7">
        <v>3.079821148311717</v>
      </c>
      <c r="O944" s="7">
        <v>2.3358211483117168</v>
      </c>
      <c r="P944">
        <v>70</v>
      </c>
      <c r="Q944">
        <f t="shared" si="248"/>
        <v>343</v>
      </c>
      <c r="R944" t="s">
        <v>267</v>
      </c>
      <c r="S944" s="9" t="s">
        <v>268</v>
      </c>
      <c r="T944" t="s">
        <v>206</v>
      </c>
      <c r="U944" t="s">
        <v>99</v>
      </c>
      <c r="V944">
        <v>106.17</v>
      </c>
      <c r="W944">
        <v>3.8340000000000001</v>
      </c>
      <c r="X944">
        <v>3.09</v>
      </c>
      <c r="Y944" s="8">
        <f t="shared" si="249"/>
        <v>-0.74400000000000022</v>
      </c>
      <c r="Z944">
        <v>-0.67400000000000004</v>
      </c>
      <c r="AA944">
        <v>908</v>
      </c>
      <c r="AB944" s="7">
        <v>1070</v>
      </c>
      <c r="AC944">
        <f t="shared" si="250"/>
        <v>3.0293837776852097</v>
      </c>
      <c r="AD944">
        <f t="shared" si="251"/>
        <v>2.958085848521085</v>
      </c>
      <c r="AE944" s="7">
        <f t="shared" si="252"/>
        <v>45.853918797118268</v>
      </c>
      <c r="AF944" s="7">
        <v>20</v>
      </c>
      <c r="AG944" s="7">
        <f t="shared" si="253"/>
        <v>-65.853918797118268</v>
      </c>
      <c r="AH944" s="7">
        <f t="shared" si="254"/>
        <v>0.77046082781605285</v>
      </c>
      <c r="AI944">
        <v>0</v>
      </c>
      <c r="AJ944">
        <v>0.12</v>
      </c>
      <c r="AK944">
        <v>3.9000000000000004</v>
      </c>
      <c r="AL944">
        <v>0.57999999999999996</v>
      </c>
      <c r="AM944">
        <v>1</v>
      </c>
    </row>
    <row r="945" spans="1:39" x14ac:dyDescent="0.25">
      <c r="A945">
        <v>340</v>
      </c>
      <c r="B945" t="s">
        <v>269</v>
      </c>
      <c r="C945" t="s">
        <v>45</v>
      </c>
      <c r="D945" t="s">
        <v>1543</v>
      </c>
      <c r="E945" s="7">
        <v>359</v>
      </c>
      <c r="F945" s="8">
        <f t="shared" si="255"/>
        <v>2.5550944485783194</v>
      </c>
      <c r="G945" s="7">
        <f t="shared" si="247"/>
        <v>304.43593273357283</v>
      </c>
      <c r="H945" s="7">
        <f t="shared" si="256"/>
        <v>2.4834959111304604</v>
      </c>
      <c r="I945" s="7" t="s">
        <v>204</v>
      </c>
      <c r="J945" s="7" t="s">
        <v>204</v>
      </c>
      <c r="K945" s="7" t="s">
        <v>204</v>
      </c>
      <c r="L945" s="7" t="s">
        <v>204</v>
      </c>
      <c r="M945" s="7" t="s">
        <v>204</v>
      </c>
      <c r="N945" s="7">
        <v>3.8985503663613548</v>
      </c>
      <c r="O945" s="7">
        <v>2.0235503663613539</v>
      </c>
      <c r="P945">
        <v>70</v>
      </c>
      <c r="Q945">
        <f t="shared" si="248"/>
        <v>343</v>
      </c>
      <c r="R945" t="s">
        <v>267</v>
      </c>
      <c r="S945" s="9" t="s">
        <v>268</v>
      </c>
      <c r="T945" t="s">
        <v>206</v>
      </c>
      <c r="U945" t="s">
        <v>47</v>
      </c>
      <c r="V945">
        <v>128.18</v>
      </c>
      <c r="W945">
        <v>5.0449999999999999</v>
      </c>
      <c r="X945">
        <v>3.17</v>
      </c>
      <c r="Y945" s="8">
        <f t="shared" si="249"/>
        <v>-1.875</v>
      </c>
      <c r="Z945">
        <v>-1.7450000000000001</v>
      </c>
      <c r="AA945">
        <v>5.38</v>
      </c>
      <c r="AB945">
        <v>39.9</v>
      </c>
      <c r="AC945">
        <f t="shared" si="250"/>
        <v>1.6009728956867482</v>
      </c>
      <c r="AD945">
        <f t="shared" si="251"/>
        <v>0.7307822756663892</v>
      </c>
      <c r="AE945" s="7">
        <f t="shared" si="252"/>
        <v>58.418042442717976</v>
      </c>
      <c r="AF945" s="7">
        <v>20</v>
      </c>
      <c r="AG945" s="7">
        <f t="shared" si="253"/>
        <v>-78.418042442717976</v>
      </c>
      <c r="AH945" s="7">
        <f t="shared" si="254"/>
        <v>-7.1598537447858879E-2</v>
      </c>
      <c r="AI945">
        <v>0</v>
      </c>
      <c r="AJ945">
        <v>0.17</v>
      </c>
      <c r="AK945">
        <v>5.33</v>
      </c>
      <c r="AL945">
        <v>1.02</v>
      </c>
      <c r="AM945">
        <v>1.0900000000000001</v>
      </c>
    </row>
    <row r="946" spans="1:39" x14ac:dyDescent="0.25">
      <c r="A946">
        <v>339</v>
      </c>
      <c r="B946" t="s">
        <v>269</v>
      </c>
      <c r="C946" t="s">
        <v>45</v>
      </c>
      <c r="D946" t="s">
        <v>1543</v>
      </c>
      <c r="E946" s="7">
        <v>190</v>
      </c>
      <c r="F946" s="8">
        <f t="shared" si="255"/>
        <v>2.2787536009528289</v>
      </c>
      <c r="G946" s="7">
        <f t="shared" si="247"/>
        <v>1471.2276616713764</v>
      </c>
      <c r="H946" s="7">
        <f t="shared" si="256"/>
        <v>3.1676798818079859</v>
      </c>
      <c r="I946" s="7" t="s">
        <v>204</v>
      </c>
      <c r="J946" s="7" t="s">
        <v>204</v>
      </c>
      <c r="K946" s="7" t="s">
        <v>204</v>
      </c>
      <c r="L946" s="7" t="s">
        <v>204</v>
      </c>
      <c r="M946" s="7" t="s">
        <v>204</v>
      </c>
      <c r="N946" s="7">
        <v>4.337758872622091</v>
      </c>
      <c r="O946" s="7">
        <v>2.462758872622091</v>
      </c>
      <c r="P946">
        <v>100</v>
      </c>
      <c r="Q946">
        <f t="shared" si="248"/>
        <v>373</v>
      </c>
      <c r="R946" t="s">
        <v>267</v>
      </c>
      <c r="S946" s="9" t="s">
        <v>268</v>
      </c>
      <c r="T946" t="s">
        <v>206</v>
      </c>
      <c r="U946" t="s">
        <v>47</v>
      </c>
      <c r="V946">
        <v>128.18</v>
      </c>
      <c r="W946">
        <v>5.0449999999999999</v>
      </c>
      <c r="X946">
        <v>3.17</v>
      </c>
      <c r="Y946" s="8">
        <f t="shared" si="249"/>
        <v>-1.875</v>
      </c>
      <c r="Z946">
        <v>-1.7450000000000001</v>
      </c>
      <c r="AA946">
        <v>5.38</v>
      </c>
      <c r="AB946">
        <v>39.9</v>
      </c>
      <c r="AC946">
        <f t="shared" si="250"/>
        <v>1.6009728956867482</v>
      </c>
      <c r="AD946">
        <f t="shared" si="251"/>
        <v>0.7307822756663892</v>
      </c>
      <c r="AE946" s="7">
        <f t="shared" si="252"/>
        <v>58.418042442717976</v>
      </c>
      <c r="AF946" s="7">
        <v>20</v>
      </c>
      <c r="AG946" s="7">
        <f t="shared" si="253"/>
        <v>-78.418042442717976</v>
      </c>
      <c r="AH946" s="7">
        <f t="shared" si="254"/>
        <v>0.88892628085515701</v>
      </c>
      <c r="AI946">
        <v>0</v>
      </c>
      <c r="AJ946">
        <v>0.17</v>
      </c>
      <c r="AK946">
        <v>5.33</v>
      </c>
      <c r="AL946">
        <v>1.02</v>
      </c>
      <c r="AM946">
        <v>1.0900000000000001</v>
      </c>
    </row>
    <row r="947" spans="1:39" x14ac:dyDescent="0.25">
      <c r="A947">
        <v>576</v>
      </c>
      <c r="B947" t="s">
        <v>270</v>
      </c>
      <c r="C947" t="s">
        <v>271</v>
      </c>
      <c r="D947" t="s">
        <v>1543</v>
      </c>
      <c r="E947" s="7">
        <v>5</v>
      </c>
      <c r="F947" s="8">
        <f t="shared" si="255"/>
        <v>0.69897000433601886</v>
      </c>
      <c r="G947" s="7">
        <f t="shared" si="247"/>
        <v>1675213.9101216919</v>
      </c>
      <c r="H947" s="7">
        <f t="shared" si="256"/>
        <v>6.224070270509559</v>
      </c>
      <c r="I947" s="7" t="s">
        <v>204</v>
      </c>
      <c r="J947" s="7" t="s">
        <v>204</v>
      </c>
      <c r="K947" s="7" t="s">
        <v>204</v>
      </c>
      <c r="L947" s="7" t="s">
        <v>204</v>
      </c>
      <c r="M947" s="7" t="s">
        <v>204</v>
      </c>
      <c r="N947" s="7">
        <v>2.8651492613236629</v>
      </c>
      <c r="O947" s="7">
        <v>5.5191492613236646</v>
      </c>
      <c r="P947">
        <v>100</v>
      </c>
      <c r="Q947">
        <f t="shared" si="248"/>
        <v>373</v>
      </c>
      <c r="R947" t="s">
        <v>267</v>
      </c>
      <c r="S947" s="9" t="s">
        <v>268</v>
      </c>
      <c r="T947" t="s">
        <v>206</v>
      </c>
      <c r="U947" t="s">
        <v>272</v>
      </c>
      <c r="V947">
        <v>170.34</v>
      </c>
      <c r="W947">
        <v>3.5760000000000001</v>
      </c>
      <c r="X947">
        <v>6.23</v>
      </c>
      <c r="Y947" s="8">
        <f t="shared" si="249"/>
        <v>2.6540000000000004</v>
      </c>
      <c r="Z947">
        <v>2.524</v>
      </c>
      <c r="AA947">
        <v>31.5</v>
      </c>
      <c r="AB947">
        <v>18</v>
      </c>
      <c r="AC947">
        <f t="shared" si="250"/>
        <v>1.255272505103306</v>
      </c>
      <c r="AD947">
        <f t="shared" si="251"/>
        <v>1.4983105537896004</v>
      </c>
      <c r="AE947" s="7">
        <f t="shared" si="252"/>
        <v>61.458779884836652</v>
      </c>
      <c r="AF947" s="7">
        <v>20</v>
      </c>
      <c r="AG947" s="7">
        <f t="shared" si="253"/>
        <v>-81.458779884836645</v>
      </c>
      <c r="AH947" s="7">
        <f t="shared" si="254"/>
        <v>5.5251002661735402</v>
      </c>
      <c r="AI947">
        <v>0</v>
      </c>
      <c r="AJ947">
        <v>0.06</v>
      </c>
      <c r="AK947">
        <v>5.7</v>
      </c>
      <c r="AL947">
        <v>0.22</v>
      </c>
      <c r="AM947">
        <v>1.8</v>
      </c>
    </row>
    <row r="948" spans="1:39" x14ac:dyDescent="0.25">
      <c r="A948">
        <v>577</v>
      </c>
      <c r="B948" t="s">
        <v>270</v>
      </c>
      <c r="C948" t="s">
        <v>271</v>
      </c>
      <c r="D948" t="s">
        <v>1543</v>
      </c>
      <c r="E948" s="7">
        <v>3240</v>
      </c>
      <c r="F948" s="8">
        <f t="shared" si="255"/>
        <v>3.510545010206612</v>
      </c>
      <c r="G948" s="7">
        <f t="shared" si="247"/>
        <v>109112662.86036111</v>
      </c>
      <c r="H948" s="7">
        <f t="shared" si="256"/>
        <v>8.0378751547245084</v>
      </c>
      <c r="I948" s="7" t="s">
        <v>204</v>
      </c>
      <c r="J948" s="7" t="s">
        <v>204</v>
      </c>
      <c r="K948" s="7" t="s">
        <v>204</v>
      </c>
      <c r="L948" s="7" t="s">
        <v>204</v>
      </c>
      <c r="M948" s="7" t="s">
        <v>204</v>
      </c>
      <c r="N948" s="7">
        <v>4.9239296099554029</v>
      </c>
      <c r="O948" s="7">
        <v>7.5779296099554019</v>
      </c>
      <c r="P948">
        <v>70</v>
      </c>
      <c r="Q948">
        <f t="shared" si="248"/>
        <v>343</v>
      </c>
      <c r="R948" t="s">
        <v>267</v>
      </c>
      <c r="S948" s="9" t="s">
        <v>268</v>
      </c>
      <c r="T948" t="s">
        <v>206</v>
      </c>
      <c r="U948" t="s">
        <v>272</v>
      </c>
      <c r="V948">
        <v>170.34</v>
      </c>
      <c r="W948">
        <v>3.5760000000000001</v>
      </c>
      <c r="X948">
        <v>6.23</v>
      </c>
      <c r="Y948" s="8">
        <f t="shared" si="249"/>
        <v>2.6540000000000004</v>
      </c>
      <c r="Z948">
        <v>2.524</v>
      </c>
      <c r="AA948">
        <v>31.5</v>
      </c>
      <c r="AB948">
        <v>18</v>
      </c>
      <c r="AC948">
        <f t="shared" si="250"/>
        <v>1.255272505103306</v>
      </c>
      <c r="AD948">
        <f t="shared" si="251"/>
        <v>1.4983105537896004</v>
      </c>
      <c r="AE948" s="7">
        <f t="shared" si="252"/>
        <v>61.458779884836652</v>
      </c>
      <c r="AF948" s="7">
        <v>20</v>
      </c>
      <c r="AG948" s="7">
        <f t="shared" si="253"/>
        <v>-81.458779884836645</v>
      </c>
      <c r="AH948" s="7">
        <f t="shared" si="254"/>
        <v>4.5273301445178964</v>
      </c>
      <c r="AI948">
        <v>0</v>
      </c>
      <c r="AJ948">
        <v>0.06</v>
      </c>
      <c r="AK948">
        <v>5.7</v>
      </c>
      <c r="AL948">
        <v>0.22</v>
      </c>
      <c r="AM948">
        <v>1.8</v>
      </c>
    </row>
    <row r="949" spans="1:39" x14ac:dyDescent="0.25">
      <c r="A949">
        <v>442</v>
      </c>
      <c r="B949" t="s">
        <v>273</v>
      </c>
      <c r="C949" t="s">
        <v>274</v>
      </c>
      <c r="D949" t="s">
        <v>1543</v>
      </c>
      <c r="E949" s="7">
        <v>78</v>
      </c>
      <c r="F949" s="8">
        <f t="shared" si="255"/>
        <v>1.8920946026904804</v>
      </c>
      <c r="G949" s="7">
        <f t="shared" si="247"/>
        <v>65.521612091550182</v>
      </c>
      <c r="H949" s="7">
        <f t="shared" si="256"/>
        <v>1.8163845742507077</v>
      </c>
      <c r="I949" s="7" t="s">
        <v>204</v>
      </c>
      <c r="J949" s="7" t="s">
        <v>204</v>
      </c>
      <c r="K949" s="7" t="s">
        <v>204</v>
      </c>
      <c r="L949" s="7" t="s">
        <v>204</v>
      </c>
      <c r="M949" s="7" t="s">
        <v>204</v>
      </c>
      <c r="N949" s="7">
        <v>3.4594390294816004</v>
      </c>
      <c r="O949" s="7">
        <v>1.3564390294816011</v>
      </c>
      <c r="P949">
        <v>70</v>
      </c>
      <c r="Q949">
        <f t="shared" si="248"/>
        <v>343</v>
      </c>
      <c r="R949" t="s">
        <v>267</v>
      </c>
      <c r="S949" s="9" t="s">
        <v>268</v>
      </c>
      <c r="T949" t="s">
        <v>206</v>
      </c>
      <c r="U949" t="s">
        <v>275</v>
      </c>
      <c r="V949">
        <v>170.21</v>
      </c>
      <c r="W949">
        <v>6.1529999999999996</v>
      </c>
      <c r="X949">
        <v>4.05</v>
      </c>
      <c r="Y949" s="8">
        <f t="shared" si="249"/>
        <v>-2.1029999999999998</v>
      </c>
      <c r="Z949">
        <v>-1.9430000000000001</v>
      </c>
      <c r="AA949">
        <v>2.2599999999999998</v>
      </c>
      <c r="AB949">
        <v>3.12</v>
      </c>
      <c r="AC949">
        <f t="shared" si="250"/>
        <v>0.49415459401844281</v>
      </c>
      <c r="AD949">
        <f t="shared" si="251"/>
        <v>0.35410843914740087</v>
      </c>
      <c r="AE949" s="7">
        <f t="shared" si="252"/>
        <v>68.153477933042282</v>
      </c>
      <c r="AF949" s="7">
        <v>20</v>
      </c>
      <c r="AG949" s="7">
        <f t="shared" si="253"/>
        <v>-88.153477933042282</v>
      </c>
      <c r="AH949" s="7">
        <f t="shared" si="254"/>
        <v>-7.5710028439772759E-2</v>
      </c>
      <c r="AI949">
        <v>0</v>
      </c>
      <c r="AJ949">
        <v>0.41</v>
      </c>
      <c r="AK949">
        <v>6.48</v>
      </c>
      <c r="AL949">
        <v>1.25</v>
      </c>
      <c r="AM949">
        <v>1.38</v>
      </c>
    </row>
    <row r="950" spans="1:39" x14ac:dyDescent="0.25">
      <c r="A950">
        <v>441</v>
      </c>
      <c r="B950" t="s">
        <v>273</v>
      </c>
      <c r="C950" t="s">
        <v>274</v>
      </c>
      <c r="D950" t="s">
        <v>1543</v>
      </c>
      <c r="E950" s="7">
        <v>54</v>
      </c>
      <c r="F950" s="8">
        <f t="shared" si="255"/>
        <v>1.7323937598229686</v>
      </c>
      <c r="G950" s="7">
        <f t="shared" si="247"/>
        <v>545.07428178368866</v>
      </c>
      <c r="H950" s="7">
        <f t="shared" si="256"/>
        <v>2.7364556912133065</v>
      </c>
      <c r="I950" s="7" t="s">
        <v>204</v>
      </c>
      <c r="J950" s="7" t="s">
        <v>204</v>
      </c>
      <c r="K950" s="7" t="s">
        <v>204</v>
      </c>
      <c r="L950" s="7" t="s">
        <v>204</v>
      </c>
      <c r="M950" s="7" t="s">
        <v>204</v>
      </c>
      <c r="N950" s="7">
        <v>4.1345346820274109</v>
      </c>
      <c r="O950" s="7">
        <v>2.0315346820274112</v>
      </c>
      <c r="P950">
        <v>100</v>
      </c>
      <c r="Q950">
        <f t="shared" si="248"/>
        <v>373</v>
      </c>
      <c r="R950" t="s">
        <v>267</v>
      </c>
      <c r="S950" s="9" t="s">
        <v>268</v>
      </c>
      <c r="T950" t="s">
        <v>206</v>
      </c>
      <c r="U950" t="s">
        <v>275</v>
      </c>
      <c r="V950">
        <v>170.21</v>
      </c>
      <c r="W950">
        <v>6.1529999999999996</v>
      </c>
      <c r="X950">
        <v>4.05</v>
      </c>
      <c r="Y950" s="8">
        <f t="shared" si="249"/>
        <v>-2.1029999999999998</v>
      </c>
      <c r="Z950">
        <v>-1.9430000000000001</v>
      </c>
      <c r="AA950">
        <v>2.2599999999999998</v>
      </c>
      <c r="AB950">
        <v>3.12</v>
      </c>
      <c r="AC950">
        <f t="shared" si="250"/>
        <v>0.49415459401844281</v>
      </c>
      <c r="AD950">
        <f t="shared" si="251"/>
        <v>0.35410843914740087</v>
      </c>
      <c r="AE950" s="7">
        <f t="shared" si="252"/>
        <v>68.153477933042282</v>
      </c>
      <c r="AF950" s="7">
        <v>20</v>
      </c>
      <c r="AG950" s="7">
        <f t="shared" si="253"/>
        <v>-88.153477933042282</v>
      </c>
      <c r="AH950" s="7">
        <f t="shared" si="254"/>
        <v>1.0040619313903376</v>
      </c>
      <c r="AI950">
        <v>0</v>
      </c>
      <c r="AJ950">
        <v>0.41</v>
      </c>
      <c r="AK950">
        <v>6.48</v>
      </c>
      <c r="AL950">
        <v>1.25</v>
      </c>
      <c r="AM950">
        <v>1.38</v>
      </c>
    </row>
    <row r="951" spans="1:39" x14ac:dyDescent="0.25">
      <c r="A951">
        <v>1058</v>
      </c>
      <c r="B951" t="s">
        <v>276</v>
      </c>
      <c r="C951" t="s">
        <v>277</v>
      </c>
      <c r="D951" t="s">
        <v>1543</v>
      </c>
      <c r="E951" s="7">
        <v>20</v>
      </c>
      <c r="F951" s="8">
        <f t="shared" si="255"/>
        <v>1.3010299956639813</v>
      </c>
      <c r="G951" s="7">
        <f t="shared" si="247"/>
        <v>5265.4689849893093</v>
      </c>
      <c r="H951" s="7">
        <f t="shared" si="256"/>
        <v>3.7214370590014862</v>
      </c>
      <c r="I951" s="7" t="s">
        <v>204</v>
      </c>
      <c r="J951" s="7" t="s">
        <v>204</v>
      </c>
      <c r="K951" s="7" t="s">
        <v>204</v>
      </c>
      <c r="L951" s="7" t="s">
        <v>204</v>
      </c>
      <c r="M951" s="7" t="s">
        <v>204</v>
      </c>
      <c r="N951" s="7">
        <v>4.1065160498155908</v>
      </c>
      <c r="O951" s="7">
        <v>3.016516049815591</v>
      </c>
      <c r="P951">
        <v>100</v>
      </c>
      <c r="Q951">
        <f t="shared" si="248"/>
        <v>373</v>
      </c>
      <c r="R951" t="s">
        <v>267</v>
      </c>
      <c r="S951" s="9" t="s">
        <v>268</v>
      </c>
      <c r="T951" t="s">
        <v>206</v>
      </c>
      <c r="U951" t="s">
        <v>278</v>
      </c>
      <c r="V951">
        <v>212.34</v>
      </c>
      <c r="W951">
        <v>7.17</v>
      </c>
      <c r="X951">
        <v>6.08</v>
      </c>
      <c r="Y951" s="8">
        <f t="shared" si="249"/>
        <v>-1.0899999999999999</v>
      </c>
      <c r="Z951">
        <v>-1.0900000000000001</v>
      </c>
      <c r="AA951">
        <v>7.5499999999999998E-2</v>
      </c>
      <c r="AB951">
        <v>0.156</v>
      </c>
      <c r="AC951">
        <f t="shared" si="250"/>
        <v>-0.80687540164553839</v>
      </c>
      <c r="AD951">
        <f t="shared" si="251"/>
        <v>-1.1220530483708118</v>
      </c>
      <c r="AE951" s="7">
        <f t="shared" si="252"/>
        <v>79.597175218018535</v>
      </c>
      <c r="AF951" s="7">
        <v>20</v>
      </c>
      <c r="AG951" s="7">
        <f t="shared" si="253"/>
        <v>-99.597175218018535</v>
      </c>
      <c r="AH951" s="7">
        <f t="shared" si="254"/>
        <v>2.420407063337505</v>
      </c>
      <c r="AI951">
        <v>0</v>
      </c>
      <c r="AJ951">
        <v>0.24</v>
      </c>
      <c r="AK951">
        <v>8.02</v>
      </c>
      <c r="AL951">
        <v>0.89</v>
      </c>
      <c r="AM951">
        <v>1.93</v>
      </c>
    </row>
    <row r="952" spans="1:39" x14ac:dyDescent="0.25">
      <c r="A952">
        <v>609</v>
      </c>
      <c r="B952" t="s">
        <v>207</v>
      </c>
      <c r="C952" t="s">
        <v>208</v>
      </c>
      <c r="D952" t="s">
        <v>664</v>
      </c>
      <c r="E952" s="7">
        <f t="shared" ref="E952:E1015" si="257">10^F952</f>
        <v>7294575.1025457168</v>
      </c>
      <c r="F952" s="8">
        <f t="shared" ref="F952:F1015" si="258">H952-AH952</f>
        <v>6.8630000000000013</v>
      </c>
      <c r="G952" s="7">
        <f t="shared" si="247"/>
        <v>13182.567385564091</v>
      </c>
      <c r="H952">
        <v>4.12</v>
      </c>
      <c r="I952" s="7" t="s">
        <v>204</v>
      </c>
      <c r="J952" s="7" t="s">
        <v>204</v>
      </c>
      <c r="K952" s="7" t="s">
        <v>204</v>
      </c>
      <c r="L952" s="7" t="s">
        <v>204</v>
      </c>
      <c r="M952" s="7" t="s">
        <v>204</v>
      </c>
      <c r="N952" s="7">
        <v>6.8630000000000013</v>
      </c>
      <c r="O952" s="7">
        <v>4.120000000000001</v>
      </c>
      <c r="P952">
        <v>25</v>
      </c>
      <c r="Q952">
        <f t="shared" si="248"/>
        <v>298</v>
      </c>
      <c r="R952" t="s">
        <v>740</v>
      </c>
      <c r="S952" s="9" t="s">
        <v>41</v>
      </c>
      <c r="T952" t="s">
        <v>206</v>
      </c>
      <c r="U952" t="s">
        <v>209</v>
      </c>
      <c r="V952">
        <v>178.24</v>
      </c>
      <c r="W952">
        <v>7.093</v>
      </c>
      <c r="X952">
        <v>4.3499999999999996</v>
      </c>
      <c r="Y952" s="8">
        <f t="shared" si="249"/>
        <v>-2.7430000000000003</v>
      </c>
      <c r="Z952">
        <v>-2.6429999999999998</v>
      </c>
      <c r="AA952">
        <v>2.8899999999999998E-4</v>
      </c>
      <c r="AB952">
        <v>6.59E-2</v>
      </c>
      <c r="AC952">
        <f t="shared" si="250"/>
        <v>-1.1811145854059901</v>
      </c>
      <c r="AD952">
        <f t="shared" si="251"/>
        <v>-3.5391021572434522</v>
      </c>
      <c r="AE952" s="7">
        <f t="shared" si="252"/>
        <v>82.888936319149437</v>
      </c>
      <c r="AF952" s="7">
        <v>20</v>
      </c>
      <c r="AG952" s="7">
        <f t="shared" si="253"/>
        <v>-102.88893631914944</v>
      </c>
      <c r="AH952" s="7">
        <f t="shared" si="254"/>
        <v>-2.7430000000000008</v>
      </c>
      <c r="AI952">
        <v>0</v>
      </c>
      <c r="AJ952">
        <v>0.23</v>
      </c>
      <c r="AK952">
        <v>7.7100000000000009</v>
      </c>
      <c r="AL952">
        <v>1.34</v>
      </c>
      <c r="AM952">
        <v>1.45</v>
      </c>
    </row>
    <row r="953" spans="1:39" x14ac:dyDescent="0.25">
      <c r="A953">
        <v>684</v>
      </c>
      <c r="B953" t="s">
        <v>63</v>
      </c>
      <c r="C953" t="s">
        <v>64</v>
      </c>
      <c r="D953" t="s">
        <v>664</v>
      </c>
      <c r="E953" s="7">
        <f t="shared" si="257"/>
        <v>46025657.358135767</v>
      </c>
      <c r="F953" s="8">
        <f t="shared" si="258"/>
        <v>7.6630000000000003</v>
      </c>
      <c r="G953" s="7">
        <f t="shared" si="247"/>
        <v>25118.86431509586</v>
      </c>
      <c r="H953">
        <v>4.4000000000000004</v>
      </c>
      <c r="I953" s="7" t="s">
        <v>204</v>
      </c>
      <c r="J953" s="7" t="s">
        <v>204</v>
      </c>
      <c r="K953" s="7" t="s">
        <v>204</v>
      </c>
      <c r="L953" s="7" t="s">
        <v>204</v>
      </c>
      <c r="M953" s="7" t="s">
        <v>204</v>
      </c>
      <c r="N953" s="7">
        <v>7.6630000000000011</v>
      </c>
      <c r="O953" s="7">
        <v>4.4000000000000012</v>
      </c>
      <c r="P953">
        <v>25</v>
      </c>
      <c r="Q953">
        <f t="shared" si="248"/>
        <v>298</v>
      </c>
      <c r="R953" t="s">
        <v>740</v>
      </c>
      <c r="S953" s="9" t="s">
        <v>41</v>
      </c>
      <c r="T953" t="s">
        <v>206</v>
      </c>
      <c r="U953" t="s">
        <v>65</v>
      </c>
      <c r="V953">
        <v>202.26</v>
      </c>
      <c r="W953">
        <v>8.1929999999999996</v>
      </c>
      <c r="X953">
        <v>4.93</v>
      </c>
      <c r="Y953" s="8">
        <f t="shared" si="249"/>
        <v>-3.2629999999999999</v>
      </c>
      <c r="Z953">
        <v>-3.3130000000000002</v>
      </c>
      <c r="AA953" s="7">
        <v>4.5899999999999998E-5</v>
      </c>
      <c r="AB953">
        <v>1.06E-2</v>
      </c>
      <c r="AC953">
        <f t="shared" si="250"/>
        <v>-1.9746941347352298</v>
      </c>
      <c r="AD953">
        <f t="shared" si="251"/>
        <v>-4.338187314462739</v>
      </c>
      <c r="AE953" s="7">
        <f t="shared" si="252"/>
        <v>89.869162881440928</v>
      </c>
      <c r="AF953" s="7">
        <v>20</v>
      </c>
      <c r="AG953" s="7">
        <f t="shared" si="253"/>
        <v>-109.86916288144093</v>
      </c>
      <c r="AH953" s="7">
        <f t="shared" si="254"/>
        <v>-3.2629999999999999</v>
      </c>
      <c r="AI953">
        <v>0</v>
      </c>
      <c r="AJ953">
        <v>0.25</v>
      </c>
      <c r="AK953">
        <v>9.11</v>
      </c>
      <c r="AL953">
        <v>1.52</v>
      </c>
      <c r="AM953">
        <v>1.58</v>
      </c>
    </row>
    <row r="954" spans="1:39" x14ac:dyDescent="0.25">
      <c r="A954">
        <v>355</v>
      </c>
      <c r="B954" t="s">
        <v>44</v>
      </c>
      <c r="C954" t="s">
        <v>45</v>
      </c>
      <c r="D954" t="s">
        <v>865</v>
      </c>
      <c r="E954" s="7">
        <f t="shared" si="257"/>
        <v>164058.9773199539</v>
      </c>
      <c r="F954" s="8">
        <f t="shared" si="258"/>
        <v>5.2149999999999999</v>
      </c>
      <c r="G954" s="7">
        <f t="shared" si="247"/>
        <v>2187.7616239495528</v>
      </c>
      <c r="H954">
        <v>3.34</v>
      </c>
      <c r="I954" s="7" t="s">
        <v>204</v>
      </c>
      <c r="J954" s="7" t="s">
        <v>204</v>
      </c>
      <c r="K954" s="7" t="s">
        <v>204</v>
      </c>
      <c r="L954" s="7" t="s">
        <v>204</v>
      </c>
      <c r="M954" s="7" t="s">
        <v>204</v>
      </c>
      <c r="N954" s="7">
        <v>5.2149999999999999</v>
      </c>
      <c r="O954" s="7">
        <v>3.34</v>
      </c>
      <c r="P954">
        <v>25</v>
      </c>
      <c r="Q954">
        <f t="shared" si="248"/>
        <v>298</v>
      </c>
      <c r="R954" t="s">
        <v>740</v>
      </c>
      <c r="S954" s="9" t="s">
        <v>41</v>
      </c>
      <c r="T954" t="s">
        <v>206</v>
      </c>
      <c r="U954" t="s">
        <v>47</v>
      </c>
      <c r="V954">
        <v>128.18</v>
      </c>
      <c r="W954">
        <v>5.0449999999999999</v>
      </c>
      <c r="X954">
        <v>3.17</v>
      </c>
      <c r="Y954" s="8">
        <f t="shared" si="249"/>
        <v>-1.875</v>
      </c>
      <c r="Z954">
        <v>-1.7450000000000001</v>
      </c>
      <c r="AA954">
        <v>5.38</v>
      </c>
      <c r="AB954">
        <v>39.9</v>
      </c>
      <c r="AC954">
        <f t="shared" si="250"/>
        <v>1.6009728956867482</v>
      </c>
      <c r="AD954">
        <f t="shared" si="251"/>
        <v>0.7307822756663892</v>
      </c>
      <c r="AE954" s="7">
        <f t="shared" si="252"/>
        <v>58.418042442717976</v>
      </c>
      <c r="AF954" s="7">
        <v>20</v>
      </c>
      <c r="AG954" s="7">
        <f t="shared" si="253"/>
        <v>-78.418042442717976</v>
      </c>
      <c r="AH954" s="7">
        <f t="shared" si="254"/>
        <v>-1.8750000000000002</v>
      </c>
      <c r="AI954">
        <v>0</v>
      </c>
      <c r="AJ954">
        <v>0.17</v>
      </c>
      <c r="AK954">
        <v>5.33</v>
      </c>
      <c r="AL954">
        <v>1.02</v>
      </c>
      <c r="AM954">
        <v>1.0900000000000001</v>
      </c>
    </row>
    <row r="955" spans="1:39" x14ac:dyDescent="0.25">
      <c r="A955">
        <v>270</v>
      </c>
      <c r="B955" t="s">
        <v>54</v>
      </c>
      <c r="C955" t="s">
        <v>55</v>
      </c>
      <c r="D955" t="s">
        <v>865</v>
      </c>
      <c r="E955" s="7">
        <f t="shared" si="257"/>
        <v>271643.92688390793</v>
      </c>
      <c r="F955" s="8">
        <f t="shared" si="258"/>
        <v>5.4339999999999993</v>
      </c>
      <c r="G955" s="7">
        <f t="shared" si="247"/>
        <v>3467.3685045253224</v>
      </c>
      <c r="H955">
        <v>3.54</v>
      </c>
      <c r="I955" s="7" t="s">
        <v>204</v>
      </c>
      <c r="J955" s="7" t="s">
        <v>204</v>
      </c>
      <c r="K955" s="7" t="s">
        <v>204</v>
      </c>
      <c r="L955" s="7" t="s">
        <v>204</v>
      </c>
      <c r="M955" s="7" t="s">
        <v>204</v>
      </c>
      <c r="N955" s="7">
        <v>5.4339999999999993</v>
      </c>
      <c r="O955" s="7">
        <v>3.5400000000000009</v>
      </c>
      <c r="P955">
        <v>25</v>
      </c>
      <c r="Q955">
        <f t="shared" si="248"/>
        <v>298</v>
      </c>
      <c r="R955" t="s">
        <v>740</v>
      </c>
      <c r="S955" s="9" t="s">
        <v>41</v>
      </c>
      <c r="T955" t="s">
        <v>206</v>
      </c>
      <c r="U955" t="s">
        <v>56</v>
      </c>
      <c r="V955">
        <v>154.21</v>
      </c>
      <c r="W955">
        <v>6.0439999999999996</v>
      </c>
      <c r="X955">
        <v>4.1500000000000004</v>
      </c>
      <c r="Y955" s="8">
        <f t="shared" si="249"/>
        <v>-1.8939999999999992</v>
      </c>
      <c r="Z955">
        <v>-2.1240000000000001</v>
      </c>
      <c r="AA955">
        <v>0.17199999999999999</v>
      </c>
      <c r="AB955">
        <v>1.36</v>
      </c>
      <c r="AC955">
        <f t="shared" si="250"/>
        <v>0.13353890837021754</v>
      </c>
      <c r="AD955">
        <f t="shared" si="251"/>
        <v>-0.76447155309245107</v>
      </c>
      <c r="AE955" s="7">
        <f t="shared" si="252"/>
        <v>71.325408446962797</v>
      </c>
      <c r="AF955" s="7">
        <v>20</v>
      </c>
      <c r="AG955" s="7">
        <f t="shared" si="253"/>
        <v>-91.325408446962797</v>
      </c>
      <c r="AH955" s="7">
        <f t="shared" si="254"/>
        <v>-1.8939999999999995</v>
      </c>
      <c r="AI955">
        <v>0</v>
      </c>
      <c r="AJ955">
        <v>0.15</v>
      </c>
      <c r="AK955">
        <v>6.56</v>
      </c>
      <c r="AL955">
        <v>0.99</v>
      </c>
      <c r="AM955">
        <v>1.26</v>
      </c>
    </row>
    <row r="956" spans="1:39" x14ac:dyDescent="0.25">
      <c r="A956">
        <v>314</v>
      </c>
      <c r="B956" t="s">
        <v>57</v>
      </c>
      <c r="C956" t="s">
        <v>58</v>
      </c>
      <c r="D956" t="s">
        <v>865</v>
      </c>
      <c r="E956" s="7">
        <f t="shared" si="257"/>
        <v>1640589.773199541</v>
      </c>
      <c r="F956" s="8">
        <f t="shared" si="258"/>
        <v>6.2149999999999999</v>
      </c>
      <c r="G956" s="7">
        <f t="shared" si="247"/>
        <v>4466.8359215096343</v>
      </c>
      <c r="H956">
        <v>3.65</v>
      </c>
      <c r="I956" s="7" t="s">
        <v>204</v>
      </c>
      <c r="J956" s="7" t="s">
        <v>204</v>
      </c>
      <c r="K956" s="7" t="s">
        <v>204</v>
      </c>
      <c r="L956" s="7" t="s">
        <v>204</v>
      </c>
      <c r="M956" s="7" t="s">
        <v>204</v>
      </c>
      <c r="N956" s="7">
        <v>6.2150000000000007</v>
      </c>
      <c r="O956" s="7">
        <v>3.6500000000000004</v>
      </c>
      <c r="P956">
        <v>25</v>
      </c>
      <c r="Q956">
        <f t="shared" si="248"/>
        <v>298</v>
      </c>
      <c r="R956" t="s">
        <v>740</v>
      </c>
      <c r="S956" s="9" t="s">
        <v>41</v>
      </c>
      <c r="T956" t="s">
        <v>206</v>
      </c>
      <c r="U956" t="s">
        <v>59</v>
      </c>
      <c r="V956">
        <v>166.22</v>
      </c>
      <c r="W956">
        <v>6.585</v>
      </c>
      <c r="X956">
        <v>4.0199999999999996</v>
      </c>
      <c r="Y956" s="8">
        <f t="shared" si="249"/>
        <v>-2.5650000000000004</v>
      </c>
      <c r="Z956">
        <v>-2.4049999999999998</v>
      </c>
      <c r="AA956">
        <v>4.3999999999999997E-2</v>
      </c>
      <c r="AB956">
        <v>0.61899999999999999</v>
      </c>
      <c r="AC956">
        <f t="shared" si="250"/>
        <v>-0.20830935097988201</v>
      </c>
      <c r="AD956">
        <f t="shared" si="251"/>
        <v>-1.3565473235138126</v>
      </c>
      <c r="AE956" s="7">
        <f t="shared" si="252"/>
        <v>74.332263024056601</v>
      </c>
      <c r="AF956" s="7">
        <v>20</v>
      </c>
      <c r="AG956" s="7">
        <f t="shared" si="253"/>
        <v>-94.332263024056601</v>
      </c>
      <c r="AH956" s="7">
        <f t="shared" si="254"/>
        <v>-2.5650000000000004</v>
      </c>
      <c r="AI956">
        <v>0</v>
      </c>
      <c r="AJ956">
        <v>0.19</v>
      </c>
      <c r="AK956">
        <v>7.04</v>
      </c>
      <c r="AL956">
        <v>1.1299999999999999</v>
      </c>
      <c r="AM956">
        <v>1.36</v>
      </c>
    </row>
    <row r="957" spans="1:39" x14ac:dyDescent="0.25">
      <c r="A957">
        <v>611</v>
      </c>
      <c r="B957" t="s">
        <v>207</v>
      </c>
      <c r="C957" t="s">
        <v>208</v>
      </c>
      <c r="D957" t="s">
        <v>865</v>
      </c>
      <c r="E957" s="7">
        <f t="shared" si="257"/>
        <v>7294575.1025457168</v>
      </c>
      <c r="F957" s="8">
        <f t="shared" si="258"/>
        <v>6.8630000000000013</v>
      </c>
      <c r="G957" s="7">
        <f t="shared" si="247"/>
        <v>13182.567385564091</v>
      </c>
      <c r="H957">
        <v>4.12</v>
      </c>
      <c r="I957" s="7" t="s">
        <v>204</v>
      </c>
      <c r="J957" s="7" t="s">
        <v>204</v>
      </c>
      <c r="K957" s="7" t="s">
        <v>204</v>
      </c>
      <c r="L957" s="7" t="s">
        <v>204</v>
      </c>
      <c r="M957" s="7" t="s">
        <v>204</v>
      </c>
      <c r="N957" s="7">
        <v>6.8630000000000013</v>
      </c>
      <c r="O957" s="7">
        <v>4.120000000000001</v>
      </c>
      <c r="P957">
        <v>25</v>
      </c>
      <c r="Q957">
        <f t="shared" si="248"/>
        <v>298</v>
      </c>
      <c r="R957" t="s">
        <v>740</v>
      </c>
      <c r="S957" s="9" t="s">
        <v>41</v>
      </c>
      <c r="T957" t="s">
        <v>206</v>
      </c>
      <c r="U957" t="s">
        <v>209</v>
      </c>
      <c r="V957">
        <v>178.24</v>
      </c>
      <c r="W957">
        <v>7.093</v>
      </c>
      <c r="X957">
        <v>4.3499999999999996</v>
      </c>
      <c r="Y957" s="8">
        <f t="shared" si="249"/>
        <v>-2.7430000000000003</v>
      </c>
      <c r="Z957">
        <v>-2.6429999999999998</v>
      </c>
      <c r="AA957">
        <v>2.8899999999999998E-4</v>
      </c>
      <c r="AB957">
        <v>6.59E-2</v>
      </c>
      <c r="AC957">
        <f t="shared" si="250"/>
        <v>-1.1811145854059901</v>
      </c>
      <c r="AD957">
        <f t="shared" si="251"/>
        <v>-3.5391021572434522</v>
      </c>
      <c r="AE957" s="7">
        <f t="shared" si="252"/>
        <v>82.888936319149437</v>
      </c>
      <c r="AF957" s="7">
        <v>20</v>
      </c>
      <c r="AG957" s="7">
        <f t="shared" si="253"/>
        <v>-102.88893631914944</v>
      </c>
      <c r="AH957" s="7">
        <f t="shared" si="254"/>
        <v>-2.7430000000000008</v>
      </c>
      <c r="AI957">
        <v>0</v>
      </c>
      <c r="AJ957">
        <v>0.23</v>
      </c>
      <c r="AK957">
        <v>7.7100000000000009</v>
      </c>
      <c r="AL957">
        <v>1.34</v>
      </c>
      <c r="AM957">
        <v>1.45</v>
      </c>
    </row>
    <row r="958" spans="1:39" x14ac:dyDescent="0.25">
      <c r="A958">
        <v>688</v>
      </c>
      <c r="B958" t="s">
        <v>63</v>
      </c>
      <c r="C958" t="s">
        <v>64</v>
      </c>
      <c r="D958" t="s">
        <v>865</v>
      </c>
      <c r="E958" s="7">
        <f t="shared" si="257"/>
        <v>46025657.358135767</v>
      </c>
      <c r="F958" s="8">
        <f t="shared" si="258"/>
        <v>7.6630000000000003</v>
      </c>
      <c r="G958" s="7">
        <f t="shared" si="247"/>
        <v>25118.86431509586</v>
      </c>
      <c r="H958">
        <v>4.4000000000000004</v>
      </c>
      <c r="I958" s="7" t="s">
        <v>204</v>
      </c>
      <c r="J958" s="7" t="s">
        <v>204</v>
      </c>
      <c r="K958" s="7" t="s">
        <v>204</v>
      </c>
      <c r="L958" s="7" t="s">
        <v>204</v>
      </c>
      <c r="M958" s="7" t="s">
        <v>204</v>
      </c>
      <c r="N958" s="7">
        <v>7.6630000000000011</v>
      </c>
      <c r="O958" s="7">
        <v>4.4000000000000012</v>
      </c>
      <c r="P958">
        <v>25</v>
      </c>
      <c r="Q958">
        <f t="shared" si="248"/>
        <v>298</v>
      </c>
      <c r="R958" t="s">
        <v>740</v>
      </c>
      <c r="S958" s="9" t="s">
        <v>41</v>
      </c>
      <c r="T958" t="s">
        <v>206</v>
      </c>
      <c r="U958" t="s">
        <v>65</v>
      </c>
      <c r="V958">
        <v>202.26</v>
      </c>
      <c r="W958">
        <v>8.1929999999999996</v>
      </c>
      <c r="X958">
        <v>4.93</v>
      </c>
      <c r="Y958" s="8">
        <f t="shared" si="249"/>
        <v>-3.2629999999999999</v>
      </c>
      <c r="Z958">
        <v>-3.3130000000000002</v>
      </c>
      <c r="AA958" s="7">
        <v>4.5899999999999998E-5</v>
      </c>
      <c r="AB958">
        <v>1.06E-2</v>
      </c>
      <c r="AC958">
        <f t="shared" si="250"/>
        <v>-1.9746941347352298</v>
      </c>
      <c r="AD958">
        <f t="shared" si="251"/>
        <v>-4.338187314462739</v>
      </c>
      <c r="AE958" s="7">
        <f t="shared" si="252"/>
        <v>89.869162881440928</v>
      </c>
      <c r="AF958" s="7">
        <v>20</v>
      </c>
      <c r="AG958" s="7">
        <f t="shared" si="253"/>
        <v>-109.86916288144093</v>
      </c>
      <c r="AH958" s="7">
        <f t="shared" si="254"/>
        <v>-3.2629999999999999</v>
      </c>
      <c r="AI958">
        <v>0</v>
      </c>
      <c r="AJ958">
        <v>0.25</v>
      </c>
      <c r="AK958">
        <v>9.11</v>
      </c>
      <c r="AL958">
        <v>1.52</v>
      </c>
      <c r="AM958">
        <v>1.58</v>
      </c>
    </row>
    <row r="959" spans="1:39" x14ac:dyDescent="0.25">
      <c r="A959">
        <v>416</v>
      </c>
      <c r="B959" t="s">
        <v>94</v>
      </c>
      <c r="C959" t="s">
        <v>95</v>
      </c>
      <c r="D959" t="s">
        <v>240</v>
      </c>
      <c r="E959" s="7">
        <f t="shared" si="257"/>
        <v>6.2912843294626371E-3</v>
      </c>
      <c r="F959" s="8">
        <f t="shared" si="258"/>
        <v>-2.2012606867866555</v>
      </c>
      <c r="G959" s="7">
        <v>8.0000000000000007E-5</v>
      </c>
      <c r="H959" s="7">
        <f t="shared" ref="H959:H990" si="259">LOG(G959)</f>
        <v>-4.0969100130080562</v>
      </c>
      <c r="I959" s="7" t="s">
        <v>204</v>
      </c>
      <c r="J959" s="7" t="s">
        <v>204</v>
      </c>
      <c r="K959" s="7" t="s">
        <v>204</v>
      </c>
      <c r="L959" s="7" t="s">
        <v>204</v>
      </c>
      <c r="M959" s="7" t="s">
        <v>204</v>
      </c>
      <c r="N959" s="7">
        <v>-2.8221267992919019</v>
      </c>
      <c r="O959" s="7">
        <v>-3.8311267992919014</v>
      </c>
      <c r="P959">
        <v>4</v>
      </c>
      <c r="Q959">
        <f t="shared" si="248"/>
        <v>277</v>
      </c>
      <c r="R959" t="s">
        <v>241</v>
      </c>
      <c r="S959" s="9" t="s">
        <v>242</v>
      </c>
      <c r="T959" t="s">
        <v>206</v>
      </c>
      <c r="U959" t="s">
        <v>96</v>
      </c>
      <c r="V959">
        <v>104.15</v>
      </c>
      <c r="W959">
        <v>3.899</v>
      </c>
      <c r="X959">
        <v>2.89</v>
      </c>
      <c r="Y959" s="8">
        <f t="shared" si="249"/>
        <v>-1.0089999999999999</v>
      </c>
      <c r="Z959">
        <v>-0.94899999999999995</v>
      </c>
      <c r="AA959">
        <v>674</v>
      </c>
      <c r="AB959">
        <v>853</v>
      </c>
      <c r="AC959">
        <f t="shared" si="250"/>
        <v>2.9309490311675228</v>
      </c>
      <c r="AD959">
        <f t="shared" si="251"/>
        <v>2.8286598965353198</v>
      </c>
      <c r="AE959" s="7">
        <f t="shared" si="252"/>
        <v>46.719738528581786</v>
      </c>
      <c r="AF959" s="7">
        <v>20</v>
      </c>
      <c r="AG959" s="7">
        <f t="shared" si="253"/>
        <v>-66.719738528581786</v>
      </c>
      <c r="AH959" s="7">
        <f t="shared" si="254"/>
        <v>-1.8956493262214009</v>
      </c>
      <c r="AI959">
        <v>0</v>
      </c>
      <c r="AJ959">
        <v>0.17</v>
      </c>
      <c r="AK959">
        <v>3.8600000000000003</v>
      </c>
      <c r="AL959">
        <v>0.7</v>
      </c>
      <c r="AM959">
        <v>0.96</v>
      </c>
    </row>
    <row r="960" spans="1:39" x14ac:dyDescent="0.25">
      <c r="A960">
        <v>415</v>
      </c>
      <c r="B960" t="s">
        <v>94</v>
      </c>
      <c r="C960" t="s">
        <v>95</v>
      </c>
      <c r="D960" t="s">
        <v>240</v>
      </c>
      <c r="E960" s="7">
        <f t="shared" si="257"/>
        <v>2.5864193381190865E-3</v>
      </c>
      <c r="F960" s="8">
        <f t="shared" si="258"/>
        <v>-2.5873010612549083</v>
      </c>
      <c r="G960" s="7">
        <v>1.6000000000000001E-4</v>
      </c>
      <c r="H960" s="7">
        <f t="shared" si="259"/>
        <v>-3.795880017344075</v>
      </c>
      <c r="I960" s="7" t="s">
        <v>204</v>
      </c>
      <c r="J960" s="7" t="s">
        <v>204</v>
      </c>
      <c r="K960" s="7" t="s">
        <v>204</v>
      </c>
      <c r="L960" s="7" t="s">
        <v>204</v>
      </c>
      <c r="M960" s="7" t="s">
        <v>204</v>
      </c>
      <c r="N960" s="7">
        <v>-2.727053956723748</v>
      </c>
      <c r="O960" s="7">
        <v>-3.7360539567237478</v>
      </c>
      <c r="P960">
        <v>20</v>
      </c>
      <c r="Q960">
        <f t="shared" si="248"/>
        <v>293</v>
      </c>
      <c r="R960" t="s">
        <v>241</v>
      </c>
      <c r="S960" s="9" t="s">
        <v>242</v>
      </c>
      <c r="T960" t="s">
        <v>206</v>
      </c>
      <c r="U960" t="s">
        <v>96</v>
      </c>
      <c r="V960">
        <v>104.15</v>
      </c>
      <c r="W960">
        <v>3.899</v>
      </c>
      <c r="X960">
        <v>2.89</v>
      </c>
      <c r="Y960" s="8">
        <f t="shared" si="249"/>
        <v>-1.0089999999999999</v>
      </c>
      <c r="Z960">
        <v>-0.94899999999999995</v>
      </c>
      <c r="AA960">
        <v>674</v>
      </c>
      <c r="AB960">
        <v>853</v>
      </c>
      <c r="AC960">
        <f t="shared" si="250"/>
        <v>2.9309490311675228</v>
      </c>
      <c r="AD960">
        <f t="shared" si="251"/>
        <v>2.8286598965353198</v>
      </c>
      <c r="AE960" s="7">
        <f t="shared" si="252"/>
        <v>46.719738528581786</v>
      </c>
      <c r="AF960" s="7">
        <v>20</v>
      </c>
      <c r="AG960" s="7">
        <f t="shared" si="253"/>
        <v>-66.719738528581786</v>
      </c>
      <c r="AH960" s="7">
        <f t="shared" si="254"/>
        <v>-1.2085789560891667</v>
      </c>
      <c r="AI960">
        <v>0</v>
      </c>
      <c r="AJ960">
        <v>0.17</v>
      </c>
      <c r="AK960">
        <v>3.8600000000000003</v>
      </c>
      <c r="AL960">
        <v>0.7</v>
      </c>
      <c r="AM960">
        <v>0.96</v>
      </c>
    </row>
    <row r="961" spans="1:39" x14ac:dyDescent="0.25">
      <c r="A961">
        <v>414</v>
      </c>
      <c r="B961" t="s">
        <v>94</v>
      </c>
      <c r="C961" t="s">
        <v>95</v>
      </c>
      <c r="D961" t="s">
        <v>240</v>
      </c>
      <c r="E961" s="7">
        <f t="shared" si="257"/>
        <v>9.2690455945639515E-4</v>
      </c>
      <c r="F961" s="8">
        <f t="shared" si="258"/>
        <v>-3.032964981535458</v>
      </c>
      <c r="G961" s="7">
        <v>3.3E-4</v>
      </c>
      <c r="H961" s="7">
        <f t="shared" si="259"/>
        <v>-3.4814860601221125</v>
      </c>
      <c r="I961" s="7" t="s">
        <v>204</v>
      </c>
      <c r="J961" s="7" t="s">
        <v>204</v>
      </c>
      <c r="K961" s="7" t="s">
        <v>204</v>
      </c>
      <c r="L961" s="7" t="s">
        <v>204</v>
      </c>
      <c r="M961" s="7" t="s">
        <v>204</v>
      </c>
      <c r="N961" s="7">
        <v>-2.6404959875510832</v>
      </c>
      <c r="O961" s="7">
        <v>-3.6494959875510831</v>
      </c>
      <c r="P961">
        <v>40</v>
      </c>
      <c r="Q961">
        <f t="shared" si="248"/>
        <v>313</v>
      </c>
      <c r="R961" t="s">
        <v>241</v>
      </c>
      <c r="S961" s="9" t="s">
        <v>242</v>
      </c>
      <c r="T961" t="s">
        <v>206</v>
      </c>
      <c r="U961" t="s">
        <v>96</v>
      </c>
      <c r="V961">
        <v>104.15</v>
      </c>
      <c r="W961">
        <v>3.899</v>
      </c>
      <c r="X961">
        <v>2.89</v>
      </c>
      <c r="Y961" s="8">
        <f t="shared" si="249"/>
        <v>-1.0089999999999999</v>
      </c>
      <c r="Z961">
        <v>-0.94899999999999995</v>
      </c>
      <c r="AA961">
        <v>674</v>
      </c>
      <c r="AB961">
        <v>853</v>
      </c>
      <c r="AC961">
        <f t="shared" si="250"/>
        <v>2.9309490311675228</v>
      </c>
      <c r="AD961">
        <f t="shared" si="251"/>
        <v>2.8286598965353198</v>
      </c>
      <c r="AE961" s="7">
        <f t="shared" si="252"/>
        <v>46.719738528581786</v>
      </c>
      <c r="AF961" s="7">
        <v>20</v>
      </c>
      <c r="AG961" s="7">
        <f t="shared" si="253"/>
        <v>-66.719738528581786</v>
      </c>
      <c r="AH961" s="7">
        <f t="shared" si="254"/>
        <v>-0.44852107858665435</v>
      </c>
      <c r="AI961">
        <v>0</v>
      </c>
      <c r="AJ961">
        <v>0.17</v>
      </c>
      <c r="AK961">
        <v>3.8600000000000003</v>
      </c>
      <c r="AL961">
        <v>0.7</v>
      </c>
      <c r="AM961">
        <v>0.96</v>
      </c>
    </row>
    <row r="962" spans="1:39" x14ac:dyDescent="0.25">
      <c r="A962">
        <v>1139</v>
      </c>
      <c r="B962" t="s">
        <v>243</v>
      </c>
      <c r="C962" t="s">
        <v>244</v>
      </c>
      <c r="D962" t="s">
        <v>245</v>
      </c>
      <c r="E962" s="7">
        <f t="shared" si="257"/>
        <v>899085.99463428231</v>
      </c>
      <c r="F962" s="8">
        <f t="shared" si="258"/>
        <v>5.9538012325664056</v>
      </c>
      <c r="G962" s="7">
        <v>31</v>
      </c>
      <c r="H962" s="7">
        <f t="shared" si="259"/>
        <v>1.4913616938342726</v>
      </c>
      <c r="I962" s="7" t="s">
        <v>204</v>
      </c>
      <c r="J962" s="7" t="s">
        <v>204</v>
      </c>
      <c r="K962" s="7" t="s">
        <v>204</v>
      </c>
      <c r="L962" s="7" t="s">
        <v>204</v>
      </c>
      <c r="M962" s="7" t="s">
        <v>204</v>
      </c>
      <c r="N962" s="7">
        <v>5.7136938246468434</v>
      </c>
      <c r="O962" s="7">
        <v>1.5756938246468439</v>
      </c>
      <c r="P962">
        <v>18</v>
      </c>
      <c r="Q962">
        <f t="shared" ref="Q962:Q1025" si="260">P962+273</f>
        <v>291</v>
      </c>
      <c r="R962" t="s">
        <v>241</v>
      </c>
      <c r="S962" s="9" t="s">
        <v>242</v>
      </c>
      <c r="T962" t="s">
        <v>206</v>
      </c>
      <c r="U962" t="s">
        <v>246</v>
      </c>
      <c r="V962">
        <v>102.13</v>
      </c>
      <c r="W962">
        <v>5.6280000000000001</v>
      </c>
      <c r="X962">
        <v>1.49</v>
      </c>
      <c r="Y962" s="8">
        <f t="shared" ref="Y962:Y1025" si="261">X962-W962</f>
        <v>-4.1379999999999999</v>
      </c>
      <c r="Z962">
        <v>-4.468</v>
      </c>
      <c r="AA962">
        <v>152</v>
      </c>
      <c r="AB962">
        <v>58.7</v>
      </c>
      <c r="AC962">
        <f t="shared" ref="AC962:AC1025" si="262">LOG(AB962)</f>
        <v>1.7686381012476144</v>
      </c>
      <c r="AD962">
        <f t="shared" ref="AD962:AD1025" si="263">LOG(AA962)</f>
        <v>2.1818435879447726</v>
      </c>
      <c r="AE962" s="7">
        <f t="shared" ref="AE962:AE1025" si="264">-3.82*LN(AB962)+72.5</f>
        <v>56.94328024349393</v>
      </c>
      <c r="AF962" s="7">
        <v>20</v>
      </c>
      <c r="AG962" s="7">
        <f t="shared" ref="AG962:AG1025" si="265">-AF962-AE962</f>
        <v>-76.94328024349393</v>
      </c>
      <c r="AH962" s="7">
        <f t="shared" si="254"/>
        <v>-4.4624395387321325</v>
      </c>
      <c r="AI962">
        <v>0.56999999999999995</v>
      </c>
      <c r="AJ962">
        <v>0.39</v>
      </c>
      <c r="AK962">
        <v>3.22</v>
      </c>
      <c r="AL962">
        <v>0.61</v>
      </c>
      <c r="AM962">
        <v>0.89</v>
      </c>
    </row>
    <row r="963" spans="1:39" x14ac:dyDescent="0.25">
      <c r="A963">
        <v>1015</v>
      </c>
      <c r="B963" t="s">
        <v>247</v>
      </c>
      <c r="C963" t="s">
        <v>248</v>
      </c>
      <c r="D963" t="s">
        <v>245</v>
      </c>
      <c r="E963" s="7">
        <f t="shared" si="257"/>
        <v>22439.413041999531</v>
      </c>
      <c r="F963" s="8">
        <f t="shared" si="258"/>
        <v>4.3510114926930976</v>
      </c>
      <c r="G963" s="7">
        <v>40800</v>
      </c>
      <c r="H963" s="7">
        <f t="shared" si="259"/>
        <v>4.6106601630898796</v>
      </c>
      <c r="I963" s="7" t="s">
        <v>204</v>
      </c>
      <c r="J963" s="7" t="s">
        <v>204</v>
      </c>
      <c r="K963" s="7" t="s">
        <v>204</v>
      </c>
      <c r="L963" s="7" t="s">
        <v>204</v>
      </c>
      <c r="M963" s="7" t="s">
        <v>204</v>
      </c>
      <c r="N963" s="7">
        <v>4.1299922939024514</v>
      </c>
      <c r="O963" s="7">
        <v>4.6949922939024509</v>
      </c>
      <c r="P963">
        <v>18</v>
      </c>
      <c r="Q963">
        <f t="shared" si="260"/>
        <v>291</v>
      </c>
      <c r="R963" t="s">
        <v>241</v>
      </c>
      <c r="S963" s="9" t="s">
        <v>242</v>
      </c>
      <c r="T963" t="s">
        <v>206</v>
      </c>
      <c r="U963" t="s">
        <v>249</v>
      </c>
      <c r="V963">
        <v>136.24</v>
      </c>
      <c r="W963">
        <v>4.2649999999999997</v>
      </c>
      <c r="X963">
        <v>4.83</v>
      </c>
      <c r="Y963" s="8">
        <f t="shared" si="261"/>
        <v>0.56500000000000039</v>
      </c>
      <c r="Z963">
        <v>0.115</v>
      </c>
      <c r="AA963">
        <v>193</v>
      </c>
      <c r="AB963">
        <v>192</v>
      </c>
      <c r="AC963">
        <f t="shared" si="262"/>
        <v>2.2833012287035497</v>
      </c>
      <c r="AD963">
        <f t="shared" si="263"/>
        <v>2.2855573090077739</v>
      </c>
      <c r="AE963" s="7">
        <f t="shared" si="264"/>
        <v>52.416367678853874</v>
      </c>
      <c r="AF963" s="7">
        <v>20</v>
      </c>
      <c r="AG963" s="7">
        <f t="shared" si="265"/>
        <v>-72.416367678853874</v>
      </c>
      <c r="AH963" s="7">
        <f t="shared" ref="AH963:AH1026" si="266">LOG(EXP((-AG963/8.314)*((1000/298)-(1000/Q963))+LN(10^Y963)))</f>
        <v>0.2596486703967823</v>
      </c>
      <c r="AI963">
        <v>0</v>
      </c>
      <c r="AJ963">
        <v>0.2</v>
      </c>
      <c r="AK963">
        <v>4.54</v>
      </c>
      <c r="AL963">
        <v>0.32</v>
      </c>
      <c r="AM963">
        <v>1.32</v>
      </c>
    </row>
    <row r="964" spans="1:39" x14ac:dyDescent="0.25">
      <c r="A964">
        <v>654</v>
      </c>
      <c r="B964" t="s">
        <v>250</v>
      </c>
      <c r="C964" t="s">
        <v>251</v>
      </c>
      <c r="D964" t="s">
        <v>245</v>
      </c>
      <c r="E964" s="7">
        <f t="shared" si="257"/>
        <v>8416.1253826293123</v>
      </c>
      <c r="F964" s="8">
        <f t="shared" si="258"/>
        <v>3.9251121969354257</v>
      </c>
      <c r="G964" s="7">
        <v>87</v>
      </c>
      <c r="H964" s="7">
        <f t="shared" si="259"/>
        <v>1.9395192526186185</v>
      </c>
      <c r="I964" s="7" t="s">
        <v>204</v>
      </c>
      <c r="J964" s="7" t="s">
        <v>204</v>
      </c>
      <c r="K964" s="7" t="s">
        <v>204</v>
      </c>
      <c r="L964" s="7" t="s">
        <v>204</v>
      </c>
      <c r="M964" s="7" t="s">
        <v>204</v>
      </c>
      <c r="N964" s="7">
        <v>3.7008513834311905</v>
      </c>
      <c r="O964" s="7">
        <v>2.0238513834311895</v>
      </c>
      <c r="P964">
        <v>18</v>
      </c>
      <c r="Q964">
        <f t="shared" si="260"/>
        <v>291</v>
      </c>
      <c r="R964" t="s">
        <v>241</v>
      </c>
      <c r="S964" s="9" t="s">
        <v>242</v>
      </c>
      <c r="T964" t="s">
        <v>206</v>
      </c>
      <c r="U964" t="s">
        <v>252</v>
      </c>
      <c r="V964">
        <v>128.22</v>
      </c>
      <c r="W964">
        <v>4.4569999999999999</v>
      </c>
      <c r="X964">
        <v>2.78</v>
      </c>
      <c r="Y964" s="8">
        <f t="shared" si="261"/>
        <v>-1.677</v>
      </c>
      <c r="Z964">
        <v>-1.677</v>
      </c>
      <c r="AA964">
        <v>199</v>
      </c>
      <c r="AB964">
        <v>157</v>
      </c>
      <c r="AC964">
        <f t="shared" si="262"/>
        <v>2.1958996524092336</v>
      </c>
      <c r="AD964">
        <f t="shared" si="263"/>
        <v>2.2988530764097068</v>
      </c>
      <c r="AE964" s="7">
        <f t="shared" si="264"/>
        <v>53.185141023569464</v>
      </c>
      <c r="AF964" s="7">
        <v>20</v>
      </c>
      <c r="AG964" s="7">
        <f t="shared" si="265"/>
        <v>-73.185141023569457</v>
      </c>
      <c r="AH964" s="7">
        <f t="shared" si="266"/>
        <v>-1.9855929443168072</v>
      </c>
      <c r="AI964">
        <v>0</v>
      </c>
      <c r="AJ964">
        <v>0.34</v>
      </c>
      <c r="AK964">
        <v>4.5599999999999996</v>
      </c>
      <c r="AL964">
        <v>0.75</v>
      </c>
      <c r="AM964">
        <v>1.25</v>
      </c>
    </row>
    <row r="965" spans="1:39" x14ac:dyDescent="0.25">
      <c r="A965">
        <v>243</v>
      </c>
      <c r="B965" t="s">
        <v>253</v>
      </c>
      <c r="C965" t="s">
        <v>254</v>
      </c>
      <c r="D965" t="s">
        <v>245</v>
      </c>
      <c r="E965" s="7">
        <f t="shared" si="257"/>
        <v>10669.912519298816</v>
      </c>
      <c r="F965" s="8">
        <f t="shared" si="258"/>
        <v>4.0281608587364151</v>
      </c>
      <c r="G965" s="7">
        <v>11</v>
      </c>
      <c r="H965" s="7">
        <f t="shared" si="259"/>
        <v>1.0413926851582251</v>
      </c>
      <c r="I965" s="7" t="s">
        <v>204</v>
      </c>
      <c r="J965" s="7" t="s">
        <v>204</v>
      </c>
      <c r="K965" s="7" t="s">
        <v>204</v>
      </c>
      <c r="L965" s="7" t="s">
        <v>204</v>
      </c>
      <c r="M965" s="7" t="s">
        <v>204</v>
      </c>
      <c r="N965" s="7">
        <v>3.7717248159707966</v>
      </c>
      <c r="O965" s="7">
        <v>1.1257248159707962</v>
      </c>
      <c r="P965">
        <v>18</v>
      </c>
      <c r="Q965">
        <f t="shared" si="260"/>
        <v>291</v>
      </c>
      <c r="R965" t="s">
        <v>241</v>
      </c>
      <c r="S965" s="9" t="s">
        <v>242</v>
      </c>
      <c r="T965" t="s">
        <v>206</v>
      </c>
      <c r="U965" t="s">
        <v>255</v>
      </c>
      <c r="V965">
        <v>154.25</v>
      </c>
      <c r="W965">
        <v>6.0259999999999998</v>
      </c>
      <c r="X965">
        <v>3.38</v>
      </c>
      <c r="Y965" s="8">
        <f t="shared" si="261"/>
        <v>-2.6459999999999999</v>
      </c>
      <c r="Z965">
        <v>-3.056</v>
      </c>
      <c r="AA965">
        <v>11.1</v>
      </c>
      <c r="AB965">
        <v>21.3</v>
      </c>
      <c r="AC965">
        <f t="shared" si="262"/>
        <v>1.3283796034387378</v>
      </c>
      <c r="AD965">
        <f t="shared" si="263"/>
        <v>1.0453229787866574</v>
      </c>
      <c r="AE965" s="7">
        <f t="shared" si="264"/>
        <v>60.815738982227252</v>
      </c>
      <c r="AF965" s="7">
        <v>20</v>
      </c>
      <c r="AG965" s="7">
        <f t="shared" si="265"/>
        <v>-80.815738982227259</v>
      </c>
      <c r="AH965" s="7">
        <f t="shared" si="266"/>
        <v>-2.9867681735781901</v>
      </c>
      <c r="AI965">
        <v>0.31</v>
      </c>
      <c r="AJ965">
        <v>0.5</v>
      </c>
      <c r="AK965">
        <v>5.01</v>
      </c>
      <c r="AL965">
        <v>0.51</v>
      </c>
      <c r="AM965">
        <v>1.49</v>
      </c>
    </row>
    <row r="966" spans="1:39" x14ac:dyDescent="0.25">
      <c r="A966">
        <v>1011</v>
      </c>
      <c r="B966" t="s">
        <v>256</v>
      </c>
      <c r="C966" t="s">
        <v>257</v>
      </c>
      <c r="D966" t="s">
        <v>245</v>
      </c>
      <c r="E966" s="7">
        <f t="shared" si="257"/>
        <v>6124.7183431719441</v>
      </c>
      <c r="F966" s="8">
        <f t="shared" si="258"/>
        <v>3.7870861216375857</v>
      </c>
      <c r="G966" s="7">
        <v>42</v>
      </c>
      <c r="H966" s="7">
        <f t="shared" si="259"/>
        <v>1.6232492903979006</v>
      </c>
      <c r="I966" s="7" t="s">
        <v>204</v>
      </c>
      <c r="J966" s="7" t="s">
        <v>204</v>
      </c>
      <c r="K966" s="7" t="s">
        <v>204</v>
      </c>
      <c r="L966" s="7" t="s">
        <v>204</v>
      </c>
      <c r="M966" s="7" t="s">
        <v>204</v>
      </c>
      <c r="N966" s="7">
        <v>3.5205814212104722</v>
      </c>
      <c r="O966" s="7">
        <v>1.7075814212104719</v>
      </c>
      <c r="P966">
        <v>18</v>
      </c>
      <c r="Q966">
        <f t="shared" si="260"/>
        <v>291</v>
      </c>
      <c r="R966" t="s">
        <v>241</v>
      </c>
      <c r="S966" s="9" t="s">
        <v>242</v>
      </c>
      <c r="T966" t="s">
        <v>206</v>
      </c>
      <c r="U966" t="s">
        <v>258</v>
      </c>
      <c r="V966">
        <v>152.24</v>
      </c>
      <c r="W966">
        <v>5.2629999999999999</v>
      </c>
      <c r="X966">
        <v>3.45</v>
      </c>
      <c r="Y966" s="8">
        <f t="shared" si="261"/>
        <v>-1.8129999999999997</v>
      </c>
      <c r="Z966">
        <v>-1.8129999999999999</v>
      </c>
      <c r="AA966">
        <v>12.2</v>
      </c>
      <c r="AB966">
        <v>11.4</v>
      </c>
      <c r="AC966">
        <f t="shared" si="262"/>
        <v>1.0569048513364727</v>
      </c>
      <c r="AD966">
        <f t="shared" si="263"/>
        <v>1.0863598306747482</v>
      </c>
      <c r="AE966" s="7">
        <f t="shared" si="264"/>
        <v>63.203596982370286</v>
      </c>
      <c r="AF966" s="7">
        <v>20</v>
      </c>
      <c r="AG966" s="7">
        <f t="shared" si="265"/>
        <v>-83.203596982370286</v>
      </c>
      <c r="AH966" s="7">
        <f t="shared" si="266"/>
        <v>-2.1638368312396854</v>
      </c>
      <c r="AI966">
        <v>0</v>
      </c>
      <c r="AJ966">
        <v>0.5</v>
      </c>
      <c r="AK966">
        <v>5.26</v>
      </c>
      <c r="AL966">
        <v>0.84</v>
      </c>
      <c r="AM966">
        <v>1.45</v>
      </c>
    </row>
    <row r="967" spans="1:39" x14ac:dyDescent="0.25">
      <c r="A967">
        <v>464</v>
      </c>
      <c r="B967" t="s">
        <v>259</v>
      </c>
      <c r="C967" t="s">
        <v>260</v>
      </c>
      <c r="D967" t="s">
        <v>245</v>
      </c>
      <c r="E967" s="7">
        <f t="shared" si="257"/>
        <v>6708.0248520454652</v>
      </c>
      <c r="F967" s="8">
        <f t="shared" si="258"/>
        <v>3.8265946629212593</v>
      </c>
      <c r="G967" s="7">
        <v>46</v>
      </c>
      <c r="H967" s="7">
        <f t="shared" si="259"/>
        <v>1.6627578316815741</v>
      </c>
      <c r="I967" s="7" t="s">
        <v>204</v>
      </c>
      <c r="J967" s="7" t="s">
        <v>204</v>
      </c>
      <c r="K967" s="7" t="s">
        <v>204</v>
      </c>
      <c r="L967" s="7" t="s">
        <v>204</v>
      </c>
      <c r="M967" s="7" t="s">
        <v>204</v>
      </c>
      <c r="N967" s="7">
        <v>3.5600899624941462</v>
      </c>
      <c r="O967" s="7">
        <v>1.7470899624941452</v>
      </c>
      <c r="P967">
        <v>18</v>
      </c>
      <c r="Q967">
        <f t="shared" si="260"/>
        <v>291</v>
      </c>
      <c r="R967" t="s">
        <v>241</v>
      </c>
      <c r="S967" s="9" t="s">
        <v>242</v>
      </c>
      <c r="T967" t="s">
        <v>206</v>
      </c>
      <c r="U967" t="s">
        <v>258</v>
      </c>
      <c r="V967">
        <v>152.24</v>
      </c>
      <c r="W967">
        <v>5.2629999999999999</v>
      </c>
      <c r="X967">
        <v>3.45</v>
      </c>
      <c r="Y967" s="8">
        <f t="shared" si="261"/>
        <v>-1.8129999999999997</v>
      </c>
      <c r="Z967">
        <v>-1.8129999999999999</v>
      </c>
      <c r="AA967">
        <v>12.2</v>
      </c>
      <c r="AB967">
        <v>11.4</v>
      </c>
      <c r="AC967">
        <f t="shared" si="262"/>
        <v>1.0569048513364727</v>
      </c>
      <c r="AD967">
        <f t="shared" si="263"/>
        <v>1.0863598306747482</v>
      </c>
      <c r="AE967" s="7">
        <f t="shared" si="264"/>
        <v>63.203596982370286</v>
      </c>
      <c r="AF967" s="7">
        <v>20</v>
      </c>
      <c r="AG967" s="7">
        <f t="shared" si="265"/>
        <v>-83.203596982370286</v>
      </c>
      <c r="AH967" s="7">
        <f t="shared" si="266"/>
        <v>-2.1638368312396854</v>
      </c>
      <c r="AI967">
        <v>0</v>
      </c>
      <c r="AJ967">
        <v>0.5</v>
      </c>
      <c r="AK967">
        <v>5.26</v>
      </c>
      <c r="AL967">
        <v>0.84</v>
      </c>
      <c r="AM967">
        <v>1.45</v>
      </c>
    </row>
    <row r="968" spans="1:39" x14ac:dyDescent="0.25">
      <c r="A968">
        <v>699</v>
      </c>
      <c r="B968" t="s">
        <v>259</v>
      </c>
      <c r="C968" t="s">
        <v>261</v>
      </c>
      <c r="D968" t="s">
        <v>245</v>
      </c>
      <c r="E968" s="7">
        <f t="shared" si="257"/>
        <v>6708.0248520454652</v>
      </c>
      <c r="F968" s="8">
        <f t="shared" si="258"/>
        <v>3.8265946629212593</v>
      </c>
      <c r="G968" s="7">
        <v>46</v>
      </c>
      <c r="H968" s="7">
        <f t="shared" si="259"/>
        <v>1.6627578316815741</v>
      </c>
      <c r="I968" s="7" t="s">
        <v>204</v>
      </c>
      <c r="J968" s="7" t="s">
        <v>204</v>
      </c>
      <c r="K968" s="7" t="s">
        <v>204</v>
      </c>
      <c r="L968" s="7" t="s">
        <v>204</v>
      </c>
      <c r="M968" s="7" t="s">
        <v>204</v>
      </c>
      <c r="N968" s="7">
        <v>3.5600899624941462</v>
      </c>
      <c r="O968" s="7">
        <v>1.7470899624941452</v>
      </c>
      <c r="P968">
        <v>18</v>
      </c>
      <c r="Q968">
        <f t="shared" si="260"/>
        <v>291</v>
      </c>
      <c r="R968" t="s">
        <v>241</v>
      </c>
      <c r="S968" s="9" t="s">
        <v>242</v>
      </c>
      <c r="T968" t="s">
        <v>206</v>
      </c>
      <c r="U968" t="s">
        <v>258</v>
      </c>
      <c r="V968">
        <v>152.24</v>
      </c>
      <c r="W968">
        <v>5.2629999999999999</v>
      </c>
      <c r="X968">
        <v>3.45</v>
      </c>
      <c r="Y968" s="8">
        <f t="shared" si="261"/>
        <v>-1.8129999999999997</v>
      </c>
      <c r="Z968">
        <v>-1.8129999999999999</v>
      </c>
      <c r="AA968">
        <v>12.2</v>
      </c>
      <c r="AB968">
        <v>11.4</v>
      </c>
      <c r="AC968">
        <f t="shared" si="262"/>
        <v>1.0569048513364727</v>
      </c>
      <c r="AD968">
        <f t="shared" si="263"/>
        <v>1.0863598306747482</v>
      </c>
      <c r="AE968" s="7">
        <f t="shared" si="264"/>
        <v>63.203596982370286</v>
      </c>
      <c r="AF968" s="7">
        <v>20</v>
      </c>
      <c r="AG968" s="7">
        <f t="shared" si="265"/>
        <v>-83.203596982370286</v>
      </c>
      <c r="AH968" s="7">
        <f t="shared" si="266"/>
        <v>-2.1638368312396854</v>
      </c>
      <c r="AI968">
        <v>0</v>
      </c>
      <c r="AJ968">
        <v>0.5</v>
      </c>
      <c r="AK968">
        <v>5.26</v>
      </c>
      <c r="AL968">
        <v>0.84</v>
      </c>
      <c r="AM968">
        <v>1.45</v>
      </c>
    </row>
    <row r="969" spans="1:39" x14ac:dyDescent="0.25">
      <c r="A969">
        <v>572</v>
      </c>
      <c r="B969" t="s">
        <v>262</v>
      </c>
      <c r="C969" t="s">
        <v>263</v>
      </c>
      <c r="D969" t="s">
        <v>245</v>
      </c>
      <c r="E969" s="7">
        <f t="shared" si="257"/>
        <v>45088.193472070983</v>
      </c>
      <c r="F969" s="8">
        <f t="shared" si="258"/>
        <v>4.6540628349777133</v>
      </c>
      <c r="G969" s="7">
        <v>1490</v>
      </c>
      <c r="H969" s="7">
        <f t="shared" si="259"/>
        <v>3.173186268412274</v>
      </c>
      <c r="I969" s="7" t="s">
        <v>204</v>
      </c>
      <c r="J969" s="7" t="s">
        <v>204</v>
      </c>
      <c r="K969" s="7" t="s">
        <v>204</v>
      </c>
      <c r="L969" s="7" t="s">
        <v>204</v>
      </c>
      <c r="M969" s="7" t="s">
        <v>204</v>
      </c>
      <c r="N969" s="7">
        <v>4.3905183992248453</v>
      </c>
      <c r="O969" s="7">
        <v>3.2575183992248453</v>
      </c>
      <c r="P969">
        <v>18</v>
      </c>
      <c r="Q969">
        <f t="shared" si="260"/>
        <v>291</v>
      </c>
      <c r="R969" t="s">
        <v>241</v>
      </c>
      <c r="S969" s="9" t="s">
        <v>242</v>
      </c>
      <c r="T969" t="s">
        <v>206</v>
      </c>
      <c r="U969" t="s">
        <v>264</v>
      </c>
      <c r="V969">
        <v>156.27000000000001</v>
      </c>
      <c r="W969">
        <v>4.8929999999999998</v>
      </c>
      <c r="X969">
        <v>3.76</v>
      </c>
      <c r="Y969" s="8">
        <f t="shared" si="261"/>
        <v>-1.133</v>
      </c>
      <c r="Z969">
        <v>-1.133</v>
      </c>
      <c r="AA969">
        <v>31.4</v>
      </c>
      <c r="AB969">
        <v>13.7</v>
      </c>
      <c r="AC969">
        <f t="shared" si="262"/>
        <v>1.1367205671564067</v>
      </c>
      <c r="AD969">
        <f t="shared" si="263"/>
        <v>1.4969296480732148</v>
      </c>
      <c r="AE969" s="7">
        <f t="shared" si="264"/>
        <v>62.50154791857382</v>
      </c>
      <c r="AF969" s="7">
        <v>20</v>
      </c>
      <c r="AG969" s="7">
        <f t="shared" si="265"/>
        <v>-82.50154791857382</v>
      </c>
      <c r="AH969" s="7">
        <f t="shared" si="266"/>
        <v>-1.4808765665654393</v>
      </c>
      <c r="AI969">
        <v>0</v>
      </c>
      <c r="AJ969">
        <v>0.34</v>
      </c>
      <c r="AK969">
        <v>5.55</v>
      </c>
      <c r="AL969">
        <v>0.76</v>
      </c>
      <c r="AM969">
        <v>1.53</v>
      </c>
    </row>
    <row r="970" spans="1:39" x14ac:dyDescent="0.25">
      <c r="A970">
        <v>629</v>
      </c>
      <c r="B970" t="s">
        <v>493</v>
      </c>
      <c r="C970" t="s">
        <v>494</v>
      </c>
      <c r="D970" t="s">
        <v>301</v>
      </c>
      <c r="E970" s="7">
        <f t="shared" si="257"/>
        <v>826.32568133636914</v>
      </c>
      <c r="F970" s="8">
        <f t="shared" si="258"/>
        <v>2.9171512503836441</v>
      </c>
      <c r="G970" s="7">
        <v>0.6</v>
      </c>
      <c r="H970" s="7">
        <f t="shared" si="259"/>
        <v>-0.22184874961635639</v>
      </c>
      <c r="I970" s="7" t="s">
        <v>204</v>
      </c>
      <c r="J970" s="7" t="s">
        <v>204</v>
      </c>
      <c r="K970" s="7" t="s">
        <v>204</v>
      </c>
      <c r="L970" s="7" t="s">
        <v>204</v>
      </c>
      <c r="M970" s="7" t="s">
        <v>204</v>
      </c>
      <c r="N970" s="7">
        <v>2.9171512503836441</v>
      </c>
      <c r="O970" s="7">
        <v>-0.22184874961635639</v>
      </c>
      <c r="P970">
        <v>25</v>
      </c>
      <c r="Q970">
        <f t="shared" si="260"/>
        <v>298</v>
      </c>
      <c r="R970" t="s">
        <v>241</v>
      </c>
      <c r="S970" s="9" t="s">
        <v>242</v>
      </c>
      <c r="T970" t="s">
        <v>206</v>
      </c>
      <c r="U970" t="s">
        <v>495</v>
      </c>
      <c r="V970">
        <v>88.15</v>
      </c>
      <c r="W970">
        <v>4.399</v>
      </c>
      <c r="X970">
        <v>1.26</v>
      </c>
      <c r="Y970" s="8">
        <f t="shared" si="261"/>
        <v>-3.1390000000000002</v>
      </c>
      <c r="Z970">
        <v>-3.2389999999999999</v>
      </c>
      <c r="AA970">
        <v>512</v>
      </c>
      <c r="AB970">
        <v>316</v>
      </c>
      <c r="AC970">
        <f t="shared" si="262"/>
        <v>2.4996870826184039</v>
      </c>
      <c r="AD970">
        <f t="shared" si="263"/>
        <v>2.7092699609758308</v>
      </c>
      <c r="AE970" s="7">
        <f t="shared" si="264"/>
        <v>50.513064744097996</v>
      </c>
      <c r="AF970" s="7">
        <v>20</v>
      </c>
      <c r="AG970" s="7">
        <f t="shared" si="265"/>
        <v>-70.513064744097989</v>
      </c>
      <c r="AH970" s="7">
        <f t="shared" si="266"/>
        <v>-3.1390000000000007</v>
      </c>
      <c r="AI970">
        <v>0.31</v>
      </c>
      <c r="AJ970">
        <v>0.34</v>
      </c>
      <c r="AK970">
        <v>2.96</v>
      </c>
      <c r="AL970">
        <v>0.44</v>
      </c>
      <c r="AM970">
        <v>0.87</v>
      </c>
    </row>
    <row r="971" spans="1:39" x14ac:dyDescent="0.25">
      <c r="A971">
        <v>458</v>
      </c>
      <c r="B971" t="s">
        <v>496</v>
      </c>
      <c r="C971" t="s">
        <v>497</v>
      </c>
      <c r="D971" t="s">
        <v>301</v>
      </c>
      <c r="E971" s="7">
        <f t="shared" si="257"/>
        <v>140.84059009669804</v>
      </c>
      <c r="F971" s="8">
        <f t="shared" si="258"/>
        <v>2.148727836017593</v>
      </c>
      <c r="G971" s="7">
        <v>2.2999999999999998</v>
      </c>
      <c r="H971" s="7">
        <f t="shared" si="259"/>
        <v>0.36172783601759284</v>
      </c>
      <c r="I971" s="7" t="s">
        <v>204</v>
      </c>
      <c r="J971" s="7" t="s">
        <v>204</v>
      </c>
      <c r="K971" s="7" t="s">
        <v>204</v>
      </c>
      <c r="L971" s="7" t="s">
        <v>204</v>
      </c>
      <c r="M971" s="7" t="s">
        <v>204</v>
      </c>
      <c r="N971" s="7">
        <v>2.1487278360175934</v>
      </c>
      <c r="O971" s="7">
        <v>0.36172783601759284</v>
      </c>
      <c r="P971">
        <v>25</v>
      </c>
      <c r="Q971">
        <f t="shared" si="260"/>
        <v>298</v>
      </c>
      <c r="R971" t="s">
        <v>241</v>
      </c>
      <c r="S971" s="9" t="s">
        <v>242</v>
      </c>
      <c r="T971" t="s">
        <v>206</v>
      </c>
      <c r="U971" t="s">
        <v>498</v>
      </c>
      <c r="V971">
        <v>116.16</v>
      </c>
      <c r="W971">
        <v>3.637</v>
      </c>
      <c r="X971">
        <v>1.85</v>
      </c>
      <c r="Y971" s="8">
        <f t="shared" si="261"/>
        <v>-1.7869999999999999</v>
      </c>
      <c r="Z971">
        <v>-1.7869999999999999</v>
      </c>
      <c r="AA971" s="7">
        <v>1950</v>
      </c>
      <c r="AB971" s="7">
        <v>1710</v>
      </c>
      <c r="AC971">
        <f t="shared" si="262"/>
        <v>3.2329961103921536</v>
      </c>
      <c r="AD971">
        <f t="shared" si="263"/>
        <v>3.2900346113625178</v>
      </c>
      <c r="AE971" s="7">
        <f t="shared" si="264"/>
        <v>44.062970158922582</v>
      </c>
      <c r="AF971" s="7">
        <v>20</v>
      </c>
      <c r="AG971" s="7">
        <f t="shared" si="265"/>
        <v>-64.062970158922582</v>
      </c>
      <c r="AH971" s="7">
        <f t="shared" si="266"/>
        <v>-1.7870000000000001</v>
      </c>
      <c r="AI971">
        <v>0</v>
      </c>
      <c r="AJ971">
        <v>0.37</v>
      </c>
      <c r="AK971">
        <v>3.34</v>
      </c>
      <c r="AL971">
        <v>0.59</v>
      </c>
      <c r="AM971">
        <v>1.03</v>
      </c>
    </row>
    <row r="972" spans="1:39" x14ac:dyDescent="0.25">
      <c r="A972">
        <v>635</v>
      </c>
      <c r="B972" t="s">
        <v>499</v>
      </c>
      <c r="C972" t="s">
        <v>500</v>
      </c>
      <c r="D972" t="s">
        <v>301</v>
      </c>
      <c r="E972" s="7">
        <f t="shared" si="257"/>
        <v>185.32756032522968</v>
      </c>
      <c r="F972" s="8">
        <f t="shared" si="258"/>
        <v>2.267940008672038</v>
      </c>
      <c r="G972" s="7">
        <v>2.5</v>
      </c>
      <c r="H972" s="7">
        <f t="shared" si="259"/>
        <v>0.3979400086720376</v>
      </c>
      <c r="I972" s="7" t="s">
        <v>204</v>
      </c>
      <c r="J972" s="7" t="s">
        <v>204</v>
      </c>
      <c r="K972" s="7" t="s">
        <v>204</v>
      </c>
      <c r="L972" s="7" t="s">
        <v>204</v>
      </c>
      <c r="M972" s="7" t="s">
        <v>204</v>
      </c>
      <c r="N972" s="7">
        <v>2.2679400086720385</v>
      </c>
      <c r="O972" s="7">
        <v>0.3979400086720376</v>
      </c>
      <c r="P972">
        <v>25</v>
      </c>
      <c r="Q972">
        <f t="shared" si="260"/>
        <v>298</v>
      </c>
      <c r="R972" t="s">
        <v>241</v>
      </c>
      <c r="S972" s="9" t="s">
        <v>242</v>
      </c>
      <c r="T972" t="s">
        <v>206</v>
      </c>
      <c r="U972" t="s">
        <v>501</v>
      </c>
      <c r="V972">
        <v>116.16</v>
      </c>
      <c r="W972">
        <v>3.72</v>
      </c>
      <c r="X972">
        <v>1.85</v>
      </c>
      <c r="Y972" s="8">
        <f t="shared" si="261"/>
        <v>-1.87</v>
      </c>
      <c r="Z972">
        <v>-1.94</v>
      </c>
      <c r="AA972" s="7">
        <v>1590</v>
      </c>
      <c r="AB972" s="7">
        <v>1530</v>
      </c>
      <c r="AC972">
        <f t="shared" si="262"/>
        <v>3.1846914308175989</v>
      </c>
      <c r="AD972">
        <f t="shared" si="263"/>
        <v>3.2013971243204513</v>
      </c>
      <c r="AE972" s="7">
        <f t="shared" si="264"/>
        <v>44.487852085043642</v>
      </c>
      <c r="AF972" s="7">
        <v>20</v>
      </c>
      <c r="AG972" s="7">
        <f t="shared" si="265"/>
        <v>-64.487852085043642</v>
      </c>
      <c r="AH972" s="7">
        <f t="shared" si="266"/>
        <v>-1.8700000000000003</v>
      </c>
      <c r="AI972">
        <v>0</v>
      </c>
      <c r="AJ972">
        <v>0.37</v>
      </c>
      <c r="AK972">
        <v>3.34</v>
      </c>
      <c r="AL972">
        <v>0.59</v>
      </c>
      <c r="AM972">
        <v>1.03</v>
      </c>
    </row>
    <row r="973" spans="1:39" x14ac:dyDescent="0.25">
      <c r="A973">
        <v>882</v>
      </c>
      <c r="B973" t="s">
        <v>502</v>
      </c>
      <c r="C973" t="s">
        <v>503</v>
      </c>
      <c r="D973" t="s">
        <v>301</v>
      </c>
      <c r="E973" s="7">
        <f t="shared" si="257"/>
        <v>191.79141872128434</v>
      </c>
      <c r="F973" s="8">
        <f t="shared" si="258"/>
        <v>2.2828291717326303</v>
      </c>
      <c r="G973" s="7">
        <v>0.33</v>
      </c>
      <c r="H973" s="7">
        <f t="shared" si="259"/>
        <v>-0.48148606012211248</v>
      </c>
      <c r="I973" s="7" t="s">
        <v>204</v>
      </c>
      <c r="J973" s="7" t="s">
        <v>204</v>
      </c>
      <c r="K973" s="7" t="s">
        <v>204</v>
      </c>
      <c r="L973" s="7" t="s">
        <v>204</v>
      </c>
      <c r="M973" s="7" t="s">
        <v>204</v>
      </c>
      <c r="N973" s="7">
        <v>2.226201826042423</v>
      </c>
      <c r="O973" s="7">
        <v>-0.45779817395757738</v>
      </c>
      <c r="P973">
        <v>23</v>
      </c>
      <c r="Q973">
        <f t="shared" si="260"/>
        <v>296</v>
      </c>
      <c r="R973" t="s">
        <v>241</v>
      </c>
      <c r="S973" s="9" t="s">
        <v>242</v>
      </c>
      <c r="T973" t="s">
        <v>206</v>
      </c>
      <c r="U973" t="s">
        <v>504</v>
      </c>
      <c r="V973">
        <v>102.18</v>
      </c>
      <c r="W973">
        <v>4.4340000000000002</v>
      </c>
      <c r="X973">
        <v>1.75</v>
      </c>
      <c r="Y973" s="8">
        <f t="shared" si="261"/>
        <v>-2.6840000000000002</v>
      </c>
      <c r="Z973">
        <v>-2.7839999999999998</v>
      </c>
      <c r="AA973">
        <v>419</v>
      </c>
      <c r="AB973">
        <v>641</v>
      </c>
      <c r="AC973">
        <f t="shared" si="262"/>
        <v>2.8068580295188172</v>
      </c>
      <c r="AD973">
        <f t="shared" si="263"/>
        <v>2.6222140229662951</v>
      </c>
      <c r="AE973" s="7">
        <f t="shared" si="264"/>
        <v>47.81122747456304</v>
      </c>
      <c r="AF973" s="7">
        <v>20</v>
      </c>
      <c r="AG973" s="7">
        <f t="shared" si="265"/>
        <v>-67.81122747456304</v>
      </c>
      <c r="AH973" s="7">
        <f t="shared" si="266"/>
        <v>-2.7643152318547428</v>
      </c>
      <c r="AI973">
        <v>0.31</v>
      </c>
      <c r="AJ973">
        <v>0.35</v>
      </c>
      <c r="AK973">
        <v>3.46</v>
      </c>
      <c r="AL973">
        <v>0.45</v>
      </c>
      <c r="AM973">
        <v>1.01</v>
      </c>
    </row>
    <row r="974" spans="1:39" x14ac:dyDescent="0.25">
      <c r="A974">
        <v>1019</v>
      </c>
      <c r="B974" t="s">
        <v>505</v>
      </c>
      <c r="C974" t="s">
        <v>506</v>
      </c>
      <c r="D974" t="s">
        <v>301</v>
      </c>
      <c r="E974" s="7">
        <f t="shared" si="257"/>
        <v>5800.4006057329598</v>
      </c>
      <c r="F974" s="8">
        <f t="shared" si="258"/>
        <v>3.7634579892269189</v>
      </c>
      <c r="G974" s="7">
        <v>11.6</v>
      </c>
      <c r="H974" s="7">
        <f t="shared" si="259"/>
        <v>1.0644579892269184</v>
      </c>
      <c r="I974" s="7" t="s">
        <v>204</v>
      </c>
      <c r="J974" s="7" t="s">
        <v>204</v>
      </c>
      <c r="K974" s="7" t="s">
        <v>204</v>
      </c>
      <c r="L974" s="7" t="s">
        <v>204</v>
      </c>
      <c r="M974" s="7" t="s">
        <v>204</v>
      </c>
      <c r="N974" s="7">
        <v>3.7634579892269193</v>
      </c>
      <c r="O974" s="7">
        <v>1.0644579892269186</v>
      </c>
      <c r="P974">
        <v>25</v>
      </c>
      <c r="Q974">
        <f t="shared" si="260"/>
        <v>298</v>
      </c>
      <c r="R974" t="s">
        <v>241</v>
      </c>
      <c r="S974" s="9" t="s">
        <v>242</v>
      </c>
      <c r="T974" t="s">
        <v>206</v>
      </c>
      <c r="U974" t="s">
        <v>507</v>
      </c>
      <c r="V974">
        <v>98.15</v>
      </c>
      <c r="W974">
        <v>4.2789999999999999</v>
      </c>
      <c r="X974">
        <v>1.58</v>
      </c>
      <c r="Y974" s="8">
        <f t="shared" si="261"/>
        <v>-2.6989999999999998</v>
      </c>
      <c r="Z974">
        <v>-2.6989999999999998</v>
      </c>
      <c r="AA974">
        <v>629</v>
      </c>
      <c r="AB974">
        <v>576</v>
      </c>
      <c r="AC974">
        <f t="shared" si="262"/>
        <v>2.7604224834232118</v>
      </c>
      <c r="AD974">
        <f t="shared" si="263"/>
        <v>2.7986506454452691</v>
      </c>
      <c r="AE974" s="7">
        <f t="shared" si="264"/>
        <v>48.219668736141699</v>
      </c>
      <c r="AF974" s="7">
        <v>20</v>
      </c>
      <c r="AG974" s="7">
        <f t="shared" si="265"/>
        <v>-68.219668736141699</v>
      </c>
      <c r="AH974" s="7">
        <f t="shared" si="266"/>
        <v>-2.6990000000000003</v>
      </c>
      <c r="AI974">
        <v>0</v>
      </c>
      <c r="AJ974">
        <v>0.39</v>
      </c>
      <c r="AK974">
        <v>3.5600000000000005</v>
      </c>
      <c r="AL974">
        <v>0.84</v>
      </c>
      <c r="AM974">
        <v>0.93</v>
      </c>
    </row>
    <row r="975" spans="1:39" x14ac:dyDescent="0.25">
      <c r="A975">
        <v>136</v>
      </c>
      <c r="B975" t="s">
        <v>508</v>
      </c>
      <c r="C975" t="s">
        <v>509</v>
      </c>
      <c r="D975" t="s">
        <v>301</v>
      </c>
      <c r="E975" s="7">
        <f t="shared" si="257"/>
        <v>405.69693257297922</v>
      </c>
      <c r="F975" s="8">
        <f t="shared" si="258"/>
        <v>2.6082017240669955</v>
      </c>
      <c r="G975" s="7">
        <v>3.7</v>
      </c>
      <c r="H975" s="7">
        <f t="shared" si="259"/>
        <v>0.56820172406699498</v>
      </c>
      <c r="I975" s="7" t="s">
        <v>204</v>
      </c>
      <c r="J975" s="7" t="s">
        <v>204</v>
      </c>
      <c r="K975" s="7" t="s">
        <v>204</v>
      </c>
      <c r="L975" s="7" t="s">
        <v>204</v>
      </c>
      <c r="M975" s="7" t="s">
        <v>204</v>
      </c>
      <c r="N975" s="7">
        <v>2.6082017240669959</v>
      </c>
      <c r="O975" s="7">
        <v>0.5682017240669951</v>
      </c>
      <c r="P975">
        <v>25</v>
      </c>
      <c r="Q975">
        <f t="shared" si="260"/>
        <v>298</v>
      </c>
      <c r="R975" t="s">
        <v>241</v>
      </c>
      <c r="S975" s="9" t="s">
        <v>242</v>
      </c>
      <c r="T975" t="s">
        <v>206</v>
      </c>
      <c r="U975" t="s">
        <v>510</v>
      </c>
      <c r="V975">
        <v>100.16</v>
      </c>
      <c r="W975">
        <v>3.84</v>
      </c>
      <c r="X975">
        <v>1.8</v>
      </c>
      <c r="Y975" s="8">
        <f t="shared" si="261"/>
        <v>-2.04</v>
      </c>
      <c r="Z975">
        <v>-2.06</v>
      </c>
      <c r="AA975" s="7">
        <v>1280</v>
      </c>
      <c r="AB975" s="7">
        <v>1510</v>
      </c>
      <c r="AC975">
        <f t="shared" si="262"/>
        <v>3.1789769472931693</v>
      </c>
      <c r="AD975">
        <f t="shared" si="263"/>
        <v>3.1072099696478683</v>
      </c>
      <c r="AE975" s="7">
        <f t="shared" si="264"/>
        <v>44.538115968129731</v>
      </c>
      <c r="AF975" s="7">
        <v>20</v>
      </c>
      <c r="AG975" s="7">
        <f t="shared" si="265"/>
        <v>-64.538115968129731</v>
      </c>
      <c r="AH975" s="7">
        <f t="shared" si="266"/>
        <v>-2.0400000000000005</v>
      </c>
      <c r="AI975">
        <v>0</v>
      </c>
      <c r="AJ975">
        <v>0.33</v>
      </c>
      <c r="AK975">
        <v>3.5700000000000003</v>
      </c>
      <c r="AL975">
        <v>0.74</v>
      </c>
      <c r="AM975">
        <v>0.97</v>
      </c>
    </row>
    <row r="976" spans="1:39" x14ac:dyDescent="0.25">
      <c r="A976">
        <v>645</v>
      </c>
      <c r="B976" t="s">
        <v>511</v>
      </c>
      <c r="C976" t="s">
        <v>512</v>
      </c>
      <c r="D976" t="s">
        <v>301</v>
      </c>
      <c r="E976" s="7">
        <f t="shared" si="257"/>
        <v>215.91154723618016</v>
      </c>
      <c r="F976" s="8">
        <f t="shared" si="258"/>
        <v>2.3342758696007895</v>
      </c>
      <c r="G976" s="7">
        <v>5.3</v>
      </c>
      <c r="H976" s="7">
        <f t="shared" si="259"/>
        <v>0.72427586960078905</v>
      </c>
      <c r="I976" s="7" t="s">
        <v>204</v>
      </c>
      <c r="J976" s="7" t="s">
        <v>204</v>
      </c>
      <c r="K976" s="7" t="s">
        <v>204</v>
      </c>
      <c r="L976" s="7" t="s">
        <v>204</v>
      </c>
      <c r="M976" s="7" t="s">
        <v>204</v>
      </c>
      <c r="N976" s="7">
        <v>2.3342758696007899</v>
      </c>
      <c r="O976" s="7">
        <v>0.72427586960078905</v>
      </c>
      <c r="P976">
        <v>25</v>
      </c>
      <c r="Q976">
        <f t="shared" si="260"/>
        <v>298</v>
      </c>
      <c r="R976" t="s">
        <v>241</v>
      </c>
      <c r="S976" s="9" t="s">
        <v>242</v>
      </c>
      <c r="T976" t="s">
        <v>206</v>
      </c>
      <c r="U976" t="s">
        <v>513</v>
      </c>
      <c r="V976">
        <v>130.19</v>
      </c>
      <c r="W976">
        <v>3.87</v>
      </c>
      <c r="X976">
        <v>2.2599999999999998</v>
      </c>
      <c r="Y976" s="8">
        <f t="shared" si="261"/>
        <v>-1.6100000000000003</v>
      </c>
      <c r="Z976">
        <v>-1.62</v>
      </c>
      <c r="AA976">
        <v>756</v>
      </c>
      <c r="AB976">
        <v>747</v>
      </c>
      <c r="AC976">
        <f t="shared" si="262"/>
        <v>2.8733206018153989</v>
      </c>
      <c r="AD976">
        <f t="shared" si="263"/>
        <v>2.8785217955012063</v>
      </c>
      <c r="AE976" s="7">
        <f t="shared" si="264"/>
        <v>47.226630992792636</v>
      </c>
      <c r="AF976" s="7">
        <v>20</v>
      </c>
      <c r="AG976" s="7">
        <f t="shared" si="265"/>
        <v>-67.226630992792636</v>
      </c>
      <c r="AH976" s="7">
        <f t="shared" si="266"/>
        <v>-1.6100000000000005</v>
      </c>
      <c r="AI976">
        <v>0</v>
      </c>
      <c r="AJ976">
        <v>0.4</v>
      </c>
      <c r="AK976">
        <v>3.7200000000000006</v>
      </c>
      <c r="AL976">
        <v>0.57999999999999996</v>
      </c>
      <c r="AM976">
        <v>1.17</v>
      </c>
    </row>
    <row r="977" spans="1:39" x14ac:dyDescent="0.25">
      <c r="A977">
        <v>1032</v>
      </c>
      <c r="B977" t="s">
        <v>514</v>
      </c>
      <c r="C977" t="s">
        <v>515</v>
      </c>
      <c r="D977" t="s">
        <v>301</v>
      </c>
      <c r="E977" s="7">
        <f t="shared" si="257"/>
        <v>287.19704955720516</v>
      </c>
      <c r="F977" s="8">
        <f t="shared" si="258"/>
        <v>2.4581799739838877</v>
      </c>
      <c r="G977" s="7">
        <v>6.4</v>
      </c>
      <c r="H977" s="7">
        <f t="shared" si="259"/>
        <v>0.80617997398388719</v>
      </c>
      <c r="I977" s="7" t="s">
        <v>204</v>
      </c>
      <c r="J977" s="7" t="s">
        <v>204</v>
      </c>
      <c r="K977" s="7" t="s">
        <v>204</v>
      </c>
      <c r="L977" s="7" t="s">
        <v>204</v>
      </c>
      <c r="M977" s="7" t="s">
        <v>204</v>
      </c>
      <c r="N977" s="7">
        <v>2.4581799739838881</v>
      </c>
      <c r="O977" s="7">
        <v>0.80617997398388719</v>
      </c>
      <c r="P977">
        <v>25</v>
      </c>
      <c r="Q977">
        <f t="shared" si="260"/>
        <v>298</v>
      </c>
      <c r="R977" t="s">
        <v>241</v>
      </c>
      <c r="S977" s="9" t="s">
        <v>242</v>
      </c>
      <c r="T977" t="s">
        <v>206</v>
      </c>
      <c r="U977" t="s">
        <v>516</v>
      </c>
      <c r="V977">
        <v>130.19</v>
      </c>
      <c r="W977">
        <v>3.9119999999999999</v>
      </c>
      <c r="X977">
        <v>2.2599999999999998</v>
      </c>
      <c r="Y977" s="8">
        <f t="shared" si="261"/>
        <v>-1.6520000000000001</v>
      </c>
      <c r="Z977">
        <v>-1.6519999999999999</v>
      </c>
      <c r="AA977" s="7">
        <v>1070</v>
      </c>
      <c r="AB977">
        <v>988</v>
      </c>
      <c r="AC977">
        <f t="shared" si="262"/>
        <v>2.9947569445876283</v>
      </c>
      <c r="AD977">
        <f t="shared" si="263"/>
        <v>3.0293837776852097</v>
      </c>
      <c r="AE977" s="7">
        <f t="shared" si="264"/>
        <v>46.158492094603147</v>
      </c>
      <c r="AF977" s="7">
        <v>20</v>
      </c>
      <c r="AG977" s="7">
        <f t="shared" si="265"/>
        <v>-66.158492094603147</v>
      </c>
      <c r="AH977" s="7">
        <f t="shared" si="266"/>
        <v>-1.6520000000000004</v>
      </c>
      <c r="AI977">
        <v>0</v>
      </c>
      <c r="AJ977">
        <v>0.4</v>
      </c>
      <c r="AK977">
        <v>3.7200000000000006</v>
      </c>
      <c r="AL977">
        <v>0.57999999999999996</v>
      </c>
      <c r="AM977">
        <v>1.17</v>
      </c>
    </row>
    <row r="978" spans="1:39" x14ac:dyDescent="0.25">
      <c r="A978">
        <v>644</v>
      </c>
      <c r="B978" t="s">
        <v>517</v>
      </c>
      <c r="C978" t="s">
        <v>512</v>
      </c>
      <c r="D978" t="s">
        <v>301</v>
      </c>
      <c r="E978" s="7">
        <f t="shared" si="257"/>
        <v>440.41829221888105</v>
      </c>
      <c r="F978" s="8">
        <f t="shared" si="258"/>
        <v>2.6438653485484496</v>
      </c>
      <c r="G978" s="7">
        <v>9</v>
      </c>
      <c r="H978" s="7">
        <f t="shared" si="259"/>
        <v>0.95424250943932487</v>
      </c>
      <c r="I978" s="7" t="s">
        <v>204</v>
      </c>
      <c r="J978" s="7" t="s">
        <v>204</v>
      </c>
      <c r="K978" s="7" t="s">
        <v>204</v>
      </c>
      <c r="L978" s="7" t="s">
        <v>204</v>
      </c>
      <c r="M978" s="7" t="s">
        <v>204</v>
      </c>
      <c r="N978" s="7">
        <v>2.5879303956038608</v>
      </c>
      <c r="O978" s="7">
        <v>0.97793039560386008</v>
      </c>
      <c r="P978">
        <v>23</v>
      </c>
      <c r="Q978">
        <f t="shared" si="260"/>
        <v>296</v>
      </c>
      <c r="R978" t="s">
        <v>241</v>
      </c>
      <c r="S978" s="9" t="s">
        <v>242</v>
      </c>
      <c r="T978" t="s">
        <v>206</v>
      </c>
      <c r="U978" t="s">
        <v>513</v>
      </c>
      <c r="V978">
        <v>130.19</v>
      </c>
      <c r="W978">
        <v>3.87</v>
      </c>
      <c r="X978">
        <v>2.2599999999999998</v>
      </c>
      <c r="Y978" s="8">
        <f t="shared" si="261"/>
        <v>-1.6100000000000003</v>
      </c>
      <c r="Z978">
        <v>-1.62</v>
      </c>
      <c r="AA978">
        <v>756</v>
      </c>
      <c r="AB978">
        <v>747</v>
      </c>
      <c r="AC978">
        <f t="shared" si="262"/>
        <v>2.8733206018153989</v>
      </c>
      <c r="AD978">
        <f t="shared" si="263"/>
        <v>2.8785217955012063</v>
      </c>
      <c r="AE978" s="7">
        <f t="shared" si="264"/>
        <v>47.226630992792636</v>
      </c>
      <c r="AF978" s="7">
        <v>20</v>
      </c>
      <c r="AG978" s="7">
        <f t="shared" si="265"/>
        <v>-67.226630992792636</v>
      </c>
      <c r="AH978" s="7">
        <f t="shared" si="266"/>
        <v>-1.6896228391091246</v>
      </c>
      <c r="AI978">
        <v>0</v>
      </c>
      <c r="AJ978">
        <v>0.4</v>
      </c>
      <c r="AK978">
        <v>3.7200000000000006</v>
      </c>
      <c r="AL978">
        <v>0.57999999999999996</v>
      </c>
      <c r="AM978">
        <v>1.17</v>
      </c>
    </row>
    <row r="979" spans="1:39" x14ac:dyDescent="0.25">
      <c r="A979">
        <v>858</v>
      </c>
      <c r="B979" t="s">
        <v>518</v>
      </c>
      <c r="C979" t="s">
        <v>519</v>
      </c>
      <c r="D979" t="s">
        <v>301</v>
      </c>
      <c r="E979" s="7">
        <f t="shared" si="257"/>
        <v>338.92065730887015</v>
      </c>
      <c r="F979" s="8">
        <f t="shared" si="258"/>
        <v>2.5300980400142574</v>
      </c>
      <c r="G979" s="7">
        <v>7</v>
      </c>
      <c r="H979" s="7">
        <f t="shared" si="259"/>
        <v>0.84509804001425681</v>
      </c>
      <c r="I979" s="7" t="s">
        <v>204</v>
      </c>
      <c r="J979" s="7" t="s">
        <v>204</v>
      </c>
      <c r="K979" s="7" t="s">
        <v>204</v>
      </c>
      <c r="L979" s="7" t="s">
        <v>204</v>
      </c>
      <c r="M979" s="7" t="s">
        <v>204</v>
      </c>
      <c r="N979" s="7">
        <v>2.5300980400142574</v>
      </c>
      <c r="O979" s="7">
        <v>0.84509804001425681</v>
      </c>
      <c r="P979">
        <v>25</v>
      </c>
      <c r="Q979">
        <f t="shared" si="260"/>
        <v>298</v>
      </c>
      <c r="R979" t="s">
        <v>241</v>
      </c>
      <c r="S979" s="9" t="s">
        <v>242</v>
      </c>
      <c r="T979" t="s">
        <v>206</v>
      </c>
      <c r="U979" t="s">
        <v>520</v>
      </c>
      <c r="V979">
        <v>130.19</v>
      </c>
      <c r="W979">
        <v>4.0250000000000004</v>
      </c>
      <c r="X979">
        <v>2.34</v>
      </c>
      <c r="Y979" s="8">
        <f t="shared" si="261"/>
        <v>-1.6850000000000005</v>
      </c>
      <c r="Z979">
        <v>-1.6850000000000001</v>
      </c>
      <c r="AA979">
        <v>620</v>
      </c>
      <c r="AB979">
        <v>589</v>
      </c>
      <c r="AC979">
        <f t="shared" si="262"/>
        <v>2.7701152947871015</v>
      </c>
      <c r="AD979">
        <f t="shared" si="263"/>
        <v>2.7923916894982539</v>
      </c>
      <c r="AE979" s="7">
        <f t="shared" si="264"/>
        <v>48.134411978450942</v>
      </c>
      <c r="AF979" s="7">
        <v>20</v>
      </c>
      <c r="AG979" s="7">
        <f t="shared" si="265"/>
        <v>-68.134411978450942</v>
      </c>
      <c r="AH979" s="7">
        <f t="shared" si="266"/>
        <v>-1.6850000000000007</v>
      </c>
      <c r="AI979">
        <v>0</v>
      </c>
      <c r="AJ979">
        <v>0.37</v>
      </c>
      <c r="AK979">
        <v>3.84</v>
      </c>
      <c r="AL979">
        <v>0.59</v>
      </c>
      <c r="AM979">
        <v>1.17</v>
      </c>
    </row>
    <row r="980" spans="1:39" x14ac:dyDescent="0.25">
      <c r="A980">
        <v>561</v>
      </c>
      <c r="B980" t="s">
        <v>521</v>
      </c>
      <c r="C980" t="s">
        <v>522</v>
      </c>
      <c r="D980" t="s">
        <v>301</v>
      </c>
      <c r="E980" s="7">
        <f t="shared" si="257"/>
        <v>5273.642380610454</v>
      </c>
      <c r="F980" s="8">
        <f t="shared" si="258"/>
        <v>3.7221106758189162</v>
      </c>
      <c r="G980" s="7">
        <v>1.6</v>
      </c>
      <c r="H980" s="7">
        <f t="shared" si="259"/>
        <v>0.20411998265592479</v>
      </c>
      <c r="I980" s="7" t="s">
        <v>204</v>
      </c>
      <c r="J980" s="7" t="s">
        <v>204</v>
      </c>
      <c r="K980" s="7" t="s">
        <v>204</v>
      </c>
      <c r="L980" s="7" t="s">
        <v>204</v>
      </c>
      <c r="M980" s="7" t="s">
        <v>204</v>
      </c>
      <c r="N980" s="7">
        <v>3.6518078688204603</v>
      </c>
      <c r="O980" s="7">
        <v>0.22780786882045995</v>
      </c>
      <c r="P980">
        <v>23</v>
      </c>
      <c r="Q980">
        <f t="shared" si="260"/>
        <v>296</v>
      </c>
      <c r="R980" t="s">
        <v>241</v>
      </c>
      <c r="S980" s="9" t="s">
        <v>242</v>
      </c>
      <c r="T980" t="s">
        <v>206</v>
      </c>
      <c r="U980" t="s">
        <v>523</v>
      </c>
      <c r="V980">
        <v>116.21</v>
      </c>
      <c r="W980">
        <v>5.734</v>
      </c>
      <c r="X980">
        <v>2.31</v>
      </c>
      <c r="Y980" s="8">
        <f t="shared" si="261"/>
        <v>-3.4239999999999999</v>
      </c>
      <c r="Z980">
        <v>-3.1139999999999999</v>
      </c>
      <c r="AA980">
        <v>39.799999999999997</v>
      </c>
      <c r="AB980">
        <v>31.2</v>
      </c>
      <c r="AC980">
        <f t="shared" si="262"/>
        <v>1.4941545940184429</v>
      </c>
      <c r="AD980">
        <f t="shared" si="263"/>
        <v>1.5998830720736879</v>
      </c>
      <c r="AE980" s="7">
        <f t="shared" si="264"/>
        <v>59.357602877805036</v>
      </c>
      <c r="AF980" s="7">
        <v>20</v>
      </c>
      <c r="AG980" s="7">
        <f t="shared" si="265"/>
        <v>-79.357602877805036</v>
      </c>
      <c r="AH980" s="7">
        <f t="shared" si="266"/>
        <v>-3.5179906931629916</v>
      </c>
      <c r="AI980">
        <v>0.31</v>
      </c>
      <c r="AJ980">
        <v>0.32</v>
      </c>
      <c r="AK980">
        <v>4.07</v>
      </c>
      <c r="AL980">
        <v>0.47</v>
      </c>
      <c r="AM980">
        <v>1.1499999999999999</v>
      </c>
    </row>
    <row r="981" spans="1:39" x14ac:dyDescent="0.25">
      <c r="A981">
        <v>707</v>
      </c>
      <c r="B981" t="s">
        <v>524</v>
      </c>
      <c r="C981" t="s">
        <v>525</v>
      </c>
      <c r="D981" t="s">
        <v>301</v>
      </c>
      <c r="E981" s="7">
        <f t="shared" si="257"/>
        <v>1144.0675849097413</v>
      </c>
      <c r="F981" s="8">
        <f t="shared" si="258"/>
        <v>3.0584516808262161</v>
      </c>
      <c r="G981" s="7">
        <v>24.8</v>
      </c>
      <c r="H981" s="7">
        <f t="shared" si="259"/>
        <v>1.3944516808262162</v>
      </c>
      <c r="I981" s="7" t="s">
        <v>204</v>
      </c>
      <c r="J981" s="7" t="s">
        <v>204</v>
      </c>
      <c r="K981" s="7" t="s">
        <v>204</v>
      </c>
      <c r="L981" s="7" t="s">
        <v>204</v>
      </c>
      <c r="M981" s="7" t="s">
        <v>204</v>
      </c>
      <c r="N981" s="7">
        <v>3.0584516808262165</v>
      </c>
      <c r="O981" s="7">
        <v>1.3944516808262162</v>
      </c>
      <c r="P981">
        <v>25</v>
      </c>
      <c r="Q981">
        <f t="shared" si="260"/>
        <v>298</v>
      </c>
      <c r="R981" t="s">
        <v>241</v>
      </c>
      <c r="S981" s="9" t="s">
        <v>242</v>
      </c>
      <c r="T981" t="s">
        <v>206</v>
      </c>
      <c r="U981" t="s">
        <v>526</v>
      </c>
      <c r="V981">
        <v>144.22</v>
      </c>
      <c r="W981">
        <v>4.4939999999999998</v>
      </c>
      <c r="X981">
        <v>2.83</v>
      </c>
      <c r="Y981" s="8">
        <f t="shared" si="261"/>
        <v>-1.6639999999999997</v>
      </c>
      <c r="Z981">
        <v>-1.6639999999999999</v>
      </c>
      <c r="AA981">
        <v>194</v>
      </c>
      <c r="AB981">
        <v>176</v>
      </c>
      <c r="AC981">
        <f t="shared" si="262"/>
        <v>2.2455126678141499</v>
      </c>
      <c r="AD981">
        <f t="shared" si="263"/>
        <v>2.287801729930226</v>
      </c>
      <c r="AE981" s="7">
        <f t="shared" si="264"/>
        <v>52.748751138954262</v>
      </c>
      <c r="AF981" s="7">
        <v>20</v>
      </c>
      <c r="AG981" s="7">
        <f t="shared" si="265"/>
        <v>-72.748751138954262</v>
      </c>
      <c r="AH981" s="7">
        <f t="shared" si="266"/>
        <v>-1.6639999999999999</v>
      </c>
      <c r="AI981">
        <v>0</v>
      </c>
      <c r="AJ981">
        <v>0.38</v>
      </c>
      <c r="AK981">
        <v>4.33</v>
      </c>
      <c r="AL981">
        <v>0.6</v>
      </c>
      <c r="AM981">
        <v>1.31</v>
      </c>
    </row>
    <row r="982" spans="1:39" x14ac:dyDescent="0.25">
      <c r="A982">
        <v>453</v>
      </c>
      <c r="B982" t="s">
        <v>527</v>
      </c>
      <c r="C982" t="s">
        <v>528</v>
      </c>
      <c r="D982" t="s">
        <v>301</v>
      </c>
      <c r="E982" s="7">
        <f t="shared" si="257"/>
        <v>369.02857086190596</v>
      </c>
      <c r="F982" s="8">
        <f t="shared" si="258"/>
        <v>2.5670599913279628</v>
      </c>
      <c r="G982" s="7">
        <v>0.4</v>
      </c>
      <c r="H982" s="7">
        <f t="shared" si="259"/>
        <v>-0.3979400086720376</v>
      </c>
      <c r="I982" s="7" t="s">
        <v>204</v>
      </c>
      <c r="J982" s="7" t="s">
        <v>204</v>
      </c>
      <c r="K982" s="7" t="s">
        <v>204</v>
      </c>
      <c r="L982" s="7" t="s">
        <v>204</v>
      </c>
      <c r="M982" s="7" t="s">
        <v>204</v>
      </c>
      <c r="N982" s="7">
        <v>2.5670599913279633</v>
      </c>
      <c r="O982" s="7">
        <v>-0.3979400086720376</v>
      </c>
      <c r="P982">
        <v>25</v>
      </c>
      <c r="Q982">
        <f t="shared" si="260"/>
        <v>298</v>
      </c>
      <c r="R982" t="s">
        <v>241</v>
      </c>
      <c r="S982" s="9" t="s">
        <v>242</v>
      </c>
      <c r="T982" t="s">
        <v>206</v>
      </c>
      <c r="U982" t="s">
        <v>529</v>
      </c>
      <c r="V982">
        <v>130.22999999999999</v>
      </c>
      <c r="W982">
        <v>5.6950000000000003</v>
      </c>
      <c r="X982">
        <v>2.73</v>
      </c>
      <c r="Y982" s="8">
        <f t="shared" si="261"/>
        <v>-2.9650000000000003</v>
      </c>
      <c r="Z982">
        <v>-2.9649999999999999</v>
      </c>
      <c r="AA982">
        <v>24.6</v>
      </c>
      <c r="AB982">
        <v>18.100000000000001</v>
      </c>
      <c r="AC982">
        <f t="shared" si="262"/>
        <v>1.2576785748691846</v>
      </c>
      <c r="AD982">
        <f t="shared" si="263"/>
        <v>1.3909351071033791</v>
      </c>
      <c r="AE982" s="7">
        <f t="shared" si="264"/>
        <v>61.437616395801797</v>
      </c>
      <c r="AF982" s="7">
        <v>20</v>
      </c>
      <c r="AG982" s="7">
        <f t="shared" si="265"/>
        <v>-81.437616395801797</v>
      </c>
      <c r="AH982" s="7">
        <f t="shared" si="266"/>
        <v>-2.9650000000000003</v>
      </c>
      <c r="AI982">
        <v>0.31</v>
      </c>
      <c r="AJ982">
        <v>0.35</v>
      </c>
      <c r="AK982">
        <v>4.45</v>
      </c>
      <c r="AL982">
        <v>0.46</v>
      </c>
      <c r="AM982">
        <v>1.29</v>
      </c>
    </row>
    <row r="983" spans="1:39" x14ac:dyDescent="0.25">
      <c r="A983">
        <v>1016</v>
      </c>
      <c r="B983" t="s">
        <v>247</v>
      </c>
      <c r="C983" t="s">
        <v>248</v>
      </c>
      <c r="D983" t="s">
        <v>301</v>
      </c>
      <c r="E983" s="7">
        <f t="shared" si="257"/>
        <v>1758.1074056311763</v>
      </c>
      <c r="F983" s="8">
        <f t="shared" si="258"/>
        <v>3.2450454033020795</v>
      </c>
      <c r="G983" s="7">
        <v>5300</v>
      </c>
      <c r="H983" s="7">
        <f t="shared" si="259"/>
        <v>3.7242758696007892</v>
      </c>
      <c r="I983" s="7" t="s">
        <v>204</v>
      </c>
      <c r="J983" s="7" t="s">
        <v>204</v>
      </c>
      <c r="K983" s="7" t="s">
        <v>204</v>
      </c>
      <c r="L983" s="7" t="s">
        <v>204</v>
      </c>
      <c r="M983" s="7" t="s">
        <v>204</v>
      </c>
      <c r="N983" s="7">
        <v>3.1829637557653241</v>
      </c>
      <c r="O983" s="7">
        <v>3.747963755765324</v>
      </c>
      <c r="P983">
        <v>23</v>
      </c>
      <c r="Q983">
        <f t="shared" si="260"/>
        <v>296</v>
      </c>
      <c r="R983" t="s">
        <v>241</v>
      </c>
      <c r="S983" s="9" t="s">
        <v>242</v>
      </c>
      <c r="T983" t="s">
        <v>206</v>
      </c>
      <c r="U983" t="s">
        <v>249</v>
      </c>
      <c r="V983">
        <v>136.24</v>
      </c>
      <c r="W983">
        <v>4.2649999999999997</v>
      </c>
      <c r="X983">
        <v>4.83</v>
      </c>
      <c r="Y983" s="8">
        <f t="shared" si="261"/>
        <v>0.56500000000000039</v>
      </c>
      <c r="Z983">
        <v>0.115</v>
      </c>
      <c r="AA983">
        <v>193</v>
      </c>
      <c r="AB983">
        <v>192</v>
      </c>
      <c r="AC983">
        <f t="shared" si="262"/>
        <v>2.2833012287035497</v>
      </c>
      <c r="AD983">
        <f t="shared" si="263"/>
        <v>2.2855573090077739</v>
      </c>
      <c r="AE983" s="7">
        <f t="shared" si="264"/>
        <v>52.416367678853874</v>
      </c>
      <c r="AF983" s="7">
        <v>20</v>
      </c>
      <c r="AG983" s="7">
        <f t="shared" si="265"/>
        <v>-72.416367678853874</v>
      </c>
      <c r="AH983" s="7">
        <f t="shared" si="266"/>
        <v>0.47923046629870975</v>
      </c>
      <c r="AI983">
        <v>0</v>
      </c>
      <c r="AJ983">
        <v>0.2</v>
      </c>
      <c r="AK983">
        <v>4.54</v>
      </c>
      <c r="AL983">
        <v>0.32</v>
      </c>
      <c r="AM983">
        <v>1.32</v>
      </c>
    </row>
    <row r="984" spans="1:39" x14ac:dyDescent="0.25">
      <c r="A984">
        <v>111</v>
      </c>
      <c r="B984" t="s">
        <v>530</v>
      </c>
      <c r="C984" t="s">
        <v>531</v>
      </c>
      <c r="D984" t="s">
        <v>301</v>
      </c>
      <c r="E984" s="7">
        <f t="shared" si="257"/>
        <v>28070.540581623693</v>
      </c>
      <c r="F984" s="8">
        <f t="shared" si="258"/>
        <v>4.4482507763450041</v>
      </c>
      <c r="G984" s="7">
        <v>0.38</v>
      </c>
      <c r="H984" s="7">
        <f t="shared" si="259"/>
        <v>-0.42021640338318983</v>
      </c>
      <c r="I984" s="7" t="s">
        <v>204</v>
      </c>
      <c r="J984" s="7" t="s">
        <v>204</v>
      </c>
      <c r="K984" s="7" t="s">
        <v>204</v>
      </c>
      <c r="L984" s="7" t="s">
        <v>204</v>
      </c>
      <c r="M984" s="7" t="s">
        <v>204</v>
      </c>
      <c r="N984" s="7">
        <v>4.373471482781345</v>
      </c>
      <c r="O984" s="7">
        <v>-0.39652851721865467</v>
      </c>
      <c r="P984">
        <v>23</v>
      </c>
      <c r="Q984">
        <f t="shared" si="260"/>
        <v>296</v>
      </c>
      <c r="R984" t="s">
        <v>241</v>
      </c>
      <c r="S984" s="9" t="s">
        <v>242</v>
      </c>
      <c r="T984" t="s">
        <v>206</v>
      </c>
      <c r="U984" t="s">
        <v>532</v>
      </c>
      <c r="V984">
        <v>122.17</v>
      </c>
      <c r="W984">
        <v>6.34</v>
      </c>
      <c r="X984">
        <v>1.57</v>
      </c>
      <c r="Y984" s="8">
        <f t="shared" si="261"/>
        <v>-4.7699999999999996</v>
      </c>
      <c r="Z984">
        <v>-4.9800000000000004</v>
      </c>
      <c r="AA984">
        <v>3.24</v>
      </c>
      <c r="AB984">
        <v>11.6</v>
      </c>
      <c r="AC984">
        <f t="shared" si="262"/>
        <v>1.0644579892269184</v>
      </c>
      <c r="AD984">
        <f t="shared" si="263"/>
        <v>0.51054501020661214</v>
      </c>
      <c r="AE984" s="7">
        <f t="shared" si="264"/>
        <v>63.137160525210945</v>
      </c>
      <c r="AF984" s="7">
        <v>20</v>
      </c>
      <c r="AG984" s="7">
        <f t="shared" si="265"/>
        <v>-83.137160525210945</v>
      </c>
      <c r="AH984" s="7">
        <f t="shared" si="266"/>
        <v>-4.868467179728194</v>
      </c>
      <c r="AI984">
        <v>0.31</v>
      </c>
      <c r="AJ984">
        <v>0.4</v>
      </c>
      <c r="AK984">
        <v>4.7699999999999996</v>
      </c>
      <c r="AL984">
        <v>0.91</v>
      </c>
      <c r="AM984">
        <v>1.06</v>
      </c>
    </row>
    <row r="985" spans="1:39" x14ac:dyDescent="0.25">
      <c r="A985">
        <v>230</v>
      </c>
      <c r="B985" t="s">
        <v>533</v>
      </c>
      <c r="C985" t="s">
        <v>534</v>
      </c>
      <c r="D985" t="s">
        <v>301</v>
      </c>
      <c r="E985" s="7">
        <f t="shared" si="257"/>
        <v>38730.037745786009</v>
      </c>
      <c r="F985" s="8">
        <f t="shared" si="258"/>
        <v>4.5880479202439854</v>
      </c>
      <c r="G985" s="7">
        <v>211</v>
      </c>
      <c r="H985" s="7">
        <f t="shared" si="259"/>
        <v>2.3242824552976926</v>
      </c>
      <c r="I985" s="7" t="s">
        <v>204</v>
      </c>
      <c r="J985" s="7" t="s">
        <v>204</v>
      </c>
      <c r="K985" s="7" t="s">
        <v>204</v>
      </c>
      <c r="L985" s="7" t="s">
        <v>204</v>
      </c>
      <c r="M985" s="7" t="s">
        <v>204</v>
      </c>
      <c r="N985" s="7">
        <v>4.5279703414622281</v>
      </c>
      <c r="O985" s="7">
        <v>2.3479703414622279</v>
      </c>
      <c r="P985">
        <v>23</v>
      </c>
      <c r="Q985">
        <f t="shared" si="260"/>
        <v>296</v>
      </c>
      <c r="R985" t="s">
        <v>241</v>
      </c>
      <c r="S985" s="9" t="s">
        <v>242</v>
      </c>
      <c r="T985" t="s">
        <v>206</v>
      </c>
      <c r="U985" t="s">
        <v>535</v>
      </c>
      <c r="V985">
        <v>152.24</v>
      </c>
      <c r="W985">
        <v>5.22</v>
      </c>
      <c r="X985">
        <v>3.04</v>
      </c>
      <c r="Y985" s="8">
        <f t="shared" si="261"/>
        <v>-2.1799999999999997</v>
      </c>
      <c r="Z985">
        <v>-2.48</v>
      </c>
      <c r="AA985">
        <v>1.42</v>
      </c>
      <c r="AB985">
        <v>299</v>
      </c>
      <c r="AC985">
        <f t="shared" si="262"/>
        <v>2.4756711883244296</v>
      </c>
      <c r="AD985">
        <f t="shared" si="263"/>
        <v>0.15228834438305647</v>
      </c>
      <c r="AE985" s="7">
        <f t="shared" si="264"/>
        <v>50.724305549647582</v>
      </c>
      <c r="AF985" s="7">
        <v>20</v>
      </c>
      <c r="AG985" s="7">
        <f t="shared" si="265"/>
        <v>-70.724305549647582</v>
      </c>
      <c r="AH985" s="7">
        <f t="shared" si="266"/>
        <v>-2.2637654649462924</v>
      </c>
      <c r="AI985">
        <v>0</v>
      </c>
      <c r="AJ985">
        <v>0.41</v>
      </c>
      <c r="AK985">
        <v>5.21</v>
      </c>
      <c r="AL985">
        <v>0.73</v>
      </c>
      <c r="AM985">
        <v>1.32</v>
      </c>
    </row>
    <row r="986" spans="1:39" x14ac:dyDescent="0.25">
      <c r="A986">
        <v>463</v>
      </c>
      <c r="B986" t="s">
        <v>536</v>
      </c>
      <c r="C986" t="s">
        <v>537</v>
      </c>
      <c r="D986" t="s">
        <v>301</v>
      </c>
      <c r="E986" s="7">
        <f t="shared" si="257"/>
        <v>25571.756549753976</v>
      </c>
      <c r="F986" s="8">
        <f t="shared" si="258"/>
        <v>4.4077605611770556</v>
      </c>
      <c r="G986" s="7">
        <v>21</v>
      </c>
      <c r="H986" s="7">
        <f t="shared" si="259"/>
        <v>1.3222192947339193</v>
      </c>
      <c r="I986" s="7" t="s">
        <v>204</v>
      </c>
      <c r="J986" s="7" t="s">
        <v>204</v>
      </c>
      <c r="K986" s="7" t="s">
        <v>204</v>
      </c>
      <c r="L986" s="7" t="s">
        <v>204</v>
      </c>
      <c r="M986" s="7" t="s">
        <v>204</v>
      </c>
      <c r="N986" s="7">
        <v>4.3299071808984548</v>
      </c>
      <c r="O986" s="7">
        <v>1.3459071808984544</v>
      </c>
      <c r="P986">
        <v>23</v>
      </c>
      <c r="Q986">
        <f t="shared" si="260"/>
        <v>296</v>
      </c>
      <c r="R986" t="s">
        <v>241</v>
      </c>
      <c r="S986" s="9" t="s">
        <v>242</v>
      </c>
      <c r="T986" t="s">
        <v>206</v>
      </c>
      <c r="U986" t="s">
        <v>538</v>
      </c>
      <c r="V986">
        <v>156.27000000000001</v>
      </c>
      <c r="W986">
        <v>6.5439999999999996</v>
      </c>
      <c r="X986">
        <v>3.56</v>
      </c>
      <c r="Y986" s="8">
        <f t="shared" si="261"/>
        <v>-2.9839999999999995</v>
      </c>
      <c r="Z986">
        <v>-2.6339999999999999</v>
      </c>
      <c r="AA986">
        <v>2.2599999999999998</v>
      </c>
      <c r="AB986">
        <v>5.88</v>
      </c>
      <c r="AC986">
        <f t="shared" si="262"/>
        <v>0.76937732607613851</v>
      </c>
      <c r="AD986">
        <f t="shared" si="263"/>
        <v>0.35410843914740087</v>
      </c>
      <c r="AE986" s="7">
        <f t="shared" si="264"/>
        <v>65.732653169501759</v>
      </c>
      <c r="AF986" s="7">
        <v>20</v>
      </c>
      <c r="AG986" s="7">
        <f t="shared" si="265"/>
        <v>-85.732653169501759</v>
      </c>
      <c r="AH986" s="7">
        <f t="shared" si="266"/>
        <v>-3.0855412664431361</v>
      </c>
      <c r="AI986">
        <v>0.31</v>
      </c>
      <c r="AJ986">
        <v>0.44</v>
      </c>
      <c r="AK986">
        <v>5.29</v>
      </c>
      <c r="AL986">
        <v>0.51</v>
      </c>
      <c r="AM986">
        <v>1.53</v>
      </c>
    </row>
    <row r="987" spans="1:39" x14ac:dyDescent="0.25">
      <c r="A987">
        <v>331</v>
      </c>
      <c r="B987" t="s">
        <v>539</v>
      </c>
      <c r="C987" t="s">
        <v>540</v>
      </c>
      <c r="D987" t="s">
        <v>301</v>
      </c>
      <c r="E987" s="7">
        <f t="shared" si="257"/>
        <v>27132.777766160565</v>
      </c>
      <c r="F987" s="8">
        <f t="shared" si="258"/>
        <v>4.4334942577041456</v>
      </c>
      <c r="G987" s="7">
        <v>21</v>
      </c>
      <c r="H987" s="7">
        <f t="shared" si="259"/>
        <v>1.3222192947339193</v>
      </c>
      <c r="I987" s="7" t="s">
        <v>204</v>
      </c>
      <c r="J987" s="7" t="s">
        <v>204</v>
      </c>
      <c r="K987" s="7" t="s">
        <v>204</v>
      </c>
      <c r="L987" s="7" t="s">
        <v>204</v>
      </c>
      <c r="M987" s="7" t="s">
        <v>204</v>
      </c>
      <c r="N987" s="7">
        <v>4.3629071808984552</v>
      </c>
      <c r="O987" s="7">
        <v>1.3459071808984544</v>
      </c>
      <c r="P987">
        <v>23</v>
      </c>
      <c r="Q987">
        <f t="shared" si="260"/>
        <v>296</v>
      </c>
      <c r="R987" t="s">
        <v>241</v>
      </c>
      <c r="S987" s="9" t="s">
        <v>242</v>
      </c>
      <c r="T987" t="s">
        <v>206</v>
      </c>
      <c r="U987" t="s">
        <v>541</v>
      </c>
      <c r="V987">
        <v>156.27000000000001</v>
      </c>
      <c r="W987">
        <v>6.3970000000000002</v>
      </c>
      <c r="X987">
        <v>3.38</v>
      </c>
      <c r="Y987" s="8">
        <f t="shared" si="261"/>
        <v>-3.0170000000000003</v>
      </c>
      <c r="Z987">
        <v>-3.2069999999999999</v>
      </c>
      <c r="AA987">
        <v>1.02</v>
      </c>
      <c r="AB987">
        <v>29.3</v>
      </c>
      <c r="AC987">
        <f t="shared" si="262"/>
        <v>1.4668676203541096</v>
      </c>
      <c r="AD987">
        <f t="shared" si="263"/>
        <v>8.6001717619175692E-3</v>
      </c>
      <c r="AE987" s="7">
        <f t="shared" si="264"/>
        <v>59.597615688792061</v>
      </c>
      <c r="AF987" s="7">
        <v>20</v>
      </c>
      <c r="AG987" s="7">
        <f t="shared" si="265"/>
        <v>-79.597615688792061</v>
      </c>
      <c r="AH987" s="7">
        <f t="shared" si="266"/>
        <v>-3.1112749629702265</v>
      </c>
      <c r="AI987">
        <v>0.31</v>
      </c>
      <c r="AJ987">
        <v>0.42</v>
      </c>
      <c r="AK987">
        <v>5.38</v>
      </c>
      <c r="AL987">
        <v>0.5</v>
      </c>
      <c r="AM987">
        <v>1.47</v>
      </c>
    </row>
    <row r="988" spans="1:39" x14ac:dyDescent="0.25">
      <c r="A988">
        <v>435</v>
      </c>
      <c r="B988" t="s">
        <v>542</v>
      </c>
      <c r="C988" t="s">
        <v>543</v>
      </c>
      <c r="D988" t="s">
        <v>301</v>
      </c>
      <c r="E988" s="7">
        <f t="shared" si="257"/>
        <v>61062.3647678747</v>
      </c>
      <c r="F988" s="8">
        <f t="shared" si="258"/>
        <v>4.785773619251084</v>
      </c>
      <c r="G988" s="7">
        <v>1</v>
      </c>
      <c r="H988" s="7">
        <f t="shared" si="259"/>
        <v>0</v>
      </c>
      <c r="I988" s="7" t="s">
        <v>204</v>
      </c>
      <c r="J988" s="7" t="s">
        <v>204</v>
      </c>
      <c r="K988" s="7" t="s">
        <v>204</v>
      </c>
      <c r="L988" s="7" t="s">
        <v>204</v>
      </c>
      <c r="M988" s="7" t="s">
        <v>204</v>
      </c>
      <c r="N988" s="7">
        <v>4.7056878861645357</v>
      </c>
      <c r="O988" s="7">
        <v>2.3687886164535123E-2</v>
      </c>
      <c r="P988">
        <v>23</v>
      </c>
      <c r="Q988">
        <f t="shared" si="260"/>
        <v>296</v>
      </c>
      <c r="R988" t="s">
        <v>241</v>
      </c>
      <c r="S988" s="9" t="s">
        <v>242</v>
      </c>
      <c r="T988" t="s">
        <v>206</v>
      </c>
      <c r="U988" t="s">
        <v>544</v>
      </c>
      <c r="V988">
        <v>150.22</v>
      </c>
      <c r="W988">
        <v>7.1219999999999999</v>
      </c>
      <c r="X988">
        <v>2.44</v>
      </c>
      <c r="Y988" s="8">
        <f t="shared" si="261"/>
        <v>-4.6820000000000004</v>
      </c>
      <c r="Z988">
        <v>-4.6820000000000004</v>
      </c>
      <c r="AA988">
        <v>3.94</v>
      </c>
      <c r="AB988">
        <v>3.59</v>
      </c>
      <c r="AC988">
        <f t="shared" si="262"/>
        <v>0.55509444857831913</v>
      </c>
      <c r="AD988">
        <f t="shared" si="263"/>
        <v>0.59549622182557416</v>
      </c>
      <c r="AE988" s="7">
        <f t="shared" si="264"/>
        <v>67.617458586449288</v>
      </c>
      <c r="AF988" s="7">
        <v>20</v>
      </c>
      <c r="AG988" s="7">
        <f t="shared" si="265"/>
        <v>-87.617458586449288</v>
      </c>
      <c r="AH988" s="7">
        <f t="shared" si="266"/>
        <v>-4.785773619251084</v>
      </c>
      <c r="AI988">
        <v>0.31</v>
      </c>
      <c r="AJ988">
        <v>0.44</v>
      </c>
      <c r="AK988">
        <v>5.42</v>
      </c>
      <c r="AL988">
        <v>0.85</v>
      </c>
      <c r="AM988">
        <v>1.34</v>
      </c>
    </row>
    <row r="989" spans="1:39" x14ac:dyDescent="0.25">
      <c r="A989">
        <v>396</v>
      </c>
      <c r="B989" t="s">
        <v>545</v>
      </c>
      <c r="C989" t="s">
        <v>546</v>
      </c>
      <c r="D989" t="s">
        <v>301</v>
      </c>
      <c r="E989" s="7">
        <f t="shared" si="257"/>
        <v>27135.690381353568</v>
      </c>
      <c r="F989" s="8">
        <f t="shared" si="258"/>
        <v>4.4335408752981422</v>
      </c>
      <c r="G989" s="7">
        <v>5</v>
      </c>
      <c r="H989" s="7">
        <f t="shared" si="259"/>
        <v>0.69897000433601886</v>
      </c>
      <c r="I989" s="7" t="s">
        <v>204</v>
      </c>
      <c r="J989" s="7" t="s">
        <v>204</v>
      </c>
      <c r="K989" s="7" t="s">
        <v>204</v>
      </c>
      <c r="L989" s="7" t="s">
        <v>204</v>
      </c>
      <c r="M989" s="7" t="s">
        <v>204</v>
      </c>
      <c r="N989" s="7">
        <v>4.3526578905005548</v>
      </c>
      <c r="O989" s="7">
        <v>0.72265789050055396</v>
      </c>
      <c r="P989">
        <v>23</v>
      </c>
      <c r="Q989">
        <f t="shared" si="260"/>
        <v>296</v>
      </c>
      <c r="R989" t="s">
        <v>241</v>
      </c>
      <c r="S989" s="9" t="s">
        <v>242</v>
      </c>
      <c r="T989" t="s">
        <v>206</v>
      </c>
      <c r="U989" t="s">
        <v>547</v>
      </c>
      <c r="V989">
        <v>164.21</v>
      </c>
      <c r="W989">
        <v>6.36</v>
      </c>
      <c r="X989">
        <v>2.73</v>
      </c>
      <c r="Y989" s="8">
        <f t="shared" si="261"/>
        <v>-3.6300000000000003</v>
      </c>
      <c r="Z989">
        <v>-4.09</v>
      </c>
      <c r="AA989">
        <v>1.26</v>
      </c>
      <c r="AB989">
        <v>3.01</v>
      </c>
      <c r="AC989">
        <f t="shared" si="262"/>
        <v>0.47856649559384334</v>
      </c>
      <c r="AD989">
        <f t="shared" si="263"/>
        <v>0.10037054511756291</v>
      </c>
      <c r="AE989" s="7">
        <f t="shared" si="264"/>
        <v>68.290588899133809</v>
      </c>
      <c r="AF989" s="7">
        <v>20</v>
      </c>
      <c r="AG989" s="7">
        <f t="shared" si="265"/>
        <v>-88.290588899133809</v>
      </c>
      <c r="AH989" s="7">
        <f t="shared" si="266"/>
        <v>-3.734570870962123</v>
      </c>
      <c r="AI989">
        <v>0.27</v>
      </c>
      <c r="AJ989">
        <v>0.53</v>
      </c>
      <c r="AK989">
        <v>5.95</v>
      </c>
      <c r="AL989">
        <v>0.97</v>
      </c>
      <c r="AM989">
        <v>1.35</v>
      </c>
    </row>
    <row r="990" spans="1:39" x14ac:dyDescent="0.25">
      <c r="A990">
        <v>443</v>
      </c>
      <c r="B990" t="s">
        <v>548</v>
      </c>
      <c r="C990" t="s">
        <v>274</v>
      </c>
      <c r="D990" t="s">
        <v>301</v>
      </c>
      <c r="E990" s="7">
        <f t="shared" si="257"/>
        <v>230539.05837790004</v>
      </c>
      <c r="F990" s="8">
        <f t="shared" si="258"/>
        <v>5.3627445149793509</v>
      </c>
      <c r="G990" s="7">
        <v>1430</v>
      </c>
      <c r="H990" s="7">
        <f t="shared" si="259"/>
        <v>3.1553360374650619</v>
      </c>
      <c r="I990" s="7" t="s">
        <v>204</v>
      </c>
      <c r="J990" s="7" t="s">
        <v>204</v>
      </c>
      <c r="K990" s="7" t="s">
        <v>204</v>
      </c>
      <c r="L990" s="7" t="s">
        <v>204</v>
      </c>
      <c r="M990" s="7" t="s">
        <v>204</v>
      </c>
      <c r="N990" s="7">
        <v>5.2820239236295983</v>
      </c>
      <c r="O990" s="7">
        <v>3.1790239236295967</v>
      </c>
      <c r="P990">
        <v>23</v>
      </c>
      <c r="Q990">
        <f t="shared" si="260"/>
        <v>296</v>
      </c>
      <c r="R990" t="s">
        <v>241</v>
      </c>
      <c r="S990" s="9" t="s">
        <v>242</v>
      </c>
      <c r="T990" t="s">
        <v>206</v>
      </c>
      <c r="U990" t="s">
        <v>275</v>
      </c>
      <c r="V990">
        <v>170.21</v>
      </c>
      <c r="W990">
        <v>6.1529999999999996</v>
      </c>
      <c r="X990">
        <v>4.05</v>
      </c>
      <c r="Y990" s="8">
        <f t="shared" si="261"/>
        <v>-2.1029999999999998</v>
      </c>
      <c r="Z990">
        <v>-1.9430000000000001</v>
      </c>
      <c r="AA990">
        <v>2.2599999999999998</v>
      </c>
      <c r="AB990">
        <v>3.12</v>
      </c>
      <c r="AC990">
        <f t="shared" si="262"/>
        <v>0.49415459401844281</v>
      </c>
      <c r="AD990">
        <f t="shared" si="263"/>
        <v>0.35410843914740087</v>
      </c>
      <c r="AE990" s="7">
        <f t="shared" si="264"/>
        <v>68.153477933042282</v>
      </c>
      <c r="AF990" s="7">
        <v>20</v>
      </c>
      <c r="AG990" s="7">
        <f t="shared" si="265"/>
        <v>-88.153477933042282</v>
      </c>
      <c r="AH990" s="7">
        <f t="shared" si="266"/>
        <v>-2.2074084775142886</v>
      </c>
      <c r="AI990">
        <v>0</v>
      </c>
      <c r="AJ990">
        <v>0.41</v>
      </c>
      <c r="AK990">
        <v>6.48</v>
      </c>
      <c r="AL990">
        <v>1.25</v>
      </c>
      <c r="AM990">
        <v>1.38</v>
      </c>
    </row>
    <row r="991" spans="1:39" x14ac:dyDescent="0.25">
      <c r="A991">
        <v>436</v>
      </c>
      <c r="B991" t="s">
        <v>549</v>
      </c>
      <c r="C991" t="s">
        <v>550</v>
      </c>
      <c r="D991" t="s">
        <v>301</v>
      </c>
      <c r="E991" s="7">
        <f t="shared" si="257"/>
        <v>916157.44136861351</v>
      </c>
      <c r="F991" s="8">
        <f t="shared" si="258"/>
        <v>5.9619701134517857</v>
      </c>
      <c r="G991" s="7">
        <v>2850</v>
      </c>
      <c r="H991" s="7">
        <f t="shared" ref="H991:H1022" si="267">LOG(G991)</f>
        <v>3.4548448600085102</v>
      </c>
      <c r="I991" s="7" t="s">
        <v>204</v>
      </c>
      <c r="J991" s="7" t="s">
        <v>204</v>
      </c>
      <c r="K991" s="7" t="s">
        <v>204</v>
      </c>
      <c r="L991" s="7" t="s">
        <v>204</v>
      </c>
      <c r="M991" s="7" t="s">
        <v>204</v>
      </c>
      <c r="N991" s="7">
        <v>5.8765327461730461</v>
      </c>
      <c r="O991" s="7">
        <v>3.4785327461730451</v>
      </c>
      <c r="P991">
        <v>23</v>
      </c>
      <c r="Q991">
        <f t="shared" si="260"/>
        <v>296</v>
      </c>
      <c r="R991" t="s">
        <v>241</v>
      </c>
      <c r="S991" s="9" t="s">
        <v>242</v>
      </c>
      <c r="T991" t="s">
        <v>206</v>
      </c>
      <c r="U991" t="s">
        <v>551</v>
      </c>
      <c r="V991">
        <v>168.24</v>
      </c>
      <c r="W991">
        <v>6.4180000000000001</v>
      </c>
      <c r="X991">
        <v>4.0199999999999996</v>
      </c>
      <c r="Y991" s="8">
        <f t="shared" si="261"/>
        <v>-2.3980000000000006</v>
      </c>
      <c r="Z991">
        <v>-2.278</v>
      </c>
      <c r="AA991">
        <v>1.63</v>
      </c>
      <c r="AB991">
        <v>1.1000000000000001</v>
      </c>
      <c r="AC991">
        <f t="shared" si="262"/>
        <v>4.1392685158225077E-2</v>
      </c>
      <c r="AD991">
        <f t="shared" si="263"/>
        <v>0.21218760440395779</v>
      </c>
      <c r="AE991" s="7">
        <f t="shared" si="264"/>
        <v>72.135915113147476</v>
      </c>
      <c r="AF991" s="7">
        <v>20</v>
      </c>
      <c r="AG991" s="7">
        <f t="shared" si="265"/>
        <v>-92.135915113147476</v>
      </c>
      <c r="AH991" s="7">
        <f t="shared" si="266"/>
        <v>-2.507125253443276</v>
      </c>
      <c r="AI991">
        <v>0</v>
      </c>
      <c r="AJ991">
        <v>0.21</v>
      </c>
      <c r="AK991">
        <v>6.6</v>
      </c>
      <c r="AL991">
        <v>1.1000000000000001</v>
      </c>
      <c r="AM991">
        <v>1.47</v>
      </c>
    </row>
    <row r="992" spans="1:39" x14ac:dyDescent="0.25">
      <c r="A992">
        <v>452</v>
      </c>
      <c r="B992" t="s">
        <v>552</v>
      </c>
      <c r="C992" t="s">
        <v>553</v>
      </c>
      <c r="D992" t="s">
        <v>301</v>
      </c>
      <c r="E992" s="7">
        <f t="shared" si="257"/>
        <v>1487.2044705358267</v>
      </c>
      <c r="F992" s="8">
        <f t="shared" si="258"/>
        <v>3.1723706822547797</v>
      </c>
      <c r="G992" s="7">
        <v>35</v>
      </c>
      <c r="H992" s="7">
        <f t="shared" si="267"/>
        <v>1.5440680443502757</v>
      </c>
      <c r="I992" s="7" t="s">
        <v>204</v>
      </c>
      <c r="J992" s="7" t="s">
        <v>204</v>
      </c>
      <c r="K992" s="7" t="s">
        <v>204</v>
      </c>
      <c r="L992" s="7" t="s">
        <v>204</v>
      </c>
      <c r="M992" s="7" t="s">
        <v>204</v>
      </c>
      <c r="N992" s="7">
        <v>3.0837559305148101</v>
      </c>
      <c r="O992" s="7">
        <v>1.5677559305148105</v>
      </c>
      <c r="P992">
        <v>23</v>
      </c>
      <c r="Q992">
        <f t="shared" si="260"/>
        <v>296</v>
      </c>
      <c r="R992" t="s">
        <v>241</v>
      </c>
      <c r="S992" s="9" t="s">
        <v>242</v>
      </c>
      <c r="T992" t="s">
        <v>206</v>
      </c>
      <c r="U992" t="s">
        <v>554</v>
      </c>
      <c r="V992">
        <v>184.28</v>
      </c>
      <c r="W992">
        <v>4.5759999999999996</v>
      </c>
      <c r="X992">
        <v>3.06</v>
      </c>
      <c r="Y992" s="8">
        <f t="shared" si="261"/>
        <v>-1.5159999999999996</v>
      </c>
      <c r="Z992">
        <v>-1.516</v>
      </c>
      <c r="AA992">
        <v>0.54500000000000004</v>
      </c>
      <c r="AB992">
        <v>0.54500000000000004</v>
      </c>
      <c r="AC992">
        <f t="shared" si="262"/>
        <v>-0.2636034977233575</v>
      </c>
      <c r="AD992">
        <f t="shared" si="263"/>
        <v>-0.2636034977233575</v>
      </c>
      <c r="AE992" s="7">
        <f t="shared" si="264"/>
        <v>74.818623430098171</v>
      </c>
      <c r="AF992" s="7">
        <v>20</v>
      </c>
      <c r="AG992" s="7">
        <f t="shared" si="265"/>
        <v>-94.818623430098171</v>
      </c>
      <c r="AH992" s="7">
        <f t="shared" si="266"/>
        <v>-1.6283026379045042</v>
      </c>
      <c r="AI992">
        <v>0</v>
      </c>
      <c r="AJ992">
        <v>0.51</v>
      </c>
      <c r="AK992">
        <v>6.7</v>
      </c>
      <c r="AL992">
        <v>1.41</v>
      </c>
      <c r="AM992">
        <v>1.62</v>
      </c>
    </row>
    <row r="993" spans="1:39" x14ac:dyDescent="0.25">
      <c r="A993">
        <v>69</v>
      </c>
      <c r="B993" t="s">
        <v>555</v>
      </c>
      <c r="C993" t="s">
        <v>556</v>
      </c>
      <c r="D993" t="s">
        <v>301</v>
      </c>
      <c r="E993" s="7">
        <f t="shared" si="257"/>
        <v>1442349.7682493092</v>
      </c>
      <c r="F993" s="8">
        <f t="shared" si="258"/>
        <v>6.1590705890942594</v>
      </c>
      <c r="G993" s="7">
        <v>5.83</v>
      </c>
      <c r="H993" s="7">
        <f t="shared" si="267"/>
        <v>0.76566855475901408</v>
      </c>
      <c r="I993" s="7" t="s">
        <v>204</v>
      </c>
      <c r="J993" s="7" t="s">
        <v>204</v>
      </c>
      <c r="K993" s="7" t="s">
        <v>204</v>
      </c>
      <c r="L993" s="7" t="s">
        <v>204</v>
      </c>
      <c r="M993" s="7" t="s">
        <v>204</v>
      </c>
      <c r="N993" s="7">
        <v>6.725959890797033</v>
      </c>
      <c r="O993" s="7">
        <v>0.6299598907970323</v>
      </c>
      <c r="P993">
        <v>37</v>
      </c>
      <c r="Q993">
        <f t="shared" si="260"/>
        <v>310</v>
      </c>
      <c r="R993" t="s">
        <v>241</v>
      </c>
      <c r="S993" s="9" t="s">
        <v>242</v>
      </c>
      <c r="T993" t="s">
        <v>206</v>
      </c>
      <c r="U993" t="s">
        <v>557</v>
      </c>
      <c r="V993">
        <v>247.34</v>
      </c>
      <c r="W993">
        <v>9.1259999999999994</v>
      </c>
      <c r="X993">
        <v>3.03</v>
      </c>
      <c r="Y993" s="8">
        <f t="shared" si="261"/>
        <v>-6.0960000000000001</v>
      </c>
      <c r="Z993">
        <v>-6.4059999999999997</v>
      </c>
      <c r="AA993">
        <v>1.12E-4</v>
      </c>
      <c r="AB993">
        <v>5.5500000000000001E-2</v>
      </c>
      <c r="AC993">
        <f t="shared" si="262"/>
        <v>-1.2557070168773237</v>
      </c>
      <c r="AD993">
        <f t="shared" si="263"/>
        <v>-3.9507819773298185</v>
      </c>
      <c r="AE993" s="7">
        <f t="shared" si="264"/>
        <v>83.545042026437642</v>
      </c>
      <c r="AF993" s="7">
        <v>20</v>
      </c>
      <c r="AG993" s="7">
        <f t="shared" si="265"/>
        <v>-103.54504202643764</v>
      </c>
      <c r="AH993" s="7">
        <f t="shared" si="266"/>
        <v>-5.3934020343352458</v>
      </c>
      <c r="AI993">
        <v>0</v>
      </c>
      <c r="AJ993">
        <v>0.97</v>
      </c>
      <c r="AK993">
        <v>8.35</v>
      </c>
      <c r="AL993">
        <v>1.26</v>
      </c>
      <c r="AM993">
        <v>2.0499999999999998</v>
      </c>
    </row>
    <row r="994" spans="1:39" x14ac:dyDescent="0.25">
      <c r="A994">
        <v>126</v>
      </c>
      <c r="B994" t="s">
        <v>558</v>
      </c>
      <c r="C994" t="s">
        <v>559</v>
      </c>
      <c r="D994" t="s">
        <v>301</v>
      </c>
      <c r="E994" s="7">
        <f t="shared" si="257"/>
        <v>258097.50891842743</v>
      </c>
      <c r="F994" s="8">
        <f t="shared" si="258"/>
        <v>5.4117838128809401</v>
      </c>
      <c r="G994" s="7">
        <v>2.2999999999999998</v>
      </c>
      <c r="H994" s="7">
        <f t="shared" si="267"/>
        <v>0.36172783601759284</v>
      </c>
      <c r="I994" s="7" t="s">
        <v>204</v>
      </c>
      <c r="J994" s="7" t="s">
        <v>204</v>
      </c>
      <c r="K994" s="7" t="s">
        <v>204</v>
      </c>
      <c r="L994" s="7" t="s">
        <v>204</v>
      </c>
      <c r="M994" s="7" t="s">
        <v>204</v>
      </c>
      <c r="N994" s="7">
        <v>6.039019172055613</v>
      </c>
      <c r="O994" s="7">
        <v>0.22601917205561114</v>
      </c>
      <c r="P994">
        <v>37</v>
      </c>
      <c r="Q994">
        <f t="shared" si="260"/>
        <v>310</v>
      </c>
      <c r="R994" t="s">
        <v>241</v>
      </c>
      <c r="S994" s="9" t="s">
        <v>242</v>
      </c>
      <c r="T994" t="s">
        <v>206</v>
      </c>
      <c r="U994" t="s">
        <v>560</v>
      </c>
      <c r="V994">
        <v>286.42</v>
      </c>
      <c r="W994">
        <v>8.5730000000000004</v>
      </c>
      <c r="X994">
        <v>2.76</v>
      </c>
      <c r="Y994" s="8">
        <f t="shared" si="261"/>
        <v>-5.8130000000000006</v>
      </c>
      <c r="Z994">
        <v>-5.8230000000000004</v>
      </c>
      <c r="AA994">
        <v>2.3599999999999999E-4</v>
      </c>
      <c r="AB994">
        <v>5.4099999999999999E-3</v>
      </c>
      <c r="AC994">
        <f t="shared" si="262"/>
        <v>-2.2668027348934308</v>
      </c>
      <c r="AD994">
        <f t="shared" si="263"/>
        <v>-3.6270879970298933</v>
      </c>
      <c r="AE994" s="7">
        <f t="shared" si="264"/>
        <v>92.438513630992716</v>
      </c>
      <c r="AF994" s="7">
        <v>20</v>
      </c>
      <c r="AG994" s="7">
        <f t="shared" si="265"/>
        <v>-112.43851363099272</v>
      </c>
      <c r="AH994" s="7">
        <f t="shared" si="266"/>
        <v>-5.0500559768633471</v>
      </c>
      <c r="AI994">
        <v>0</v>
      </c>
      <c r="AJ994">
        <v>1.01</v>
      </c>
      <c r="AK994">
        <v>11.16</v>
      </c>
      <c r="AL994">
        <v>2.5</v>
      </c>
      <c r="AM994">
        <v>2.34</v>
      </c>
    </row>
    <row r="995" spans="1:39" x14ac:dyDescent="0.25">
      <c r="A995">
        <v>89</v>
      </c>
      <c r="B995" t="s">
        <v>561</v>
      </c>
      <c r="C995" t="s">
        <v>562</v>
      </c>
      <c r="D995" t="s">
        <v>301</v>
      </c>
      <c r="E995" s="7">
        <f t="shared" si="257"/>
        <v>2026900.8316873873</v>
      </c>
      <c r="F995" s="8">
        <f t="shared" si="258"/>
        <v>6.3068325008861459</v>
      </c>
      <c r="G995" s="7">
        <v>2</v>
      </c>
      <c r="H995" s="7">
        <f t="shared" si="267"/>
        <v>0.3010299956639812</v>
      </c>
      <c r="I995" s="7" t="s">
        <v>204</v>
      </c>
      <c r="J995" s="7" t="s">
        <v>204</v>
      </c>
      <c r="K995" s="7" t="s">
        <v>204</v>
      </c>
      <c r="L995" s="7" t="s">
        <v>204</v>
      </c>
      <c r="M995" s="7" t="s">
        <v>204</v>
      </c>
      <c r="N995" s="7">
        <v>7.0563213317020006</v>
      </c>
      <c r="O995" s="7">
        <v>0.16532133170199947</v>
      </c>
      <c r="P995">
        <v>37</v>
      </c>
      <c r="Q995">
        <f t="shared" si="260"/>
        <v>310</v>
      </c>
      <c r="R995" t="s">
        <v>241</v>
      </c>
      <c r="S995" s="9" t="s">
        <v>242</v>
      </c>
      <c r="T995" t="s">
        <v>206</v>
      </c>
      <c r="U995" t="s">
        <v>563</v>
      </c>
      <c r="V995">
        <v>288.43</v>
      </c>
      <c r="W995">
        <v>10.161</v>
      </c>
      <c r="X995">
        <v>3.27</v>
      </c>
      <c r="Y995" s="8">
        <f t="shared" si="261"/>
        <v>-6.891</v>
      </c>
      <c r="Z995">
        <v>-6.8410000000000002</v>
      </c>
      <c r="AA995" s="7">
        <v>2.2699999999999999E-6</v>
      </c>
      <c r="AB995" s="7">
        <v>4.8399999999999997E-5</v>
      </c>
      <c r="AC995">
        <f t="shared" si="262"/>
        <v>-4.3151546383555877</v>
      </c>
      <c r="AD995">
        <f t="shared" si="263"/>
        <v>-5.6439741428068775</v>
      </c>
      <c r="AE995" s="7">
        <f t="shared" si="264"/>
        <v>110.45556104300326</v>
      </c>
      <c r="AF995" s="7">
        <v>20</v>
      </c>
      <c r="AG995" s="7">
        <f t="shared" si="265"/>
        <v>-130.45556104300326</v>
      </c>
      <c r="AH995" s="7">
        <f t="shared" si="266"/>
        <v>-6.0058025052221646</v>
      </c>
      <c r="AI995">
        <v>0.31</v>
      </c>
      <c r="AJ995">
        <v>1.01</v>
      </c>
      <c r="AK995">
        <v>11.18</v>
      </c>
      <c r="AL995">
        <v>2.27</v>
      </c>
      <c r="AM995">
        <v>2.38</v>
      </c>
    </row>
    <row r="996" spans="1:39" x14ac:dyDescent="0.25">
      <c r="A996">
        <v>662</v>
      </c>
      <c r="B996" t="s">
        <v>564</v>
      </c>
      <c r="C996" t="s">
        <v>565</v>
      </c>
      <c r="D996" t="s">
        <v>301</v>
      </c>
      <c r="E996" s="7">
        <f t="shared" si="257"/>
        <v>2405069028.1306276</v>
      </c>
      <c r="F996" s="8">
        <f t="shared" si="258"/>
        <v>9.3811275456187957</v>
      </c>
      <c r="G996" s="7">
        <v>524</v>
      </c>
      <c r="H996" s="7">
        <f t="shared" si="267"/>
        <v>2.7193312869837265</v>
      </c>
      <c r="I996" s="7" t="s">
        <v>204</v>
      </c>
      <c r="J996" s="7" t="s">
        <v>204</v>
      </c>
      <c r="K996" s="7" t="s">
        <v>204</v>
      </c>
      <c r="L996" s="7" t="s">
        <v>204</v>
      </c>
      <c r="M996" s="7" t="s">
        <v>204</v>
      </c>
      <c r="N996" s="7">
        <v>10.035622623021746</v>
      </c>
      <c r="O996" s="7">
        <v>2.5836226230217449</v>
      </c>
      <c r="P996">
        <v>37</v>
      </c>
      <c r="Q996">
        <f t="shared" si="260"/>
        <v>310</v>
      </c>
      <c r="R996" t="s">
        <v>241</v>
      </c>
      <c r="S996" s="9" t="s">
        <v>242</v>
      </c>
      <c r="T996" t="s">
        <v>206</v>
      </c>
      <c r="U996" t="s">
        <v>566</v>
      </c>
      <c r="V996">
        <v>309.45999999999998</v>
      </c>
      <c r="W996">
        <v>11.622</v>
      </c>
      <c r="X996">
        <v>4.17</v>
      </c>
      <c r="Y996" s="8">
        <f t="shared" si="261"/>
        <v>-7.452</v>
      </c>
      <c r="Z996">
        <v>-7.6920000000000002</v>
      </c>
      <c r="AA996">
        <v>1.4899999999999999E-4</v>
      </c>
      <c r="AB996">
        <v>1.89E-3</v>
      </c>
      <c r="AC996">
        <f t="shared" si="262"/>
        <v>-2.7235381958267557</v>
      </c>
      <c r="AD996">
        <f t="shared" si="263"/>
        <v>-3.826813731587726</v>
      </c>
      <c r="AE996" s="7">
        <f t="shared" si="264"/>
        <v>96.455901678658435</v>
      </c>
      <c r="AF996" s="7">
        <v>20</v>
      </c>
      <c r="AG996" s="7">
        <f t="shared" si="265"/>
        <v>-116.45590167865844</v>
      </c>
      <c r="AH996" s="7">
        <f t="shared" si="266"/>
        <v>-6.6617962586350687</v>
      </c>
      <c r="AI996">
        <v>0</v>
      </c>
      <c r="AJ996">
        <v>1.0900000000000001</v>
      </c>
      <c r="AK996">
        <v>11.22</v>
      </c>
      <c r="AL996">
        <v>1.72</v>
      </c>
      <c r="AM996">
        <v>2.71</v>
      </c>
    </row>
    <row r="997" spans="1:39" x14ac:dyDescent="0.25">
      <c r="A997">
        <v>837</v>
      </c>
      <c r="B997" t="s">
        <v>567</v>
      </c>
      <c r="C997" t="s">
        <v>568</v>
      </c>
      <c r="D997" t="s">
        <v>301</v>
      </c>
      <c r="E997" s="7">
        <f t="shared" si="257"/>
        <v>31351581.13248707</v>
      </c>
      <c r="F997" s="8">
        <f t="shared" si="258"/>
        <v>7.4962594481906155</v>
      </c>
      <c r="G997" s="7">
        <v>208</v>
      </c>
      <c r="H997" s="7">
        <f t="shared" si="267"/>
        <v>2.3180633349627615</v>
      </c>
      <c r="I997" s="7" t="s">
        <v>204</v>
      </c>
      <c r="J997" s="7" t="s">
        <v>204</v>
      </c>
      <c r="K997" s="7" t="s">
        <v>204</v>
      </c>
      <c r="L997" s="7" t="s">
        <v>204</v>
      </c>
      <c r="M997" s="7" t="s">
        <v>204</v>
      </c>
      <c r="N997" s="7">
        <v>8.1793546710007803</v>
      </c>
      <c r="O997" s="7">
        <v>2.1823546710007795</v>
      </c>
      <c r="P997">
        <v>37</v>
      </c>
      <c r="Q997">
        <f t="shared" si="260"/>
        <v>310</v>
      </c>
      <c r="R997" t="s">
        <v>241</v>
      </c>
      <c r="S997" s="9" t="s">
        <v>242</v>
      </c>
      <c r="T997" t="s">
        <v>206</v>
      </c>
      <c r="U997" t="s">
        <v>569</v>
      </c>
      <c r="V997">
        <v>353.51</v>
      </c>
      <c r="W997">
        <v>11.167</v>
      </c>
      <c r="X997">
        <v>5.17</v>
      </c>
      <c r="Y997" s="8">
        <f t="shared" si="261"/>
        <v>-5.9969999999999999</v>
      </c>
      <c r="Z997">
        <v>-6.8970000000000002</v>
      </c>
      <c r="AA997" s="7">
        <v>4.0599999999999998E-5</v>
      </c>
      <c r="AB997">
        <v>6.2699999999999995E-4</v>
      </c>
      <c r="AC997">
        <f t="shared" si="262"/>
        <v>-3.2027324591692836</v>
      </c>
      <c r="AD997">
        <f t="shared" si="263"/>
        <v>-4.3914739664228062</v>
      </c>
      <c r="AE997" s="7">
        <f t="shared" si="264"/>
        <v>100.67083454620577</v>
      </c>
      <c r="AF997" s="7">
        <v>20</v>
      </c>
      <c r="AG997" s="7">
        <f t="shared" si="265"/>
        <v>-120.67083454620577</v>
      </c>
      <c r="AH997" s="7">
        <f t="shared" si="266"/>
        <v>-5.1781961132278536</v>
      </c>
      <c r="AI997">
        <v>0</v>
      </c>
      <c r="AJ997">
        <v>1.1499999999999999</v>
      </c>
      <c r="AK997">
        <v>12</v>
      </c>
      <c r="AL997">
        <v>1.62</v>
      </c>
      <c r="AM997">
        <v>3.05</v>
      </c>
    </row>
    <row r="998" spans="1:39" x14ac:dyDescent="0.25">
      <c r="A998">
        <v>81</v>
      </c>
      <c r="B998" t="s">
        <v>570</v>
      </c>
      <c r="C998" t="s">
        <v>571</v>
      </c>
      <c r="D998" t="s">
        <v>301</v>
      </c>
      <c r="E998" s="7">
        <f t="shared" si="257"/>
        <v>5226233.4255108787</v>
      </c>
      <c r="F998" s="8">
        <f t="shared" si="258"/>
        <v>6.7181888032381014</v>
      </c>
      <c r="G998" s="7">
        <v>52.3</v>
      </c>
      <c r="H998" s="7">
        <f t="shared" si="267"/>
        <v>1.7185016888672742</v>
      </c>
      <c r="I998" s="7" t="s">
        <v>204</v>
      </c>
      <c r="J998" s="7" t="s">
        <v>204</v>
      </c>
      <c r="K998" s="7" t="s">
        <v>204</v>
      </c>
      <c r="L998" s="7" t="s">
        <v>204</v>
      </c>
      <c r="M998" s="7" t="s">
        <v>204</v>
      </c>
      <c r="N998" s="7">
        <v>7.3587930249052933</v>
      </c>
      <c r="O998" s="7">
        <v>1.5827930249052926</v>
      </c>
      <c r="P998">
        <v>37</v>
      </c>
      <c r="Q998">
        <f t="shared" si="260"/>
        <v>310</v>
      </c>
      <c r="R998" t="s">
        <v>241</v>
      </c>
      <c r="S998" s="9" t="s">
        <v>242</v>
      </c>
      <c r="T998" t="s">
        <v>206</v>
      </c>
      <c r="U998" t="s">
        <v>572</v>
      </c>
      <c r="V998">
        <v>314.47000000000003</v>
      </c>
      <c r="W998">
        <v>9.4459999999999997</v>
      </c>
      <c r="X998">
        <v>3.67</v>
      </c>
      <c r="Y998" s="8">
        <f t="shared" si="261"/>
        <v>-5.7759999999999998</v>
      </c>
      <c r="Z998">
        <v>-5.5759999999999996</v>
      </c>
      <c r="AA998">
        <v>3.59E-4</v>
      </c>
      <c r="AB998">
        <v>3.2299999999999998E-3</v>
      </c>
      <c r="AC998">
        <f t="shared" si="262"/>
        <v>-2.490797477668897</v>
      </c>
      <c r="AD998">
        <f t="shared" si="263"/>
        <v>-3.4449055514216806</v>
      </c>
      <c r="AE998" s="7">
        <f t="shared" si="264"/>
        <v>94.408743401475732</v>
      </c>
      <c r="AF998" s="7">
        <v>20</v>
      </c>
      <c r="AG998" s="7">
        <f t="shared" si="265"/>
        <v>-114.40874340147573</v>
      </c>
      <c r="AH998" s="7">
        <f t="shared" si="266"/>
        <v>-4.9996871143708272</v>
      </c>
      <c r="AI998">
        <v>0</v>
      </c>
      <c r="AJ998">
        <v>1.04</v>
      </c>
      <c r="AK998">
        <v>12.04</v>
      </c>
      <c r="AL998">
        <v>2.4900000000000002</v>
      </c>
      <c r="AM998">
        <v>2.62</v>
      </c>
    </row>
    <row r="999" spans="1:39" x14ac:dyDescent="0.25">
      <c r="A999">
        <v>630</v>
      </c>
      <c r="B999" t="s">
        <v>493</v>
      </c>
      <c r="C999" t="s">
        <v>494</v>
      </c>
      <c r="D999" t="s">
        <v>628</v>
      </c>
      <c r="E999" s="7">
        <f t="shared" si="257"/>
        <v>550.88378755757981</v>
      </c>
      <c r="F999" s="8">
        <f t="shared" si="258"/>
        <v>2.7410599913279632</v>
      </c>
      <c r="G999" s="7">
        <v>0.4</v>
      </c>
      <c r="H999" s="7">
        <f t="shared" si="267"/>
        <v>-0.3979400086720376</v>
      </c>
      <c r="I999" s="7" t="s">
        <v>204</v>
      </c>
      <c r="J999" s="7" t="s">
        <v>204</v>
      </c>
      <c r="K999" s="7" t="s">
        <v>204</v>
      </c>
      <c r="L999" s="7" t="s">
        <v>204</v>
      </c>
      <c r="M999" s="7" t="s">
        <v>204</v>
      </c>
      <c r="N999" s="7">
        <v>2.7410599913279632</v>
      </c>
      <c r="O999" s="7">
        <v>-0.3979400086720376</v>
      </c>
      <c r="P999">
        <v>25</v>
      </c>
      <c r="Q999">
        <f t="shared" si="260"/>
        <v>298</v>
      </c>
      <c r="R999" t="s">
        <v>241</v>
      </c>
      <c r="S999" s="9" t="s">
        <v>242</v>
      </c>
      <c r="T999" t="s">
        <v>206</v>
      </c>
      <c r="U999" t="s">
        <v>495</v>
      </c>
      <c r="V999">
        <v>88.15</v>
      </c>
      <c r="W999">
        <v>4.399</v>
      </c>
      <c r="X999">
        <v>1.26</v>
      </c>
      <c r="Y999" s="8">
        <f t="shared" si="261"/>
        <v>-3.1390000000000002</v>
      </c>
      <c r="Z999">
        <v>-3.2389999999999999</v>
      </c>
      <c r="AA999">
        <v>512</v>
      </c>
      <c r="AB999">
        <v>316</v>
      </c>
      <c r="AC999">
        <f t="shared" si="262"/>
        <v>2.4996870826184039</v>
      </c>
      <c r="AD999">
        <f t="shared" si="263"/>
        <v>2.7092699609758308</v>
      </c>
      <c r="AE999" s="7">
        <f t="shared" si="264"/>
        <v>50.513064744097996</v>
      </c>
      <c r="AF999" s="7">
        <v>20</v>
      </c>
      <c r="AG999" s="7">
        <f t="shared" si="265"/>
        <v>-70.513064744097989</v>
      </c>
      <c r="AH999" s="7">
        <f t="shared" si="266"/>
        <v>-3.1390000000000007</v>
      </c>
      <c r="AI999">
        <v>0.31</v>
      </c>
      <c r="AJ999">
        <v>0.34</v>
      </c>
      <c r="AK999">
        <v>2.96</v>
      </c>
      <c r="AL999">
        <v>0.44</v>
      </c>
      <c r="AM999">
        <v>0.87</v>
      </c>
    </row>
    <row r="1000" spans="1:39" x14ac:dyDescent="0.25">
      <c r="A1000">
        <v>459</v>
      </c>
      <c r="B1000" t="s">
        <v>496</v>
      </c>
      <c r="C1000" t="s">
        <v>497</v>
      </c>
      <c r="D1000" t="s">
        <v>628</v>
      </c>
      <c r="E1000" s="7">
        <f t="shared" si="257"/>
        <v>97.976062675963803</v>
      </c>
      <c r="F1000" s="8">
        <f t="shared" si="258"/>
        <v>1.9911199826559249</v>
      </c>
      <c r="G1000" s="7">
        <v>1.6</v>
      </c>
      <c r="H1000" s="7">
        <f t="shared" si="267"/>
        <v>0.20411998265592479</v>
      </c>
      <c r="I1000" s="7" t="s">
        <v>204</v>
      </c>
      <c r="J1000" s="7" t="s">
        <v>204</v>
      </c>
      <c r="K1000" s="7" t="s">
        <v>204</v>
      </c>
      <c r="L1000" s="7" t="s">
        <v>204</v>
      </c>
      <c r="M1000" s="7" t="s">
        <v>204</v>
      </c>
      <c r="N1000" s="7">
        <v>1.9911199826559249</v>
      </c>
      <c r="O1000" s="7">
        <v>0.20411998265592479</v>
      </c>
      <c r="P1000">
        <v>25</v>
      </c>
      <c r="Q1000">
        <f t="shared" si="260"/>
        <v>298</v>
      </c>
      <c r="R1000" t="s">
        <v>241</v>
      </c>
      <c r="S1000" s="9" t="s">
        <v>242</v>
      </c>
      <c r="T1000" t="s">
        <v>206</v>
      </c>
      <c r="U1000" t="s">
        <v>498</v>
      </c>
      <c r="V1000">
        <v>116.16</v>
      </c>
      <c r="W1000">
        <v>3.637</v>
      </c>
      <c r="X1000">
        <v>1.85</v>
      </c>
      <c r="Y1000" s="8">
        <f t="shared" si="261"/>
        <v>-1.7869999999999999</v>
      </c>
      <c r="Z1000">
        <v>-1.7869999999999999</v>
      </c>
      <c r="AA1000" s="7">
        <v>1950</v>
      </c>
      <c r="AB1000" s="7">
        <v>1710</v>
      </c>
      <c r="AC1000">
        <f t="shared" si="262"/>
        <v>3.2329961103921536</v>
      </c>
      <c r="AD1000">
        <f t="shared" si="263"/>
        <v>3.2900346113625178</v>
      </c>
      <c r="AE1000" s="7">
        <f t="shared" si="264"/>
        <v>44.062970158922582</v>
      </c>
      <c r="AF1000" s="7">
        <v>20</v>
      </c>
      <c r="AG1000" s="7">
        <f t="shared" si="265"/>
        <v>-64.062970158922582</v>
      </c>
      <c r="AH1000" s="7">
        <f t="shared" si="266"/>
        <v>-1.7870000000000001</v>
      </c>
      <c r="AI1000">
        <v>0</v>
      </c>
      <c r="AJ1000">
        <v>0.37</v>
      </c>
      <c r="AK1000">
        <v>3.34</v>
      </c>
      <c r="AL1000">
        <v>0.59</v>
      </c>
      <c r="AM1000">
        <v>1.03</v>
      </c>
    </row>
    <row r="1001" spans="1:39" x14ac:dyDescent="0.25">
      <c r="A1001">
        <v>636</v>
      </c>
      <c r="B1001" t="s">
        <v>499</v>
      </c>
      <c r="C1001" t="s">
        <v>500</v>
      </c>
      <c r="D1001" t="s">
        <v>628</v>
      </c>
      <c r="E1001" s="7">
        <f t="shared" si="257"/>
        <v>126.02274102115618</v>
      </c>
      <c r="F1001" s="8">
        <f t="shared" si="258"/>
        <v>2.1004489213782742</v>
      </c>
      <c r="G1001" s="7">
        <v>1.7</v>
      </c>
      <c r="H1001" s="7">
        <f t="shared" si="267"/>
        <v>0.23044892137827391</v>
      </c>
      <c r="I1001" s="7" t="s">
        <v>204</v>
      </c>
      <c r="J1001" s="7" t="s">
        <v>204</v>
      </c>
      <c r="K1001" s="7" t="s">
        <v>204</v>
      </c>
      <c r="L1001" s="7" t="s">
        <v>204</v>
      </c>
      <c r="M1001" s="7" t="s">
        <v>204</v>
      </c>
      <c r="N1001" s="7">
        <v>2.1004489213782747</v>
      </c>
      <c r="O1001" s="7">
        <v>0.23044892137827391</v>
      </c>
      <c r="P1001">
        <v>25</v>
      </c>
      <c r="Q1001">
        <f t="shared" si="260"/>
        <v>298</v>
      </c>
      <c r="R1001" t="s">
        <v>241</v>
      </c>
      <c r="S1001" s="9" t="s">
        <v>242</v>
      </c>
      <c r="T1001" t="s">
        <v>206</v>
      </c>
      <c r="U1001" t="s">
        <v>501</v>
      </c>
      <c r="V1001">
        <v>116.16</v>
      </c>
      <c r="W1001">
        <v>3.72</v>
      </c>
      <c r="X1001">
        <v>1.85</v>
      </c>
      <c r="Y1001" s="8">
        <f t="shared" si="261"/>
        <v>-1.87</v>
      </c>
      <c r="Z1001">
        <v>-1.94</v>
      </c>
      <c r="AA1001" s="7">
        <v>1590</v>
      </c>
      <c r="AB1001" s="7">
        <v>1530</v>
      </c>
      <c r="AC1001">
        <f t="shared" si="262"/>
        <v>3.1846914308175989</v>
      </c>
      <c r="AD1001">
        <f t="shared" si="263"/>
        <v>3.2013971243204513</v>
      </c>
      <c r="AE1001" s="7">
        <f t="shared" si="264"/>
        <v>44.487852085043642</v>
      </c>
      <c r="AF1001" s="7">
        <v>20</v>
      </c>
      <c r="AG1001" s="7">
        <f t="shared" si="265"/>
        <v>-64.487852085043642</v>
      </c>
      <c r="AH1001" s="7">
        <f t="shared" si="266"/>
        <v>-1.8700000000000003</v>
      </c>
      <c r="AI1001">
        <v>0</v>
      </c>
      <c r="AJ1001">
        <v>0.37</v>
      </c>
      <c r="AK1001">
        <v>3.34</v>
      </c>
      <c r="AL1001">
        <v>0.59</v>
      </c>
      <c r="AM1001">
        <v>1.03</v>
      </c>
    </row>
    <row r="1002" spans="1:39" x14ac:dyDescent="0.25">
      <c r="A1002">
        <v>460</v>
      </c>
      <c r="B1002" t="s">
        <v>496</v>
      </c>
      <c r="C1002" t="s">
        <v>497</v>
      </c>
      <c r="D1002" t="s">
        <v>628</v>
      </c>
      <c r="E1002" s="7">
        <f t="shared" si="257"/>
        <v>262.74885907172131</v>
      </c>
      <c r="F1002" s="8">
        <f t="shared" si="258"/>
        <v>2.4195408388775146</v>
      </c>
      <c r="G1002" s="7">
        <v>2.76</v>
      </c>
      <c r="H1002" s="7">
        <f t="shared" si="267"/>
        <v>0.44090908206521767</v>
      </c>
      <c r="I1002" s="7" t="s">
        <v>204</v>
      </c>
      <c r="J1002" s="7" t="s">
        <v>204</v>
      </c>
      <c r="K1002" s="7" t="s">
        <v>204</v>
      </c>
      <c r="L1002" s="7" t="s">
        <v>204</v>
      </c>
      <c r="M1002" s="7" t="s">
        <v>204</v>
      </c>
      <c r="N1002" s="7">
        <v>2.2877351426855457</v>
      </c>
      <c r="O1002" s="7">
        <v>0.5007351426855452</v>
      </c>
      <c r="P1002">
        <v>20</v>
      </c>
      <c r="Q1002">
        <f t="shared" si="260"/>
        <v>293</v>
      </c>
      <c r="R1002" t="s">
        <v>241</v>
      </c>
      <c r="S1002" s="9" t="s">
        <v>242</v>
      </c>
      <c r="T1002" t="s">
        <v>206</v>
      </c>
      <c r="U1002" t="s">
        <v>498</v>
      </c>
      <c r="V1002">
        <v>116.16</v>
      </c>
      <c r="W1002">
        <v>3.637</v>
      </c>
      <c r="X1002">
        <v>1.85</v>
      </c>
      <c r="Y1002" s="8">
        <f t="shared" si="261"/>
        <v>-1.7869999999999999</v>
      </c>
      <c r="Z1002">
        <v>-1.7869999999999999</v>
      </c>
      <c r="AA1002" s="7">
        <v>1950</v>
      </c>
      <c r="AB1002" s="7">
        <v>1710</v>
      </c>
      <c r="AC1002">
        <f t="shared" si="262"/>
        <v>3.2329961103921536</v>
      </c>
      <c r="AD1002">
        <f t="shared" si="263"/>
        <v>3.2900346113625178</v>
      </c>
      <c r="AE1002" s="7">
        <f t="shared" si="264"/>
        <v>44.062970158922582</v>
      </c>
      <c r="AF1002" s="7">
        <v>20</v>
      </c>
      <c r="AG1002" s="7">
        <f t="shared" si="265"/>
        <v>-64.062970158922582</v>
      </c>
      <c r="AH1002" s="7">
        <f t="shared" si="266"/>
        <v>-1.9786317568122969</v>
      </c>
      <c r="AI1002">
        <v>0</v>
      </c>
      <c r="AJ1002">
        <v>0.37</v>
      </c>
      <c r="AK1002">
        <v>3.34</v>
      </c>
      <c r="AL1002">
        <v>0.59</v>
      </c>
      <c r="AM1002">
        <v>1.03</v>
      </c>
    </row>
    <row r="1003" spans="1:39" x14ac:dyDescent="0.25">
      <c r="A1003">
        <v>1020</v>
      </c>
      <c r="B1003" t="s">
        <v>505</v>
      </c>
      <c r="C1003" t="s">
        <v>506</v>
      </c>
      <c r="D1003" t="s">
        <v>628</v>
      </c>
      <c r="E1003" s="7">
        <f t="shared" si="257"/>
        <v>5900.4075127283586</v>
      </c>
      <c r="F1003" s="8">
        <f t="shared" si="258"/>
        <v>3.7708820073061258</v>
      </c>
      <c r="G1003" s="7">
        <v>11.8</v>
      </c>
      <c r="H1003" s="7">
        <f t="shared" si="267"/>
        <v>1.0718820073061255</v>
      </c>
      <c r="I1003" s="7" t="s">
        <v>204</v>
      </c>
      <c r="J1003" s="7" t="s">
        <v>204</v>
      </c>
      <c r="K1003" s="7" t="s">
        <v>204</v>
      </c>
      <c r="L1003" s="7" t="s">
        <v>204</v>
      </c>
      <c r="M1003" s="7" t="s">
        <v>204</v>
      </c>
      <c r="N1003" s="7">
        <v>3.7708820073061262</v>
      </c>
      <c r="O1003" s="7">
        <v>1.0718820073061255</v>
      </c>
      <c r="P1003">
        <v>25</v>
      </c>
      <c r="Q1003">
        <f t="shared" si="260"/>
        <v>298</v>
      </c>
      <c r="R1003" t="s">
        <v>241</v>
      </c>
      <c r="S1003" s="9" t="s">
        <v>242</v>
      </c>
      <c r="T1003" t="s">
        <v>206</v>
      </c>
      <c r="U1003" t="s">
        <v>507</v>
      </c>
      <c r="V1003">
        <v>98.15</v>
      </c>
      <c r="W1003">
        <v>4.2789999999999999</v>
      </c>
      <c r="X1003">
        <v>1.58</v>
      </c>
      <c r="Y1003" s="8">
        <f t="shared" si="261"/>
        <v>-2.6989999999999998</v>
      </c>
      <c r="Z1003">
        <v>-2.6989999999999998</v>
      </c>
      <c r="AA1003">
        <v>629</v>
      </c>
      <c r="AB1003">
        <v>576</v>
      </c>
      <c r="AC1003">
        <f t="shared" si="262"/>
        <v>2.7604224834232118</v>
      </c>
      <c r="AD1003">
        <f t="shared" si="263"/>
        <v>2.7986506454452691</v>
      </c>
      <c r="AE1003" s="7">
        <f t="shared" si="264"/>
        <v>48.219668736141699</v>
      </c>
      <c r="AF1003" s="7">
        <v>20</v>
      </c>
      <c r="AG1003" s="7">
        <f t="shared" si="265"/>
        <v>-68.219668736141699</v>
      </c>
      <c r="AH1003" s="7">
        <f t="shared" si="266"/>
        <v>-2.6990000000000003</v>
      </c>
      <c r="AI1003">
        <v>0</v>
      </c>
      <c r="AJ1003">
        <v>0.39</v>
      </c>
      <c r="AK1003">
        <v>3.5600000000000005</v>
      </c>
      <c r="AL1003">
        <v>0.84</v>
      </c>
      <c r="AM1003">
        <v>0.93</v>
      </c>
    </row>
    <row r="1004" spans="1:39" x14ac:dyDescent="0.25">
      <c r="A1004">
        <v>137</v>
      </c>
      <c r="B1004" t="s">
        <v>508</v>
      </c>
      <c r="C1004" t="s">
        <v>509</v>
      </c>
      <c r="D1004" t="s">
        <v>628</v>
      </c>
      <c r="E1004" s="7">
        <f t="shared" si="257"/>
        <v>164.4717294214781</v>
      </c>
      <c r="F1004" s="8">
        <f t="shared" si="258"/>
        <v>2.2160912590556818</v>
      </c>
      <c r="G1004" s="7">
        <v>1.5</v>
      </c>
      <c r="H1004" s="7">
        <f t="shared" si="267"/>
        <v>0.17609125905568124</v>
      </c>
      <c r="I1004" s="7" t="s">
        <v>204</v>
      </c>
      <c r="J1004" s="7" t="s">
        <v>204</v>
      </c>
      <c r="K1004" s="7" t="s">
        <v>204</v>
      </c>
      <c r="L1004" s="7" t="s">
        <v>204</v>
      </c>
      <c r="M1004" s="7" t="s">
        <v>204</v>
      </c>
      <c r="N1004" s="7">
        <v>2.2160912590556823</v>
      </c>
      <c r="O1004" s="7">
        <v>0.17609125905568124</v>
      </c>
      <c r="P1004">
        <v>25</v>
      </c>
      <c r="Q1004">
        <f t="shared" si="260"/>
        <v>298</v>
      </c>
      <c r="R1004" t="s">
        <v>241</v>
      </c>
      <c r="S1004" s="9" t="s">
        <v>242</v>
      </c>
      <c r="T1004" t="s">
        <v>206</v>
      </c>
      <c r="U1004" t="s">
        <v>510</v>
      </c>
      <c r="V1004">
        <v>100.16</v>
      </c>
      <c r="W1004">
        <v>3.84</v>
      </c>
      <c r="X1004">
        <v>1.8</v>
      </c>
      <c r="Y1004" s="8">
        <f t="shared" si="261"/>
        <v>-2.04</v>
      </c>
      <c r="Z1004">
        <v>-2.06</v>
      </c>
      <c r="AA1004" s="7">
        <v>1280</v>
      </c>
      <c r="AB1004" s="7">
        <v>1510</v>
      </c>
      <c r="AC1004">
        <f t="shared" si="262"/>
        <v>3.1789769472931693</v>
      </c>
      <c r="AD1004">
        <f t="shared" si="263"/>
        <v>3.1072099696478683</v>
      </c>
      <c r="AE1004" s="7">
        <f t="shared" si="264"/>
        <v>44.538115968129731</v>
      </c>
      <c r="AF1004" s="7">
        <v>20</v>
      </c>
      <c r="AG1004" s="7">
        <f t="shared" si="265"/>
        <v>-64.538115968129731</v>
      </c>
      <c r="AH1004" s="7">
        <f t="shared" si="266"/>
        <v>-2.0400000000000005</v>
      </c>
      <c r="AI1004">
        <v>0</v>
      </c>
      <c r="AJ1004">
        <v>0.33</v>
      </c>
      <c r="AK1004">
        <v>3.5700000000000003</v>
      </c>
      <c r="AL1004">
        <v>0.74</v>
      </c>
      <c r="AM1004">
        <v>0.97</v>
      </c>
    </row>
    <row r="1005" spans="1:39" x14ac:dyDescent="0.25">
      <c r="A1005">
        <v>646</v>
      </c>
      <c r="B1005" t="s">
        <v>511</v>
      </c>
      <c r="C1005" t="s">
        <v>512</v>
      </c>
      <c r="D1005" t="s">
        <v>628</v>
      </c>
      <c r="E1005" s="7">
        <f t="shared" si="257"/>
        <v>146.65690000948089</v>
      </c>
      <c r="F1005" s="8">
        <f t="shared" si="258"/>
        <v>2.166302500767288</v>
      </c>
      <c r="G1005" s="7">
        <v>3.6</v>
      </c>
      <c r="H1005" s="7">
        <f t="shared" si="267"/>
        <v>0.55630250076728727</v>
      </c>
      <c r="I1005" s="7" t="s">
        <v>204</v>
      </c>
      <c r="J1005" s="7" t="s">
        <v>204</v>
      </c>
      <c r="K1005" s="7" t="s">
        <v>204</v>
      </c>
      <c r="L1005" s="7" t="s">
        <v>204</v>
      </c>
      <c r="M1005" s="7" t="s">
        <v>204</v>
      </c>
      <c r="N1005" s="7">
        <v>2.166302500767288</v>
      </c>
      <c r="O1005" s="7">
        <v>0.55630250076728727</v>
      </c>
      <c r="P1005">
        <v>25</v>
      </c>
      <c r="Q1005">
        <f t="shared" si="260"/>
        <v>298</v>
      </c>
      <c r="R1005" t="s">
        <v>241</v>
      </c>
      <c r="S1005" s="9" t="s">
        <v>242</v>
      </c>
      <c r="T1005" t="s">
        <v>206</v>
      </c>
      <c r="U1005" t="s">
        <v>513</v>
      </c>
      <c r="V1005">
        <v>130.19</v>
      </c>
      <c r="W1005">
        <v>3.87</v>
      </c>
      <c r="X1005">
        <v>2.2599999999999998</v>
      </c>
      <c r="Y1005" s="8">
        <f t="shared" si="261"/>
        <v>-1.6100000000000003</v>
      </c>
      <c r="Z1005">
        <v>-1.62</v>
      </c>
      <c r="AA1005">
        <v>756</v>
      </c>
      <c r="AB1005">
        <v>747</v>
      </c>
      <c r="AC1005">
        <f t="shared" si="262"/>
        <v>2.8733206018153989</v>
      </c>
      <c r="AD1005">
        <f t="shared" si="263"/>
        <v>2.8785217955012063</v>
      </c>
      <c r="AE1005" s="7">
        <f t="shared" si="264"/>
        <v>47.226630992792636</v>
      </c>
      <c r="AF1005" s="7">
        <v>20</v>
      </c>
      <c r="AG1005" s="7">
        <f t="shared" si="265"/>
        <v>-67.226630992792636</v>
      </c>
      <c r="AH1005" s="7">
        <f t="shared" si="266"/>
        <v>-1.6100000000000005</v>
      </c>
      <c r="AI1005">
        <v>0</v>
      </c>
      <c r="AJ1005">
        <v>0.4</v>
      </c>
      <c r="AK1005">
        <v>3.7200000000000006</v>
      </c>
      <c r="AL1005">
        <v>0.57999999999999996</v>
      </c>
      <c r="AM1005">
        <v>1.17</v>
      </c>
    </row>
    <row r="1006" spans="1:39" x14ac:dyDescent="0.25">
      <c r="A1006">
        <v>1033</v>
      </c>
      <c r="B1006" t="s">
        <v>514</v>
      </c>
      <c r="C1006" t="s">
        <v>515</v>
      </c>
      <c r="D1006" t="s">
        <v>628</v>
      </c>
      <c r="E1006" s="7">
        <f t="shared" si="257"/>
        <v>233.347602765229</v>
      </c>
      <c r="F1006" s="8">
        <f t="shared" si="258"/>
        <v>2.3680033436347996</v>
      </c>
      <c r="G1006" s="7">
        <v>5.2</v>
      </c>
      <c r="H1006" s="7">
        <f t="shared" si="267"/>
        <v>0.71600334363479923</v>
      </c>
      <c r="I1006" s="7" t="s">
        <v>204</v>
      </c>
      <c r="J1006" s="7" t="s">
        <v>204</v>
      </c>
      <c r="K1006" s="7" t="s">
        <v>204</v>
      </c>
      <c r="L1006" s="7" t="s">
        <v>204</v>
      </c>
      <c r="M1006" s="7" t="s">
        <v>204</v>
      </c>
      <c r="N1006" s="7">
        <v>2.3680033436347996</v>
      </c>
      <c r="O1006" s="7">
        <v>0.71600334363479923</v>
      </c>
      <c r="P1006">
        <v>25</v>
      </c>
      <c r="Q1006">
        <f t="shared" si="260"/>
        <v>298</v>
      </c>
      <c r="R1006" t="s">
        <v>241</v>
      </c>
      <c r="S1006" s="9" t="s">
        <v>242</v>
      </c>
      <c r="T1006" t="s">
        <v>206</v>
      </c>
      <c r="U1006" t="s">
        <v>516</v>
      </c>
      <c r="V1006">
        <v>130.19</v>
      </c>
      <c r="W1006">
        <v>3.9119999999999999</v>
      </c>
      <c r="X1006">
        <v>2.2599999999999998</v>
      </c>
      <c r="Y1006" s="8">
        <f t="shared" si="261"/>
        <v>-1.6520000000000001</v>
      </c>
      <c r="Z1006">
        <v>-1.6519999999999999</v>
      </c>
      <c r="AA1006" s="7">
        <v>1070</v>
      </c>
      <c r="AB1006">
        <v>988</v>
      </c>
      <c r="AC1006">
        <f t="shared" si="262"/>
        <v>2.9947569445876283</v>
      </c>
      <c r="AD1006">
        <f t="shared" si="263"/>
        <v>3.0293837776852097</v>
      </c>
      <c r="AE1006" s="7">
        <f t="shared" si="264"/>
        <v>46.158492094603147</v>
      </c>
      <c r="AF1006" s="7">
        <v>20</v>
      </c>
      <c r="AG1006" s="7">
        <f t="shared" si="265"/>
        <v>-66.158492094603147</v>
      </c>
      <c r="AH1006" s="7">
        <f t="shared" si="266"/>
        <v>-1.6520000000000004</v>
      </c>
      <c r="AI1006">
        <v>0</v>
      </c>
      <c r="AJ1006">
        <v>0.4</v>
      </c>
      <c r="AK1006">
        <v>3.7200000000000006</v>
      </c>
      <c r="AL1006">
        <v>0.57999999999999996</v>
      </c>
      <c r="AM1006">
        <v>1.17</v>
      </c>
    </row>
    <row r="1007" spans="1:39" x14ac:dyDescent="0.25">
      <c r="A1007">
        <v>859</v>
      </c>
      <c r="B1007" t="s">
        <v>518</v>
      </c>
      <c r="C1007" t="s">
        <v>519</v>
      </c>
      <c r="D1007" t="s">
        <v>628</v>
      </c>
      <c r="E1007" s="7">
        <f t="shared" si="257"/>
        <v>203.35239438532213</v>
      </c>
      <c r="F1007" s="8">
        <f t="shared" si="258"/>
        <v>2.3082492903979013</v>
      </c>
      <c r="G1007" s="7">
        <v>4.2</v>
      </c>
      <c r="H1007" s="7">
        <f t="shared" si="267"/>
        <v>0.62324929039790045</v>
      </c>
      <c r="I1007" s="7" t="s">
        <v>204</v>
      </c>
      <c r="J1007" s="7" t="s">
        <v>204</v>
      </c>
      <c r="K1007" s="7" t="s">
        <v>204</v>
      </c>
      <c r="L1007" s="7" t="s">
        <v>204</v>
      </c>
      <c r="M1007" s="7" t="s">
        <v>204</v>
      </c>
      <c r="N1007" s="7">
        <v>2.3082492903979013</v>
      </c>
      <c r="O1007" s="7">
        <v>0.62324929039790045</v>
      </c>
      <c r="P1007">
        <v>25</v>
      </c>
      <c r="Q1007">
        <f t="shared" si="260"/>
        <v>298</v>
      </c>
      <c r="R1007" t="s">
        <v>241</v>
      </c>
      <c r="S1007" s="9" t="s">
        <v>242</v>
      </c>
      <c r="T1007" t="s">
        <v>206</v>
      </c>
      <c r="U1007" t="s">
        <v>520</v>
      </c>
      <c r="V1007">
        <v>130.19</v>
      </c>
      <c r="W1007">
        <v>4.0250000000000004</v>
      </c>
      <c r="X1007">
        <v>2.34</v>
      </c>
      <c r="Y1007" s="8">
        <f t="shared" si="261"/>
        <v>-1.6850000000000005</v>
      </c>
      <c r="Z1007">
        <v>-1.6850000000000001</v>
      </c>
      <c r="AA1007">
        <v>620</v>
      </c>
      <c r="AB1007">
        <v>589</v>
      </c>
      <c r="AC1007">
        <f t="shared" si="262"/>
        <v>2.7701152947871015</v>
      </c>
      <c r="AD1007">
        <f t="shared" si="263"/>
        <v>2.7923916894982539</v>
      </c>
      <c r="AE1007" s="7">
        <f t="shared" si="264"/>
        <v>48.134411978450942</v>
      </c>
      <c r="AF1007" s="7">
        <v>20</v>
      </c>
      <c r="AG1007" s="7">
        <f t="shared" si="265"/>
        <v>-68.134411978450942</v>
      </c>
      <c r="AH1007" s="7">
        <f t="shared" si="266"/>
        <v>-1.6850000000000007</v>
      </c>
      <c r="AI1007">
        <v>0</v>
      </c>
      <c r="AJ1007">
        <v>0.37</v>
      </c>
      <c r="AK1007">
        <v>3.84</v>
      </c>
      <c r="AL1007">
        <v>0.59</v>
      </c>
      <c r="AM1007">
        <v>1.17</v>
      </c>
    </row>
    <row r="1008" spans="1:39" x14ac:dyDescent="0.25">
      <c r="A1008">
        <v>633</v>
      </c>
      <c r="B1008" t="s">
        <v>629</v>
      </c>
      <c r="C1008" t="s">
        <v>630</v>
      </c>
      <c r="D1008" t="s">
        <v>628</v>
      </c>
      <c r="E1008" s="7">
        <f t="shared" si="257"/>
        <v>8.3216043875853014</v>
      </c>
      <c r="F1008" s="8">
        <f t="shared" si="258"/>
        <v>0.92020706541359465</v>
      </c>
      <c r="G1008" s="7">
        <v>0.15</v>
      </c>
      <c r="H1008" s="7">
        <f t="shared" si="267"/>
        <v>-0.82390874094431876</v>
      </c>
      <c r="I1008" s="7" t="s">
        <v>204</v>
      </c>
      <c r="J1008" s="7" t="s">
        <v>204</v>
      </c>
      <c r="K1008" s="7" t="s">
        <v>204</v>
      </c>
      <c r="L1008" s="7" t="s">
        <v>204</v>
      </c>
      <c r="M1008" s="7" t="s">
        <v>204</v>
      </c>
      <c r="N1008" s="7">
        <v>0.76491731967600873</v>
      </c>
      <c r="O1008" s="7">
        <v>-0.76408268032399118</v>
      </c>
      <c r="P1008">
        <v>20</v>
      </c>
      <c r="Q1008">
        <f t="shared" si="260"/>
        <v>293</v>
      </c>
      <c r="R1008" t="s">
        <v>241</v>
      </c>
      <c r="S1008" s="9" t="s">
        <v>242</v>
      </c>
      <c r="T1008" t="s">
        <v>206</v>
      </c>
      <c r="U1008" t="s">
        <v>631</v>
      </c>
      <c r="V1008">
        <v>144.22</v>
      </c>
      <c r="W1008">
        <v>4.359</v>
      </c>
      <c r="X1008">
        <v>2.83</v>
      </c>
      <c r="Y1008" s="8">
        <f t="shared" si="261"/>
        <v>-1.5289999999999999</v>
      </c>
      <c r="Z1008">
        <v>-1.5289999999999999</v>
      </c>
      <c r="AA1008">
        <v>240</v>
      </c>
      <c r="AB1008">
        <v>219</v>
      </c>
      <c r="AC1008">
        <f t="shared" si="262"/>
        <v>2.3404441148401185</v>
      </c>
      <c r="AD1008">
        <f t="shared" si="263"/>
        <v>2.3802112417116059</v>
      </c>
      <c r="AE1008" s="7">
        <f t="shared" si="264"/>
        <v>51.913745992100971</v>
      </c>
      <c r="AF1008" s="7">
        <v>20</v>
      </c>
      <c r="AG1008" s="7">
        <f t="shared" si="265"/>
        <v>-71.913745992100971</v>
      </c>
      <c r="AH1008" s="7">
        <f t="shared" si="266"/>
        <v>-1.7441158063579134</v>
      </c>
      <c r="AI1008">
        <v>0</v>
      </c>
      <c r="AJ1008">
        <v>0.38</v>
      </c>
      <c r="AK1008">
        <v>4.33</v>
      </c>
      <c r="AL1008">
        <v>0.6</v>
      </c>
      <c r="AM1008">
        <v>1.31</v>
      </c>
    </row>
    <row r="1009" spans="1:39" x14ac:dyDescent="0.25">
      <c r="A1009">
        <v>708</v>
      </c>
      <c r="B1009" t="s">
        <v>524</v>
      </c>
      <c r="C1009" t="s">
        <v>525</v>
      </c>
      <c r="D1009" t="s">
        <v>628</v>
      </c>
      <c r="E1009" s="7">
        <f t="shared" si="257"/>
        <v>876.50339166472088</v>
      </c>
      <c r="F1009" s="8">
        <f t="shared" si="258"/>
        <v>2.9427536009528286</v>
      </c>
      <c r="G1009" s="7">
        <v>19</v>
      </c>
      <c r="H1009" s="7">
        <f t="shared" si="267"/>
        <v>1.2787536009528289</v>
      </c>
      <c r="I1009" s="7" t="s">
        <v>204</v>
      </c>
      <c r="J1009" s="7" t="s">
        <v>204</v>
      </c>
      <c r="K1009" s="7" t="s">
        <v>204</v>
      </c>
      <c r="L1009" s="7" t="s">
        <v>204</v>
      </c>
      <c r="M1009" s="7" t="s">
        <v>204</v>
      </c>
      <c r="N1009" s="7">
        <v>2.942753600952829</v>
      </c>
      <c r="O1009" s="7">
        <v>1.2787536009528289</v>
      </c>
      <c r="P1009">
        <v>25</v>
      </c>
      <c r="Q1009">
        <f t="shared" si="260"/>
        <v>298</v>
      </c>
      <c r="R1009" t="s">
        <v>241</v>
      </c>
      <c r="S1009" s="9" t="s">
        <v>242</v>
      </c>
      <c r="T1009" t="s">
        <v>206</v>
      </c>
      <c r="U1009" t="s">
        <v>526</v>
      </c>
      <c r="V1009">
        <v>144.22</v>
      </c>
      <c r="W1009">
        <v>4.4939999999999998</v>
      </c>
      <c r="X1009">
        <v>2.83</v>
      </c>
      <c r="Y1009" s="8">
        <f t="shared" si="261"/>
        <v>-1.6639999999999997</v>
      </c>
      <c r="Z1009">
        <v>-1.6639999999999999</v>
      </c>
      <c r="AA1009">
        <v>194</v>
      </c>
      <c r="AB1009">
        <v>176</v>
      </c>
      <c r="AC1009">
        <f t="shared" si="262"/>
        <v>2.2455126678141499</v>
      </c>
      <c r="AD1009">
        <f t="shared" si="263"/>
        <v>2.287801729930226</v>
      </c>
      <c r="AE1009" s="7">
        <f t="shared" si="264"/>
        <v>52.748751138954262</v>
      </c>
      <c r="AF1009" s="7">
        <v>20</v>
      </c>
      <c r="AG1009" s="7">
        <f t="shared" si="265"/>
        <v>-72.748751138954262</v>
      </c>
      <c r="AH1009" s="7">
        <f t="shared" si="266"/>
        <v>-1.6639999999999999</v>
      </c>
      <c r="AI1009">
        <v>0</v>
      </c>
      <c r="AJ1009">
        <v>0.38</v>
      </c>
      <c r="AK1009">
        <v>4.33</v>
      </c>
      <c r="AL1009">
        <v>0.6</v>
      </c>
      <c r="AM1009">
        <v>1.31</v>
      </c>
    </row>
    <row r="1010" spans="1:39" x14ac:dyDescent="0.25">
      <c r="A1010">
        <v>454</v>
      </c>
      <c r="B1010" t="s">
        <v>527</v>
      </c>
      <c r="C1010" t="s">
        <v>528</v>
      </c>
      <c r="D1010" t="s">
        <v>628</v>
      </c>
      <c r="E1010" s="7">
        <f t="shared" si="257"/>
        <v>276.771428146429</v>
      </c>
      <c r="F1010" s="8">
        <f t="shared" si="258"/>
        <v>2.4421212547196625</v>
      </c>
      <c r="G1010" s="7">
        <v>0.3</v>
      </c>
      <c r="H1010" s="7">
        <f t="shared" si="267"/>
        <v>-0.52287874528033762</v>
      </c>
      <c r="I1010" s="7" t="s">
        <v>204</v>
      </c>
      <c r="J1010" s="7" t="s">
        <v>204</v>
      </c>
      <c r="K1010" s="7" t="s">
        <v>204</v>
      </c>
      <c r="L1010" s="7" t="s">
        <v>204</v>
      </c>
      <c r="M1010" s="7" t="s">
        <v>204</v>
      </c>
      <c r="N1010" s="7">
        <v>2.4421212547196625</v>
      </c>
      <c r="O1010" s="7">
        <v>-0.52287874528033762</v>
      </c>
      <c r="P1010">
        <v>25</v>
      </c>
      <c r="Q1010">
        <f t="shared" si="260"/>
        <v>298</v>
      </c>
      <c r="R1010" t="s">
        <v>241</v>
      </c>
      <c r="S1010" s="9" t="s">
        <v>242</v>
      </c>
      <c r="T1010" t="s">
        <v>206</v>
      </c>
      <c r="U1010" t="s">
        <v>529</v>
      </c>
      <c r="V1010">
        <v>130.22999999999999</v>
      </c>
      <c r="W1010">
        <v>5.6950000000000003</v>
      </c>
      <c r="X1010">
        <v>2.73</v>
      </c>
      <c r="Y1010" s="8">
        <f t="shared" si="261"/>
        <v>-2.9650000000000003</v>
      </c>
      <c r="Z1010">
        <v>-2.9649999999999999</v>
      </c>
      <c r="AA1010">
        <v>24.6</v>
      </c>
      <c r="AB1010">
        <v>18.100000000000001</v>
      </c>
      <c r="AC1010">
        <f t="shared" si="262"/>
        <v>1.2576785748691846</v>
      </c>
      <c r="AD1010">
        <f t="shared" si="263"/>
        <v>1.3909351071033791</v>
      </c>
      <c r="AE1010" s="7">
        <f t="shared" si="264"/>
        <v>61.437616395801797</v>
      </c>
      <c r="AF1010" s="7">
        <v>20</v>
      </c>
      <c r="AG1010" s="7">
        <f t="shared" si="265"/>
        <v>-81.437616395801797</v>
      </c>
      <c r="AH1010" s="7">
        <f t="shared" si="266"/>
        <v>-2.9650000000000003</v>
      </c>
      <c r="AI1010">
        <v>0.31</v>
      </c>
      <c r="AJ1010">
        <v>0.35</v>
      </c>
      <c r="AK1010">
        <v>4.45</v>
      </c>
      <c r="AL1010">
        <v>0.46</v>
      </c>
      <c r="AM1010">
        <v>1.29</v>
      </c>
    </row>
    <row r="1011" spans="1:39" x14ac:dyDescent="0.25">
      <c r="A1011">
        <v>455</v>
      </c>
      <c r="B1011" t="s">
        <v>527</v>
      </c>
      <c r="C1011" t="s">
        <v>528</v>
      </c>
      <c r="D1011" t="s">
        <v>628</v>
      </c>
      <c r="E1011" s="7">
        <f t="shared" si="257"/>
        <v>5835.9530676677023</v>
      </c>
      <c r="F1011" s="8">
        <f t="shared" si="258"/>
        <v>3.7661117906691697</v>
      </c>
      <c r="G1011" s="7">
        <v>3.61</v>
      </c>
      <c r="H1011" s="7">
        <f t="shared" si="267"/>
        <v>0.55750720190565795</v>
      </c>
      <c r="I1011" s="7" t="s">
        <v>204</v>
      </c>
      <c r="J1011" s="7" t="s">
        <v>204</v>
      </c>
      <c r="K1011" s="7" t="s">
        <v>204</v>
      </c>
      <c r="L1011" s="7" t="s">
        <v>204</v>
      </c>
      <c r="M1011" s="7" t="s">
        <v>204</v>
      </c>
      <c r="N1011" s="7">
        <v>3.5823332625259865</v>
      </c>
      <c r="O1011" s="7">
        <v>0.61733326252598553</v>
      </c>
      <c r="P1011">
        <v>20</v>
      </c>
      <c r="Q1011">
        <f t="shared" si="260"/>
        <v>293</v>
      </c>
      <c r="R1011" t="s">
        <v>241</v>
      </c>
      <c r="S1011" s="9" t="s">
        <v>242</v>
      </c>
      <c r="T1011" t="s">
        <v>206</v>
      </c>
      <c r="U1011" t="s">
        <v>529</v>
      </c>
      <c r="V1011">
        <v>130.22999999999999</v>
      </c>
      <c r="W1011">
        <v>5.6950000000000003</v>
      </c>
      <c r="X1011">
        <v>2.73</v>
      </c>
      <c r="Y1011" s="8">
        <f t="shared" si="261"/>
        <v>-2.9650000000000003</v>
      </c>
      <c r="Z1011">
        <v>-2.9649999999999999</v>
      </c>
      <c r="AA1011">
        <v>24.6</v>
      </c>
      <c r="AB1011">
        <v>18.100000000000001</v>
      </c>
      <c r="AC1011">
        <f t="shared" si="262"/>
        <v>1.2576785748691846</v>
      </c>
      <c r="AD1011">
        <f t="shared" si="263"/>
        <v>1.3909351071033791</v>
      </c>
      <c r="AE1011" s="7">
        <f t="shared" si="264"/>
        <v>61.437616395801797</v>
      </c>
      <c r="AF1011" s="7">
        <v>20</v>
      </c>
      <c r="AG1011" s="7">
        <f t="shared" si="265"/>
        <v>-81.437616395801797</v>
      </c>
      <c r="AH1011" s="7">
        <f t="shared" si="266"/>
        <v>-3.2086045887635115</v>
      </c>
      <c r="AI1011">
        <v>0.31</v>
      </c>
      <c r="AJ1011">
        <v>0.35</v>
      </c>
      <c r="AK1011">
        <v>4.45</v>
      </c>
      <c r="AL1011">
        <v>0.46</v>
      </c>
      <c r="AM1011">
        <v>1.29</v>
      </c>
    </row>
    <row r="1012" spans="1:39" x14ac:dyDescent="0.25">
      <c r="A1012">
        <v>570</v>
      </c>
      <c r="B1012" t="s">
        <v>632</v>
      </c>
      <c r="C1012" t="s">
        <v>633</v>
      </c>
      <c r="D1012" t="s">
        <v>628</v>
      </c>
      <c r="E1012" s="7">
        <f t="shared" si="257"/>
        <v>274.6114092135457</v>
      </c>
      <c r="F1012" s="8">
        <f t="shared" si="258"/>
        <v>2.4387185768029687</v>
      </c>
      <c r="G1012" s="7">
        <v>0.1</v>
      </c>
      <c r="H1012" s="7">
        <f t="shared" si="267"/>
        <v>-1</v>
      </c>
      <c r="I1012" s="7" t="s">
        <v>204</v>
      </c>
      <c r="J1012" s="7" t="s">
        <v>204</v>
      </c>
      <c r="K1012" s="7" t="s">
        <v>204</v>
      </c>
      <c r="L1012" s="7" t="s">
        <v>204</v>
      </c>
      <c r="M1012" s="7" t="s">
        <v>204</v>
      </c>
      <c r="N1012" s="7">
        <v>2.2488260606203281</v>
      </c>
      <c r="O1012" s="7">
        <v>-0.94017393937967231</v>
      </c>
      <c r="P1012">
        <v>20</v>
      </c>
      <c r="Q1012">
        <f t="shared" si="260"/>
        <v>293</v>
      </c>
      <c r="R1012" t="s">
        <v>241</v>
      </c>
      <c r="S1012" s="9" t="s">
        <v>242</v>
      </c>
      <c r="T1012" t="s">
        <v>206</v>
      </c>
      <c r="U1012" t="s">
        <v>634</v>
      </c>
      <c r="V1012">
        <v>130.22999999999999</v>
      </c>
      <c r="W1012">
        <v>5.9989999999999997</v>
      </c>
      <c r="X1012">
        <v>2.81</v>
      </c>
      <c r="Y1012" s="8">
        <f t="shared" si="261"/>
        <v>-3.1889999999999996</v>
      </c>
      <c r="Z1012">
        <v>-2.9990000000000001</v>
      </c>
      <c r="AA1012">
        <v>13.2</v>
      </c>
      <c r="AB1012">
        <v>10.6</v>
      </c>
      <c r="AC1012">
        <f t="shared" si="262"/>
        <v>1.0253058652647702</v>
      </c>
      <c r="AD1012">
        <f t="shared" si="263"/>
        <v>1.1205739312058498</v>
      </c>
      <c r="AE1012" s="7">
        <f t="shared" si="264"/>
        <v>63.481537715729161</v>
      </c>
      <c r="AF1012" s="7">
        <v>20</v>
      </c>
      <c r="AG1012" s="7">
        <f t="shared" si="265"/>
        <v>-83.481537715729161</v>
      </c>
      <c r="AH1012" s="7">
        <f t="shared" si="266"/>
        <v>-3.4387185768029687</v>
      </c>
      <c r="AI1012">
        <v>0.31</v>
      </c>
      <c r="AJ1012">
        <v>0.32</v>
      </c>
      <c r="AK1012">
        <v>4.5599999999999996</v>
      </c>
      <c r="AL1012">
        <v>0.47</v>
      </c>
      <c r="AM1012">
        <v>1.29</v>
      </c>
    </row>
    <row r="1013" spans="1:39" x14ac:dyDescent="0.25">
      <c r="A1013">
        <v>465</v>
      </c>
      <c r="B1013" t="s">
        <v>635</v>
      </c>
      <c r="C1013" t="s">
        <v>636</v>
      </c>
      <c r="D1013" t="s">
        <v>628</v>
      </c>
      <c r="E1013" s="7">
        <f t="shared" si="257"/>
        <v>58.717874782615105</v>
      </c>
      <c r="F1013" s="8">
        <f t="shared" si="258"/>
        <v>1.7687703284664988</v>
      </c>
      <c r="G1013" s="7">
        <v>1.76</v>
      </c>
      <c r="H1013" s="7">
        <f t="shared" si="267"/>
        <v>0.24551266781414982</v>
      </c>
      <c r="I1013" s="7" t="s">
        <v>204</v>
      </c>
      <c r="J1013" s="7" t="s">
        <v>204</v>
      </c>
      <c r="K1013" s="7" t="s">
        <v>204</v>
      </c>
      <c r="L1013" s="7" t="s">
        <v>204</v>
      </c>
      <c r="M1013" s="7" t="s">
        <v>204</v>
      </c>
      <c r="N1013" s="7">
        <v>1.5903387284344777</v>
      </c>
      <c r="O1013" s="7">
        <v>0.3053387284344774</v>
      </c>
      <c r="P1013">
        <v>20</v>
      </c>
      <c r="Q1013">
        <f t="shared" si="260"/>
        <v>293</v>
      </c>
      <c r="R1013" t="s">
        <v>241</v>
      </c>
      <c r="S1013" s="9" t="s">
        <v>242</v>
      </c>
      <c r="T1013" t="s">
        <v>206</v>
      </c>
      <c r="U1013" t="s">
        <v>637</v>
      </c>
      <c r="V1013">
        <v>172.27</v>
      </c>
      <c r="W1013">
        <v>5.0949999999999998</v>
      </c>
      <c r="X1013">
        <v>3.81</v>
      </c>
      <c r="Y1013" s="8">
        <f t="shared" si="261"/>
        <v>-1.2849999999999997</v>
      </c>
      <c r="Z1013">
        <v>-1.2849999999999999</v>
      </c>
      <c r="AA1013">
        <v>31.4</v>
      </c>
      <c r="AB1013">
        <v>28.9</v>
      </c>
      <c r="AC1013">
        <f t="shared" si="262"/>
        <v>1.4608978427565478</v>
      </c>
      <c r="AD1013">
        <f t="shared" si="263"/>
        <v>1.4969296480732148</v>
      </c>
      <c r="AE1013" s="7">
        <f t="shared" si="264"/>
        <v>59.650125106647764</v>
      </c>
      <c r="AF1013" s="7">
        <v>20</v>
      </c>
      <c r="AG1013" s="7">
        <f t="shared" si="265"/>
        <v>-79.650125106647764</v>
      </c>
      <c r="AH1013" s="7">
        <f t="shared" si="266"/>
        <v>-1.5232576606523489</v>
      </c>
      <c r="AI1013">
        <v>0</v>
      </c>
      <c r="AJ1013">
        <v>0.38</v>
      </c>
      <c r="AK1013">
        <v>5.32</v>
      </c>
      <c r="AL1013">
        <v>0.6</v>
      </c>
      <c r="AM1013">
        <v>1.59</v>
      </c>
    </row>
    <row r="1014" spans="1:39" x14ac:dyDescent="0.25">
      <c r="A1014">
        <v>571</v>
      </c>
      <c r="B1014" t="s">
        <v>638</v>
      </c>
      <c r="C1014" t="s">
        <v>639</v>
      </c>
      <c r="D1014" t="s">
        <v>628</v>
      </c>
      <c r="E1014" s="7">
        <f t="shared" si="257"/>
        <v>1214.5824802297705</v>
      </c>
      <c r="F1014" s="8">
        <f t="shared" si="258"/>
        <v>3.0844270123419446</v>
      </c>
      <c r="G1014" s="7">
        <v>0.14000000000000001</v>
      </c>
      <c r="H1014" s="7">
        <f t="shared" si="267"/>
        <v>-0.85387196432176193</v>
      </c>
      <c r="I1014" s="7" t="s">
        <v>204</v>
      </c>
      <c r="J1014" s="7" t="s">
        <v>204</v>
      </c>
      <c r="K1014" s="7" t="s">
        <v>204</v>
      </c>
      <c r="L1014" s="7" t="s">
        <v>204</v>
      </c>
      <c r="M1014" s="7" t="s">
        <v>204</v>
      </c>
      <c r="N1014" s="7">
        <v>2.868954096298566</v>
      </c>
      <c r="O1014" s="7">
        <v>-0.79404590370143435</v>
      </c>
      <c r="P1014">
        <v>20</v>
      </c>
      <c r="Q1014">
        <f t="shared" si="260"/>
        <v>293</v>
      </c>
      <c r="R1014" t="s">
        <v>241</v>
      </c>
      <c r="S1014" s="9" t="s">
        <v>242</v>
      </c>
      <c r="T1014" t="s">
        <v>206</v>
      </c>
      <c r="U1014" t="s">
        <v>640</v>
      </c>
      <c r="V1014">
        <v>158.29</v>
      </c>
      <c r="W1014">
        <v>7.4530000000000003</v>
      </c>
      <c r="X1014">
        <v>3.79</v>
      </c>
      <c r="Y1014" s="8">
        <f t="shared" si="261"/>
        <v>-3.6630000000000003</v>
      </c>
      <c r="Z1014">
        <v>-2.883</v>
      </c>
      <c r="AA1014">
        <v>1.45</v>
      </c>
      <c r="AB1014">
        <v>1.1299999999999999</v>
      </c>
      <c r="AC1014">
        <f t="shared" si="262"/>
        <v>5.3078443483419682E-2</v>
      </c>
      <c r="AD1014">
        <f t="shared" si="263"/>
        <v>0.16136800223497488</v>
      </c>
      <c r="AE1014" s="7">
        <f t="shared" si="264"/>
        <v>72.033128642993375</v>
      </c>
      <c r="AF1014" s="7">
        <v>20</v>
      </c>
      <c r="AG1014" s="7">
        <f t="shared" si="265"/>
        <v>-92.033128642993375</v>
      </c>
      <c r="AH1014" s="7">
        <f t="shared" si="266"/>
        <v>-3.9382989766637064</v>
      </c>
      <c r="AI1014">
        <v>0.31</v>
      </c>
      <c r="AJ1014">
        <v>0.33</v>
      </c>
      <c r="AK1014">
        <v>5.55</v>
      </c>
      <c r="AL1014">
        <v>0.48</v>
      </c>
      <c r="AM1014">
        <v>1.58</v>
      </c>
    </row>
    <row r="1015" spans="1:39" x14ac:dyDescent="0.25">
      <c r="A1015">
        <v>1063</v>
      </c>
      <c r="B1015" t="s">
        <v>641</v>
      </c>
      <c r="C1015" t="s">
        <v>642</v>
      </c>
      <c r="D1015" t="s">
        <v>628</v>
      </c>
      <c r="E1015" s="7">
        <f t="shared" si="257"/>
        <v>7984.8578921404132</v>
      </c>
      <c r="F1015" s="8">
        <f t="shared" si="258"/>
        <v>3.902267191331303</v>
      </c>
      <c r="G1015" s="7">
        <v>1.58</v>
      </c>
      <c r="H1015" s="7">
        <f t="shared" si="267"/>
        <v>0.19865708695442263</v>
      </c>
      <c r="I1015" s="7" t="s">
        <v>204</v>
      </c>
      <c r="J1015" s="7" t="s">
        <v>204</v>
      </c>
      <c r="K1015" s="7" t="s">
        <v>204</v>
      </c>
      <c r="L1015" s="7" t="s">
        <v>204</v>
      </c>
      <c r="M1015" s="7" t="s">
        <v>204</v>
      </c>
      <c r="N1015" s="7">
        <v>3.6604831475747521</v>
      </c>
      <c r="O1015" s="7">
        <v>0.25848314757475016</v>
      </c>
      <c r="P1015">
        <v>20</v>
      </c>
      <c r="Q1015">
        <f t="shared" si="260"/>
        <v>293</v>
      </c>
      <c r="R1015" t="s">
        <v>241</v>
      </c>
      <c r="S1015" s="9" t="s">
        <v>242</v>
      </c>
      <c r="T1015" t="s">
        <v>206</v>
      </c>
      <c r="U1015" t="s">
        <v>643</v>
      </c>
      <c r="V1015">
        <v>186.34</v>
      </c>
      <c r="W1015">
        <v>8.1720000000000006</v>
      </c>
      <c r="X1015">
        <v>4.7699999999999996</v>
      </c>
      <c r="Y1015" s="8">
        <f t="shared" si="261"/>
        <v>-3.402000000000001</v>
      </c>
      <c r="Z1015">
        <v>-3.0419999999999998</v>
      </c>
      <c r="AA1015">
        <v>0.24199999999999999</v>
      </c>
      <c r="AB1015">
        <v>0.113</v>
      </c>
      <c r="AC1015">
        <f t="shared" si="262"/>
        <v>-0.94692155651658028</v>
      </c>
      <c r="AD1015">
        <f t="shared" si="263"/>
        <v>-0.61618463401956869</v>
      </c>
      <c r="AE1015" s="7">
        <f t="shared" si="264"/>
        <v>80.829003698230622</v>
      </c>
      <c r="AF1015" s="7">
        <v>20</v>
      </c>
      <c r="AG1015" s="7">
        <f t="shared" si="265"/>
        <v>-100.82900369823062</v>
      </c>
      <c r="AH1015" s="7">
        <f t="shared" si="266"/>
        <v>-3.7036101043768803</v>
      </c>
      <c r="AI1015">
        <v>0.31</v>
      </c>
      <c r="AJ1015">
        <v>0.34</v>
      </c>
      <c r="AK1015">
        <v>6.54</v>
      </c>
      <c r="AL1015">
        <v>0.49</v>
      </c>
      <c r="AM1015">
        <v>1.86</v>
      </c>
    </row>
    <row r="1016" spans="1:39" x14ac:dyDescent="0.25">
      <c r="A1016">
        <v>631</v>
      </c>
      <c r="B1016" t="s">
        <v>493</v>
      </c>
      <c r="C1016" t="s">
        <v>494</v>
      </c>
      <c r="D1016" t="s">
        <v>644</v>
      </c>
      <c r="E1016" s="7">
        <f t="shared" ref="E1016:E1079" si="268">10^F1016</f>
        <v>413.16284066818451</v>
      </c>
      <c r="F1016" s="8">
        <f t="shared" ref="F1016:F1079" si="269">H1016-AH1016</f>
        <v>2.6161212547196628</v>
      </c>
      <c r="G1016" s="7">
        <v>0.3</v>
      </c>
      <c r="H1016" s="7">
        <f t="shared" si="267"/>
        <v>-0.52287874528033762</v>
      </c>
      <c r="I1016" s="7" t="s">
        <v>204</v>
      </c>
      <c r="J1016" s="7" t="s">
        <v>204</v>
      </c>
      <c r="K1016" s="7" t="s">
        <v>204</v>
      </c>
      <c r="L1016" s="7" t="s">
        <v>204</v>
      </c>
      <c r="M1016" s="7" t="s">
        <v>204</v>
      </c>
      <c r="N1016" s="7">
        <v>2.6161212547196628</v>
      </c>
      <c r="O1016" s="7">
        <v>-0.52287874528033762</v>
      </c>
      <c r="P1016">
        <v>25</v>
      </c>
      <c r="Q1016">
        <f t="shared" si="260"/>
        <v>298</v>
      </c>
      <c r="R1016" t="s">
        <v>241</v>
      </c>
      <c r="S1016" s="9" t="s">
        <v>242</v>
      </c>
      <c r="T1016" t="s">
        <v>206</v>
      </c>
      <c r="U1016" t="s">
        <v>495</v>
      </c>
      <c r="V1016">
        <v>88.15</v>
      </c>
      <c r="W1016">
        <v>4.399</v>
      </c>
      <c r="X1016">
        <v>1.26</v>
      </c>
      <c r="Y1016" s="8">
        <f t="shared" si="261"/>
        <v>-3.1390000000000002</v>
      </c>
      <c r="Z1016">
        <v>-3.2389999999999999</v>
      </c>
      <c r="AA1016">
        <v>512</v>
      </c>
      <c r="AB1016">
        <v>316</v>
      </c>
      <c r="AC1016">
        <f t="shared" si="262"/>
        <v>2.4996870826184039</v>
      </c>
      <c r="AD1016">
        <f t="shared" si="263"/>
        <v>2.7092699609758308</v>
      </c>
      <c r="AE1016" s="7">
        <f t="shared" si="264"/>
        <v>50.513064744097996</v>
      </c>
      <c r="AF1016" s="7">
        <v>20</v>
      </c>
      <c r="AG1016" s="7">
        <f t="shared" si="265"/>
        <v>-70.513064744097989</v>
      </c>
      <c r="AH1016" s="7">
        <f t="shared" si="266"/>
        <v>-3.1390000000000007</v>
      </c>
      <c r="AI1016">
        <v>0.31</v>
      </c>
      <c r="AJ1016">
        <v>0.34</v>
      </c>
      <c r="AK1016">
        <v>2.96</v>
      </c>
      <c r="AL1016">
        <v>0.44</v>
      </c>
      <c r="AM1016">
        <v>0.87</v>
      </c>
    </row>
    <row r="1017" spans="1:39" x14ac:dyDescent="0.25">
      <c r="A1017">
        <v>461</v>
      </c>
      <c r="B1017" t="s">
        <v>496</v>
      </c>
      <c r="C1017" t="s">
        <v>497</v>
      </c>
      <c r="D1017" t="s">
        <v>644</v>
      </c>
      <c r="E1017" s="7">
        <f t="shared" si="268"/>
        <v>30.617519586238696</v>
      </c>
      <c r="F1017" s="8">
        <f t="shared" si="269"/>
        <v>1.4859700043360189</v>
      </c>
      <c r="G1017" s="7">
        <v>0.5</v>
      </c>
      <c r="H1017" s="7">
        <f t="shared" si="267"/>
        <v>-0.3010299956639812</v>
      </c>
      <c r="I1017" s="7" t="s">
        <v>204</v>
      </c>
      <c r="J1017" s="7" t="s">
        <v>204</v>
      </c>
      <c r="K1017" s="7" t="s">
        <v>204</v>
      </c>
      <c r="L1017" s="7" t="s">
        <v>204</v>
      </c>
      <c r="M1017" s="7" t="s">
        <v>204</v>
      </c>
      <c r="N1017" s="7">
        <v>1.4859700043360191</v>
      </c>
      <c r="O1017" s="7">
        <v>-0.3010299956639812</v>
      </c>
      <c r="P1017">
        <v>25</v>
      </c>
      <c r="Q1017">
        <f t="shared" si="260"/>
        <v>298</v>
      </c>
      <c r="R1017" t="s">
        <v>241</v>
      </c>
      <c r="S1017" s="9" t="s">
        <v>242</v>
      </c>
      <c r="T1017" t="s">
        <v>206</v>
      </c>
      <c r="U1017" t="s">
        <v>498</v>
      </c>
      <c r="V1017">
        <v>116.16</v>
      </c>
      <c r="W1017">
        <v>3.637</v>
      </c>
      <c r="X1017">
        <v>1.85</v>
      </c>
      <c r="Y1017" s="8">
        <f t="shared" si="261"/>
        <v>-1.7869999999999999</v>
      </c>
      <c r="Z1017">
        <v>-1.7869999999999999</v>
      </c>
      <c r="AA1017" s="7">
        <v>1950</v>
      </c>
      <c r="AB1017" s="7">
        <v>1710</v>
      </c>
      <c r="AC1017">
        <f t="shared" si="262"/>
        <v>3.2329961103921536</v>
      </c>
      <c r="AD1017">
        <f t="shared" si="263"/>
        <v>3.2900346113625178</v>
      </c>
      <c r="AE1017" s="7">
        <f t="shared" si="264"/>
        <v>44.062970158922582</v>
      </c>
      <c r="AF1017" s="7">
        <v>20</v>
      </c>
      <c r="AG1017" s="7">
        <f t="shared" si="265"/>
        <v>-64.062970158922582</v>
      </c>
      <c r="AH1017" s="7">
        <f t="shared" si="266"/>
        <v>-1.7870000000000001</v>
      </c>
      <c r="AI1017">
        <v>0</v>
      </c>
      <c r="AJ1017">
        <v>0.37</v>
      </c>
      <c r="AK1017">
        <v>3.34</v>
      </c>
      <c r="AL1017">
        <v>0.59</v>
      </c>
      <c r="AM1017">
        <v>1.03</v>
      </c>
    </row>
    <row r="1018" spans="1:39" x14ac:dyDescent="0.25">
      <c r="A1018">
        <v>637</v>
      </c>
      <c r="B1018" t="s">
        <v>499</v>
      </c>
      <c r="C1018" t="s">
        <v>500</v>
      </c>
      <c r="D1018" t="s">
        <v>644</v>
      </c>
      <c r="E1018" s="7">
        <f t="shared" si="268"/>
        <v>44.478614478055093</v>
      </c>
      <c r="F1018" s="8">
        <f t="shared" si="269"/>
        <v>1.648151250383644</v>
      </c>
      <c r="G1018" s="7">
        <v>0.6</v>
      </c>
      <c r="H1018" s="7">
        <f t="shared" si="267"/>
        <v>-0.22184874961635639</v>
      </c>
      <c r="I1018" s="7" t="s">
        <v>204</v>
      </c>
      <c r="J1018" s="7" t="s">
        <v>204</v>
      </c>
      <c r="K1018" s="7" t="s">
        <v>204</v>
      </c>
      <c r="L1018" s="7" t="s">
        <v>204</v>
      </c>
      <c r="M1018" s="7" t="s">
        <v>204</v>
      </c>
      <c r="N1018" s="7">
        <v>1.648151250383644</v>
      </c>
      <c r="O1018" s="7">
        <v>-0.22184874961635639</v>
      </c>
      <c r="P1018">
        <v>25</v>
      </c>
      <c r="Q1018">
        <f t="shared" si="260"/>
        <v>298</v>
      </c>
      <c r="R1018" t="s">
        <v>241</v>
      </c>
      <c r="S1018" s="9" t="s">
        <v>242</v>
      </c>
      <c r="T1018" t="s">
        <v>206</v>
      </c>
      <c r="U1018" t="s">
        <v>501</v>
      </c>
      <c r="V1018">
        <v>116.16</v>
      </c>
      <c r="W1018">
        <v>3.72</v>
      </c>
      <c r="X1018">
        <v>1.85</v>
      </c>
      <c r="Y1018" s="8">
        <f t="shared" si="261"/>
        <v>-1.87</v>
      </c>
      <c r="Z1018">
        <v>-1.94</v>
      </c>
      <c r="AA1018" s="7">
        <v>1590</v>
      </c>
      <c r="AB1018" s="7">
        <v>1530</v>
      </c>
      <c r="AC1018">
        <f t="shared" si="262"/>
        <v>3.1846914308175989</v>
      </c>
      <c r="AD1018">
        <f t="shared" si="263"/>
        <v>3.2013971243204513</v>
      </c>
      <c r="AE1018" s="7">
        <f t="shared" si="264"/>
        <v>44.487852085043642</v>
      </c>
      <c r="AF1018" s="7">
        <v>20</v>
      </c>
      <c r="AG1018" s="7">
        <f t="shared" si="265"/>
        <v>-64.487852085043642</v>
      </c>
      <c r="AH1018" s="7">
        <f t="shared" si="266"/>
        <v>-1.8700000000000003</v>
      </c>
      <c r="AI1018">
        <v>0</v>
      </c>
      <c r="AJ1018">
        <v>0.37</v>
      </c>
      <c r="AK1018">
        <v>3.34</v>
      </c>
      <c r="AL1018">
        <v>0.59</v>
      </c>
      <c r="AM1018">
        <v>1.03</v>
      </c>
    </row>
    <row r="1019" spans="1:39" x14ac:dyDescent="0.25">
      <c r="A1019">
        <v>1021</v>
      </c>
      <c r="B1019" t="s">
        <v>505</v>
      </c>
      <c r="C1019" t="s">
        <v>506</v>
      </c>
      <c r="D1019" t="s">
        <v>644</v>
      </c>
      <c r="E1019" s="7">
        <f t="shared" si="268"/>
        <v>500.03453497697905</v>
      </c>
      <c r="F1019" s="8">
        <f t="shared" si="269"/>
        <v>2.6990000000000003</v>
      </c>
      <c r="G1019" s="7">
        <v>1</v>
      </c>
      <c r="H1019" s="7">
        <f t="shared" si="267"/>
        <v>0</v>
      </c>
      <c r="I1019" s="7" t="s">
        <v>204</v>
      </c>
      <c r="J1019" s="7" t="s">
        <v>204</v>
      </c>
      <c r="K1019" s="7" t="s">
        <v>204</v>
      </c>
      <c r="L1019" s="7" t="s">
        <v>204</v>
      </c>
      <c r="M1019" s="7" t="s">
        <v>204</v>
      </c>
      <c r="N1019" s="7">
        <v>2.6990000000000003</v>
      </c>
      <c r="O1019" s="7">
        <v>0</v>
      </c>
      <c r="P1019">
        <v>25</v>
      </c>
      <c r="Q1019">
        <f t="shared" si="260"/>
        <v>298</v>
      </c>
      <c r="R1019" t="s">
        <v>241</v>
      </c>
      <c r="S1019" s="9" t="s">
        <v>242</v>
      </c>
      <c r="T1019" t="s">
        <v>206</v>
      </c>
      <c r="U1019" t="s">
        <v>507</v>
      </c>
      <c r="V1019">
        <v>98.15</v>
      </c>
      <c r="W1019">
        <v>4.2789999999999999</v>
      </c>
      <c r="X1019">
        <v>1.58</v>
      </c>
      <c r="Y1019" s="8">
        <f t="shared" si="261"/>
        <v>-2.6989999999999998</v>
      </c>
      <c r="Z1019">
        <v>-2.6989999999999998</v>
      </c>
      <c r="AA1019">
        <v>629</v>
      </c>
      <c r="AB1019">
        <v>576</v>
      </c>
      <c r="AC1019">
        <f t="shared" si="262"/>
        <v>2.7604224834232118</v>
      </c>
      <c r="AD1019">
        <f t="shared" si="263"/>
        <v>2.7986506454452691</v>
      </c>
      <c r="AE1019" s="7">
        <f t="shared" si="264"/>
        <v>48.219668736141699</v>
      </c>
      <c r="AF1019" s="7">
        <v>20</v>
      </c>
      <c r="AG1019" s="7">
        <f t="shared" si="265"/>
        <v>-68.219668736141699</v>
      </c>
      <c r="AH1019" s="7">
        <f t="shared" si="266"/>
        <v>-2.6990000000000003</v>
      </c>
      <c r="AI1019">
        <v>0</v>
      </c>
      <c r="AJ1019">
        <v>0.39</v>
      </c>
      <c r="AK1019">
        <v>3.5600000000000005</v>
      </c>
      <c r="AL1019">
        <v>0.84</v>
      </c>
      <c r="AM1019">
        <v>0.93</v>
      </c>
    </row>
    <row r="1020" spans="1:39" x14ac:dyDescent="0.25">
      <c r="A1020">
        <v>138</v>
      </c>
      <c r="B1020" t="s">
        <v>645</v>
      </c>
      <c r="C1020" t="s">
        <v>509</v>
      </c>
      <c r="D1020" t="s">
        <v>644</v>
      </c>
      <c r="E1020" s="7">
        <f t="shared" si="268"/>
        <v>175.4365113829098</v>
      </c>
      <c r="F1020" s="8">
        <f t="shared" si="269"/>
        <v>2.244119982655925</v>
      </c>
      <c r="G1020" s="7">
        <v>1.6</v>
      </c>
      <c r="H1020" s="7">
        <f t="shared" si="267"/>
        <v>0.20411998265592479</v>
      </c>
      <c r="I1020" s="7" t="s">
        <v>204</v>
      </c>
      <c r="J1020" s="7" t="s">
        <v>204</v>
      </c>
      <c r="K1020" s="7" t="s">
        <v>204</v>
      </c>
      <c r="L1020" s="7" t="s">
        <v>204</v>
      </c>
      <c r="M1020" s="7" t="s">
        <v>204</v>
      </c>
      <c r="N1020" s="7">
        <v>2.244119982655925</v>
      </c>
      <c r="O1020" s="7">
        <v>0.20411998265592479</v>
      </c>
      <c r="P1020">
        <v>25</v>
      </c>
      <c r="Q1020">
        <f t="shared" si="260"/>
        <v>298</v>
      </c>
      <c r="R1020" t="s">
        <v>241</v>
      </c>
      <c r="S1020" s="9" t="s">
        <v>242</v>
      </c>
      <c r="T1020" t="s">
        <v>206</v>
      </c>
      <c r="U1020" t="s">
        <v>510</v>
      </c>
      <c r="V1020">
        <v>100.16</v>
      </c>
      <c r="W1020">
        <v>3.84</v>
      </c>
      <c r="X1020">
        <v>1.8</v>
      </c>
      <c r="Y1020" s="8">
        <f t="shared" si="261"/>
        <v>-2.04</v>
      </c>
      <c r="Z1020">
        <v>-2.06</v>
      </c>
      <c r="AA1020" s="7">
        <v>1280</v>
      </c>
      <c r="AB1020" s="7">
        <v>1510</v>
      </c>
      <c r="AC1020">
        <f t="shared" si="262"/>
        <v>3.1789769472931693</v>
      </c>
      <c r="AD1020">
        <f t="shared" si="263"/>
        <v>3.1072099696478683</v>
      </c>
      <c r="AE1020" s="7">
        <f t="shared" si="264"/>
        <v>44.538115968129731</v>
      </c>
      <c r="AF1020" s="7">
        <v>20</v>
      </c>
      <c r="AG1020" s="7">
        <f t="shared" si="265"/>
        <v>-64.538115968129731</v>
      </c>
      <c r="AH1020" s="7">
        <f t="shared" si="266"/>
        <v>-2.0400000000000005</v>
      </c>
      <c r="AI1020">
        <v>0</v>
      </c>
      <c r="AJ1020">
        <v>0.33</v>
      </c>
      <c r="AK1020">
        <v>3.5700000000000003</v>
      </c>
      <c r="AL1020">
        <v>0.74</v>
      </c>
      <c r="AM1020">
        <v>0.97</v>
      </c>
    </row>
    <row r="1021" spans="1:39" x14ac:dyDescent="0.25">
      <c r="A1021">
        <v>1034</v>
      </c>
      <c r="B1021" t="s">
        <v>514</v>
      </c>
      <c r="C1021" t="s">
        <v>515</v>
      </c>
      <c r="D1021" t="s">
        <v>644</v>
      </c>
      <c r="E1021" s="7">
        <f t="shared" si="268"/>
        <v>22.437269496656633</v>
      </c>
      <c r="F1021" s="8">
        <f t="shared" si="269"/>
        <v>1.3509700043360191</v>
      </c>
      <c r="G1021" s="7">
        <v>0.5</v>
      </c>
      <c r="H1021" s="7">
        <f t="shared" si="267"/>
        <v>-0.3010299956639812</v>
      </c>
      <c r="I1021" s="7" t="s">
        <v>204</v>
      </c>
      <c r="J1021" s="7" t="s">
        <v>204</v>
      </c>
      <c r="K1021" s="7" t="s">
        <v>204</v>
      </c>
      <c r="L1021" s="7" t="s">
        <v>204</v>
      </c>
      <c r="M1021" s="7" t="s">
        <v>204</v>
      </c>
      <c r="N1021" s="7">
        <v>1.3509700043360193</v>
      </c>
      <c r="O1021" s="7">
        <v>-0.3010299956639812</v>
      </c>
      <c r="P1021">
        <v>25</v>
      </c>
      <c r="Q1021">
        <f t="shared" si="260"/>
        <v>298</v>
      </c>
      <c r="R1021" t="s">
        <v>241</v>
      </c>
      <c r="S1021" s="9" t="s">
        <v>242</v>
      </c>
      <c r="T1021" t="s">
        <v>206</v>
      </c>
      <c r="U1021" t="s">
        <v>516</v>
      </c>
      <c r="V1021">
        <v>130.19</v>
      </c>
      <c r="W1021">
        <v>3.9119999999999999</v>
      </c>
      <c r="X1021">
        <v>2.2599999999999998</v>
      </c>
      <c r="Y1021" s="8">
        <f t="shared" si="261"/>
        <v>-1.6520000000000001</v>
      </c>
      <c r="Z1021">
        <v>-1.6519999999999999</v>
      </c>
      <c r="AA1021" s="7">
        <v>1070</v>
      </c>
      <c r="AB1021">
        <v>988</v>
      </c>
      <c r="AC1021">
        <f t="shared" si="262"/>
        <v>2.9947569445876283</v>
      </c>
      <c r="AD1021">
        <f t="shared" si="263"/>
        <v>3.0293837776852097</v>
      </c>
      <c r="AE1021" s="7">
        <f t="shared" si="264"/>
        <v>46.158492094603147</v>
      </c>
      <c r="AF1021" s="7">
        <v>20</v>
      </c>
      <c r="AG1021" s="7">
        <f t="shared" si="265"/>
        <v>-66.158492094603147</v>
      </c>
      <c r="AH1021" s="7">
        <f t="shared" si="266"/>
        <v>-1.6520000000000004</v>
      </c>
      <c r="AI1021">
        <v>0</v>
      </c>
      <c r="AJ1021">
        <v>0.4</v>
      </c>
      <c r="AK1021">
        <v>3.7200000000000006</v>
      </c>
      <c r="AL1021">
        <v>0.57999999999999996</v>
      </c>
      <c r="AM1021">
        <v>1.17</v>
      </c>
    </row>
    <row r="1022" spans="1:39" x14ac:dyDescent="0.25">
      <c r="A1022">
        <v>647</v>
      </c>
      <c r="B1022" t="s">
        <v>511</v>
      </c>
      <c r="C1022" t="s">
        <v>512</v>
      </c>
      <c r="D1022" t="s">
        <v>644</v>
      </c>
      <c r="E1022" s="7">
        <f t="shared" si="268"/>
        <v>24.442816668246806</v>
      </c>
      <c r="F1022" s="8">
        <f t="shared" si="269"/>
        <v>1.3881512503836442</v>
      </c>
      <c r="G1022" s="7">
        <v>0.6</v>
      </c>
      <c r="H1022" s="7">
        <f t="shared" si="267"/>
        <v>-0.22184874961635639</v>
      </c>
      <c r="I1022" s="7" t="s">
        <v>204</v>
      </c>
      <c r="J1022" s="7" t="s">
        <v>204</v>
      </c>
      <c r="K1022" s="7" t="s">
        <v>204</v>
      </c>
      <c r="L1022" s="7" t="s">
        <v>204</v>
      </c>
      <c r="M1022" s="7" t="s">
        <v>204</v>
      </c>
      <c r="N1022" s="7">
        <v>1.3881512503836444</v>
      </c>
      <c r="O1022" s="7">
        <v>-0.22184874961635639</v>
      </c>
      <c r="P1022">
        <v>25</v>
      </c>
      <c r="Q1022">
        <f t="shared" si="260"/>
        <v>298</v>
      </c>
      <c r="R1022" t="s">
        <v>241</v>
      </c>
      <c r="S1022" s="9" t="s">
        <v>242</v>
      </c>
      <c r="T1022" t="s">
        <v>206</v>
      </c>
      <c r="U1022" t="s">
        <v>513</v>
      </c>
      <c r="V1022">
        <v>130.19</v>
      </c>
      <c r="W1022">
        <v>3.87</v>
      </c>
      <c r="X1022">
        <v>2.2599999999999998</v>
      </c>
      <c r="Y1022" s="8">
        <f t="shared" si="261"/>
        <v>-1.6100000000000003</v>
      </c>
      <c r="Z1022">
        <v>-1.62</v>
      </c>
      <c r="AA1022">
        <v>756</v>
      </c>
      <c r="AB1022">
        <v>747</v>
      </c>
      <c r="AC1022">
        <f t="shared" si="262"/>
        <v>2.8733206018153989</v>
      </c>
      <c r="AD1022">
        <f t="shared" si="263"/>
        <v>2.8785217955012063</v>
      </c>
      <c r="AE1022" s="7">
        <f t="shared" si="264"/>
        <v>47.226630992792636</v>
      </c>
      <c r="AF1022" s="7">
        <v>20</v>
      </c>
      <c r="AG1022" s="7">
        <f t="shared" si="265"/>
        <v>-67.226630992792636</v>
      </c>
      <c r="AH1022" s="7">
        <f t="shared" si="266"/>
        <v>-1.6100000000000005</v>
      </c>
      <c r="AI1022">
        <v>0</v>
      </c>
      <c r="AJ1022">
        <v>0.4</v>
      </c>
      <c r="AK1022">
        <v>3.7200000000000006</v>
      </c>
      <c r="AL1022">
        <v>0.57999999999999996</v>
      </c>
      <c r="AM1022">
        <v>1.17</v>
      </c>
    </row>
    <row r="1023" spans="1:39" x14ac:dyDescent="0.25">
      <c r="A1023">
        <v>860</v>
      </c>
      <c r="B1023" t="s">
        <v>518</v>
      </c>
      <c r="C1023" t="s">
        <v>519</v>
      </c>
      <c r="D1023" t="s">
        <v>644</v>
      </c>
      <c r="E1023" s="7">
        <f t="shared" si="268"/>
        <v>53.258960434251058</v>
      </c>
      <c r="F1023" s="8">
        <f t="shared" si="269"/>
        <v>1.7263926851582259</v>
      </c>
      <c r="G1023" s="7">
        <v>1.1000000000000001</v>
      </c>
      <c r="H1023" s="7">
        <f t="shared" ref="H1023:H1054" si="270">LOG(G1023)</f>
        <v>4.1392685158225077E-2</v>
      </c>
      <c r="I1023" s="7" t="s">
        <v>204</v>
      </c>
      <c r="J1023" s="7" t="s">
        <v>204</v>
      </c>
      <c r="K1023" s="7" t="s">
        <v>204</v>
      </c>
      <c r="L1023" s="7" t="s">
        <v>204</v>
      </c>
      <c r="M1023" s="7" t="s">
        <v>204</v>
      </c>
      <c r="N1023" s="7">
        <v>1.7263926851582261</v>
      </c>
      <c r="O1023" s="7">
        <v>4.1392685158225077E-2</v>
      </c>
      <c r="P1023">
        <v>25</v>
      </c>
      <c r="Q1023">
        <f t="shared" si="260"/>
        <v>298</v>
      </c>
      <c r="R1023" t="s">
        <v>241</v>
      </c>
      <c r="S1023" s="9" t="s">
        <v>242</v>
      </c>
      <c r="T1023" t="s">
        <v>206</v>
      </c>
      <c r="U1023" t="s">
        <v>520</v>
      </c>
      <c r="V1023">
        <v>130.19</v>
      </c>
      <c r="W1023">
        <v>4.0250000000000004</v>
      </c>
      <c r="X1023">
        <v>2.34</v>
      </c>
      <c r="Y1023" s="8">
        <f t="shared" si="261"/>
        <v>-1.6850000000000005</v>
      </c>
      <c r="Z1023">
        <v>-1.6850000000000001</v>
      </c>
      <c r="AA1023">
        <v>620</v>
      </c>
      <c r="AB1023">
        <v>589</v>
      </c>
      <c r="AC1023">
        <f t="shared" si="262"/>
        <v>2.7701152947871015</v>
      </c>
      <c r="AD1023">
        <f t="shared" si="263"/>
        <v>2.7923916894982539</v>
      </c>
      <c r="AE1023" s="7">
        <f t="shared" si="264"/>
        <v>48.134411978450942</v>
      </c>
      <c r="AF1023" s="7">
        <v>20</v>
      </c>
      <c r="AG1023" s="7">
        <f t="shared" si="265"/>
        <v>-68.134411978450942</v>
      </c>
      <c r="AH1023" s="7">
        <f t="shared" si="266"/>
        <v>-1.6850000000000007</v>
      </c>
      <c r="AI1023">
        <v>0</v>
      </c>
      <c r="AJ1023">
        <v>0.37</v>
      </c>
      <c r="AK1023">
        <v>3.84</v>
      </c>
      <c r="AL1023">
        <v>0.59</v>
      </c>
      <c r="AM1023">
        <v>1.17</v>
      </c>
    </row>
    <row r="1024" spans="1:39" x14ac:dyDescent="0.25">
      <c r="A1024">
        <v>709</v>
      </c>
      <c r="B1024" t="s">
        <v>524</v>
      </c>
      <c r="C1024" t="s">
        <v>525</v>
      </c>
      <c r="D1024" t="s">
        <v>644</v>
      </c>
      <c r="E1024" s="7">
        <f t="shared" si="268"/>
        <v>92.263514912075905</v>
      </c>
      <c r="F1024" s="8">
        <f t="shared" si="269"/>
        <v>1.9650299956639812</v>
      </c>
      <c r="G1024" s="7">
        <v>2</v>
      </c>
      <c r="H1024" s="7">
        <f t="shared" si="270"/>
        <v>0.3010299956639812</v>
      </c>
      <c r="I1024" s="7" t="s">
        <v>204</v>
      </c>
      <c r="J1024" s="7" t="s">
        <v>204</v>
      </c>
      <c r="K1024" s="7" t="s">
        <v>204</v>
      </c>
      <c r="L1024" s="7" t="s">
        <v>204</v>
      </c>
      <c r="M1024" s="7" t="s">
        <v>204</v>
      </c>
      <c r="N1024" s="7">
        <v>1.9650299956639814</v>
      </c>
      <c r="O1024" s="7">
        <v>0.3010299956639812</v>
      </c>
      <c r="P1024">
        <v>25</v>
      </c>
      <c r="Q1024">
        <f t="shared" si="260"/>
        <v>298</v>
      </c>
      <c r="R1024" t="s">
        <v>241</v>
      </c>
      <c r="S1024" s="9" t="s">
        <v>242</v>
      </c>
      <c r="T1024" t="s">
        <v>206</v>
      </c>
      <c r="U1024" t="s">
        <v>526</v>
      </c>
      <c r="V1024">
        <v>144.22</v>
      </c>
      <c r="W1024">
        <v>4.4939999999999998</v>
      </c>
      <c r="X1024">
        <v>2.83</v>
      </c>
      <c r="Y1024" s="8">
        <f t="shared" si="261"/>
        <v>-1.6639999999999997</v>
      </c>
      <c r="Z1024">
        <v>-1.6639999999999999</v>
      </c>
      <c r="AA1024">
        <v>194</v>
      </c>
      <c r="AB1024">
        <v>176</v>
      </c>
      <c r="AC1024">
        <f t="shared" si="262"/>
        <v>2.2455126678141499</v>
      </c>
      <c r="AD1024">
        <f t="shared" si="263"/>
        <v>2.287801729930226</v>
      </c>
      <c r="AE1024" s="7">
        <f t="shared" si="264"/>
        <v>52.748751138954262</v>
      </c>
      <c r="AF1024" s="7">
        <v>20</v>
      </c>
      <c r="AG1024" s="7">
        <f t="shared" si="265"/>
        <v>-72.748751138954262</v>
      </c>
      <c r="AH1024" s="7">
        <f t="shared" si="266"/>
        <v>-1.6639999999999999</v>
      </c>
      <c r="AI1024">
        <v>0</v>
      </c>
      <c r="AJ1024">
        <v>0.38</v>
      </c>
      <c r="AK1024">
        <v>4.33</v>
      </c>
      <c r="AL1024">
        <v>0.6</v>
      </c>
      <c r="AM1024">
        <v>1.31</v>
      </c>
    </row>
    <row r="1025" spans="1:39" x14ac:dyDescent="0.25">
      <c r="A1025">
        <v>456</v>
      </c>
      <c r="B1025" t="s">
        <v>527</v>
      </c>
      <c r="C1025" t="s">
        <v>528</v>
      </c>
      <c r="D1025" t="s">
        <v>644</v>
      </c>
      <c r="E1025" s="7">
        <f t="shared" si="268"/>
        <v>738.05714172381192</v>
      </c>
      <c r="F1025" s="8">
        <f t="shared" si="269"/>
        <v>2.8680899869919441</v>
      </c>
      <c r="G1025" s="7">
        <v>0.8</v>
      </c>
      <c r="H1025" s="7">
        <f t="shared" si="270"/>
        <v>-9.6910013008056392E-2</v>
      </c>
      <c r="I1025" s="7" t="s">
        <v>204</v>
      </c>
      <c r="J1025" s="7" t="s">
        <v>204</v>
      </c>
      <c r="K1025" s="7" t="s">
        <v>204</v>
      </c>
      <c r="L1025" s="7" t="s">
        <v>204</v>
      </c>
      <c r="M1025" s="7" t="s">
        <v>204</v>
      </c>
      <c r="N1025" s="7">
        <v>2.8680899869919445</v>
      </c>
      <c r="O1025" s="7">
        <v>-9.6910013008056392E-2</v>
      </c>
      <c r="P1025">
        <v>25</v>
      </c>
      <c r="Q1025">
        <f t="shared" si="260"/>
        <v>298</v>
      </c>
      <c r="R1025" t="s">
        <v>241</v>
      </c>
      <c r="S1025" s="9" t="s">
        <v>242</v>
      </c>
      <c r="T1025" t="s">
        <v>206</v>
      </c>
      <c r="U1025" t="s">
        <v>529</v>
      </c>
      <c r="V1025">
        <v>130.22999999999999</v>
      </c>
      <c r="W1025">
        <v>5.6950000000000003</v>
      </c>
      <c r="X1025">
        <v>2.73</v>
      </c>
      <c r="Y1025" s="8">
        <f t="shared" si="261"/>
        <v>-2.9650000000000003</v>
      </c>
      <c r="Z1025">
        <v>-2.9649999999999999</v>
      </c>
      <c r="AA1025">
        <v>24.6</v>
      </c>
      <c r="AB1025">
        <v>18.100000000000001</v>
      </c>
      <c r="AC1025">
        <f t="shared" si="262"/>
        <v>1.2576785748691846</v>
      </c>
      <c r="AD1025">
        <f t="shared" si="263"/>
        <v>1.3909351071033791</v>
      </c>
      <c r="AE1025" s="7">
        <f t="shared" si="264"/>
        <v>61.437616395801797</v>
      </c>
      <c r="AF1025" s="7">
        <v>20</v>
      </c>
      <c r="AG1025" s="7">
        <f t="shared" si="265"/>
        <v>-81.437616395801797</v>
      </c>
      <c r="AH1025" s="7">
        <f t="shared" si="266"/>
        <v>-2.9650000000000003</v>
      </c>
      <c r="AI1025">
        <v>0.31</v>
      </c>
      <c r="AJ1025">
        <v>0.35</v>
      </c>
      <c r="AK1025">
        <v>4.45</v>
      </c>
      <c r="AL1025">
        <v>0.46</v>
      </c>
      <c r="AM1025">
        <v>1.29</v>
      </c>
    </row>
    <row r="1026" spans="1:39" x14ac:dyDescent="0.25">
      <c r="A1026">
        <v>70</v>
      </c>
      <c r="B1026" t="s">
        <v>555</v>
      </c>
      <c r="C1026" t="s">
        <v>556</v>
      </c>
      <c r="D1026" t="s">
        <v>664</v>
      </c>
      <c r="E1026" s="7">
        <f t="shared" si="268"/>
        <v>4156342.3853496471</v>
      </c>
      <c r="F1026" s="8">
        <f t="shared" si="269"/>
        <v>6.6187113160611091</v>
      </c>
      <c r="G1026" s="7">
        <v>16.8</v>
      </c>
      <c r="H1026" s="7">
        <f t="shared" si="270"/>
        <v>1.2253092817258628</v>
      </c>
      <c r="I1026" s="7" t="s">
        <v>204</v>
      </c>
      <c r="J1026" s="7" t="s">
        <v>204</v>
      </c>
      <c r="K1026" s="7" t="s">
        <v>204</v>
      </c>
      <c r="L1026" s="7" t="s">
        <v>204</v>
      </c>
      <c r="M1026" s="7" t="s">
        <v>204</v>
      </c>
      <c r="N1026" s="7">
        <v>7.1856006177638836</v>
      </c>
      <c r="O1026" s="7">
        <v>1.0896006177638813</v>
      </c>
      <c r="P1026">
        <v>37</v>
      </c>
      <c r="Q1026">
        <f t="shared" ref="Q1026:Q1089" si="271">P1026+273</f>
        <v>310</v>
      </c>
      <c r="R1026" t="s">
        <v>241</v>
      </c>
      <c r="S1026" s="9" t="s">
        <v>242</v>
      </c>
      <c r="T1026" t="s">
        <v>206</v>
      </c>
      <c r="U1026" t="s">
        <v>557</v>
      </c>
      <c r="V1026">
        <v>247.34</v>
      </c>
      <c r="W1026">
        <v>9.1259999999999994</v>
      </c>
      <c r="X1026">
        <v>3.03</v>
      </c>
      <c r="Y1026" s="8">
        <f t="shared" ref="Y1026:Y1089" si="272">X1026-W1026</f>
        <v>-6.0960000000000001</v>
      </c>
      <c r="Z1026">
        <v>-6.4059999999999997</v>
      </c>
      <c r="AA1026">
        <v>1.12E-4</v>
      </c>
      <c r="AB1026">
        <v>5.5500000000000001E-2</v>
      </c>
      <c r="AC1026">
        <f t="shared" ref="AC1026:AC1089" si="273">LOG(AB1026)</f>
        <v>-1.2557070168773237</v>
      </c>
      <c r="AD1026">
        <f t="shared" ref="AD1026:AD1089" si="274">LOG(AA1026)</f>
        <v>-3.9507819773298185</v>
      </c>
      <c r="AE1026" s="7">
        <f t="shared" ref="AE1026:AE1089" si="275">-3.82*LN(AB1026)+72.5</f>
        <v>83.545042026437642</v>
      </c>
      <c r="AF1026" s="7">
        <v>20</v>
      </c>
      <c r="AG1026" s="7">
        <f t="shared" ref="AG1026:AG1089" si="276">-AF1026-AE1026</f>
        <v>-103.54504202643764</v>
      </c>
      <c r="AH1026" s="7">
        <f t="shared" si="266"/>
        <v>-5.3934020343352458</v>
      </c>
      <c r="AI1026">
        <v>0</v>
      </c>
      <c r="AJ1026">
        <v>0.97</v>
      </c>
      <c r="AK1026">
        <v>8.35</v>
      </c>
      <c r="AL1026">
        <v>1.26</v>
      </c>
      <c r="AM1026">
        <v>2.0499999999999998</v>
      </c>
    </row>
    <row r="1027" spans="1:39" x14ac:dyDescent="0.25">
      <c r="A1027">
        <v>74</v>
      </c>
      <c r="B1027" t="s">
        <v>818</v>
      </c>
      <c r="C1027" t="s">
        <v>819</v>
      </c>
      <c r="D1027" t="s">
        <v>664</v>
      </c>
      <c r="E1027" s="7">
        <f t="shared" si="268"/>
        <v>314047230.89341176</v>
      </c>
      <c r="F1027" s="8">
        <f t="shared" si="269"/>
        <v>8.496994968372114</v>
      </c>
      <c r="G1027" s="7">
        <v>9.3600000000000003E-2</v>
      </c>
      <c r="H1027" s="7">
        <f t="shared" si="270"/>
        <v>-1.0287241512618948</v>
      </c>
      <c r="I1027" s="7" t="s">
        <v>204</v>
      </c>
      <c r="J1027" s="7" t="s">
        <v>204</v>
      </c>
      <c r="K1027" s="7" t="s">
        <v>204</v>
      </c>
      <c r="L1027" s="7" t="s">
        <v>204</v>
      </c>
      <c r="M1027" s="7" t="s">
        <v>204</v>
      </c>
      <c r="N1027" s="7">
        <v>9.3675671847761279</v>
      </c>
      <c r="O1027" s="7">
        <v>-1.1644328152238763</v>
      </c>
      <c r="P1027">
        <v>37</v>
      </c>
      <c r="Q1027">
        <f t="shared" si="271"/>
        <v>310</v>
      </c>
      <c r="R1027" t="s">
        <v>241</v>
      </c>
      <c r="S1027" s="9" t="s">
        <v>242</v>
      </c>
      <c r="T1027" t="s">
        <v>206</v>
      </c>
      <c r="U1027" t="s">
        <v>820</v>
      </c>
      <c r="V1027">
        <v>226.28</v>
      </c>
      <c r="W1027">
        <v>12.532</v>
      </c>
      <c r="X1027">
        <v>2</v>
      </c>
      <c r="Y1027" s="8">
        <f t="shared" si="272"/>
        <v>-10.532</v>
      </c>
      <c r="Z1027">
        <v>-10.462</v>
      </c>
      <c r="AA1027" s="7">
        <v>2.0199999999999999E-8</v>
      </c>
      <c r="AB1027" s="7">
        <v>4.5299999999999999E-7</v>
      </c>
      <c r="AC1027">
        <f t="shared" si="273"/>
        <v>-6.3439017979871677</v>
      </c>
      <c r="AD1027">
        <f t="shared" si="274"/>
        <v>-7.6946486305533766</v>
      </c>
      <c r="AE1027" s="7">
        <f t="shared" si="275"/>
        <v>128.30016757779009</v>
      </c>
      <c r="AF1027" s="7">
        <v>20</v>
      </c>
      <c r="AG1027" s="7">
        <f t="shared" si="276"/>
        <v>-148.30016757779009</v>
      </c>
      <c r="AH1027" s="7">
        <f t="shared" ref="AH1027:AH1090" si="277">LOG(EXP((-AG1027/8.314)*((1000/298)-(1000/Q1027))+LN(10^Y1027)))</f>
        <v>-9.5257191196340081</v>
      </c>
      <c r="AI1027">
        <v>0.52</v>
      </c>
      <c r="AJ1027">
        <v>1.24</v>
      </c>
      <c r="AK1027">
        <v>9.9700000000000006</v>
      </c>
      <c r="AL1027">
        <v>1.35</v>
      </c>
      <c r="AM1027">
        <v>1.8</v>
      </c>
    </row>
    <row r="1028" spans="1:39" x14ac:dyDescent="0.25">
      <c r="A1028">
        <v>128</v>
      </c>
      <c r="B1028" t="s">
        <v>558</v>
      </c>
      <c r="C1028" t="s">
        <v>559</v>
      </c>
      <c r="D1028" t="s">
        <v>664</v>
      </c>
      <c r="E1028" s="7">
        <f t="shared" si="268"/>
        <v>1245601.0213019766</v>
      </c>
      <c r="F1028" s="8">
        <f t="shared" si="269"/>
        <v>6.0953789556500046</v>
      </c>
      <c r="G1028" s="7">
        <v>11.1</v>
      </c>
      <c r="H1028" s="7">
        <f t="shared" si="270"/>
        <v>1.0453229787866574</v>
      </c>
      <c r="I1028" s="7" t="s">
        <v>204</v>
      </c>
      <c r="J1028" s="7" t="s">
        <v>204</v>
      </c>
      <c r="K1028" s="7" t="s">
        <v>204</v>
      </c>
      <c r="L1028" s="7" t="s">
        <v>204</v>
      </c>
      <c r="M1028" s="7" t="s">
        <v>204</v>
      </c>
      <c r="N1028" s="7">
        <v>6.7226143148246784</v>
      </c>
      <c r="O1028" s="7">
        <v>0.90961431482467581</v>
      </c>
      <c r="P1028">
        <v>37</v>
      </c>
      <c r="Q1028">
        <f t="shared" si="271"/>
        <v>310</v>
      </c>
      <c r="R1028" t="s">
        <v>241</v>
      </c>
      <c r="S1028" s="9" t="s">
        <v>242</v>
      </c>
      <c r="T1028" t="s">
        <v>206</v>
      </c>
      <c r="U1028" t="s">
        <v>560</v>
      </c>
      <c r="V1028">
        <v>286.42</v>
      </c>
      <c r="W1028">
        <v>8.5730000000000004</v>
      </c>
      <c r="X1028">
        <v>2.76</v>
      </c>
      <c r="Y1028" s="8">
        <f t="shared" si="272"/>
        <v>-5.8130000000000006</v>
      </c>
      <c r="Z1028">
        <v>-5.8230000000000004</v>
      </c>
      <c r="AA1028">
        <v>2.3599999999999999E-4</v>
      </c>
      <c r="AB1028">
        <v>5.4099999999999999E-3</v>
      </c>
      <c r="AC1028">
        <f t="shared" si="273"/>
        <v>-2.2668027348934308</v>
      </c>
      <c r="AD1028">
        <f t="shared" si="274"/>
        <v>-3.6270879970298933</v>
      </c>
      <c r="AE1028" s="7">
        <f t="shared" si="275"/>
        <v>92.438513630992716</v>
      </c>
      <c r="AF1028" s="7">
        <v>20</v>
      </c>
      <c r="AG1028" s="7">
        <f t="shared" si="276"/>
        <v>-112.43851363099272</v>
      </c>
      <c r="AH1028" s="7">
        <f t="shared" si="277"/>
        <v>-5.0500559768633471</v>
      </c>
      <c r="AI1028">
        <v>0</v>
      </c>
      <c r="AJ1028">
        <v>1.01</v>
      </c>
      <c r="AK1028">
        <v>11.16</v>
      </c>
      <c r="AL1028">
        <v>2.5</v>
      </c>
      <c r="AM1028">
        <v>2.34</v>
      </c>
    </row>
    <row r="1029" spans="1:39" x14ac:dyDescent="0.25">
      <c r="A1029">
        <v>91</v>
      </c>
      <c r="B1029" t="s">
        <v>561</v>
      </c>
      <c r="C1029" t="s">
        <v>562</v>
      </c>
      <c r="D1029" t="s">
        <v>664</v>
      </c>
      <c r="E1029" s="7">
        <f t="shared" si="268"/>
        <v>50368485.66743166</v>
      </c>
      <c r="F1029" s="8">
        <f t="shared" si="269"/>
        <v>7.702158893955497</v>
      </c>
      <c r="G1029" s="7">
        <v>49.7</v>
      </c>
      <c r="H1029" s="7">
        <f t="shared" si="270"/>
        <v>1.6963563887333322</v>
      </c>
      <c r="I1029" s="7" t="s">
        <v>204</v>
      </c>
      <c r="J1029" s="7" t="s">
        <v>204</v>
      </c>
      <c r="K1029" s="7" t="s">
        <v>204</v>
      </c>
      <c r="L1029" s="7" t="s">
        <v>204</v>
      </c>
      <c r="M1029" s="7" t="s">
        <v>204</v>
      </c>
      <c r="N1029" s="7">
        <v>8.4516477247713517</v>
      </c>
      <c r="O1029" s="7">
        <v>1.5606477247713506</v>
      </c>
      <c r="P1029">
        <v>37</v>
      </c>
      <c r="Q1029">
        <f t="shared" si="271"/>
        <v>310</v>
      </c>
      <c r="R1029" t="s">
        <v>241</v>
      </c>
      <c r="S1029" s="9" t="s">
        <v>242</v>
      </c>
      <c r="T1029" t="s">
        <v>206</v>
      </c>
      <c r="U1029" t="s">
        <v>563</v>
      </c>
      <c r="V1029">
        <v>288.43</v>
      </c>
      <c r="W1029">
        <v>10.161</v>
      </c>
      <c r="X1029">
        <v>3.27</v>
      </c>
      <c r="Y1029" s="8">
        <f t="shared" si="272"/>
        <v>-6.891</v>
      </c>
      <c r="Z1029">
        <v>-6.8410000000000002</v>
      </c>
      <c r="AA1029" s="7">
        <v>2.2699999999999999E-6</v>
      </c>
      <c r="AB1029" s="7">
        <v>4.8399999999999997E-5</v>
      </c>
      <c r="AC1029">
        <f t="shared" si="273"/>
        <v>-4.3151546383555877</v>
      </c>
      <c r="AD1029">
        <f t="shared" si="274"/>
        <v>-5.6439741428068775</v>
      </c>
      <c r="AE1029" s="7">
        <f t="shared" si="275"/>
        <v>110.45556104300326</v>
      </c>
      <c r="AF1029" s="7">
        <v>20</v>
      </c>
      <c r="AG1029" s="7">
        <f t="shared" si="276"/>
        <v>-130.45556104300326</v>
      </c>
      <c r="AH1029" s="7">
        <f t="shared" si="277"/>
        <v>-6.0058025052221646</v>
      </c>
      <c r="AI1029">
        <v>0.31</v>
      </c>
      <c r="AJ1029">
        <v>1.01</v>
      </c>
      <c r="AK1029">
        <v>11.18</v>
      </c>
      <c r="AL1029">
        <v>2.27</v>
      </c>
      <c r="AM1029">
        <v>2.38</v>
      </c>
    </row>
    <row r="1030" spans="1:39" x14ac:dyDescent="0.25">
      <c r="A1030">
        <v>663</v>
      </c>
      <c r="B1030" t="s">
        <v>564</v>
      </c>
      <c r="C1030" t="s">
        <v>565</v>
      </c>
      <c r="D1030" t="s">
        <v>664</v>
      </c>
      <c r="E1030" s="7">
        <f t="shared" si="268"/>
        <v>8812466667.9595318</v>
      </c>
      <c r="F1030" s="8">
        <f t="shared" si="269"/>
        <v>9.945097487338618</v>
      </c>
      <c r="G1030" s="7">
        <v>1920</v>
      </c>
      <c r="H1030" s="7">
        <f t="shared" si="270"/>
        <v>3.2833012287035497</v>
      </c>
      <c r="I1030" s="7" t="s">
        <v>204</v>
      </c>
      <c r="J1030" s="7" t="s">
        <v>204</v>
      </c>
      <c r="K1030" s="7" t="s">
        <v>204</v>
      </c>
      <c r="L1030" s="7" t="s">
        <v>204</v>
      </c>
      <c r="M1030" s="7" t="s">
        <v>204</v>
      </c>
      <c r="N1030" s="7">
        <v>10.599592564741569</v>
      </c>
      <c r="O1030" s="7">
        <v>3.1475925647415677</v>
      </c>
      <c r="P1030">
        <v>37</v>
      </c>
      <c r="Q1030">
        <f t="shared" si="271"/>
        <v>310</v>
      </c>
      <c r="R1030" t="s">
        <v>241</v>
      </c>
      <c r="S1030" s="9" t="s">
        <v>242</v>
      </c>
      <c r="T1030" t="s">
        <v>206</v>
      </c>
      <c r="U1030" t="s">
        <v>566</v>
      </c>
      <c r="V1030">
        <v>309.45999999999998</v>
      </c>
      <c r="W1030">
        <v>11.622</v>
      </c>
      <c r="X1030">
        <v>4.17</v>
      </c>
      <c r="Y1030" s="8">
        <f t="shared" si="272"/>
        <v>-7.452</v>
      </c>
      <c r="Z1030">
        <v>-7.6920000000000002</v>
      </c>
      <c r="AA1030">
        <v>1.4899999999999999E-4</v>
      </c>
      <c r="AB1030">
        <v>1.89E-3</v>
      </c>
      <c r="AC1030">
        <f t="shared" si="273"/>
        <v>-2.7235381958267557</v>
      </c>
      <c r="AD1030">
        <f t="shared" si="274"/>
        <v>-3.826813731587726</v>
      </c>
      <c r="AE1030" s="7">
        <f t="shared" si="275"/>
        <v>96.455901678658435</v>
      </c>
      <c r="AF1030" s="7">
        <v>20</v>
      </c>
      <c r="AG1030" s="7">
        <f t="shared" si="276"/>
        <v>-116.45590167865844</v>
      </c>
      <c r="AH1030" s="7">
        <f t="shared" si="277"/>
        <v>-6.6617962586350687</v>
      </c>
      <c r="AI1030">
        <v>0</v>
      </c>
      <c r="AJ1030">
        <v>1.0900000000000001</v>
      </c>
      <c r="AK1030">
        <v>11.22</v>
      </c>
      <c r="AL1030">
        <v>1.72</v>
      </c>
      <c r="AM1030">
        <v>2.71</v>
      </c>
    </row>
    <row r="1031" spans="1:39" x14ac:dyDescent="0.25">
      <c r="A1031">
        <v>239</v>
      </c>
      <c r="B1031" t="s">
        <v>847</v>
      </c>
      <c r="C1031" t="s">
        <v>848</v>
      </c>
      <c r="D1031" t="s">
        <v>664</v>
      </c>
      <c r="E1031" s="7">
        <f t="shared" si="268"/>
        <v>1514668640.6701636</v>
      </c>
      <c r="F1031" s="8">
        <f t="shared" si="269"/>
        <v>9.1803176339812751</v>
      </c>
      <c r="G1031" s="7">
        <v>4.7199999999999999E-2</v>
      </c>
      <c r="H1031" s="7">
        <f t="shared" si="270"/>
        <v>-1.3260580013659122</v>
      </c>
      <c r="I1031" s="7" t="s">
        <v>204</v>
      </c>
      <c r="J1031" s="7" t="s">
        <v>204</v>
      </c>
      <c r="K1031" s="7" t="s">
        <v>204</v>
      </c>
      <c r="L1031" s="7" t="s">
        <v>204</v>
      </c>
      <c r="M1031" s="7" t="s">
        <v>204</v>
      </c>
      <c r="N1031" s="7">
        <v>9.9572333346721091</v>
      </c>
      <c r="O1031" s="7">
        <v>-1.4617666653278938</v>
      </c>
      <c r="P1031">
        <v>37</v>
      </c>
      <c r="Q1031">
        <f t="shared" si="271"/>
        <v>310</v>
      </c>
      <c r="R1031" t="s">
        <v>241</v>
      </c>
      <c r="S1031" s="9" t="s">
        <v>242</v>
      </c>
      <c r="T1031" t="s">
        <v>206</v>
      </c>
      <c r="U1031" t="s">
        <v>849</v>
      </c>
      <c r="V1031">
        <v>299.37</v>
      </c>
      <c r="W1031">
        <v>12.699</v>
      </c>
      <c r="X1031">
        <v>1.28</v>
      </c>
      <c r="Y1031" s="8">
        <f t="shared" si="272"/>
        <v>-11.419</v>
      </c>
      <c r="Z1031">
        <v>-11.509</v>
      </c>
      <c r="AA1031" s="7">
        <v>2.55E-8</v>
      </c>
      <c r="AB1031" s="7">
        <v>1.6799999999999998E-5</v>
      </c>
      <c r="AC1031">
        <f t="shared" si="273"/>
        <v>-4.7746907182741376</v>
      </c>
      <c r="AD1031">
        <f t="shared" si="274"/>
        <v>-7.5934598195660445</v>
      </c>
      <c r="AE1031" s="7">
        <f t="shared" si="275"/>
        <v>114.49758298534033</v>
      </c>
      <c r="AF1031" s="7">
        <v>20</v>
      </c>
      <c r="AG1031" s="7">
        <f t="shared" si="276"/>
        <v>-134.49758298534033</v>
      </c>
      <c r="AH1031" s="7">
        <f t="shared" si="277"/>
        <v>-10.506375635347187</v>
      </c>
      <c r="AI1031">
        <v>0.23</v>
      </c>
      <c r="AJ1031">
        <v>1.58</v>
      </c>
      <c r="AK1031">
        <v>11.64</v>
      </c>
      <c r="AL1031">
        <v>1.92</v>
      </c>
      <c r="AM1031">
        <v>2.21</v>
      </c>
    </row>
    <row r="1032" spans="1:39" x14ac:dyDescent="0.25">
      <c r="A1032">
        <v>82</v>
      </c>
      <c r="B1032" t="s">
        <v>570</v>
      </c>
      <c r="C1032" t="s">
        <v>571</v>
      </c>
      <c r="D1032" t="s">
        <v>664</v>
      </c>
      <c r="E1032" s="7">
        <f t="shared" si="268"/>
        <v>13290421.521853665</v>
      </c>
      <c r="F1032" s="8">
        <f t="shared" si="269"/>
        <v>7.123538755337913</v>
      </c>
      <c r="G1032" s="7">
        <v>133</v>
      </c>
      <c r="H1032" s="7">
        <f t="shared" si="270"/>
        <v>2.1238516409670858</v>
      </c>
      <c r="I1032" s="7" t="s">
        <v>204</v>
      </c>
      <c r="J1032" s="7" t="s">
        <v>204</v>
      </c>
      <c r="K1032" s="7" t="s">
        <v>204</v>
      </c>
      <c r="L1032" s="7" t="s">
        <v>204</v>
      </c>
      <c r="M1032" s="7" t="s">
        <v>204</v>
      </c>
      <c r="N1032" s="7">
        <v>7.764142977005104</v>
      </c>
      <c r="O1032" s="7">
        <v>1.988142977005104</v>
      </c>
      <c r="P1032">
        <v>37</v>
      </c>
      <c r="Q1032">
        <f t="shared" si="271"/>
        <v>310</v>
      </c>
      <c r="R1032" t="s">
        <v>241</v>
      </c>
      <c r="S1032" s="9" t="s">
        <v>242</v>
      </c>
      <c r="T1032" t="s">
        <v>206</v>
      </c>
      <c r="U1032" t="s">
        <v>572</v>
      </c>
      <c r="V1032">
        <v>314.47000000000003</v>
      </c>
      <c r="W1032">
        <v>9.4459999999999997</v>
      </c>
      <c r="X1032">
        <v>3.67</v>
      </c>
      <c r="Y1032" s="8">
        <f t="shared" si="272"/>
        <v>-5.7759999999999998</v>
      </c>
      <c r="Z1032">
        <v>-5.5759999999999996</v>
      </c>
      <c r="AA1032">
        <v>3.59E-4</v>
      </c>
      <c r="AB1032">
        <v>3.2299999999999998E-3</v>
      </c>
      <c r="AC1032">
        <f t="shared" si="273"/>
        <v>-2.490797477668897</v>
      </c>
      <c r="AD1032">
        <f t="shared" si="274"/>
        <v>-3.4449055514216806</v>
      </c>
      <c r="AE1032" s="7">
        <f t="shared" si="275"/>
        <v>94.408743401475732</v>
      </c>
      <c r="AF1032" s="7">
        <v>20</v>
      </c>
      <c r="AG1032" s="7">
        <f t="shared" si="276"/>
        <v>-114.40874340147573</v>
      </c>
      <c r="AH1032" s="7">
        <f t="shared" si="277"/>
        <v>-4.9996871143708272</v>
      </c>
      <c r="AI1032">
        <v>0</v>
      </c>
      <c r="AJ1032">
        <v>1.04</v>
      </c>
      <c r="AK1032">
        <v>12.04</v>
      </c>
      <c r="AL1032">
        <v>2.4900000000000002</v>
      </c>
      <c r="AM1032">
        <v>2.62</v>
      </c>
    </row>
    <row r="1033" spans="1:39" x14ac:dyDescent="0.25">
      <c r="A1033">
        <v>832</v>
      </c>
      <c r="B1033" t="s">
        <v>859</v>
      </c>
      <c r="C1033" t="s">
        <v>860</v>
      </c>
      <c r="D1033" t="s">
        <v>664</v>
      </c>
      <c r="E1033" s="7">
        <f t="shared" si="268"/>
        <v>1.437876554852008E+16</v>
      </c>
      <c r="F1033" s="8">
        <f t="shared" si="269"/>
        <v>16.157721602425259</v>
      </c>
      <c r="G1033" s="7">
        <v>0.23599999999999999</v>
      </c>
      <c r="H1033" s="7">
        <f t="shared" si="270"/>
        <v>-0.62708799702989348</v>
      </c>
      <c r="I1033" s="7" t="s">
        <v>204</v>
      </c>
      <c r="J1033" s="7" t="s">
        <v>204</v>
      </c>
      <c r="K1033" s="7" t="s">
        <v>204</v>
      </c>
      <c r="L1033" s="7" t="s">
        <v>204</v>
      </c>
      <c r="M1033" s="7" t="s">
        <v>204</v>
      </c>
      <c r="N1033" s="7">
        <v>17.035203339008127</v>
      </c>
      <c r="O1033" s="7">
        <v>-0.76279666099187515</v>
      </c>
      <c r="P1033">
        <v>37</v>
      </c>
      <c r="Q1033">
        <f t="shared" si="271"/>
        <v>310</v>
      </c>
      <c r="R1033" t="s">
        <v>241</v>
      </c>
      <c r="S1033" s="9" t="s">
        <v>242</v>
      </c>
      <c r="T1033" t="s">
        <v>206</v>
      </c>
      <c r="U1033" t="s">
        <v>861</v>
      </c>
      <c r="V1033">
        <v>327.38</v>
      </c>
      <c r="W1033">
        <v>18.748000000000001</v>
      </c>
      <c r="X1033">
        <v>0.95</v>
      </c>
      <c r="Y1033" s="8">
        <f t="shared" si="272"/>
        <v>-17.798000000000002</v>
      </c>
      <c r="Z1033">
        <v>-16.658000000000001</v>
      </c>
      <c r="AA1033" s="7">
        <v>5.6699999999999997E-9</v>
      </c>
      <c r="AB1033" s="7">
        <v>3.4700000000000002E-7</v>
      </c>
      <c r="AC1033">
        <f t="shared" si="273"/>
        <v>-6.459670525209126</v>
      </c>
      <c r="AD1033">
        <f t="shared" si="274"/>
        <v>-8.2464169411070927</v>
      </c>
      <c r="AE1033" s="7">
        <f t="shared" si="275"/>
        <v>129.31845483773827</v>
      </c>
      <c r="AF1033" s="7">
        <v>20</v>
      </c>
      <c r="AG1033" s="7">
        <f t="shared" si="276"/>
        <v>-149.31845483773827</v>
      </c>
      <c r="AH1033" s="7">
        <f t="shared" si="277"/>
        <v>-16.784809599455151</v>
      </c>
      <c r="AI1033">
        <v>0.5</v>
      </c>
      <c r="AJ1033">
        <v>1.75</v>
      </c>
      <c r="AK1033">
        <v>12.67</v>
      </c>
      <c r="AL1033">
        <v>2.02</v>
      </c>
      <c r="AM1033">
        <v>2.36</v>
      </c>
    </row>
    <row r="1034" spans="1:39" x14ac:dyDescent="0.25">
      <c r="A1034">
        <v>2</v>
      </c>
      <c r="B1034" t="s">
        <v>862</v>
      </c>
      <c r="C1034" t="s">
        <v>863</v>
      </c>
      <c r="D1034" t="s">
        <v>664</v>
      </c>
      <c r="E1034" s="7">
        <f t="shared" si="268"/>
        <v>2881011.790172535</v>
      </c>
      <c r="F1034" s="8">
        <f t="shared" si="269"/>
        <v>6.4595450355787101</v>
      </c>
      <c r="G1034" s="7">
        <v>0.56899999999999995</v>
      </c>
      <c r="H1034" s="7">
        <f t="shared" si="270"/>
        <v>-0.24488773360492885</v>
      </c>
      <c r="I1034" s="7" t="s">
        <v>204</v>
      </c>
      <c r="J1034" s="7" t="s">
        <v>204</v>
      </c>
      <c r="K1034" s="7" t="s">
        <v>204</v>
      </c>
      <c r="L1034" s="7" t="s">
        <v>204</v>
      </c>
      <c r="M1034" s="7" t="s">
        <v>204</v>
      </c>
      <c r="N1034" s="7">
        <v>7.3894036024330898</v>
      </c>
      <c r="O1034" s="7">
        <v>-0.3805963975669106</v>
      </c>
      <c r="P1034">
        <v>37</v>
      </c>
      <c r="Q1034">
        <f t="shared" si="271"/>
        <v>310</v>
      </c>
      <c r="R1034" t="s">
        <v>241</v>
      </c>
      <c r="S1034" s="9" t="s">
        <v>242</v>
      </c>
      <c r="T1034" t="s">
        <v>206</v>
      </c>
      <c r="U1034" t="s">
        <v>864</v>
      </c>
      <c r="V1034">
        <v>346.47</v>
      </c>
      <c r="W1034">
        <v>9.76</v>
      </c>
      <c r="X1034">
        <v>1.99</v>
      </c>
      <c r="Y1034" s="8">
        <f t="shared" si="272"/>
        <v>-7.77</v>
      </c>
      <c r="Z1034">
        <v>-7.82</v>
      </c>
      <c r="AA1034" s="7">
        <v>1.09E-9</v>
      </c>
      <c r="AB1034" s="7">
        <v>4.6000000000000002E-8</v>
      </c>
      <c r="AC1034">
        <f t="shared" si="273"/>
        <v>-7.3372421683184257</v>
      </c>
      <c r="AD1034">
        <f t="shared" si="274"/>
        <v>-8.9625735020593762</v>
      </c>
      <c r="AE1034" s="7">
        <f t="shared" si="275"/>
        <v>137.03746536254695</v>
      </c>
      <c r="AF1034" s="7">
        <v>20</v>
      </c>
      <c r="AG1034" s="7">
        <f t="shared" si="276"/>
        <v>-157.03746536254695</v>
      </c>
      <c r="AH1034" s="7">
        <f t="shared" si="277"/>
        <v>-6.7044327691836392</v>
      </c>
      <c r="AI1034">
        <v>0.48</v>
      </c>
      <c r="AJ1034">
        <v>1.62</v>
      </c>
      <c r="AK1034">
        <v>12.97</v>
      </c>
      <c r="AL1034">
        <v>2.8</v>
      </c>
      <c r="AM1034">
        <v>2.74</v>
      </c>
    </row>
    <row r="1035" spans="1:39" x14ac:dyDescent="0.25">
      <c r="A1035">
        <v>632</v>
      </c>
      <c r="B1035" t="s">
        <v>493</v>
      </c>
      <c r="C1035" t="s">
        <v>494</v>
      </c>
      <c r="D1035" t="s">
        <v>867</v>
      </c>
      <c r="E1035" s="7">
        <f t="shared" si="268"/>
        <v>413.16284066818451</v>
      </c>
      <c r="F1035" s="8">
        <f t="shared" si="269"/>
        <v>2.6161212547196628</v>
      </c>
      <c r="G1035" s="7">
        <v>0.3</v>
      </c>
      <c r="H1035" s="7">
        <f t="shared" si="270"/>
        <v>-0.52287874528033762</v>
      </c>
      <c r="I1035" s="7" t="s">
        <v>204</v>
      </c>
      <c r="J1035" s="7" t="s">
        <v>204</v>
      </c>
      <c r="K1035" s="7" t="s">
        <v>204</v>
      </c>
      <c r="L1035" s="7" t="s">
        <v>204</v>
      </c>
      <c r="M1035" s="7" t="s">
        <v>204</v>
      </c>
      <c r="N1035" s="7">
        <v>2.6161212547196628</v>
      </c>
      <c r="O1035" s="7">
        <v>-0.52287874528033762</v>
      </c>
      <c r="P1035">
        <v>25</v>
      </c>
      <c r="Q1035">
        <f t="shared" si="271"/>
        <v>298</v>
      </c>
      <c r="R1035" t="s">
        <v>241</v>
      </c>
      <c r="S1035" s="9" t="s">
        <v>242</v>
      </c>
      <c r="T1035" t="s">
        <v>206</v>
      </c>
      <c r="U1035" t="s">
        <v>495</v>
      </c>
      <c r="V1035">
        <v>88.15</v>
      </c>
      <c r="W1035">
        <v>4.399</v>
      </c>
      <c r="X1035">
        <v>1.26</v>
      </c>
      <c r="Y1035" s="8">
        <f t="shared" si="272"/>
        <v>-3.1390000000000002</v>
      </c>
      <c r="Z1035">
        <v>-3.2389999999999999</v>
      </c>
      <c r="AA1035">
        <v>512</v>
      </c>
      <c r="AB1035">
        <v>316</v>
      </c>
      <c r="AC1035">
        <f t="shared" si="273"/>
        <v>2.4996870826184039</v>
      </c>
      <c r="AD1035">
        <f t="shared" si="274"/>
        <v>2.7092699609758308</v>
      </c>
      <c r="AE1035" s="7">
        <f t="shared" si="275"/>
        <v>50.513064744097996</v>
      </c>
      <c r="AF1035" s="7">
        <v>20</v>
      </c>
      <c r="AG1035" s="7">
        <f t="shared" si="276"/>
        <v>-70.513064744097989</v>
      </c>
      <c r="AH1035" s="7">
        <f t="shared" si="277"/>
        <v>-3.1390000000000007</v>
      </c>
      <c r="AI1035">
        <v>0.31</v>
      </c>
      <c r="AJ1035">
        <v>0.34</v>
      </c>
      <c r="AK1035">
        <v>2.96</v>
      </c>
      <c r="AL1035">
        <v>0.44</v>
      </c>
      <c r="AM1035">
        <v>0.87</v>
      </c>
    </row>
    <row r="1036" spans="1:39" x14ac:dyDescent="0.25">
      <c r="A1036">
        <v>462</v>
      </c>
      <c r="B1036" t="s">
        <v>496</v>
      </c>
      <c r="C1036" t="s">
        <v>497</v>
      </c>
      <c r="D1036" t="s">
        <v>867</v>
      </c>
      <c r="E1036" s="7">
        <f t="shared" si="268"/>
        <v>36.741023503486424</v>
      </c>
      <c r="F1036" s="8">
        <f t="shared" si="269"/>
        <v>1.5651512503836438</v>
      </c>
      <c r="G1036" s="7">
        <v>0.6</v>
      </c>
      <c r="H1036" s="7">
        <f t="shared" si="270"/>
        <v>-0.22184874961635639</v>
      </c>
      <c r="I1036" s="7" t="s">
        <v>204</v>
      </c>
      <c r="J1036" s="7" t="s">
        <v>204</v>
      </c>
      <c r="K1036" s="7" t="s">
        <v>204</v>
      </c>
      <c r="L1036" s="7" t="s">
        <v>204</v>
      </c>
      <c r="M1036" s="7" t="s">
        <v>204</v>
      </c>
      <c r="N1036" s="7">
        <v>1.5651512503836438</v>
      </c>
      <c r="O1036" s="7">
        <v>-0.22184874961635639</v>
      </c>
      <c r="P1036">
        <v>25</v>
      </c>
      <c r="Q1036">
        <f t="shared" si="271"/>
        <v>298</v>
      </c>
      <c r="R1036" t="s">
        <v>241</v>
      </c>
      <c r="S1036" s="9" t="s">
        <v>242</v>
      </c>
      <c r="T1036" t="s">
        <v>206</v>
      </c>
      <c r="U1036" t="s">
        <v>498</v>
      </c>
      <c r="V1036">
        <v>116.16</v>
      </c>
      <c r="W1036">
        <v>3.637</v>
      </c>
      <c r="X1036">
        <v>1.85</v>
      </c>
      <c r="Y1036" s="8">
        <f t="shared" si="272"/>
        <v>-1.7869999999999999</v>
      </c>
      <c r="Z1036">
        <v>-1.7869999999999999</v>
      </c>
      <c r="AA1036" s="7">
        <v>1950</v>
      </c>
      <c r="AB1036" s="7">
        <v>1710</v>
      </c>
      <c r="AC1036">
        <f t="shared" si="273"/>
        <v>3.2329961103921536</v>
      </c>
      <c r="AD1036">
        <f t="shared" si="274"/>
        <v>3.2900346113625178</v>
      </c>
      <c r="AE1036" s="7">
        <f t="shared" si="275"/>
        <v>44.062970158922582</v>
      </c>
      <c r="AF1036" s="7">
        <v>20</v>
      </c>
      <c r="AG1036" s="7">
        <f t="shared" si="276"/>
        <v>-64.062970158922582</v>
      </c>
      <c r="AH1036" s="7">
        <f t="shared" si="277"/>
        <v>-1.7870000000000001</v>
      </c>
      <c r="AI1036">
        <v>0</v>
      </c>
      <c r="AJ1036">
        <v>0.37</v>
      </c>
      <c r="AK1036">
        <v>3.34</v>
      </c>
      <c r="AL1036">
        <v>0.59</v>
      </c>
      <c r="AM1036">
        <v>1.03</v>
      </c>
    </row>
    <row r="1037" spans="1:39" x14ac:dyDescent="0.25">
      <c r="A1037">
        <v>638</v>
      </c>
      <c r="B1037" t="s">
        <v>499</v>
      </c>
      <c r="C1037" t="s">
        <v>500</v>
      </c>
      <c r="D1037" t="s">
        <v>867</v>
      </c>
      <c r="E1037" s="7">
        <f t="shared" si="268"/>
        <v>51.891716891064263</v>
      </c>
      <c r="F1037" s="8">
        <f t="shared" si="269"/>
        <v>1.715098040014257</v>
      </c>
      <c r="G1037" s="7">
        <v>0.7</v>
      </c>
      <c r="H1037" s="7">
        <f t="shared" si="270"/>
        <v>-0.15490195998574319</v>
      </c>
      <c r="I1037" s="7" t="s">
        <v>204</v>
      </c>
      <c r="J1037" s="7" t="s">
        <v>204</v>
      </c>
      <c r="K1037" s="7" t="s">
        <v>204</v>
      </c>
      <c r="L1037" s="7" t="s">
        <v>204</v>
      </c>
      <c r="M1037" s="7" t="s">
        <v>204</v>
      </c>
      <c r="N1037" s="7">
        <v>1.715098040014257</v>
      </c>
      <c r="O1037" s="7">
        <v>-0.15490195998574319</v>
      </c>
      <c r="P1037">
        <v>25</v>
      </c>
      <c r="Q1037">
        <f t="shared" si="271"/>
        <v>298</v>
      </c>
      <c r="R1037" t="s">
        <v>241</v>
      </c>
      <c r="S1037" s="9" t="s">
        <v>242</v>
      </c>
      <c r="T1037" t="s">
        <v>206</v>
      </c>
      <c r="U1037" t="s">
        <v>501</v>
      </c>
      <c r="V1037">
        <v>116.16</v>
      </c>
      <c r="W1037">
        <v>3.72</v>
      </c>
      <c r="X1037">
        <v>1.85</v>
      </c>
      <c r="Y1037" s="8">
        <f t="shared" si="272"/>
        <v>-1.87</v>
      </c>
      <c r="Z1037">
        <v>-1.94</v>
      </c>
      <c r="AA1037" s="7">
        <v>1590</v>
      </c>
      <c r="AB1037" s="7">
        <v>1530</v>
      </c>
      <c r="AC1037">
        <f t="shared" si="273"/>
        <v>3.1846914308175989</v>
      </c>
      <c r="AD1037">
        <f t="shared" si="274"/>
        <v>3.2013971243204513</v>
      </c>
      <c r="AE1037" s="7">
        <f t="shared" si="275"/>
        <v>44.487852085043642</v>
      </c>
      <c r="AF1037" s="7">
        <v>20</v>
      </c>
      <c r="AG1037" s="7">
        <f t="shared" si="276"/>
        <v>-64.487852085043642</v>
      </c>
      <c r="AH1037" s="7">
        <f t="shared" si="277"/>
        <v>-1.8700000000000003</v>
      </c>
      <c r="AI1037">
        <v>0</v>
      </c>
      <c r="AJ1037">
        <v>0.37</v>
      </c>
      <c r="AK1037">
        <v>3.34</v>
      </c>
      <c r="AL1037">
        <v>0.59</v>
      </c>
      <c r="AM1037">
        <v>1.03</v>
      </c>
    </row>
    <row r="1038" spans="1:39" x14ac:dyDescent="0.25">
      <c r="A1038">
        <v>1022</v>
      </c>
      <c r="B1038" t="s">
        <v>505</v>
      </c>
      <c r="C1038" t="s">
        <v>506</v>
      </c>
      <c r="D1038" t="s">
        <v>867</v>
      </c>
      <c r="E1038" s="7">
        <f t="shared" si="268"/>
        <v>450.03108147928089</v>
      </c>
      <c r="F1038" s="8">
        <f t="shared" si="269"/>
        <v>2.653242509439325</v>
      </c>
      <c r="G1038" s="7">
        <v>0.9</v>
      </c>
      <c r="H1038" s="7">
        <f t="shared" si="270"/>
        <v>-4.5757490560675115E-2</v>
      </c>
      <c r="I1038" s="7" t="s">
        <v>204</v>
      </c>
      <c r="J1038" s="7" t="s">
        <v>204</v>
      </c>
      <c r="K1038" s="7" t="s">
        <v>204</v>
      </c>
      <c r="L1038" s="7" t="s">
        <v>204</v>
      </c>
      <c r="M1038" s="7" t="s">
        <v>204</v>
      </c>
      <c r="N1038" s="7">
        <v>2.653242509439325</v>
      </c>
      <c r="O1038" s="7">
        <v>-4.5757490560675115E-2</v>
      </c>
      <c r="P1038">
        <v>25</v>
      </c>
      <c r="Q1038">
        <f t="shared" si="271"/>
        <v>298</v>
      </c>
      <c r="R1038" t="s">
        <v>241</v>
      </c>
      <c r="S1038" s="9" t="s">
        <v>242</v>
      </c>
      <c r="T1038" t="s">
        <v>206</v>
      </c>
      <c r="U1038" t="s">
        <v>507</v>
      </c>
      <c r="V1038">
        <v>98.15</v>
      </c>
      <c r="W1038">
        <v>4.2789999999999999</v>
      </c>
      <c r="X1038">
        <v>1.58</v>
      </c>
      <c r="Y1038" s="8">
        <f t="shared" si="272"/>
        <v>-2.6989999999999998</v>
      </c>
      <c r="Z1038">
        <v>-2.6989999999999998</v>
      </c>
      <c r="AA1038">
        <v>629</v>
      </c>
      <c r="AB1038">
        <v>576</v>
      </c>
      <c r="AC1038">
        <f t="shared" si="273"/>
        <v>2.7604224834232118</v>
      </c>
      <c r="AD1038">
        <f t="shared" si="274"/>
        <v>2.7986506454452691</v>
      </c>
      <c r="AE1038" s="7">
        <f t="shared" si="275"/>
        <v>48.219668736141699</v>
      </c>
      <c r="AF1038" s="7">
        <v>20</v>
      </c>
      <c r="AG1038" s="7">
        <f t="shared" si="276"/>
        <v>-68.219668736141699</v>
      </c>
      <c r="AH1038" s="7">
        <f t="shared" si="277"/>
        <v>-2.6990000000000003</v>
      </c>
      <c r="AI1038">
        <v>0</v>
      </c>
      <c r="AJ1038">
        <v>0.39</v>
      </c>
      <c r="AK1038">
        <v>3.5600000000000005</v>
      </c>
      <c r="AL1038">
        <v>0.84</v>
      </c>
      <c r="AM1038">
        <v>0.93</v>
      </c>
    </row>
    <row r="1039" spans="1:39" x14ac:dyDescent="0.25">
      <c r="A1039">
        <v>139</v>
      </c>
      <c r="B1039" t="s">
        <v>508</v>
      </c>
      <c r="C1039" t="s">
        <v>509</v>
      </c>
      <c r="D1039" t="s">
        <v>867</v>
      </c>
      <c r="E1039" s="7">
        <f t="shared" si="268"/>
        <v>120.61260157575046</v>
      </c>
      <c r="F1039" s="8">
        <f t="shared" si="269"/>
        <v>2.0813926851582254</v>
      </c>
      <c r="G1039" s="7">
        <v>1.1000000000000001</v>
      </c>
      <c r="H1039" s="7">
        <f t="shared" si="270"/>
        <v>4.1392685158225077E-2</v>
      </c>
      <c r="I1039" s="7" t="s">
        <v>204</v>
      </c>
      <c r="J1039" s="7" t="s">
        <v>204</v>
      </c>
      <c r="K1039" s="7" t="s">
        <v>204</v>
      </c>
      <c r="L1039" s="7" t="s">
        <v>204</v>
      </c>
      <c r="M1039" s="7" t="s">
        <v>204</v>
      </c>
      <c r="N1039" s="7">
        <v>2.0813926851582254</v>
      </c>
      <c r="O1039" s="7">
        <v>4.1392685158225077E-2</v>
      </c>
      <c r="P1039">
        <v>25</v>
      </c>
      <c r="Q1039">
        <f t="shared" si="271"/>
        <v>298</v>
      </c>
      <c r="R1039" t="s">
        <v>241</v>
      </c>
      <c r="S1039" s="9" t="s">
        <v>242</v>
      </c>
      <c r="T1039" t="s">
        <v>206</v>
      </c>
      <c r="U1039" t="s">
        <v>510</v>
      </c>
      <c r="V1039">
        <v>100.16</v>
      </c>
      <c r="W1039">
        <v>3.84</v>
      </c>
      <c r="X1039">
        <v>1.8</v>
      </c>
      <c r="Y1039" s="8">
        <f t="shared" si="272"/>
        <v>-2.04</v>
      </c>
      <c r="Z1039">
        <v>-2.06</v>
      </c>
      <c r="AA1039" s="7">
        <v>1280</v>
      </c>
      <c r="AB1039" s="7">
        <v>1510</v>
      </c>
      <c r="AC1039">
        <f t="shared" si="273"/>
        <v>3.1789769472931693</v>
      </c>
      <c r="AD1039">
        <f t="shared" si="274"/>
        <v>3.1072099696478683</v>
      </c>
      <c r="AE1039" s="7">
        <f t="shared" si="275"/>
        <v>44.538115968129731</v>
      </c>
      <c r="AF1039" s="7">
        <v>20</v>
      </c>
      <c r="AG1039" s="7">
        <f t="shared" si="276"/>
        <v>-64.538115968129731</v>
      </c>
      <c r="AH1039" s="7">
        <f t="shared" si="277"/>
        <v>-2.0400000000000005</v>
      </c>
      <c r="AI1039">
        <v>0</v>
      </c>
      <c r="AJ1039">
        <v>0.33</v>
      </c>
      <c r="AK1039">
        <v>3.5700000000000003</v>
      </c>
      <c r="AL1039">
        <v>0.74</v>
      </c>
      <c r="AM1039">
        <v>0.97</v>
      </c>
    </row>
    <row r="1040" spans="1:39" x14ac:dyDescent="0.25">
      <c r="A1040">
        <v>1035</v>
      </c>
      <c r="B1040" t="s">
        <v>514</v>
      </c>
      <c r="C1040" t="s">
        <v>515</v>
      </c>
      <c r="D1040" t="s">
        <v>867</v>
      </c>
      <c r="E1040" s="7">
        <f t="shared" si="268"/>
        <v>13.462361697993975</v>
      </c>
      <c r="F1040" s="8">
        <f t="shared" si="269"/>
        <v>1.1291212547196627</v>
      </c>
      <c r="G1040" s="7">
        <v>0.3</v>
      </c>
      <c r="H1040" s="7">
        <f t="shared" si="270"/>
        <v>-0.52287874528033762</v>
      </c>
      <c r="I1040" s="7" t="s">
        <v>204</v>
      </c>
      <c r="J1040" s="7" t="s">
        <v>204</v>
      </c>
      <c r="K1040" s="7" t="s">
        <v>204</v>
      </c>
      <c r="L1040" s="7" t="s">
        <v>204</v>
      </c>
      <c r="M1040" s="7" t="s">
        <v>204</v>
      </c>
      <c r="N1040" s="7">
        <v>1.1291212547196627</v>
      </c>
      <c r="O1040" s="7">
        <v>-0.52287874528033762</v>
      </c>
      <c r="P1040">
        <v>25</v>
      </c>
      <c r="Q1040">
        <f t="shared" si="271"/>
        <v>298</v>
      </c>
      <c r="R1040" t="s">
        <v>241</v>
      </c>
      <c r="S1040" s="9" t="s">
        <v>242</v>
      </c>
      <c r="T1040" t="s">
        <v>206</v>
      </c>
      <c r="U1040" t="s">
        <v>516</v>
      </c>
      <c r="V1040">
        <v>130.19</v>
      </c>
      <c r="W1040">
        <v>3.9119999999999999</v>
      </c>
      <c r="X1040">
        <v>2.2599999999999998</v>
      </c>
      <c r="Y1040" s="8">
        <f t="shared" si="272"/>
        <v>-1.6520000000000001</v>
      </c>
      <c r="Z1040">
        <v>-1.6519999999999999</v>
      </c>
      <c r="AA1040" s="7">
        <v>1070</v>
      </c>
      <c r="AB1040">
        <v>988</v>
      </c>
      <c r="AC1040">
        <f t="shared" si="273"/>
        <v>2.9947569445876283</v>
      </c>
      <c r="AD1040">
        <f t="shared" si="274"/>
        <v>3.0293837776852097</v>
      </c>
      <c r="AE1040" s="7">
        <f t="shared" si="275"/>
        <v>46.158492094603147</v>
      </c>
      <c r="AF1040" s="7">
        <v>20</v>
      </c>
      <c r="AG1040" s="7">
        <f t="shared" si="276"/>
        <v>-66.158492094603147</v>
      </c>
      <c r="AH1040" s="7">
        <f t="shared" si="277"/>
        <v>-1.6520000000000004</v>
      </c>
      <c r="AI1040">
        <v>0</v>
      </c>
      <c r="AJ1040">
        <v>0.4</v>
      </c>
      <c r="AK1040">
        <v>3.7200000000000006</v>
      </c>
      <c r="AL1040">
        <v>0.57999999999999996</v>
      </c>
      <c r="AM1040">
        <v>1.17</v>
      </c>
    </row>
    <row r="1041" spans="1:39" x14ac:dyDescent="0.25">
      <c r="A1041">
        <v>648</v>
      </c>
      <c r="B1041" t="s">
        <v>511</v>
      </c>
      <c r="C1041" t="s">
        <v>512</v>
      </c>
      <c r="D1041" t="s">
        <v>867</v>
      </c>
      <c r="E1041" s="7">
        <f t="shared" si="268"/>
        <v>20.369013890205665</v>
      </c>
      <c r="F1041" s="8">
        <f t="shared" si="269"/>
        <v>1.3089700043360193</v>
      </c>
      <c r="G1041" s="7">
        <v>0.5</v>
      </c>
      <c r="H1041" s="7">
        <f t="shared" si="270"/>
        <v>-0.3010299956639812</v>
      </c>
      <c r="I1041" s="7" t="s">
        <v>204</v>
      </c>
      <c r="J1041" s="7" t="s">
        <v>204</v>
      </c>
      <c r="K1041" s="7" t="s">
        <v>204</v>
      </c>
      <c r="L1041" s="7" t="s">
        <v>204</v>
      </c>
      <c r="M1041" s="7" t="s">
        <v>204</v>
      </c>
      <c r="N1041" s="7">
        <v>1.3089700043360195</v>
      </c>
      <c r="O1041" s="7">
        <v>-0.3010299956639812</v>
      </c>
      <c r="P1041">
        <v>25</v>
      </c>
      <c r="Q1041">
        <f t="shared" si="271"/>
        <v>298</v>
      </c>
      <c r="R1041" t="s">
        <v>241</v>
      </c>
      <c r="S1041" s="9" t="s">
        <v>242</v>
      </c>
      <c r="T1041" t="s">
        <v>206</v>
      </c>
      <c r="U1041" t="s">
        <v>513</v>
      </c>
      <c r="V1041">
        <v>130.19</v>
      </c>
      <c r="W1041">
        <v>3.87</v>
      </c>
      <c r="X1041">
        <v>2.2599999999999998</v>
      </c>
      <c r="Y1041" s="8">
        <f t="shared" si="272"/>
        <v>-1.6100000000000003</v>
      </c>
      <c r="Z1041">
        <v>-1.62</v>
      </c>
      <c r="AA1041">
        <v>756</v>
      </c>
      <c r="AB1041">
        <v>747</v>
      </c>
      <c r="AC1041">
        <f t="shared" si="273"/>
        <v>2.8733206018153989</v>
      </c>
      <c r="AD1041">
        <f t="shared" si="274"/>
        <v>2.8785217955012063</v>
      </c>
      <c r="AE1041" s="7">
        <f t="shared" si="275"/>
        <v>47.226630992792636</v>
      </c>
      <c r="AF1041" s="7">
        <v>20</v>
      </c>
      <c r="AG1041" s="7">
        <f t="shared" si="276"/>
        <v>-67.226630992792636</v>
      </c>
      <c r="AH1041" s="7">
        <f t="shared" si="277"/>
        <v>-1.6100000000000005</v>
      </c>
      <c r="AI1041">
        <v>0</v>
      </c>
      <c r="AJ1041">
        <v>0.4</v>
      </c>
      <c r="AK1041">
        <v>3.7200000000000006</v>
      </c>
      <c r="AL1041">
        <v>0.57999999999999996</v>
      </c>
      <c r="AM1041">
        <v>1.17</v>
      </c>
    </row>
    <row r="1042" spans="1:39" x14ac:dyDescent="0.25">
      <c r="A1042">
        <v>861</v>
      </c>
      <c r="B1042" t="s">
        <v>518</v>
      </c>
      <c r="C1042" t="s">
        <v>519</v>
      </c>
      <c r="D1042" t="s">
        <v>867</v>
      </c>
      <c r="E1042" s="7">
        <f t="shared" si="268"/>
        <v>62.942407785933035</v>
      </c>
      <c r="F1042" s="8">
        <f t="shared" si="269"/>
        <v>1.7989433523068374</v>
      </c>
      <c r="G1042" s="7">
        <v>1.3</v>
      </c>
      <c r="H1042" s="7">
        <f t="shared" si="270"/>
        <v>0.11394335230683679</v>
      </c>
      <c r="I1042" s="7" t="s">
        <v>204</v>
      </c>
      <c r="J1042" s="7" t="s">
        <v>204</v>
      </c>
      <c r="K1042" s="7" t="s">
        <v>204</v>
      </c>
      <c r="L1042" s="7" t="s">
        <v>204</v>
      </c>
      <c r="M1042" s="7" t="s">
        <v>204</v>
      </c>
      <c r="N1042" s="7">
        <v>1.7989433523068377</v>
      </c>
      <c r="O1042" s="7">
        <v>0.11394335230683679</v>
      </c>
      <c r="P1042">
        <v>25</v>
      </c>
      <c r="Q1042">
        <f t="shared" si="271"/>
        <v>298</v>
      </c>
      <c r="R1042" t="s">
        <v>241</v>
      </c>
      <c r="S1042" s="9" t="s">
        <v>242</v>
      </c>
      <c r="T1042" t="s">
        <v>206</v>
      </c>
      <c r="U1042" t="s">
        <v>520</v>
      </c>
      <c r="V1042">
        <v>130.19</v>
      </c>
      <c r="W1042">
        <v>4.0250000000000004</v>
      </c>
      <c r="X1042">
        <v>2.34</v>
      </c>
      <c r="Y1042" s="8">
        <f t="shared" si="272"/>
        <v>-1.6850000000000005</v>
      </c>
      <c r="Z1042">
        <v>-1.6850000000000001</v>
      </c>
      <c r="AA1042">
        <v>620</v>
      </c>
      <c r="AB1042">
        <v>589</v>
      </c>
      <c r="AC1042">
        <f t="shared" si="273"/>
        <v>2.7701152947871015</v>
      </c>
      <c r="AD1042">
        <f t="shared" si="274"/>
        <v>2.7923916894982539</v>
      </c>
      <c r="AE1042" s="7">
        <f t="shared" si="275"/>
        <v>48.134411978450942</v>
      </c>
      <c r="AF1042" s="7">
        <v>20</v>
      </c>
      <c r="AG1042" s="7">
        <f t="shared" si="276"/>
        <v>-68.134411978450942</v>
      </c>
      <c r="AH1042" s="7">
        <f t="shared" si="277"/>
        <v>-1.6850000000000007</v>
      </c>
      <c r="AI1042">
        <v>0</v>
      </c>
      <c r="AJ1042">
        <v>0.37</v>
      </c>
      <c r="AK1042">
        <v>3.84</v>
      </c>
      <c r="AL1042">
        <v>0.59</v>
      </c>
      <c r="AM1042">
        <v>1.17</v>
      </c>
    </row>
    <row r="1043" spans="1:39" x14ac:dyDescent="0.25">
      <c r="A1043">
        <v>710</v>
      </c>
      <c r="B1043" t="s">
        <v>524</v>
      </c>
      <c r="C1043" t="s">
        <v>525</v>
      </c>
      <c r="D1043" t="s">
        <v>867</v>
      </c>
      <c r="E1043" s="7">
        <f t="shared" si="268"/>
        <v>175.30067833294416</v>
      </c>
      <c r="F1043" s="8">
        <f t="shared" si="269"/>
        <v>2.2437835966168098</v>
      </c>
      <c r="G1043" s="7">
        <v>3.8</v>
      </c>
      <c r="H1043" s="7">
        <f t="shared" si="270"/>
        <v>0.57978359661681012</v>
      </c>
      <c r="I1043" s="7" t="s">
        <v>204</v>
      </c>
      <c r="J1043" s="7" t="s">
        <v>204</v>
      </c>
      <c r="K1043" s="7" t="s">
        <v>204</v>
      </c>
      <c r="L1043" s="7" t="s">
        <v>204</v>
      </c>
      <c r="M1043" s="7" t="s">
        <v>204</v>
      </c>
      <c r="N1043" s="7">
        <v>2.2437835966168103</v>
      </c>
      <c r="O1043" s="7">
        <v>0.57978359661681012</v>
      </c>
      <c r="P1043">
        <v>25</v>
      </c>
      <c r="Q1043">
        <f t="shared" si="271"/>
        <v>298</v>
      </c>
      <c r="R1043" t="s">
        <v>241</v>
      </c>
      <c r="S1043" s="9" t="s">
        <v>242</v>
      </c>
      <c r="T1043" t="s">
        <v>206</v>
      </c>
      <c r="U1043" t="s">
        <v>526</v>
      </c>
      <c r="V1043">
        <v>144.22</v>
      </c>
      <c r="W1043">
        <v>4.4939999999999998</v>
      </c>
      <c r="X1043">
        <v>2.83</v>
      </c>
      <c r="Y1043" s="8">
        <f t="shared" si="272"/>
        <v>-1.6639999999999997</v>
      </c>
      <c r="Z1043">
        <v>-1.6639999999999999</v>
      </c>
      <c r="AA1043">
        <v>194</v>
      </c>
      <c r="AB1043">
        <v>176</v>
      </c>
      <c r="AC1043">
        <f t="shared" si="273"/>
        <v>2.2455126678141499</v>
      </c>
      <c r="AD1043">
        <f t="shared" si="274"/>
        <v>2.287801729930226</v>
      </c>
      <c r="AE1043" s="7">
        <f t="shared" si="275"/>
        <v>52.748751138954262</v>
      </c>
      <c r="AF1043" s="7">
        <v>20</v>
      </c>
      <c r="AG1043" s="7">
        <f t="shared" si="276"/>
        <v>-72.748751138954262</v>
      </c>
      <c r="AH1043" s="7">
        <f t="shared" si="277"/>
        <v>-1.6639999999999999</v>
      </c>
      <c r="AI1043">
        <v>0</v>
      </c>
      <c r="AJ1043">
        <v>0.38</v>
      </c>
      <c r="AK1043">
        <v>4.33</v>
      </c>
      <c r="AL1043">
        <v>0.6</v>
      </c>
      <c r="AM1043">
        <v>1.31</v>
      </c>
    </row>
    <row r="1044" spans="1:39" x14ac:dyDescent="0.25">
      <c r="A1044">
        <v>457</v>
      </c>
      <c r="B1044" t="s">
        <v>527</v>
      </c>
      <c r="C1044" t="s">
        <v>528</v>
      </c>
      <c r="D1044" t="s">
        <v>867</v>
      </c>
      <c r="E1044" s="7">
        <f t="shared" si="268"/>
        <v>276.771428146429</v>
      </c>
      <c r="F1044" s="8">
        <f t="shared" si="269"/>
        <v>2.4421212547196625</v>
      </c>
      <c r="G1044" s="7">
        <v>0.3</v>
      </c>
      <c r="H1044" s="7">
        <f t="shared" si="270"/>
        <v>-0.52287874528033762</v>
      </c>
      <c r="I1044" s="7" t="s">
        <v>204</v>
      </c>
      <c r="J1044" s="7" t="s">
        <v>204</v>
      </c>
      <c r="K1044" s="7" t="s">
        <v>204</v>
      </c>
      <c r="L1044" s="7" t="s">
        <v>204</v>
      </c>
      <c r="M1044" s="7" t="s">
        <v>204</v>
      </c>
      <c r="N1044" s="7">
        <v>2.4421212547196625</v>
      </c>
      <c r="O1044" s="7">
        <v>-0.52287874528033762</v>
      </c>
      <c r="P1044">
        <v>25</v>
      </c>
      <c r="Q1044">
        <f t="shared" si="271"/>
        <v>298</v>
      </c>
      <c r="R1044" t="s">
        <v>241</v>
      </c>
      <c r="S1044" s="9" t="s">
        <v>242</v>
      </c>
      <c r="T1044" t="s">
        <v>206</v>
      </c>
      <c r="U1044" t="s">
        <v>529</v>
      </c>
      <c r="V1044">
        <v>130.22999999999999</v>
      </c>
      <c r="W1044">
        <v>5.6950000000000003</v>
      </c>
      <c r="X1044">
        <v>2.73</v>
      </c>
      <c r="Y1044" s="8">
        <f t="shared" si="272"/>
        <v>-2.9650000000000003</v>
      </c>
      <c r="Z1044">
        <v>-2.9649999999999999</v>
      </c>
      <c r="AA1044">
        <v>24.6</v>
      </c>
      <c r="AB1044">
        <v>18.100000000000001</v>
      </c>
      <c r="AC1044">
        <f t="shared" si="273"/>
        <v>1.2576785748691846</v>
      </c>
      <c r="AD1044">
        <f t="shared" si="274"/>
        <v>1.3909351071033791</v>
      </c>
      <c r="AE1044" s="7">
        <f t="shared" si="275"/>
        <v>61.437616395801797</v>
      </c>
      <c r="AF1044" s="7">
        <v>20</v>
      </c>
      <c r="AG1044" s="7">
        <f t="shared" si="276"/>
        <v>-81.437616395801797</v>
      </c>
      <c r="AH1044" s="7">
        <f t="shared" si="277"/>
        <v>-2.9650000000000003</v>
      </c>
      <c r="AI1044">
        <v>0.31</v>
      </c>
      <c r="AJ1044">
        <v>0.35</v>
      </c>
      <c r="AK1044">
        <v>4.45</v>
      </c>
      <c r="AL1044">
        <v>0.46</v>
      </c>
      <c r="AM1044">
        <v>1.29</v>
      </c>
    </row>
    <row r="1045" spans="1:39" x14ac:dyDescent="0.25">
      <c r="A1045">
        <v>6</v>
      </c>
      <c r="B1045" t="s">
        <v>876</v>
      </c>
      <c r="C1045" t="s">
        <v>877</v>
      </c>
      <c r="D1045" t="s">
        <v>878</v>
      </c>
      <c r="E1045" s="7">
        <f t="shared" si="268"/>
        <v>794181.15642012726</v>
      </c>
      <c r="F1045" s="8">
        <f t="shared" si="269"/>
        <v>5.8999195783211089</v>
      </c>
      <c r="G1045" s="7">
        <v>27</v>
      </c>
      <c r="H1045" s="7">
        <f t="shared" si="270"/>
        <v>1.4313637641589874</v>
      </c>
      <c r="I1045" s="7" t="s">
        <v>204</v>
      </c>
      <c r="J1045" s="7" t="s">
        <v>204</v>
      </c>
      <c r="K1045" s="7" t="s">
        <v>204</v>
      </c>
      <c r="L1045" s="7" t="s">
        <v>204</v>
      </c>
      <c r="M1045" s="7" t="s">
        <v>204</v>
      </c>
      <c r="N1045" s="7">
        <v>6.9126551001970062</v>
      </c>
      <c r="O1045" s="7">
        <v>1.2956551001970058</v>
      </c>
      <c r="P1045">
        <v>37</v>
      </c>
      <c r="Q1045">
        <f t="shared" si="271"/>
        <v>310</v>
      </c>
      <c r="R1045" t="s">
        <v>241</v>
      </c>
      <c r="S1045" s="9" t="s">
        <v>242</v>
      </c>
      <c r="T1045" t="s">
        <v>206</v>
      </c>
      <c r="U1045" t="s">
        <v>879</v>
      </c>
      <c r="V1045">
        <v>362.47</v>
      </c>
      <c r="W1045">
        <v>7.2370000000000001</v>
      </c>
      <c r="X1045">
        <v>1.62</v>
      </c>
      <c r="Y1045" s="8">
        <f t="shared" si="272"/>
        <v>-5.617</v>
      </c>
      <c r="Z1045">
        <v>-5.6269999999999998</v>
      </c>
      <c r="AA1045" s="7">
        <v>1.62E-11</v>
      </c>
      <c r="AB1045" s="7">
        <v>1.8800000000000001E-9</v>
      </c>
      <c r="AC1045">
        <f t="shared" si="273"/>
        <v>-8.7258421507363195</v>
      </c>
      <c r="AD1045">
        <f t="shared" si="274"/>
        <v>-10.790484985457368</v>
      </c>
      <c r="AE1045" s="7">
        <f t="shared" si="275"/>
        <v>149.25141730959939</v>
      </c>
      <c r="AF1045" s="7">
        <v>20</v>
      </c>
      <c r="AG1045" s="7">
        <f t="shared" si="276"/>
        <v>-169.25141730959939</v>
      </c>
      <c r="AH1045" s="7">
        <f t="shared" si="277"/>
        <v>-4.468555814162122</v>
      </c>
      <c r="AI1045">
        <v>0.73</v>
      </c>
      <c r="AJ1045">
        <v>1.9</v>
      </c>
      <c r="AK1045">
        <v>13.28</v>
      </c>
      <c r="AL1045">
        <v>2.92</v>
      </c>
      <c r="AM1045">
        <v>2.8</v>
      </c>
    </row>
    <row r="1046" spans="1:39" x14ac:dyDescent="0.25">
      <c r="A1046">
        <v>127</v>
      </c>
      <c r="B1046" t="s">
        <v>558</v>
      </c>
      <c r="C1046" t="s">
        <v>559</v>
      </c>
      <c r="D1046" t="s">
        <v>880</v>
      </c>
      <c r="E1046" s="7">
        <f t="shared" si="268"/>
        <v>7035962.525732778</v>
      </c>
      <c r="F1046" s="8">
        <f t="shared" si="269"/>
        <v>6.847323517694063</v>
      </c>
      <c r="G1046" s="7">
        <v>62.7</v>
      </c>
      <c r="H1046" s="7">
        <f t="shared" si="270"/>
        <v>1.7972675408307164</v>
      </c>
      <c r="I1046" s="7" t="s">
        <v>204</v>
      </c>
      <c r="J1046" s="7" t="s">
        <v>204</v>
      </c>
      <c r="K1046" s="7" t="s">
        <v>204</v>
      </c>
      <c r="L1046" s="7" t="s">
        <v>204</v>
      </c>
      <c r="M1046" s="7" t="s">
        <v>204</v>
      </c>
      <c r="N1046" s="7">
        <v>7.4745588768687368</v>
      </c>
      <c r="O1046" s="7">
        <v>1.6615588768687348</v>
      </c>
      <c r="P1046">
        <v>37</v>
      </c>
      <c r="Q1046">
        <f t="shared" si="271"/>
        <v>310</v>
      </c>
      <c r="R1046" t="s">
        <v>241</v>
      </c>
      <c r="S1046" s="9" t="s">
        <v>242</v>
      </c>
      <c r="T1046" t="s">
        <v>206</v>
      </c>
      <c r="U1046" t="s">
        <v>560</v>
      </c>
      <c r="V1046">
        <v>286.42</v>
      </c>
      <c r="W1046">
        <v>8.5730000000000004</v>
      </c>
      <c r="X1046">
        <v>2.76</v>
      </c>
      <c r="Y1046" s="8">
        <f t="shared" si="272"/>
        <v>-5.8130000000000006</v>
      </c>
      <c r="Z1046">
        <v>-5.8230000000000004</v>
      </c>
      <c r="AA1046">
        <v>2.3599999999999999E-4</v>
      </c>
      <c r="AB1046">
        <v>5.4099999999999999E-3</v>
      </c>
      <c r="AC1046">
        <f t="shared" si="273"/>
        <v>-2.2668027348934308</v>
      </c>
      <c r="AD1046">
        <f t="shared" si="274"/>
        <v>-3.6270879970298933</v>
      </c>
      <c r="AE1046" s="7">
        <f t="shared" si="275"/>
        <v>92.438513630992716</v>
      </c>
      <c r="AF1046" s="7">
        <v>20</v>
      </c>
      <c r="AG1046" s="7">
        <f t="shared" si="276"/>
        <v>-112.43851363099272</v>
      </c>
      <c r="AH1046" s="7">
        <f t="shared" si="277"/>
        <v>-5.0500559768633471</v>
      </c>
      <c r="AI1046">
        <v>0</v>
      </c>
      <c r="AJ1046">
        <v>1.01</v>
      </c>
      <c r="AK1046">
        <v>11.16</v>
      </c>
      <c r="AL1046">
        <v>2.5</v>
      </c>
      <c r="AM1046">
        <v>2.34</v>
      </c>
    </row>
    <row r="1047" spans="1:39" x14ac:dyDescent="0.25">
      <c r="A1047">
        <v>7</v>
      </c>
      <c r="B1047" t="s">
        <v>881</v>
      </c>
      <c r="C1047" t="s">
        <v>882</v>
      </c>
      <c r="D1047" t="s">
        <v>880</v>
      </c>
      <c r="E1047" s="7">
        <f t="shared" si="268"/>
        <v>17792552814.176346</v>
      </c>
      <c r="F1047" s="8">
        <f t="shared" si="269"/>
        <v>10.250238263630411</v>
      </c>
      <c r="G1047" s="7">
        <v>177</v>
      </c>
      <c r="H1047" s="7">
        <f t="shared" si="270"/>
        <v>2.2479732663618068</v>
      </c>
      <c r="I1047" s="7" t="s">
        <v>204</v>
      </c>
      <c r="J1047" s="7" t="s">
        <v>204</v>
      </c>
      <c r="K1047" s="7" t="s">
        <v>204</v>
      </c>
      <c r="L1047" s="7" t="s">
        <v>204</v>
      </c>
      <c r="M1047" s="7" t="s">
        <v>204</v>
      </c>
      <c r="N1047" s="7">
        <v>11.009264602399826</v>
      </c>
      <c r="O1047" s="7">
        <v>2.1122646023998248</v>
      </c>
      <c r="P1047">
        <v>37</v>
      </c>
      <c r="Q1047">
        <f t="shared" si="271"/>
        <v>310</v>
      </c>
      <c r="R1047" t="s">
        <v>241</v>
      </c>
      <c r="S1047" s="9" t="s">
        <v>242</v>
      </c>
      <c r="T1047" t="s">
        <v>206</v>
      </c>
      <c r="U1047" t="s">
        <v>883</v>
      </c>
      <c r="V1047">
        <v>272.39</v>
      </c>
      <c r="W1047">
        <v>12.837</v>
      </c>
      <c r="X1047">
        <v>3.94</v>
      </c>
      <c r="Y1047" s="8">
        <f t="shared" si="272"/>
        <v>-8.8970000000000002</v>
      </c>
      <c r="Z1047">
        <v>-8.827</v>
      </c>
      <c r="AA1047" s="7">
        <v>2.65E-7</v>
      </c>
      <c r="AB1047" s="7">
        <v>3.3500000000000001E-5</v>
      </c>
      <c r="AC1047">
        <f t="shared" si="273"/>
        <v>-4.4749551929631544</v>
      </c>
      <c r="AD1047">
        <f t="shared" si="274"/>
        <v>-6.5767541260631921</v>
      </c>
      <c r="AE1047" s="7">
        <f t="shared" si="275"/>
        <v>111.86114675508904</v>
      </c>
      <c r="AF1047" s="7">
        <v>20</v>
      </c>
      <c r="AG1047" s="7">
        <f t="shared" si="276"/>
        <v>-131.86114675508904</v>
      </c>
      <c r="AH1047" s="7">
        <f t="shared" si="277"/>
        <v>-8.002264997268604</v>
      </c>
      <c r="AI1047">
        <v>0.81</v>
      </c>
      <c r="AJ1047">
        <v>0.95</v>
      </c>
      <c r="AK1047">
        <v>11.17</v>
      </c>
      <c r="AL1047">
        <v>2.2999999999999998</v>
      </c>
      <c r="AM1047">
        <v>2.2000000000000002</v>
      </c>
    </row>
    <row r="1048" spans="1:39" x14ac:dyDescent="0.25">
      <c r="A1048">
        <v>90</v>
      </c>
      <c r="B1048" t="s">
        <v>561</v>
      </c>
      <c r="C1048" t="s">
        <v>562</v>
      </c>
      <c r="D1048" t="s">
        <v>880</v>
      </c>
      <c r="E1048" s="7">
        <f t="shared" si="268"/>
        <v>78745097.311055109</v>
      </c>
      <c r="F1048" s="8">
        <f t="shared" si="269"/>
        <v>7.8962235240230791</v>
      </c>
      <c r="G1048" s="7">
        <v>77.7</v>
      </c>
      <c r="H1048" s="7">
        <f t="shared" si="270"/>
        <v>1.8904210188009143</v>
      </c>
      <c r="I1048" s="7" t="s">
        <v>204</v>
      </c>
      <c r="J1048" s="7" t="s">
        <v>204</v>
      </c>
      <c r="K1048" s="7" t="s">
        <v>204</v>
      </c>
      <c r="L1048" s="7" t="s">
        <v>204</v>
      </c>
      <c r="M1048" s="7" t="s">
        <v>204</v>
      </c>
      <c r="N1048" s="7">
        <v>8.6457123548389347</v>
      </c>
      <c r="O1048" s="7">
        <v>1.7547123548389323</v>
      </c>
      <c r="P1048">
        <v>37</v>
      </c>
      <c r="Q1048">
        <f t="shared" si="271"/>
        <v>310</v>
      </c>
      <c r="R1048" t="s">
        <v>241</v>
      </c>
      <c r="S1048" s="9" t="s">
        <v>242</v>
      </c>
      <c r="T1048" t="s">
        <v>206</v>
      </c>
      <c r="U1048" t="s">
        <v>563</v>
      </c>
      <c r="V1048">
        <v>288.43</v>
      </c>
      <c r="W1048">
        <v>10.161</v>
      </c>
      <c r="X1048">
        <v>3.27</v>
      </c>
      <c r="Y1048" s="8">
        <f t="shared" si="272"/>
        <v>-6.891</v>
      </c>
      <c r="Z1048">
        <v>-6.8410000000000002</v>
      </c>
      <c r="AA1048" s="7">
        <v>2.2699999999999999E-6</v>
      </c>
      <c r="AB1048" s="7">
        <v>4.8399999999999997E-5</v>
      </c>
      <c r="AC1048">
        <f t="shared" si="273"/>
        <v>-4.3151546383555877</v>
      </c>
      <c r="AD1048">
        <f t="shared" si="274"/>
        <v>-5.6439741428068775</v>
      </c>
      <c r="AE1048" s="7">
        <f t="shared" si="275"/>
        <v>110.45556104300326</v>
      </c>
      <c r="AF1048" s="7">
        <v>20</v>
      </c>
      <c r="AG1048" s="7">
        <f t="shared" si="276"/>
        <v>-130.45556104300326</v>
      </c>
      <c r="AH1048" s="7">
        <f t="shared" si="277"/>
        <v>-6.0058025052221646</v>
      </c>
      <c r="AI1048">
        <v>0.31</v>
      </c>
      <c r="AJ1048">
        <v>1.01</v>
      </c>
      <c r="AK1048">
        <v>11.18</v>
      </c>
      <c r="AL1048">
        <v>2.27</v>
      </c>
      <c r="AM1048">
        <v>2.38</v>
      </c>
    </row>
    <row r="1049" spans="1:39" x14ac:dyDescent="0.25">
      <c r="A1049">
        <v>151</v>
      </c>
      <c r="B1049" t="s">
        <v>884</v>
      </c>
      <c r="C1049" t="s">
        <v>885</v>
      </c>
      <c r="D1049" t="s">
        <v>880</v>
      </c>
      <c r="E1049" s="7">
        <f t="shared" si="268"/>
        <v>352403986.46017265</v>
      </c>
      <c r="F1049" s="8">
        <f t="shared" si="269"/>
        <v>8.547040812588655</v>
      </c>
      <c r="G1049" s="7">
        <v>70</v>
      </c>
      <c r="H1049" s="7">
        <f t="shared" si="270"/>
        <v>1.8450980400142569</v>
      </c>
      <c r="I1049" s="7" t="s">
        <v>204</v>
      </c>
      <c r="J1049" s="7" t="s">
        <v>204</v>
      </c>
      <c r="K1049" s="7" t="s">
        <v>204</v>
      </c>
      <c r="L1049" s="7" t="s">
        <v>204</v>
      </c>
      <c r="M1049" s="7" t="s">
        <v>204</v>
      </c>
      <c r="N1049" s="7">
        <v>9.3143893760522758</v>
      </c>
      <c r="O1049" s="7">
        <v>1.7093893760522754</v>
      </c>
      <c r="P1049">
        <v>37</v>
      </c>
      <c r="Q1049">
        <f t="shared" si="271"/>
        <v>310</v>
      </c>
      <c r="R1049" t="s">
        <v>241</v>
      </c>
      <c r="S1049" s="9" t="s">
        <v>242</v>
      </c>
      <c r="T1049" t="s">
        <v>206</v>
      </c>
      <c r="U1049" t="s">
        <v>886</v>
      </c>
      <c r="V1049">
        <v>298.43</v>
      </c>
      <c r="W1049">
        <v>10.595000000000001</v>
      </c>
      <c r="X1049">
        <v>2.99</v>
      </c>
      <c r="Y1049" s="8">
        <f t="shared" si="272"/>
        <v>-7.6050000000000004</v>
      </c>
      <c r="Z1049">
        <v>-7.625</v>
      </c>
      <c r="AA1049" s="7">
        <v>3.1399999999999998E-7</v>
      </c>
      <c r="AB1049" s="7">
        <v>2.4300000000000001E-5</v>
      </c>
      <c r="AC1049">
        <f t="shared" si="273"/>
        <v>-4.6143937264016879</v>
      </c>
      <c r="AD1049">
        <f t="shared" si="274"/>
        <v>-6.5030703519267847</v>
      </c>
      <c r="AE1049" s="7">
        <f t="shared" si="275"/>
        <v>113.08763067309988</v>
      </c>
      <c r="AF1049" s="7">
        <v>20</v>
      </c>
      <c r="AG1049" s="7">
        <f t="shared" si="276"/>
        <v>-133.08763067309988</v>
      </c>
      <c r="AH1049" s="7">
        <f t="shared" si="277"/>
        <v>-6.701942772574399</v>
      </c>
      <c r="AI1049">
        <v>0.4</v>
      </c>
      <c r="AJ1049">
        <v>1.07</v>
      </c>
      <c r="AK1049">
        <v>11.54</v>
      </c>
      <c r="AL1049">
        <v>2.44</v>
      </c>
      <c r="AM1049">
        <v>2.44</v>
      </c>
    </row>
    <row r="1050" spans="1:39" x14ac:dyDescent="0.25">
      <c r="A1050">
        <v>238</v>
      </c>
      <c r="B1050" t="s">
        <v>847</v>
      </c>
      <c r="C1050" t="s">
        <v>848</v>
      </c>
      <c r="D1050" t="s">
        <v>880</v>
      </c>
      <c r="E1050" s="7">
        <f t="shared" si="268"/>
        <v>381876203897.77411</v>
      </c>
      <c r="F1050" s="8">
        <f t="shared" si="269"/>
        <v>11.581922596739718</v>
      </c>
      <c r="G1050" s="7">
        <v>11.9</v>
      </c>
      <c r="H1050" s="7">
        <f t="shared" si="270"/>
        <v>1.0755469613925308</v>
      </c>
      <c r="I1050" s="7" t="s">
        <v>204</v>
      </c>
      <c r="J1050" s="7" t="s">
        <v>204</v>
      </c>
      <c r="K1050" s="7" t="s">
        <v>204</v>
      </c>
      <c r="L1050" s="7" t="s">
        <v>204</v>
      </c>
      <c r="M1050" s="7" t="s">
        <v>204</v>
      </c>
      <c r="N1050" s="7">
        <v>12.358838297430552</v>
      </c>
      <c r="O1050" s="7">
        <v>0.93983829743054914</v>
      </c>
      <c r="P1050">
        <v>37</v>
      </c>
      <c r="Q1050">
        <f t="shared" si="271"/>
        <v>310</v>
      </c>
      <c r="R1050" t="s">
        <v>241</v>
      </c>
      <c r="S1050" s="9" t="s">
        <v>242</v>
      </c>
      <c r="T1050" t="s">
        <v>206</v>
      </c>
      <c r="U1050" t="s">
        <v>849</v>
      </c>
      <c r="V1050">
        <v>299.37</v>
      </c>
      <c r="W1050">
        <v>12.699</v>
      </c>
      <c r="X1050">
        <v>1.28</v>
      </c>
      <c r="Y1050" s="8">
        <f t="shared" si="272"/>
        <v>-11.419</v>
      </c>
      <c r="Z1050">
        <v>-11.509</v>
      </c>
      <c r="AA1050" s="7">
        <v>2.55E-8</v>
      </c>
      <c r="AB1050" s="7">
        <v>1.6799999999999998E-5</v>
      </c>
      <c r="AC1050">
        <f t="shared" si="273"/>
        <v>-4.7746907182741376</v>
      </c>
      <c r="AD1050">
        <f t="shared" si="274"/>
        <v>-7.5934598195660445</v>
      </c>
      <c r="AE1050" s="7">
        <f t="shared" si="275"/>
        <v>114.49758298534033</v>
      </c>
      <c r="AF1050" s="7">
        <v>20</v>
      </c>
      <c r="AG1050" s="7">
        <f t="shared" si="276"/>
        <v>-134.49758298534033</v>
      </c>
      <c r="AH1050" s="7">
        <f t="shared" si="277"/>
        <v>-10.506375635347187</v>
      </c>
      <c r="AI1050">
        <v>0.23</v>
      </c>
      <c r="AJ1050">
        <v>1.58</v>
      </c>
      <c r="AK1050">
        <v>11.64</v>
      </c>
      <c r="AL1050">
        <v>1.92</v>
      </c>
      <c r="AM1050">
        <v>2.21</v>
      </c>
    </row>
    <row r="1051" spans="1:39" x14ac:dyDescent="0.25">
      <c r="A1051">
        <v>152</v>
      </c>
      <c r="B1051" t="s">
        <v>887</v>
      </c>
      <c r="C1051" t="s">
        <v>888</v>
      </c>
      <c r="D1051" t="s">
        <v>880</v>
      </c>
      <c r="E1051" s="7">
        <f t="shared" si="268"/>
        <v>28025025.769489475</v>
      </c>
      <c r="F1051" s="8">
        <f t="shared" si="269"/>
        <v>7.4475460206083808</v>
      </c>
      <c r="G1051" s="7">
        <v>83</v>
      </c>
      <c r="H1051" s="7">
        <f t="shared" si="270"/>
        <v>1.919078092376074</v>
      </c>
      <c r="I1051" s="7" t="s">
        <v>204</v>
      </c>
      <c r="J1051" s="7" t="s">
        <v>204</v>
      </c>
      <c r="K1051" s="7" t="s">
        <v>204</v>
      </c>
      <c r="L1051" s="7" t="s">
        <v>204</v>
      </c>
      <c r="M1051" s="7" t="s">
        <v>204</v>
      </c>
      <c r="N1051" s="7">
        <v>8.2573694284140924</v>
      </c>
      <c r="O1051" s="7">
        <v>1.7833694284140922</v>
      </c>
      <c r="P1051">
        <v>37</v>
      </c>
      <c r="Q1051">
        <f t="shared" si="271"/>
        <v>310</v>
      </c>
      <c r="R1051" t="s">
        <v>241</v>
      </c>
      <c r="S1051" s="9" t="s">
        <v>242</v>
      </c>
      <c r="T1051" t="s">
        <v>206</v>
      </c>
      <c r="U1051" t="s">
        <v>889</v>
      </c>
      <c r="V1051">
        <v>330.47</v>
      </c>
      <c r="W1051">
        <v>9.5540000000000003</v>
      </c>
      <c r="X1051">
        <v>3.08</v>
      </c>
      <c r="Y1051" s="8">
        <f t="shared" si="272"/>
        <v>-6.4740000000000002</v>
      </c>
      <c r="Z1051">
        <v>-6.3840000000000003</v>
      </c>
      <c r="AA1051" s="7">
        <v>3.69E-8</v>
      </c>
      <c r="AB1051" s="7">
        <v>4.7199999999999997E-6</v>
      </c>
      <c r="AC1051">
        <f t="shared" si="273"/>
        <v>-5.3260580013659125</v>
      </c>
      <c r="AD1051">
        <f t="shared" si="274"/>
        <v>-7.4329736338409393</v>
      </c>
      <c r="AE1051" s="7">
        <f t="shared" si="275"/>
        <v>119.34734071696121</v>
      </c>
      <c r="AF1051" s="7">
        <v>20</v>
      </c>
      <c r="AG1051" s="7">
        <f t="shared" si="276"/>
        <v>-139.34734071696121</v>
      </c>
      <c r="AH1051" s="7">
        <f t="shared" si="277"/>
        <v>-5.528467928232307</v>
      </c>
      <c r="AI1051">
        <v>0.17</v>
      </c>
      <c r="AJ1051">
        <v>1.32</v>
      </c>
      <c r="AK1051">
        <v>12.03</v>
      </c>
      <c r="AL1051">
        <v>2.5</v>
      </c>
      <c r="AM1051">
        <v>2.68</v>
      </c>
    </row>
    <row r="1052" spans="1:39" x14ac:dyDescent="0.25">
      <c r="A1052">
        <v>86</v>
      </c>
      <c r="B1052" t="s">
        <v>570</v>
      </c>
      <c r="C1052" t="s">
        <v>571</v>
      </c>
      <c r="D1052" t="s">
        <v>880</v>
      </c>
      <c r="E1052" s="7">
        <f t="shared" si="268"/>
        <v>12890709.596384393</v>
      </c>
      <c r="F1052" s="8">
        <f t="shared" si="269"/>
        <v>7.110276824670076</v>
      </c>
      <c r="G1052" s="7">
        <v>129</v>
      </c>
      <c r="H1052" s="7">
        <f t="shared" si="270"/>
        <v>2.1105897102992488</v>
      </c>
      <c r="I1052" s="7" t="s">
        <v>204</v>
      </c>
      <c r="J1052" s="7" t="s">
        <v>204</v>
      </c>
      <c r="K1052" s="7" t="s">
        <v>204</v>
      </c>
      <c r="L1052" s="7" t="s">
        <v>204</v>
      </c>
      <c r="M1052" s="7" t="s">
        <v>204</v>
      </c>
      <c r="N1052" s="7">
        <v>7.7508810463372679</v>
      </c>
      <c r="O1052" s="7">
        <v>1.974881046337267</v>
      </c>
      <c r="P1052">
        <v>37</v>
      </c>
      <c r="Q1052">
        <f t="shared" si="271"/>
        <v>310</v>
      </c>
      <c r="R1052" t="s">
        <v>241</v>
      </c>
      <c r="S1052" s="9" t="s">
        <v>242</v>
      </c>
      <c r="T1052" t="s">
        <v>206</v>
      </c>
      <c r="U1052" t="s">
        <v>572</v>
      </c>
      <c r="V1052">
        <v>314.47000000000003</v>
      </c>
      <c r="W1052">
        <v>9.4459999999999997</v>
      </c>
      <c r="X1052">
        <v>3.67</v>
      </c>
      <c r="Y1052" s="8">
        <f t="shared" si="272"/>
        <v>-5.7759999999999998</v>
      </c>
      <c r="Z1052">
        <v>-5.5759999999999996</v>
      </c>
      <c r="AA1052">
        <v>3.59E-4</v>
      </c>
      <c r="AB1052">
        <v>3.2299999999999998E-3</v>
      </c>
      <c r="AC1052">
        <f t="shared" si="273"/>
        <v>-2.490797477668897</v>
      </c>
      <c r="AD1052">
        <f t="shared" si="274"/>
        <v>-3.4449055514216806</v>
      </c>
      <c r="AE1052" s="7">
        <f t="shared" si="275"/>
        <v>94.408743401475732</v>
      </c>
      <c r="AF1052" s="7">
        <v>20</v>
      </c>
      <c r="AG1052" s="7">
        <f t="shared" si="276"/>
        <v>-114.40874340147573</v>
      </c>
      <c r="AH1052" s="7">
        <f t="shared" si="277"/>
        <v>-4.9996871143708272</v>
      </c>
      <c r="AI1052">
        <v>0</v>
      </c>
      <c r="AJ1052">
        <v>1.04</v>
      </c>
      <c r="AK1052">
        <v>12.04</v>
      </c>
      <c r="AL1052">
        <v>2.4900000000000002</v>
      </c>
      <c r="AM1052">
        <v>2.62</v>
      </c>
    </row>
    <row r="1053" spans="1:39" x14ac:dyDescent="0.25">
      <c r="A1053">
        <v>831</v>
      </c>
      <c r="B1053" t="s">
        <v>859</v>
      </c>
      <c r="C1053" t="s">
        <v>860</v>
      </c>
      <c r="D1053" t="s">
        <v>880</v>
      </c>
      <c r="E1053" s="7">
        <f t="shared" si="268"/>
        <v>1.5536378029121198E+18</v>
      </c>
      <c r="F1053" s="8">
        <f t="shared" si="269"/>
        <v>18.191349779889105</v>
      </c>
      <c r="G1053" s="7">
        <v>25.5</v>
      </c>
      <c r="H1053" s="7">
        <f t="shared" si="270"/>
        <v>1.4065401804339552</v>
      </c>
      <c r="I1053" s="7" t="s">
        <v>204</v>
      </c>
      <c r="J1053" s="7" t="s">
        <v>204</v>
      </c>
      <c r="K1053" s="7" t="s">
        <v>204</v>
      </c>
      <c r="L1053" s="7" t="s">
        <v>204</v>
      </c>
      <c r="M1053" s="7" t="s">
        <v>204</v>
      </c>
      <c r="N1053" s="7">
        <v>19.068831516471974</v>
      </c>
      <c r="O1053" s="7">
        <v>1.2708315164719735</v>
      </c>
      <c r="P1053">
        <v>37</v>
      </c>
      <c r="Q1053">
        <f t="shared" si="271"/>
        <v>310</v>
      </c>
      <c r="R1053" t="s">
        <v>241</v>
      </c>
      <c r="S1053" s="9" t="s">
        <v>242</v>
      </c>
      <c r="T1053" t="s">
        <v>206</v>
      </c>
      <c r="U1053" t="s">
        <v>861</v>
      </c>
      <c r="V1053">
        <v>327.38</v>
      </c>
      <c r="W1053">
        <v>18.748000000000001</v>
      </c>
      <c r="X1053">
        <v>0.95</v>
      </c>
      <c r="Y1053" s="8">
        <f t="shared" si="272"/>
        <v>-17.798000000000002</v>
      </c>
      <c r="Z1053">
        <v>-16.658000000000001</v>
      </c>
      <c r="AA1053" s="7">
        <v>5.6699999999999997E-9</v>
      </c>
      <c r="AB1053" s="7">
        <v>3.4700000000000002E-7</v>
      </c>
      <c r="AC1053">
        <f t="shared" si="273"/>
        <v>-6.459670525209126</v>
      </c>
      <c r="AD1053">
        <f t="shared" si="274"/>
        <v>-8.2464169411070927</v>
      </c>
      <c r="AE1053" s="7">
        <f t="shared" si="275"/>
        <v>129.31845483773827</v>
      </c>
      <c r="AF1053" s="7">
        <v>20</v>
      </c>
      <c r="AG1053" s="7">
        <f t="shared" si="276"/>
        <v>-149.31845483773827</v>
      </c>
      <c r="AH1053" s="7">
        <f t="shared" si="277"/>
        <v>-16.784809599455151</v>
      </c>
      <c r="AI1053">
        <v>0.5</v>
      </c>
      <c r="AJ1053">
        <v>1.75</v>
      </c>
      <c r="AK1053">
        <v>12.67</v>
      </c>
      <c r="AL1053">
        <v>2.02</v>
      </c>
      <c r="AM1053">
        <v>2.36</v>
      </c>
    </row>
    <row r="1054" spans="1:39" x14ac:dyDescent="0.25">
      <c r="A1054">
        <v>71</v>
      </c>
      <c r="B1054" t="s">
        <v>555</v>
      </c>
      <c r="C1054" t="s">
        <v>556</v>
      </c>
      <c r="D1054" t="s">
        <v>891</v>
      </c>
      <c r="E1054" s="7">
        <f t="shared" si="268"/>
        <v>34636186.544580363</v>
      </c>
      <c r="F1054" s="8">
        <f t="shared" si="269"/>
        <v>7.539530070013484</v>
      </c>
      <c r="G1054" s="7">
        <v>140</v>
      </c>
      <c r="H1054" s="7">
        <f t="shared" si="270"/>
        <v>2.1461280356782382</v>
      </c>
      <c r="I1054" s="7" t="s">
        <v>204</v>
      </c>
      <c r="J1054" s="7" t="s">
        <v>204</v>
      </c>
      <c r="K1054" s="7" t="s">
        <v>204</v>
      </c>
      <c r="L1054" s="7" t="s">
        <v>204</v>
      </c>
      <c r="M1054" s="7" t="s">
        <v>204</v>
      </c>
      <c r="N1054" s="7">
        <v>8.1064193717162567</v>
      </c>
      <c r="O1054" s="7">
        <v>2.0104193717162562</v>
      </c>
      <c r="P1054">
        <v>37</v>
      </c>
      <c r="Q1054">
        <f t="shared" si="271"/>
        <v>310</v>
      </c>
      <c r="R1054" t="s">
        <v>241</v>
      </c>
      <c r="S1054" s="9" t="s">
        <v>242</v>
      </c>
      <c r="T1054" t="s">
        <v>206</v>
      </c>
      <c r="U1054" t="s">
        <v>557</v>
      </c>
      <c r="V1054">
        <v>247.34</v>
      </c>
      <c r="W1054">
        <v>9.1259999999999994</v>
      </c>
      <c r="X1054">
        <v>3.03</v>
      </c>
      <c r="Y1054" s="8">
        <f t="shared" si="272"/>
        <v>-6.0960000000000001</v>
      </c>
      <c r="Z1054">
        <v>-6.4059999999999997</v>
      </c>
      <c r="AA1054">
        <v>1.12E-4</v>
      </c>
      <c r="AB1054">
        <v>5.5500000000000001E-2</v>
      </c>
      <c r="AC1054">
        <f t="shared" si="273"/>
        <v>-1.2557070168773237</v>
      </c>
      <c r="AD1054">
        <f t="shared" si="274"/>
        <v>-3.9507819773298185</v>
      </c>
      <c r="AE1054" s="7">
        <f t="shared" si="275"/>
        <v>83.545042026437642</v>
      </c>
      <c r="AF1054" s="7">
        <v>20</v>
      </c>
      <c r="AG1054" s="7">
        <f t="shared" si="276"/>
        <v>-103.54504202643764</v>
      </c>
      <c r="AH1054" s="7">
        <f t="shared" si="277"/>
        <v>-5.3934020343352458</v>
      </c>
      <c r="AI1054">
        <v>0</v>
      </c>
      <c r="AJ1054">
        <v>0.97</v>
      </c>
      <c r="AK1054">
        <v>8.35</v>
      </c>
      <c r="AL1054">
        <v>1.26</v>
      </c>
      <c r="AM1054">
        <v>2.0499999999999998</v>
      </c>
    </row>
    <row r="1055" spans="1:39" x14ac:dyDescent="0.25">
      <c r="A1055">
        <v>75</v>
      </c>
      <c r="B1055" t="s">
        <v>818</v>
      </c>
      <c r="C1055" t="s">
        <v>819</v>
      </c>
      <c r="D1055" t="s">
        <v>891</v>
      </c>
      <c r="E1055" s="7">
        <f t="shared" si="268"/>
        <v>327468052726.4632</v>
      </c>
      <c r="F1055" s="8">
        <f t="shared" si="269"/>
        <v>11.5151689373007</v>
      </c>
      <c r="G1055" s="7">
        <v>97.6</v>
      </c>
      <c r="H1055" s="7">
        <f t="shared" ref="H1055:H1086" si="278">LOG(G1055)</f>
        <v>1.9894498176666917</v>
      </c>
      <c r="I1055" s="7" t="s">
        <v>204</v>
      </c>
      <c r="J1055" s="7" t="s">
        <v>204</v>
      </c>
      <c r="K1055" s="7" t="s">
        <v>204</v>
      </c>
      <c r="L1055" s="7" t="s">
        <v>204</v>
      </c>
      <c r="M1055" s="7" t="s">
        <v>204</v>
      </c>
      <c r="N1055" s="7">
        <v>12.385741153704714</v>
      </c>
      <c r="O1055" s="7">
        <v>1.8537411537047102</v>
      </c>
      <c r="P1055">
        <v>37</v>
      </c>
      <c r="Q1055">
        <f t="shared" si="271"/>
        <v>310</v>
      </c>
      <c r="R1055" t="s">
        <v>241</v>
      </c>
      <c r="S1055" s="9" t="s">
        <v>242</v>
      </c>
      <c r="T1055" t="s">
        <v>206</v>
      </c>
      <c r="U1055" t="s">
        <v>820</v>
      </c>
      <c r="V1055">
        <v>226.28</v>
      </c>
      <c r="W1055">
        <v>12.532</v>
      </c>
      <c r="X1055">
        <v>2</v>
      </c>
      <c r="Y1055" s="8">
        <f t="shared" si="272"/>
        <v>-10.532</v>
      </c>
      <c r="Z1055">
        <v>-10.462</v>
      </c>
      <c r="AA1055" s="7">
        <v>2.0199999999999999E-8</v>
      </c>
      <c r="AB1055" s="7">
        <v>4.5299999999999999E-7</v>
      </c>
      <c r="AC1055">
        <f t="shared" si="273"/>
        <v>-6.3439017979871677</v>
      </c>
      <c r="AD1055">
        <f t="shared" si="274"/>
        <v>-7.6946486305533766</v>
      </c>
      <c r="AE1055" s="7">
        <f t="shared" si="275"/>
        <v>128.30016757779009</v>
      </c>
      <c r="AF1055" s="7">
        <v>20</v>
      </c>
      <c r="AG1055" s="7">
        <f t="shared" si="276"/>
        <v>-148.30016757779009</v>
      </c>
      <c r="AH1055" s="7">
        <f t="shared" si="277"/>
        <v>-9.5257191196340081</v>
      </c>
      <c r="AI1055">
        <v>0.52</v>
      </c>
      <c r="AJ1055">
        <v>1.24</v>
      </c>
      <c r="AK1055">
        <v>9.9700000000000006</v>
      </c>
      <c r="AL1055">
        <v>1.35</v>
      </c>
      <c r="AM1055">
        <v>1.8</v>
      </c>
    </row>
    <row r="1056" spans="1:39" x14ac:dyDescent="0.25">
      <c r="A1056">
        <v>129</v>
      </c>
      <c r="B1056" t="s">
        <v>558</v>
      </c>
      <c r="C1056" t="s">
        <v>559</v>
      </c>
      <c r="D1056" t="s">
        <v>891</v>
      </c>
      <c r="E1056" s="7">
        <f t="shared" si="268"/>
        <v>25809750.891842753</v>
      </c>
      <c r="F1056" s="8">
        <f t="shared" si="269"/>
        <v>7.4117838128809401</v>
      </c>
      <c r="G1056" s="7">
        <v>230</v>
      </c>
      <c r="H1056" s="7">
        <f t="shared" si="278"/>
        <v>2.3617278360175931</v>
      </c>
      <c r="I1056" s="7" t="s">
        <v>204</v>
      </c>
      <c r="J1056" s="7" t="s">
        <v>204</v>
      </c>
      <c r="K1056" s="7" t="s">
        <v>204</v>
      </c>
      <c r="L1056" s="7" t="s">
        <v>204</v>
      </c>
      <c r="M1056" s="7" t="s">
        <v>204</v>
      </c>
      <c r="N1056" s="7">
        <v>8.0390191720556139</v>
      </c>
      <c r="O1056" s="7">
        <v>2.2260191720556111</v>
      </c>
      <c r="P1056">
        <v>37</v>
      </c>
      <c r="Q1056">
        <f t="shared" si="271"/>
        <v>310</v>
      </c>
      <c r="R1056" t="s">
        <v>241</v>
      </c>
      <c r="S1056" s="9" t="s">
        <v>242</v>
      </c>
      <c r="T1056" t="s">
        <v>206</v>
      </c>
      <c r="U1056" t="s">
        <v>560</v>
      </c>
      <c r="V1056">
        <v>286.42</v>
      </c>
      <c r="W1056">
        <v>8.5730000000000004</v>
      </c>
      <c r="X1056">
        <v>2.76</v>
      </c>
      <c r="Y1056" s="8">
        <f t="shared" si="272"/>
        <v>-5.8130000000000006</v>
      </c>
      <c r="Z1056">
        <v>-5.8230000000000004</v>
      </c>
      <c r="AA1056">
        <v>2.3599999999999999E-4</v>
      </c>
      <c r="AB1056">
        <v>5.4099999999999999E-3</v>
      </c>
      <c r="AC1056">
        <f t="shared" si="273"/>
        <v>-2.2668027348934308</v>
      </c>
      <c r="AD1056">
        <f t="shared" si="274"/>
        <v>-3.6270879970298933</v>
      </c>
      <c r="AE1056" s="7">
        <f t="shared" si="275"/>
        <v>92.438513630992716</v>
      </c>
      <c r="AF1056" s="7">
        <v>20</v>
      </c>
      <c r="AG1056" s="7">
        <f t="shared" si="276"/>
        <v>-112.43851363099272</v>
      </c>
      <c r="AH1056" s="7">
        <f t="shared" si="277"/>
        <v>-5.0500559768633471</v>
      </c>
      <c r="AI1056">
        <v>0</v>
      </c>
      <c r="AJ1056">
        <v>1.01</v>
      </c>
      <c r="AK1056">
        <v>11.16</v>
      </c>
      <c r="AL1056">
        <v>2.5</v>
      </c>
      <c r="AM1056">
        <v>2.34</v>
      </c>
    </row>
    <row r="1057" spans="1:39" x14ac:dyDescent="0.25">
      <c r="A1057">
        <v>92</v>
      </c>
      <c r="B1057" t="s">
        <v>561</v>
      </c>
      <c r="C1057" t="s">
        <v>562</v>
      </c>
      <c r="D1057" t="s">
        <v>891</v>
      </c>
      <c r="E1057" s="7">
        <f t="shared" si="268"/>
        <v>496590703.76340967</v>
      </c>
      <c r="F1057" s="8">
        <f t="shared" si="269"/>
        <v>8.6959985852506776</v>
      </c>
      <c r="G1057" s="7">
        <v>490</v>
      </c>
      <c r="H1057" s="7">
        <f t="shared" si="278"/>
        <v>2.6901960800285138</v>
      </c>
      <c r="I1057" s="7" t="s">
        <v>204</v>
      </c>
      <c r="J1057" s="7" t="s">
        <v>204</v>
      </c>
      <c r="K1057" s="7" t="s">
        <v>204</v>
      </c>
      <c r="L1057" s="7" t="s">
        <v>204</v>
      </c>
      <c r="M1057" s="7" t="s">
        <v>204</v>
      </c>
      <c r="N1057" s="7">
        <v>9.4454874160665323</v>
      </c>
      <c r="O1057" s="7">
        <v>2.5544874160665318</v>
      </c>
      <c r="P1057">
        <v>37</v>
      </c>
      <c r="Q1057">
        <f t="shared" si="271"/>
        <v>310</v>
      </c>
      <c r="R1057" t="s">
        <v>241</v>
      </c>
      <c r="S1057" s="9" t="s">
        <v>242</v>
      </c>
      <c r="T1057" t="s">
        <v>206</v>
      </c>
      <c r="U1057" t="s">
        <v>563</v>
      </c>
      <c r="V1057">
        <v>288.43</v>
      </c>
      <c r="W1057">
        <v>10.161</v>
      </c>
      <c r="X1057">
        <v>3.27</v>
      </c>
      <c r="Y1057" s="8">
        <f t="shared" si="272"/>
        <v>-6.891</v>
      </c>
      <c r="Z1057">
        <v>-6.8410000000000002</v>
      </c>
      <c r="AA1057" s="7">
        <v>2.2699999999999999E-6</v>
      </c>
      <c r="AB1057" s="7">
        <v>4.8399999999999997E-5</v>
      </c>
      <c r="AC1057">
        <f t="shared" si="273"/>
        <v>-4.3151546383555877</v>
      </c>
      <c r="AD1057">
        <f t="shared" si="274"/>
        <v>-5.6439741428068775</v>
      </c>
      <c r="AE1057" s="7">
        <f t="shared" si="275"/>
        <v>110.45556104300326</v>
      </c>
      <c r="AF1057" s="7">
        <v>20</v>
      </c>
      <c r="AG1057" s="7">
        <f t="shared" si="276"/>
        <v>-130.45556104300326</v>
      </c>
      <c r="AH1057" s="7">
        <f t="shared" si="277"/>
        <v>-6.0058025052221646</v>
      </c>
      <c r="AI1057">
        <v>0.31</v>
      </c>
      <c r="AJ1057">
        <v>1.01</v>
      </c>
      <c r="AK1057">
        <v>11.18</v>
      </c>
      <c r="AL1057">
        <v>2.27</v>
      </c>
      <c r="AM1057">
        <v>2.38</v>
      </c>
    </row>
    <row r="1058" spans="1:39" x14ac:dyDescent="0.25">
      <c r="A1058">
        <v>664</v>
      </c>
      <c r="B1058" t="s">
        <v>564</v>
      </c>
      <c r="C1058" t="s">
        <v>565</v>
      </c>
      <c r="D1058" t="s">
        <v>891</v>
      </c>
      <c r="E1058" s="7">
        <f t="shared" si="268"/>
        <v>36076035421.959435</v>
      </c>
      <c r="F1058" s="8">
        <f t="shared" si="269"/>
        <v>10.557218804674477</v>
      </c>
      <c r="G1058" s="7">
        <v>7860</v>
      </c>
      <c r="H1058" s="7">
        <f t="shared" si="278"/>
        <v>3.8954225460394079</v>
      </c>
      <c r="I1058" s="7" t="s">
        <v>204</v>
      </c>
      <c r="J1058" s="7" t="s">
        <v>204</v>
      </c>
      <c r="K1058" s="7" t="s">
        <v>204</v>
      </c>
      <c r="L1058" s="7" t="s">
        <v>204</v>
      </c>
      <c r="M1058" s="7" t="s">
        <v>204</v>
      </c>
      <c r="N1058" s="7">
        <v>11.211713882077428</v>
      </c>
      <c r="O1058" s="7">
        <v>3.7597138820774263</v>
      </c>
      <c r="P1058">
        <v>37</v>
      </c>
      <c r="Q1058">
        <f t="shared" si="271"/>
        <v>310</v>
      </c>
      <c r="R1058" t="s">
        <v>241</v>
      </c>
      <c r="S1058" s="9" t="s">
        <v>242</v>
      </c>
      <c r="T1058" t="s">
        <v>206</v>
      </c>
      <c r="U1058" t="s">
        <v>566</v>
      </c>
      <c r="V1058">
        <v>309.45999999999998</v>
      </c>
      <c r="W1058">
        <v>11.622</v>
      </c>
      <c r="X1058">
        <v>4.17</v>
      </c>
      <c r="Y1058" s="8">
        <f t="shared" si="272"/>
        <v>-7.452</v>
      </c>
      <c r="Z1058">
        <v>-7.6920000000000002</v>
      </c>
      <c r="AA1058">
        <v>1.4899999999999999E-4</v>
      </c>
      <c r="AB1058">
        <v>1.89E-3</v>
      </c>
      <c r="AC1058">
        <f t="shared" si="273"/>
        <v>-2.7235381958267557</v>
      </c>
      <c r="AD1058">
        <f t="shared" si="274"/>
        <v>-3.826813731587726</v>
      </c>
      <c r="AE1058" s="7">
        <f t="shared" si="275"/>
        <v>96.455901678658435</v>
      </c>
      <c r="AF1058" s="7">
        <v>20</v>
      </c>
      <c r="AG1058" s="7">
        <f t="shared" si="276"/>
        <v>-116.45590167865844</v>
      </c>
      <c r="AH1058" s="7">
        <f t="shared" si="277"/>
        <v>-6.6617962586350687</v>
      </c>
      <c r="AI1058">
        <v>0</v>
      </c>
      <c r="AJ1058">
        <v>1.0900000000000001</v>
      </c>
      <c r="AK1058">
        <v>11.22</v>
      </c>
      <c r="AL1058">
        <v>1.72</v>
      </c>
      <c r="AM1058">
        <v>2.71</v>
      </c>
    </row>
    <row r="1059" spans="1:39" x14ac:dyDescent="0.25">
      <c r="A1059">
        <v>240</v>
      </c>
      <c r="B1059" t="s">
        <v>847</v>
      </c>
      <c r="C1059" t="s">
        <v>848</v>
      </c>
      <c r="D1059" t="s">
        <v>891</v>
      </c>
      <c r="E1059" s="7">
        <f t="shared" si="268"/>
        <v>837560413590.91492</v>
      </c>
      <c r="F1059" s="8">
        <f t="shared" si="269"/>
        <v>11.923016142685467</v>
      </c>
      <c r="G1059" s="7">
        <v>26.1</v>
      </c>
      <c r="H1059" s="7">
        <f t="shared" si="278"/>
        <v>1.4166405073382811</v>
      </c>
      <c r="I1059" s="7" t="s">
        <v>204</v>
      </c>
      <c r="J1059" s="7" t="s">
        <v>204</v>
      </c>
      <c r="K1059" s="7" t="s">
        <v>204</v>
      </c>
      <c r="L1059" s="7" t="s">
        <v>204</v>
      </c>
      <c r="M1059" s="7" t="s">
        <v>204</v>
      </c>
      <c r="N1059" s="7">
        <v>12.699931843376302</v>
      </c>
      <c r="O1059" s="7">
        <v>1.2809318433762993</v>
      </c>
      <c r="P1059">
        <v>37</v>
      </c>
      <c r="Q1059">
        <f t="shared" si="271"/>
        <v>310</v>
      </c>
      <c r="R1059" t="s">
        <v>241</v>
      </c>
      <c r="S1059" s="9" t="s">
        <v>242</v>
      </c>
      <c r="T1059" t="s">
        <v>206</v>
      </c>
      <c r="U1059" t="s">
        <v>849</v>
      </c>
      <c r="V1059">
        <v>299.37</v>
      </c>
      <c r="W1059">
        <v>12.699</v>
      </c>
      <c r="X1059">
        <v>1.28</v>
      </c>
      <c r="Y1059" s="8">
        <f t="shared" si="272"/>
        <v>-11.419</v>
      </c>
      <c r="Z1059">
        <v>-11.509</v>
      </c>
      <c r="AA1059" s="7">
        <v>2.55E-8</v>
      </c>
      <c r="AB1059" s="7">
        <v>1.6799999999999998E-5</v>
      </c>
      <c r="AC1059">
        <f t="shared" si="273"/>
        <v>-4.7746907182741376</v>
      </c>
      <c r="AD1059">
        <f t="shared" si="274"/>
        <v>-7.5934598195660445</v>
      </c>
      <c r="AE1059" s="7">
        <f t="shared" si="275"/>
        <v>114.49758298534033</v>
      </c>
      <c r="AF1059" s="7">
        <v>20</v>
      </c>
      <c r="AG1059" s="7">
        <f t="shared" si="276"/>
        <v>-134.49758298534033</v>
      </c>
      <c r="AH1059" s="7">
        <f t="shared" si="277"/>
        <v>-10.506375635347187</v>
      </c>
      <c r="AI1059">
        <v>0.23</v>
      </c>
      <c r="AJ1059">
        <v>1.58</v>
      </c>
      <c r="AK1059">
        <v>11.64</v>
      </c>
      <c r="AL1059">
        <v>1.92</v>
      </c>
      <c r="AM1059">
        <v>2.21</v>
      </c>
    </row>
    <row r="1060" spans="1:39" x14ac:dyDescent="0.25">
      <c r="A1060">
        <v>83</v>
      </c>
      <c r="B1060" t="s">
        <v>570</v>
      </c>
      <c r="C1060" t="s">
        <v>571</v>
      </c>
      <c r="D1060" t="s">
        <v>891</v>
      </c>
      <c r="E1060" s="7">
        <f t="shared" si="268"/>
        <v>164881169.25607988</v>
      </c>
      <c r="F1060" s="8">
        <f t="shared" si="269"/>
        <v>8.217171058584734</v>
      </c>
      <c r="G1060" s="7">
        <v>1650</v>
      </c>
      <c r="H1060" s="7">
        <f t="shared" si="278"/>
        <v>3.2174839442139063</v>
      </c>
      <c r="I1060" s="7" t="s">
        <v>204</v>
      </c>
      <c r="J1060" s="7" t="s">
        <v>204</v>
      </c>
      <c r="K1060" s="7" t="s">
        <v>204</v>
      </c>
      <c r="L1060" s="7" t="s">
        <v>204</v>
      </c>
      <c r="M1060" s="7" t="s">
        <v>204</v>
      </c>
      <c r="N1060" s="7">
        <v>8.8577752802519267</v>
      </c>
      <c r="O1060" s="7">
        <v>3.0817752802519243</v>
      </c>
      <c r="P1060">
        <v>37</v>
      </c>
      <c r="Q1060">
        <f t="shared" si="271"/>
        <v>310</v>
      </c>
      <c r="R1060" t="s">
        <v>241</v>
      </c>
      <c r="S1060" s="9" t="s">
        <v>242</v>
      </c>
      <c r="T1060" t="s">
        <v>206</v>
      </c>
      <c r="U1060" t="s">
        <v>572</v>
      </c>
      <c r="V1060">
        <v>314.47000000000003</v>
      </c>
      <c r="W1060">
        <v>9.4459999999999997</v>
      </c>
      <c r="X1060">
        <v>3.67</v>
      </c>
      <c r="Y1060" s="8">
        <f t="shared" si="272"/>
        <v>-5.7759999999999998</v>
      </c>
      <c r="Z1060">
        <v>-5.5759999999999996</v>
      </c>
      <c r="AA1060">
        <v>3.59E-4</v>
      </c>
      <c r="AB1060">
        <v>3.2299999999999998E-3</v>
      </c>
      <c r="AC1060">
        <f t="shared" si="273"/>
        <v>-2.490797477668897</v>
      </c>
      <c r="AD1060">
        <f t="shared" si="274"/>
        <v>-3.4449055514216806</v>
      </c>
      <c r="AE1060" s="7">
        <f t="shared" si="275"/>
        <v>94.408743401475732</v>
      </c>
      <c r="AF1060" s="7">
        <v>20</v>
      </c>
      <c r="AG1060" s="7">
        <f t="shared" si="276"/>
        <v>-114.40874340147573</v>
      </c>
      <c r="AH1060" s="7">
        <f t="shared" si="277"/>
        <v>-4.9996871143708272</v>
      </c>
      <c r="AI1060">
        <v>0</v>
      </c>
      <c r="AJ1060">
        <v>1.04</v>
      </c>
      <c r="AK1060">
        <v>12.04</v>
      </c>
      <c r="AL1060">
        <v>2.4900000000000002</v>
      </c>
      <c r="AM1060">
        <v>2.62</v>
      </c>
    </row>
    <row r="1061" spans="1:39" x14ac:dyDescent="0.25">
      <c r="A1061">
        <v>833</v>
      </c>
      <c r="B1061" t="s">
        <v>859</v>
      </c>
      <c r="C1061" t="s">
        <v>860</v>
      </c>
      <c r="D1061" t="s">
        <v>891</v>
      </c>
      <c r="E1061" s="7">
        <f t="shared" si="268"/>
        <v>5.3737589888960645E+18</v>
      </c>
      <c r="F1061" s="8">
        <f t="shared" si="269"/>
        <v>18.730278184586972</v>
      </c>
      <c r="G1061" s="7">
        <v>88.2</v>
      </c>
      <c r="H1061" s="7">
        <f t="shared" si="278"/>
        <v>1.9454685851318196</v>
      </c>
      <c r="I1061" s="7" t="s">
        <v>204</v>
      </c>
      <c r="J1061" s="7" t="s">
        <v>204</v>
      </c>
      <c r="K1061" s="7" t="s">
        <v>204</v>
      </c>
      <c r="L1061" s="7" t="s">
        <v>204</v>
      </c>
      <c r="M1061" s="7" t="s">
        <v>204</v>
      </c>
      <c r="N1061" s="7">
        <v>19.607759921169841</v>
      </c>
      <c r="O1061" s="7">
        <v>1.8097599211698379</v>
      </c>
      <c r="P1061">
        <v>37</v>
      </c>
      <c r="Q1061">
        <f t="shared" si="271"/>
        <v>310</v>
      </c>
      <c r="R1061" t="s">
        <v>241</v>
      </c>
      <c r="S1061" s="9" t="s">
        <v>242</v>
      </c>
      <c r="T1061" t="s">
        <v>206</v>
      </c>
      <c r="U1061" t="s">
        <v>861</v>
      </c>
      <c r="V1061">
        <v>327.38</v>
      </c>
      <c r="W1061">
        <v>18.748000000000001</v>
      </c>
      <c r="X1061">
        <v>0.95</v>
      </c>
      <c r="Y1061" s="8">
        <f t="shared" si="272"/>
        <v>-17.798000000000002</v>
      </c>
      <c r="Z1061">
        <v>-16.658000000000001</v>
      </c>
      <c r="AA1061" s="7">
        <v>5.6699999999999997E-9</v>
      </c>
      <c r="AB1061" s="7">
        <v>3.4700000000000002E-7</v>
      </c>
      <c r="AC1061">
        <f t="shared" si="273"/>
        <v>-6.459670525209126</v>
      </c>
      <c r="AD1061">
        <f t="shared" si="274"/>
        <v>-8.2464169411070927</v>
      </c>
      <c r="AE1061" s="7">
        <f t="shared" si="275"/>
        <v>129.31845483773827</v>
      </c>
      <c r="AF1061" s="7">
        <v>20</v>
      </c>
      <c r="AG1061" s="7">
        <f t="shared" si="276"/>
        <v>-149.31845483773827</v>
      </c>
      <c r="AH1061" s="7">
        <f t="shared" si="277"/>
        <v>-16.784809599455151</v>
      </c>
      <c r="AI1061">
        <v>0.5</v>
      </c>
      <c r="AJ1061">
        <v>1.75</v>
      </c>
      <c r="AK1061">
        <v>12.67</v>
      </c>
      <c r="AL1061">
        <v>2.02</v>
      </c>
      <c r="AM1061">
        <v>2.36</v>
      </c>
    </row>
    <row r="1062" spans="1:39" x14ac:dyDescent="0.25">
      <c r="A1062">
        <v>3</v>
      </c>
      <c r="B1062" t="s">
        <v>862</v>
      </c>
      <c r="C1062" t="s">
        <v>863</v>
      </c>
      <c r="D1062" t="s">
        <v>891</v>
      </c>
      <c r="E1062" s="7">
        <f t="shared" si="268"/>
        <v>384303681.67679304</v>
      </c>
      <c r="F1062" s="8">
        <f t="shared" si="269"/>
        <v>8.5846745450791193</v>
      </c>
      <c r="G1062" s="7">
        <v>75.900000000000006</v>
      </c>
      <c r="H1062" s="7">
        <f t="shared" si="278"/>
        <v>1.8802417758954804</v>
      </c>
      <c r="I1062" s="7" t="s">
        <v>204</v>
      </c>
      <c r="J1062" s="7" t="s">
        <v>204</v>
      </c>
      <c r="K1062" s="7" t="s">
        <v>204</v>
      </c>
      <c r="L1062" s="7" t="s">
        <v>204</v>
      </c>
      <c r="M1062" s="7" t="s">
        <v>204</v>
      </c>
      <c r="N1062" s="7">
        <v>9.514533111933499</v>
      </c>
      <c r="O1062" s="7">
        <v>1.7445331119334986</v>
      </c>
      <c r="P1062">
        <v>37</v>
      </c>
      <c r="Q1062">
        <f t="shared" si="271"/>
        <v>310</v>
      </c>
      <c r="R1062" t="s">
        <v>241</v>
      </c>
      <c r="S1062" s="9" t="s">
        <v>242</v>
      </c>
      <c r="T1062" t="s">
        <v>206</v>
      </c>
      <c r="U1062" t="s">
        <v>864</v>
      </c>
      <c r="V1062">
        <v>346.47</v>
      </c>
      <c r="W1062">
        <v>9.76</v>
      </c>
      <c r="X1062">
        <v>1.99</v>
      </c>
      <c r="Y1062" s="8">
        <f t="shared" si="272"/>
        <v>-7.77</v>
      </c>
      <c r="Z1062">
        <v>-7.82</v>
      </c>
      <c r="AA1062" s="7">
        <v>1.09E-9</v>
      </c>
      <c r="AB1062" s="7">
        <v>4.6000000000000002E-8</v>
      </c>
      <c r="AC1062">
        <f t="shared" si="273"/>
        <v>-7.3372421683184257</v>
      </c>
      <c r="AD1062">
        <f t="shared" si="274"/>
        <v>-8.9625735020593762</v>
      </c>
      <c r="AE1062" s="7">
        <f t="shared" si="275"/>
        <v>137.03746536254695</v>
      </c>
      <c r="AF1062" s="7">
        <v>20</v>
      </c>
      <c r="AG1062" s="7">
        <f t="shared" si="276"/>
        <v>-157.03746536254695</v>
      </c>
      <c r="AH1062" s="7">
        <f t="shared" si="277"/>
        <v>-6.7044327691836392</v>
      </c>
      <c r="AI1062">
        <v>0.48</v>
      </c>
      <c r="AJ1062">
        <v>1.62</v>
      </c>
      <c r="AK1062">
        <v>12.97</v>
      </c>
      <c r="AL1062">
        <v>2.8</v>
      </c>
      <c r="AM1062">
        <v>2.74</v>
      </c>
    </row>
    <row r="1063" spans="1:39" x14ac:dyDescent="0.25">
      <c r="A1063">
        <v>35</v>
      </c>
      <c r="B1063" t="s">
        <v>892</v>
      </c>
      <c r="C1063" t="s">
        <v>893</v>
      </c>
      <c r="D1063" t="s">
        <v>891</v>
      </c>
      <c r="E1063" s="7">
        <f t="shared" si="268"/>
        <v>54296899.615569293</v>
      </c>
      <c r="F1063" s="8">
        <f t="shared" si="269"/>
        <v>7.7347750318302522</v>
      </c>
      <c r="G1063" s="7">
        <v>37.9</v>
      </c>
      <c r="H1063" s="7">
        <f t="shared" si="278"/>
        <v>1.5786392099680724</v>
      </c>
      <c r="I1063" s="7" t="s">
        <v>204</v>
      </c>
      <c r="J1063" s="7" t="s">
        <v>204</v>
      </c>
      <c r="K1063" s="7" t="s">
        <v>204</v>
      </c>
      <c r="L1063" s="7" t="s">
        <v>204</v>
      </c>
      <c r="M1063" s="7" t="s">
        <v>204</v>
      </c>
      <c r="N1063" s="7">
        <v>8.7109305460060913</v>
      </c>
      <c r="O1063" s="7">
        <v>1.4429305460060908</v>
      </c>
      <c r="P1063">
        <v>37</v>
      </c>
      <c r="Q1063">
        <f t="shared" si="271"/>
        <v>310</v>
      </c>
      <c r="R1063" t="s">
        <v>241</v>
      </c>
      <c r="S1063" s="9" t="s">
        <v>242</v>
      </c>
      <c r="T1063" t="s">
        <v>206</v>
      </c>
      <c r="U1063" t="s">
        <v>894</v>
      </c>
      <c r="V1063">
        <v>360.45</v>
      </c>
      <c r="W1063">
        <v>9.0779999999999994</v>
      </c>
      <c r="X1063">
        <v>1.81</v>
      </c>
      <c r="Y1063" s="8">
        <f t="shared" si="272"/>
        <v>-7.2679999999999989</v>
      </c>
      <c r="Z1063">
        <v>-7.6079999999999997</v>
      </c>
      <c r="AA1063" s="7">
        <v>6.0199999999999996E-11</v>
      </c>
      <c r="AB1063" s="7">
        <v>7.7099999999999992E-9</v>
      </c>
      <c r="AC1063">
        <f t="shared" si="273"/>
        <v>-8.1129456219490432</v>
      </c>
      <c r="AD1063">
        <f t="shared" si="274"/>
        <v>-10.220403508742175</v>
      </c>
      <c r="AE1063" s="7">
        <f t="shared" si="275"/>
        <v>143.86045602059789</v>
      </c>
      <c r="AF1063" s="7">
        <v>20</v>
      </c>
      <c r="AG1063" s="7">
        <f t="shared" si="276"/>
        <v>-163.86045602059789</v>
      </c>
      <c r="AH1063" s="7">
        <f t="shared" si="277"/>
        <v>-6.15613582186218</v>
      </c>
      <c r="AI1063">
        <v>0.41</v>
      </c>
      <c r="AJ1063">
        <v>1.9</v>
      </c>
      <c r="AK1063">
        <v>13.26</v>
      </c>
      <c r="AL1063">
        <v>3.15</v>
      </c>
      <c r="AM1063">
        <v>2.75</v>
      </c>
    </row>
    <row r="1064" spans="1:39" x14ac:dyDescent="0.25">
      <c r="A1064">
        <v>72</v>
      </c>
      <c r="B1064" t="s">
        <v>555</v>
      </c>
      <c r="C1064" t="s">
        <v>556</v>
      </c>
      <c r="D1064" t="s">
        <v>895</v>
      </c>
      <c r="E1064" s="7">
        <f t="shared" si="268"/>
        <v>11998964.624372486</v>
      </c>
      <c r="F1064" s="8">
        <f t="shared" si="269"/>
        <v>7.0791437729375097</v>
      </c>
      <c r="G1064" s="7">
        <v>48.5</v>
      </c>
      <c r="H1064" s="7">
        <f t="shared" si="278"/>
        <v>1.6857417386022637</v>
      </c>
      <c r="I1064" s="7" t="s">
        <v>204</v>
      </c>
      <c r="J1064" s="7" t="s">
        <v>204</v>
      </c>
      <c r="K1064" s="7" t="s">
        <v>204</v>
      </c>
      <c r="L1064" s="7" t="s">
        <v>204</v>
      </c>
      <c r="M1064" s="7" t="s">
        <v>204</v>
      </c>
      <c r="N1064" s="7">
        <v>7.6460330746402834</v>
      </c>
      <c r="O1064" s="7">
        <v>1.5500330746402819</v>
      </c>
      <c r="P1064">
        <v>37</v>
      </c>
      <c r="Q1064">
        <f t="shared" si="271"/>
        <v>310</v>
      </c>
      <c r="R1064" t="s">
        <v>241</v>
      </c>
      <c r="S1064" s="9" t="s">
        <v>242</v>
      </c>
      <c r="T1064" t="s">
        <v>206</v>
      </c>
      <c r="U1064" t="s">
        <v>557</v>
      </c>
      <c r="V1064">
        <v>247.34</v>
      </c>
      <c r="W1064">
        <v>9.1259999999999994</v>
      </c>
      <c r="X1064">
        <v>3.03</v>
      </c>
      <c r="Y1064" s="8">
        <f t="shared" si="272"/>
        <v>-6.0960000000000001</v>
      </c>
      <c r="Z1064">
        <v>-6.4059999999999997</v>
      </c>
      <c r="AA1064">
        <v>1.12E-4</v>
      </c>
      <c r="AB1064">
        <v>5.5500000000000001E-2</v>
      </c>
      <c r="AC1064">
        <f t="shared" si="273"/>
        <v>-1.2557070168773237</v>
      </c>
      <c r="AD1064">
        <f t="shared" si="274"/>
        <v>-3.9507819773298185</v>
      </c>
      <c r="AE1064" s="7">
        <f t="shared" si="275"/>
        <v>83.545042026437642</v>
      </c>
      <c r="AF1064" s="7">
        <v>20</v>
      </c>
      <c r="AG1064" s="7">
        <f t="shared" si="276"/>
        <v>-103.54504202643764</v>
      </c>
      <c r="AH1064" s="7">
        <f t="shared" si="277"/>
        <v>-5.3934020343352458</v>
      </c>
      <c r="AI1064">
        <v>0</v>
      </c>
      <c r="AJ1064">
        <v>0.97</v>
      </c>
      <c r="AK1064">
        <v>8.35</v>
      </c>
      <c r="AL1064">
        <v>1.26</v>
      </c>
      <c r="AM1064">
        <v>2.0499999999999998</v>
      </c>
    </row>
    <row r="1065" spans="1:39" x14ac:dyDescent="0.25">
      <c r="A1065">
        <v>76</v>
      </c>
      <c r="B1065" t="s">
        <v>818</v>
      </c>
      <c r="C1065" t="s">
        <v>819</v>
      </c>
      <c r="D1065" t="s">
        <v>895</v>
      </c>
      <c r="E1065" s="7">
        <f t="shared" si="268"/>
        <v>92268150102.230988</v>
      </c>
      <c r="F1065" s="8">
        <f t="shared" si="269"/>
        <v>10.965051813464271</v>
      </c>
      <c r="G1065" s="7">
        <v>27.5</v>
      </c>
      <c r="H1065" s="7">
        <f t="shared" si="278"/>
        <v>1.4393326938302626</v>
      </c>
      <c r="I1065" s="7" t="s">
        <v>204</v>
      </c>
      <c r="J1065" s="7" t="s">
        <v>204</v>
      </c>
      <c r="K1065" s="7" t="s">
        <v>204</v>
      </c>
      <c r="L1065" s="7" t="s">
        <v>204</v>
      </c>
      <c r="M1065" s="7" t="s">
        <v>204</v>
      </c>
      <c r="N1065" s="7">
        <v>11.835624029868287</v>
      </c>
      <c r="O1065" s="7">
        <v>1.3036240298682811</v>
      </c>
      <c r="P1065">
        <v>37</v>
      </c>
      <c r="Q1065">
        <f t="shared" si="271"/>
        <v>310</v>
      </c>
      <c r="R1065" t="s">
        <v>241</v>
      </c>
      <c r="S1065" s="9" t="s">
        <v>242</v>
      </c>
      <c r="T1065" t="s">
        <v>206</v>
      </c>
      <c r="U1065" t="s">
        <v>820</v>
      </c>
      <c r="V1065">
        <v>226.28</v>
      </c>
      <c r="W1065">
        <v>12.532</v>
      </c>
      <c r="X1065">
        <v>2</v>
      </c>
      <c r="Y1065" s="8">
        <f t="shared" si="272"/>
        <v>-10.532</v>
      </c>
      <c r="Z1065">
        <v>-10.462</v>
      </c>
      <c r="AA1065" s="7">
        <v>2.0199999999999999E-8</v>
      </c>
      <c r="AB1065" s="7">
        <v>4.5299999999999999E-7</v>
      </c>
      <c r="AC1065">
        <f t="shared" si="273"/>
        <v>-6.3439017979871677</v>
      </c>
      <c r="AD1065">
        <f t="shared" si="274"/>
        <v>-7.6946486305533766</v>
      </c>
      <c r="AE1065" s="7">
        <f t="shared" si="275"/>
        <v>128.30016757779009</v>
      </c>
      <c r="AF1065" s="7">
        <v>20</v>
      </c>
      <c r="AG1065" s="7">
        <f t="shared" si="276"/>
        <v>-148.30016757779009</v>
      </c>
      <c r="AH1065" s="7">
        <f t="shared" si="277"/>
        <v>-9.5257191196340081</v>
      </c>
      <c r="AI1065">
        <v>0.52</v>
      </c>
      <c r="AJ1065">
        <v>1.24</v>
      </c>
      <c r="AK1065">
        <v>9.9700000000000006</v>
      </c>
      <c r="AL1065">
        <v>1.35</v>
      </c>
      <c r="AM1065">
        <v>1.8</v>
      </c>
    </row>
    <row r="1066" spans="1:39" x14ac:dyDescent="0.25">
      <c r="A1066">
        <v>130</v>
      </c>
      <c r="B1066" t="s">
        <v>558</v>
      </c>
      <c r="C1066" t="s">
        <v>559</v>
      </c>
      <c r="D1066" t="s">
        <v>895</v>
      </c>
      <c r="E1066" s="7">
        <f t="shared" si="268"/>
        <v>10088246.109463764</v>
      </c>
      <c r="F1066" s="8">
        <f t="shared" si="269"/>
        <v>7.0038156685965758</v>
      </c>
      <c r="G1066" s="7">
        <v>89.9</v>
      </c>
      <c r="H1066" s="7">
        <f t="shared" si="278"/>
        <v>1.9537596917332287</v>
      </c>
      <c r="I1066" s="7" t="s">
        <v>204</v>
      </c>
      <c r="J1066" s="7" t="s">
        <v>204</v>
      </c>
      <c r="K1066" s="7" t="s">
        <v>204</v>
      </c>
      <c r="L1066" s="7" t="s">
        <v>204</v>
      </c>
      <c r="M1066" s="7" t="s">
        <v>204</v>
      </c>
      <c r="N1066" s="7">
        <v>7.6310510277712504</v>
      </c>
      <c r="O1066" s="7">
        <v>1.8180510277712472</v>
      </c>
      <c r="P1066">
        <v>37</v>
      </c>
      <c r="Q1066">
        <f t="shared" si="271"/>
        <v>310</v>
      </c>
      <c r="R1066" t="s">
        <v>241</v>
      </c>
      <c r="S1066" s="9" t="s">
        <v>242</v>
      </c>
      <c r="T1066" t="s">
        <v>206</v>
      </c>
      <c r="U1066" t="s">
        <v>560</v>
      </c>
      <c r="V1066">
        <v>286.42</v>
      </c>
      <c r="W1066">
        <v>8.5730000000000004</v>
      </c>
      <c r="X1066">
        <v>2.76</v>
      </c>
      <c r="Y1066" s="8">
        <f t="shared" si="272"/>
        <v>-5.8130000000000006</v>
      </c>
      <c r="Z1066">
        <v>-5.8230000000000004</v>
      </c>
      <c r="AA1066">
        <v>2.3599999999999999E-4</v>
      </c>
      <c r="AB1066">
        <v>5.4099999999999999E-3</v>
      </c>
      <c r="AC1066">
        <f t="shared" si="273"/>
        <v>-2.2668027348934308</v>
      </c>
      <c r="AD1066">
        <f t="shared" si="274"/>
        <v>-3.6270879970298933</v>
      </c>
      <c r="AE1066" s="7">
        <f t="shared" si="275"/>
        <v>92.438513630992716</v>
      </c>
      <c r="AF1066" s="7">
        <v>20</v>
      </c>
      <c r="AG1066" s="7">
        <f t="shared" si="276"/>
        <v>-112.43851363099272</v>
      </c>
      <c r="AH1066" s="7">
        <f t="shared" si="277"/>
        <v>-5.0500559768633471</v>
      </c>
      <c r="AI1066">
        <v>0</v>
      </c>
      <c r="AJ1066">
        <v>1.01</v>
      </c>
      <c r="AK1066">
        <v>11.16</v>
      </c>
      <c r="AL1066">
        <v>2.5</v>
      </c>
      <c r="AM1066">
        <v>2.34</v>
      </c>
    </row>
    <row r="1067" spans="1:39" x14ac:dyDescent="0.25">
      <c r="A1067">
        <v>93</v>
      </c>
      <c r="B1067" t="s">
        <v>561</v>
      </c>
      <c r="C1067" t="s">
        <v>562</v>
      </c>
      <c r="D1067" t="s">
        <v>895</v>
      </c>
      <c r="E1067" s="7">
        <f t="shared" si="268"/>
        <v>136815806.13889879</v>
      </c>
      <c r="F1067" s="8">
        <f t="shared" si="269"/>
        <v>8.1361362737171703</v>
      </c>
      <c r="G1067" s="7">
        <v>135</v>
      </c>
      <c r="H1067" s="7">
        <f t="shared" si="278"/>
        <v>2.1303337684950061</v>
      </c>
      <c r="I1067" s="7" t="s">
        <v>204</v>
      </c>
      <c r="J1067" s="7" t="s">
        <v>204</v>
      </c>
      <c r="K1067" s="7" t="s">
        <v>204</v>
      </c>
      <c r="L1067" s="7" t="s">
        <v>204</v>
      </c>
      <c r="M1067" s="7" t="s">
        <v>204</v>
      </c>
      <c r="N1067" s="7">
        <v>8.885625104533025</v>
      </c>
      <c r="O1067" s="7">
        <v>1.9946251045330243</v>
      </c>
      <c r="P1067">
        <v>37</v>
      </c>
      <c r="Q1067">
        <f t="shared" si="271"/>
        <v>310</v>
      </c>
      <c r="R1067" t="s">
        <v>241</v>
      </c>
      <c r="S1067" s="9" t="s">
        <v>242</v>
      </c>
      <c r="T1067" t="s">
        <v>206</v>
      </c>
      <c r="U1067" t="s">
        <v>563</v>
      </c>
      <c r="V1067">
        <v>288.43</v>
      </c>
      <c r="W1067">
        <v>10.161</v>
      </c>
      <c r="X1067">
        <v>3.27</v>
      </c>
      <c r="Y1067" s="8">
        <f t="shared" si="272"/>
        <v>-6.891</v>
      </c>
      <c r="Z1067">
        <v>-6.8410000000000002</v>
      </c>
      <c r="AA1067" s="7">
        <v>2.2699999999999999E-6</v>
      </c>
      <c r="AB1067" s="7">
        <v>4.8399999999999997E-5</v>
      </c>
      <c r="AC1067">
        <f t="shared" si="273"/>
        <v>-4.3151546383555877</v>
      </c>
      <c r="AD1067">
        <f t="shared" si="274"/>
        <v>-5.6439741428068775</v>
      </c>
      <c r="AE1067" s="7">
        <f t="shared" si="275"/>
        <v>110.45556104300326</v>
      </c>
      <c r="AF1067" s="7">
        <v>20</v>
      </c>
      <c r="AG1067" s="7">
        <f t="shared" si="276"/>
        <v>-130.45556104300326</v>
      </c>
      <c r="AH1067" s="7">
        <f t="shared" si="277"/>
        <v>-6.0058025052221646</v>
      </c>
      <c r="AI1067">
        <v>0.31</v>
      </c>
      <c r="AJ1067">
        <v>1.01</v>
      </c>
      <c r="AK1067">
        <v>11.18</v>
      </c>
      <c r="AL1067">
        <v>2.27</v>
      </c>
      <c r="AM1067">
        <v>2.38</v>
      </c>
    </row>
    <row r="1068" spans="1:39" x14ac:dyDescent="0.25">
      <c r="A1068">
        <v>665</v>
      </c>
      <c r="B1068" t="s">
        <v>564</v>
      </c>
      <c r="C1068" t="s">
        <v>565</v>
      </c>
      <c r="D1068" t="s">
        <v>895</v>
      </c>
      <c r="E1068" s="7">
        <f t="shared" si="268"/>
        <v>20011643058.491436</v>
      </c>
      <c r="F1068" s="8">
        <f t="shared" si="269"/>
        <v>10.301282747903654</v>
      </c>
      <c r="G1068" s="7">
        <v>4360</v>
      </c>
      <c r="H1068" s="7">
        <f t="shared" si="278"/>
        <v>3.6394864892685859</v>
      </c>
      <c r="I1068" s="7" t="s">
        <v>204</v>
      </c>
      <c r="J1068" s="7" t="s">
        <v>204</v>
      </c>
      <c r="K1068" s="7" t="s">
        <v>204</v>
      </c>
      <c r="L1068" s="7" t="s">
        <v>204</v>
      </c>
      <c r="M1068" s="7" t="s">
        <v>204</v>
      </c>
      <c r="N1068" s="7">
        <v>10.955777825306605</v>
      </c>
      <c r="O1068" s="7">
        <v>3.5037778253066039</v>
      </c>
      <c r="P1068">
        <v>37</v>
      </c>
      <c r="Q1068">
        <f t="shared" si="271"/>
        <v>310</v>
      </c>
      <c r="R1068" t="s">
        <v>241</v>
      </c>
      <c r="S1068" s="9" t="s">
        <v>242</v>
      </c>
      <c r="T1068" t="s">
        <v>206</v>
      </c>
      <c r="U1068" t="s">
        <v>566</v>
      </c>
      <c r="V1068">
        <v>309.45999999999998</v>
      </c>
      <c r="W1068">
        <v>11.622</v>
      </c>
      <c r="X1068">
        <v>4.17</v>
      </c>
      <c r="Y1068" s="8">
        <f t="shared" si="272"/>
        <v>-7.452</v>
      </c>
      <c r="Z1068">
        <v>-7.6920000000000002</v>
      </c>
      <c r="AA1068">
        <v>1.4899999999999999E-4</v>
      </c>
      <c r="AB1068">
        <v>1.89E-3</v>
      </c>
      <c r="AC1068">
        <f t="shared" si="273"/>
        <v>-2.7235381958267557</v>
      </c>
      <c r="AD1068">
        <f t="shared" si="274"/>
        <v>-3.826813731587726</v>
      </c>
      <c r="AE1068" s="7">
        <f t="shared" si="275"/>
        <v>96.455901678658435</v>
      </c>
      <c r="AF1068" s="7">
        <v>20</v>
      </c>
      <c r="AG1068" s="7">
        <f t="shared" si="276"/>
        <v>-116.45590167865844</v>
      </c>
      <c r="AH1068" s="7">
        <f t="shared" si="277"/>
        <v>-6.6617962586350687</v>
      </c>
      <c r="AI1068">
        <v>0</v>
      </c>
      <c r="AJ1068">
        <v>1.0900000000000001</v>
      </c>
      <c r="AK1068">
        <v>11.22</v>
      </c>
      <c r="AL1068">
        <v>1.72</v>
      </c>
      <c r="AM1068">
        <v>2.71</v>
      </c>
    </row>
    <row r="1069" spans="1:39" x14ac:dyDescent="0.25">
      <c r="A1069">
        <v>241</v>
      </c>
      <c r="B1069" t="s">
        <v>847</v>
      </c>
      <c r="C1069" t="s">
        <v>848</v>
      </c>
      <c r="D1069" t="s">
        <v>895</v>
      </c>
      <c r="E1069" s="7">
        <f t="shared" si="268"/>
        <v>104614825605.60876</v>
      </c>
      <c r="F1069" s="8">
        <f t="shared" si="269"/>
        <v>11.019593235415126</v>
      </c>
      <c r="G1069" s="7">
        <v>3.26</v>
      </c>
      <c r="H1069" s="7">
        <f t="shared" si="278"/>
        <v>0.51321760006793893</v>
      </c>
      <c r="I1069" s="7" t="s">
        <v>204</v>
      </c>
      <c r="J1069" s="7" t="s">
        <v>204</v>
      </c>
      <c r="K1069" s="7" t="s">
        <v>204</v>
      </c>
      <c r="L1069" s="7" t="s">
        <v>204</v>
      </c>
      <c r="M1069" s="7" t="s">
        <v>204</v>
      </c>
      <c r="N1069" s="7">
        <v>11.79650893610596</v>
      </c>
      <c r="O1069" s="7">
        <v>0.37750893610595726</v>
      </c>
      <c r="P1069">
        <v>37</v>
      </c>
      <c r="Q1069">
        <f t="shared" si="271"/>
        <v>310</v>
      </c>
      <c r="R1069" t="s">
        <v>241</v>
      </c>
      <c r="S1069" s="9" t="s">
        <v>242</v>
      </c>
      <c r="T1069" t="s">
        <v>206</v>
      </c>
      <c r="U1069" t="s">
        <v>849</v>
      </c>
      <c r="V1069">
        <v>299.37</v>
      </c>
      <c r="W1069">
        <v>12.699</v>
      </c>
      <c r="X1069">
        <v>1.28</v>
      </c>
      <c r="Y1069" s="8">
        <f t="shared" si="272"/>
        <v>-11.419</v>
      </c>
      <c r="Z1069">
        <v>-11.509</v>
      </c>
      <c r="AA1069" s="7">
        <v>2.55E-8</v>
      </c>
      <c r="AB1069" s="7">
        <v>1.6799999999999998E-5</v>
      </c>
      <c r="AC1069">
        <f t="shared" si="273"/>
        <v>-4.7746907182741376</v>
      </c>
      <c r="AD1069">
        <f t="shared" si="274"/>
        <v>-7.5934598195660445</v>
      </c>
      <c r="AE1069" s="7">
        <f t="shared" si="275"/>
        <v>114.49758298534033</v>
      </c>
      <c r="AF1069" s="7">
        <v>20</v>
      </c>
      <c r="AG1069" s="7">
        <f t="shared" si="276"/>
        <v>-134.49758298534033</v>
      </c>
      <c r="AH1069" s="7">
        <f t="shared" si="277"/>
        <v>-10.506375635347187</v>
      </c>
      <c r="AI1069">
        <v>0.23</v>
      </c>
      <c r="AJ1069">
        <v>1.58</v>
      </c>
      <c r="AK1069">
        <v>11.64</v>
      </c>
      <c r="AL1069">
        <v>1.92</v>
      </c>
      <c r="AM1069">
        <v>2.21</v>
      </c>
    </row>
    <row r="1070" spans="1:39" x14ac:dyDescent="0.25">
      <c r="A1070">
        <v>84</v>
      </c>
      <c r="B1070" t="s">
        <v>570</v>
      </c>
      <c r="C1070" t="s">
        <v>571</v>
      </c>
      <c r="D1070" t="s">
        <v>895</v>
      </c>
      <c r="E1070" s="7">
        <f t="shared" si="268"/>
        <v>124909976.7091513</v>
      </c>
      <c r="F1070" s="8">
        <f t="shared" si="269"/>
        <v>8.0965971273788835</v>
      </c>
      <c r="G1070" s="7">
        <v>1250</v>
      </c>
      <c r="H1070" s="7">
        <f t="shared" si="278"/>
        <v>3.0969100130080562</v>
      </c>
      <c r="I1070" s="7" t="s">
        <v>204</v>
      </c>
      <c r="J1070" s="7" t="s">
        <v>204</v>
      </c>
      <c r="K1070" s="7" t="s">
        <v>204</v>
      </c>
      <c r="L1070" s="7" t="s">
        <v>204</v>
      </c>
      <c r="M1070" s="7" t="s">
        <v>204</v>
      </c>
      <c r="N1070" s="7">
        <v>8.7372013490460763</v>
      </c>
      <c r="O1070" s="7">
        <v>2.9612013490460742</v>
      </c>
      <c r="P1070">
        <v>37</v>
      </c>
      <c r="Q1070">
        <f t="shared" si="271"/>
        <v>310</v>
      </c>
      <c r="R1070" t="s">
        <v>241</v>
      </c>
      <c r="S1070" s="9" t="s">
        <v>242</v>
      </c>
      <c r="T1070" t="s">
        <v>206</v>
      </c>
      <c r="U1070" t="s">
        <v>572</v>
      </c>
      <c r="V1070">
        <v>314.47000000000003</v>
      </c>
      <c r="W1070">
        <v>9.4459999999999997</v>
      </c>
      <c r="X1070">
        <v>3.67</v>
      </c>
      <c r="Y1070" s="8">
        <f t="shared" si="272"/>
        <v>-5.7759999999999998</v>
      </c>
      <c r="Z1070">
        <v>-5.5759999999999996</v>
      </c>
      <c r="AA1070">
        <v>3.59E-4</v>
      </c>
      <c r="AB1070">
        <v>3.2299999999999998E-3</v>
      </c>
      <c r="AC1070">
        <f t="shared" si="273"/>
        <v>-2.490797477668897</v>
      </c>
      <c r="AD1070">
        <f t="shared" si="274"/>
        <v>-3.4449055514216806</v>
      </c>
      <c r="AE1070" s="7">
        <f t="shared" si="275"/>
        <v>94.408743401475732</v>
      </c>
      <c r="AF1070" s="7">
        <v>20</v>
      </c>
      <c r="AG1070" s="7">
        <f t="shared" si="276"/>
        <v>-114.40874340147573</v>
      </c>
      <c r="AH1070" s="7">
        <f t="shared" si="277"/>
        <v>-4.9996871143708272</v>
      </c>
      <c r="AI1070">
        <v>0</v>
      </c>
      <c r="AJ1070">
        <v>1.04</v>
      </c>
      <c r="AK1070">
        <v>12.04</v>
      </c>
      <c r="AL1070">
        <v>2.4900000000000002</v>
      </c>
      <c r="AM1070">
        <v>2.62</v>
      </c>
    </row>
    <row r="1071" spans="1:39" x14ac:dyDescent="0.25">
      <c r="A1071">
        <v>1234</v>
      </c>
      <c r="B1071" t="s">
        <v>896</v>
      </c>
      <c r="C1071" t="s">
        <v>897</v>
      </c>
      <c r="D1071" t="s">
        <v>895</v>
      </c>
      <c r="E1071" s="7">
        <f t="shared" si="268"/>
        <v>131906706.50157286</v>
      </c>
      <c r="F1071" s="8">
        <f t="shared" si="269"/>
        <v>8.1202668768396364</v>
      </c>
      <c r="G1071" s="7">
        <v>226</v>
      </c>
      <c r="H1071" s="7">
        <f t="shared" si="278"/>
        <v>2.3541084391474008</v>
      </c>
      <c r="I1071" s="7" t="s">
        <v>204</v>
      </c>
      <c r="J1071" s="7" t="s">
        <v>204</v>
      </c>
      <c r="K1071" s="7" t="s">
        <v>204</v>
      </c>
      <c r="L1071" s="7" t="s">
        <v>204</v>
      </c>
      <c r="M1071" s="7" t="s">
        <v>204</v>
      </c>
      <c r="N1071" s="7">
        <v>8.9233997751854215</v>
      </c>
      <c r="O1071" s="7">
        <v>2.2183997751854192</v>
      </c>
      <c r="P1071">
        <v>37</v>
      </c>
      <c r="Q1071">
        <f t="shared" si="271"/>
        <v>310</v>
      </c>
      <c r="R1071" t="s">
        <v>241</v>
      </c>
      <c r="S1071" s="9" t="s">
        <v>242</v>
      </c>
      <c r="T1071" t="s">
        <v>206</v>
      </c>
      <c r="U1071" t="s">
        <v>898</v>
      </c>
      <c r="V1071">
        <v>324.47000000000003</v>
      </c>
      <c r="W1071">
        <v>10.595000000000001</v>
      </c>
      <c r="X1071">
        <v>3.89</v>
      </c>
      <c r="Y1071" s="8">
        <f t="shared" si="272"/>
        <v>-6.7050000000000001</v>
      </c>
      <c r="Z1071">
        <v>-7.4349999999999996</v>
      </c>
      <c r="AA1071" s="7">
        <v>1.68E-7</v>
      </c>
      <c r="AB1071" s="7">
        <v>6.1099999999999999E-6</v>
      </c>
      <c r="AC1071">
        <f t="shared" si="273"/>
        <v>-5.213958789757446</v>
      </c>
      <c r="AD1071">
        <f t="shared" si="274"/>
        <v>-6.7746907182741376</v>
      </c>
      <c r="AE1071" s="7">
        <f t="shared" si="275"/>
        <v>118.36133005786255</v>
      </c>
      <c r="AF1071" s="7">
        <v>20</v>
      </c>
      <c r="AG1071" s="7">
        <f t="shared" si="276"/>
        <v>-138.36133005786255</v>
      </c>
      <c r="AH1071" s="7">
        <f t="shared" si="277"/>
        <v>-5.7661584376922352</v>
      </c>
      <c r="AI1071">
        <v>0.4</v>
      </c>
      <c r="AJ1071">
        <v>1.1399999999999999</v>
      </c>
      <c r="AK1071">
        <v>12.33</v>
      </c>
      <c r="AL1071">
        <v>2.4500000000000002</v>
      </c>
      <c r="AM1071">
        <v>2.68</v>
      </c>
    </row>
    <row r="1072" spans="1:39" x14ac:dyDescent="0.25">
      <c r="A1072">
        <v>834</v>
      </c>
      <c r="B1072" t="s">
        <v>859</v>
      </c>
      <c r="C1072" t="s">
        <v>860</v>
      </c>
      <c r="D1072" t="s">
        <v>895</v>
      </c>
      <c r="E1072" s="7">
        <f t="shared" si="268"/>
        <v>2.3395957502676634E+18</v>
      </c>
      <c r="F1072" s="8">
        <f t="shared" si="269"/>
        <v>18.369140823822683</v>
      </c>
      <c r="G1072" s="7">
        <v>38.4</v>
      </c>
      <c r="H1072" s="7">
        <f t="shared" si="278"/>
        <v>1.5843312243675307</v>
      </c>
      <c r="I1072" s="7" t="s">
        <v>204</v>
      </c>
      <c r="J1072" s="7" t="s">
        <v>204</v>
      </c>
      <c r="K1072" s="7" t="s">
        <v>204</v>
      </c>
      <c r="L1072" s="7" t="s">
        <v>204</v>
      </c>
      <c r="M1072" s="7" t="s">
        <v>204</v>
      </c>
      <c r="N1072" s="7">
        <v>19.246622560405552</v>
      </c>
      <c r="O1072" s="7">
        <v>1.4486225604055492</v>
      </c>
      <c r="P1072">
        <v>37</v>
      </c>
      <c r="Q1072">
        <f t="shared" si="271"/>
        <v>310</v>
      </c>
      <c r="R1072" t="s">
        <v>241</v>
      </c>
      <c r="S1072" s="9" t="s">
        <v>242</v>
      </c>
      <c r="T1072" t="s">
        <v>206</v>
      </c>
      <c r="U1072" t="s">
        <v>861</v>
      </c>
      <c r="V1072">
        <v>327.38</v>
      </c>
      <c r="W1072">
        <v>18.748000000000001</v>
      </c>
      <c r="X1072">
        <v>0.95</v>
      </c>
      <c r="Y1072" s="8">
        <f t="shared" si="272"/>
        <v>-17.798000000000002</v>
      </c>
      <c r="Z1072">
        <v>-16.658000000000001</v>
      </c>
      <c r="AA1072" s="7">
        <v>5.6699999999999997E-9</v>
      </c>
      <c r="AB1072" s="7">
        <v>3.4700000000000002E-7</v>
      </c>
      <c r="AC1072">
        <f t="shared" si="273"/>
        <v>-6.459670525209126</v>
      </c>
      <c r="AD1072">
        <f t="shared" si="274"/>
        <v>-8.2464169411070927</v>
      </c>
      <c r="AE1072" s="7">
        <f t="shared" si="275"/>
        <v>129.31845483773827</v>
      </c>
      <c r="AF1072" s="7">
        <v>20</v>
      </c>
      <c r="AG1072" s="7">
        <f t="shared" si="276"/>
        <v>-149.31845483773827</v>
      </c>
      <c r="AH1072" s="7">
        <f t="shared" si="277"/>
        <v>-16.784809599455151</v>
      </c>
      <c r="AI1072">
        <v>0.5</v>
      </c>
      <c r="AJ1072">
        <v>1.75</v>
      </c>
      <c r="AK1072">
        <v>12.67</v>
      </c>
      <c r="AL1072">
        <v>2.02</v>
      </c>
      <c r="AM1072">
        <v>2.36</v>
      </c>
    </row>
    <row r="1073" spans="1:39" x14ac:dyDescent="0.25">
      <c r="A1073">
        <v>4</v>
      </c>
      <c r="B1073" t="s">
        <v>862</v>
      </c>
      <c r="C1073" t="s">
        <v>863</v>
      </c>
      <c r="D1073" t="s">
        <v>895</v>
      </c>
      <c r="E1073" s="7">
        <f t="shared" si="268"/>
        <v>107848068.7709582</v>
      </c>
      <c r="F1073" s="8">
        <f t="shared" si="269"/>
        <v>8.0328123726223772</v>
      </c>
      <c r="G1073" s="7">
        <v>21.3</v>
      </c>
      <c r="H1073" s="7">
        <f t="shared" si="278"/>
        <v>1.3283796034387378</v>
      </c>
      <c r="I1073" s="7" t="s">
        <v>204</v>
      </c>
      <c r="J1073" s="7" t="s">
        <v>204</v>
      </c>
      <c r="K1073" s="7" t="s">
        <v>204</v>
      </c>
      <c r="L1073" s="7" t="s">
        <v>204</v>
      </c>
      <c r="M1073" s="7" t="s">
        <v>204</v>
      </c>
      <c r="N1073" s="7">
        <v>8.9626709394767587</v>
      </c>
      <c r="O1073" s="7">
        <v>1.1926709394767561</v>
      </c>
      <c r="P1073">
        <v>37</v>
      </c>
      <c r="Q1073">
        <f t="shared" si="271"/>
        <v>310</v>
      </c>
      <c r="R1073" t="s">
        <v>241</v>
      </c>
      <c r="S1073" s="9" t="s">
        <v>242</v>
      </c>
      <c r="T1073" t="s">
        <v>206</v>
      </c>
      <c r="U1073" t="s">
        <v>864</v>
      </c>
      <c r="V1073">
        <v>346.47</v>
      </c>
      <c r="W1073">
        <v>9.76</v>
      </c>
      <c r="X1073">
        <v>1.99</v>
      </c>
      <c r="Y1073" s="8">
        <f t="shared" si="272"/>
        <v>-7.77</v>
      </c>
      <c r="Z1073">
        <v>-7.82</v>
      </c>
      <c r="AA1073" s="7">
        <v>1.09E-9</v>
      </c>
      <c r="AB1073" s="7">
        <v>4.6000000000000002E-8</v>
      </c>
      <c r="AC1073">
        <f t="shared" si="273"/>
        <v>-7.3372421683184257</v>
      </c>
      <c r="AD1073">
        <f t="shared" si="274"/>
        <v>-8.9625735020593762</v>
      </c>
      <c r="AE1073" s="7">
        <f t="shared" si="275"/>
        <v>137.03746536254695</v>
      </c>
      <c r="AF1073" s="7">
        <v>20</v>
      </c>
      <c r="AG1073" s="7">
        <f t="shared" si="276"/>
        <v>-157.03746536254695</v>
      </c>
      <c r="AH1073" s="7">
        <f t="shared" si="277"/>
        <v>-6.7044327691836392</v>
      </c>
      <c r="AI1073">
        <v>0.48</v>
      </c>
      <c r="AJ1073">
        <v>1.62</v>
      </c>
      <c r="AK1073">
        <v>12.97</v>
      </c>
      <c r="AL1073">
        <v>2.8</v>
      </c>
      <c r="AM1073">
        <v>2.74</v>
      </c>
    </row>
    <row r="1074" spans="1:39" x14ac:dyDescent="0.25">
      <c r="A1074">
        <v>36</v>
      </c>
      <c r="B1074" t="s">
        <v>892</v>
      </c>
      <c r="C1074" t="s">
        <v>893</v>
      </c>
      <c r="D1074" t="s">
        <v>895</v>
      </c>
      <c r="E1074" s="7">
        <f t="shared" si="268"/>
        <v>9827882.0940054394</v>
      </c>
      <c r="F1074" s="8">
        <f t="shared" si="269"/>
        <v>6.992459937568932</v>
      </c>
      <c r="G1074" s="7">
        <v>6.86</v>
      </c>
      <c r="H1074" s="7">
        <f t="shared" si="278"/>
        <v>0.83632411570675169</v>
      </c>
      <c r="I1074" s="7" t="s">
        <v>204</v>
      </c>
      <c r="J1074" s="7" t="s">
        <v>204</v>
      </c>
      <c r="K1074" s="7" t="s">
        <v>204</v>
      </c>
      <c r="L1074" s="7" t="s">
        <v>204</v>
      </c>
      <c r="M1074" s="7" t="s">
        <v>204</v>
      </c>
      <c r="N1074" s="7">
        <v>7.9686154517447711</v>
      </c>
      <c r="O1074" s="7">
        <v>0.70061545174477002</v>
      </c>
      <c r="P1074">
        <v>37</v>
      </c>
      <c r="Q1074">
        <f t="shared" si="271"/>
        <v>310</v>
      </c>
      <c r="R1074" t="s">
        <v>241</v>
      </c>
      <c r="S1074" s="9" t="s">
        <v>242</v>
      </c>
      <c r="T1074" t="s">
        <v>206</v>
      </c>
      <c r="U1074" t="s">
        <v>894</v>
      </c>
      <c r="V1074">
        <v>360.45</v>
      </c>
      <c r="W1074">
        <v>9.0779999999999994</v>
      </c>
      <c r="X1074">
        <v>1.81</v>
      </c>
      <c r="Y1074" s="8">
        <f t="shared" si="272"/>
        <v>-7.2679999999999989</v>
      </c>
      <c r="Z1074">
        <v>-7.6079999999999997</v>
      </c>
      <c r="AA1074" s="7">
        <v>6.0199999999999996E-11</v>
      </c>
      <c r="AB1074" s="7">
        <v>7.7099999999999992E-9</v>
      </c>
      <c r="AC1074">
        <f t="shared" si="273"/>
        <v>-8.1129456219490432</v>
      </c>
      <c r="AD1074">
        <f t="shared" si="274"/>
        <v>-10.220403508742175</v>
      </c>
      <c r="AE1074" s="7">
        <f t="shared" si="275"/>
        <v>143.86045602059789</v>
      </c>
      <c r="AF1074" s="7">
        <v>20</v>
      </c>
      <c r="AG1074" s="7">
        <f t="shared" si="276"/>
        <v>-163.86045602059789</v>
      </c>
      <c r="AH1074" s="7">
        <f t="shared" si="277"/>
        <v>-6.15613582186218</v>
      </c>
      <c r="AI1074">
        <v>0.41</v>
      </c>
      <c r="AJ1074">
        <v>1.9</v>
      </c>
      <c r="AK1074">
        <v>13.26</v>
      </c>
      <c r="AL1074">
        <v>3.15</v>
      </c>
      <c r="AM1074">
        <v>2.75</v>
      </c>
    </row>
    <row r="1075" spans="1:39" x14ac:dyDescent="0.25">
      <c r="A1075">
        <v>73</v>
      </c>
      <c r="B1075" t="s">
        <v>555</v>
      </c>
      <c r="C1075" t="s">
        <v>556</v>
      </c>
      <c r="D1075" t="s">
        <v>1204</v>
      </c>
      <c r="E1075" s="7">
        <f t="shared" si="268"/>
        <v>23626827.250053082</v>
      </c>
      <c r="F1075" s="8">
        <f t="shared" si="269"/>
        <v>7.3734054059189926</v>
      </c>
      <c r="G1075" s="7">
        <v>95.5</v>
      </c>
      <c r="H1075" s="7">
        <f t="shared" si="278"/>
        <v>1.9800033715837464</v>
      </c>
      <c r="I1075" s="7" t="s">
        <v>204</v>
      </c>
      <c r="J1075" s="7" t="s">
        <v>204</v>
      </c>
      <c r="K1075" s="7" t="s">
        <v>204</v>
      </c>
      <c r="L1075" s="7" t="s">
        <v>204</v>
      </c>
      <c r="M1075" s="7" t="s">
        <v>204</v>
      </c>
      <c r="N1075" s="7">
        <v>7.9402947076217663</v>
      </c>
      <c r="O1075" s="7">
        <v>1.8442947076217644</v>
      </c>
      <c r="P1075">
        <v>37</v>
      </c>
      <c r="Q1075">
        <f t="shared" si="271"/>
        <v>310</v>
      </c>
      <c r="R1075" t="s">
        <v>241</v>
      </c>
      <c r="S1075" s="9" t="s">
        <v>242</v>
      </c>
      <c r="T1075" t="s">
        <v>206</v>
      </c>
      <c r="U1075" t="s">
        <v>557</v>
      </c>
      <c r="V1075">
        <v>247.34</v>
      </c>
      <c r="W1075">
        <v>9.1259999999999994</v>
      </c>
      <c r="X1075">
        <v>3.03</v>
      </c>
      <c r="Y1075" s="8">
        <f t="shared" si="272"/>
        <v>-6.0960000000000001</v>
      </c>
      <c r="Z1075">
        <v>-6.4059999999999997</v>
      </c>
      <c r="AA1075">
        <v>1.12E-4</v>
      </c>
      <c r="AB1075">
        <v>5.5500000000000001E-2</v>
      </c>
      <c r="AC1075">
        <f t="shared" si="273"/>
        <v>-1.2557070168773237</v>
      </c>
      <c r="AD1075">
        <f t="shared" si="274"/>
        <v>-3.9507819773298185</v>
      </c>
      <c r="AE1075" s="7">
        <f t="shared" si="275"/>
        <v>83.545042026437642</v>
      </c>
      <c r="AF1075" s="7">
        <v>20</v>
      </c>
      <c r="AG1075" s="7">
        <f t="shared" si="276"/>
        <v>-103.54504202643764</v>
      </c>
      <c r="AH1075" s="7">
        <f t="shared" si="277"/>
        <v>-5.3934020343352458</v>
      </c>
      <c r="AI1075">
        <v>0</v>
      </c>
      <c r="AJ1075">
        <v>0.97</v>
      </c>
      <c r="AK1075">
        <v>8.35</v>
      </c>
      <c r="AL1075">
        <v>1.26</v>
      </c>
      <c r="AM1075">
        <v>2.0499999999999998</v>
      </c>
    </row>
    <row r="1076" spans="1:39" x14ac:dyDescent="0.25">
      <c r="A1076">
        <v>77</v>
      </c>
      <c r="B1076" t="s">
        <v>818</v>
      </c>
      <c r="C1076" t="s">
        <v>819</v>
      </c>
      <c r="D1076" t="s">
        <v>1204</v>
      </c>
      <c r="E1076" s="7">
        <f t="shared" si="268"/>
        <v>62742342069.51712</v>
      </c>
      <c r="F1076" s="8">
        <f t="shared" si="269"/>
        <v>10.797560726170508</v>
      </c>
      <c r="G1076" s="7">
        <v>18.7</v>
      </c>
      <c r="H1076" s="7">
        <f t="shared" si="278"/>
        <v>1.271841606536499</v>
      </c>
      <c r="I1076" s="7" t="s">
        <v>204</v>
      </c>
      <c r="J1076" s="7" t="s">
        <v>204</v>
      </c>
      <c r="K1076" s="7" t="s">
        <v>204</v>
      </c>
      <c r="L1076" s="7" t="s">
        <v>204</v>
      </c>
      <c r="M1076" s="7" t="s">
        <v>204</v>
      </c>
      <c r="N1076" s="7">
        <v>11.668132942574523</v>
      </c>
      <c r="O1076" s="7">
        <v>1.1361329425745172</v>
      </c>
      <c r="P1076">
        <v>37</v>
      </c>
      <c r="Q1076">
        <f t="shared" si="271"/>
        <v>310</v>
      </c>
      <c r="R1076" t="s">
        <v>241</v>
      </c>
      <c r="S1076" s="9" t="s">
        <v>242</v>
      </c>
      <c r="T1076" t="s">
        <v>206</v>
      </c>
      <c r="U1076" t="s">
        <v>820</v>
      </c>
      <c r="V1076">
        <v>226.28</v>
      </c>
      <c r="W1076">
        <v>12.532</v>
      </c>
      <c r="X1076">
        <v>2</v>
      </c>
      <c r="Y1076" s="8">
        <f t="shared" si="272"/>
        <v>-10.532</v>
      </c>
      <c r="Z1076">
        <v>-10.462</v>
      </c>
      <c r="AA1076" s="7">
        <v>2.0199999999999999E-8</v>
      </c>
      <c r="AB1076" s="7">
        <v>4.5299999999999999E-7</v>
      </c>
      <c r="AC1076">
        <f t="shared" si="273"/>
        <v>-6.3439017979871677</v>
      </c>
      <c r="AD1076">
        <f t="shared" si="274"/>
        <v>-7.6946486305533766</v>
      </c>
      <c r="AE1076" s="7">
        <f t="shared" si="275"/>
        <v>128.30016757779009</v>
      </c>
      <c r="AF1076" s="7">
        <v>20</v>
      </c>
      <c r="AG1076" s="7">
        <f t="shared" si="276"/>
        <v>-148.30016757779009</v>
      </c>
      <c r="AH1076" s="7">
        <f t="shared" si="277"/>
        <v>-9.5257191196340081</v>
      </c>
      <c r="AI1076">
        <v>0.52</v>
      </c>
      <c r="AJ1076">
        <v>1.24</v>
      </c>
      <c r="AK1076">
        <v>9.9700000000000006</v>
      </c>
      <c r="AL1076">
        <v>1.35</v>
      </c>
      <c r="AM1076">
        <v>1.8</v>
      </c>
    </row>
    <row r="1077" spans="1:39" x14ac:dyDescent="0.25">
      <c r="A1077">
        <v>131</v>
      </c>
      <c r="B1077" t="s">
        <v>558</v>
      </c>
      <c r="C1077" t="s">
        <v>559</v>
      </c>
      <c r="D1077" t="s">
        <v>1204</v>
      </c>
      <c r="E1077" s="7">
        <f t="shared" si="268"/>
        <v>17056878.850261278</v>
      </c>
      <c r="F1077" s="8">
        <f t="shared" si="269"/>
        <v>7.2318995648081197</v>
      </c>
      <c r="G1077" s="7">
        <v>152</v>
      </c>
      <c r="H1077" s="7">
        <f t="shared" si="278"/>
        <v>2.1818435879447726</v>
      </c>
      <c r="I1077" s="7" t="s">
        <v>204</v>
      </c>
      <c r="J1077" s="7" t="s">
        <v>204</v>
      </c>
      <c r="K1077" s="7" t="s">
        <v>204</v>
      </c>
      <c r="L1077" s="7" t="s">
        <v>204</v>
      </c>
      <c r="M1077" s="7" t="s">
        <v>204</v>
      </c>
      <c r="N1077" s="7">
        <v>7.8591349239827935</v>
      </c>
      <c r="O1077" s="7">
        <v>2.0461349239827906</v>
      </c>
      <c r="P1077">
        <v>37</v>
      </c>
      <c r="Q1077">
        <f t="shared" si="271"/>
        <v>310</v>
      </c>
      <c r="R1077" t="s">
        <v>241</v>
      </c>
      <c r="S1077" s="9" t="s">
        <v>242</v>
      </c>
      <c r="T1077" t="s">
        <v>206</v>
      </c>
      <c r="U1077" t="s">
        <v>560</v>
      </c>
      <c r="V1077">
        <v>286.42</v>
      </c>
      <c r="W1077">
        <v>8.5730000000000004</v>
      </c>
      <c r="X1077">
        <v>2.76</v>
      </c>
      <c r="Y1077" s="8">
        <f t="shared" si="272"/>
        <v>-5.8130000000000006</v>
      </c>
      <c r="Z1077">
        <v>-5.8230000000000004</v>
      </c>
      <c r="AA1077">
        <v>2.3599999999999999E-4</v>
      </c>
      <c r="AB1077">
        <v>5.4099999999999999E-3</v>
      </c>
      <c r="AC1077">
        <f t="shared" si="273"/>
        <v>-2.2668027348934308</v>
      </c>
      <c r="AD1077">
        <f t="shared" si="274"/>
        <v>-3.6270879970298933</v>
      </c>
      <c r="AE1077" s="7">
        <f t="shared" si="275"/>
        <v>92.438513630992716</v>
      </c>
      <c r="AF1077" s="7">
        <v>20</v>
      </c>
      <c r="AG1077" s="7">
        <f t="shared" si="276"/>
        <v>-112.43851363099272</v>
      </c>
      <c r="AH1077" s="7">
        <f t="shared" si="277"/>
        <v>-5.0500559768633471</v>
      </c>
      <c r="AI1077">
        <v>0</v>
      </c>
      <c r="AJ1077">
        <v>1.01</v>
      </c>
      <c r="AK1077">
        <v>11.16</v>
      </c>
      <c r="AL1077">
        <v>2.5</v>
      </c>
      <c r="AM1077">
        <v>2.34</v>
      </c>
    </row>
    <row r="1078" spans="1:39" x14ac:dyDescent="0.25">
      <c r="A1078">
        <v>94</v>
      </c>
      <c r="B1078" t="s">
        <v>561</v>
      </c>
      <c r="C1078" t="s">
        <v>562</v>
      </c>
      <c r="D1078" t="s">
        <v>1204</v>
      </c>
      <c r="E1078" s="7">
        <f t="shared" si="268"/>
        <v>167219318.61420953</v>
      </c>
      <c r="F1078" s="8">
        <f t="shared" si="269"/>
        <v>8.2232864494360705</v>
      </c>
      <c r="G1078" s="7">
        <v>165</v>
      </c>
      <c r="H1078" s="7">
        <f t="shared" si="278"/>
        <v>2.2174839442139063</v>
      </c>
      <c r="I1078" s="7" t="s">
        <v>204</v>
      </c>
      <c r="J1078" s="7" t="s">
        <v>204</v>
      </c>
      <c r="K1078" s="7" t="s">
        <v>204</v>
      </c>
      <c r="L1078" s="7" t="s">
        <v>204</v>
      </c>
      <c r="M1078" s="7" t="s">
        <v>204</v>
      </c>
      <c r="N1078" s="7">
        <v>8.9727752802519252</v>
      </c>
      <c r="O1078" s="7">
        <v>2.0817752802519243</v>
      </c>
      <c r="P1078">
        <v>37</v>
      </c>
      <c r="Q1078">
        <f t="shared" si="271"/>
        <v>310</v>
      </c>
      <c r="R1078" t="s">
        <v>241</v>
      </c>
      <c r="S1078" s="9" t="s">
        <v>242</v>
      </c>
      <c r="T1078" t="s">
        <v>206</v>
      </c>
      <c r="U1078" t="s">
        <v>563</v>
      </c>
      <c r="V1078">
        <v>288.43</v>
      </c>
      <c r="W1078">
        <v>10.161</v>
      </c>
      <c r="X1078">
        <v>3.27</v>
      </c>
      <c r="Y1078" s="8">
        <f t="shared" si="272"/>
        <v>-6.891</v>
      </c>
      <c r="Z1078">
        <v>-6.8410000000000002</v>
      </c>
      <c r="AA1078" s="7">
        <v>2.2699999999999999E-6</v>
      </c>
      <c r="AB1078" s="7">
        <v>4.8399999999999997E-5</v>
      </c>
      <c r="AC1078">
        <f t="shared" si="273"/>
        <v>-4.3151546383555877</v>
      </c>
      <c r="AD1078">
        <f t="shared" si="274"/>
        <v>-5.6439741428068775</v>
      </c>
      <c r="AE1078" s="7">
        <f t="shared" si="275"/>
        <v>110.45556104300326</v>
      </c>
      <c r="AF1078" s="7">
        <v>20</v>
      </c>
      <c r="AG1078" s="7">
        <f t="shared" si="276"/>
        <v>-130.45556104300326</v>
      </c>
      <c r="AH1078" s="7">
        <f t="shared" si="277"/>
        <v>-6.0058025052221646</v>
      </c>
      <c r="AI1078">
        <v>0.31</v>
      </c>
      <c r="AJ1078">
        <v>1.01</v>
      </c>
      <c r="AK1078">
        <v>11.18</v>
      </c>
      <c r="AL1078">
        <v>2.27</v>
      </c>
      <c r="AM1078">
        <v>2.38</v>
      </c>
    </row>
    <row r="1079" spans="1:39" x14ac:dyDescent="0.25">
      <c r="A1079">
        <v>666</v>
      </c>
      <c r="B1079" t="s">
        <v>564</v>
      </c>
      <c r="C1079" t="s">
        <v>565</v>
      </c>
      <c r="D1079" t="s">
        <v>1204</v>
      </c>
      <c r="E1079" s="7">
        <f t="shared" si="268"/>
        <v>35800645838.58567</v>
      </c>
      <c r="F1079" s="8">
        <f t="shared" si="269"/>
        <v>10.553890861325549</v>
      </c>
      <c r="G1079" s="7">
        <v>7800</v>
      </c>
      <c r="H1079" s="7">
        <f t="shared" si="278"/>
        <v>3.8920946026904804</v>
      </c>
      <c r="I1079" s="7" t="s">
        <v>204</v>
      </c>
      <c r="J1079" s="7" t="s">
        <v>204</v>
      </c>
      <c r="K1079" s="7" t="s">
        <v>204</v>
      </c>
      <c r="L1079" s="7" t="s">
        <v>204</v>
      </c>
      <c r="M1079" s="7" t="s">
        <v>204</v>
      </c>
      <c r="N1079" s="7">
        <v>11.208385938728501</v>
      </c>
      <c r="O1079" s="7">
        <v>3.7563859387284984</v>
      </c>
      <c r="P1079">
        <v>37</v>
      </c>
      <c r="Q1079">
        <f t="shared" si="271"/>
        <v>310</v>
      </c>
      <c r="R1079" t="s">
        <v>241</v>
      </c>
      <c r="S1079" s="9" t="s">
        <v>242</v>
      </c>
      <c r="T1079" t="s">
        <v>206</v>
      </c>
      <c r="U1079" t="s">
        <v>566</v>
      </c>
      <c r="V1079">
        <v>309.45999999999998</v>
      </c>
      <c r="W1079">
        <v>11.622</v>
      </c>
      <c r="X1079">
        <v>4.17</v>
      </c>
      <c r="Y1079" s="8">
        <f t="shared" si="272"/>
        <v>-7.452</v>
      </c>
      <c r="Z1079">
        <v>-7.6920000000000002</v>
      </c>
      <c r="AA1079">
        <v>1.4899999999999999E-4</v>
      </c>
      <c r="AB1079">
        <v>1.89E-3</v>
      </c>
      <c r="AC1079">
        <f t="shared" si="273"/>
        <v>-2.7235381958267557</v>
      </c>
      <c r="AD1079">
        <f t="shared" si="274"/>
        <v>-3.826813731587726</v>
      </c>
      <c r="AE1079" s="7">
        <f t="shared" si="275"/>
        <v>96.455901678658435</v>
      </c>
      <c r="AF1079" s="7">
        <v>20</v>
      </c>
      <c r="AG1079" s="7">
        <f t="shared" si="276"/>
        <v>-116.45590167865844</v>
      </c>
      <c r="AH1079" s="7">
        <f t="shared" si="277"/>
        <v>-6.6617962586350687</v>
      </c>
      <c r="AI1079">
        <v>0</v>
      </c>
      <c r="AJ1079">
        <v>1.0900000000000001</v>
      </c>
      <c r="AK1079">
        <v>11.22</v>
      </c>
      <c r="AL1079">
        <v>1.72</v>
      </c>
      <c r="AM1079">
        <v>2.71</v>
      </c>
    </row>
    <row r="1080" spans="1:39" x14ac:dyDescent="0.25">
      <c r="A1080">
        <v>242</v>
      </c>
      <c r="B1080" t="s">
        <v>847</v>
      </c>
      <c r="C1080" t="s">
        <v>848</v>
      </c>
      <c r="D1080" t="s">
        <v>1204</v>
      </c>
      <c r="E1080" s="7">
        <f t="shared" ref="E1080:E1143" si="279">10^F1080</f>
        <v>64180874604.667809</v>
      </c>
      <c r="F1080" s="8">
        <f t="shared" ref="F1080:F1143" si="280">H1080-AH1080</f>
        <v>10.807405631011168</v>
      </c>
      <c r="G1080" s="7">
        <v>2</v>
      </c>
      <c r="H1080" s="7">
        <f t="shared" si="278"/>
        <v>0.3010299956639812</v>
      </c>
      <c r="I1080" s="7" t="s">
        <v>204</v>
      </c>
      <c r="J1080" s="7" t="s">
        <v>204</v>
      </c>
      <c r="K1080" s="7" t="s">
        <v>204</v>
      </c>
      <c r="L1080" s="7" t="s">
        <v>204</v>
      </c>
      <c r="M1080" s="7" t="s">
        <v>204</v>
      </c>
      <c r="N1080" s="7">
        <v>11.584321331702002</v>
      </c>
      <c r="O1080" s="7">
        <v>0.16532133170199947</v>
      </c>
      <c r="P1080">
        <v>37</v>
      </c>
      <c r="Q1080">
        <f t="shared" si="271"/>
        <v>310</v>
      </c>
      <c r="R1080" t="s">
        <v>241</v>
      </c>
      <c r="S1080" s="9" t="s">
        <v>242</v>
      </c>
      <c r="T1080" t="s">
        <v>206</v>
      </c>
      <c r="U1080" t="s">
        <v>849</v>
      </c>
      <c r="V1080">
        <v>299.37</v>
      </c>
      <c r="W1080">
        <v>12.699</v>
      </c>
      <c r="X1080">
        <v>1.28</v>
      </c>
      <c r="Y1080" s="8">
        <f t="shared" si="272"/>
        <v>-11.419</v>
      </c>
      <c r="Z1080">
        <v>-11.509</v>
      </c>
      <c r="AA1080" s="7">
        <v>2.55E-8</v>
      </c>
      <c r="AB1080" s="7">
        <v>1.6799999999999998E-5</v>
      </c>
      <c r="AC1080">
        <f t="shared" si="273"/>
        <v>-4.7746907182741376</v>
      </c>
      <c r="AD1080">
        <f t="shared" si="274"/>
        <v>-7.5934598195660445</v>
      </c>
      <c r="AE1080" s="7">
        <f t="shared" si="275"/>
        <v>114.49758298534033</v>
      </c>
      <c r="AF1080" s="7">
        <v>20</v>
      </c>
      <c r="AG1080" s="7">
        <f t="shared" si="276"/>
        <v>-134.49758298534033</v>
      </c>
      <c r="AH1080" s="7">
        <f t="shared" si="277"/>
        <v>-10.506375635347187</v>
      </c>
      <c r="AI1080">
        <v>0.23</v>
      </c>
      <c r="AJ1080">
        <v>1.58</v>
      </c>
      <c r="AK1080">
        <v>11.64</v>
      </c>
      <c r="AL1080">
        <v>1.92</v>
      </c>
      <c r="AM1080">
        <v>2.21</v>
      </c>
    </row>
    <row r="1081" spans="1:39" x14ac:dyDescent="0.25">
      <c r="A1081">
        <v>85</v>
      </c>
      <c r="B1081" t="s">
        <v>570</v>
      </c>
      <c r="C1081" t="s">
        <v>571</v>
      </c>
      <c r="D1081" t="s">
        <v>1204</v>
      </c>
      <c r="E1081" s="7">
        <f t="shared" si="279"/>
        <v>161883329.81505921</v>
      </c>
      <c r="F1081" s="8">
        <f t="shared" si="280"/>
        <v>8.2092021289134571</v>
      </c>
      <c r="G1081" s="7">
        <v>1620</v>
      </c>
      <c r="H1081" s="7">
        <f t="shared" si="278"/>
        <v>3.2095150145426308</v>
      </c>
      <c r="I1081" s="7" t="s">
        <v>204</v>
      </c>
      <c r="J1081" s="7" t="s">
        <v>204</v>
      </c>
      <c r="K1081" s="7" t="s">
        <v>204</v>
      </c>
      <c r="L1081" s="7" t="s">
        <v>204</v>
      </c>
      <c r="M1081" s="7" t="s">
        <v>204</v>
      </c>
      <c r="N1081" s="7">
        <v>8.8498063505806481</v>
      </c>
      <c r="O1081" s="7">
        <v>3.0738063505806492</v>
      </c>
      <c r="P1081">
        <v>37</v>
      </c>
      <c r="Q1081">
        <f t="shared" si="271"/>
        <v>310</v>
      </c>
      <c r="R1081" t="s">
        <v>241</v>
      </c>
      <c r="S1081" s="9" t="s">
        <v>242</v>
      </c>
      <c r="T1081" t="s">
        <v>206</v>
      </c>
      <c r="U1081" t="s">
        <v>572</v>
      </c>
      <c r="V1081">
        <v>314.47000000000003</v>
      </c>
      <c r="W1081">
        <v>9.4459999999999997</v>
      </c>
      <c r="X1081">
        <v>3.67</v>
      </c>
      <c r="Y1081" s="8">
        <f t="shared" si="272"/>
        <v>-5.7759999999999998</v>
      </c>
      <c r="Z1081">
        <v>-5.5759999999999996</v>
      </c>
      <c r="AA1081">
        <v>3.59E-4</v>
      </c>
      <c r="AB1081">
        <v>3.2299999999999998E-3</v>
      </c>
      <c r="AC1081">
        <f t="shared" si="273"/>
        <v>-2.490797477668897</v>
      </c>
      <c r="AD1081">
        <f t="shared" si="274"/>
        <v>-3.4449055514216806</v>
      </c>
      <c r="AE1081" s="7">
        <f t="shared" si="275"/>
        <v>94.408743401475732</v>
      </c>
      <c r="AF1081" s="7">
        <v>20</v>
      </c>
      <c r="AG1081" s="7">
        <f t="shared" si="276"/>
        <v>-114.40874340147573</v>
      </c>
      <c r="AH1081" s="7">
        <f t="shared" si="277"/>
        <v>-4.9996871143708272</v>
      </c>
      <c r="AI1081">
        <v>0</v>
      </c>
      <c r="AJ1081">
        <v>1.04</v>
      </c>
      <c r="AK1081">
        <v>12.04</v>
      </c>
      <c r="AL1081">
        <v>2.4900000000000002</v>
      </c>
      <c r="AM1081">
        <v>2.62</v>
      </c>
    </row>
    <row r="1082" spans="1:39" x14ac:dyDescent="0.25">
      <c r="A1082">
        <v>1235</v>
      </c>
      <c r="B1082" t="s">
        <v>896</v>
      </c>
      <c r="C1082" t="s">
        <v>897</v>
      </c>
      <c r="D1082" t="s">
        <v>1204</v>
      </c>
      <c r="E1082" s="7">
        <f t="shared" si="279"/>
        <v>295330944.64511496</v>
      </c>
      <c r="F1082" s="8">
        <f t="shared" si="280"/>
        <v>8.4703089545320349</v>
      </c>
      <c r="G1082" s="7">
        <v>506</v>
      </c>
      <c r="H1082" s="7">
        <f t="shared" si="278"/>
        <v>2.7041505168397992</v>
      </c>
      <c r="I1082" s="7" t="s">
        <v>204</v>
      </c>
      <c r="J1082" s="7" t="s">
        <v>204</v>
      </c>
      <c r="K1082" s="7" t="s">
        <v>204</v>
      </c>
      <c r="L1082" s="7" t="s">
        <v>204</v>
      </c>
      <c r="M1082" s="7" t="s">
        <v>204</v>
      </c>
      <c r="N1082" s="7">
        <v>9.27344185287782</v>
      </c>
      <c r="O1082" s="7">
        <v>2.5684418528778172</v>
      </c>
      <c r="P1082">
        <v>37</v>
      </c>
      <c r="Q1082">
        <f t="shared" si="271"/>
        <v>310</v>
      </c>
      <c r="R1082" t="s">
        <v>241</v>
      </c>
      <c r="S1082" s="9" t="s">
        <v>242</v>
      </c>
      <c r="T1082" t="s">
        <v>206</v>
      </c>
      <c r="U1082" t="s">
        <v>898</v>
      </c>
      <c r="V1082">
        <v>324.47000000000003</v>
      </c>
      <c r="W1082">
        <v>10.595000000000001</v>
      </c>
      <c r="X1082">
        <v>3.89</v>
      </c>
      <c r="Y1082" s="8">
        <f t="shared" si="272"/>
        <v>-6.7050000000000001</v>
      </c>
      <c r="Z1082">
        <v>-7.4349999999999996</v>
      </c>
      <c r="AA1082" s="7">
        <v>1.68E-7</v>
      </c>
      <c r="AB1082" s="7">
        <v>6.1099999999999999E-6</v>
      </c>
      <c r="AC1082">
        <f t="shared" si="273"/>
        <v>-5.213958789757446</v>
      </c>
      <c r="AD1082">
        <f t="shared" si="274"/>
        <v>-6.7746907182741376</v>
      </c>
      <c r="AE1082" s="7">
        <f t="shared" si="275"/>
        <v>118.36133005786255</v>
      </c>
      <c r="AF1082" s="7">
        <v>20</v>
      </c>
      <c r="AG1082" s="7">
        <f t="shared" si="276"/>
        <v>-138.36133005786255</v>
      </c>
      <c r="AH1082" s="7">
        <f t="shared" si="277"/>
        <v>-5.7661584376922352</v>
      </c>
      <c r="AI1082">
        <v>0.4</v>
      </c>
      <c r="AJ1082">
        <v>1.1399999999999999</v>
      </c>
      <c r="AK1082">
        <v>12.33</v>
      </c>
      <c r="AL1082">
        <v>2.4500000000000002</v>
      </c>
      <c r="AM1082">
        <v>2.68</v>
      </c>
    </row>
    <row r="1083" spans="1:39" x14ac:dyDescent="0.25">
      <c r="A1083">
        <v>835</v>
      </c>
      <c r="B1083" t="s">
        <v>859</v>
      </c>
      <c r="C1083" t="s">
        <v>860</v>
      </c>
      <c r="D1083" t="s">
        <v>1204</v>
      </c>
      <c r="E1083" s="7">
        <f t="shared" si="279"/>
        <v>1.1149635997369379E+18</v>
      </c>
      <c r="F1083" s="8">
        <f t="shared" si="280"/>
        <v>18.047260689185581</v>
      </c>
      <c r="G1083" s="7">
        <v>18.3</v>
      </c>
      <c r="H1083" s="7">
        <f t="shared" si="278"/>
        <v>1.2624510897304295</v>
      </c>
      <c r="I1083" s="7" t="s">
        <v>204</v>
      </c>
      <c r="J1083" s="7" t="s">
        <v>204</v>
      </c>
      <c r="K1083" s="7" t="s">
        <v>204</v>
      </c>
      <c r="L1083" s="7" t="s">
        <v>204</v>
      </c>
      <c r="M1083" s="7" t="s">
        <v>204</v>
      </c>
      <c r="N1083" s="7">
        <v>18.92474242576845</v>
      </c>
      <c r="O1083" s="7">
        <v>1.126742425768448</v>
      </c>
      <c r="P1083">
        <v>37</v>
      </c>
      <c r="Q1083">
        <f t="shared" si="271"/>
        <v>310</v>
      </c>
      <c r="R1083" t="s">
        <v>241</v>
      </c>
      <c r="S1083" s="9" t="s">
        <v>242</v>
      </c>
      <c r="T1083" t="s">
        <v>206</v>
      </c>
      <c r="U1083" t="s">
        <v>861</v>
      </c>
      <c r="V1083">
        <v>327.38</v>
      </c>
      <c r="W1083">
        <v>18.748000000000001</v>
      </c>
      <c r="X1083">
        <v>0.95</v>
      </c>
      <c r="Y1083" s="8">
        <f t="shared" si="272"/>
        <v>-17.798000000000002</v>
      </c>
      <c r="Z1083">
        <v>-16.658000000000001</v>
      </c>
      <c r="AA1083" s="7">
        <v>5.6699999999999997E-9</v>
      </c>
      <c r="AB1083" s="7">
        <v>3.4700000000000002E-7</v>
      </c>
      <c r="AC1083">
        <f t="shared" si="273"/>
        <v>-6.459670525209126</v>
      </c>
      <c r="AD1083">
        <f t="shared" si="274"/>
        <v>-8.2464169411070927</v>
      </c>
      <c r="AE1083" s="7">
        <f t="shared" si="275"/>
        <v>129.31845483773827</v>
      </c>
      <c r="AF1083" s="7">
        <v>20</v>
      </c>
      <c r="AG1083" s="7">
        <f t="shared" si="276"/>
        <v>-149.31845483773827</v>
      </c>
      <c r="AH1083" s="7">
        <f t="shared" si="277"/>
        <v>-16.784809599455151</v>
      </c>
      <c r="AI1083">
        <v>0.5</v>
      </c>
      <c r="AJ1083">
        <v>1.75</v>
      </c>
      <c r="AK1083">
        <v>12.67</v>
      </c>
      <c r="AL1083">
        <v>2.02</v>
      </c>
      <c r="AM1083">
        <v>2.36</v>
      </c>
    </row>
    <row r="1084" spans="1:39" x14ac:dyDescent="0.25">
      <c r="A1084">
        <v>5</v>
      </c>
      <c r="B1084" t="s">
        <v>862</v>
      </c>
      <c r="C1084" t="s">
        <v>863</v>
      </c>
      <c r="D1084" t="s">
        <v>1204</v>
      </c>
      <c r="E1084" s="7">
        <f t="shared" si="279"/>
        <v>49569605.31773141</v>
      </c>
      <c r="F1084" s="8">
        <f t="shared" si="280"/>
        <v>7.6952154609867769</v>
      </c>
      <c r="G1084" s="7">
        <v>9.7899999999999991</v>
      </c>
      <c r="H1084" s="7">
        <f t="shared" si="278"/>
        <v>0.99078269180313783</v>
      </c>
      <c r="I1084" s="7" t="s">
        <v>204</v>
      </c>
      <c r="J1084" s="7" t="s">
        <v>204</v>
      </c>
      <c r="K1084" s="7" t="s">
        <v>204</v>
      </c>
      <c r="L1084" s="7" t="s">
        <v>204</v>
      </c>
      <c r="M1084" s="7" t="s">
        <v>204</v>
      </c>
      <c r="N1084" s="7">
        <v>8.6250740278411566</v>
      </c>
      <c r="O1084" s="7">
        <v>0.85507402784115605</v>
      </c>
      <c r="P1084">
        <v>37</v>
      </c>
      <c r="Q1084">
        <f t="shared" si="271"/>
        <v>310</v>
      </c>
      <c r="R1084" t="s">
        <v>241</v>
      </c>
      <c r="S1084" s="9" t="s">
        <v>242</v>
      </c>
      <c r="T1084" t="s">
        <v>206</v>
      </c>
      <c r="U1084" t="s">
        <v>864</v>
      </c>
      <c r="V1084">
        <v>346.47</v>
      </c>
      <c r="W1084">
        <v>9.76</v>
      </c>
      <c r="X1084">
        <v>1.99</v>
      </c>
      <c r="Y1084" s="8">
        <f t="shared" si="272"/>
        <v>-7.77</v>
      </c>
      <c r="Z1084">
        <v>-7.82</v>
      </c>
      <c r="AA1084" s="7">
        <v>1.09E-9</v>
      </c>
      <c r="AB1084" s="7">
        <v>4.6000000000000002E-8</v>
      </c>
      <c r="AC1084">
        <f t="shared" si="273"/>
        <v>-7.3372421683184257</v>
      </c>
      <c r="AD1084">
        <f t="shared" si="274"/>
        <v>-8.9625735020593762</v>
      </c>
      <c r="AE1084" s="7">
        <f t="shared" si="275"/>
        <v>137.03746536254695</v>
      </c>
      <c r="AF1084" s="7">
        <v>20</v>
      </c>
      <c r="AG1084" s="7">
        <f t="shared" si="276"/>
        <v>-157.03746536254695</v>
      </c>
      <c r="AH1084" s="7">
        <f t="shared" si="277"/>
        <v>-6.7044327691836392</v>
      </c>
      <c r="AI1084">
        <v>0.48</v>
      </c>
      <c r="AJ1084">
        <v>1.62</v>
      </c>
      <c r="AK1084">
        <v>12.97</v>
      </c>
      <c r="AL1084">
        <v>2.8</v>
      </c>
      <c r="AM1084">
        <v>2.74</v>
      </c>
    </row>
    <row r="1085" spans="1:39" x14ac:dyDescent="0.25">
      <c r="A1085">
        <v>37</v>
      </c>
      <c r="B1085" t="s">
        <v>892</v>
      </c>
      <c r="C1085" t="s">
        <v>893</v>
      </c>
      <c r="D1085" t="s">
        <v>1204</v>
      </c>
      <c r="E1085" s="7">
        <f t="shared" si="279"/>
        <v>2449807.344132551</v>
      </c>
      <c r="F1085" s="8">
        <f t="shared" si="280"/>
        <v>6.3891319322543341</v>
      </c>
      <c r="G1085" s="7">
        <v>1.71</v>
      </c>
      <c r="H1085" s="7">
        <f t="shared" si="278"/>
        <v>0.23299611039215382</v>
      </c>
      <c r="I1085" s="7" t="s">
        <v>204</v>
      </c>
      <c r="J1085" s="7" t="s">
        <v>204</v>
      </c>
      <c r="K1085" s="7" t="s">
        <v>204</v>
      </c>
      <c r="L1085" s="7" t="s">
        <v>204</v>
      </c>
      <c r="M1085" s="7" t="s">
        <v>204</v>
      </c>
      <c r="N1085" s="7">
        <v>7.3652874464301741</v>
      </c>
      <c r="O1085" s="7">
        <v>9.728744643017212E-2</v>
      </c>
      <c r="P1085">
        <v>37</v>
      </c>
      <c r="Q1085">
        <f t="shared" si="271"/>
        <v>310</v>
      </c>
      <c r="R1085" t="s">
        <v>241</v>
      </c>
      <c r="S1085" s="9" t="s">
        <v>242</v>
      </c>
      <c r="T1085" t="s">
        <v>206</v>
      </c>
      <c r="U1085" t="s">
        <v>894</v>
      </c>
      <c r="V1085">
        <v>360.45</v>
      </c>
      <c r="W1085">
        <v>9.0779999999999994</v>
      </c>
      <c r="X1085">
        <v>1.81</v>
      </c>
      <c r="Y1085" s="8">
        <f t="shared" si="272"/>
        <v>-7.2679999999999989</v>
      </c>
      <c r="Z1085">
        <v>-7.6079999999999997</v>
      </c>
      <c r="AA1085" s="7">
        <v>6.0199999999999996E-11</v>
      </c>
      <c r="AB1085" s="7">
        <v>7.7099999999999992E-9</v>
      </c>
      <c r="AC1085">
        <f t="shared" si="273"/>
        <v>-8.1129456219490432</v>
      </c>
      <c r="AD1085">
        <f t="shared" si="274"/>
        <v>-10.220403508742175</v>
      </c>
      <c r="AE1085" s="7">
        <f t="shared" si="275"/>
        <v>143.86045602059789</v>
      </c>
      <c r="AF1085" s="7">
        <v>20</v>
      </c>
      <c r="AG1085" s="7">
        <f t="shared" si="276"/>
        <v>-163.86045602059789</v>
      </c>
      <c r="AH1085" s="7">
        <f t="shared" si="277"/>
        <v>-6.15613582186218</v>
      </c>
      <c r="AI1085">
        <v>0.41</v>
      </c>
      <c r="AJ1085">
        <v>1.9</v>
      </c>
      <c r="AK1085">
        <v>13.26</v>
      </c>
      <c r="AL1085">
        <v>3.15</v>
      </c>
      <c r="AM1085">
        <v>2.75</v>
      </c>
    </row>
    <row r="1086" spans="1:39" x14ac:dyDescent="0.25">
      <c r="A1086">
        <v>700</v>
      </c>
      <c r="B1086" t="s">
        <v>1325</v>
      </c>
      <c r="C1086" t="s">
        <v>1326</v>
      </c>
      <c r="D1086" t="s">
        <v>1327</v>
      </c>
      <c r="E1086" s="7">
        <f t="shared" si="279"/>
        <v>299.68547209667116</v>
      </c>
      <c r="F1086" s="8">
        <f t="shared" si="280"/>
        <v>2.4766656900888626</v>
      </c>
      <c r="G1086" s="7">
        <v>1.9</v>
      </c>
      <c r="H1086" s="7">
        <f t="shared" si="278"/>
        <v>0.27875360095282892</v>
      </c>
      <c r="I1086" s="7" t="s">
        <v>204</v>
      </c>
      <c r="J1086" s="7" t="s">
        <v>204</v>
      </c>
      <c r="K1086" s="7" t="s">
        <v>204</v>
      </c>
      <c r="L1086" s="7" t="s">
        <v>204</v>
      </c>
      <c r="M1086" s="7" t="s">
        <v>204</v>
      </c>
      <c r="N1086" s="7">
        <v>2.4334414871173649</v>
      </c>
      <c r="O1086" s="7">
        <v>0.30244148711736407</v>
      </c>
      <c r="P1086">
        <v>23</v>
      </c>
      <c r="Q1086">
        <f t="shared" si="271"/>
        <v>296</v>
      </c>
      <c r="R1086" t="s">
        <v>241</v>
      </c>
      <c r="S1086" s="9" t="s">
        <v>242</v>
      </c>
      <c r="T1086" t="s">
        <v>206</v>
      </c>
      <c r="U1086" t="s">
        <v>1328</v>
      </c>
      <c r="V1086">
        <v>88.11</v>
      </c>
      <c r="W1086">
        <v>2.9910000000000001</v>
      </c>
      <c r="X1086">
        <v>0.86</v>
      </c>
      <c r="Y1086" s="8">
        <f t="shared" si="272"/>
        <v>-2.1310000000000002</v>
      </c>
      <c r="Z1086">
        <v>-2.2610000000000001</v>
      </c>
      <c r="AA1086" s="7">
        <v>13100</v>
      </c>
      <c r="AB1086" s="7">
        <v>12400</v>
      </c>
      <c r="AC1086">
        <f t="shared" si="273"/>
        <v>4.0934216851622347</v>
      </c>
      <c r="AD1086">
        <f t="shared" si="274"/>
        <v>4.1172712956557644</v>
      </c>
      <c r="AE1086" s="7">
        <f t="shared" si="275"/>
        <v>36.494774308914252</v>
      </c>
      <c r="AF1086" s="7">
        <v>20</v>
      </c>
      <c r="AG1086" s="7">
        <f t="shared" si="276"/>
        <v>-56.494774308914252</v>
      </c>
      <c r="AH1086" s="7">
        <f t="shared" si="277"/>
        <v>-2.1979120891360338</v>
      </c>
      <c r="AI1086">
        <v>0</v>
      </c>
      <c r="AJ1086">
        <v>0.36</v>
      </c>
      <c r="AK1086">
        <v>2.35</v>
      </c>
      <c r="AL1086">
        <v>0.57999999999999996</v>
      </c>
      <c r="AM1086">
        <v>0.75</v>
      </c>
    </row>
    <row r="1087" spans="1:39" x14ac:dyDescent="0.25">
      <c r="A1087">
        <v>511</v>
      </c>
      <c r="B1087" t="s">
        <v>85</v>
      </c>
      <c r="C1087" t="s">
        <v>86</v>
      </c>
      <c r="D1087" t="s">
        <v>1327</v>
      </c>
      <c r="E1087" s="7">
        <f t="shared" si="279"/>
        <v>5387.2231951787771</v>
      </c>
      <c r="F1087" s="8">
        <f t="shared" si="280"/>
        <v>3.7313649689423762</v>
      </c>
      <c r="G1087" s="7">
        <v>800</v>
      </c>
      <c r="H1087" s="7">
        <f t="shared" ref="H1087:H1088" si="281">LOG(G1087)</f>
        <v>2.9030899869919438</v>
      </c>
      <c r="I1087" s="7" t="s">
        <v>204</v>
      </c>
      <c r="J1087" s="7" t="s">
        <v>204</v>
      </c>
      <c r="K1087" s="7" t="s">
        <v>204</v>
      </c>
      <c r="L1087" s="7" t="s">
        <v>204</v>
      </c>
      <c r="M1087" s="7" t="s">
        <v>204</v>
      </c>
      <c r="N1087" s="7">
        <v>3.6827778731564793</v>
      </c>
      <c r="O1087" s="7">
        <v>2.9267778731564786</v>
      </c>
      <c r="P1087">
        <v>23</v>
      </c>
      <c r="Q1087">
        <f t="shared" si="271"/>
        <v>296</v>
      </c>
      <c r="R1087" t="s">
        <v>241</v>
      </c>
      <c r="S1087" s="9" t="s">
        <v>242</v>
      </c>
      <c r="T1087" t="s">
        <v>206</v>
      </c>
      <c r="U1087" t="s">
        <v>87</v>
      </c>
      <c r="V1087">
        <v>92.14</v>
      </c>
      <c r="W1087">
        <v>3.2959999999999998</v>
      </c>
      <c r="X1087">
        <v>2.54</v>
      </c>
      <c r="Y1087" s="8">
        <f t="shared" si="272"/>
        <v>-0.75599999999999978</v>
      </c>
      <c r="Z1087">
        <v>-0.56599999999999995</v>
      </c>
      <c r="AA1087" s="7">
        <v>3160</v>
      </c>
      <c r="AB1087" s="7">
        <v>3790</v>
      </c>
      <c r="AC1087">
        <f t="shared" si="273"/>
        <v>3.5786392099680722</v>
      </c>
      <c r="AD1087">
        <f t="shared" si="274"/>
        <v>3.4996870826184039</v>
      </c>
      <c r="AE1087" s="7">
        <f t="shared" si="275"/>
        <v>41.022736641347876</v>
      </c>
      <c r="AF1087" s="7">
        <v>20</v>
      </c>
      <c r="AG1087" s="7">
        <f t="shared" si="276"/>
        <v>-61.022736641347876</v>
      </c>
      <c r="AH1087" s="7">
        <f t="shared" si="277"/>
        <v>-0.82827498195043259</v>
      </c>
      <c r="AI1087">
        <v>0</v>
      </c>
      <c r="AJ1087">
        <v>0.12</v>
      </c>
      <c r="AK1087">
        <v>3.4300000000000006</v>
      </c>
      <c r="AL1087">
        <v>0.63</v>
      </c>
      <c r="AM1087">
        <v>0.86</v>
      </c>
    </row>
    <row r="1088" spans="1:39" x14ac:dyDescent="0.25">
      <c r="A1088">
        <v>1014</v>
      </c>
      <c r="B1088" t="s">
        <v>1329</v>
      </c>
      <c r="C1088" t="s">
        <v>248</v>
      </c>
      <c r="D1088" t="s">
        <v>1327</v>
      </c>
      <c r="E1088" s="7">
        <f t="shared" si="279"/>
        <v>1691.7637299469807</v>
      </c>
      <c r="F1088" s="8">
        <f t="shared" si="280"/>
        <v>3.2283397097992266</v>
      </c>
      <c r="G1088" s="7">
        <v>5100</v>
      </c>
      <c r="H1088" s="7">
        <f t="shared" si="281"/>
        <v>3.7075701760979363</v>
      </c>
      <c r="I1088" s="7" t="s">
        <v>204</v>
      </c>
      <c r="J1088" s="7" t="s">
        <v>204</v>
      </c>
      <c r="K1088" s="7" t="s">
        <v>204</v>
      </c>
      <c r="L1088" s="7" t="s">
        <v>204</v>
      </c>
      <c r="M1088" s="7" t="s">
        <v>204</v>
      </c>
      <c r="N1088" s="7">
        <v>3.1662580622624716</v>
      </c>
      <c r="O1088" s="7">
        <v>3.731258062262472</v>
      </c>
      <c r="P1088">
        <v>23</v>
      </c>
      <c r="Q1088">
        <f t="shared" si="271"/>
        <v>296</v>
      </c>
      <c r="R1088" t="s">
        <v>241</v>
      </c>
      <c r="S1088" s="9" t="s">
        <v>242</v>
      </c>
      <c r="T1088" t="s">
        <v>206</v>
      </c>
      <c r="U1088" t="s">
        <v>249</v>
      </c>
      <c r="V1088">
        <v>136.24</v>
      </c>
      <c r="W1088">
        <v>4.2649999999999997</v>
      </c>
      <c r="X1088">
        <v>4.83</v>
      </c>
      <c r="Y1088" s="8">
        <f t="shared" si="272"/>
        <v>0.56500000000000039</v>
      </c>
      <c r="Z1088">
        <v>0.115</v>
      </c>
      <c r="AA1088">
        <v>193</v>
      </c>
      <c r="AB1088">
        <v>192</v>
      </c>
      <c r="AC1088">
        <f t="shared" si="273"/>
        <v>2.2833012287035497</v>
      </c>
      <c r="AD1088">
        <f t="shared" si="274"/>
        <v>2.2855573090077739</v>
      </c>
      <c r="AE1088" s="7">
        <f t="shared" si="275"/>
        <v>52.416367678853874</v>
      </c>
      <c r="AF1088" s="7">
        <v>20</v>
      </c>
      <c r="AG1088" s="7">
        <f t="shared" si="276"/>
        <v>-72.416367678853874</v>
      </c>
      <c r="AH1088" s="7">
        <f t="shared" si="277"/>
        <v>0.47923046629870975</v>
      </c>
      <c r="AI1088">
        <v>0</v>
      </c>
      <c r="AJ1088">
        <v>0.2</v>
      </c>
      <c r="AK1088">
        <v>4.54</v>
      </c>
      <c r="AL1088">
        <v>0.32</v>
      </c>
      <c r="AM1088">
        <v>1.32</v>
      </c>
    </row>
    <row r="1089" spans="1:39" x14ac:dyDescent="0.25">
      <c r="A1089">
        <v>338</v>
      </c>
      <c r="B1089" t="s">
        <v>300</v>
      </c>
      <c r="C1089" t="s">
        <v>45</v>
      </c>
      <c r="D1089" t="s">
        <v>301</v>
      </c>
      <c r="E1089" s="7">
        <f t="shared" si="279"/>
        <v>83094.471133951345</v>
      </c>
      <c r="F1089" s="8">
        <f t="shared" si="280"/>
        <v>4.9195721280452736</v>
      </c>
      <c r="G1089" s="7">
        <f t="shared" ref="G1089:G1120" si="282">10^H1089</f>
        <v>645.65422903465594</v>
      </c>
      <c r="H1089" s="7">
        <v>2.81</v>
      </c>
      <c r="I1089" s="7">
        <v>0.92</v>
      </c>
      <c r="J1089" s="7">
        <f t="shared" ref="J1089:J1120" si="283">K1089-AH1089</f>
        <v>4.8833599553908291</v>
      </c>
      <c r="K1089" s="7">
        <f t="shared" ref="K1089:K1120" si="284">LOG(I1089*G1089)</f>
        <v>2.7737878273455556</v>
      </c>
      <c r="L1089" s="7">
        <f t="shared" ref="L1089:L1120" si="285">10^J1089</f>
        <v>76446.913443235215</v>
      </c>
      <c r="M1089" s="7">
        <f t="shared" ref="M1089:M1120" si="286">10^K1089</f>
        <v>594.0018907118839</v>
      </c>
      <c r="N1089" s="7">
        <f t="shared" ref="N1089:N1120" si="287">LOG(EXP((AE1089/8.314)*((1000/298)-(1000/Q1089))+LN(L1089)))</f>
        <v>4.7086138879658836</v>
      </c>
      <c r="O1089" s="7">
        <f t="shared" ref="O1089:O1120" si="288">LOG(EXP((-AF1089/8.314)*((1000/298)-(1000/Q1089))+LN(M1089)))</f>
        <v>2.8336138879658832</v>
      </c>
      <c r="P1089">
        <v>20</v>
      </c>
      <c r="Q1089">
        <f t="shared" si="271"/>
        <v>293</v>
      </c>
      <c r="R1089" t="s">
        <v>302</v>
      </c>
      <c r="S1089" s="9" t="s">
        <v>41</v>
      </c>
      <c r="T1089" t="s">
        <v>42</v>
      </c>
      <c r="U1089" t="s">
        <v>47</v>
      </c>
      <c r="V1089">
        <v>128.18</v>
      </c>
      <c r="W1089">
        <v>5.0449999999999999</v>
      </c>
      <c r="X1089">
        <v>3.17</v>
      </c>
      <c r="Y1089" s="8">
        <f t="shared" si="272"/>
        <v>-1.875</v>
      </c>
      <c r="Z1089">
        <v>-1.7450000000000001</v>
      </c>
      <c r="AA1089">
        <v>5.38</v>
      </c>
      <c r="AB1089">
        <v>39.9</v>
      </c>
      <c r="AC1089">
        <f t="shared" si="273"/>
        <v>1.6009728956867482</v>
      </c>
      <c r="AD1089">
        <f t="shared" si="274"/>
        <v>0.7307822756663892</v>
      </c>
      <c r="AE1089" s="7">
        <f t="shared" si="275"/>
        <v>58.418042442717976</v>
      </c>
      <c r="AF1089" s="7">
        <v>20</v>
      </c>
      <c r="AG1089" s="7">
        <f t="shared" si="276"/>
        <v>-78.418042442717976</v>
      </c>
      <c r="AH1089" s="7">
        <f t="shared" si="277"/>
        <v>-2.1095721280452735</v>
      </c>
      <c r="AI1089">
        <v>0</v>
      </c>
      <c r="AJ1089">
        <v>0.17</v>
      </c>
      <c r="AK1089">
        <v>5.33</v>
      </c>
      <c r="AL1089">
        <v>1.02</v>
      </c>
      <c r="AM1089">
        <v>1.0900000000000001</v>
      </c>
    </row>
    <row r="1090" spans="1:39" x14ac:dyDescent="0.25">
      <c r="A1090">
        <v>776</v>
      </c>
      <c r="B1090" t="s">
        <v>305</v>
      </c>
      <c r="C1090" t="s">
        <v>306</v>
      </c>
      <c r="D1090" t="s">
        <v>301</v>
      </c>
      <c r="E1090" s="7">
        <f t="shared" si="279"/>
        <v>565501.79522717593</v>
      </c>
      <c r="F1090" s="8">
        <f t="shared" si="280"/>
        <v>5.7524339879635402</v>
      </c>
      <c r="G1090" s="7">
        <f t="shared" si="282"/>
        <v>1445.4397707459289</v>
      </c>
      <c r="H1090">
        <v>3.16</v>
      </c>
      <c r="I1090" s="7">
        <v>0.92</v>
      </c>
      <c r="J1090" s="7">
        <f t="shared" si="283"/>
        <v>5.7162218153090958</v>
      </c>
      <c r="K1090" s="7">
        <f t="shared" si="284"/>
        <v>3.1237878273455557</v>
      </c>
      <c r="L1090" s="7">
        <f t="shared" si="285"/>
        <v>520261.65160900174</v>
      </c>
      <c r="M1090" s="7">
        <f t="shared" si="286"/>
        <v>1329.8045890862554</v>
      </c>
      <c r="N1090" s="7">
        <f t="shared" si="287"/>
        <v>5.5156138879658831</v>
      </c>
      <c r="O1090" s="7">
        <f t="shared" si="288"/>
        <v>3.1836138879658833</v>
      </c>
      <c r="P1090">
        <v>20</v>
      </c>
      <c r="Q1090">
        <f t="shared" ref="Q1090:Q1153" si="289">P1090+273</f>
        <v>293</v>
      </c>
      <c r="R1090" t="s">
        <v>302</v>
      </c>
      <c r="S1090" s="9" t="s">
        <v>41</v>
      </c>
      <c r="T1090" t="s">
        <v>42</v>
      </c>
      <c r="U1090" t="s">
        <v>307</v>
      </c>
      <c r="V1090">
        <v>152.19999999999999</v>
      </c>
      <c r="W1090">
        <v>6.2720000000000002</v>
      </c>
      <c r="X1090">
        <v>3.94</v>
      </c>
      <c r="Y1090" s="8">
        <f t="shared" ref="Y1090:Y1153" si="290">X1090-W1090</f>
        <v>-2.3320000000000003</v>
      </c>
      <c r="Z1090">
        <v>-2.3319999999999999</v>
      </c>
      <c r="AA1090">
        <v>0.16700000000000001</v>
      </c>
      <c r="AB1090">
        <v>4.1500000000000004</v>
      </c>
      <c r="AC1090">
        <f t="shared" ref="AC1090:AC1153" si="291">LOG(AB1090)</f>
        <v>0.61804809671209271</v>
      </c>
      <c r="AD1090">
        <f t="shared" ref="AD1090:AD1153" si="292">LOG(AA1090)</f>
        <v>-0.77728352885241669</v>
      </c>
      <c r="AE1090" s="7">
        <f t="shared" ref="AE1090:AE1153" si="293">-3.82*LN(AB1090)+72.5</f>
        <v>67.063726163193238</v>
      </c>
      <c r="AF1090" s="7">
        <v>20</v>
      </c>
      <c r="AG1090" s="7">
        <f t="shared" ref="AG1090:AG1153" si="294">-AF1090-AE1090</f>
        <v>-87.063726163193238</v>
      </c>
      <c r="AH1090" s="7">
        <f t="shared" si="277"/>
        <v>-2.5924339879635405</v>
      </c>
      <c r="AI1090">
        <v>0</v>
      </c>
      <c r="AJ1090">
        <v>0.21</v>
      </c>
      <c r="AK1090">
        <v>6.56</v>
      </c>
      <c r="AL1090">
        <v>1.0900000000000001</v>
      </c>
      <c r="AM1090">
        <v>1.22</v>
      </c>
    </row>
    <row r="1091" spans="1:39" x14ac:dyDescent="0.25">
      <c r="A1091">
        <v>268</v>
      </c>
      <c r="B1091" t="s">
        <v>54</v>
      </c>
      <c r="C1091" t="s">
        <v>55</v>
      </c>
      <c r="D1091" t="s">
        <v>301</v>
      </c>
      <c r="E1091" s="7">
        <f t="shared" si="279"/>
        <v>612607.02270851948</v>
      </c>
      <c r="F1091" s="8">
        <f t="shared" si="280"/>
        <v>5.7871819710962082</v>
      </c>
      <c r="G1091" s="7">
        <f t="shared" si="282"/>
        <v>4168.6938347033583</v>
      </c>
      <c r="H1091">
        <v>3.62</v>
      </c>
      <c r="I1091" s="7">
        <v>0.92</v>
      </c>
      <c r="J1091" s="7">
        <f t="shared" si="283"/>
        <v>5.7509697984417638</v>
      </c>
      <c r="K1091" s="7">
        <f t="shared" si="284"/>
        <v>3.5837878273455557</v>
      </c>
      <c r="L1091" s="7">
        <f t="shared" si="285"/>
        <v>563598.46089183772</v>
      </c>
      <c r="M1091" s="7">
        <f t="shared" si="286"/>
        <v>3835.1983279270953</v>
      </c>
      <c r="N1091" s="7">
        <f t="shared" si="287"/>
        <v>5.5376138879658834</v>
      </c>
      <c r="O1091" s="7">
        <f t="shared" si="288"/>
        <v>3.6436138879658837</v>
      </c>
      <c r="P1091">
        <v>20</v>
      </c>
      <c r="Q1091">
        <f t="shared" si="289"/>
        <v>293</v>
      </c>
      <c r="R1091" t="s">
        <v>302</v>
      </c>
      <c r="S1091" s="9" t="s">
        <v>41</v>
      </c>
      <c r="T1091" t="s">
        <v>42</v>
      </c>
      <c r="U1091" t="s">
        <v>56</v>
      </c>
      <c r="V1091">
        <v>154.21</v>
      </c>
      <c r="W1091">
        <v>6.0439999999999996</v>
      </c>
      <c r="X1091">
        <v>4.1500000000000004</v>
      </c>
      <c r="Y1091" s="8">
        <f t="shared" si="290"/>
        <v>-1.8939999999999992</v>
      </c>
      <c r="Z1091">
        <v>-2.1240000000000001</v>
      </c>
      <c r="AA1091">
        <v>0.17199999999999999</v>
      </c>
      <c r="AB1091">
        <v>1.36</v>
      </c>
      <c r="AC1091">
        <f t="shared" si="291"/>
        <v>0.13353890837021754</v>
      </c>
      <c r="AD1091">
        <f t="shared" si="292"/>
        <v>-0.76447155309245107</v>
      </c>
      <c r="AE1091" s="7">
        <f t="shared" si="293"/>
        <v>71.325408446962797</v>
      </c>
      <c r="AF1091" s="7">
        <v>20</v>
      </c>
      <c r="AG1091" s="7">
        <f t="shared" si="294"/>
        <v>-91.325408446962797</v>
      </c>
      <c r="AH1091" s="7">
        <f t="shared" ref="AH1091:AH1154" si="295">LOG(EXP((-AG1091/8.314)*((1000/298)-(1000/Q1091))+LN(10^Y1091)))</f>
        <v>-2.1671819710962077</v>
      </c>
      <c r="AI1091">
        <v>0</v>
      </c>
      <c r="AJ1091">
        <v>0.15</v>
      </c>
      <c r="AK1091">
        <v>6.56</v>
      </c>
      <c r="AL1091">
        <v>0.99</v>
      </c>
      <c r="AM1091">
        <v>1.26</v>
      </c>
    </row>
    <row r="1092" spans="1:39" x14ac:dyDescent="0.25">
      <c r="A1092">
        <v>104</v>
      </c>
      <c r="B1092" t="s">
        <v>166</v>
      </c>
      <c r="C1092" t="s">
        <v>164</v>
      </c>
      <c r="D1092" t="s">
        <v>301</v>
      </c>
      <c r="E1092" s="7">
        <f t="shared" si="279"/>
        <v>2005396848.4040701</v>
      </c>
      <c r="F1092" s="8">
        <f t="shared" si="280"/>
        <v>9.3022003280872809</v>
      </c>
      <c r="G1092" s="7">
        <f t="shared" si="282"/>
        <v>269153.48039269145</v>
      </c>
      <c r="H1092" s="7">
        <v>5.43</v>
      </c>
      <c r="I1092" s="7">
        <v>0.92</v>
      </c>
      <c r="J1092" s="7">
        <f t="shared" si="283"/>
        <v>9.2659881554328365</v>
      </c>
      <c r="K1092" s="7">
        <f t="shared" si="284"/>
        <v>5.3937878273455553</v>
      </c>
      <c r="L1092" s="7">
        <f t="shared" si="285"/>
        <v>1844965100.5317409</v>
      </c>
      <c r="M1092" s="7">
        <f t="shared" si="286"/>
        <v>247621.20196127653</v>
      </c>
      <c r="N1092" s="7">
        <f t="shared" si="287"/>
        <v>9.010613887965885</v>
      </c>
      <c r="O1092" s="7">
        <f t="shared" si="288"/>
        <v>5.4536138879658829</v>
      </c>
      <c r="P1092">
        <v>20</v>
      </c>
      <c r="Q1092">
        <f t="shared" si="289"/>
        <v>293</v>
      </c>
      <c r="R1092" t="s">
        <v>302</v>
      </c>
      <c r="S1092" s="9" t="s">
        <v>41</v>
      </c>
      <c r="T1092" t="s">
        <v>42</v>
      </c>
      <c r="U1092" t="s">
        <v>165</v>
      </c>
      <c r="V1092">
        <v>290.83</v>
      </c>
      <c r="W1092">
        <v>7.8170000000000002</v>
      </c>
      <c r="X1092">
        <v>4.26</v>
      </c>
      <c r="Y1092" s="8">
        <f t="shared" si="290"/>
        <v>-3.5570000000000004</v>
      </c>
      <c r="Z1092">
        <v>-3.677</v>
      </c>
      <c r="AA1092">
        <v>6.7400000000000002E-2</v>
      </c>
      <c r="AB1092">
        <v>3.44E-2</v>
      </c>
      <c r="AC1092">
        <f t="shared" si="291"/>
        <v>-1.4634415574284698</v>
      </c>
      <c r="AD1092">
        <f t="shared" si="292"/>
        <v>-1.1713401034646802</v>
      </c>
      <c r="AE1092" s="7">
        <f t="shared" si="293"/>
        <v>85.372249089782642</v>
      </c>
      <c r="AF1092" s="7">
        <v>20</v>
      </c>
      <c r="AG1092" s="7">
        <f t="shared" si="294"/>
        <v>-105.37224908978264</v>
      </c>
      <c r="AH1092" s="7">
        <f t="shared" si="295"/>
        <v>-3.8722003280872803</v>
      </c>
      <c r="AI1092">
        <v>0</v>
      </c>
      <c r="AJ1092">
        <v>0.4</v>
      </c>
      <c r="AK1092">
        <v>7</v>
      </c>
      <c r="AL1092">
        <v>1.1000000000000001</v>
      </c>
      <c r="AM1092">
        <v>1.58</v>
      </c>
    </row>
    <row r="1093" spans="1:39" x14ac:dyDescent="0.25">
      <c r="A1093">
        <v>312</v>
      </c>
      <c r="B1093" t="s">
        <v>57</v>
      </c>
      <c r="C1093" t="s">
        <v>58</v>
      </c>
      <c r="D1093" t="s">
        <v>301</v>
      </c>
      <c r="E1093" s="7">
        <f t="shared" si="279"/>
        <v>4141678.5074498155</v>
      </c>
      <c r="F1093" s="8">
        <f t="shared" si="280"/>
        <v>6.6171763843064948</v>
      </c>
      <c r="G1093" s="7">
        <f t="shared" si="282"/>
        <v>5888.4365535558973</v>
      </c>
      <c r="H1093">
        <v>3.77</v>
      </c>
      <c r="I1093" s="7">
        <v>0.92</v>
      </c>
      <c r="J1093" s="7">
        <f t="shared" si="283"/>
        <v>6.5809642116520513</v>
      </c>
      <c r="K1093" s="7">
        <f t="shared" si="284"/>
        <v>3.733787827345556</v>
      </c>
      <c r="L1093" s="7">
        <f t="shared" si="285"/>
        <v>3810344.2268538363</v>
      </c>
      <c r="M1093" s="7">
        <f t="shared" si="286"/>
        <v>5417.3616292714332</v>
      </c>
      <c r="N1093" s="7">
        <f t="shared" si="287"/>
        <v>6.3586138879658849</v>
      </c>
      <c r="O1093" s="7">
        <f t="shared" si="288"/>
        <v>3.7936138879658841</v>
      </c>
      <c r="P1093">
        <v>20</v>
      </c>
      <c r="Q1093">
        <f t="shared" si="289"/>
        <v>293</v>
      </c>
      <c r="R1093" t="s">
        <v>302</v>
      </c>
      <c r="S1093" s="9" t="s">
        <v>41</v>
      </c>
      <c r="T1093" t="s">
        <v>42</v>
      </c>
      <c r="U1093" t="s">
        <v>59</v>
      </c>
      <c r="V1093">
        <v>166.22</v>
      </c>
      <c r="W1093">
        <v>6.585</v>
      </c>
      <c r="X1093">
        <v>4.0199999999999996</v>
      </c>
      <c r="Y1093" s="8">
        <f t="shared" si="290"/>
        <v>-2.5650000000000004</v>
      </c>
      <c r="Z1093">
        <v>-2.4049999999999998</v>
      </c>
      <c r="AA1093">
        <v>4.3999999999999997E-2</v>
      </c>
      <c r="AB1093">
        <v>0.61899999999999999</v>
      </c>
      <c r="AC1093">
        <f t="shared" si="291"/>
        <v>-0.20830935097988201</v>
      </c>
      <c r="AD1093">
        <f t="shared" si="292"/>
        <v>-1.3565473235138126</v>
      </c>
      <c r="AE1093" s="7">
        <f t="shared" si="293"/>
        <v>74.332263024056601</v>
      </c>
      <c r="AF1093" s="7">
        <v>20</v>
      </c>
      <c r="AG1093" s="7">
        <f t="shared" si="294"/>
        <v>-94.332263024056601</v>
      </c>
      <c r="AH1093" s="7">
        <f t="shared" si="295"/>
        <v>-2.8471763843064952</v>
      </c>
      <c r="AI1093">
        <v>0</v>
      </c>
      <c r="AJ1093">
        <v>0.19</v>
      </c>
      <c r="AK1093">
        <v>7.04</v>
      </c>
      <c r="AL1093">
        <v>1.1299999999999999</v>
      </c>
      <c r="AM1093">
        <v>1.36</v>
      </c>
    </row>
    <row r="1094" spans="1:39" x14ac:dyDescent="0.25">
      <c r="A1094">
        <v>1082</v>
      </c>
      <c r="B1094" t="s">
        <v>308</v>
      </c>
      <c r="C1094" t="s">
        <v>309</v>
      </c>
      <c r="D1094" t="s">
        <v>301</v>
      </c>
      <c r="E1094" s="7">
        <f t="shared" si="279"/>
        <v>3100847.2560159164</v>
      </c>
      <c r="F1094" s="8">
        <f t="shared" si="280"/>
        <v>6.4914803739434799</v>
      </c>
      <c r="G1094" s="7">
        <f t="shared" si="282"/>
        <v>16982.436524617482</v>
      </c>
      <c r="H1094">
        <v>4.2300000000000004</v>
      </c>
      <c r="I1094" s="7">
        <v>0.92</v>
      </c>
      <c r="J1094" s="7">
        <f t="shared" si="283"/>
        <v>6.4552682012890354</v>
      </c>
      <c r="K1094" s="7">
        <f t="shared" si="284"/>
        <v>4.193787827345556</v>
      </c>
      <c r="L1094" s="7">
        <f t="shared" si="285"/>
        <v>2852779.4755346472</v>
      </c>
      <c r="M1094" s="7">
        <f t="shared" si="286"/>
        <v>15623.841602648079</v>
      </c>
      <c r="N1094" s="7">
        <f t="shared" si="287"/>
        <v>6.2106138879658834</v>
      </c>
      <c r="O1094" s="7">
        <f t="shared" si="288"/>
        <v>4.2536138879658836</v>
      </c>
      <c r="P1094">
        <v>20</v>
      </c>
      <c r="Q1094">
        <f t="shared" si="289"/>
        <v>293</v>
      </c>
      <c r="R1094" t="s">
        <v>302</v>
      </c>
      <c r="S1094" s="9" t="s">
        <v>41</v>
      </c>
      <c r="T1094" t="s">
        <v>42</v>
      </c>
      <c r="U1094" t="s">
        <v>310</v>
      </c>
      <c r="V1094">
        <v>223.1</v>
      </c>
      <c r="W1094">
        <v>7.0069999999999997</v>
      </c>
      <c r="X1094">
        <v>5.05</v>
      </c>
      <c r="Y1094" s="8">
        <f t="shared" si="290"/>
        <v>-1.9569999999999999</v>
      </c>
      <c r="Z1094">
        <v>-2.0270000000000001</v>
      </c>
      <c r="AA1094">
        <v>2.5399999999999999E-2</v>
      </c>
      <c r="AB1094">
        <v>8.7900000000000006E-2</v>
      </c>
      <c r="AC1094">
        <f t="shared" si="291"/>
        <v>-1.0560111249262281</v>
      </c>
      <c r="AD1094">
        <f t="shared" si="292"/>
        <v>-1.5951662833800619</v>
      </c>
      <c r="AE1094" s="7">
        <f t="shared" si="293"/>
        <v>81.78854191179164</v>
      </c>
      <c r="AF1094" s="7">
        <v>20</v>
      </c>
      <c r="AG1094" s="7">
        <f t="shared" si="294"/>
        <v>-101.78854191179164</v>
      </c>
      <c r="AH1094" s="7">
        <f t="shared" si="295"/>
        <v>-2.2614803739434799</v>
      </c>
      <c r="AI1094">
        <v>0</v>
      </c>
      <c r="AJ1094">
        <v>0.15</v>
      </c>
      <c r="AK1094">
        <v>7.4700000000000006</v>
      </c>
      <c r="AL1094">
        <v>1.31</v>
      </c>
      <c r="AM1094">
        <v>1.57</v>
      </c>
    </row>
    <row r="1095" spans="1:39" x14ac:dyDescent="0.25">
      <c r="A1095">
        <v>1099</v>
      </c>
      <c r="B1095" t="s">
        <v>311</v>
      </c>
      <c r="C1095" t="s">
        <v>312</v>
      </c>
      <c r="D1095" t="s">
        <v>301</v>
      </c>
      <c r="E1095" s="7">
        <f t="shared" si="279"/>
        <v>50174190.447396502</v>
      </c>
      <c r="F1095" s="8">
        <f t="shared" si="280"/>
        <v>7.7004803739434813</v>
      </c>
      <c r="G1095" s="7">
        <f t="shared" si="282"/>
        <v>97723.722095581266</v>
      </c>
      <c r="H1095">
        <v>4.99</v>
      </c>
      <c r="I1095" s="7">
        <v>0.92</v>
      </c>
      <c r="J1095" s="7">
        <f t="shared" si="283"/>
        <v>7.6642682012890369</v>
      </c>
      <c r="K1095" s="7">
        <f t="shared" si="284"/>
        <v>4.9537878273455558</v>
      </c>
      <c r="L1095" s="7">
        <f t="shared" si="285"/>
        <v>46160255.211604849</v>
      </c>
      <c r="M1095" s="7">
        <f t="shared" si="286"/>
        <v>89905.824327934737</v>
      </c>
      <c r="N1095" s="7">
        <f t="shared" si="287"/>
        <v>7.4196138879658857</v>
      </c>
      <c r="O1095" s="7">
        <f t="shared" si="288"/>
        <v>5.0136138879658834</v>
      </c>
      <c r="P1095">
        <v>20</v>
      </c>
      <c r="Q1095">
        <f t="shared" si="289"/>
        <v>293</v>
      </c>
      <c r="R1095" t="s">
        <v>302</v>
      </c>
      <c r="S1095" s="9" t="s">
        <v>41</v>
      </c>
      <c r="T1095" t="s">
        <v>42</v>
      </c>
      <c r="U1095" t="s">
        <v>313</v>
      </c>
      <c r="V1095">
        <v>223.1</v>
      </c>
      <c r="W1095">
        <v>7.4560000000000004</v>
      </c>
      <c r="X1095">
        <v>5.05</v>
      </c>
      <c r="Y1095" s="8">
        <f t="shared" si="290"/>
        <v>-2.4060000000000006</v>
      </c>
      <c r="Z1095">
        <v>-2.0459999999999998</v>
      </c>
      <c r="AA1095">
        <v>2.5399999999999999E-2</v>
      </c>
      <c r="AB1095">
        <v>8.7900000000000006E-2</v>
      </c>
      <c r="AC1095">
        <f t="shared" si="291"/>
        <v>-1.0560111249262281</v>
      </c>
      <c r="AD1095">
        <f t="shared" si="292"/>
        <v>-1.5951662833800619</v>
      </c>
      <c r="AE1095" s="7">
        <f t="shared" si="293"/>
        <v>81.78854191179164</v>
      </c>
      <c r="AF1095" s="7">
        <v>20</v>
      </c>
      <c r="AG1095" s="7">
        <f t="shared" si="294"/>
        <v>-101.78854191179164</v>
      </c>
      <c r="AH1095" s="7">
        <f t="shared" si="295"/>
        <v>-2.7104803739434806</v>
      </c>
      <c r="AI1095">
        <v>0</v>
      </c>
      <c r="AJ1095">
        <v>0.15</v>
      </c>
      <c r="AK1095">
        <v>7.4700000000000006</v>
      </c>
      <c r="AL1095">
        <v>1.31</v>
      </c>
      <c r="AM1095">
        <v>1.57</v>
      </c>
    </row>
    <row r="1096" spans="1:39" x14ac:dyDescent="0.25">
      <c r="A1096">
        <v>1037</v>
      </c>
      <c r="B1096" t="s">
        <v>314</v>
      </c>
      <c r="C1096" t="s">
        <v>315</v>
      </c>
      <c r="D1096" t="s">
        <v>301</v>
      </c>
      <c r="E1096" s="7">
        <f t="shared" si="279"/>
        <v>2790449.9190792986</v>
      </c>
      <c r="F1096" s="8">
        <f t="shared" si="280"/>
        <v>6.4456742325281189</v>
      </c>
      <c r="G1096" s="7">
        <f t="shared" si="282"/>
        <v>15488.166189124853</v>
      </c>
      <c r="H1096">
        <v>4.1900000000000004</v>
      </c>
      <c r="I1096" s="7">
        <v>0.92</v>
      </c>
      <c r="J1096" s="7">
        <f t="shared" si="283"/>
        <v>6.4094620598736745</v>
      </c>
      <c r="K1096" s="7">
        <f t="shared" si="284"/>
        <v>4.153787827345556</v>
      </c>
      <c r="L1096" s="7">
        <f t="shared" si="285"/>
        <v>2567213.9255529544</v>
      </c>
      <c r="M1096" s="7">
        <f t="shared" si="286"/>
        <v>14249.112893994861</v>
      </c>
      <c r="N1096" s="7">
        <f t="shared" si="287"/>
        <v>6.1906138879658847</v>
      </c>
      <c r="O1096" s="7">
        <f t="shared" si="288"/>
        <v>4.2136138879658835</v>
      </c>
      <c r="P1096">
        <v>20</v>
      </c>
      <c r="Q1096">
        <f t="shared" si="289"/>
        <v>293</v>
      </c>
      <c r="R1096" t="s">
        <v>302</v>
      </c>
      <c r="S1096" s="9" t="s">
        <v>41</v>
      </c>
      <c r="T1096" t="s">
        <v>42</v>
      </c>
      <c r="U1096" t="s">
        <v>316</v>
      </c>
      <c r="V1096">
        <v>223.1</v>
      </c>
      <c r="W1096">
        <v>7.0270000000000001</v>
      </c>
      <c r="X1096">
        <v>5.05</v>
      </c>
      <c r="Y1096" s="8">
        <f t="shared" si="290"/>
        <v>-1.9770000000000003</v>
      </c>
      <c r="Z1096">
        <v>-2.0270000000000001</v>
      </c>
      <c r="AA1096">
        <v>4.0099999999999997E-2</v>
      </c>
      <c r="AB1096">
        <v>0.84099999999999997</v>
      </c>
      <c r="AC1096">
        <f t="shared" si="291"/>
        <v>-7.5204004202087837E-2</v>
      </c>
      <c r="AD1096">
        <f t="shared" si="292"/>
        <v>-1.3968556273798178</v>
      </c>
      <c r="AE1096" s="7">
        <f t="shared" si="293"/>
        <v>73.161485024615104</v>
      </c>
      <c r="AF1096" s="7">
        <v>20</v>
      </c>
      <c r="AG1096" s="7">
        <f t="shared" si="294"/>
        <v>-93.161485024615104</v>
      </c>
      <c r="AH1096" s="7">
        <f t="shared" si="295"/>
        <v>-2.2556742325281185</v>
      </c>
      <c r="AI1096">
        <v>0</v>
      </c>
      <c r="AJ1096">
        <v>0.21</v>
      </c>
      <c r="AK1096">
        <v>7.5600000000000005</v>
      </c>
      <c r="AL1096">
        <v>1.32</v>
      </c>
      <c r="AM1096">
        <v>1.57</v>
      </c>
    </row>
    <row r="1097" spans="1:39" x14ac:dyDescent="0.25">
      <c r="A1097">
        <v>293</v>
      </c>
      <c r="B1097" t="s">
        <v>60</v>
      </c>
      <c r="C1097" t="s">
        <v>61</v>
      </c>
      <c r="D1097" t="s">
        <v>301</v>
      </c>
      <c r="E1097" s="7">
        <f t="shared" si="279"/>
        <v>24919107.958048083</v>
      </c>
      <c r="F1097" s="8">
        <f t="shared" si="280"/>
        <v>7.3965324916054538</v>
      </c>
      <c r="G1097" s="7">
        <f t="shared" si="282"/>
        <v>16595.869074375616</v>
      </c>
      <c r="H1097">
        <v>4.22</v>
      </c>
      <c r="I1097" s="7">
        <v>0.92</v>
      </c>
      <c r="J1097" s="7">
        <f t="shared" si="283"/>
        <v>7.3603203189510094</v>
      </c>
      <c r="K1097" s="7">
        <f t="shared" si="284"/>
        <v>4.1837878273455553</v>
      </c>
      <c r="L1097" s="7">
        <f t="shared" si="285"/>
        <v>22925579.321404271</v>
      </c>
      <c r="M1097" s="7">
        <f t="shared" si="286"/>
        <v>15268.199548425562</v>
      </c>
      <c r="N1097" s="7">
        <f t="shared" si="287"/>
        <v>7.1156138879658855</v>
      </c>
      <c r="O1097" s="7">
        <f t="shared" si="288"/>
        <v>4.2436138879658829</v>
      </c>
      <c r="P1097">
        <v>20</v>
      </c>
      <c r="Q1097">
        <f t="shared" si="289"/>
        <v>293</v>
      </c>
      <c r="R1097" t="s">
        <v>302</v>
      </c>
      <c r="S1097" s="9" t="s">
        <v>41</v>
      </c>
      <c r="T1097" t="s">
        <v>42</v>
      </c>
      <c r="U1097" t="s">
        <v>62</v>
      </c>
      <c r="V1097">
        <v>178.24</v>
      </c>
      <c r="W1097">
        <v>7.2220000000000004</v>
      </c>
      <c r="X1097">
        <v>4.3499999999999996</v>
      </c>
      <c r="Y1097" s="8">
        <f t="shared" si="290"/>
        <v>-2.8720000000000008</v>
      </c>
      <c r="Z1097">
        <v>-2.762</v>
      </c>
      <c r="AA1097">
        <v>5.7600000000000004E-3</v>
      </c>
      <c r="AB1097">
        <v>8.7499999999999994E-2</v>
      </c>
      <c r="AC1097">
        <f t="shared" si="291"/>
        <v>-1.0579919469776868</v>
      </c>
      <c r="AD1097">
        <f t="shared" si="292"/>
        <v>-2.2395775165767877</v>
      </c>
      <c r="AE1097" s="7">
        <f t="shared" si="293"/>
        <v>81.805964975062935</v>
      </c>
      <c r="AF1097" s="7">
        <v>20</v>
      </c>
      <c r="AG1097" s="7">
        <f t="shared" si="294"/>
        <v>-101.80596497506293</v>
      </c>
      <c r="AH1097" s="7">
        <f t="shared" si="295"/>
        <v>-3.176532491605454</v>
      </c>
      <c r="AI1097">
        <v>0</v>
      </c>
      <c r="AJ1097">
        <v>0.23</v>
      </c>
      <c r="AK1097">
        <v>7.7100000000000009</v>
      </c>
      <c r="AL1097">
        <v>1.34</v>
      </c>
      <c r="AM1097">
        <v>1.45</v>
      </c>
    </row>
    <row r="1098" spans="1:39" x14ac:dyDescent="0.25">
      <c r="A1098">
        <v>602</v>
      </c>
      <c r="B1098" t="s">
        <v>207</v>
      </c>
      <c r="C1098" t="s">
        <v>208</v>
      </c>
      <c r="D1098" t="s">
        <v>301</v>
      </c>
      <c r="E1098" s="7">
        <f t="shared" si="279"/>
        <v>24031007.94751408</v>
      </c>
      <c r="F1098" s="8">
        <f t="shared" si="280"/>
        <v>7.3807719870695232</v>
      </c>
      <c r="G1098" s="7">
        <f t="shared" si="282"/>
        <v>21379.620895022348</v>
      </c>
      <c r="H1098">
        <v>4.33</v>
      </c>
      <c r="I1098" s="7">
        <v>0.92</v>
      </c>
      <c r="J1098" s="7">
        <f t="shared" si="283"/>
        <v>7.3445598144150788</v>
      </c>
      <c r="K1098" s="7">
        <f t="shared" si="284"/>
        <v>4.2937878273455556</v>
      </c>
      <c r="L1098" s="7">
        <f t="shared" si="285"/>
        <v>22108527.311712909</v>
      </c>
      <c r="M1098" s="7">
        <f t="shared" si="286"/>
        <v>19669.251223420553</v>
      </c>
      <c r="N1098" s="7">
        <f t="shared" si="287"/>
        <v>7.0966138879658844</v>
      </c>
      <c r="O1098" s="7">
        <f t="shared" si="288"/>
        <v>4.3536138879658832</v>
      </c>
      <c r="P1098">
        <v>20</v>
      </c>
      <c r="Q1098">
        <f t="shared" si="289"/>
        <v>293</v>
      </c>
      <c r="R1098" t="s">
        <v>302</v>
      </c>
      <c r="S1098" s="9" t="s">
        <v>41</v>
      </c>
      <c r="T1098" t="s">
        <v>42</v>
      </c>
      <c r="U1098" t="s">
        <v>209</v>
      </c>
      <c r="V1098">
        <v>178.24</v>
      </c>
      <c r="W1098">
        <v>7.093</v>
      </c>
      <c r="X1098">
        <v>4.3499999999999996</v>
      </c>
      <c r="Y1098" s="8">
        <f t="shared" si="290"/>
        <v>-2.7430000000000003</v>
      </c>
      <c r="Z1098">
        <v>-2.6429999999999998</v>
      </c>
      <c r="AA1098">
        <v>2.8899999999999998E-4</v>
      </c>
      <c r="AB1098">
        <v>6.59E-2</v>
      </c>
      <c r="AC1098">
        <f t="shared" si="291"/>
        <v>-1.1811145854059901</v>
      </c>
      <c r="AD1098">
        <f t="shared" si="292"/>
        <v>-3.5391021572434522</v>
      </c>
      <c r="AE1098" s="7">
        <f t="shared" si="293"/>
        <v>82.888936319149437</v>
      </c>
      <c r="AF1098" s="7">
        <v>20</v>
      </c>
      <c r="AG1098" s="7">
        <f t="shared" si="294"/>
        <v>-102.88893631914944</v>
      </c>
      <c r="AH1098" s="7">
        <f t="shared" si="295"/>
        <v>-3.0507719870695231</v>
      </c>
      <c r="AI1098">
        <v>0</v>
      </c>
      <c r="AJ1098">
        <v>0.23</v>
      </c>
      <c r="AK1098">
        <v>7.7100000000000009</v>
      </c>
      <c r="AL1098">
        <v>1.34</v>
      </c>
      <c r="AM1098">
        <v>1.45</v>
      </c>
    </row>
    <row r="1099" spans="1:39" x14ac:dyDescent="0.25">
      <c r="A1099">
        <v>1124</v>
      </c>
      <c r="B1099" t="s">
        <v>319</v>
      </c>
      <c r="C1099" t="s">
        <v>320</v>
      </c>
      <c r="D1099" t="s">
        <v>301</v>
      </c>
      <c r="E1099" s="7">
        <f t="shared" si="279"/>
        <v>3970088.7138452162</v>
      </c>
      <c r="F1099" s="8">
        <f t="shared" si="280"/>
        <v>6.5988002114238142</v>
      </c>
      <c r="G1099" s="7">
        <f t="shared" si="282"/>
        <v>134896.28825916545</v>
      </c>
      <c r="H1099">
        <v>5.13</v>
      </c>
      <c r="I1099" s="7">
        <v>0.92</v>
      </c>
      <c r="J1099" s="7">
        <f t="shared" si="283"/>
        <v>6.5625880387693698</v>
      </c>
      <c r="K1099" s="7">
        <f t="shared" si="284"/>
        <v>5.0937878273455555</v>
      </c>
      <c r="L1099" s="7">
        <f t="shared" si="285"/>
        <v>3652481.6167375981</v>
      </c>
      <c r="M1099" s="7">
        <f t="shared" si="286"/>
        <v>124104.58519843241</v>
      </c>
      <c r="N1099" s="7">
        <f t="shared" si="287"/>
        <v>6.3386138879658835</v>
      </c>
      <c r="O1099" s="7">
        <f t="shared" si="288"/>
        <v>5.1536138879658839</v>
      </c>
      <c r="P1099">
        <v>20</v>
      </c>
      <c r="Q1099">
        <f t="shared" si="289"/>
        <v>293</v>
      </c>
      <c r="R1099" t="s">
        <v>302</v>
      </c>
      <c r="S1099" s="9" t="s">
        <v>41</v>
      </c>
      <c r="T1099" t="s">
        <v>42</v>
      </c>
      <c r="U1099" t="s">
        <v>321</v>
      </c>
      <c r="V1099">
        <v>257.55</v>
      </c>
      <c r="W1099">
        <v>6.875</v>
      </c>
      <c r="X1099">
        <v>5.69</v>
      </c>
      <c r="Y1099" s="8">
        <f t="shared" si="290"/>
        <v>-1.1849999999999996</v>
      </c>
      <c r="Z1099">
        <v>-1.405</v>
      </c>
      <c r="AA1099">
        <v>5.3299999999999997E-3</v>
      </c>
      <c r="AB1099">
        <v>0.53700000000000003</v>
      </c>
      <c r="AC1099">
        <f t="shared" si="291"/>
        <v>-0.27002571430044436</v>
      </c>
      <c r="AD1099">
        <f t="shared" si="292"/>
        <v>-2.2732727909734276</v>
      </c>
      <c r="AE1099" s="7">
        <f t="shared" si="293"/>
        <v>74.8751124446879</v>
      </c>
      <c r="AF1099" s="7">
        <v>20</v>
      </c>
      <c r="AG1099" s="7">
        <f t="shared" si="294"/>
        <v>-94.8751124446879</v>
      </c>
      <c r="AH1099" s="7">
        <f t="shared" si="295"/>
        <v>-1.4688002114238143</v>
      </c>
      <c r="AI1099">
        <v>0</v>
      </c>
      <c r="AJ1099">
        <v>0.12</v>
      </c>
      <c r="AK1099">
        <v>8.0500000000000007</v>
      </c>
      <c r="AL1099">
        <v>1.38</v>
      </c>
      <c r="AM1099">
        <v>1.69</v>
      </c>
    </row>
    <row r="1100" spans="1:39" x14ac:dyDescent="0.25">
      <c r="A1100">
        <v>1142</v>
      </c>
      <c r="B1100" t="s">
        <v>322</v>
      </c>
      <c r="C1100" t="s">
        <v>323</v>
      </c>
      <c r="D1100" t="s">
        <v>301</v>
      </c>
      <c r="E1100" s="7">
        <f t="shared" si="279"/>
        <v>10725512.226239489</v>
      </c>
      <c r="F1100" s="8">
        <f t="shared" si="280"/>
        <v>7.0304180422756133</v>
      </c>
      <c r="G1100" s="7">
        <f t="shared" si="282"/>
        <v>79432.823472428237</v>
      </c>
      <c r="H1100">
        <v>4.9000000000000004</v>
      </c>
      <c r="I1100" s="7">
        <v>0.92</v>
      </c>
      <c r="J1100" s="7">
        <f t="shared" si="283"/>
        <v>6.9942058696211689</v>
      </c>
      <c r="K1100" s="7">
        <f t="shared" si="284"/>
        <v>4.8637878273455559</v>
      </c>
      <c r="L1100" s="7">
        <f t="shared" si="285"/>
        <v>9867471.2481403444</v>
      </c>
      <c r="M1100" s="7">
        <f t="shared" si="286"/>
        <v>73078.197594634097</v>
      </c>
      <c r="N1100" s="7">
        <f t="shared" si="287"/>
        <v>6.7746138879658853</v>
      </c>
      <c r="O1100" s="7">
        <f t="shared" si="288"/>
        <v>4.9236138879658835</v>
      </c>
      <c r="P1100">
        <v>20</v>
      </c>
      <c r="Q1100">
        <f t="shared" si="289"/>
        <v>293</v>
      </c>
      <c r="R1100" t="s">
        <v>302</v>
      </c>
      <c r="S1100" s="9" t="s">
        <v>41</v>
      </c>
      <c r="T1100" t="s">
        <v>42</v>
      </c>
      <c r="U1100" t="s">
        <v>324</v>
      </c>
      <c r="V1100">
        <v>257.55</v>
      </c>
      <c r="W1100">
        <v>7.5410000000000004</v>
      </c>
      <c r="X1100">
        <v>5.69</v>
      </c>
      <c r="Y1100" s="8">
        <f t="shared" si="290"/>
        <v>-1.851</v>
      </c>
      <c r="Z1100">
        <v>-1.9910000000000001</v>
      </c>
      <c r="AA1100">
        <v>5.3299999999999997E-3</v>
      </c>
      <c r="AB1100">
        <v>0.78800000000000003</v>
      </c>
      <c r="AC1100">
        <f t="shared" si="291"/>
        <v>-0.10347378251044466</v>
      </c>
      <c r="AD1100">
        <f t="shared" si="292"/>
        <v>-2.2732727909734276</v>
      </c>
      <c r="AE1100" s="7">
        <f t="shared" si="293"/>
        <v>73.410142462454658</v>
      </c>
      <c r="AF1100" s="7">
        <v>20</v>
      </c>
      <c r="AG1100" s="7">
        <f t="shared" si="294"/>
        <v>-93.410142462454658</v>
      </c>
      <c r="AH1100" s="7">
        <f t="shared" si="295"/>
        <v>-2.1304180422756125</v>
      </c>
      <c r="AI1100">
        <v>0</v>
      </c>
      <c r="AJ1100">
        <v>0.19</v>
      </c>
      <c r="AK1100">
        <v>8.1</v>
      </c>
      <c r="AL1100">
        <v>1.43</v>
      </c>
      <c r="AM1100">
        <v>1.69</v>
      </c>
    </row>
    <row r="1101" spans="1:39" x14ac:dyDescent="0.25">
      <c r="A1101">
        <v>1047</v>
      </c>
      <c r="B1101" t="s">
        <v>325</v>
      </c>
      <c r="C1101" t="s">
        <v>326</v>
      </c>
      <c r="D1101" t="s">
        <v>301</v>
      </c>
      <c r="E1101" s="7">
        <f t="shared" si="279"/>
        <v>50171034.935948446</v>
      </c>
      <c r="F1101" s="8">
        <f t="shared" si="280"/>
        <v>7.7004530598145884</v>
      </c>
      <c r="G1101" s="7">
        <f t="shared" si="282"/>
        <v>199526.23149688813</v>
      </c>
      <c r="H1101">
        <v>5.3</v>
      </c>
      <c r="I1101" s="7">
        <v>0.92</v>
      </c>
      <c r="J1101" s="7">
        <f t="shared" si="283"/>
        <v>7.664240887160144</v>
      </c>
      <c r="K1101" s="7">
        <f t="shared" si="284"/>
        <v>5.2637878273455554</v>
      </c>
      <c r="L1101" s="7">
        <f t="shared" si="285"/>
        <v>46157352.141072638</v>
      </c>
      <c r="M1101" s="7">
        <f t="shared" si="286"/>
        <v>183564.13297713702</v>
      </c>
      <c r="N1101" s="7">
        <f t="shared" si="287"/>
        <v>7.4336138879658833</v>
      </c>
      <c r="O1101" s="7">
        <f t="shared" si="288"/>
        <v>5.323613887965883</v>
      </c>
      <c r="P1101">
        <v>20</v>
      </c>
      <c r="Q1101">
        <f t="shared" si="289"/>
        <v>293</v>
      </c>
      <c r="R1101" t="s">
        <v>302</v>
      </c>
      <c r="S1101" s="9" t="s">
        <v>41</v>
      </c>
      <c r="T1101" t="s">
        <v>42</v>
      </c>
      <c r="U1101" t="s">
        <v>327</v>
      </c>
      <c r="V1101">
        <v>257.55</v>
      </c>
      <c r="W1101">
        <v>7.8</v>
      </c>
      <c r="X1101">
        <v>5.69</v>
      </c>
      <c r="Y1101" s="8">
        <f t="shared" si="290"/>
        <v>-2.1099999999999994</v>
      </c>
      <c r="Z1101">
        <v>-2.11</v>
      </c>
      <c r="AA1101">
        <v>5.3299999999999997E-3</v>
      </c>
      <c r="AB1101">
        <v>0.3</v>
      </c>
      <c r="AC1101">
        <f t="shared" si="291"/>
        <v>-0.52287874528033762</v>
      </c>
      <c r="AD1101">
        <f t="shared" si="292"/>
        <v>-2.2732727909734276</v>
      </c>
      <c r="AE1101" s="7">
        <f t="shared" si="293"/>
        <v>77.099176112525072</v>
      </c>
      <c r="AF1101" s="7">
        <v>20</v>
      </c>
      <c r="AG1101" s="7">
        <f t="shared" si="294"/>
        <v>-97.099176112525072</v>
      </c>
      <c r="AH1101" s="7">
        <f t="shared" si="295"/>
        <v>-2.400453059814589</v>
      </c>
      <c r="AI1101">
        <v>0</v>
      </c>
      <c r="AJ1101">
        <v>0.19</v>
      </c>
      <c r="AK1101">
        <v>8.1</v>
      </c>
      <c r="AL1101">
        <v>1.43</v>
      </c>
      <c r="AM1101">
        <v>1.69</v>
      </c>
    </row>
    <row r="1102" spans="1:39" x14ac:dyDescent="0.25">
      <c r="A1102">
        <v>1024</v>
      </c>
      <c r="B1102" t="s">
        <v>328</v>
      </c>
      <c r="C1102" t="s">
        <v>177</v>
      </c>
      <c r="D1102" t="s">
        <v>301</v>
      </c>
      <c r="E1102" s="7">
        <f t="shared" si="279"/>
        <v>50986248.673627682</v>
      </c>
      <c r="F1102" s="8">
        <f t="shared" si="280"/>
        <v>7.7074530598145898</v>
      </c>
      <c r="G1102" s="7">
        <f t="shared" si="282"/>
        <v>251188.64315095844</v>
      </c>
      <c r="H1102">
        <v>5.4</v>
      </c>
      <c r="I1102" s="7">
        <v>0.92</v>
      </c>
      <c r="J1102" s="7">
        <f t="shared" si="283"/>
        <v>7.6712408871601454</v>
      </c>
      <c r="K1102" s="7">
        <f t="shared" si="284"/>
        <v>5.3637878273455559</v>
      </c>
      <c r="L1102" s="7">
        <f t="shared" si="285"/>
        <v>46907348.779737532</v>
      </c>
      <c r="M1102" s="7">
        <f t="shared" si="286"/>
        <v>231093.5516988821</v>
      </c>
      <c r="N1102" s="7">
        <f t="shared" si="287"/>
        <v>7.4406138879658839</v>
      </c>
      <c r="O1102" s="7">
        <f t="shared" si="288"/>
        <v>5.4236138879658844</v>
      </c>
      <c r="P1102">
        <v>20</v>
      </c>
      <c r="Q1102">
        <f t="shared" si="289"/>
        <v>293</v>
      </c>
      <c r="R1102" t="s">
        <v>302</v>
      </c>
      <c r="S1102" s="9" t="s">
        <v>41</v>
      </c>
      <c r="T1102" t="s">
        <v>42</v>
      </c>
      <c r="U1102" t="s">
        <v>178</v>
      </c>
      <c r="V1102">
        <v>257.55</v>
      </c>
      <c r="W1102">
        <v>7.7069999999999999</v>
      </c>
      <c r="X1102">
        <v>5.69</v>
      </c>
      <c r="Y1102" s="8">
        <f t="shared" si="290"/>
        <v>-2.0169999999999995</v>
      </c>
      <c r="Z1102">
        <v>-2.0870000000000002</v>
      </c>
      <c r="AA1102">
        <v>5.3299999999999997E-3</v>
      </c>
      <c r="AB1102">
        <v>0.3</v>
      </c>
      <c r="AC1102">
        <f t="shared" si="291"/>
        <v>-0.52287874528033762</v>
      </c>
      <c r="AD1102">
        <f t="shared" si="292"/>
        <v>-2.2732727909734276</v>
      </c>
      <c r="AE1102" s="7">
        <f t="shared" si="293"/>
        <v>77.099176112525072</v>
      </c>
      <c r="AF1102" s="7">
        <v>20</v>
      </c>
      <c r="AG1102" s="7">
        <f t="shared" si="294"/>
        <v>-97.099176112525072</v>
      </c>
      <c r="AH1102" s="7">
        <f t="shared" si="295"/>
        <v>-2.307453059814589</v>
      </c>
      <c r="AI1102">
        <v>0</v>
      </c>
      <c r="AJ1102">
        <v>0.15</v>
      </c>
      <c r="AK1102">
        <v>8.1</v>
      </c>
      <c r="AL1102">
        <v>1.39</v>
      </c>
      <c r="AM1102">
        <v>1.69</v>
      </c>
    </row>
    <row r="1103" spans="1:39" x14ac:dyDescent="0.25">
      <c r="A1103">
        <v>1043</v>
      </c>
      <c r="B1103" t="s">
        <v>329</v>
      </c>
      <c r="C1103" t="s">
        <v>330</v>
      </c>
      <c r="D1103" t="s">
        <v>301</v>
      </c>
      <c r="E1103" s="7">
        <f t="shared" si="279"/>
        <v>63626129.556993268</v>
      </c>
      <c r="F1103" s="8">
        <f t="shared" si="280"/>
        <v>7.8036355054589936</v>
      </c>
      <c r="G1103" s="7">
        <f t="shared" si="282"/>
        <v>204173.79446695308</v>
      </c>
      <c r="H1103">
        <v>5.31</v>
      </c>
      <c r="I1103" s="7">
        <v>0.92</v>
      </c>
      <c r="J1103" s="7">
        <f t="shared" si="283"/>
        <v>7.7674233328045492</v>
      </c>
      <c r="K1103" s="7">
        <f t="shared" si="284"/>
        <v>5.2737878273455552</v>
      </c>
      <c r="L1103" s="7">
        <f t="shared" si="285"/>
        <v>58536039.192433894</v>
      </c>
      <c r="M1103" s="7">
        <f t="shared" si="286"/>
        <v>187839.89090959678</v>
      </c>
      <c r="N1103" s="7">
        <f t="shared" si="287"/>
        <v>7.5406138879658835</v>
      </c>
      <c r="O1103" s="7">
        <f t="shared" si="288"/>
        <v>5.3336138879658828</v>
      </c>
      <c r="P1103">
        <v>20</v>
      </c>
      <c r="Q1103">
        <f t="shared" si="289"/>
        <v>293</v>
      </c>
      <c r="R1103" t="s">
        <v>302</v>
      </c>
      <c r="S1103" s="9" t="s">
        <v>41</v>
      </c>
      <c r="T1103" t="s">
        <v>42</v>
      </c>
      <c r="U1103" t="s">
        <v>331</v>
      </c>
      <c r="V1103">
        <v>257.55</v>
      </c>
      <c r="W1103">
        <v>7.8970000000000002</v>
      </c>
      <c r="X1103">
        <v>5.69</v>
      </c>
      <c r="Y1103" s="8">
        <f t="shared" si="290"/>
        <v>-2.2069999999999999</v>
      </c>
      <c r="Z1103">
        <v>-2.0870000000000002</v>
      </c>
      <c r="AA1103">
        <v>9.5200000000000007E-3</v>
      </c>
      <c r="AB1103">
        <v>0.41899999999999998</v>
      </c>
      <c r="AC1103">
        <f t="shared" si="291"/>
        <v>-0.3777859770337047</v>
      </c>
      <c r="AD1103">
        <f t="shared" si="292"/>
        <v>-2.0213630516155257</v>
      </c>
      <c r="AE1103" s="7">
        <f t="shared" si="293"/>
        <v>75.822958251609194</v>
      </c>
      <c r="AF1103" s="7">
        <v>20</v>
      </c>
      <c r="AG1103" s="7">
        <f t="shared" si="294"/>
        <v>-95.822958251609194</v>
      </c>
      <c r="AH1103" s="7">
        <f t="shared" si="295"/>
        <v>-2.4936355054589945</v>
      </c>
      <c r="AI1103">
        <v>0</v>
      </c>
      <c r="AJ1103">
        <v>0.13</v>
      </c>
      <c r="AK1103">
        <v>8.1300000000000008</v>
      </c>
      <c r="AL1103">
        <v>1.42</v>
      </c>
      <c r="AM1103">
        <v>1.69</v>
      </c>
    </row>
    <row r="1104" spans="1:39" x14ac:dyDescent="0.25">
      <c r="A1104">
        <v>1238</v>
      </c>
      <c r="B1104" t="s">
        <v>344</v>
      </c>
      <c r="C1104" t="s">
        <v>345</v>
      </c>
      <c r="D1104" t="s">
        <v>301</v>
      </c>
      <c r="E1104" s="7">
        <f t="shared" si="279"/>
        <v>74143492.279693112</v>
      </c>
      <c r="F1104" s="8">
        <f t="shared" si="280"/>
        <v>7.870073038155379</v>
      </c>
      <c r="G1104" s="7">
        <f t="shared" si="282"/>
        <v>165958.69074375604</v>
      </c>
      <c r="H1104">
        <v>5.22</v>
      </c>
      <c r="I1104" s="7">
        <v>0.92</v>
      </c>
      <c r="J1104" s="7">
        <f t="shared" si="283"/>
        <v>7.8338608655009345</v>
      </c>
      <c r="K1104" s="7">
        <f t="shared" si="284"/>
        <v>5.1837878273455553</v>
      </c>
      <c r="L1104" s="7">
        <f t="shared" si="285"/>
        <v>68212012.897317767</v>
      </c>
      <c r="M1104" s="7">
        <f t="shared" si="286"/>
        <v>152681.99548425578</v>
      </c>
      <c r="N1104" s="7">
        <f t="shared" si="287"/>
        <v>7.5766138879658822</v>
      </c>
      <c r="O1104" s="7">
        <f t="shared" si="288"/>
        <v>5.2436138879658829</v>
      </c>
      <c r="P1104">
        <v>20</v>
      </c>
      <c r="Q1104">
        <f t="shared" si="289"/>
        <v>293</v>
      </c>
      <c r="R1104" t="s">
        <v>302</v>
      </c>
      <c r="S1104" s="9" t="s">
        <v>41</v>
      </c>
      <c r="T1104" t="s">
        <v>42</v>
      </c>
      <c r="U1104" t="s">
        <v>346</v>
      </c>
      <c r="V1104">
        <v>257.55</v>
      </c>
      <c r="W1104">
        <v>8.0229999999999997</v>
      </c>
      <c r="X1104">
        <v>5.69</v>
      </c>
      <c r="Y1104" s="8">
        <f t="shared" si="290"/>
        <v>-2.3329999999999993</v>
      </c>
      <c r="Z1104">
        <v>-2.1629999999999998</v>
      </c>
      <c r="AA1104">
        <v>5.3299999999999997E-3</v>
      </c>
      <c r="AB1104">
        <v>2.92E-2</v>
      </c>
      <c r="AC1104">
        <f t="shared" si="291"/>
        <v>-1.5346171485515816</v>
      </c>
      <c r="AD1104">
        <f t="shared" si="292"/>
        <v>-2.2732727909734276</v>
      </c>
      <c r="AE1104" s="7">
        <f t="shared" si="293"/>
        <v>85.998300696284176</v>
      </c>
      <c r="AF1104" s="7">
        <v>20</v>
      </c>
      <c r="AG1104" s="7">
        <f t="shared" si="294"/>
        <v>-105.99830069628418</v>
      </c>
      <c r="AH1104" s="7">
        <f t="shared" si="295"/>
        <v>-2.6500730381553796</v>
      </c>
      <c r="AI1104">
        <v>0</v>
      </c>
      <c r="AJ1104">
        <v>0.13</v>
      </c>
      <c r="AK1104">
        <v>8.27</v>
      </c>
      <c r="AL1104">
        <v>1.39</v>
      </c>
      <c r="AM1104">
        <v>1.69</v>
      </c>
    </row>
    <row r="1105" spans="1:39" x14ac:dyDescent="0.25">
      <c r="A1105">
        <v>989</v>
      </c>
      <c r="B1105" t="s">
        <v>347</v>
      </c>
      <c r="C1105" t="s">
        <v>348</v>
      </c>
      <c r="D1105" t="s">
        <v>301</v>
      </c>
      <c r="E1105" s="7">
        <f t="shared" si="279"/>
        <v>96015386.006285042</v>
      </c>
      <c r="F1105" s="8">
        <f t="shared" si="280"/>
        <v>7.9823408322293146</v>
      </c>
      <c r="G1105" s="7">
        <f t="shared" si="282"/>
        <v>416869.38347033598</v>
      </c>
      <c r="H1105">
        <v>5.62</v>
      </c>
      <c r="I1105" s="7">
        <v>0.92</v>
      </c>
      <c r="J1105" s="7">
        <f t="shared" si="283"/>
        <v>7.9461286595748701</v>
      </c>
      <c r="K1105" s="7">
        <f t="shared" si="284"/>
        <v>5.5837878273455557</v>
      </c>
      <c r="L1105" s="7">
        <f t="shared" si="285"/>
        <v>88334155.125782371</v>
      </c>
      <c r="M1105" s="7">
        <f t="shared" si="286"/>
        <v>383519.8327927097</v>
      </c>
      <c r="N1105" s="7">
        <f t="shared" si="287"/>
        <v>7.7036138879658838</v>
      </c>
      <c r="O1105" s="7">
        <f t="shared" si="288"/>
        <v>5.6436138879658841</v>
      </c>
      <c r="P1105">
        <v>20</v>
      </c>
      <c r="Q1105">
        <f t="shared" si="289"/>
        <v>293</v>
      </c>
      <c r="R1105" t="s">
        <v>302</v>
      </c>
      <c r="S1105" s="9" t="s">
        <v>41</v>
      </c>
      <c r="T1105" t="s">
        <v>42</v>
      </c>
      <c r="U1105" t="s">
        <v>349</v>
      </c>
      <c r="V1105">
        <v>291.99</v>
      </c>
      <c r="W1105">
        <v>8.4</v>
      </c>
      <c r="X1105">
        <v>6.34</v>
      </c>
      <c r="Y1105" s="8">
        <f t="shared" si="290"/>
        <v>-2.0600000000000005</v>
      </c>
      <c r="Z1105">
        <v>-2.11</v>
      </c>
      <c r="AA1105">
        <v>1.1299999999999999E-3</v>
      </c>
      <c r="AB1105">
        <v>0.106</v>
      </c>
      <c r="AC1105">
        <f t="shared" si="291"/>
        <v>-0.97469413473522981</v>
      </c>
      <c r="AD1105">
        <f t="shared" si="292"/>
        <v>-2.9469215565165805</v>
      </c>
      <c r="AE1105" s="7">
        <f t="shared" si="293"/>
        <v>81.073287826203668</v>
      </c>
      <c r="AF1105" s="7">
        <v>20</v>
      </c>
      <c r="AG1105" s="7">
        <f t="shared" si="294"/>
        <v>-101.07328782620367</v>
      </c>
      <c r="AH1105" s="7">
        <f t="shared" si="295"/>
        <v>-2.3623408322293145</v>
      </c>
      <c r="AI1105">
        <v>0</v>
      </c>
      <c r="AJ1105">
        <v>0.09</v>
      </c>
      <c r="AK1105">
        <v>8.6300000000000008</v>
      </c>
      <c r="AL1105">
        <v>1.46</v>
      </c>
      <c r="AM1105">
        <v>1.81</v>
      </c>
    </row>
    <row r="1106" spans="1:39" x14ac:dyDescent="0.25">
      <c r="A1106">
        <v>1127</v>
      </c>
      <c r="B1106" t="s">
        <v>350</v>
      </c>
      <c r="C1106" t="s">
        <v>180</v>
      </c>
      <c r="D1106" t="s">
        <v>301</v>
      </c>
      <c r="E1106" s="7">
        <f t="shared" si="279"/>
        <v>51970904.033911541</v>
      </c>
      <c r="F1106" s="8">
        <f t="shared" si="280"/>
        <v>7.7157602714413782</v>
      </c>
      <c r="G1106" s="7">
        <f t="shared" si="282"/>
        <v>354813.38923357555</v>
      </c>
      <c r="H1106">
        <v>5.55</v>
      </c>
      <c r="I1106" s="7">
        <v>0.92</v>
      </c>
      <c r="J1106" s="7">
        <f t="shared" si="283"/>
        <v>7.6795480987869338</v>
      </c>
      <c r="K1106" s="7">
        <f t="shared" si="284"/>
        <v>5.5137878273455554</v>
      </c>
      <c r="L1106" s="7">
        <f t="shared" si="285"/>
        <v>47813231.711198695</v>
      </c>
      <c r="M1106" s="7">
        <f t="shared" si="286"/>
        <v>326428.31809488998</v>
      </c>
      <c r="N1106" s="7">
        <f t="shared" si="287"/>
        <v>7.4106138879658845</v>
      </c>
      <c r="O1106" s="7">
        <f t="shared" si="288"/>
        <v>5.5736138879658839</v>
      </c>
      <c r="P1106">
        <v>20</v>
      </c>
      <c r="Q1106">
        <f t="shared" si="289"/>
        <v>293</v>
      </c>
      <c r="R1106" t="s">
        <v>302</v>
      </c>
      <c r="S1106" s="9" t="s">
        <v>41</v>
      </c>
      <c r="T1106" t="s">
        <v>42</v>
      </c>
      <c r="U1106" t="s">
        <v>181</v>
      </c>
      <c r="V1106">
        <v>291.99</v>
      </c>
      <c r="W1106">
        <v>8.1769999999999996</v>
      </c>
      <c r="X1106">
        <v>6.34</v>
      </c>
      <c r="Y1106" s="8">
        <f t="shared" si="290"/>
        <v>-1.8369999999999997</v>
      </c>
      <c r="Z1106">
        <v>-2.0870000000000002</v>
      </c>
      <c r="AA1106">
        <v>1.1299999999999999E-3</v>
      </c>
      <c r="AB1106">
        <v>1.0500000000000001E-2</v>
      </c>
      <c r="AC1106">
        <f t="shared" si="291"/>
        <v>-1.9788107009300619</v>
      </c>
      <c r="AD1106">
        <f t="shared" si="292"/>
        <v>-2.9469215565165805</v>
      </c>
      <c r="AE1106" s="7">
        <f t="shared" si="293"/>
        <v>89.905371683347283</v>
      </c>
      <c r="AF1106" s="7">
        <v>20</v>
      </c>
      <c r="AG1106" s="7">
        <f t="shared" si="294"/>
        <v>-109.90537168334728</v>
      </c>
      <c r="AH1106" s="7">
        <f t="shared" si="295"/>
        <v>-2.1657602714413784</v>
      </c>
      <c r="AI1106">
        <v>0</v>
      </c>
      <c r="AJ1106">
        <v>0.18</v>
      </c>
      <c r="AK1106">
        <v>8.64</v>
      </c>
      <c r="AL1106">
        <v>1.55</v>
      </c>
      <c r="AM1106">
        <v>1.81</v>
      </c>
    </row>
    <row r="1107" spans="1:39" x14ac:dyDescent="0.25">
      <c r="A1107">
        <v>1188</v>
      </c>
      <c r="B1107" t="s">
        <v>351</v>
      </c>
      <c r="C1107" t="s">
        <v>352</v>
      </c>
      <c r="D1107" t="s">
        <v>301</v>
      </c>
      <c r="E1107" s="7">
        <f t="shared" si="279"/>
        <v>88078441.094804853</v>
      </c>
      <c r="F1107" s="8">
        <f t="shared" si="280"/>
        <v>7.9448696194296877</v>
      </c>
      <c r="G1107" s="7">
        <f t="shared" si="282"/>
        <v>467735.14128719864</v>
      </c>
      <c r="H1107">
        <v>5.67</v>
      </c>
      <c r="I1107" s="7">
        <v>0.92</v>
      </c>
      <c r="J1107" s="7">
        <f t="shared" si="283"/>
        <v>7.9086574467752433</v>
      </c>
      <c r="K1107" s="7">
        <f t="shared" si="284"/>
        <v>5.6337878273455555</v>
      </c>
      <c r="L1107" s="7">
        <f t="shared" si="285"/>
        <v>81032165.807220578</v>
      </c>
      <c r="M1107" s="7">
        <f t="shared" si="286"/>
        <v>430316.32998422335</v>
      </c>
      <c r="N1107" s="7">
        <f t="shared" si="287"/>
        <v>7.6396138879658828</v>
      </c>
      <c r="O1107" s="7">
        <f t="shared" si="288"/>
        <v>5.693613887965884</v>
      </c>
      <c r="P1107">
        <v>20</v>
      </c>
      <c r="Q1107">
        <f t="shared" si="289"/>
        <v>293</v>
      </c>
      <c r="R1107" t="s">
        <v>302</v>
      </c>
      <c r="S1107" s="9" t="s">
        <v>41</v>
      </c>
      <c r="T1107" t="s">
        <v>42</v>
      </c>
      <c r="U1107" t="s">
        <v>353</v>
      </c>
      <c r="V1107">
        <v>291.99</v>
      </c>
      <c r="W1107">
        <v>8.2859999999999996</v>
      </c>
      <c r="X1107">
        <v>6.34</v>
      </c>
      <c r="Y1107" s="8">
        <f t="shared" si="290"/>
        <v>-1.9459999999999997</v>
      </c>
      <c r="Z1107">
        <v>-2.0659999999999998</v>
      </c>
      <c r="AA1107">
        <v>1.1299999999999999E-3</v>
      </c>
      <c r="AB1107">
        <v>1.04E-2</v>
      </c>
      <c r="AC1107">
        <f t="shared" si="291"/>
        <v>-1.9829666607012197</v>
      </c>
      <c r="AD1107">
        <f t="shared" si="292"/>
        <v>-2.9469215565165805</v>
      </c>
      <c r="AE1107" s="7">
        <f t="shared" si="293"/>
        <v>89.941926986228978</v>
      </c>
      <c r="AF1107" s="7">
        <v>20</v>
      </c>
      <c r="AG1107" s="7">
        <f t="shared" si="294"/>
        <v>-109.94192698622898</v>
      </c>
      <c r="AH1107" s="7">
        <f t="shared" si="295"/>
        <v>-2.2748696194296878</v>
      </c>
      <c r="AI1107">
        <v>0</v>
      </c>
      <c r="AJ1107">
        <v>0.13</v>
      </c>
      <c r="AK1107">
        <v>8.64</v>
      </c>
      <c r="AL1107">
        <v>1.5</v>
      </c>
      <c r="AM1107">
        <v>1.81</v>
      </c>
    </row>
    <row r="1108" spans="1:39" x14ac:dyDescent="0.25">
      <c r="A1108">
        <v>1254</v>
      </c>
      <c r="B1108" t="s">
        <v>360</v>
      </c>
      <c r="C1108" t="s">
        <v>361</v>
      </c>
      <c r="D1108" t="s">
        <v>301</v>
      </c>
      <c r="E1108" s="7">
        <f t="shared" si="279"/>
        <v>138280286.74342743</v>
      </c>
      <c r="F1108" s="8">
        <f t="shared" si="280"/>
        <v>8.140760271441378</v>
      </c>
      <c r="G1108" s="7">
        <f t="shared" si="282"/>
        <v>331131.12148259126</v>
      </c>
      <c r="H1108">
        <v>5.52</v>
      </c>
      <c r="I1108" s="7">
        <v>0.92</v>
      </c>
      <c r="J1108" s="7">
        <f t="shared" si="283"/>
        <v>8.1045480987869336</v>
      </c>
      <c r="K1108" s="7">
        <f t="shared" si="284"/>
        <v>5.4837878273455551</v>
      </c>
      <c r="L1108" s="7">
        <f t="shared" si="285"/>
        <v>127217863.80395341</v>
      </c>
      <c r="M1108" s="7">
        <f t="shared" si="286"/>
        <v>304640.63176398387</v>
      </c>
      <c r="N1108" s="7">
        <f t="shared" si="287"/>
        <v>7.8356138879658843</v>
      </c>
      <c r="O1108" s="7">
        <f t="shared" si="288"/>
        <v>5.5436138879658827</v>
      </c>
      <c r="P1108">
        <v>20</v>
      </c>
      <c r="Q1108">
        <f t="shared" si="289"/>
        <v>293</v>
      </c>
      <c r="R1108" t="s">
        <v>302</v>
      </c>
      <c r="S1108" s="9" t="s">
        <v>41</v>
      </c>
      <c r="T1108" t="s">
        <v>42</v>
      </c>
      <c r="U1108" t="s">
        <v>362</v>
      </c>
      <c r="V1108">
        <v>291.99</v>
      </c>
      <c r="W1108">
        <v>8.6319999999999997</v>
      </c>
      <c r="X1108">
        <v>6.34</v>
      </c>
      <c r="Y1108" s="8">
        <f t="shared" si="290"/>
        <v>-2.2919999999999998</v>
      </c>
      <c r="Z1108">
        <v>-2.2919999999999998</v>
      </c>
      <c r="AA1108">
        <v>1.1299999999999999E-3</v>
      </c>
      <c r="AB1108">
        <v>1.0500000000000001E-2</v>
      </c>
      <c r="AC1108">
        <f t="shared" si="291"/>
        <v>-1.9788107009300619</v>
      </c>
      <c r="AD1108">
        <f t="shared" si="292"/>
        <v>-2.9469215565165805</v>
      </c>
      <c r="AE1108" s="7">
        <f t="shared" si="293"/>
        <v>89.905371683347283</v>
      </c>
      <c r="AF1108" s="7">
        <v>20</v>
      </c>
      <c r="AG1108" s="7">
        <f t="shared" si="294"/>
        <v>-109.90537168334728</v>
      </c>
      <c r="AH1108" s="7">
        <f t="shared" si="295"/>
        <v>-2.620760271441378</v>
      </c>
      <c r="AI1108">
        <v>0</v>
      </c>
      <c r="AJ1108">
        <v>0.12</v>
      </c>
      <c r="AK1108">
        <v>8.68</v>
      </c>
      <c r="AL1108">
        <v>1.46</v>
      </c>
      <c r="AM1108">
        <v>1.81</v>
      </c>
    </row>
    <row r="1109" spans="1:39" x14ac:dyDescent="0.25">
      <c r="A1109">
        <v>1069</v>
      </c>
      <c r="B1109" t="s">
        <v>369</v>
      </c>
      <c r="C1109" t="s">
        <v>370</v>
      </c>
      <c r="D1109" t="s">
        <v>301</v>
      </c>
      <c r="E1109" s="7">
        <f t="shared" si="279"/>
        <v>345565631.64390111</v>
      </c>
      <c r="F1109" s="8">
        <f t="shared" si="280"/>
        <v>8.5385305430382896</v>
      </c>
      <c r="G1109" s="7">
        <f t="shared" si="282"/>
        <v>891250.93813374708</v>
      </c>
      <c r="H1109">
        <v>5.95</v>
      </c>
      <c r="I1109" s="7">
        <v>0.92</v>
      </c>
      <c r="J1109" s="7">
        <f t="shared" si="283"/>
        <v>8.5023183703838452</v>
      </c>
      <c r="K1109" s="7">
        <f t="shared" si="284"/>
        <v>5.9137878273455557</v>
      </c>
      <c r="L1109" s="7">
        <f t="shared" si="285"/>
        <v>317920381.11238837</v>
      </c>
      <c r="M1109" s="7">
        <f t="shared" si="286"/>
        <v>819950.86308304709</v>
      </c>
      <c r="N1109" s="7">
        <f t="shared" si="287"/>
        <v>8.2526138879658824</v>
      </c>
      <c r="O1109" s="7">
        <f t="shared" si="288"/>
        <v>5.9736138879658833</v>
      </c>
      <c r="P1109">
        <v>20</v>
      </c>
      <c r="Q1109">
        <f t="shared" si="289"/>
        <v>293</v>
      </c>
      <c r="R1109" t="s">
        <v>302</v>
      </c>
      <c r="S1109" s="9" t="s">
        <v>41</v>
      </c>
      <c r="T1109" t="s">
        <v>42</v>
      </c>
      <c r="U1109" t="s">
        <v>371</v>
      </c>
      <c r="V1109">
        <v>291.99</v>
      </c>
      <c r="W1109">
        <v>8.6189999999999998</v>
      </c>
      <c r="X1109">
        <v>6.34</v>
      </c>
      <c r="Y1109" s="8">
        <f t="shared" si="290"/>
        <v>-2.2789999999999999</v>
      </c>
      <c r="Z1109">
        <v>-2.3090000000000002</v>
      </c>
      <c r="AA1109">
        <v>1.1299999999999999E-3</v>
      </c>
      <c r="AB1109">
        <v>5.6500000000000002E-2</v>
      </c>
      <c r="AC1109">
        <f t="shared" si="291"/>
        <v>-1.2479515521805615</v>
      </c>
      <c r="AD1109">
        <f t="shared" si="292"/>
        <v>-2.9469215565165805</v>
      </c>
      <c r="AE1109" s="7">
        <f t="shared" si="293"/>
        <v>83.476825927969614</v>
      </c>
      <c r="AF1109" s="7">
        <v>20</v>
      </c>
      <c r="AG1109" s="7">
        <f t="shared" si="294"/>
        <v>-103.47682592796961</v>
      </c>
      <c r="AH1109" s="7">
        <f t="shared" si="295"/>
        <v>-2.5885305430382899</v>
      </c>
      <c r="AI1109">
        <v>0</v>
      </c>
      <c r="AJ1109">
        <v>0.13</v>
      </c>
      <c r="AK1109">
        <v>8.84</v>
      </c>
      <c r="AL1109">
        <v>1.47</v>
      </c>
      <c r="AM1109">
        <v>1.81</v>
      </c>
    </row>
    <row r="1110" spans="1:39" x14ac:dyDescent="0.25">
      <c r="A1110">
        <v>1186</v>
      </c>
      <c r="B1110" t="s">
        <v>372</v>
      </c>
      <c r="C1110" t="s">
        <v>373</v>
      </c>
      <c r="D1110" t="s">
        <v>301</v>
      </c>
      <c r="E1110" s="7">
        <f t="shared" si="279"/>
        <v>33171130.389158893</v>
      </c>
      <c r="F1110" s="8">
        <f t="shared" si="280"/>
        <v>7.5207602714413788</v>
      </c>
      <c r="G1110" s="7">
        <f t="shared" si="282"/>
        <v>301995.17204020242</v>
      </c>
      <c r="H1110">
        <v>5.48</v>
      </c>
      <c r="I1110" s="7">
        <v>0.92</v>
      </c>
      <c r="J1110" s="7">
        <f t="shared" si="283"/>
        <v>7.4845480987869344</v>
      </c>
      <c r="K1110" s="7">
        <f t="shared" si="284"/>
        <v>5.443787827345556</v>
      </c>
      <c r="L1110" s="7">
        <f t="shared" si="285"/>
        <v>30517439.958026227</v>
      </c>
      <c r="M1110" s="7">
        <f t="shared" si="286"/>
        <v>277835.55827698618</v>
      </c>
      <c r="N1110" s="7">
        <f t="shared" si="287"/>
        <v>7.2156138879658851</v>
      </c>
      <c r="O1110" s="7">
        <f t="shared" si="288"/>
        <v>5.5036138879658836</v>
      </c>
      <c r="P1110">
        <v>20</v>
      </c>
      <c r="Q1110">
        <f t="shared" si="289"/>
        <v>293</v>
      </c>
      <c r="R1110" t="s">
        <v>302</v>
      </c>
      <c r="S1110" s="9" t="s">
        <v>41</v>
      </c>
      <c r="T1110" t="s">
        <v>42</v>
      </c>
      <c r="U1110" t="s">
        <v>374</v>
      </c>
      <c r="V1110">
        <v>291.99</v>
      </c>
      <c r="W1110">
        <v>8.0519999999999996</v>
      </c>
      <c r="X1110">
        <v>6.34</v>
      </c>
      <c r="Y1110" s="8">
        <f t="shared" si="290"/>
        <v>-1.7119999999999997</v>
      </c>
      <c r="Z1110">
        <v>-2.242</v>
      </c>
      <c r="AA1110">
        <v>1.1299999999999999E-3</v>
      </c>
      <c r="AB1110">
        <v>1.0500000000000001E-2</v>
      </c>
      <c r="AC1110">
        <f t="shared" si="291"/>
        <v>-1.9788107009300619</v>
      </c>
      <c r="AD1110">
        <f t="shared" si="292"/>
        <v>-2.9469215565165805</v>
      </c>
      <c r="AE1110" s="7">
        <f t="shared" si="293"/>
        <v>89.905371683347283</v>
      </c>
      <c r="AF1110" s="7">
        <v>20</v>
      </c>
      <c r="AG1110" s="7">
        <f t="shared" si="294"/>
        <v>-109.90537168334728</v>
      </c>
      <c r="AH1110" s="7">
        <f t="shared" si="295"/>
        <v>-2.0407602714413779</v>
      </c>
      <c r="AI1110">
        <v>0</v>
      </c>
      <c r="AJ1110">
        <v>0.18</v>
      </c>
      <c r="AK1110">
        <v>8.85</v>
      </c>
      <c r="AL1110">
        <v>1.52</v>
      </c>
      <c r="AM1110">
        <v>1.81</v>
      </c>
    </row>
    <row r="1111" spans="1:39" x14ac:dyDescent="0.25">
      <c r="A1111">
        <v>1276</v>
      </c>
      <c r="B1111" t="s">
        <v>375</v>
      </c>
      <c r="C1111" t="s">
        <v>376</v>
      </c>
      <c r="D1111" t="s">
        <v>301</v>
      </c>
      <c r="E1111" s="7">
        <f t="shared" si="279"/>
        <v>275905445.04225266</v>
      </c>
      <c r="F1111" s="8">
        <f t="shared" si="280"/>
        <v>8.4407602714413787</v>
      </c>
      <c r="G1111" s="7">
        <f t="shared" si="282"/>
        <v>660693.44800759677</v>
      </c>
      <c r="H1111">
        <v>5.82</v>
      </c>
      <c r="I1111" s="7">
        <v>0.92</v>
      </c>
      <c r="J1111" s="7">
        <f t="shared" si="283"/>
        <v>8.4045480987869343</v>
      </c>
      <c r="K1111" s="7">
        <f t="shared" si="284"/>
        <v>5.7837878273455559</v>
      </c>
      <c r="L1111" s="7">
        <f t="shared" si="285"/>
        <v>253833009.43887189</v>
      </c>
      <c r="M1111" s="7">
        <f t="shared" si="286"/>
        <v>607837.97216699005</v>
      </c>
      <c r="N1111" s="7">
        <f t="shared" si="287"/>
        <v>8.135613887965885</v>
      </c>
      <c r="O1111" s="7">
        <f t="shared" si="288"/>
        <v>5.8436138879658834</v>
      </c>
      <c r="P1111">
        <v>20</v>
      </c>
      <c r="Q1111">
        <f t="shared" si="289"/>
        <v>293</v>
      </c>
      <c r="R1111" t="s">
        <v>302</v>
      </c>
      <c r="S1111" s="9" t="s">
        <v>41</v>
      </c>
      <c r="T1111" t="s">
        <v>42</v>
      </c>
      <c r="U1111" t="s">
        <v>377</v>
      </c>
      <c r="V1111">
        <v>291.99</v>
      </c>
      <c r="W1111">
        <v>8.6319999999999997</v>
      </c>
      <c r="X1111">
        <v>6.34</v>
      </c>
      <c r="Y1111" s="8">
        <f t="shared" si="290"/>
        <v>-2.2919999999999998</v>
      </c>
      <c r="Z1111">
        <v>-2.2919999999999998</v>
      </c>
      <c r="AA1111">
        <v>1.1299999999999999E-3</v>
      </c>
      <c r="AB1111">
        <v>1.0500000000000001E-2</v>
      </c>
      <c r="AC1111">
        <f t="shared" si="291"/>
        <v>-1.9788107009300619</v>
      </c>
      <c r="AD1111">
        <f t="shared" si="292"/>
        <v>-2.9469215565165805</v>
      </c>
      <c r="AE1111" s="7">
        <f t="shared" si="293"/>
        <v>89.905371683347283</v>
      </c>
      <c r="AF1111" s="7">
        <v>20</v>
      </c>
      <c r="AG1111" s="7">
        <f t="shared" si="294"/>
        <v>-109.90537168334728</v>
      </c>
      <c r="AH1111" s="7">
        <f t="shared" si="295"/>
        <v>-2.620760271441378</v>
      </c>
      <c r="AI1111">
        <v>0</v>
      </c>
      <c r="AJ1111">
        <v>0.13</v>
      </c>
      <c r="AK1111">
        <v>8.9</v>
      </c>
      <c r="AL1111">
        <v>1.47</v>
      </c>
      <c r="AM1111">
        <v>1.81</v>
      </c>
    </row>
    <row r="1112" spans="1:39" x14ac:dyDescent="0.25">
      <c r="A1112">
        <v>1269</v>
      </c>
      <c r="B1112" t="s">
        <v>381</v>
      </c>
      <c r="C1112" t="s">
        <v>382</v>
      </c>
      <c r="D1112" t="s">
        <v>301</v>
      </c>
      <c r="E1112" s="7">
        <f t="shared" si="279"/>
        <v>447466236.68583375</v>
      </c>
      <c r="F1112" s="8">
        <f t="shared" si="280"/>
        <v>8.6507602714413778</v>
      </c>
      <c r="G1112" s="7">
        <f t="shared" si="282"/>
        <v>1071519.3052376076</v>
      </c>
      <c r="H1112">
        <v>6.03</v>
      </c>
      <c r="I1112" s="7">
        <v>0.92</v>
      </c>
      <c r="J1112" s="7">
        <f t="shared" si="283"/>
        <v>8.6145480987869334</v>
      </c>
      <c r="K1112" s="7">
        <f t="shared" si="284"/>
        <v>5.9937878273455558</v>
      </c>
      <c r="L1112" s="7">
        <f t="shared" si="285"/>
        <v>411668937.75096619</v>
      </c>
      <c r="M1112" s="7">
        <f t="shared" si="286"/>
        <v>985797.76081860042</v>
      </c>
      <c r="N1112" s="7">
        <f t="shared" si="287"/>
        <v>8.3456138879658841</v>
      </c>
      <c r="O1112" s="7">
        <f t="shared" si="288"/>
        <v>6.0536138879658834</v>
      </c>
      <c r="P1112">
        <v>20</v>
      </c>
      <c r="Q1112">
        <f t="shared" si="289"/>
        <v>293</v>
      </c>
      <c r="R1112" t="s">
        <v>302</v>
      </c>
      <c r="S1112" s="9" t="s">
        <v>41</v>
      </c>
      <c r="T1112" t="s">
        <v>42</v>
      </c>
      <c r="U1112" t="s">
        <v>383</v>
      </c>
      <c r="V1112">
        <v>291.99</v>
      </c>
      <c r="W1112">
        <v>8.6319999999999997</v>
      </c>
      <c r="X1112">
        <v>6.34</v>
      </c>
      <c r="Y1112" s="8">
        <f t="shared" si="290"/>
        <v>-2.2919999999999998</v>
      </c>
      <c r="Z1112">
        <v>-2.2919999999999998</v>
      </c>
      <c r="AA1112">
        <v>1.1299999999999999E-3</v>
      </c>
      <c r="AB1112">
        <v>1.0500000000000001E-2</v>
      </c>
      <c r="AC1112">
        <f t="shared" si="291"/>
        <v>-1.9788107009300619</v>
      </c>
      <c r="AD1112">
        <f t="shared" si="292"/>
        <v>-2.9469215565165805</v>
      </c>
      <c r="AE1112" s="7">
        <f t="shared" si="293"/>
        <v>89.905371683347283</v>
      </c>
      <c r="AF1112" s="7">
        <v>20</v>
      </c>
      <c r="AG1112" s="7">
        <f t="shared" si="294"/>
        <v>-109.90537168334728</v>
      </c>
      <c r="AH1112" s="7">
        <f t="shared" si="295"/>
        <v>-2.620760271441378</v>
      </c>
      <c r="AI1112">
        <v>0</v>
      </c>
      <c r="AJ1112">
        <v>0.13</v>
      </c>
      <c r="AK1112">
        <v>8.9</v>
      </c>
      <c r="AL1112">
        <v>1.47</v>
      </c>
      <c r="AM1112">
        <v>1.81</v>
      </c>
    </row>
    <row r="1113" spans="1:39" x14ac:dyDescent="0.25">
      <c r="A1113">
        <v>1191</v>
      </c>
      <c r="B1113" t="s">
        <v>384</v>
      </c>
      <c r="C1113" t="s">
        <v>385</v>
      </c>
      <c r="D1113" t="s">
        <v>301</v>
      </c>
      <c r="E1113" s="7">
        <f t="shared" si="279"/>
        <v>331711303.89158928</v>
      </c>
      <c r="F1113" s="8">
        <f t="shared" si="280"/>
        <v>8.5207602714413788</v>
      </c>
      <c r="G1113" s="7">
        <f t="shared" si="282"/>
        <v>794328.23472428333</v>
      </c>
      <c r="H1113">
        <v>5.9</v>
      </c>
      <c r="I1113" s="7">
        <v>0.92</v>
      </c>
      <c r="J1113" s="7">
        <f t="shared" si="283"/>
        <v>8.4845480987869344</v>
      </c>
      <c r="K1113" s="7">
        <f t="shared" si="284"/>
        <v>5.8637878273455559</v>
      </c>
      <c r="L1113" s="7">
        <f t="shared" si="285"/>
        <v>305174399.5802626</v>
      </c>
      <c r="M1113" s="7">
        <f t="shared" si="286"/>
        <v>730781.97594634048</v>
      </c>
      <c r="N1113" s="7">
        <f t="shared" si="287"/>
        <v>8.2156138879658851</v>
      </c>
      <c r="O1113" s="7">
        <f t="shared" si="288"/>
        <v>5.9236138879658835</v>
      </c>
      <c r="P1113">
        <v>20</v>
      </c>
      <c r="Q1113">
        <f t="shared" si="289"/>
        <v>293</v>
      </c>
      <c r="R1113" t="s">
        <v>302</v>
      </c>
      <c r="S1113" s="9" t="s">
        <v>41</v>
      </c>
      <c r="T1113" t="s">
        <v>42</v>
      </c>
      <c r="U1113" t="s">
        <v>386</v>
      </c>
      <c r="V1113">
        <v>291.99</v>
      </c>
      <c r="W1113">
        <v>8.6319999999999997</v>
      </c>
      <c r="X1113">
        <v>6.34</v>
      </c>
      <c r="Y1113" s="8">
        <f t="shared" si="290"/>
        <v>-2.2919999999999998</v>
      </c>
      <c r="Z1113">
        <v>-2.2919999999999998</v>
      </c>
      <c r="AA1113">
        <v>1.1299999999999999E-3</v>
      </c>
      <c r="AB1113">
        <v>1.0500000000000001E-2</v>
      </c>
      <c r="AC1113">
        <f t="shared" si="291"/>
        <v>-1.9788107009300619</v>
      </c>
      <c r="AD1113">
        <f t="shared" si="292"/>
        <v>-2.9469215565165805</v>
      </c>
      <c r="AE1113" s="7">
        <f t="shared" si="293"/>
        <v>89.905371683347283</v>
      </c>
      <c r="AF1113" s="7">
        <v>20</v>
      </c>
      <c r="AG1113" s="7">
        <f t="shared" si="294"/>
        <v>-109.90537168334728</v>
      </c>
      <c r="AH1113" s="7">
        <f t="shared" si="295"/>
        <v>-2.620760271441378</v>
      </c>
      <c r="AI1113">
        <v>0</v>
      </c>
      <c r="AJ1113">
        <v>0.18</v>
      </c>
      <c r="AK1113">
        <v>9.0500000000000007</v>
      </c>
      <c r="AL1113">
        <v>1.49</v>
      </c>
      <c r="AM1113">
        <v>1.81</v>
      </c>
    </row>
    <row r="1114" spans="1:39" x14ac:dyDescent="0.25">
      <c r="A1114">
        <v>755</v>
      </c>
      <c r="B1114" t="s">
        <v>281</v>
      </c>
      <c r="C1114" t="s">
        <v>211</v>
      </c>
      <c r="D1114" t="s">
        <v>301</v>
      </c>
      <c r="E1114" s="7">
        <f t="shared" si="279"/>
        <v>856468805.70003355</v>
      </c>
      <c r="F1114" s="8">
        <f t="shared" si="280"/>
        <v>8.9327115497194463</v>
      </c>
      <c r="G1114" s="7">
        <f t="shared" si="282"/>
        <v>85113.803820237721</v>
      </c>
      <c r="H1114">
        <v>4.93</v>
      </c>
      <c r="I1114" s="7">
        <v>0.92</v>
      </c>
      <c r="J1114" s="7">
        <f t="shared" si="283"/>
        <v>8.8964993770650018</v>
      </c>
      <c r="K1114" s="7">
        <f t="shared" si="284"/>
        <v>4.8937878273455553</v>
      </c>
      <c r="L1114" s="7">
        <f t="shared" si="285"/>
        <v>787951301.24402928</v>
      </c>
      <c r="M1114" s="7">
        <f t="shared" si="286"/>
        <v>78304.699514618682</v>
      </c>
      <c r="N1114" s="7">
        <f t="shared" si="287"/>
        <v>8.624613887965884</v>
      </c>
      <c r="O1114" s="7">
        <f t="shared" si="288"/>
        <v>4.9536138879658829</v>
      </c>
      <c r="P1114">
        <v>20</v>
      </c>
      <c r="Q1114">
        <f t="shared" si="289"/>
        <v>293</v>
      </c>
      <c r="R1114" t="s">
        <v>302</v>
      </c>
      <c r="S1114" s="9" t="s">
        <v>41</v>
      </c>
      <c r="T1114" t="s">
        <v>42</v>
      </c>
      <c r="U1114" t="s">
        <v>212</v>
      </c>
      <c r="V1114">
        <v>202.26</v>
      </c>
      <c r="W1114">
        <v>8.6010000000000009</v>
      </c>
      <c r="X1114">
        <v>4.93</v>
      </c>
      <c r="Y1114" s="8">
        <f t="shared" si="290"/>
        <v>-3.6710000000000012</v>
      </c>
      <c r="Z1114">
        <v>-3.4409999999999998</v>
      </c>
      <c r="AA1114">
        <v>4.17E-4</v>
      </c>
      <c r="AB1114">
        <v>8.1099999999999992E-3</v>
      </c>
      <c r="AC1114">
        <f t="shared" si="291"/>
        <v>-2.090979145788844</v>
      </c>
      <c r="AD1114">
        <f t="shared" si="292"/>
        <v>-3.3798639450262424</v>
      </c>
      <c r="AE1114" s="7">
        <f t="shared" si="293"/>
        <v>90.891991309465396</v>
      </c>
      <c r="AF1114" s="7">
        <v>20</v>
      </c>
      <c r="AG1114" s="7">
        <f t="shared" si="294"/>
        <v>-110.8919913094654</v>
      </c>
      <c r="AH1114" s="7">
        <f t="shared" si="295"/>
        <v>-4.0027115497194465</v>
      </c>
      <c r="AI1114">
        <v>0</v>
      </c>
      <c r="AJ1114">
        <v>0.25</v>
      </c>
      <c r="AK1114">
        <v>9.11</v>
      </c>
      <c r="AL1114">
        <v>1.52</v>
      </c>
      <c r="AM1114">
        <v>1.58</v>
      </c>
    </row>
    <row r="1115" spans="1:39" x14ac:dyDescent="0.25">
      <c r="A1115">
        <v>678</v>
      </c>
      <c r="B1115" t="s">
        <v>63</v>
      </c>
      <c r="C1115" t="s">
        <v>64</v>
      </c>
      <c r="D1115" t="s">
        <v>301</v>
      </c>
      <c r="E1115" s="7">
        <f t="shared" si="279"/>
        <v>491645377.16737264</v>
      </c>
      <c r="F1115" s="8">
        <f t="shared" si="280"/>
        <v>8.6916519599424866</v>
      </c>
      <c r="G1115" s="7">
        <f t="shared" si="282"/>
        <v>125892.54117941685</v>
      </c>
      <c r="H1115">
        <v>5.0999999999999996</v>
      </c>
      <c r="I1115" s="7">
        <v>0.92</v>
      </c>
      <c r="J1115" s="7">
        <f t="shared" si="283"/>
        <v>8.6554397872880422</v>
      </c>
      <c r="K1115" s="7">
        <f t="shared" si="284"/>
        <v>5.0637878273455561</v>
      </c>
      <c r="L1115" s="7">
        <f t="shared" si="285"/>
        <v>452313746.9939819</v>
      </c>
      <c r="M1115" s="7">
        <f t="shared" si="286"/>
        <v>115821.13788506367</v>
      </c>
      <c r="N1115" s="7">
        <f t="shared" si="287"/>
        <v>8.3866138879658827</v>
      </c>
      <c r="O1115" s="7">
        <f t="shared" si="288"/>
        <v>5.1236138879658837</v>
      </c>
      <c r="P1115">
        <v>20</v>
      </c>
      <c r="Q1115">
        <f t="shared" si="289"/>
        <v>293</v>
      </c>
      <c r="R1115" t="s">
        <v>302</v>
      </c>
      <c r="S1115" s="9" t="s">
        <v>41</v>
      </c>
      <c r="T1115" t="s">
        <v>42</v>
      </c>
      <c r="U1115" t="s">
        <v>65</v>
      </c>
      <c r="V1115">
        <v>202.26</v>
      </c>
      <c r="W1115">
        <v>8.1929999999999996</v>
      </c>
      <c r="X1115">
        <v>4.93</v>
      </c>
      <c r="Y1115" s="8">
        <f t="shared" si="290"/>
        <v>-3.2629999999999999</v>
      </c>
      <c r="Z1115">
        <v>-3.3130000000000002</v>
      </c>
      <c r="AA1115" s="7">
        <v>4.5899999999999998E-5</v>
      </c>
      <c r="AB1115">
        <v>1.06E-2</v>
      </c>
      <c r="AC1115">
        <f t="shared" si="291"/>
        <v>-1.9746941347352298</v>
      </c>
      <c r="AD1115">
        <f t="shared" si="292"/>
        <v>-4.338187314462739</v>
      </c>
      <c r="AE1115" s="7">
        <f t="shared" si="293"/>
        <v>89.869162881440928</v>
      </c>
      <c r="AF1115" s="7">
        <v>20</v>
      </c>
      <c r="AG1115" s="7">
        <f t="shared" si="294"/>
        <v>-109.86916288144093</v>
      </c>
      <c r="AH1115" s="7">
        <f t="shared" si="295"/>
        <v>-3.5916519599424865</v>
      </c>
      <c r="AI1115">
        <v>0</v>
      </c>
      <c r="AJ1115">
        <v>0.25</v>
      </c>
      <c r="AK1115">
        <v>9.11</v>
      </c>
      <c r="AL1115">
        <v>1.52</v>
      </c>
      <c r="AM1115">
        <v>1.58</v>
      </c>
    </row>
    <row r="1116" spans="1:39" x14ac:dyDescent="0.25">
      <c r="A1116">
        <v>1241</v>
      </c>
      <c r="B1116" t="s">
        <v>387</v>
      </c>
      <c r="C1116" t="s">
        <v>388</v>
      </c>
      <c r="D1116" t="s">
        <v>301</v>
      </c>
      <c r="E1116" s="7">
        <f t="shared" si="279"/>
        <v>580211870.0626477</v>
      </c>
      <c r="F1116" s="8">
        <f t="shared" si="280"/>
        <v>8.7635866094200665</v>
      </c>
      <c r="G1116" s="7">
        <f t="shared" si="282"/>
        <v>1000000</v>
      </c>
      <c r="H1116">
        <v>6</v>
      </c>
      <c r="I1116" s="7">
        <v>0.92</v>
      </c>
      <c r="J1116" s="7">
        <f t="shared" si="283"/>
        <v>8.7273744367656221</v>
      </c>
      <c r="K1116" s="7">
        <f t="shared" si="284"/>
        <v>5.9637878273455556</v>
      </c>
      <c r="L1116" s="7">
        <f t="shared" si="285"/>
        <v>533794920.45763671</v>
      </c>
      <c r="M1116" s="7">
        <f t="shared" si="286"/>
        <v>920000.00000000256</v>
      </c>
      <c r="N1116" s="7">
        <f t="shared" si="287"/>
        <v>8.446613887965885</v>
      </c>
      <c r="O1116" s="7">
        <f t="shared" si="288"/>
        <v>6.023613887965884</v>
      </c>
      <c r="P1116">
        <v>20</v>
      </c>
      <c r="Q1116">
        <f t="shared" si="289"/>
        <v>293</v>
      </c>
      <c r="R1116" t="s">
        <v>302</v>
      </c>
      <c r="S1116" s="9" t="s">
        <v>41</v>
      </c>
      <c r="T1116" t="s">
        <v>42</v>
      </c>
      <c r="U1116" t="s">
        <v>389</v>
      </c>
      <c r="V1116">
        <v>326.44</v>
      </c>
      <c r="W1116">
        <v>9.4030000000000005</v>
      </c>
      <c r="X1116">
        <v>6.98</v>
      </c>
      <c r="Y1116" s="8">
        <f t="shared" si="290"/>
        <v>-2.423</v>
      </c>
      <c r="Z1116">
        <v>-2.423</v>
      </c>
      <c r="AA1116">
        <v>9.9299999999999996E-4</v>
      </c>
      <c r="AB1116">
        <v>3.7299999999999998E-3</v>
      </c>
      <c r="AC1116">
        <f t="shared" si="291"/>
        <v>-2.4282911681913126</v>
      </c>
      <c r="AD1116">
        <f t="shared" si="292"/>
        <v>-3.003050751504619</v>
      </c>
      <c r="AE1116" s="7">
        <f t="shared" si="293"/>
        <v>93.858945713146895</v>
      </c>
      <c r="AF1116" s="7">
        <v>20</v>
      </c>
      <c r="AG1116" s="7">
        <f t="shared" si="294"/>
        <v>-113.85894571314689</v>
      </c>
      <c r="AH1116" s="7">
        <f t="shared" si="295"/>
        <v>-2.7635866094200656</v>
      </c>
      <c r="AI1116">
        <v>0</v>
      </c>
      <c r="AJ1116">
        <v>0.06</v>
      </c>
      <c r="AK1116">
        <v>9.2200000000000006</v>
      </c>
      <c r="AL1116">
        <v>1.53</v>
      </c>
      <c r="AM1116">
        <v>1.94</v>
      </c>
    </row>
    <row r="1117" spans="1:39" x14ac:dyDescent="0.25">
      <c r="A1117">
        <v>1153</v>
      </c>
      <c r="B1117" t="s">
        <v>390</v>
      </c>
      <c r="C1117" t="s">
        <v>391</v>
      </c>
      <c r="D1117" t="s">
        <v>301</v>
      </c>
      <c r="E1117" s="7">
        <f t="shared" si="279"/>
        <v>2635169252.6269627</v>
      </c>
      <c r="F1117" s="8">
        <f t="shared" si="280"/>
        <v>9.4208085144712665</v>
      </c>
      <c r="G1117" s="7">
        <f t="shared" si="282"/>
        <v>2398832.9190194933</v>
      </c>
      <c r="H1117">
        <v>6.38</v>
      </c>
      <c r="I1117" s="7">
        <v>0.92</v>
      </c>
      <c r="J1117" s="7">
        <f t="shared" si="283"/>
        <v>9.3845963418168221</v>
      </c>
      <c r="K1117" s="7">
        <f t="shared" si="284"/>
        <v>6.3437878273455555</v>
      </c>
      <c r="L1117" s="7">
        <f t="shared" si="285"/>
        <v>2424355712.4168096</v>
      </c>
      <c r="M1117" s="7">
        <f t="shared" si="286"/>
        <v>2206926.2854979332</v>
      </c>
      <c r="N1117" s="7">
        <f t="shared" si="287"/>
        <v>9.129613887965883</v>
      </c>
      <c r="O1117" s="7">
        <f t="shared" si="288"/>
        <v>6.403613887965883</v>
      </c>
      <c r="P1117">
        <v>20</v>
      </c>
      <c r="Q1117">
        <f t="shared" si="289"/>
        <v>293</v>
      </c>
      <c r="R1117" t="s">
        <v>302</v>
      </c>
      <c r="S1117" s="9" t="s">
        <v>41</v>
      </c>
      <c r="T1117" t="s">
        <v>42</v>
      </c>
      <c r="U1117" t="s">
        <v>392</v>
      </c>
      <c r="V1117">
        <v>326.44</v>
      </c>
      <c r="W1117">
        <v>9.7059999999999995</v>
      </c>
      <c r="X1117">
        <v>6.98</v>
      </c>
      <c r="Y1117" s="8">
        <f t="shared" si="290"/>
        <v>-2.7259999999999991</v>
      </c>
      <c r="Z1117">
        <v>-2.496</v>
      </c>
      <c r="AA1117">
        <v>2.9500000000000001E-4</v>
      </c>
      <c r="AB1117">
        <v>3.56E-2</v>
      </c>
      <c r="AC1117">
        <f t="shared" si="291"/>
        <v>-1.4485500020271249</v>
      </c>
      <c r="AD1117">
        <f t="shared" si="292"/>
        <v>-3.530177984021837</v>
      </c>
      <c r="AE1117" s="7">
        <f t="shared" si="293"/>
        <v>85.241264829094263</v>
      </c>
      <c r="AF1117" s="7">
        <v>20</v>
      </c>
      <c r="AG1117" s="7">
        <f t="shared" si="294"/>
        <v>-105.24126482909426</v>
      </c>
      <c r="AH1117" s="7">
        <f t="shared" si="295"/>
        <v>-3.0408085144712662</v>
      </c>
      <c r="AI1117">
        <v>0</v>
      </c>
      <c r="AJ1117">
        <v>7.0000000000000007E-2</v>
      </c>
      <c r="AK1117">
        <v>9.2899999999999991</v>
      </c>
      <c r="AL1117">
        <v>1.57</v>
      </c>
      <c r="AM1117">
        <v>1.94</v>
      </c>
    </row>
    <row r="1118" spans="1:39" x14ac:dyDescent="0.25">
      <c r="A1118">
        <v>1148</v>
      </c>
      <c r="B1118" t="s">
        <v>393</v>
      </c>
      <c r="C1118" t="s">
        <v>189</v>
      </c>
      <c r="D1118" t="s">
        <v>301</v>
      </c>
      <c r="E1118" s="7">
        <f t="shared" si="279"/>
        <v>558792576.92528319</v>
      </c>
      <c r="F1118" s="8">
        <f t="shared" si="280"/>
        <v>8.7472506282549549</v>
      </c>
      <c r="G1118" s="7">
        <f t="shared" si="282"/>
        <v>1513561.2484362102</v>
      </c>
      <c r="H1118">
        <v>6.18</v>
      </c>
      <c r="I1118" s="7">
        <v>0.92</v>
      </c>
      <c r="J1118" s="7">
        <f t="shared" si="283"/>
        <v>8.7110384556005105</v>
      </c>
      <c r="K1118" s="7">
        <f t="shared" si="284"/>
        <v>6.1437878273455562</v>
      </c>
      <c r="L1118" s="7">
        <f t="shared" si="285"/>
        <v>514089170.77126127</v>
      </c>
      <c r="M1118" s="7">
        <f t="shared" si="286"/>
        <v>1392476.3485613156</v>
      </c>
      <c r="N1118" s="7">
        <f t="shared" si="287"/>
        <v>8.4576138879658842</v>
      </c>
      <c r="O1118" s="7">
        <f t="shared" si="288"/>
        <v>6.2036138879658838</v>
      </c>
      <c r="P1118">
        <v>20</v>
      </c>
      <c r="Q1118">
        <f t="shared" si="289"/>
        <v>293</v>
      </c>
      <c r="R1118" t="s">
        <v>302</v>
      </c>
      <c r="S1118" s="9" t="s">
        <v>41</v>
      </c>
      <c r="T1118" t="s">
        <v>42</v>
      </c>
      <c r="U1118" t="s">
        <v>190</v>
      </c>
      <c r="V1118">
        <v>326.44</v>
      </c>
      <c r="W1118">
        <v>9.234</v>
      </c>
      <c r="X1118">
        <v>6.98</v>
      </c>
      <c r="Y1118" s="8">
        <f t="shared" si="290"/>
        <v>-2.2539999999999996</v>
      </c>
      <c r="Z1118">
        <v>-2.4340000000000002</v>
      </c>
      <c r="AA1118">
        <v>2.9500000000000001E-4</v>
      </c>
      <c r="AB1118">
        <v>4.0800000000000003E-2</v>
      </c>
      <c r="AC1118">
        <f t="shared" si="291"/>
        <v>-1.38933983691012</v>
      </c>
      <c r="AD1118">
        <f t="shared" si="292"/>
        <v>-3.530177984021837</v>
      </c>
      <c r="AE1118" s="7">
        <f t="shared" si="293"/>
        <v>84.720459614725115</v>
      </c>
      <c r="AF1118" s="7">
        <v>20</v>
      </c>
      <c r="AG1118" s="7">
        <f t="shared" si="294"/>
        <v>-104.72045961472512</v>
      </c>
      <c r="AH1118" s="7">
        <f t="shared" si="295"/>
        <v>-2.5672506282549548</v>
      </c>
      <c r="AI1118">
        <v>0</v>
      </c>
      <c r="AJ1118">
        <v>0.11</v>
      </c>
      <c r="AK1118">
        <v>9.3000000000000007</v>
      </c>
      <c r="AL1118">
        <v>1.61</v>
      </c>
      <c r="AM1118">
        <v>1.94</v>
      </c>
    </row>
    <row r="1119" spans="1:39" x14ac:dyDescent="0.25">
      <c r="A1119">
        <v>1256</v>
      </c>
      <c r="B1119" t="s">
        <v>399</v>
      </c>
      <c r="C1119" t="s">
        <v>400</v>
      </c>
      <c r="D1119" t="s">
        <v>301</v>
      </c>
      <c r="E1119" s="7">
        <f t="shared" si="279"/>
        <v>478174716.90159851</v>
      </c>
      <c r="F1119" s="8">
        <f t="shared" si="280"/>
        <v>8.6795866094200651</v>
      </c>
      <c r="G1119" s="7">
        <f t="shared" si="282"/>
        <v>1380384.2646028849</v>
      </c>
      <c r="H1119">
        <v>6.14</v>
      </c>
      <c r="I1119" s="7">
        <v>0.92</v>
      </c>
      <c r="J1119" s="7">
        <f t="shared" si="283"/>
        <v>8.6433744367656207</v>
      </c>
      <c r="K1119" s="7">
        <f t="shared" si="284"/>
        <v>6.1037878273455553</v>
      </c>
      <c r="L1119" s="7">
        <f t="shared" si="285"/>
        <v>439920739.54946977</v>
      </c>
      <c r="M1119" s="7">
        <f t="shared" si="286"/>
        <v>1269953.523434656</v>
      </c>
      <c r="N1119" s="7">
        <f t="shared" si="287"/>
        <v>8.3626138879658818</v>
      </c>
      <c r="O1119" s="7">
        <f t="shared" si="288"/>
        <v>6.1636138879658828</v>
      </c>
      <c r="P1119">
        <v>20</v>
      </c>
      <c r="Q1119">
        <f t="shared" si="289"/>
        <v>293</v>
      </c>
      <c r="R1119" t="s">
        <v>302</v>
      </c>
      <c r="S1119" s="9" t="s">
        <v>41</v>
      </c>
      <c r="T1119" t="s">
        <v>42</v>
      </c>
      <c r="U1119" t="s">
        <v>401</v>
      </c>
      <c r="V1119">
        <v>326.44</v>
      </c>
      <c r="W1119">
        <v>9.1790000000000003</v>
      </c>
      <c r="X1119">
        <v>6.98</v>
      </c>
      <c r="Y1119" s="8">
        <f t="shared" si="290"/>
        <v>-2.1989999999999998</v>
      </c>
      <c r="Z1119">
        <v>-2.569</v>
      </c>
      <c r="AA1119">
        <v>2.9500000000000001E-4</v>
      </c>
      <c r="AB1119">
        <v>3.7299999999999998E-3</v>
      </c>
      <c r="AC1119">
        <f t="shared" si="291"/>
        <v>-2.4282911681913126</v>
      </c>
      <c r="AD1119">
        <f t="shared" si="292"/>
        <v>-3.530177984021837</v>
      </c>
      <c r="AE1119" s="7">
        <f t="shared" si="293"/>
        <v>93.858945713146895</v>
      </c>
      <c r="AF1119" s="7">
        <v>20</v>
      </c>
      <c r="AG1119" s="7">
        <f t="shared" si="294"/>
        <v>-113.85894571314689</v>
      </c>
      <c r="AH1119" s="7">
        <f t="shared" si="295"/>
        <v>-2.5395866094200659</v>
      </c>
      <c r="AI1119">
        <v>0</v>
      </c>
      <c r="AJ1119">
        <v>7.0000000000000007E-2</v>
      </c>
      <c r="AK1119">
        <v>9.44</v>
      </c>
      <c r="AL1119">
        <v>1.54</v>
      </c>
      <c r="AM1119">
        <v>1.94</v>
      </c>
    </row>
    <row r="1120" spans="1:39" x14ac:dyDescent="0.25">
      <c r="A1120">
        <v>1155</v>
      </c>
      <c r="B1120" t="s">
        <v>402</v>
      </c>
      <c r="C1120" t="s">
        <v>403</v>
      </c>
      <c r="D1120" t="s">
        <v>301</v>
      </c>
      <c r="E1120" s="7">
        <f t="shared" si="279"/>
        <v>770474814.91616035</v>
      </c>
      <c r="F1120" s="8">
        <f t="shared" si="280"/>
        <v>8.8867584471794192</v>
      </c>
      <c r="G1120" s="7">
        <f t="shared" si="282"/>
        <v>1513561.2484362102</v>
      </c>
      <c r="H1120">
        <v>6.18</v>
      </c>
      <c r="I1120" s="7">
        <v>0.92</v>
      </c>
      <c r="J1120" s="7">
        <f t="shared" si="283"/>
        <v>8.8505462745249748</v>
      </c>
      <c r="K1120" s="7">
        <f t="shared" si="284"/>
        <v>6.1437878273455562</v>
      </c>
      <c r="L1120" s="7">
        <f t="shared" si="285"/>
        <v>708836829.72286606</v>
      </c>
      <c r="M1120" s="7">
        <f t="shared" si="286"/>
        <v>1392476.3485613156</v>
      </c>
      <c r="N1120" s="7">
        <f t="shared" si="287"/>
        <v>8.5926138879658822</v>
      </c>
      <c r="O1120" s="7">
        <f t="shared" si="288"/>
        <v>6.2036138879658838</v>
      </c>
      <c r="P1120">
        <v>20</v>
      </c>
      <c r="Q1120">
        <f t="shared" si="289"/>
        <v>293</v>
      </c>
      <c r="R1120" t="s">
        <v>302</v>
      </c>
      <c r="S1120" s="9" t="s">
        <v>41</v>
      </c>
      <c r="T1120" t="s">
        <v>42</v>
      </c>
      <c r="U1120" t="s">
        <v>404</v>
      </c>
      <c r="V1120">
        <v>326.44</v>
      </c>
      <c r="W1120">
        <v>9.3689999999999998</v>
      </c>
      <c r="X1120">
        <v>6.98</v>
      </c>
      <c r="Y1120" s="8">
        <f t="shared" si="290"/>
        <v>-2.3889999999999993</v>
      </c>
      <c r="Z1120">
        <v>-2.5190000000000001</v>
      </c>
      <c r="AA1120">
        <v>2.9500000000000001E-4</v>
      </c>
      <c r="AB1120">
        <v>2.75E-2</v>
      </c>
      <c r="AC1120">
        <f t="shared" si="291"/>
        <v>-1.5606673061697374</v>
      </c>
      <c r="AD1120">
        <f t="shared" si="292"/>
        <v>-3.530177984021837</v>
      </c>
      <c r="AE1120" s="7">
        <f t="shared" si="293"/>
        <v>86.227434627862721</v>
      </c>
      <c r="AF1120" s="7">
        <v>20</v>
      </c>
      <c r="AG1120" s="7">
        <f t="shared" si="294"/>
        <v>-106.22743462786272</v>
      </c>
      <c r="AH1120" s="7">
        <f t="shared" si="295"/>
        <v>-2.706758447179419</v>
      </c>
      <c r="AI1120">
        <v>0</v>
      </c>
      <c r="AJ1120">
        <v>0.12</v>
      </c>
      <c r="AK1120">
        <v>9.44</v>
      </c>
      <c r="AL1120">
        <v>1.58</v>
      </c>
      <c r="AM1120">
        <v>1.94</v>
      </c>
    </row>
    <row r="1121" spans="1:39" x14ac:dyDescent="0.25">
      <c r="A1121">
        <v>1196</v>
      </c>
      <c r="B1121" t="s">
        <v>412</v>
      </c>
      <c r="C1121" t="s">
        <v>413</v>
      </c>
      <c r="D1121" t="s">
        <v>301</v>
      </c>
      <c r="E1121" s="7">
        <f t="shared" si="279"/>
        <v>446258611.08080059</v>
      </c>
      <c r="F1121" s="8">
        <f t="shared" si="280"/>
        <v>8.6495866094200657</v>
      </c>
      <c r="G1121" s="7">
        <f t="shared" ref="G1121:G1152" si="296">10^H1121</f>
        <v>1258925.4117941677</v>
      </c>
      <c r="H1121">
        <v>6.1</v>
      </c>
      <c r="I1121" s="7">
        <v>0.92</v>
      </c>
      <c r="J1121" s="7">
        <f t="shared" ref="J1121:J1146" si="297">K1121-AH1121</f>
        <v>8.6133744367656213</v>
      </c>
      <c r="K1121" s="7">
        <f t="shared" ref="K1121:K1146" si="298">LOG(I1121*G1121)</f>
        <v>6.0637878273455552</v>
      </c>
      <c r="L1121" s="7">
        <f t="shared" ref="L1121:L1146" si="299">10^J1121</f>
        <v>410557922.19433719</v>
      </c>
      <c r="M1121" s="7">
        <f t="shared" ref="M1121:M1146" si="300">10^K1121</f>
        <v>1158211.3788506361</v>
      </c>
      <c r="N1121" s="7">
        <f t="shared" ref="N1121:N1146" si="301">LOG(EXP((AE1121/8.314)*((1000/298)-(1000/Q1121))+LN(L1121)))</f>
        <v>8.3326138879658842</v>
      </c>
      <c r="O1121" s="7">
        <f t="shared" ref="O1121:O1146" si="302">LOG(EXP((-AF1121/8.314)*((1000/298)-(1000/Q1121))+LN(M1121)))</f>
        <v>6.1236138879658837</v>
      </c>
      <c r="P1121">
        <v>20</v>
      </c>
      <c r="Q1121">
        <f t="shared" si="289"/>
        <v>293</v>
      </c>
      <c r="R1121" t="s">
        <v>302</v>
      </c>
      <c r="S1121" s="9" t="s">
        <v>41</v>
      </c>
      <c r="T1121" t="s">
        <v>42</v>
      </c>
      <c r="U1121" t="s">
        <v>414</v>
      </c>
      <c r="V1121">
        <v>326.44</v>
      </c>
      <c r="W1121">
        <v>9.1890000000000001</v>
      </c>
      <c r="X1121">
        <v>6.98</v>
      </c>
      <c r="Y1121" s="8">
        <f t="shared" si="290"/>
        <v>-2.2089999999999996</v>
      </c>
      <c r="Z1121">
        <v>-2.5190000000000001</v>
      </c>
      <c r="AA1121">
        <v>2.9500000000000001E-4</v>
      </c>
      <c r="AB1121">
        <v>3.7299999999999998E-3</v>
      </c>
      <c r="AC1121">
        <f t="shared" si="291"/>
        <v>-2.4282911681913126</v>
      </c>
      <c r="AD1121">
        <f t="shared" si="292"/>
        <v>-3.530177984021837</v>
      </c>
      <c r="AE1121" s="7">
        <f t="shared" si="293"/>
        <v>93.858945713146895</v>
      </c>
      <c r="AF1121" s="7">
        <v>20</v>
      </c>
      <c r="AG1121" s="7">
        <f t="shared" si="294"/>
        <v>-113.85894571314689</v>
      </c>
      <c r="AH1121" s="7">
        <f t="shared" si="295"/>
        <v>-2.5495866094200652</v>
      </c>
      <c r="AI1121">
        <v>0</v>
      </c>
      <c r="AJ1121">
        <v>0.11</v>
      </c>
      <c r="AK1121">
        <v>9.5</v>
      </c>
      <c r="AL1121">
        <v>1.59</v>
      </c>
      <c r="AM1121">
        <v>1.94</v>
      </c>
    </row>
    <row r="1122" spans="1:39" x14ac:dyDescent="0.25">
      <c r="A1122">
        <v>1157</v>
      </c>
      <c r="B1122" t="s">
        <v>415</v>
      </c>
      <c r="C1122" t="s">
        <v>416</v>
      </c>
      <c r="D1122" t="s">
        <v>301</v>
      </c>
      <c r="E1122" s="7">
        <f t="shared" si="279"/>
        <v>145742632.38111675</v>
      </c>
      <c r="F1122" s="8">
        <f t="shared" si="280"/>
        <v>8.1635866094200669</v>
      </c>
      <c r="G1122" s="7">
        <f t="shared" si="296"/>
        <v>1445439.7707459298</v>
      </c>
      <c r="H1122">
        <v>6.16</v>
      </c>
      <c r="I1122" s="7">
        <v>0.92</v>
      </c>
      <c r="J1122" s="7">
        <f t="shared" si="297"/>
        <v>8.1273744367656224</v>
      </c>
      <c r="K1122" s="7">
        <f t="shared" si="298"/>
        <v>6.1237878273455557</v>
      </c>
      <c r="L1122" s="7">
        <f t="shared" si="299"/>
        <v>134083221.79062714</v>
      </c>
      <c r="M1122" s="7">
        <f t="shared" si="300"/>
        <v>1329804.5890862574</v>
      </c>
      <c r="N1122" s="7">
        <f t="shared" si="301"/>
        <v>7.8466138879658844</v>
      </c>
      <c r="O1122" s="7">
        <f t="shared" si="302"/>
        <v>6.1836138879658842</v>
      </c>
      <c r="P1122">
        <v>20</v>
      </c>
      <c r="Q1122">
        <f t="shared" si="289"/>
        <v>293</v>
      </c>
      <c r="R1122" t="s">
        <v>302</v>
      </c>
      <c r="S1122" s="9" t="s">
        <v>41</v>
      </c>
      <c r="T1122" t="s">
        <v>42</v>
      </c>
      <c r="U1122" t="s">
        <v>417</v>
      </c>
      <c r="V1122">
        <v>326.44</v>
      </c>
      <c r="W1122">
        <v>8.6430000000000007</v>
      </c>
      <c r="X1122">
        <v>6.98</v>
      </c>
      <c r="Y1122" s="8">
        <f t="shared" si="290"/>
        <v>-1.6630000000000003</v>
      </c>
      <c r="Z1122">
        <v>-2.423</v>
      </c>
      <c r="AA1122">
        <v>2.9500000000000001E-4</v>
      </c>
      <c r="AB1122">
        <v>3.7299999999999998E-3</v>
      </c>
      <c r="AC1122">
        <f t="shared" si="291"/>
        <v>-2.4282911681913126</v>
      </c>
      <c r="AD1122">
        <f t="shared" si="292"/>
        <v>-3.530177984021837</v>
      </c>
      <c r="AE1122" s="7">
        <f t="shared" si="293"/>
        <v>93.858945713146895</v>
      </c>
      <c r="AF1122" s="7">
        <v>20</v>
      </c>
      <c r="AG1122" s="7">
        <f t="shared" si="294"/>
        <v>-113.85894571314689</v>
      </c>
      <c r="AH1122" s="7">
        <f t="shared" si="295"/>
        <v>-2.0035866094200663</v>
      </c>
      <c r="AI1122">
        <v>0</v>
      </c>
      <c r="AJ1122">
        <v>0.11</v>
      </c>
      <c r="AK1122">
        <v>9.5</v>
      </c>
      <c r="AL1122">
        <v>1.59</v>
      </c>
      <c r="AM1122">
        <v>1.94</v>
      </c>
    </row>
    <row r="1123" spans="1:39" x14ac:dyDescent="0.25">
      <c r="A1123">
        <v>1064</v>
      </c>
      <c r="B1123" t="s">
        <v>418</v>
      </c>
      <c r="C1123" t="s">
        <v>419</v>
      </c>
      <c r="D1123" t="s">
        <v>301</v>
      </c>
      <c r="E1123" s="7">
        <f t="shared" si="279"/>
        <v>839599191.45584345</v>
      </c>
      <c r="F1123" s="8">
        <f t="shared" si="280"/>
        <v>8.9240720116797352</v>
      </c>
      <c r="G1123" s="7">
        <f t="shared" si="296"/>
        <v>3388441.5613920307</v>
      </c>
      <c r="H1123">
        <v>6.53</v>
      </c>
      <c r="I1123" s="7">
        <v>0.92</v>
      </c>
      <c r="J1123" s="7">
        <f t="shared" si="297"/>
        <v>8.8878598390252908</v>
      </c>
      <c r="K1123" s="7">
        <f t="shared" si="298"/>
        <v>6.4937878273455558</v>
      </c>
      <c r="L1123" s="7">
        <f t="shared" si="299"/>
        <v>772431256.13937712</v>
      </c>
      <c r="M1123" s="7">
        <f t="shared" si="300"/>
        <v>3117366.2364806728</v>
      </c>
      <c r="N1123" s="7">
        <f t="shared" si="301"/>
        <v>8.6226138879658834</v>
      </c>
      <c r="O1123" s="7">
        <f t="shared" si="302"/>
        <v>6.5536138879658843</v>
      </c>
      <c r="P1123">
        <v>20</v>
      </c>
      <c r="Q1123">
        <f t="shared" si="289"/>
        <v>293</v>
      </c>
      <c r="R1123" t="s">
        <v>302</v>
      </c>
      <c r="S1123" s="9" t="s">
        <v>41</v>
      </c>
      <c r="T1123" t="s">
        <v>42</v>
      </c>
      <c r="U1123" t="s">
        <v>420</v>
      </c>
      <c r="V1123">
        <v>326.44</v>
      </c>
      <c r="W1123">
        <v>9.0489999999999995</v>
      </c>
      <c r="X1123">
        <v>6.98</v>
      </c>
      <c r="Y1123" s="8">
        <f t="shared" si="290"/>
        <v>-2.0689999999999991</v>
      </c>
      <c r="Z1123">
        <v>-1.929</v>
      </c>
      <c r="AA1123">
        <v>2.9500000000000001E-4</v>
      </c>
      <c r="AB1123">
        <v>1.4500000000000001E-2</v>
      </c>
      <c r="AC1123">
        <f t="shared" si="291"/>
        <v>-1.8386319977650252</v>
      </c>
      <c r="AD1123">
        <f t="shared" si="292"/>
        <v>-3.530177984021837</v>
      </c>
      <c r="AE1123" s="7">
        <f t="shared" si="293"/>
        <v>88.672377324902428</v>
      </c>
      <c r="AF1123" s="7">
        <v>20</v>
      </c>
      <c r="AG1123" s="7">
        <f t="shared" si="294"/>
        <v>-108.67237732490243</v>
      </c>
      <c r="AH1123" s="7">
        <f t="shared" si="295"/>
        <v>-2.3940720116797354</v>
      </c>
      <c r="AI1123">
        <v>0</v>
      </c>
      <c r="AJ1123">
        <v>0.11</v>
      </c>
      <c r="AK1123">
        <v>9.5</v>
      </c>
      <c r="AL1123">
        <v>1.59</v>
      </c>
      <c r="AM1123">
        <v>1.94</v>
      </c>
    </row>
    <row r="1124" spans="1:39" x14ac:dyDescent="0.25">
      <c r="A1124">
        <v>1074</v>
      </c>
      <c r="B1124" t="s">
        <v>421</v>
      </c>
      <c r="C1124" t="s">
        <v>422</v>
      </c>
      <c r="D1124" t="s">
        <v>301</v>
      </c>
      <c r="E1124" s="7">
        <f t="shared" si="279"/>
        <v>327832465.54778761</v>
      </c>
      <c r="F1124" s="8">
        <f t="shared" si="280"/>
        <v>8.5156519599424865</v>
      </c>
      <c r="G1124" s="7">
        <f t="shared" si="296"/>
        <v>2754228.7033381732</v>
      </c>
      <c r="H1124">
        <v>6.44</v>
      </c>
      <c r="I1124" s="7">
        <v>0.92</v>
      </c>
      <c r="J1124" s="7">
        <f t="shared" si="297"/>
        <v>8.479439787288042</v>
      </c>
      <c r="K1124" s="7">
        <f t="shared" si="298"/>
        <v>6.403787827345556</v>
      </c>
      <c r="L1124" s="7">
        <f t="shared" si="299"/>
        <v>301605868.30396503</v>
      </c>
      <c r="M1124" s="7">
        <f t="shared" si="300"/>
        <v>2533890.4070711187</v>
      </c>
      <c r="N1124" s="7">
        <f t="shared" si="301"/>
        <v>8.2106138879658843</v>
      </c>
      <c r="O1124" s="7">
        <f t="shared" si="302"/>
        <v>6.4636138879658835</v>
      </c>
      <c r="P1124">
        <v>20</v>
      </c>
      <c r="Q1124">
        <f t="shared" si="289"/>
        <v>293</v>
      </c>
      <c r="R1124" t="s">
        <v>302</v>
      </c>
      <c r="S1124" s="9" t="s">
        <v>41</v>
      </c>
      <c r="T1124" t="s">
        <v>42</v>
      </c>
      <c r="U1124" t="s">
        <v>423</v>
      </c>
      <c r="V1124">
        <v>326.44</v>
      </c>
      <c r="W1124">
        <v>8.7270000000000003</v>
      </c>
      <c r="X1124">
        <v>6.98</v>
      </c>
      <c r="Y1124" s="8">
        <f t="shared" si="290"/>
        <v>-1.7469999999999999</v>
      </c>
      <c r="Z1124">
        <v>-1.9370000000000001</v>
      </c>
      <c r="AA1124">
        <v>2.9500000000000001E-4</v>
      </c>
      <c r="AB1124">
        <v>1.06E-2</v>
      </c>
      <c r="AC1124">
        <f t="shared" si="291"/>
        <v>-1.9746941347352298</v>
      </c>
      <c r="AD1124">
        <f t="shared" si="292"/>
        <v>-3.530177984021837</v>
      </c>
      <c r="AE1124" s="7">
        <f t="shared" si="293"/>
        <v>89.869162881440928</v>
      </c>
      <c r="AF1124" s="7">
        <v>20</v>
      </c>
      <c r="AG1124" s="7">
        <f t="shared" si="294"/>
        <v>-109.86916288144093</v>
      </c>
      <c r="AH1124" s="7">
        <f t="shared" si="295"/>
        <v>-2.0756519599424861</v>
      </c>
      <c r="AI1124">
        <v>0</v>
      </c>
      <c r="AJ1124">
        <v>0.12</v>
      </c>
      <c r="AK1124">
        <v>9.65</v>
      </c>
      <c r="AL1124">
        <v>1.56</v>
      </c>
      <c r="AM1124">
        <v>1.94</v>
      </c>
    </row>
    <row r="1125" spans="1:39" x14ac:dyDescent="0.25">
      <c r="A1125">
        <v>1093</v>
      </c>
      <c r="B1125" t="s">
        <v>424</v>
      </c>
      <c r="C1125" t="s">
        <v>425</v>
      </c>
      <c r="D1125" t="s">
        <v>301</v>
      </c>
      <c r="E1125" s="7">
        <f t="shared" si="279"/>
        <v>131132768.51960444</v>
      </c>
      <c r="F1125" s="8">
        <f t="shared" si="280"/>
        <v>8.1177112302789016</v>
      </c>
      <c r="G1125" s="7">
        <f t="shared" si="296"/>
        <v>7585775.7502918513</v>
      </c>
      <c r="H1125">
        <v>6.88</v>
      </c>
      <c r="I1125" s="7">
        <v>0.92</v>
      </c>
      <c r="J1125" s="7">
        <f t="shared" si="297"/>
        <v>8.081499057624459</v>
      </c>
      <c r="K1125" s="7">
        <f t="shared" si="298"/>
        <v>6.8437878273455564</v>
      </c>
      <c r="L1125" s="7">
        <f t="shared" si="299"/>
        <v>120642147.0380367</v>
      </c>
      <c r="M1125" s="7">
        <f t="shared" si="300"/>
        <v>6978913.6902685137</v>
      </c>
      <c r="N1125" s="7">
        <f t="shared" si="301"/>
        <v>7.8226138879658844</v>
      </c>
      <c r="O1125" s="7">
        <f t="shared" si="302"/>
        <v>6.9036138879658839</v>
      </c>
      <c r="P1125">
        <v>20</v>
      </c>
      <c r="Q1125">
        <f t="shared" si="289"/>
        <v>293</v>
      </c>
      <c r="R1125" t="s">
        <v>302</v>
      </c>
      <c r="S1125" s="9" t="s">
        <v>41</v>
      </c>
      <c r="T1125" t="s">
        <v>42</v>
      </c>
      <c r="U1125" t="s">
        <v>426</v>
      </c>
      <c r="V1125">
        <v>360.88</v>
      </c>
      <c r="W1125">
        <v>8.5389999999999997</v>
      </c>
      <c r="X1125">
        <v>7.62</v>
      </c>
      <c r="Y1125" s="8">
        <f t="shared" si="290"/>
        <v>-0.91899999999999959</v>
      </c>
      <c r="Z1125">
        <v>-0.98899999999999999</v>
      </c>
      <c r="AA1125" s="7">
        <v>7.7399999999999998E-5</v>
      </c>
      <c r="AB1125">
        <v>2.53E-2</v>
      </c>
      <c r="AC1125">
        <f t="shared" si="291"/>
        <v>-1.596879478824182</v>
      </c>
      <c r="AD1125">
        <f t="shared" si="292"/>
        <v>-4.1112590393171073</v>
      </c>
      <c r="AE1125" s="7">
        <f t="shared" si="293"/>
        <v>86.545952374009886</v>
      </c>
      <c r="AF1125" s="7">
        <v>20</v>
      </c>
      <c r="AG1125" s="7">
        <f t="shared" si="294"/>
        <v>-106.54595237400989</v>
      </c>
      <c r="AH1125" s="7">
        <f t="shared" si="295"/>
        <v>-1.237711230278902</v>
      </c>
      <c r="AI1125">
        <v>0</v>
      </c>
      <c r="AJ1125">
        <v>0.03</v>
      </c>
      <c r="AK1125">
        <v>9.8000000000000007</v>
      </c>
      <c r="AL1125">
        <v>1.6</v>
      </c>
      <c r="AM1125">
        <v>2.06</v>
      </c>
    </row>
    <row r="1126" spans="1:39" x14ac:dyDescent="0.25">
      <c r="A1126">
        <v>1208</v>
      </c>
      <c r="B1126" t="s">
        <v>427</v>
      </c>
      <c r="C1126" t="s">
        <v>428</v>
      </c>
      <c r="D1126" t="s">
        <v>301</v>
      </c>
      <c r="E1126" s="7">
        <f t="shared" si="279"/>
        <v>3203390326.2062521</v>
      </c>
      <c r="F1126" s="8">
        <f t="shared" si="280"/>
        <v>9.5056098597345322</v>
      </c>
      <c r="G1126" s="7">
        <f t="shared" si="296"/>
        <v>3548133.8923357595</v>
      </c>
      <c r="H1126">
        <v>6.55</v>
      </c>
      <c r="I1126" s="7">
        <v>0.92</v>
      </c>
      <c r="J1126" s="7">
        <f t="shared" si="297"/>
        <v>9.4693976870800878</v>
      </c>
      <c r="K1126" s="7">
        <f t="shared" si="298"/>
        <v>6.5137878273455563</v>
      </c>
      <c r="L1126" s="7">
        <f t="shared" si="299"/>
        <v>2947119100.1097565</v>
      </c>
      <c r="M1126" s="7">
        <f t="shared" si="300"/>
        <v>3264283.1809489038</v>
      </c>
      <c r="N1126" s="7">
        <f t="shared" si="301"/>
        <v>9.1916138879658824</v>
      </c>
      <c r="O1126" s="7">
        <f t="shared" si="302"/>
        <v>6.5736138879658839</v>
      </c>
      <c r="P1126">
        <v>20</v>
      </c>
      <c r="Q1126">
        <f t="shared" si="289"/>
        <v>293</v>
      </c>
      <c r="R1126" t="s">
        <v>302</v>
      </c>
      <c r="S1126" s="9" t="s">
        <v>41</v>
      </c>
      <c r="T1126" t="s">
        <v>42</v>
      </c>
      <c r="U1126" t="s">
        <v>429</v>
      </c>
      <c r="V1126">
        <v>360.88</v>
      </c>
      <c r="W1126">
        <v>10.238</v>
      </c>
      <c r="X1126">
        <v>7.62</v>
      </c>
      <c r="Y1126" s="8">
        <f t="shared" si="290"/>
        <v>-2.6179999999999994</v>
      </c>
      <c r="Z1126">
        <v>-2.6179999999999999</v>
      </c>
      <c r="AA1126" s="7">
        <v>7.7399999999999998E-5</v>
      </c>
      <c r="AB1126">
        <v>4.8399999999999997E-3</v>
      </c>
      <c r="AC1126">
        <f t="shared" si="291"/>
        <v>-2.3151546383555877</v>
      </c>
      <c r="AD1126">
        <f t="shared" si="292"/>
        <v>-4.1112590393171073</v>
      </c>
      <c r="AE1126" s="7">
        <f t="shared" si="293"/>
        <v>92.863810932528736</v>
      </c>
      <c r="AF1126" s="7">
        <v>20</v>
      </c>
      <c r="AG1126" s="7">
        <f t="shared" si="294"/>
        <v>-112.86381093252874</v>
      </c>
      <c r="AH1126" s="7">
        <f t="shared" si="295"/>
        <v>-2.9556098597345319</v>
      </c>
      <c r="AI1126">
        <v>0</v>
      </c>
      <c r="AJ1126">
        <v>0.03</v>
      </c>
      <c r="AK1126">
        <v>9.8699999999999992</v>
      </c>
      <c r="AL1126">
        <v>1.71</v>
      </c>
      <c r="AM1126">
        <v>2.06</v>
      </c>
    </row>
    <row r="1127" spans="1:39" x14ac:dyDescent="0.25">
      <c r="A1127">
        <v>1282</v>
      </c>
      <c r="B1127" t="s">
        <v>432</v>
      </c>
      <c r="C1127" t="s">
        <v>433</v>
      </c>
      <c r="D1127" t="s">
        <v>301</v>
      </c>
      <c r="E1127" s="7">
        <f t="shared" si="279"/>
        <v>2663523159.811698</v>
      </c>
      <c r="F1127" s="8">
        <f t="shared" si="280"/>
        <v>9.4254564774056959</v>
      </c>
      <c r="G1127" s="7">
        <f t="shared" si="296"/>
        <v>3311311.2148259105</v>
      </c>
      <c r="H1127">
        <v>6.52</v>
      </c>
      <c r="I1127" s="7">
        <v>0.92</v>
      </c>
      <c r="J1127" s="7">
        <f t="shared" si="297"/>
        <v>9.3892443047512515</v>
      </c>
      <c r="K1127" s="7">
        <f t="shared" si="298"/>
        <v>6.4837878273455551</v>
      </c>
      <c r="L1127" s="7">
        <f t="shared" si="299"/>
        <v>2450441307.0267658</v>
      </c>
      <c r="M1127" s="7">
        <f t="shared" si="300"/>
        <v>3046406.3176398422</v>
      </c>
      <c r="N1127" s="7">
        <f t="shared" si="301"/>
        <v>9.0966138879658835</v>
      </c>
      <c r="O1127" s="7">
        <f t="shared" si="302"/>
        <v>6.5436138879658836</v>
      </c>
      <c r="P1127">
        <v>20</v>
      </c>
      <c r="Q1127">
        <f t="shared" si="289"/>
        <v>293</v>
      </c>
      <c r="R1127" t="s">
        <v>302</v>
      </c>
      <c r="S1127" s="9" t="s">
        <v>41</v>
      </c>
      <c r="T1127" t="s">
        <v>42</v>
      </c>
      <c r="U1127" t="s">
        <v>434</v>
      </c>
      <c r="V1127">
        <v>360.88</v>
      </c>
      <c r="W1127">
        <v>10.173</v>
      </c>
      <c r="X1127">
        <v>7.62</v>
      </c>
      <c r="Y1127" s="8">
        <f t="shared" si="290"/>
        <v>-2.5529999999999999</v>
      </c>
      <c r="Z1127">
        <v>-2.5529999999999999</v>
      </c>
      <c r="AA1127" s="7">
        <v>7.7399999999999998E-5</v>
      </c>
      <c r="AB1127">
        <v>1.32E-3</v>
      </c>
      <c r="AC1127">
        <f t="shared" si="291"/>
        <v>-2.87942606879415</v>
      </c>
      <c r="AD1127">
        <f t="shared" si="292"/>
        <v>-4.1112590393171073</v>
      </c>
      <c r="AE1127" s="7">
        <f t="shared" si="293"/>
        <v>97.827071931906332</v>
      </c>
      <c r="AF1127" s="7">
        <v>20</v>
      </c>
      <c r="AG1127" s="7">
        <f t="shared" si="294"/>
        <v>-117.82707193190633</v>
      </c>
      <c r="AH1127" s="7">
        <f t="shared" si="295"/>
        <v>-2.9054564774056963</v>
      </c>
      <c r="AI1127">
        <v>0</v>
      </c>
      <c r="AJ1127">
        <v>0.03</v>
      </c>
      <c r="AK1127">
        <v>9.94</v>
      </c>
      <c r="AL1127">
        <v>1.64</v>
      </c>
      <c r="AM1127">
        <v>2.06</v>
      </c>
    </row>
    <row r="1128" spans="1:39" x14ac:dyDescent="0.25">
      <c r="A1128">
        <v>1159</v>
      </c>
      <c r="B1128" t="s">
        <v>441</v>
      </c>
      <c r="C1128" t="s">
        <v>442</v>
      </c>
      <c r="D1128" t="s">
        <v>301</v>
      </c>
      <c r="E1128" s="7">
        <f t="shared" si="279"/>
        <v>66323118.338285379</v>
      </c>
      <c r="F1128" s="8">
        <f t="shared" si="280"/>
        <v>7.8216649374045852</v>
      </c>
      <c r="G1128" s="7">
        <f t="shared" si="296"/>
        <v>3890451.44994281</v>
      </c>
      <c r="H1128">
        <v>6.59</v>
      </c>
      <c r="I1128" s="7">
        <v>0.92</v>
      </c>
      <c r="J1128" s="7">
        <f t="shared" si="297"/>
        <v>7.7854527647501408</v>
      </c>
      <c r="K1128" s="7">
        <f t="shared" si="298"/>
        <v>6.5537878273455554</v>
      </c>
      <c r="L1128" s="7">
        <f t="shared" si="299"/>
        <v>61017268.871222638</v>
      </c>
      <c r="M1128" s="7">
        <f t="shared" si="300"/>
        <v>3579215.3339473903</v>
      </c>
      <c r="N1128" s="7">
        <f t="shared" si="301"/>
        <v>7.5226138879658846</v>
      </c>
      <c r="O1128" s="7">
        <f t="shared" si="302"/>
        <v>6.6136138879658839</v>
      </c>
      <c r="P1128">
        <v>20</v>
      </c>
      <c r="Q1128">
        <f t="shared" si="289"/>
        <v>293</v>
      </c>
      <c r="R1128" t="s">
        <v>302</v>
      </c>
      <c r="S1128" s="9" t="s">
        <v>41</v>
      </c>
      <c r="T1128" t="s">
        <v>42</v>
      </c>
      <c r="U1128" t="s">
        <v>443</v>
      </c>
      <c r="V1128">
        <v>360.88</v>
      </c>
      <c r="W1128">
        <v>8.5289999999999999</v>
      </c>
      <c r="X1128">
        <v>7.62</v>
      </c>
      <c r="Y1128" s="8">
        <f t="shared" si="290"/>
        <v>-0.90899999999999981</v>
      </c>
      <c r="Z1128">
        <v>-1.2490000000000001</v>
      </c>
      <c r="AA1128" s="7">
        <v>7.7399999999999998E-5</v>
      </c>
      <c r="AB1128">
        <v>1.7899999999999999E-2</v>
      </c>
      <c r="AC1128">
        <f t="shared" si="291"/>
        <v>-1.7471469690201069</v>
      </c>
      <c r="AD1128">
        <f t="shared" si="292"/>
        <v>-4.1112590393171073</v>
      </c>
      <c r="AE1128" s="7">
        <f t="shared" si="293"/>
        <v>87.867686442637336</v>
      </c>
      <c r="AF1128" s="7">
        <v>20</v>
      </c>
      <c r="AG1128" s="7">
        <f t="shared" si="294"/>
        <v>-107.86768644263734</v>
      </c>
      <c r="AH1128" s="7">
        <f t="shared" si="295"/>
        <v>-1.2316649374045852</v>
      </c>
      <c r="AI1128">
        <v>0</v>
      </c>
      <c r="AJ1128">
        <v>0.04</v>
      </c>
      <c r="AK1128">
        <v>9.9499999999999993</v>
      </c>
      <c r="AL1128">
        <v>1.68</v>
      </c>
      <c r="AM1128">
        <v>2.06</v>
      </c>
    </row>
    <row r="1129" spans="1:39" x14ac:dyDescent="0.25">
      <c r="A1129">
        <v>1226</v>
      </c>
      <c r="B1129" t="s">
        <v>444</v>
      </c>
      <c r="C1129" t="s">
        <v>445</v>
      </c>
      <c r="D1129" t="s">
        <v>301</v>
      </c>
      <c r="E1129" s="7">
        <f t="shared" si="279"/>
        <v>4891662411.3905478</v>
      </c>
      <c r="F1129" s="8">
        <f t="shared" si="280"/>
        <v>9.689456477405697</v>
      </c>
      <c r="G1129" s="7">
        <f t="shared" si="296"/>
        <v>5495408.7385762529</v>
      </c>
      <c r="H1129">
        <v>6.74</v>
      </c>
      <c r="I1129" s="7">
        <v>0.92</v>
      </c>
      <c r="J1129" s="7">
        <f t="shared" si="297"/>
        <v>9.6532443047512526</v>
      </c>
      <c r="K1129" s="7">
        <f t="shared" si="298"/>
        <v>6.7037878273455558</v>
      </c>
      <c r="L1129" s="7">
        <f t="shared" si="299"/>
        <v>4500329418.4792948</v>
      </c>
      <c r="M1129" s="7">
        <f t="shared" si="300"/>
        <v>5055776.0394901605</v>
      </c>
      <c r="N1129" s="7">
        <f t="shared" si="301"/>
        <v>9.3606138879658829</v>
      </c>
      <c r="O1129" s="7">
        <f t="shared" si="302"/>
        <v>6.7636138879658843</v>
      </c>
      <c r="P1129">
        <v>20</v>
      </c>
      <c r="Q1129">
        <f t="shared" si="289"/>
        <v>293</v>
      </c>
      <c r="R1129" t="s">
        <v>302</v>
      </c>
      <c r="S1129" s="9" t="s">
        <v>41</v>
      </c>
      <c r="T1129" t="s">
        <v>42</v>
      </c>
      <c r="U1129" t="s">
        <v>446</v>
      </c>
      <c r="V1129">
        <v>360.88</v>
      </c>
      <c r="W1129">
        <v>10.217000000000001</v>
      </c>
      <c r="X1129">
        <v>7.62</v>
      </c>
      <c r="Y1129" s="8">
        <f t="shared" si="290"/>
        <v>-2.5970000000000004</v>
      </c>
      <c r="Z1129">
        <v>-3.0270000000000001</v>
      </c>
      <c r="AA1129" s="7">
        <v>7.7399999999999998E-5</v>
      </c>
      <c r="AB1129">
        <v>1.32E-3</v>
      </c>
      <c r="AC1129">
        <f t="shared" si="291"/>
        <v>-2.87942606879415</v>
      </c>
      <c r="AD1129">
        <f t="shared" si="292"/>
        <v>-4.1112590393171073</v>
      </c>
      <c r="AE1129" s="7">
        <f t="shared" si="293"/>
        <v>97.827071931906332</v>
      </c>
      <c r="AF1129" s="7">
        <v>20</v>
      </c>
      <c r="AG1129" s="7">
        <f t="shared" si="294"/>
        <v>-117.82707193190633</v>
      </c>
      <c r="AH1129" s="7">
        <f t="shared" si="295"/>
        <v>-2.9494564774056968</v>
      </c>
      <c r="AI1129">
        <v>0</v>
      </c>
      <c r="AJ1129">
        <v>0.04</v>
      </c>
      <c r="AK1129">
        <v>9.9499999999999993</v>
      </c>
      <c r="AL1129">
        <v>1.68</v>
      </c>
      <c r="AM1129">
        <v>2.06</v>
      </c>
    </row>
    <row r="1130" spans="1:39" x14ac:dyDescent="0.25">
      <c r="A1130">
        <v>1102</v>
      </c>
      <c r="B1130" t="s">
        <v>435</v>
      </c>
      <c r="C1130" t="s">
        <v>436</v>
      </c>
      <c r="D1130" t="s">
        <v>301</v>
      </c>
      <c r="E1130" s="7">
        <f t="shared" si="279"/>
        <v>19952276301.651318</v>
      </c>
      <c r="F1130" s="8">
        <f t="shared" si="280"/>
        <v>10.299992450341145</v>
      </c>
      <c r="G1130" s="7">
        <f t="shared" si="296"/>
        <v>6456542.2903465591</v>
      </c>
      <c r="H1130">
        <v>6.81</v>
      </c>
      <c r="I1130" s="7">
        <v>0.92</v>
      </c>
      <c r="J1130" s="7">
        <f t="shared" si="297"/>
        <v>10.263780277686701</v>
      </c>
      <c r="K1130" s="7">
        <f t="shared" si="298"/>
        <v>6.7737878273455552</v>
      </c>
      <c r="L1130" s="7">
        <f t="shared" si="299"/>
        <v>18356094197.519238</v>
      </c>
      <c r="M1130" s="7">
        <f t="shared" si="300"/>
        <v>5940018.9071188327</v>
      </c>
      <c r="N1130" s="7">
        <f t="shared" si="301"/>
        <v>9.9906138879658819</v>
      </c>
      <c r="O1130" s="7">
        <f t="shared" si="302"/>
        <v>6.8336138879658828</v>
      </c>
      <c r="P1130">
        <v>20</v>
      </c>
      <c r="Q1130">
        <f t="shared" si="289"/>
        <v>293</v>
      </c>
      <c r="R1130" t="s">
        <v>302</v>
      </c>
      <c r="S1130" s="9" t="s">
        <v>41</v>
      </c>
      <c r="T1130" t="s">
        <v>42</v>
      </c>
      <c r="U1130" t="s">
        <v>437</v>
      </c>
      <c r="V1130">
        <v>360.88</v>
      </c>
      <c r="W1130">
        <v>10.776999999999999</v>
      </c>
      <c r="X1130">
        <v>7.62</v>
      </c>
      <c r="Y1130" s="8">
        <f t="shared" si="290"/>
        <v>-3.1569999999999991</v>
      </c>
      <c r="Z1130">
        <v>-3.0270000000000001</v>
      </c>
      <c r="AA1130" s="7">
        <v>7.7399999999999998E-5</v>
      </c>
      <c r="AB1130">
        <v>7.2500000000000004E-3</v>
      </c>
      <c r="AC1130">
        <f t="shared" si="291"/>
        <v>-2.1396619934290064</v>
      </c>
      <c r="AD1130">
        <f t="shared" si="292"/>
        <v>-4.1112590393171073</v>
      </c>
      <c r="AE1130" s="7">
        <f t="shared" si="293"/>
        <v>91.32019955464142</v>
      </c>
      <c r="AF1130" s="7">
        <v>20</v>
      </c>
      <c r="AG1130" s="7">
        <f t="shared" si="294"/>
        <v>-111.32019955464142</v>
      </c>
      <c r="AH1130" s="7">
        <f t="shared" si="295"/>
        <v>-3.4899924503411461</v>
      </c>
      <c r="AI1130">
        <v>0</v>
      </c>
      <c r="AJ1130">
        <v>0.04</v>
      </c>
      <c r="AK1130">
        <v>9.9499999999999993</v>
      </c>
      <c r="AL1130">
        <v>1.68</v>
      </c>
      <c r="AM1130">
        <v>2.06</v>
      </c>
    </row>
    <row r="1131" spans="1:39" x14ac:dyDescent="0.25">
      <c r="A1131">
        <v>1136</v>
      </c>
      <c r="B1131" t="s">
        <v>450</v>
      </c>
      <c r="C1131" t="s">
        <v>451</v>
      </c>
      <c r="D1131" t="s">
        <v>301</v>
      </c>
      <c r="E1131" s="7">
        <f t="shared" si="279"/>
        <v>4523311299.3350706</v>
      </c>
      <c r="F1131" s="8">
        <f t="shared" si="280"/>
        <v>9.6554564774056963</v>
      </c>
      <c r="G1131" s="7">
        <f t="shared" si="296"/>
        <v>8511380.382023776</v>
      </c>
      <c r="H1131">
        <v>6.93</v>
      </c>
      <c r="I1131" s="7">
        <v>0.92</v>
      </c>
      <c r="J1131" s="7">
        <f t="shared" si="297"/>
        <v>9.6192443047512519</v>
      </c>
      <c r="K1131" s="7">
        <f t="shared" si="298"/>
        <v>6.8937878273455562</v>
      </c>
      <c r="L1131" s="7">
        <f t="shared" si="299"/>
        <v>4161446395.3882709</v>
      </c>
      <c r="M1131" s="7">
        <f t="shared" si="300"/>
        <v>7830469.9514618851</v>
      </c>
      <c r="N1131" s="7">
        <f t="shared" si="301"/>
        <v>9.326613887965884</v>
      </c>
      <c r="O1131" s="7">
        <f t="shared" si="302"/>
        <v>6.9536138879658838</v>
      </c>
      <c r="P1131">
        <v>20</v>
      </c>
      <c r="Q1131">
        <f t="shared" si="289"/>
        <v>293</v>
      </c>
      <c r="R1131" t="s">
        <v>302</v>
      </c>
      <c r="S1131" s="9" t="s">
        <v>41</v>
      </c>
      <c r="T1131" t="s">
        <v>42</v>
      </c>
      <c r="U1131" t="s">
        <v>452</v>
      </c>
      <c r="V1131">
        <v>360.88</v>
      </c>
      <c r="W1131">
        <v>9.9930000000000003</v>
      </c>
      <c r="X1131">
        <v>7.62</v>
      </c>
      <c r="Y1131" s="8">
        <f t="shared" si="290"/>
        <v>-2.3730000000000002</v>
      </c>
      <c r="Z1131">
        <v>-2.5529999999999999</v>
      </c>
      <c r="AA1131" s="7">
        <v>7.7399999999999998E-5</v>
      </c>
      <c r="AB1131">
        <v>1.32E-3</v>
      </c>
      <c r="AC1131">
        <f t="shared" si="291"/>
        <v>-2.87942606879415</v>
      </c>
      <c r="AD1131">
        <f t="shared" si="292"/>
        <v>-4.1112590393171073</v>
      </c>
      <c r="AE1131" s="7">
        <f t="shared" si="293"/>
        <v>97.827071931906332</v>
      </c>
      <c r="AF1131" s="7">
        <v>20</v>
      </c>
      <c r="AG1131" s="7">
        <f t="shared" si="294"/>
        <v>-117.82707193190633</v>
      </c>
      <c r="AH1131" s="7">
        <f t="shared" si="295"/>
        <v>-2.7254564774056962</v>
      </c>
      <c r="AI1131">
        <v>0</v>
      </c>
      <c r="AJ1131">
        <v>0</v>
      </c>
      <c r="AK1131">
        <v>9.9499999999999993</v>
      </c>
      <c r="AL1131">
        <v>1.64</v>
      </c>
      <c r="AM1131">
        <v>2.06</v>
      </c>
    </row>
    <row r="1132" spans="1:39" x14ac:dyDescent="0.25">
      <c r="A1132">
        <v>61</v>
      </c>
      <c r="B1132" t="s">
        <v>453</v>
      </c>
      <c r="C1132" t="s">
        <v>214</v>
      </c>
      <c r="D1132" t="s">
        <v>301</v>
      </c>
      <c r="E1132" s="7">
        <f t="shared" si="279"/>
        <v>4572639050.2671833</v>
      </c>
      <c r="F1132" s="8">
        <f t="shared" si="280"/>
        <v>9.660166920894337</v>
      </c>
      <c r="G1132" s="7">
        <f t="shared" si="296"/>
        <v>537031.7963702539</v>
      </c>
      <c r="H1132">
        <v>5.73</v>
      </c>
      <c r="I1132" s="7">
        <v>0.92</v>
      </c>
      <c r="J1132" s="7">
        <f t="shared" si="297"/>
        <v>9.6239547482398926</v>
      </c>
      <c r="K1132" s="7">
        <f t="shared" si="298"/>
        <v>5.693787827345556</v>
      </c>
      <c r="L1132" s="7">
        <f t="shared" si="299"/>
        <v>4206827926.2458153</v>
      </c>
      <c r="M1132" s="7">
        <f t="shared" si="300"/>
        <v>494069.25266063429</v>
      </c>
      <c r="N1132" s="7">
        <f t="shared" si="301"/>
        <v>9.3026138879658866</v>
      </c>
      <c r="O1132" s="7">
        <f t="shared" si="302"/>
        <v>5.7536138879658845</v>
      </c>
      <c r="P1132">
        <v>20</v>
      </c>
      <c r="Q1132">
        <f t="shared" si="289"/>
        <v>293</v>
      </c>
      <c r="R1132" t="s">
        <v>302</v>
      </c>
      <c r="S1132" s="9" t="s">
        <v>41</v>
      </c>
      <c r="T1132" t="s">
        <v>42</v>
      </c>
      <c r="U1132" t="s">
        <v>215</v>
      </c>
      <c r="V1132">
        <v>228.3</v>
      </c>
      <c r="W1132">
        <v>9.0690000000000008</v>
      </c>
      <c r="X1132">
        <v>5.52</v>
      </c>
      <c r="Y1132" s="8">
        <f t="shared" si="290"/>
        <v>-3.5490000000000013</v>
      </c>
      <c r="Z1132">
        <v>-3.3090000000000002</v>
      </c>
      <c r="AA1132" s="7">
        <v>3.6199999999999999E-5</v>
      </c>
      <c r="AB1132">
        <v>1.07E-4</v>
      </c>
      <c r="AC1132">
        <f t="shared" si="291"/>
        <v>-3.9706162223147903</v>
      </c>
      <c r="AD1132">
        <f t="shared" si="292"/>
        <v>-4.4412914294668342</v>
      </c>
      <c r="AE1132" s="7">
        <f t="shared" si="293"/>
        <v>107.42504418377905</v>
      </c>
      <c r="AF1132" s="7">
        <v>20</v>
      </c>
      <c r="AG1132" s="7">
        <f t="shared" si="294"/>
        <v>-127.42504418377905</v>
      </c>
      <c r="AH1132" s="7">
        <f t="shared" si="295"/>
        <v>-3.9301669208943362</v>
      </c>
      <c r="AI1132">
        <v>0</v>
      </c>
      <c r="AJ1132">
        <v>0.28999999999999998</v>
      </c>
      <c r="AK1132">
        <v>10.08</v>
      </c>
      <c r="AL1132">
        <v>1.66</v>
      </c>
      <c r="AM1132">
        <v>1.82</v>
      </c>
    </row>
    <row r="1133" spans="1:39" x14ac:dyDescent="0.25">
      <c r="A1133">
        <v>783</v>
      </c>
      <c r="B1133" t="s">
        <v>216</v>
      </c>
      <c r="C1133" t="s">
        <v>217</v>
      </c>
      <c r="D1133" t="s">
        <v>301</v>
      </c>
      <c r="E1133" s="7">
        <f t="shared" si="279"/>
        <v>13062066785.058872</v>
      </c>
      <c r="F1133" s="8">
        <f t="shared" si="280"/>
        <v>10.116011899935256</v>
      </c>
      <c r="G1133" s="7">
        <f t="shared" si="296"/>
        <v>602559.58607435878</v>
      </c>
      <c r="H1133">
        <v>5.78</v>
      </c>
      <c r="I1133" s="7">
        <v>0.92</v>
      </c>
      <c r="J1133" s="7">
        <f t="shared" si="297"/>
        <v>10.079799727280811</v>
      </c>
      <c r="K1133" s="7">
        <f t="shared" si="298"/>
        <v>5.7437878273455558</v>
      </c>
      <c r="L1133" s="7">
        <f t="shared" si="299"/>
        <v>12017101442.254181</v>
      </c>
      <c r="M1133" s="7">
        <f t="shared" si="300"/>
        <v>554354.81918841088</v>
      </c>
      <c r="N1133" s="7">
        <f t="shared" si="301"/>
        <v>9.7636138879658869</v>
      </c>
      <c r="O1133" s="7">
        <f t="shared" si="302"/>
        <v>5.8036138879658843</v>
      </c>
      <c r="P1133">
        <v>20</v>
      </c>
      <c r="Q1133">
        <f t="shared" si="289"/>
        <v>293</v>
      </c>
      <c r="R1133" t="s">
        <v>302</v>
      </c>
      <c r="S1133" s="9" t="s">
        <v>41</v>
      </c>
      <c r="T1133" t="s">
        <v>42</v>
      </c>
      <c r="U1133" t="s">
        <v>218</v>
      </c>
      <c r="V1133">
        <v>228.3</v>
      </c>
      <c r="W1133">
        <v>9.48</v>
      </c>
      <c r="X1133">
        <v>5.52</v>
      </c>
      <c r="Y1133" s="8">
        <f t="shared" si="290"/>
        <v>-3.9600000000000009</v>
      </c>
      <c r="Z1133">
        <v>-3.67</v>
      </c>
      <c r="AA1133" s="7">
        <v>2.0800000000000001E-7</v>
      </c>
      <c r="AB1133">
        <v>1.6799999999999999E-4</v>
      </c>
      <c r="AC1133">
        <f t="shared" si="291"/>
        <v>-3.7746907182741372</v>
      </c>
      <c r="AD1133">
        <f t="shared" si="292"/>
        <v>-6.681936665037238</v>
      </c>
      <c r="AE1133" s="7">
        <f t="shared" si="293"/>
        <v>105.70170793010308</v>
      </c>
      <c r="AF1133" s="7">
        <v>20</v>
      </c>
      <c r="AG1133" s="7">
        <f t="shared" si="294"/>
        <v>-125.70170793010308</v>
      </c>
      <c r="AH1133" s="7">
        <f t="shared" si="295"/>
        <v>-4.3360118999352544</v>
      </c>
      <c r="AI1133">
        <v>0</v>
      </c>
      <c r="AJ1133">
        <v>0.28999999999999998</v>
      </c>
      <c r="AK1133">
        <v>10.08</v>
      </c>
      <c r="AL1133">
        <v>1.66</v>
      </c>
      <c r="AM1133">
        <v>1.82</v>
      </c>
    </row>
    <row r="1134" spans="1:39" x14ac:dyDescent="0.25">
      <c r="A1134">
        <v>1109</v>
      </c>
      <c r="B1134" t="s">
        <v>456</v>
      </c>
      <c r="C1134" t="s">
        <v>457</v>
      </c>
      <c r="D1134" t="s">
        <v>301</v>
      </c>
      <c r="E1134" s="7">
        <f t="shared" si="279"/>
        <v>10910001925.89896</v>
      </c>
      <c r="F1134" s="8">
        <f t="shared" si="280"/>
        <v>10.037824827252614</v>
      </c>
      <c r="G1134" s="7">
        <f t="shared" si="296"/>
        <v>6606934.4800759759</v>
      </c>
      <c r="H1134">
        <v>6.82</v>
      </c>
      <c r="I1134" s="7">
        <v>0.92</v>
      </c>
      <c r="J1134" s="7">
        <f t="shared" si="297"/>
        <v>10.001612654598169</v>
      </c>
      <c r="K1134" s="7">
        <f t="shared" si="298"/>
        <v>6.7837878273455567</v>
      </c>
      <c r="L1134" s="7">
        <f t="shared" si="299"/>
        <v>10037201771.827059</v>
      </c>
      <c r="M1134" s="7">
        <f t="shared" si="300"/>
        <v>6078379.7216699179</v>
      </c>
      <c r="N1134" s="7">
        <f t="shared" si="301"/>
        <v>9.7296138879658844</v>
      </c>
      <c r="O1134" s="7">
        <f t="shared" si="302"/>
        <v>6.8436138879658852</v>
      </c>
      <c r="P1134">
        <v>20</v>
      </c>
      <c r="Q1134">
        <f t="shared" si="289"/>
        <v>293</v>
      </c>
      <c r="R1134" t="s">
        <v>302</v>
      </c>
      <c r="S1134" s="9" t="s">
        <v>41</v>
      </c>
      <c r="T1134" t="s">
        <v>42</v>
      </c>
      <c r="U1134" t="s">
        <v>458</v>
      </c>
      <c r="V1134">
        <v>360.88</v>
      </c>
      <c r="W1134">
        <v>10.506</v>
      </c>
      <c r="X1134">
        <v>7.62</v>
      </c>
      <c r="Y1134" s="8">
        <f t="shared" si="290"/>
        <v>-2.8860000000000001</v>
      </c>
      <c r="Z1134">
        <v>-3.0659999999999998</v>
      </c>
      <c r="AA1134" s="7">
        <v>7.7399999999999998E-5</v>
      </c>
      <c r="AB1134">
        <v>8.0300000000000007E-3</v>
      </c>
      <c r="AC1134">
        <f t="shared" si="291"/>
        <v>-2.0952844547213192</v>
      </c>
      <c r="AD1134">
        <f t="shared" si="292"/>
        <v>-4.1112590393171073</v>
      </c>
      <c r="AE1134" s="7">
        <f t="shared" si="293"/>
        <v>90.929860268909636</v>
      </c>
      <c r="AF1134" s="7">
        <v>20</v>
      </c>
      <c r="AG1134" s="7">
        <f t="shared" si="294"/>
        <v>-110.92986026890964</v>
      </c>
      <c r="AH1134" s="7">
        <f t="shared" si="295"/>
        <v>-3.2178248272526129</v>
      </c>
      <c r="AI1134">
        <v>0</v>
      </c>
      <c r="AJ1134">
        <v>0.05</v>
      </c>
      <c r="AK1134">
        <v>10.1</v>
      </c>
      <c r="AL1134">
        <v>1.65</v>
      </c>
      <c r="AM1134">
        <v>2.06</v>
      </c>
    </row>
    <row r="1135" spans="1:39" x14ac:dyDescent="0.25">
      <c r="A1135">
        <v>1165</v>
      </c>
      <c r="B1135" t="s">
        <v>462</v>
      </c>
      <c r="C1135" t="s">
        <v>463</v>
      </c>
      <c r="D1135" t="s">
        <v>301</v>
      </c>
      <c r="E1135" s="7">
        <f t="shared" si="279"/>
        <v>3270733083.3580565</v>
      </c>
      <c r="F1135" s="8">
        <f t="shared" si="280"/>
        <v>9.5146451038453748</v>
      </c>
      <c r="G1135" s="7">
        <f t="shared" si="296"/>
        <v>9120108.3935591076</v>
      </c>
      <c r="H1135">
        <v>6.96</v>
      </c>
      <c r="I1135" s="7">
        <v>0.92</v>
      </c>
      <c r="J1135" s="7">
        <f t="shared" si="297"/>
        <v>9.4784329311909303</v>
      </c>
      <c r="K1135" s="7">
        <f t="shared" si="298"/>
        <v>6.9237878273455555</v>
      </c>
      <c r="L1135" s="7">
        <f t="shared" si="299"/>
        <v>3009074436.6894059</v>
      </c>
      <c r="M1135" s="7">
        <f t="shared" si="300"/>
        <v>8390499.7220743913</v>
      </c>
      <c r="N1135" s="7">
        <f t="shared" si="301"/>
        <v>9.1966138879658832</v>
      </c>
      <c r="O1135" s="7">
        <f t="shared" si="302"/>
        <v>6.983613887965884</v>
      </c>
      <c r="P1135">
        <v>20</v>
      </c>
      <c r="Q1135">
        <f t="shared" si="289"/>
        <v>293</v>
      </c>
      <c r="R1135" t="s">
        <v>302</v>
      </c>
      <c r="S1135" s="9" t="s">
        <v>41</v>
      </c>
      <c r="T1135" t="s">
        <v>42</v>
      </c>
      <c r="U1135" t="s">
        <v>464</v>
      </c>
      <c r="V1135">
        <v>360.88</v>
      </c>
      <c r="W1135">
        <v>9.8330000000000002</v>
      </c>
      <c r="X1135">
        <v>7.62</v>
      </c>
      <c r="Y1135" s="8">
        <f t="shared" si="290"/>
        <v>-2.2130000000000001</v>
      </c>
      <c r="Z1135">
        <v>-2.2330000000000001</v>
      </c>
      <c r="AA1135" s="7">
        <v>7.7399999999999998E-5</v>
      </c>
      <c r="AB1135">
        <v>3.3999999999999998E-3</v>
      </c>
      <c r="AC1135">
        <f t="shared" si="291"/>
        <v>-2.4685210829577451</v>
      </c>
      <c r="AD1135">
        <f t="shared" si="292"/>
        <v>-4.1112590393171073</v>
      </c>
      <c r="AE1135" s="7">
        <f t="shared" si="293"/>
        <v>94.212803016915274</v>
      </c>
      <c r="AF1135" s="7">
        <v>20</v>
      </c>
      <c r="AG1135" s="7">
        <f t="shared" si="294"/>
        <v>-114.21280301691527</v>
      </c>
      <c r="AH1135" s="7">
        <f t="shared" si="295"/>
        <v>-2.5546451038453752</v>
      </c>
      <c r="AI1135">
        <v>0</v>
      </c>
      <c r="AJ1135">
        <v>0.04</v>
      </c>
      <c r="AK1135">
        <v>10.16</v>
      </c>
      <c r="AL1135">
        <v>1.65</v>
      </c>
      <c r="AM1135">
        <v>2.06</v>
      </c>
    </row>
    <row r="1136" spans="1:39" x14ac:dyDescent="0.25">
      <c r="A1136">
        <v>1163</v>
      </c>
      <c r="B1136" t="s">
        <v>465</v>
      </c>
      <c r="C1136" t="s">
        <v>466</v>
      </c>
      <c r="D1136" t="s">
        <v>301</v>
      </c>
      <c r="E1136" s="7">
        <f t="shared" si="279"/>
        <v>10998606554.927177</v>
      </c>
      <c r="F1136" s="8">
        <f t="shared" si="280"/>
        <v>10.041337666627367</v>
      </c>
      <c r="G1136" s="7">
        <f t="shared" si="296"/>
        <v>5495408.7385762529</v>
      </c>
      <c r="H1136">
        <v>6.74</v>
      </c>
      <c r="I1136" s="7">
        <v>0.92</v>
      </c>
      <c r="J1136" s="7">
        <f t="shared" si="297"/>
        <v>10.005125493972923</v>
      </c>
      <c r="K1136" s="7">
        <f t="shared" si="298"/>
        <v>6.7037878273455558</v>
      </c>
      <c r="L1136" s="7">
        <f t="shared" si="299"/>
        <v>10118718030.532984</v>
      </c>
      <c r="M1136" s="7">
        <f t="shared" si="300"/>
        <v>5055776.0394901605</v>
      </c>
      <c r="N1136" s="7">
        <f t="shared" si="301"/>
        <v>9.7286138879658868</v>
      </c>
      <c r="O1136" s="7">
        <f t="shared" si="302"/>
        <v>6.7636138879658843</v>
      </c>
      <c r="P1136">
        <v>20</v>
      </c>
      <c r="Q1136">
        <f t="shared" si="289"/>
        <v>293</v>
      </c>
      <c r="R1136" t="s">
        <v>302</v>
      </c>
      <c r="S1136" s="9" t="s">
        <v>41</v>
      </c>
      <c r="T1136" t="s">
        <v>42</v>
      </c>
      <c r="U1136" t="s">
        <v>467</v>
      </c>
      <c r="V1136">
        <v>360.88</v>
      </c>
      <c r="W1136">
        <v>10.585000000000001</v>
      </c>
      <c r="X1136">
        <v>7.62</v>
      </c>
      <c r="Y1136" s="8">
        <f t="shared" si="290"/>
        <v>-2.9650000000000007</v>
      </c>
      <c r="Z1136">
        <v>-3.2749999999999999</v>
      </c>
      <c r="AA1136" s="7">
        <v>7.7399999999999998E-5</v>
      </c>
      <c r="AB1136">
        <v>5.4099999999999999E-3</v>
      </c>
      <c r="AC1136">
        <f t="shared" si="291"/>
        <v>-2.2668027348934308</v>
      </c>
      <c r="AD1136">
        <f t="shared" si="292"/>
        <v>-4.1112590393171073</v>
      </c>
      <c r="AE1136" s="7">
        <f t="shared" si="293"/>
        <v>92.438513630992716</v>
      </c>
      <c r="AF1136" s="7">
        <v>20</v>
      </c>
      <c r="AG1136" s="7">
        <f t="shared" si="294"/>
        <v>-112.43851363099272</v>
      </c>
      <c r="AH1136" s="7">
        <f t="shared" si="295"/>
        <v>-3.3013376666273659</v>
      </c>
      <c r="AI1136">
        <v>0</v>
      </c>
      <c r="AJ1136">
        <v>0.05</v>
      </c>
      <c r="AK1136">
        <v>10.25</v>
      </c>
      <c r="AL1136">
        <v>1.62</v>
      </c>
      <c r="AM1136">
        <v>2.06</v>
      </c>
    </row>
    <row r="1137" spans="1:39" x14ac:dyDescent="0.25">
      <c r="A1137">
        <v>1213</v>
      </c>
      <c r="B1137" t="s">
        <v>471</v>
      </c>
      <c r="C1137" t="s">
        <v>472</v>
      </c>
      <c r="D1137" t="s">
        <v>301</v>
      </c>
      <c r="E1137" s="7">
        <f t="shared" si="279"/>
        <v>11415036944.446661</v>
      </c>
      <c r="F1137" s="8">
        <f t="shared" si="280"/>
        <v>10.057477321410428</v>
      </c>
      <c r="G1137" s="7">
        <f t="shared" si="296"/>
        <v>10232929.922807546</v>
      </c>
      <c r="H1137">
        <v>7.01</v>
      </c>
      <c r="I1137" s="7">
        <v>0.92</v>
      </c>
      <c r="J1137" s="7">
        <f t="shared" si="297"/>
        <v>10.021265148755983</v>
      </c>
      <c r="K1137" s="7">
        <f t="shared" si="298"/>
        <v>6.9737878273455554</v>
      </c>
      <c r="L1137" s="7">
        <f t="shared" si="299"/>
        <v>10501833988.890905</v>
      </c>
      <c r="M1137" s="7">
        <f t="shared" si="300"/>
        <v>9414295.5289829578</v>
      </c>
      <c r="N1137" s="7">
        <f t="shared" si="301"/>
        <v>9.7166138879658845</v>
      </c>
      <c r="O1137" s="7">
        <f t="shared" si="302"/>
        <v>7.0336138879658838</v>
      </c>
      <c r="P1137">
        <v>20</v>
      </c>
      <c r="Q1137">
        <f t="shared" si="289"/>
        <v>293</v>
      </c>
      <c r="R1137" t="s">
        <v>302</v>
      </c>
      <c r="S1137" s="9" t="s">
        <v>41</v>
      </c>
      <c r="T1137" t="s">
        <v>42</v>
      </c>
      <c r="U1137" t="s">
        <v>473</v>
      </c>
      <c r="V1137">
        <v>395.33</v>
      </c>
      <c r="W1137">
        <v>10.952999999999999</v>
      </c>
      <c r="X1137">
        <v>8.27</v>
      </c>
      <c r="Y1137" s="8">
        <f t="shared" si="290"/>
        <v>-2.6829999999999998</v>
      </c>
      <c r="Z1137">
        <v>-2.6829999999999998</v>
      </c>
      <c r="AA1137" s="7">
        <v>1.7399999999999999E-5</v>
      </c>
      <c r="AB1137">
        <v>4.6099999999999998E-4</v>
      </c>
      <c r="AC1137">
        <f t="shared" si="291"/>
        <v>-3.336299074610352</v>
      </c>
      <c r="AD1137">
        <f t="shared" si="292"/>
        <v>-4.7594507517174005</v>
      </c>
      <c r="AE1137" s="7">
        <f t="shared" si="293"/>
        <v>101.84566980717634</v>
      </c>
      <c r="AF1137" s="7">
        <v>20</v>
      </c>
      <c r="AG1137" s="7">
        <f t="shared" si="294"/>
        <v>-121.84566980717634</v>
      </c>
      <c r="AH1137" s="7">
        <f t="shared" si="295"/>
        <v>-3.0474773214104274</v>
      </c>
      <c r="AI1137">
        <v>0</v>
      </c>
      <c r="AJ1137">
        <v>0</v>
      </c>
      <c r="AK1137">
        <v>10.52</v>
      </c>
      <c r="AL1137">
        <v>1.78</v>
      </c>
      <c r="AM1137">
        <v>2.1800000000000002</v>
      </c>
    </row>
    <row r="1138" spans="1:39" x14ac:dyDescent="0.25">
      <c r="A1138">
        <v>1114</v>
      </c>
      <c r="B1138" t="s">
        <v>474</v>
      </c>
      <c r="C1138" t="s">
        <v>475</v>
      </c>
      <c r="D1138" t="s">
        <v>301</v>
      </c>
      <c r="E1138" s="7">
        <f t="shared" si="279"/>
        <v>93516111173.59317</v>
      </c>
      <c r="F1138" s="8">
        <f t="shared" si="280"/>
        <v>10.97088643858401</v>
      </c>
      <c r="G1138" s="7">
        <f t="shared" si="296"/>
        <v>17378008.287493788</v>
      </c>
      <c r="H1138">
        <v>7.24</v>
      </c>
      <c r="I1138" s="7">
        <v>0.92</v>
      </c>
      <c r="J1138" s="7">
        <f t="shared" si="297"/>
        <v>10.934674265929566</v>
      </c>
      <c r="K1138" s="7">
        <f t="shared" si="298"/>
        <v>7.2037878273455558</v>
      </c>
      <c r="L1138" s="7">
        <f t="shared" si="299"/>
        <v>86034822279.705536</v>
      </c>
      <c r="M1138" s="7">
        <f t="shared" si="300"/>
        <v>15987767.624494309</v>
      </c>
      <c r="N1138" s="7">
        <f t="shared" si="301"/>
        <v>10.651613887965883</v>
      </c>
      <c r="O1138" s="7">
        <f t="shared" si="302"/>
        <v>7.2636138879658843</v>
      </c>
      <c r="P1138">
        <v>20</v>
      </c>
      <c r="Q1138">
        <f t="shared" si="289"/>
        <v>293</v>
      </c>
      <c r="R1138" t="s">
        <v>302</v>
      </c>
      <c r="S1138" s="9" t="s">
        <v>41</v>
      </c>
      <c r="T1138" t="s">
        <v>42</v>
      </c>
      <c r="U1138" t="s">
        <v>476</v>
      </c>
      <c r="V1138">
        <v>395.33</v>
      </c>
      <c r="W1138">
        <v>11.657999999999999</v>
      </c>
      <c r="X1138">
        <v>8.27</v>
      </c>
      <c r="Y1138" s="8">
        <f t="shared" si="290"/>
        <v>-3.3879999999999999</v>
      </c>
      <c r="Z1138">
        <v>-3.3879999999999999</v>
      </c>
      <c r="AA1138" s="7">
        <v>1.7399999999999999E-5</v>
      </c>
      <c r="AB1138">
        <v>3.0500000000000002E-3</v>
      </c>
      <c r="AC1138">
        <f t="shared" si="291"/>
        <v>-2.5157001606532141</v>
      </c>
      <c r="AD1138">
        <f t="shared" si="292"/>
        <v>-4.7594507517174005</v>
      </c>
      <c r="AE1138" s="7">
        <f t="shared" si="293"/>
        <v>94.627784289545957</v>
      </c>
      <c r="AF1138" s="7">
        <v>20</v>
      </c>
      <c r="AG1138" s="7">
        <f t="shared" si="294"/>
        <v>-114.62778428954596</v>
      </c>
      <c r="AH1138" s="7">
        <f t="shared" si="295"/>
        <v>-3.7308864385840108</v>
      </c>
      <c r="AI1138">
        <v>0</v>
      </c>
      <c r="AJ1138">
        <v>0</v>
      </c>
      <c r="AK1138">
        <v>10.61</v>
      </c>
      <c r="AL1138">
        <v>1.75</v>
      </c>
      <c r="AM1138">
        <v>2.1800000000000002</v>
      </c>
    </row>
    <row r="1139" spans="1:39" x14ac:dyDescent="0.25">
      <c r="A1139">
        <v>1122</v>
      </c>
      <c r="B1139" t="s">
        <v>477</v>
      </c>
      <c r="C1139" t="s">
        <v>478</v>
      </c>
      <c r="D1139" t="s">
        <v>301</v>
      </c>
      <c r="E1139" s="7">
        <f t="shared" si="279"/>
        <v>107631483606.77444</v>
      </c>
      <c r="F1139" s="8">
        <f t="shared" si="280"/>
        <v>11.031939326690123</v>
      </c>
      <c r="G1139" s="7">
        <f t="shared" si="296"/>
        <v>17782794.100389261</v>
      </c>
      <c r="H1139">
        <v>7.25</v>
      </c>
      <c r="I1139" s="7">
        <v>0.92</v>
      </c>
      <c r="J1139" s="7">
        <f t="shared" si="297"/>
        <v>10.995727154035681</v>
      </c>
      <c r="K1139" s="7">
        <f t="shared" si="298"/>
        <v>7.2137878273455565</v>
      </c>
      <c r="L1139" s="7">
        <f t="shared" si="299"/>
        <v>99020964918.233002</v>
      </c>
      <c r="M1139" s="7">
        <f t="shared" si="300"/>
        <v>16360170.572358144</v>
      </c>
      <c r="N1139" s="7">
        <f t="shared" si="301"/>
        <v>10.707613887965888</v>
      </c>
      <c r="O1139" s="7">
        <f t="shared" si="302"/>
        <v>7.273613887965884</v>
      </c>
      <c r="P1139">
        <v>20</v>
      </c>
      <c r="Q1139">
        <f t="shared" si="289"/>
        <v>293</v>
      </c>
      <c r="R1139" t="s">
        <v>302</v>
      </c>
      <c r="S1139" s="9" t="s">
        <v>41</v>
      </c>
      <c r="T1139" t="s">
        <v>42</v>
      </c>
      <c r="U1139" t="s">
        <v>479</v>
      </c>
      <c r="V1139">
        <v>395.33</v>
      </c>
      <c r="W1139">
        <v>11.704000000000001</v>
      </c>
      <c r="X1139">
        <v>8.27</v>
      </c>
      <c r="Y1139" s="8">
        <f t="shared" si="290"/>
        <v>-3.4340000000000011</v>
      </c>
      <c r="Z1139">
        <v>-3.4340000000000002</v>
      </c>
      <c r="AA1139" s="7">
        <v>1.7399999999999999E-5</v>
      </c>
      <c r="AB1139">
        <v>1.9599999999999999E-3</v>
      </c>
      <c r="AC1139">
        <f t="shared" si="291"/>
        <v>-2.7077439286435241</v>
      </c>
      <c r="AD1139">
        <f t="shared" si="292"/>
        <v>-4.7594507517174005</v>
      </c>
      <c r="AE1139" s="7">
        <f t="shared" si="293"/>
        <v>96.316977277925702</v>
      </c>
      <c r="AF1139" s="7">
        <v>20</v>
      </c>
      <c r="AG1139" s="7">
        <f t="shared" si="294"/>
        <v>-116.3169772779257</v>
      </c>
      <c r="AH1139" s="7">
        <f t="shared" si="295"/>
        <v>-3.7819393266901233</v>
      </c>
      <c r="AI1139">
        <v>0</v>
      </c>
      <c r="AJ1139">
        <v>0</v>
      </c>
      <c r="AK1139">
        <v>10.76</v>
      </c>
      <c r="AL1139">
        <v>1.72</v>
      </c>
      <c r="AM1139">
        <v>2.1800000000000002</v>
      </c>
    </row>
    <row r="1140" spans="1:39" x14ac:dyDescent="0.25">
      <c r="A1140">
        <v>1286</v>
      </c>
      <c r="B1140" t="s">
        <v>480</v>
      </c>
      <c r="C1140" t="s">
        <v>481</v>
      </c>
      <c r="D1140" t="s">
        <v>301</v>
      </c>
      <c r="E1140" s="7">
        <f t="shared" si="279"/>
        <v>91110706497.349258</v>
      </c>
      <c r="F1140" s="8">
        <f t="shared" si="280"/>
        <v>10.959569414289234</v>
      </c>
      <c r="G1140" s="7">
        <f t="shared" si="296"/>
        <v>58884365.535558917</v>
      </c>
      <c r="H1140">
        <v>7.77</v>
      </c>
      <c r="I1140" s="7">
        <v>0.92</v>
      </c>
      <c r="J1140" s="7">
        <f t="shared" si="297"/>
        <v>10.92335724163479</v>
      </c>
      <c r="K1140" s="7">
        <f t="shared" si="298"/>
        <v>7.7337878273455551</v>
      </c>
      <c r="L1140" s="7">
        <f t="shared" si="299"/>
        <v>83821849977.561447</v>
      </c>
      <c r="M1140" s="7">
        <f t="shared" si="300"/>
        <v>54173616.29271429</v>
      </c>
      <c r="N1140" s="7">
        <f t="shared" si="301"/>
        <v>10.606613887965885</v>
      </c>
      <c r="O1140" s="7">
        <f t="shared" si="302"/>
        <v>7.7936138879658836</v>
      </c>
      <c r="P1140">
        <v>20</v>
      </c>
      <c r="Q1140">
        <f t="shared" si="289"/>
        <v>293</v>
      </c>
      <c r="R1140" t="s">
        <v>302</v>
      </c>
      <c r="S1140" s="9" t="s">
        <v>41</v>
      </c>
      <c r="T1140" t="s">
        <v>42</v>
      </c>
      <c r="U1140" t="s">
        <v>482</v>
      </c>
      <c r="V1140">
        <v>429.77</v>
      </c>
      <c r="W1140">
        <v>11.723000000000001</v>
      </c>
      <c r="X1140">
        <v>8.91</v>
      </c>
      <c r="Y1140" s="8">
        <f t="shared" si="290"/>
        <v>-2.8130000000000006</v>
      </c>
      <c r="Z1140">
        <v>-2.8130000000000002</v>
      </c>
      <c r="AA1140" s="7">
        <v>3.8299999999999998E-6</v>
      </c>
      <c r="AB1140">
        <v>1.6000000000000001E-4</v>
      </c>
      <c r="AC1140">
        <f t="shared" si="291"/>
        <v>-3.795880017344075</v>
      </c>
      <c r="AD1140">
        <f t="shared" si="292"/>
        <v>-5.4168012260313771</v>
      </c>
      <c r="AE1140" s="7">
        <f t="shared" si="293"/>
        <v>105.88808635723031</v>
      </c>
      <c r="AF1140" s="7">
        <v>20</v>
      </c>
      <c r="AG1140" s="7">
        <f t="shared" si="294"/>
        <v>-125.88808635723031</v>
      </c>
      <c r="AH1140" s="7">
        <f t="shared" si="295"/>
        <v>-3.189569414289235</v>
      </c>
      <c r="AI1140">
        <v>0</v>
      </c>
      <c r="AJ1140">
        <v>0</v>
      </c>
      <c r="AK1140">
        <v>11.09</v>
      </c>
      <c r="AL1140">
        <v>1.82</v>
      </c>
      <c r="AM1140">
        <v>2.2999999999999998</v>
      </c>
    </row>
    <row r="1141" spans="1:39" x14ac:dyDescent="0.25">
      <c r="A1141">
        <v>768</v>
      </c>
      <c r="B1141" t="s">
        <v>486</v>
      </c>
      <c r="C1141" t="s">
        <v>226</v>
      </c>
      <c r="D1141" t="s">
        <v>301</v>
      </c>
      <c r="E1141" s="7">
        <f t="shared" si="279"/>
        <v>489806888608.05219</v>
      </c>
      <c r="F1141" s="8">
        <f t="shared" si="280"/>
        <v>11.690024888717293</v>
      </c>
      <c r="G1141" s="7">
        <f t="shared" si="296"/>
        <v>4570881.8961487599</v>
      </c>
      <c r="H1141">
        <v>6.66</v>
      </c>
      <c r="I1141" s="7">
        <v>0.92</v>
      </c>
      <c r="J1141" s="7">
        <f t="shared" si="297"/>
        <v>11.65381271606285</v>
      </c>
      <c r="K1141" s="7">
        <f t="shared" si="298"/>
        <v>6.6237878273455566</v>
      </c>
      <c r="L1141" s="7">
        <f t="shared" si="299"/>
        <v>450622337519.41028</v>
      </c>
      <c r="M1141" s="7">
        <f t="shared" si="300"/>
        <v>4205211.3444568729</v>
      </c>
      <c r="N1141" s="7">
        <f t="shared" si="301"/>
        <v>11.305613887965885</v>
      </c>
      <c r="O1141" s="7">
        <f t="shared" si="302"/>
        <v>6.6836138879658851</v>
      </c>
      <c r="P1141">
        <v>20</v>
      </c>
      <c r="Q1141">
        <f t="shared" si="289"/>
        <v>293</v>
      </c>
      <c r="R1141" t="s">
        <v>302</v>
      </c>
      <c r="S1141" s="9" t="s">
        <v>41</v>
      </c>
      <c r="T1141" t="s">
        <v>42</v>
      </c>
      <c r="U1141" t="s">
        <v>227</v>
      </c>
      <c r="V1141">
        <v>252.32</v>
      </c>
      <c r="W1141">
        <v>10.731999999999999</v>
      </c>
      <c r="X1141">
        <v>6.11</v>
      </c>
      <c r="Y1141" s="8">
        <f t="shared" si="290"/>
        <v>-4.621999999999999</v>
      </c>
      <c r="Z1141">
        <v>-4.6219999999999999</v>
      </c>
      <c r="AA1141" s="7">
        <v>1.05E-7</v>
      </c>
      <c r="AB1141" s="7">
        <v>1.0200000000000001E-5</v>
      </c>
      <c r="AC1141">
        <f t="shared" si="291"/>
        <v>-4.991399828238082</v>
      </c>
      <c r="AD1141">
        <f t="shared" si="292"/>
        <v>-6.9788107009300617</v>
      </c>
      <c r="AE1141" s="7">
        <f t="shared" si="293"/>
        <v>116.40372923991487</v>
      </c>
      <c r="AF1141" s="7">
        <v>20</v>
      </c>
      <c r="AG1141" s="7">
        <f t="shared" si="294"/>
        <v>-136.40372923991487</v>
      </c>
      <c r="AH1141" s="7">
        <f t="shared" si="295"/>
        <v>-5.0300248887172936</v>
      </c>
      <c r="AI1141">
        <v>0</v>
      </c>
      <c r="AJ1141">
        <v>0.31</v>
      </c>
      <c r="AK1141">
        <v>11.48</v>
      </c>
      <c r="AL1141">
        <v>1.84</v>
      </c>
      <c r="AM1141">
        <v>1.95</v>
      </c>
    </row>
    <row r="1142" spans="1:39" x14ac:dyDescent="0.25">
      <c r="A1142">
        <v>25</v>
      </c>
      <c r="B1142" t="s">
        <v>487</v>
      </c>
      <c r="C1142" t="s">
        <v>229</v>
      </c>
      <c r="D1142" t="s">
        <v>301</v>
      </c>
      <c r="E1142" s="7">
        <f t="shared" si="279"/>
        <v>790103758439.37109</v>
      </c>
      <c r="F1142" s="8">
        <f t="shared" si="280"/>
        <v>11.897684127693896</v>
      </c>
      <c r="G1142" s="7">
        <f t="shared" si="296"/>
        <v>5623413.2519034976</v>
      </c>
      <c r="H1142">
        <v>6.75</v>
      </c>
      <c r="I1142" s="7">
        <v>0.92</v>
      </c>
      <c r="J1142" s="7">
        <f t="shared" si="297"/>
        <v>11.861471955039452</v>
      </c>
      <c r="K1142" s="7">
        <f t="shared" si="298"/>
        <v>6.7137878273455556</v>
      </c>
      <c r="L1142" s="7">
        <f t="shared" si="299"/>
        <v>726895457764.22241</v>
      </c>
      <c r="M1142" s="7">
        <f t="shared" si="300"/>
        <v>5173540.1917512259</v>
      </c>
      <c r="N1142" s="7">
        <f t="shared" si="301"/>
        <v>11.522613887965885</v>
      </c>
      <c r="O1142" s="7">
        <f t="shared" si="302"/>
        <v>6.773613887965884</v>
      </c>
      <c r="P1142">
        <v>20</v>
      </c>
      <c r="Q1142">
        <f t="shared" si="289"/>
        <v>293</v>
      </c>
      <c r="R1142" t="s">
        <v>302</v>
      </c>
      <c r="S1142" s="9" t="s">
        <v>41</v>
      </c>
      <c r="T1142" t="s">
        <v>42</v>
      </c>
      <c r="U1142" t="s">
        <v>230</v>
      </c>
      <c r="V1142">
        <v>252.32</v>
      </c>
      <c r="W1142">
        <v>10.859</v>
      </c>
      <c r="X1142">
        <v>6.11</v>
      </c>
      <c r="Y1142" s="8">
        <f t="shared" si="290"/>
        <v>-4.7489999999999997</v>
      </c>
      <c r="Z1142">
        <v>-4.7290000000000001</v>
      </c>
      <c r="AA1142" s="7">
        <v>1.31E-7</v>
      </c>
      <c r="AB1142" s="7">
        <v>2.3099999999999999E-5</v>
      </c>
      <c r="AC1142">
        <f t="shared" si="291"/>
        <v>-4.636388020107856</v>
      </c>
      <c r="AD1142">
        <f t="shared" si="292"/>
        <v>-6.8827287043442356</v>
      </c>
      <c r="AE1142" s="7">
        <f t="shared" si="293"/>
        <v>113.28108973246754</v>
      </c>
      <c r="AF1142" s="7">
        <v>20</v>
      </c>
      <c r="AG1142" s="7">
        <f t="shared" si="294"/>
        <v>-133.28108973246754</v>
      </c>
      <c r="AH1142" s="7">
        <f t="shared" si="295"/>
        <v>-5.1476841276938963</v>
      </c>
      <c r="AI1142">
        <v>0</v>
      </c>
      <c r="AJ1142">
        <v>0.31</v>
      </c>
      <c r="AK1142">
        <v>11.48</v>
      </c>
      <c r="AL1142">
        <v>1.84</v>
      </c>
      <c r="AM1142">
        <v>1.95</v>
      </c>
    </row>
    <row r="1143" spans="1:39" x14ac:dyDescent="0.25">
      <c r="A1143">
        <v>42</v>
      </c>
      <c r="B1143" t="s">
        <v>231</v>
      </c>
      <c r="C1143" t="s">
        <v>232</v>
      </c>
      <c r="D1143" t="s">
        <v>301</v>
      </c>
      <c r="E1143" s="7">
        <f t="shared" si="279"/>
        <v>6215915070752.916</v>
      </c>
      <c r="F1143" s="8">
        <f t="shared" si="280"/>
        <v>12.793505071984082</v>
      </c>
      <c r="G1143" s="7">
        <f t="shared" si="296"/>
        <v>20892961.308540419</v>
      </c>
      <c r="H1143">
        <v>7.32</v>
      </c>
      <c r="I1143" s="7">
        <v>0.92</v>
      </c>
      <c r="J1143" s="7">
        <f t="shared" si="297"/>
        <v>12.757292899329638</v>
      </c>
      <c r="K1143" s="7">
        <f t="shared" si="298"/>
        <v>7.2837878273455559</v>
      </c>
      <c r="L1143" s="7">
        <f t="shared" si="299"/>
        <v>5718641865092.6709</v>
      </c>
      <c r="M1143" s="7">
        <f t="shared" si="300"/>
        <v>19221524.403857213</v>
      </c>
      <c r="N1143" s="7">
        <f t="shared" si="301"/>
        <v>12.422613887965884</v>
      </c>
      <c r="O1143" s="7">
        <f t="shared" si="302"/>
        <v>7.3436138879658834</v>
      </c>
      <c r="P1143">
        <v>20</v>
      </c>
      <c r="Q1143">
        <f t="shared" si="289"/>
        <v>293</v>
      </c>
      <c r="R1143" t="s">
        <v>302</v>
      </c>
      <c r="S1143" s="9" t="s">
        <v>41</v>
      </c>
      <c r="T1143" t="s">
        <v>42</v>
      </c>
      <c r="U1143" t="s">
        <v>233</v>
      </c>
      <c r="V1143">
        <v>278.36</v>
      </c>
      <c r="W1143">
        <v>11.779</v>
      </c>
      <c r="X1143">
        <v>6.7</v>
      </c>
      <c r="Y1143" s="8">
        <f t="shared" si="290"/>
        <v>-5.0789999999999997</v>
      </c>
      <c r="Z1143">
        <v>-5.2389999999999999</v>
      </c>
      <c r="AA1143" s="7">
        <v>1.85E-9</v>
      </c>
      <c r="AB1143" s="7">
        <v>3.3300000000000003E-5</v>
      </c>
      <c r="AC1143">
        <f t="shared" si="291"/>
        <v>-4.4775557664936798</v>
      </c>
      <c r="AD1143">
        <f t="shared" si="292"/>
        <v>-8.7328282715969863</v>
      </c>
      <c r="AE1143" s="7">
        <f t="shared" si="293"/>
        <v>111.88402107493549</v>
      </c>
      <c r="AF1143" s="7">
        <v>20</v>
      </c>
      <c r="AG1143" s="7">
        <f t="shared" si="294"/>
        <v>-131.8840210749355</v>
      </c>
      <c r="AH1143" s="7">
        <f t="shared" si="295"/>
        <v>-5.473505071984083</v>
      </c>
      <c r="AI1143">
        <v>0</v>
      </c>
      <c r="AJ1143">
        <v>0.35</v>
      </c>
      <c r="AK1143">
        <v>12.45</v>
      </c>
      <c r="AL1143">
        <v>1.99</v>
      </c>
      <c r="AM1143">
        <v>2.19</v>
      </c>
    </row>
    <row r="1144" spans="1:39" x14ac:dyDescent="0.25">
      <c r="A1144">
        <v>720</v>
      </c>
      <c r="B1144" t="s">
        <v>488</v>
      </c>
      <c r="C1144" t="s">
        <v>235</v>
      </c>
      <c r="D1144" t="s">
        <v>301</v>
      </c>
      <c r="E1144" s="7">
        <f t="shared" ref="E1144:E1160" si="303">10^F1144</f>
        <v>8946330392738.7266</v>
      </c>
      <c r="F1144" s="8">
        <f t="shared" ref="F1144:F1160" si="304">H1144-AH1144</f>
        <v>12.951644932858962</v>
      </c>
      <c r="G1144" s="7">
        <f t="shared" si="296"/>
        <v>18620871.366628703</v>
      </c>
      <c r="H1144">
        <v>7.27</v>
      </c>
      <c r="I1144" s="7">
        <v>0.92</v>
      </c>
      <c r="J1144" s="7">
        <f t="shared" si="297"/>
        <v>12.915432760204519</v>
      </c>
      <c r="K1144" s="7">
        <f t="shared" si="298"/>
        <v>7.233787827345556</v>
      </c>
      <c r="L1144" s="7">
        <f t="shared" si="299"/>
        <v>8230623961319.6699</v>
      </c>
      <c r="M1144" s="7">
        <f t="shared" si="300"/>
        <v>17131201.657298435</v>
      </c>
      <c r="N1144" s="7">
        <f t="shared" si="301"/>
        <v>12.564613887965885</v>
      </c>
      <c r="O1144" s="7">
        <f t="shared" si="302"/>
        <v>7.2936138879658836</v>
      </c>
      <c r="P1144">
        <v>20</v>
      </c>
      <c r="Q1144">
        <f t="shared" si="289"/>
        <v>293</v>
      </c>
      <c r="R1144" t="s">
        <v>302</v>
      </c>
      <c r="S1144" s="9" t="s">
        <v>41</v>
      </c>
      <c r="T1144" t="s">
        <v>42</v>
      </c>
      <c r="U1144" t="s">
        <v>236</v>
      </c>
      <c r="V1144">
        <v>276.33999999999997</v>
      </c>
      <c r="W1144">
        <v>11.971</v>
      </c>
      <c r="X1144">
        <v>6.7</v>
      </c>
      <c r="Y1144" s="8">
        <f t="shared" si="290"/>
        <v>-5.2709999999999999</v>
      </c>
      <c r="Z1144">
        <v>-5.2709999999999999</v>
      </c>
      <c r="AA1144" s="7">
        <v>1.17E-7</v>
      </c>
      <c r="AB1144" s="7">
        <v>8.1100000000000003E-6</v>
      </c>
      <c r="AC1144">
        <f t="shared" si="291"/>
        <v>-5.090979145788844</v>
      </c>
      <c r="AD1144">
        <f t="shared" si="292"/>
        <v>-6.9318141382538387</v>
      </c>
      <c r="AE1144" s="7">
        <f t="shared" si="293"/>
        <v>117.27961647517716</v>
      </c>
      <c r="AF1144" s="7">
        <v>20</v>
      </c>
      <c r="AG1144" s="7">
        <f t="shared" si="294"/>
        <v>-137.27961647517716</v>
      </c>
      <c r="AH1144" s="7">
        <f t="shared" si="295"/>
        <v>-5.6816449328589629</v>
      </c>
      <c r="AI1144">
        <v>0</v>
      </c>
      <c r="AJ1144">
        <v>0.33</v>
      </c>
      <c r="AK1144">
        <v>12.89</v>
      </c>
      <c r="AL1144">
        <v>2.02</v>
      </c>
      <c r="AM1144">
        <v>2.08</v>
      </c>
    </row>
    <row r="1145" spans="1:39" x14ac:dyDescent="0.25">
      <c r="A1145">
        <v>732</v>
      </c>
      <c r="B1145" t="s">
        <v>489</v>
      </c>
      <c r="C1145" t="s">
        <v>238</v>
      </c>
      <c r="D1145" t="s">
        <v>301</v>
      </c>
      <c r="E1145" s="7">
        <f t="shared" si="303"/>
        <v>4907271069569.2793</v>
      </c>
      <c r="F1145" s="8">
        <f t="shared" si="304"/>
        <v>12.690840048355206</v>
      </c>
      <c r="G1145" s="7">
        <f t="shared" si="296"/>
        <v>25118864.315095898</v>
      </c>
      <c r="H1145">
        <v>7.4</v>
      </c>
      <c r="I1145" s="7">
        <v>0.92</v>
      </c>
      <c r="J1145" s="7">
        <f t="shared" si="297"/>
        <v>12.654627875700761</v>
      </c>
      <c r="K1145" s="7">
        <f t="shared" si="298"/>
        <v>7.3637878273455568</v>
      </c>
      <c r="L1145" s="7">
        <f t="shared" si="299"/>
        <v>4514689384003.7441</v>
      </c>
      <c r="M1145" s="7">
        <f t="shared" si="300"/>
        <v>23109355.169888262</v>
      </c>
      <c r="N1145" s="7">
        <f t="shared" si="301"/>
        <v>12.270613887965887</v>
      </c>
      <c r="O1145" s="7">
        <f t="shared" si="302"/>
        <v>7.4236138879658853</v>
      </c>
      <c r="P1145">
        <v>20</v>
      </c>
      <c r="Q1145">
        <f t="shared" si="289"/>
        <v>293</v>
      </c>
      <c r="R1145" t="s">
        <v>302</v>
      </c>
      <c r="S1145" s="9" t="s">
        <v>41</v>
      </c>
      <c r="T1145" t="s">
        <v>42</v>
      </c>
      <c r="U1145" t="s">
        <v>239</v>
      </c>
      <c r="V1145">
        <v>276.33999999999997</v>
      </c>
      <c r="W1145">
        <v>11.547000000000001</v>
      </c>
      <c r="X1145">
        <v>6.7</v>
      </c>
      <c r="Y1145" s="8">
        <f t="shared" si="290"/>
        <v>-4.8470000000000004</v>
      </c>
      <c r="Z1145">
        <v>-4.8470000000000004</v>
      </c>
      <c r="AA1145" s="7">
        <v>1.6700000000000001E-8</v>
      </c>
      <c r="AB1145" s="7">
        <v>4.4400000000000001E-7</v>
      </c>
      <c r="AC1145">
        <f t="shared" si="291"/>
        <v>-6.3526170298853799</v>
      </c>
      <c r="AD1145">
        <f t="shared" si="292"/>
        <v>-7.7772835288524167</v>
      </c>
      <c r="AE1145" s="7">
        <f t="shared" si="293"/>
        <v>128.37682566864419</v>
      </c>
      <c r="AF1145" s="7">
        <v>20</v>
      </c>
      <c r="AG1145" s="7">
        <f t="shared" si="294"/>
        <v>-148.37682566864419</v>
      </c>
      <c r="AH1145" s="7">
        <f t="shared" si="295"/>
        <v>-5.2908400483552045</v>
      </c>
      <c r="AI1145">
        <v>0</v>
      </c>
      <c r="AJ1145">
        <v>0.33</v>
      </c>
      <c r="AK1145">
        <v>12.89</v>
      </c>
      <c r="AL1145">
        <v>2.02</v>
      </c>
      <c r="AM1145">
        <v>2.08</v>
      </c>
    </row>
    <row r="1146" spans="1:39" x14ac:dyDescent="0.25">
      <c r="A1146">
        <v>719</v>
      </c>
      <c r="B1146" t="s">
        <v>490</v>
      </c>
      <c r="C1146" t="s">
        <v>491</v>
      </c>
      <c r="D1146" t="s">
        <v>301</v>
      </c>
      <c r="E1146" s="7">
        <f t="shared" si="303"/>
        <v>481222160768514.19</v>
      </c>
      <c r="F1146" s="8">
        <f t="shared" si="304"/>
        <v>14.682345618829636</v>
      </c>
      <c r="G1146" s="7">
        <f t="shared" si="296"/>
        <v>69183097.091893628</v>
      </c>
      <c r="H1146">
        <v>7.84</v>
      </c>
      <c r="I1146" s="7">
        <v>0.92</v>
      </c>
      <c r="J1146" s="7">
        <f t="shared" si="297"/>
        <v>14.646133446175192</v>
      </c>
      <c r="K1146" s="7">
        <f t="shared" si="298"/>
        <v>7.8037878273455554</v>
      </c>
      <c r="L1146" s="7">
        <f t="shared" si="299"/>
        <v>442724387907033.69</v>
      </c>
      <c r="M1146" s="7">
        <f t="shared" si="300"/>
        <v>63648449.324542232</v>
      </c>
      <c r="N1146" s="7">
        <f t="shared" si="301"/>
        <v>14.285613887965884</v>
      </c>
      <c r="O1146" s="7">
        <f t="shared" si="302"/>
        <v>7.863613887965883</v>
      </c>
      <c r="P1146">
        <v>20</v>
      </c>
      <c r="Q1146">
        <f t="shared" si="289"/>
        <v>293</v>
      </c>
      <c r="R1146" t="s">
        <v>302</v>
      </c>
      <c r="S1146" s="9" t="s">
        <v>41</v>
      </c>
      <c r="T1146" t="s">
        <v>42</v>
      </c>
      <c r="U1146" t="s">
        <v>492</v>
      </c>
      <c r="V1146">
        <v>300.36</v>
      </c>
      <c r="W1146">
        <v>13.702</v>
      </c>
      <c r="X1146">
        <v>7.28</v>
      </c>
      <c r="Y1146" s="8">
        <f t="shared" si="290"/>
        <v>-6.4219999999999997</v>
      </c>
      <c r="Z1146">
        <v>-6.0620000000000003</v>
      </c>
      <c r="AA1146" s="7">
        <v>1.1400000000000001E-11</v>
      </c>
      <c r="AB1146" s="7">
        <v>3.4699999999999998E-6</v>
      </c>
      <c r="AC1146">
        <f t="shared" si="291"/>
        <v>-5.459670525209126</v>
      </c>
      <c r="AD1146">
        <f t="shared" si="292"/>
        <v>-10.943095148663527</v>
      </c>
      <c r="AE1146" s="7">
        <f t="shared" si="293"/>
        <v>120.52257978250103</v>
      </c>
      <c r="AF1146" s="7">
        <v>20</v>
      </c>
      <c r="AG1146" s="7">
        <f t="shared" si="294"/>
        <v>-140.52257978250103</v>
      </c>
      <c r="AH1146" s="7">
        <f t="shared" si="295"/>
        <v>-6.8423456188296363</v>
      </c>
      <c r="AI1146">
        <v>0</v>
      </c>
      <c r="AJ1146">
        <v>0.35</v>
      </c>
      <c r="AK1146">
        <v>14.29</v>
      </c>
      <c r="AL1146">
        <v>2.2000000000000002</v>
      </c>
      <c r="AM1146">
        <v>2.21</v>
      </c>
    </row>
    <row r="1147" spans="1:39" x14ac:dyDescent="0.25">
      <c r="A1147">
        <v>303</v>
      </c>
      <c r="B1147" t="s">
        <v>60</v>
      </c>
      <c r="C1147" t="s">
        <v>61</v>
      </c>
      <c r="D1147" t="s">
        <v>664</v>
      </c>
      <c r="E1147" s="7">
        <f t="shared" si="303"/>
        <v>6995154.8603127031</v>
      </c>
      <c r="F1147" s="8">
        <f t="shared" si="304"/>
        <v>6.8447973334432586</v>
      </c>
      <c r="G1147" s="7">
        <f t="shared" si="296"/>
        <v>5370.3179637025269</v>
      </c>
      <c r="H1147">
        <v>3.73</v>
      </c>
      <c r="I1147" s="7" t="s">
        <v>204</v>
      </c>
      <c r="J1147" s="7" t="s">
        <v>204</v>
      </c>
      <c r="K1147" s="7" t="s">
        <v>204</v>
      </c>
      <c r="L1147" s="7" t="s">
        <v>204</v>
      </c>
      <c r="M1147" s="7" t="s">
        <v>204</v>
      </c>
      <c r="N1147" s="7">
        <v>6.649698056494576</v>
      </c>
      <c r="O1147" s="7">
        <v>3.7776980564945735</v>
      </c>
      <c r="P1147">
        <v>21</v>
      </c>
      <c r="Q1147">
        <f t="shared" si="289"/>
        <v>294</v>
      </c>
      <c r="R1147" t="s">
        <v>738</v>
      </c>
      <c r="S1147" s="9" t="s">
        <v>41</v>
      </c>
      <c r="T1147" t="s">
        <v>206</v>
      </c>
      <c r="U1147" t="s">
        <v>62</v>
      </c>
      <c r="V1147">
        <v>178.24</v>
      </c>
      <c r="W1147">
        <v>7.2220000000000004</v>
      </c>
      <c r="X1147">
        <v>4.3499999999999996</v>
      </c>
      <c r="Y1147" s="8">
        <f t="shared" si="290"/>
        <v>-2.8720000000000008</v>
      </c>
      <c r="Z1147">
        <v>-2.762</v>
      </c>
      <c r="AA1147">
        <v>5.7600000000000004E-3</v>
      </c>
      <c r="AB1147">
        <v>8.7499999999999994E-2</v>
      </c>
      <c r="AC1147">
        <f t="shared" si="291"/>
        <v>-1.0579919469776868</v>
      </c>
      <c r="AD1147">
        <f t="shared" si="292"/>
        <v>-2.2395775165767877</v>
      </c>
      <c r="AE1147" s="7">
        <f t="shared" si="293"/>
        <v>81.805964975062935</v>
      </c>
      <c r="AF1147" s="7">
        <v>20</v>
      </c>
      <c r="AG1147" s="7">
        <f t="shared" si="294"/>
        <v>-101.80596497506293</v>
      </c>
      <c r="AH1147" s="7">
        <f t="shared" si="295"/>
        <v>-3.1147973334432586</v>
      </c>
      <c r="AI1147">
        <v>0</v>
      </c>
      <c r="AJ1147">
        <v>0.23</v>
      </c>
      <c r="AK1147">
        <v>7.7100000000000009</v>
      </c>
      <c r="AL1147">
        <v>1.34</v>
      </c>
      <c r="AM1147">
        <v>1.45</v>
      </c>
    </row>
    <row r="1148" spans="1:39" x14ac:dyDescent="0.25">
      <c r="A1148">
        <v>304</v>
      </c>
      <c r="B1148" t="s">
        <v>60</v>
      </c>
      <c r="C1148" t="s">
        <v>61</v>
      </c>
      <c r="D1148" t="s">
        <v>664</v>
      </c>
      <c r="E1148" s="7">
        <f t="shared" si="303"/>
        <v>9436204.2645424288</v>
      </c>
      <c r="F1148" s="8">
        <f t="shared" si="304"/>
        <v>6.9747973334432585</v>
      </c>
      <c r="G1148" s="7">
        <f t="shared" si="296"/>
        <v>7244.3596007499036</v>
      </c>
      <c r="H1148">
        <v>3.86</v>
      </c>
      <c r="I1148" s="7" t="s">
        <v>204</v>
      </c>
      <c r="J1148" s="7" t="s">
        <v>204</v>
      </c>
      <c r="K1148" s="7" t="s">
        <v>204</v>
      </c>
      <c r="L1148" s="7" t="s">
        <v>204</v>
      </c>
      <c r="M1148" s="7" t="s">
        <v>204</v>
      </c>
      <c r="N1148" s="7">
        <v>6.779698056494575</v>
      </c>
      <c r="O1148" s="7">
        <v>3.9076980564945738</v>
      </c>
      <c r="P1148">
        <v>21</v>
      </c>
      <c r="Q1148">
        <f t="shared" si="289"/>
        <v>294</v>
      </c>
      <c r="R1148" t="s">
        <v>738</v>
      </c>
      <c r="S1148" s="9" t="s">
        <v>41</v>
      </c>
      <c r="T1148" t="s">
        <v>206</v>
      </c>
      <c r="U1148" t="s">
        <v>62</v>
      </c>
      <c r="V1148">
        <v>178.24</v>
      </c>
      <c r="W1148">
        <v>7.2220000000000004</v>
      </c>
      <c r="X1148">
        <v>4.3499999999999996</v>
      </c>
      <c r="Y1148" s="8">
        <f t="shared" si="290"/>
        <v>-2.8720000000000008</v>
      </c>
      <c r="Z1148">
        <v>-2.762</v>
      </c>
      <c r="AA1148">
        <v>5.7600000000000004E-3</v>
      </c>
      <c r="AB1148">
        <v>8.7499999999999994E-2</v>
      </c>
      <c r="AC1148">
        <f t="shared" si="291"/>
        <v>-1.0579919469776868</v>
      </c>
      <c r="AD1148">
        <f t="shared" si="292"/>
        <v>-2.2395775165767877</v>
      </c>
      <c r="AE1148" s="7">
        <f t="shared" si="293"/>
        <v>81.805964975062935</v>
      </c>
      <c r="AF1148" s="7">
        <v>20</v>
      </c>
      <c r="AG1148" s="7">
        <f t="shared" si="294"/>
        <v>-101.80596497506293</v>
      </c>
      <c r="AH1148" s="7">
        <f t="shared" si="295"/>
        <v>-3.1147973334432586</v>
      </c>
      <c r="AI1148">
        <v>0</v>
      </c>
      <c r="AJ1148">
        <v>0.23</v>
      </c>
      <c r="AK1148">
        <v>7.7100000000000009</v>
      </c>
      <c r="AL1148">
        <v>1.34</v>
      </c>
      <c r="AM1148">
        <v>1.45</v>
      </c>
    </row>
    <row r="1149" spans="1:39" x14ac:dyDescent="0.25">
      <c r="A1149">
        <v>764</v>
      </c>
      <c r="B1149" t="s">
        <v>281</v>
      </c>
      <c r="C1149" t="s">
        <v>211</v>
      </c>
      <c r="D1149" t="s">
        <v>664</v>
      </c>
      <c r="E1149" s="7">
        <f t="shared" si="303"/>
        <v>130456770.52885634</v>
      </c>
      <c r="F1149" s="8">
        <f t="shared" si="304"/>
        <v>8.1154666233137327</v>
      </c>
      <c r="G1149" s="7">
        <f t="shared" si="296"/>
        <v>15135.612484362096</v>
      </c>
      <c r="H1149">
        <v>4.18</v>
      </c>
      <c r="I1149" s="7" t="s">
        <v>204</v>
      </c>
      <c r="J1149" s="7" t="s">
        <v>204</v>
      </c>
      <c r="K1149" s="7" t="s">
        <v>204</v>
      </c>
      <c r="L1149" s="7" t="s">
        <v>204</v>
      </c>
      <c r="M1149" s="7" t="s">
        <v>204</v>
      </c>
      <c r="N1149" s="7">
        <v>7.8986980564945748</v>
      </c>
      <c r="O1149" s="7">
        <v>4.2276980564945736</v>
      </c>
      <c r="P1149">
        <v>21</v>
      </c>
      <c r="Q1149">
        <f t="shared" si="289"/>
        <v>294</v>
      </c>
      <c r="R1149" t="s">
        <v>738</v>
      </c>
      <c r="S1149" s="9" t="s">
        <v>41</v>
      </c>
      <c r="T1149" t="s">
        <v>206</v>
      </c>
      <c r="U1149" t="s">
        <v>212</v>
      </c>
      <c r="V1149">
        <v>202.26</v>
      </c>
      <c r="W1149">
        <v>8.6010000000000009</v>
      </c>
      <c r="X1149">
        <v>4.93</v>
      </c>
      <c r="Y1149" s="8">
        <f t="shared" si="290"/>
        <v>-3.6710000000000012</v>
      </c>
      <c r="Z1149">
        <v>-3.4409999999999998</v>
      </c>
      <c r="AA1149">
        <v>4.17E-4</v>
      </c>
      <c r="AB1149">
        <v>8.1099999999999992E-3</v>
      </c>
      <c r="AC1149">
        <f t="shared" si="291"/>
        <v>-2.090979145788844</v>
      </c>
      <c r="AD1149">
        <f t="shared" si="292"/>
        <v>-3.3798639450262424</v>
      </c>
      <c r="AE1149" s="7">
        <f t="shared" si="293"/>
        <v>90.891991309465396</v>
      </c>
      <c r="AF1149" s="7">
        <v>20</v>
      </c>
      <c r="AG1149" s="7">
        <f t="shared" si="294"/>
        <v>-110.8919913094654</v>
      </c>
      <c r="AH1149" s="7">
        <f t="shared" si="295"/>
        <v>-3.9354666233137339</v>
      </c>
      <c r="AI1149">
        <v>0</v>
      </c>
      <c r="AJ1149">
        <v>0.25</v>
      </c>
      <c r="AK1149">
        <v>9.11</v>
      </c>
      <c r="AL1149">
        <v>1.52</v>
      </c>
      <c r="AM1149">
        <v>1.58</v>
      </c>
    </row>
    <row r="1150" spans="1:39" x14ac:dyDescent="0.25">
      <c r="A1150">
        <v>685</v>
      </c>
      <c r="B1150" t="s">
        <v>63</v>
      </c>
      <c r="C1150" t="s">
        <v>64</v>
      </c>
      <c r="D1150" t="s">
        <v>664</v>
      </c>
      <c r="E1150" s="7">
        <f t="shared" si="303"/>
        <v>55593917.326701313</v>
      </c>
      <c r="F1150" s="8">
        <f t="shared" si="304"/>
        <v>7.7450272769065247</v>
      </c>
      <c r="G1150" s="7">
        <f t="shared" si="296"/>
        <v>16595.869074375616</v>
      </c>
      <c r="H1150">
        <v>4.22</v>
      </c>
      <c r="I1150" s="7" t="s">
        <v>204</v>
      </c>
      <c r="J1150" s="7" t="s">
        <v>204</v>
      </c>
      <c r="K1150" s="7" t="s">
        <v>204</v>
      </c>
      <c r="L1150" s="7" t="s">
        <v>204</v>
      </c>
      <c r="M1150" s="7" t="s">
        <v>204</v>
      </c>
      <c r="N1150" s="7">
        <v>7.5306980564945745</v>
      </c>
      <c r="O1150" s="7">
        <v>4.2676980564945737</v>
      </c>
      <c r="P1150">
        <v>21</v>
      </c>
      <c r="Q1150">
        <f t="shared" si="289"/>
        <v>294</v>
      </c>
      <c r="R1150" t="s">
        <v>738</v>
      </c>
      <c r="S1150" s="9" t="s">
        <v>41</v>
      </c>
      <c r="T1150" t="s">
        <v>206</v>
      </c>
      <c r="U1150" t="s">
        <v>65</v>
      </c>
      <c r="V1150">
        <v>202.26</v>
      </c>
      <c r="W1150">
        <v>8.1929999999999996</v>
      </c>
      <c r="X1150">
        <v>4.93</v>
      </c>
      <c r="Y1150" s="8">
        <f t="shared" si="290"/>
        <v>-3.2629999999999999</v>
      </c>
      <c r="Z1150">
        <v>-3.3130000000000002</v>
      </c>
      <c r="AA1150" s="7">
        <v>4.5899999999999998E-5</v>
      </c>
      <c r="AB1150">
        <v>1.06E-2</v>
      </c>
      <c r="AC1150">
        <f t="shared" si="291"/>
        <v>-1.9746941347352298</v>
      </c>
      <c r="AD1150">
        <f t="shared" si="292"/>
        <v>-4.338187314462739</v>
      </c>
      <c r="AE1150" s="7">
        <f t="shared" si="293"/>
        <v>89.869162881440928</v>
      </c>
      <c r="AF1150" s="7">
        <v>20</v>
      </c>
      <c r="AG1150" s="7">
        <f t="shared" si="294"/>
        <v>-109.86916288144093</v>
      </c>
      <c r="AH1150" s="7">
        <f t="shared" si="295"/>
        <v>-3.525027276906525</v>
      </c>
      <c r="AI1150">
        <v>0</v>
      </c>
      <c r="AJ1150">
        <v>0.25</v>
      </c>
      <c r="AK1150">
        <v>9.11</v>
      </c>
      <c r="AL1150">
        <v>1.52</v>
      </c>
      <c r="AM1150">
        <v>1.58</v>
      </c>
    </row>
    <row r="1151" spans="1:39" x14ac:dyDescent="0.25">
      <c r="A1151">
        <v>765</v>
      </c>
      <c r="B1151" t="s">
        <v>281</v>
      </c>
      <c r="C1151" t="s">
        <v>211</v>
      </c>
      <c r="D1151" t="s">
        <v>664</v>
      </c>
      <c r="E1151" s="7">
        <f t="shared" si="303"/>
        <v>216504348.35627726</v>
      </c>
      <c r="F1151" s="8">
        <f t="shared" si="304"/>
        <v>8.3354666233137351</v>
      </c>
      <c r="G1151" s="7">
        <f t="shared" si="296"/>
        <v>25118.86431509586</v>
      </c>
      <c r="H1151">
        <v>4.4000000000000004</v>
      </c>
      <c r="I1151" s="7" t="s">
        <v>204</v>
      </c>
      <c r="J1151" s="7" t="s">
        <v>204</v>
      </c>
      <c r="K1151" s="7" t="s">
        <v>204</v>
      </c>
      <c r="L1151" s="7" t="s">
        <v>204</v>
      </c>
      <c r="M1151" s="7" t="s">
        <v>204</v>
      </c>
      <c r="N1151" s="7">
        <v>8.1186980564945781</v>
      </c>
      <c r="O1151" s="7">
        <v>4.4476980564945743</v>
      </c>
      <c r="P1151">
        <v>21</v>
      </c>
      <c r="Q1151">
        <f t="shared" si="289"/>
        <v>294</v>
      </c>
      <c r="R1151" t="s">
        <v>738</v>
      </c>
      <c r="S1151" s="9" t="s">
        <v>41</v>
      </c>
      <c r="T1151" t="s">
        <v>206</v>
      </c>
      <c r="U1151" t="s">
        <v>212</v>
      </c>
      <c r="V1151">
        <v>202.26</v>
      </c>
      <c r="W1151">
        <v>8.6010000000000009</v>
      </c>
      <c r="X1151">
        <v>4.93</v>
      </c>
      <c r="Y1151" s="8">
        <f t="shared" si="290"/>
        <v>-3.6710000000000012</v>
      </c>
      <c r="Z1151">
        <v>-3.4409999999999998</v>
      </c>
      <c r="AA1151">
        <v>4.17E-4</v>
      </c>
      <c r="AB1151">
        <v>8.1099999999999992E-3</v>
      </c>
      <c r="AC1151">
        <f t="shared" si="291"/>
        <v>-2.090979145788844</v>
      </c>
      <c r="AD1151">
        <f t="shared" si="292"/>
        <v>-3.3798639450262424</v>
      </c>
      <c r="AE1151" s="7">
        <f t="shared" si="293"/>
        <v>90.891991309465396</v>
      </c>
      <c r="AF1151" s="7">
        <v>20</v>
      </c>
      <c r="AG1151" s="7">
        <f t="shared" si="294"/>
        <v>-110.8919913094654</v>
      </c>
      <c r="AH1151" s="7">
        <f t="shared" si="295"/>
        <v>-3.9354666233137339</v>
      </c>
      <c r="AI1151">
        <v>0</v>
      </c>
      <c r="AJ1151">
        <v>0.25</v>
      </c>
      <c r="AK1151">
        <v>9.11</v>
      </c>
      <c r="AL1151">
        <v>1.52</v>
      </c>
      <c r="AM1151">
        <v>1.58</v>
      </c>
    </row>
    <row r="1152" spans="1:39" x14ac:dyDescent="0.25">
      <c r="A1152">
        <v>686</v>
      </c>
      <c r="B1152" t="s">
        <v>63</v>
      </c>
      <c r="C1152" t="s">
        <v>64</v>
      </c>
      <c r="D1152" t="s">
        <v>664</v>
      </c>
      <c r="E1152" s="7">
        <f t="shared" si="303"/>
        <v>86104783.066041693</v>
      </c>
      <c r="F1152" s="8">
        <f t="shared" si="304"/>
        <v>7.9350272769065251</v>
      </c>
      <c r="G1152" s="7">
        <f t="shared" si="296"/>
        <v>25703.95782768865</v>
      </c>
      <c r="H1152">
        <v>4.41</v>
      </c>
      <c r="I1152" s="7" t="s">
        <v>204</v>
      </c>
      <c r="J1152" s="7" t="s">
        <v>204</v>
      </c>
      <c r="K1152" s="7" t="s">
        <v>204</v>
      </c>
      <c r="L1152" s="7" t="s">
        <v>204</v>
      </c>
      <c r="M1152" s="7" t="s">
        <v>204</v>
      </c>
      <c r="N1152" s="7">
        <v>7.7206980564945749</v>
      </c>
      <c r="O1152" s="7">
        <v>4.4576980564945741</v>
      </c>
      <c r="P1152">
        <v>21</v>
      </c>
      <c r="Q1152">
        <f t="shared" si="289"/>
        <v>294</v>
      </c>
      <c r="R1152" t="s">
        <v>738</v>
      </c>
      <c r="S1152" s="9" t="s">
        <v>41</v>
      </c>
      <c r="T1152" t="s">
        <v>206</v>
      </c>
      <c r="U1152" t="s">
        <v>65</v>
      </c>
      <c r="V1152">
        <v>202.26</v>
      </c>
      <c r="W1152">
        <v>8.1929999999999996</v>
      </c>
      <c r="X1152">
        <v>4.93</v>
      </c>
      <c r="Y1152" s="8">
        <f t="shared" si="290"/>
        <v>-3.2629999999999999</v>
      </c>
      <c r="Z1152">
        <v>-3.3130000000000002</v>
      </c>
      <c r="AA1152" s="7">
        <v>4.5899999999999998E-5</v>
      </c>
      <c r="AB1152">
        <v>1.06E-2</v>
      </c>
      <c r="AC1152">
        <f t="shared" si="291"/>
        <v>-1.9746941347352298</v>
      </c>
      <c r="AD1152">
        <f t="shared" si="292"/>
        <v>-4.338187314462739</v>
      </c>
      <c r="AE1152" s="7">
        <f t="shared" si="293"/>
        <v>89.869162881440928</v>
      </c>
      <c r="AF1152" s="7">
        <v>20</v>
      </c>
      <c r="AG1152" s="7">
        <f t="shared" si="294"/>
        <v>-109.86916288144093</v>
      </c>
      <c r="AH1152" s="7">
        <f t="shared" si="295"/>
        <v>-3.525027276906525</v>
      </c>
      <c r="AI1152">
        <v>0</v>
      </c>
      <c r="AJ1152">
        <v>0.25</v>
      </c>
      <c r="AK1152">
        <v>9.11</v>
      </c>
      <c r="AL1152">
        <v>1.52</v>
      </c>
      <c r="AM1152">
        <v>1.58</v>
      </c>
    </row>
    <row r="1153" spans="1:39" x14ac:dyDescent="0.25">
      <c r="A1153">
        <v>64</v>
      </c>
      <c r="B1153" t="s">
        <v>213</v>
      </c>
      <c r="C1153" t="s">
        <v>214</v>
      </c>
      <c r="D1153" t="s">
        <v>664</v>
      </c>
      <c r="E1153" s="7">
        <f t="shared" si="303"/>
        <v>277265828.09372431</v>
      </c>
      <c r="F1153" s="8">
        <f t="shared" si="304"/>
        <v>8.4428963478150738</v>
      </c>
      <c r="G1153" s="7">
        <f t="shared" ref="G1153:G1184" si="305">10^H1153</f>
        <v>38904.514499428085</v>
      </c>
      <c r="H1153">
        <v>4.59</v>
      </c>
      <c r="I1153" s="7" t="s">
        <v>204</v>
      </c>
      <c r="J1153" s="7" t="s">
        <v>204</v>
      </c>
      <c r="K1153" s="7" t="s">
        <v>204</v>
      </c>
      <c r="L1153" s="7" t="s">
        <v>204</v>
      </c>
      <c r="M1153" s="7" t="s">
        <v>204</v>
      </c>
      <c r="N1153" s="7">
        <v>8.1866980564945759</v>
      </c>
      <c r="O1153" s="7">
        <v>4.6376980564945738</v>
      </c>
      <c r="P1153">
        <v>21</v>
      </c>
      <c r="Q1153">
        <f t="shared" si="289"/>
        <v>294</v>
      </c>
      <c r="R1153" t="s">
        <v>738</v>
      </c>
      <c r="S1153" s="9" t="s">
        <v>41</v>
      </c>
      <c r="T1153" t="s">
        <v>206</v>
      </c>
      <c r="U1153" t="s">
        <v>215</v>
      </c>
      <c r="V1153">
        <v>228.3</v>
      </c>
      <c r="W1153">
        <v>9.0690000000000008</v>
      </c>
      <c r="X1153">
        <v>5.52</v>
      </c>
      <c r="Y1153" s="8">
        <f t="shared" si="290"/>
        <v>-3.5490000000000013</v>
      </c>
      <c r="Z1153">
        <v>-3.3090000000000002</v>
      </c>
      <c r="AA1153" s="7">
        <v>3.6199999999999999E-5</v>
      </c>
      <c r="AB1153">
        <v>1.07E-4</v>
      </c>
      <c r="AC1153">
        <f t="shared" si="291"/>
        <v>-3.9706162223147903</v>
      </c>
      <c r="AD1153">
        <f t="shared" si="292"/>
        <v>-4.4412914294668342</v>
      </c>
      <c r="AE1153" s="7">
        <f t="shared" si="293"/>
        <v>107.42504418377905</v>
      </c>
      <c r="AF1153" s="7">
        <v>20</v>
      </c>
      <c r="AG1153" s="7">
        <f t="shared" si="294"/>
        <v>-127.42504418377905</v>
      </c>
      <c r="AH1153" s="7">
        <f t="shared" si="295"/>
        <v>-3.852896347815074</v>
      </c>
      <c r="AI1153">
        <v>0</v>
      </c>
      <c r="AJ1153">
        <v>0.28999999999999998</v>
      </c>
      <c r="AK1153">
        <v>10.08</v>
      </c>
      <c r="AL1153">
        <v>1.66</v>
      </c>
      <c r="AM1153">
        <v>1.82</v>
      </c>
    </row>
    <row r="1154" spans="1:39" x14ac:dyDescent="0.25">
      <c r="A1154">
        <v>65</v>
      </c>
      <c r="B1154" t="s">
        <v>213</v>
      </c>
      <c r="C1154" t="s">
        <v>214</v>
      </c>
      <c r="D1154" t="s">
        <v>664</v>
      </c>
      <c r="E1154" s="7">
        <f t="shared" si="303"/>
        <v>592783829.17882574</v>
      </c>
      <c r="F1154" s="8">
        <f t="shared" si="304"/>
        <v>8.7728963478150739</v>
      </c>
      <c r="G1154" s="7">
        <f t="shared" si="305"/>
        <v>83176.377110267174</v>
      </c>
      <c r="H1154">
        <v>4.92</v>
      </c>
      <c r="I1154" s="7" t="s">
        <v>204</v>
      </c>
      <c r="J1154" s="7" t="s">
        <v>204</v>
      </c>
      <c r="K1154" s="7" t="s">
        <v>204</v>
      </c>
      <c r="L1154" s="7" t="s">
        <v>204</v>
      </c>
      <c r="M1154" s="7" t="s">
        <v>204</v>
      </c>
      <c r="N1154" s="7">
        <v>8.516698056494576</v>
      </c>
      <c r="O1154" s="7">
        <v>4.9676980564945739</v>
      </c>
      <c r="P1154">
        <v>21</v>
      </c>
      <c r="Q1154">
        <f t="shared" ref="Q1154:Q1217" si="306">P1154+273</f>
        <v>294</v>
      </c>
      <c r="R1154" t="s">
        <v>738</v>
      </c>
      <c r="S1154" s="9" t="s">
        <v>41</v>
      </c>
      <c r="T1154" t="s">
        <v>206</v>
      </c>
      <c r="U1154" t="s">
        <v>215</v>
      </c>
      <c r="V1154">
        <v>228.3</v>
      </c>
      <c r="W1154">
        <v>9.0690000000000008</v>
      </c>
      <c r="X1154">
        <v>5.52</v>
      </c>
      <c r="Y1154" s="8">
        <f t="shared" ref="Y1154:Y1217" si="307">X1154-W1154</f>
        <v>-3.5490000000000013</v>
      </c>
      <c r="Z1154">
        <v>-3.3090000000000002</v>
      </c>
      <c r="AA1154" s="7">
        <v>3.6199999999999999E-5</v>
      </c>
      <c r="AB1154">
        <v>1.07E-4</v>
      </c>
      <c r="AC1154">
        <f t="shared" ref="AC1154:AC1217" si="308">LOG(AB1154)</f>
        <v>-3.9706162223147903</v>
      </c>
      <c r="AD1154">
        <f t="shared" ref="AD1154:AD1217" si="309">LOG(AA1154)</f>
        <v>-4.4412914294668342</v>
      </c>
      <c r="AE1154" s="7">
        <f t="shared" ref="AE1154:AE1217" si="310">-3.82*LN(AB1154)+72.5</f>
        <v>107.42504418377905</v>
      </c>
      <c r="AF1154" s="7">
        <v>20</v>
      </c>
      <c r="AG1154" s="7">
        <f t="shared" ref="AG1154:AG1217" si="311">-AF1154-AE1154</f>
        <v>-127.42504418377905</v>
      </c>
      <c r="AH1154" s="7">
        <f t="shared" si="295"/>
        <v>-3.852896347815074</v>
      </c>
      <c r="AI1154">
        <v>0</v>
      </c>
      <c r="AJ1154">
        <v>0.28999999999999998</v>
      </c>
      <c r="AK1154">
        <v>10.08</v>
      </c>
      <c r="AL1154">
        <v>1.66</v>
      </c>
      <c r="AM1154">
        <v>1.82</v>
      </c>
    </row>
    <row r="1155" spans="1:39" x14ac:dyDescent="0.25">
      <c r="A1155">
        <v>743</v>
      </c>
      <c r="B1155" t="s">
        <v>222</v>
      </c>
      <c r="C1155" t="s">
        <v>223</v>
      </c>
      <c r="D1155" t="s">
        <v>664</v>
      </c>
      <c r="E1155" s="7">
        <f t="shared" si="303"/>
        <v>1947788811.5291281</v>
      </c>
      <c r="F1155" s="8">
        <f t="shared" si="304"/>
        <v>9.2895418668343765</v>
      </c>
      <c r="G1155" s="7">
        <f t="shared" si="305"/>
        <v>58884.365535558936</v>
      </c>
      <c r="H1155">
        <v>4.7699999999999996</v>
      </c>
      <c r="I1155" s="7" t="s">
        <v>204</v>
      </c>
      <c r="J1155" s="7" t="s">
        <v>204</v>
      </c>
      <c r="K1155" s="7" t="s">
        <v>204</v>
      </c>
      <c r="L1155" s="7" t="s">
        <v>204</v>
      </c>
      <c r="M1155" s="7" t="s">
        <v>204</v>
      </c>
      <c r="N1155" s="7">
        <v>9.058698056494574</v>
      </c>
      <c r="O1155" s="7">
        <v>4.8176980564945735</v>
      </c>
      <c r="P1155">
        <v>21</v>
      </c>
      <c r="Q1155">
        <f t="shared" si="306"/>
        <v>294</v>
      </c>
      <c r="R1155" t="s">
        <v>738</v>
      </c>
      <c r="S1155" s="9" t="s">
        <v>41</v>
      </c>
      <c r="T1155" t="s">
        <v>206</v>
      </c>
      <c r="U1155" t="s">
        <v>224</v>
      </c>
      <c r="V1155">
        <v>252.32</v>
      </c>
      <c r="W1155">
        <v>10.351000000000001</v>
      </c>
      <c r="X1155">
        <v>6.11</v>
      </c>
      <c r="Y1155" s="8">
        <f t="shared" si="307"/>
        <v>-4.2410000000000005</v>
      </c>
      <c r="Z1155">
        <v>-4.5709999999999997</v>
      </c>
      <c r="AA1155" s="7">
        <v>3.32E-6</v>
      </c>
      <c r="AB1155">
        <v>1.73E-3</v>
      </c>
      <c r="AC1155">
        <f t="shared" si="308"/>
        <v>-2.7619538968712045</v>
      </c>
      <c r="AD1155">
        <f t="shared" si="309"/>
        <v>-5.4788619162959638</v>
      </c>
      <c r="AE1155" s="7">
        <f t="shared" si="310"/>
        <v>96.793801385204759</v>
      </c>
      <c r="AF1155" s="7">
        <v>20</v>
      </c>
      <c r="AG1155" s="7">
        <f t="shared" si="311"/>
        <v>-116.79380138520476</v>
      </c>
      <c r="AH1155" s="7">
        <f t="shared" ref="AH1155:AH1218" si="312">LOG(EXP((-AG1155/8.314)*((1000/298)-(1000/Q1155))+LN(10^Y1155)))</f>
        <v>-4.519541866834377</v>
      </c>
      <c r="AI1155">
        <v>0</v>
      </c>
      <c r="AJ1155">
        <v>0.31</v>
      </c>
      <c r="AK1155">
        <v>11.48</v>
      </c>
      <c r="AL1155">
        <v>1.84</v>
      </c>
      <c r="AM1155">
        <v>1.95</v>
      </c>
    </row>
    <row r="1156" spans="1:39" x14ac:dyDescent="0.25">
      <c r="A1156">
        <v>744</v>
      </c>
      <c r="B1156" t="s">
        <v>222</v>
      </c>
      <c r="C1156" t="s">
        <v>223</v>
      </c>
      <c r="D1156" t="s">
        <v>664</v>
      </c>
      <c r="E1156" s="7">
        <f t="shared" si="303"/>
        <v>6302921044.4932652</v>
      </c>
      <c r="F1156" s="8">
        <f t="shared" si="304"/>
        <v>9.7995418668343781</v>
      </c>
      <c r="G1156" s="7">
        <f t="shared" si="305"/>
        <v>190546.07179632492</v>
      </c>
      <c r="H1156">
        <v>5.28</v>
      </c>
      <c r="I1156" s="7" t="s">
        <v>204</v>
      </c>
      <c r="J1156" s="7" t="s">
        <v>204</v>
      </c>
      <c r="K1156" s="7" t="s">
        <v>204</v>
      </c>
      <c r="L1156" s="7" t="s">
        <v>204</v>
      </c>
      <c r="M1156" s="7" t="s">
        <v>204</v>
      </c>
      <c r="N1156" s="7">
        <v>9.5686980564945756</v>
      </c>
      <c r="O1156" s="7">
        <v>5.3276980564945742</v>
      </c>
      <c r="P1156">
        <v>21</v>
      </c>
      <c r="Q1156">
        <f t="shared" si="306"/>
        <v>294</v>
      </c>
      <c r="R1156" t="s">
        <v>738</v>
      </c>
      <c r="S1156" s="9" t="s">
        <v>41</v>
      </c>
      <c r="T1156" t="s">
        <v>206</v>
      </c>
      <c r="U1156" t="s">
        <v>224</v>
      </c>
      <c r="V1156">
        <v>252.32</v>
      </c>
      <c r="W1156">
        <v>10.351000000000001</v>
      </c>
      <c r="X1156">
        <v>6.11</v>
      </c>
      <c r="Y1156" s="8">
        <f t="shared" si="307"/>
        <v>-4.2410000000000005</v>
      </c>
      <c r="Z1156">
        <v>-4.5709999999999997</v>
      </c>
      <c r="AA1156" s="7">
        <v>3.32E-6</v>
      </c>
      <c r="AB1156">
        <v>1.73E-3</v>
      </c>
      <c r="AC1156">
        <f t="shared" si="308"/>
        <v>-2.7619538968712045</v>
      </c>
      <c r="AD1156">
        <f t="shared" si="309"/>
        <v>-5.4788619162959638</v>
      </c>
      <c r="AE1156" s="7">
        <f t="shared" si="310"/>
        <v>96.793801385204759</v>
      </c>
      <c r="AF1156" s="7">
        <v>20</v>
      </c>
      <c r="AG1156" s="7">
        <f t="shared" si="311"/>
        <v>-116.79380138520476</v>
      </c>
      <c r="AH1156" s="7">
        <f t="shared" si="312"/>
        <v>-4.519541866834377</v>
      </c>
      <c r="AI1156">
        <v>0</v>
      </c>
      <c r="AJ1156">
        <v>0.31</v>
      </c>
      <c r="AK1156">
        <v>11.48</v>
      </c>
      <c r="AL1156">
        <v>1.84</v>
      </c>
      <c r="AM1156">
        <v>1.95</v>
      </c>
    </row>
    <row r="1157" spans="1:39" x14ac:dyDescent="0.25">
      <c r="A1157">
        <v>772</v>
      </c>
      <c r="B1157" t="s">
        <v>225</v>
      </c>
      <c r="C1157" t="s">
        <v>226</v>
      </c>
      <c r="D1157" t="s">
        <v>664</v>
      </c>
      <c r="E1157" s="7">
        <f t="shared" si="303"/>
        <v>17270688022.994167</v>
      </c>
      <c r="F1157" s="8">
        <f t="shared" si="304"/>
        <v>10.237309639167798</v>
      </c>
      <c r="G1157" s="7">
        <f t="shared" si="305"/>
        <v>194984.45997580473</v>
      </c>
      <c r="H1157">
        <v>5.29</v>
      </c>
      <c r="I1157" s="7" t="s">
        <v>204</v>
      </c>
      <c r="J1157" s="7" t="s">
        <v>204</v>
      </c>
      <c r="K1157" s="7" t="s">
        <v>204</v>
      </c>
      <c r="L1157" s="7" t="s">
        <v>204</v>
      </c>
      <c r="M1157" s="7" t="s">
        <v>204</v>
      </c>
      <c r="N1157" s="7">
        <v>9.9596980564945738</v>
      </c>
      <c r="O1157" s="7">
        <v>5.337698056494574</v>
      </c>
      <c r="P1157">
        <v>21</v>
      </c>
      <c r="Q1157">
        <f t="shared" si="306"/>
        <v>294</v>
      </c>
      <c r="R1157" t="s">
        <v>738</v>
      </c>
      <c r="S1157" s="9" t="s">
        <v>41</v>
      </c>
      <c r="T1157" t="s">
        <v>206</v>
      </c>
      <c r="U1157" t="s">
        <v>227</v>
      </c>
      <c r="V1157">
        <v>252.32</v>
      </c>
      <c r="W1157">
        <v>10.731999999999999</v>
      </c>
      <c r="X1157">
        <v>6.11</v>
      </c>
      <c r="Y1157" s="8">
        <f t="shared" si="307"/>
        <v>-4.621999999999999</v>
      </c>
      <c r="Z1157">
        <v>-4.6219999999999999</v>
      </c>
      <c r="AA1157" s="7">
        <v>1.05E-7</v>
      </c>
      <c r="AB1157" s="7">
        <v>1.0200000000000001E-5</v>
      </c>
      <c r="AC1157">
        <f t="shared" si="308"/>
        <v>-4.991399828238082</v>
      </c>
      <c r="AD1157">
        <f t="shared" si="309"/>
        <v>-6.9788107009300617</v>
      </c>
      <c r="AE1157" s="7">
        <f t="shared" si="310"/>
        <v>116.40372923991487</v>
      </c>
      <c r="AF1157" s="7">
        <v>20</v>
      </c>
      <c r="AG1157" s="7">
        <f t="shared" si="311"/>
        <v>-136.40372923991487</v>
      </c>
      <c r="AH1157" s="7">
        <f t="shared" si="312"/>
        <v>-4.9473096391677984</v>
      </c>
      <c r="AI1157">
        <v>0</v>
      </c>
      <c r="AJ1157">
        <v>0.31</v>
      </c>
      <c r="AK1157">
        <v>11.48</v>
      </c>
      <c r="AL1157">
        <v>1.84</v>
      </c>
      <c r="AM1157">
        <v>1.95</v>
      </c>
    </row>
    <row r="1158" spans="1:39" x14ac:dyDescent="0.25">
      <c r="A1158">
        <v>44</v>
      </c>
      <c r="B1158" t="s">
        <v>231</v>
      </c>
      <c r="C1158" t="s">
        <v>232</v>
      </c>
      <c r="D1158" t="s">
        <v>664</v>
      </c>
      <c r="E1158" s="7">
        <f t="shared" si="303"/>
        <v>16731334211.022482</v>
      </c>
      <c r="F1158" s="8">
        <f t="shared" si="304"/>
        <v>10.223530574398191</v>
      </c>
      <c r="G1158" s="7">
        <f t="shared" si="305"/>
        <v>67608.297539198305</v>
      </c>
      <c r="H1158">
        <v>4.83</v>
      </c>
      <c r="I1158" s="7" t="s">
        <v>204</v>
      </c>
      <c r="J1158" s="7" t="s">
        <v>204</v>
      </c>
      <c r="K1158" s="7" t="s">
        <v>204</v>
      </c>
      <c r="L1158" s="7" t="s">
        <v>204</v>
      </c>
      <c r="M1158" s="7" t="s">
        <v>204</v>
      </c>
      <c r="N1158" s="7">
        <v>9.9566980564945755</v>
      </c>
      <c r="O1158" s="7">
        <v>4.877698056494574</v>
      </c>
      <c r="P1158">
        <v>21</v>
      </c>
      <c r="Q1158">
        <f t="shared" si="306"/>
        <v>294</v>
      </c>
      <c r="R1158" t="s">
        <v>738</v>
      </c>
      <c r="S1158" s="9" t="s">
        <v>41</v>
      </c>
      <c r="T1158" t="s">
        <v>206</v>
      </c>
      <c r="U1158" t="s">
        <v>233</v>
      </c>
      <c r="V1158">
        <v>278.36</v>
      </c>
      <c r="W1158">
        <v>11.779</v>
      </c>
      <c r="X1158">
        <v>6.7</v>
      </c>
      <c r="Y1158" s="8">
        <f t="shared" si="307"/>
        <v>-5.0789999999999997</v>
      </c>
      <c r="Z1158">
        <v>-5.2389999999999999</v>
      </c>
      <c r="AA1158" s="7">
        <v>1.85E-9</v>
      </c>
      <c r="AB1158" s="7">
        <v>3.3300000000000003E-5</v>
      </c>
      <c r="AC1158">
        <f t="shared" si="308"/>
        <v>-4.4775557664936798</v>
      </c>
      <c r="AD1158">
        <f t="shared" si="309"/>
        <v>-8.7328282715969863</v>
      </c>
      <c r="AE1158" s="7">
        <f t="shared" si="310"/>
        <v>111.88402107493549</v>
      </c>
      <c r="AF1158" s="7">
        <v>20</v>
      </c>
      <c r="AG1158" s="7">
        <f t="shared" si="311"/>
        <v>-131.8840210749355</v>
      </c>
      <c r="AH1158" s="7">
        <f t="shared" si="312"/>
        <v>-5.3935305743981914</v>
      </c>
      <c r="AI1158">
        <v>0</v>
      </c>
      <c r="AJ1158">
        <v>0.35</v>
      </c>
      <c r="AK1158">
        <v>12.45</v>
      </c>
      <c r="AL1158">
        <v>1.99</v>
      </c>
      <c r="AM1158">
        <v>2.19</v>
      </c>
    </row>
    <row r="1159" spans="1:39" x14ac:dyDescent="0.25">
      <c r="A1159">
        <v>724</v>
      </c>
      <c r="B1159" t="s">
        <v>234</v>
      </c>
      <c r="C1159" t="s">
        <v>235</v>
      </c>
      <c r="D1159" t="s">
        <v>664</v>
      </c>
      <c r="E1159" s="7">
        <f t="shared" si="303"/>
        <v>97364030808.905182</v>
      </c>
      <c r="F1159" s="8">
        <f t="shared" si="304"/>
        <v>10.98839854510932</v>
      </c>
      <c r="G1159" s="7">
        <f t="shared" si="305"/>
        <v>245470.89156850305</v>
      </c>
      <c r="H1159">
        <v>5.39</v>
      </c>
      <c r="I1159" s="7" t="s">
        <v>204</v>
      </c>
      <c r="J1159" s="7" t="s">
        <v>204</v>
      </c>
      <c r="K1159" s="7" t="s">
        <v>204</v>
      </c>
      <c r="L1159" s="7" t="s">
        <v>204</v>
      </c>
      <c r="M1159" s="7" t="s">
        <v>204</v>
      </c>
      <c r="N1159" s="7">
        <v>10.708698056494573</v>
      </c>
      <c r="O1159" s="7">
        <v>5.4376980564945736</v>
      </c>
      <c r="P1159">
        <v>21</v>
      </c>
      <c r="Q1159">
        <f t="shared" si="306"/>
        <v>294</v>
      </c>
      <c r="R1159" t="s">
        <v>738</v>
      </c>
      <c r="S1159" s="9" t="s">
        <v>41</v>
      </c>
      <c r="T1159" t="s">
        <v>206</v>
      </c>
      <c r="U1159" t="s">
        <v>236</v>
      </c>
      <c r="V1159">
        <v>276.33999999999997</v>
      </c>
      <c r="W1159">
        <v>11.971</v>
      </c>
      <c r="X1159">
        <v>6.7</v>
      </c>
      <c r="Y1159" s="8">
        <f t="shared" si="307"/>
        <v>-5.2709999999999999</v>
      </c>
      <c r="Z1159">
        <v>-5.2709999999999999</v>
      </c>
      <c r="AA1159" s="7">
        <v>1.17E-7</v>
      </c>
      <c r="AB1159" s="7">
        <v>8.1100000000000003E-6</v>
      </c>
      <c r="AC1159">
        <f t="shared" si="308"/>
        <v>-5.090979145788844</v>
      </c>
      <c r="AD1159">
        <f t="shared" si="309"/>
        <v>-6.9318141382538387</v>
      </c>
      <c r="AE1159" s="7">
        <f t="shared" si="310"/>
        <v>117.27961647517716</v>
      </c>
      <c r="AF1159" s="7">
        <v>20</v>
      </c>
      <c r="AG1159" s="7">
        <f t="shared" si="311"/>
        <v>-137.27961647517716</v>
      </c>
      <c r="AH1159" s="7">
        <f t="shared" si="312"/>
        <v>-5.5983985451093208</v>
      </c>
      <c r="AI1159">
        <v>0</v>
      </c>
      <c r="AJ1159">
        <v>0.33</v>
      </c>
      <c r="AK1159">
        <v>12.89</v>
      </c>
      <c r="AL1159">
        <v>2.02</v>
      </c>
      <c r="AM1159">
        <v>2.08</v>
      </c>
    </row>
    <row r="1160" spans="1:39" x14ac:dyDescent="0.25">
      <c r="A1160">
        <v>725</v>
      </c>
      <c r="B1160" t="s">
        <v>234</v>
      </c>
      <c r="C1160" t="s">
        <v>235</v>
      </c>
      <c r="D1160" t="s">
        <v>664</v>
      </c>
      <c r="E1160" s="7">
        <f t="shared" si="303"/>
        <v>97364030808.905182</v>
      </c>
      <c r="F1160" s="8">
        <f t="shared" si="304"/>
        <v>10.98839854510932</v>
      </c>
      <c r="G1160" s="7">
        <f t="shared" si="305"/>
        <v>245470.89156850305</v>
      </c>
      <c r="H1160">
        <v>5.39</v>
      </c>
      <c r="I1160" s="7" t="s">
        <v>204</v>
      </c>
      <c r="J1160" s="7" t="s">
        <v>204</v>
      </c>
      <c r="K1160" s="7" t="s">
        <v>204</v>
      </c>
      <c r="L1160" s="7" t="s">
        <v>204</v>
      </c>
      <c r="M1160" s="7" t="s">
        <v>204</v>
      </c>
      <c r="N1160" s="7">
        <v>10.708698056494573</v>
      </c>
      <c r="O1160" s="7">
        <v>5.4376980564945736</v>
      </c>
      <c r="P1160">
        <v>21</v>
      </c>
      <c r="Q1160">
        <f t="shared" si="306"/>
        <v>294</v>
      </c>
      <c r="R1160" t="s">
        <v>738</v>
      </c>
      <c r="S1160" s="9" t="s">
        <v>41</v>
      </c>
      <c r="T1160" t="s">
        <v>206</v>
      </c>
      <c r="U1160" t="s">
        <v>236</v>
      </c>
      <c r="V1160">
        <v>276.33999999999997</v>
      </c>
      <c r="W1160">
        <v>11.971</v>
      </c>
      <c r="X1160">
        <v>6.7</v>
      </c>
      <c r="Y1160" s="8">
        <f t="shared" si="307"/>
        <v>-5.2709999999999999</v>
      </c>
      <c r="Z1160">
        <v>-5.2709999999999999</v>
      </c>
      <c r="AA1160" s="7">
        <v>1.17E-7</v>
      </c>
      <c r="AB1160" s="7">
        <v>8.1100000000000003E-6</v>
      </c>
      <c r="AC1160">
        <f t="shared" si="308"/>
        <v>-5.090979145788844</v>
      </c>
      <c r="AD1160">
        <f t="shared" si="309"/>
        <v>-6.9318141382538387</v>
      </c>
      <c r="AE1160" s="7">
        <f t="shared" si="310"/>
        <v>117.27961647517716</v>
      </c>
      <c r="AF1160" s="7">
        <v>20</v>
      </c>
      <c r="AG1160" s="7">
        <f t="shared" si="311"/>
        <v>-137.27961647517716</v>
      </c>
      <c r="AH1160" s="7">
        <f t="shared" si="312"/>
        <v>-5.5983985451093208</v>
      </c>
      <c r="AI1160">
        <v>0</v>
      </c>
      <c r="AJ1160">
        <v>0.33</v>
      </c>
      <c r="AK1160">
        <v>12.89</v>
      </c>
      <c r="AL1160">
        <v>2.02</v>
      </c>
      <c r="AM1160">
        <v>2.08</v>
      </c>
    </row>
    <row r="1161" spans="1:39" x14ac:dyDescent="0.25">
      <c r="A1161">
        <v>401</v>
      </c>
      <c r="B1161" t="s">
        <v>617</v>
      </c>
      <c r="C1161" t="s">
        <v>618</v>
      </c>
      <c r="D1161" t="s">
        <v>619</v>
      </c>
      <c r="E1161" s="7">
        <v>169</v>
      </c>
      <c r="F1161" s="8">
        <f t="shared" ref="F1161:F1180" si="313">LOG(E1161)</f>
        <v>2.2278867046136734</v>
      </c>
      <c r="G1161" s="7">
        <f t="shared" si="305"/>
        <v>5.3151093879813009</v>
      </c>
      <c r="H1161" s="7">
        <f t="shared" ref="H1161:H1180" si="314">F1161+AH1161</f>
        <v>0.72551220697931651</v>
      </c>
      <c r="I1161" s="7">
        <v>0.94</v>
      </c>
      <c r="J1161" s="7">
        <f t="shared" ref="J1161:J1180" si="315">LOG(I1161*E1161)</f>
        <v>2.2010145582133722</v>
      </c>
      <c r="K1161" s="7">
        <f t="shared" ref="K1161:K1180" si="316">J1161+AH1161</f>
        <v>0.69864006057901529</v>
      </c>
      <c r="L1161" s="7">
        <f t="shared" ref="L1161:L1180" si="317">10^J1161</f>
        <v>158.86000000000007</v>
      </c>
      <c r="M1161" s="7">
        <f t="shared" ref="M1161:M1180" si="318">10^K1161</f>
        <v>4.9962028247024231</v>
      </c>
      <c r="N1161" s="7">
        <f t="shared" ref="N1161:N1180" si="319">LOG(EXP((AE1161/8.314)*((1000/298)-(1000/Q1161))+LN(L1161)))</f>
        <v>3.5196945158099084</v>
      </c>
      <c r="O1161" s="7">
        <f t="shared" ref="O1161:O1180" si="320">LOG(EXP((-AF1161/8.314)*((1000/298)-(1000/Q1161))+LN(M1161)))</f>
        <v>0.23869451580990889</v>
      </c>
      <c r="P1161">
        <v>70</v>
      </c>
      <c r="Q1161">
        <f t="shared" si="306"/>
        <v>343</v>
      </c>
      <c r="R1161" t="s">
        <v>620</v>
      </c>
      <c r="S1161" s="9" t="s">
        <v>268</v>
      </c>
      <c r="T1161" t="s">
        <v>42</v>
      </c>
      <c r="U1161" t="s">
        <v>621</v>
      </c>
      <c r="V1161">
        <v>120.15</v>
      </c>
      <c r="W1161">
        <v>4.9509999999999996</v>
      </c>
      <c r="X1161">
        <v>1.67</v>
      </c>
      <c r="Y1161" s="8">
        <f t="shared" si="307"/>
        <v>-3.2809999999999997</v>
      </c>
      <c r="Z1161">
        <v>-3.371</v>
      </c>
      <c r="AA1161">
        <v>43.5</v>
      </c>
      <c r="AB1161">
        <v>52.9</v>
      </c>
      <c r="AC1161">
        <f t="shared" si="308"/>
        <v>1.7234556720351857</v>
      </c>
      <c r="AD1161">
        <f t="shared" si="309"/>
        <v>1.6384892569546374</v>
      </c>
      <c r="AE1161" s="7">
        <f t="shared" si="310"/>
        <v>57.340699245538552</v>
      </c>
      <c r="AF1161" s="7">
        <v>20</v>
      </c>
      <c r="AG1161" s="7">
        <f t="shared" si="311"/>
        <v>-77.340699245538559</v>
      </c>
      <c r="AH1161" s="7">
        <f t="shared" si="312"/>
        <v>-1.5023744976343569</v>
      </c>
      <c r="AI1161">
        <v>0</v>
      </c>
      <c r="AJ1161">
        <v>0.42</v>
      </c>
      <c r="AK1161">
        <v>4.63</v>
      </c>
      <c r="AL1161">
        <v>1.1299999999999999</v>
      </c>
      <c r="AM1161">
        <v>1.01</v>
      </c>
    </row>
    <row r="1162" spans="1:39" x14ac:dyDescent="0.25">
      <c r="A1162">
        <v>400</v>
      </c>
      <c r="B1162" t="s">
        <v>617</v>
      </c>
      <c r="C1162" t="s">
        <v>618</v>
      </c>
      <c r="D1162" t="s">
        <v>619</v>
      </c>
      <c r="E1162" s="7">
        <v>138</v>
      </c>
      <c r="F1162" s="8">
        <f t="shared" si="313"/>
        <v>2.1398790864012365</v>
      </c>
      <c r="G1162" s="7">
        <f t="shared" si="305"/>
        <v>38.44441657902</v>
      </c>
      <c r="H1162" s="7">
        <f t="shared" si="314"/>
        <v>1.5848332745666305</v>
      </c>
      <c r="I1162" s="7">
        <v>0.94</v>
      </c>
      <c r="J1162" s="7">
        <f t="shared" si="315"/>
        <v>2.1130069400009353</v>
      </c>
      <c r="K1162" s="7">
        <f t="shared" si="316"/>
        <v>1.5579611281663293</v>
      </c>
      <c r="L1162" s="7">
        <f t="shared" si="317"/>
        <v>129.72000000000011</v>
      </c>
      <c r="M1162" s="7">
        <f t="shared" si="318"/>
        <v>36.13775158427881</v>
      </c>
      <c r="N1162" s="7">
        <f t="shared" si="319"/>
        <v>4.1340401189804332</v>
      </c>
      <c r="O1162" s="7">
        <f t="shared" si="320"/>
        <v>0.85304011898043386</v>
      </c>
      <c r="P1162">
        <v>100</v>
      </c>
      <c r="Q1162">
        <f t="shared" si="306"/>
        <v>373</v>
      </c>
      <c r="R1162" t="s">
        <v>620</v>
      </c>
      <c r="S1162" s="9" t="s">
        <v>268</v>
      </c>
      <c r="T1162" t="s">
        <v>42</v>
      </c>
      <c r="U1162" t="s">
        <v>621</v>
      </c>
      <c r="V1162">
        <v>120.15</v>
      </c>
      <c r="W1162">
        <v>4.9509999999999996</v>
      </c>
      <c r="X1162">
        <v>1.67</v>
      </c>
      <c r="Y1162" s="8">
        <f t="shared" si="307"/>
        <v>-3.2809999999999997</v>
      </c>
      <c r="Z1162">
        <v>-3.371</v>
      </c>
      <c r="AA1162">
        <v>43.5</v>
      </c>
      <c r="AB1162">
        <v>52.9</v>
      </c>
      <c r="AC1162">
        <f t="shared" si="308"/>
        <v>1.7234556720351857</v>
      </c>
      <c r="AD1162">
        <f t="shared" si="309"/>
        <v>1.6384892569546374</v>
      </c>
      <c r="AE1162" s="7">
        <f t="shared" si="310"/>
        <v>57.340699245538552</v>
      </c>
      <c r="AF1162" s="7">
        <v>20</v>
      </c>
      <c r="AG1162" s="7">
        <f t="shared" si="311"/>
        <v>-77.340699245538559</v>
      </c>
      <c r="AH1162" s="7">
        <f t="shared" si="312"/>
        <v>-0.55504581183460588</v>
      </c>
      <c r="AI1162">
        <v>0</v>
      </c>
      <c r="AJ1162">
        <v>0.42</v>
      </c>
      <c r="AK1162">
        <v>4.63</v>
      </c>
      <c r="AL1162">
        <v>1.1299999999999999</v>
      </c>
      <c r="AM1162">
        <v>1.01</v>
      </c>
    </row>
    <row r="1163" spans="1:39" x14ac:dyDescent="0.25">
      <c r="A1163">
        <v>347</v>
      </c>
      <c r="B1163" t="s">
        <v>269</v>
      </c>
      <c r="C1163" t="s">
        <v>45</v>
      </c>
      <c r="D1163" t="s">
        <v>619</v>
      </c>
      <c r="E1163" s="7">
        <v>56</v>
      </c>
      <c r="F1163" s="8">
        <f t="shared" si="313"/>
        <v>1.7481880270062005</v>
      </c>
      <c r="G1163" s="7">
        <f t="shared" si="305"/>
        <v>47.488613462618588</v>
      </c>
      <c r="H1163" s="7">
        <f t="shared" si="314"/>
        <v>1.6765894895583415</v>
      </c>
      <c r="I1163" s="7">
        <v>0.94</v>
      </c>
      <c r="J1163" s="7">
        <f t="shared" si="315"/>
        <v>1.721315880605899</v>
      </c>
      <c r="K1163" s="7">
        <f t="shared" si="316"/>
        <v>1.6497173431580401</v>
      </c>
      <c r="L1163" s="7">
        <f t="shared" si="317"/>
        <v>52.640000000000022</v>
      </c>
      <c r="M1163" s="7">
        <f t="shared" si="318"/>
        <v>44.639296654861475</v>
      </c>
      <c r="N1163" s="7">
        <f t="shared" si="319"/>
        <v>3.0647717983889349</v>
      </c>
      <c r="O1163" s="7">
        <f t="shared" si="320"/>
        <v>1.189771798388934</v>
      </c>
      <c r="P1163">
        <v>70</v>
      </c>
      <c r="Q1163">
        <f t="shared" si="306"/>
        <v>343</v>
      </c>
      <c r="R1163" t="s">
        <v>620</v>
      </c>
      <c r="S1163" s="9" t="s">
        <v>268</v>
      </c>
      <c r="T1163" t="s">
        <v>42</v>
      </c>
      <c r="U1163" t="s">
        <v>47</v>
      </c>
      <c r="V1163">
        <v>128.18</v>
      </c>
      <c r="W1163">
        <v>5.0449999999999999</v>
      </c>
      <c r="X1163">
        <v>3.17</v>
      </c>
      <c r="Y1163" s="8">
        <f t="shared" si="307"/>
        <v>-1.875</v>
      </c>
      <c r="Z1163">
        <v>-1.7450000000000001</v>
      </c>
      <c r="AA1163">
        <v>5.38</v>
      </c>
      <c r="AB1163">
        <v>39.9</v>
      </c>
      <c r="AC1163">
        <f t="shared" si="308"/>
        <v>1.6009728956867482</v>
      </c>
      <c r="AD1163">
        <f t="shared" si="309"/>
        <v>0.7307822756663892</v>
      </c>
      <c r="AE1163" s="7">
        <f t="shared" si="310"/>
        <v>58.418042442717976</v>
      </c>
      <c r="AF1163" s="7">
        <v>20</v>
      </c>
      <c r="AG1163" s="7">
        <f t="shared" si="311"/>
        <v>-78.418042442717976</v>
      </c>
      <c r="AH1163" s="7">
        <f t="shared" si="312"/>
        <v>-7.1598537447858879E-2</v>
      </c>
      <c r="AI1163">
        <v>0</v>
      </c>
      <c r="AJ1163">
        <v>0.17</v>
      </c>
      <c r="AK1163">
        <v>5.33</v>
      </c>
      <c r="AL1163">
        <v>1.02</v>
      </c>
      <c r="AM1163">
        <v>1.0900000000000001</v>
      </c>
    </row>
    <row r="1164" spans="1:39" x14ac:dyDescent="0.25">
      <c r="A1164">
        <v>348</v>
      </c>
      <c r="B1164" t="s">
        <v>269</v>
      </c>
      <c r="C1164" t="s">
        <v>45</v>
      </c>
      <c r="D1164" t="s">
        <v>619</v>
      </c>
      <c r="E1164" s="7">
        <v>72</v>
      </c>
      <c r="F1164" s="8">
        <f t="shared" si="313"/>
        <v>1.8573324964312685</v>
      </c>
      <c r="G1164" s="7">
        <f t="shared" si="305"/>
        <v>557.51785073862675</v>
      </c>
      <c r="H1164" s="7">
        <f t="shared" si="314"/>
        <v>2.7462587772864255</v>
      </c>
      <c r="I1164" s="7">
        <v>0.94</v>
      </c>
      <c r="J1164" s="7">
        <f t="shared" si="315"/>
        <v>1.8304603500309671</v>
      </c>
      <c r="K1164" s="7">
        <f t="shared" si="316"/>
        <v>2.7193866308861239</v>
      </c>
      <c r="L1164" s="7">
        <f t="shared" si="317"/>
        <v>67.680000000000021</v>
      </c>
      <c r="M1164" s="7">
        <f t="shared" si="318"/>
        <v>524.06677969430893</v>
      </c>
      <c r="N1164" s="7">
        <f t="shared" si="319"/>
        <v>3.8894656217002295</v>
      </c>
      <c r="O1164" s="7">
        <f t="shared" si="320"/>
        <v>2.0144656217002286</v>
      </c>
      <c r="P1164">
        <v>100</v>
      </c>
      <c r="Q1164">
        <f t="shared" si="306"/>
        <v>373</v>
      </c>
      <c r="R1164" t="s">
        <v>620</v>
      </c>
      <c r="S1164" s="9" t="s">
        <v>268</v>
      </c>
      <c r="T1164" t="s">
        <v>42</v>
      </c>
      <c r="U1164" t="s">
        <v>47</v>
      </c>
      <c r="V1164">
        <v>128.18</v>
      </c>
      <c r="W1164">
        <v>5.0449999999999999</v>
      </c>
      <c r="X1164">
        <v>3.17</v>
      </c>
      <c r="Y1164" s="8">
        <f t="shared" si="307"/>
        <v>-1.875</v>
      </c>
      <c r="Z1164">
        <v>-1.7450000000000001</v>
      </c>
      <c r="AA1164">
        <v>5.38</v>
      </c>
      <c r="AB1164">
        <v>39.9</v>
      </c>
      <c r="AC1164">
        <f t="shared" si="308"/>
        <v>1.6009728956867482</v>
      </c>
      <c r="AD1164">
        <f t="shared" si="309"/>
        <v>0.7307822756663892</v>
      </c>
      <c r="AE1164" s="7">
        <f t="shared" si="310"/>
        <v>58.418042442717976</v>
      </c>
      <c r="AF1164" s="7">
        <v>20</v>
      </c>
      <c r="AG1164" s="7">
        <f t="shared" si="311"/>
        <v>-78.418042442717976</v>
      </c>
      <c r="AH1164" s="7">
        <f t="shared" si="312"/>
        <v>0.88892628085515701</v>
      </c>
      <c r="AI1164">
        <v>0</v>
      </c>
      <c r="AJ1164">
        <v>0.17</v>
      </c>
      <c r="AK1164">
        <v>5.33</v>
      </c>
      <c r="AL1164">
        <v>1.02</v>
      </c>
      <c r="AM1164">
        <v>1.0900000000000001</v>
      </c>
    </row>
    <row r="1165" spans="1:39" x14ac:dyDescent="0.25">
      <c r="A1165">
        <v>597</v>
      </c>
      <c r="B1165" t="s">
        <v>622</v>
      </c>
      <c r="C1165" t="s">
        <v>623</v>
      </c>
      <c r="D1165" t="s">
        <v>619</v>
      </c>
      <c r="E1165" s="7">
        <v>271</v>
      </c>
      <c r="F1165" s="8">
        <f t="shared" si="313"/>
        <v>2.4329692908744058</v>
      </c>
      <c r="G1165" s="7">
        <f t="shared" si="305"/>
        <v>3.1838471665645489</v>
      </c>
      <c r="H1165" s="7">
        <f t="shared" si="314"/>
        <v>0.50295221223437325</v>
      </c>
      <c r="I1165" s="7">
        <v>0.94</v>
      </c>
      <c r="J1165" s="7">
        <f t="shared" si="315"/>
        <v>2.4060971444741042</v>
      </c>
      <c r="K1165" s="7">
        <f t="shared" si="316"/>
        <v>0.47608006583407159</v>
      </c>
      <c r="L1165" s="7">
        <f t="shared" si="317"/>
        <v>254.7399999999999</v>
      </c>
      <c r="M1165" s="7">
        <f t="shared" si="318"/>
        <v>2.9928163365706735</v>
      </c>
      <c r="N1165" s="7">
        <f t="shared" si="319"/>
        <v>4.1471345210649657</v>
      </c>
      <c r="O1165" s="7">
        <f t="shared" si="320"/>
        <v>1.6134521064965143E-2</v>
      </c>
      <c r="P1165">
        <v>70</v>
      </c>
      <c r="Q1165">
        <f t="shared" si="306"/>
        <v>343</v>
      </c>
      <c r="R1165" t="s">
        <v>620</v>
      </c>
      <c r="S1165" s="9" t="s">
        <v>268</v>
      </c>
      <c r="T1165" t="s">
        <v>42</v>
      </c>
      <c r="U1165" t="s">
        <v>624</v>
      </c>
      <c r="V1165">
        <v>182.22</v>
      </c>
      <c r="W1165">
        <v>7.2809999999999997</v>
      </c>
      <c r="X1165">
        <v>3.15</v>
      </c>
      <c r="Y1165" s="8">
        <f t="shared" si="307"/>
        <v>-4.1310000000000002</v>
      </c>
      <c r="Z1165">
        <v>-4.101</v>
      </c>
      <c r="AA1165">
        <v>0.121</v>
      </c>
      <c r="AB1165">
        <v>0.432</v>
      </c>
      <c r="AC1165">
        <f t="shared" si="308"/>
        <v>-0.3645162531850879</v>
      </c>
      <c r="AD1165">
        <f t="shared" si="309"/>
        <v>-0.91721462968354994</v>
      </c>
      <c r="AE1165" s="7">
        <f t="shared" si="310"/>
        <v>75.706239418619262</v>
      </c>
      <c r="AF1165" s="7">
        <v>20</v>
      </c>
      <c r="AG1165" s="7">
        <f t="shared" si="311"/>
        <v>-95.706239418619262</v>
      </c>
      <c r="AH1165" s="7">
        <f t="shared" si="312"/>
        <v>-1.9300170786400326</v>
      </c>
      <c r="AI1165">
        <v>0</v>
      </c>
      <c r="AJ1165">
        <v>0.51</v>
      </c>
      <c r="AK1165">
        <v>7.31</v>
      </c>
      <c r="AL1165">
        <v>1.59</v>
      </c>
      <c r="AM1165">
        <v>1.48</v>
      </c>
    </row>
    <row r="1166" spans="1:39" x14ac:dyDescent="0.25">
      <c r="A1166">
        <v>596</v>
      </c>
      <c r="B1166" t="s">
        <v>622</v>
      </c>
      <c r="C1166" t="s">
        <v>623</v>
      </c>
      <c r="D1166" t="s">
        <v>619</v>
      </c>
      <c r="E1166" s="7">
        <v>230</v>
      </c>
      <c r="F1166" s="8">
        <f t="shared" si="313"/>
        <v>2.3617278360175931</v>
      </c>
      <c r="G1166" s="7">
        <f t="shared" si="305"/>
        <v>40.178598140354822</v>
      </c>
      <c r="H1166" s="7">
        <f t="shared" si="314"/>
        <v>1.6039947798355936</v>
      </c>
      <c r="I1166" s="7">
        <v>0.94</v>
      </c>
      <c r="J1166" s="7">
        <f t="shared" si="315"/>
        <v>2.3348556896172914</v>
      </c>
      <c r="K1166" s="7">
        <f t="shared" si="316"/>
        <v>1.5771226334352919</v>
      </c>
      <c r="L1166" s="7">
        <f t="shared" si="317"/>
        <v>216.20000000000013</v>
      </c>
      <c r="M1166" s="7">
        <f t="shared" si="318"/>
        <v>37.7678822519335</v>
      </c>
      <c r="N1166" s="7">
        <f t="shared" si="319"/>
        <v>5.0032016242493977</v>
      </c>
      <c r="O1166" s="7">
        <f t="shared" si="320"/>
        <v>0.8722016242493964</v>
      </c>
      <c r="P1166">
        <v>100</v>
      </c>
      <c r="Q1166">
        <f t="shared" si="306"/>
        <v>373</v>
      </c>
      <c r="R1166" t="s">
        <v>620</v>
      </c>
      <c r="S1166" s="9" t="s">
        <v>268</v>
      </c>
      <c r="T1166" t="s">
        <v>42</v>
      </c>
      <c r="U1166" t="s">
        <v>624</v>
      </c>
      <c r="V1166">
        <v>182.22</v>
      </c>
      <c r="W1166">
        <v>7.2809999999999997</v>
      </c>
      <c r="X1166">
        <v>3.15</v>
      </c>
      <c r="Y1166" s="8">
        <f t="shared" si="307"/>
        <v>-4.1310000000000002</v>
      </c>
      <c r="Z1166">
        <v>-4.101</v>
      </c>
      <c r="AA1166">
        <v>0.121</v>
      </c>
      <c r="AB1166">
        <v>0.432</v>
      </c>
      <c r="AC1166">
        <f t="shared" si="308"/>
        <v>-0.3645162531850879</v>
      </c>
      <c r="AD1166">
        <f t="shared" si="309"/>
        <v>-0.91721462968354994</v>
      </c>
      <c r="AE1166" s="7">
        <f t="shared" si="310"/>
        <v>75.706239418619262</v>
      </c>
      <c r="AF1166" s="7">
        <v>20</v>
      </c>
      <c r="AG1166" s="7">
        <f t="shared" si="311"/>
        <v>-95.706239418619262</v>
      </c>
      <c r="AH1166" s="7">
        <f t="shared" si="312"/>
        <v>-0.75773305618199938</v>
      </c>
      <c r="AI1166">
        <v>0</v>
      </c>
      <c r="AJ1166">
        <v>0.51</v>
      </c>
      <c r="AK1166">
        <v>7.31</v>
      </c>
      <c r="AL1166">
        <v>1.59</v>
      </c>
      <c r="AM1166">
        <v>1.48</v>
      </c>
    </row>
    <row r="1167" spans="1:39" x14ac:dyDescent="0.25">
      <c r="A1167">
        <v>281</v>
      </c>
      <c r="B1167" t="s">
        <v>185</v>
      </c>
      <c r="C1167" t="s">
        <v>296</v>
      </c>
      <c r="D1167" t="s">
        <v>619</v>
      </c>
      <c r="E1167" s="7">
        <v>597</v>
      </c>
      <c r="F1167" s="8">
        <f t="shared" si="313"/>
        <v>2.775974331129369</v>
      </c>
      <c r="G1167" s="7">
        <f t="shared" si="305"/>
        <v>25.261689754515299</v>
      </c>
      <c r="H1167" s="7">
        <f t="shared" si="314"/>
        <v>1.4024623971503318</v>
      </c>
      <c r="I1167" s="7">
        <v>0.94</v>
      </c>
      <c r="J1167" s="7">
        <f t="shared" si="315"/>
        <v>2.7491021847290678</v>
      </c>
      <c r="K1167" s="7">
        <f t="shared" si="316"/>
        <v>1.3755902507500306</v>
      </c>
      <c r="L1167" s="7">
        <f t="shared" si="317"/>
        <v>561.18000000000029</v>
      </c>
      <c r="M1167" s="7">
        <f t="shared" si="318"/>
        <v>23.74598836924438</v>
      </c>
      <c r="N1167" s="7">
        <f t="shared" si="319"/>
        <v>4.9366447059809246</v>
      </c>
      <c r="O1167" s="7">
        <f t="shared" si="320"/>
        <v>0.91564470598092429</v>
      </c>
      <c r="P1167">
        <v>70</v>
      </c>
      <c r="Q1167">
        <f t="shared" si="306"/>
        <v>343</v>
      </c>
      <c r="R1167" t="s">
        <v>620</v>
      </c>
      <c r="S1167" s="9" t="s">
        <v>268</v>
      </c>
      <c r="T1167" t="s">
        <v>42</v>
      </c>
      <c r="U1167" t="s">
        <v>297</v>
      </c>
      <c r="V1167">
        <v>278.35000000000002</v>
      </c>
      <c r="W1167">
        <v>8.6310000000000002</v>
      </c>
      <c r="X1167">
        <v>4.6100000000000003</v>
      </c>
      <c r="Y1167" s="8">
        <f t="shared" si="307"/>
        <v>-4.0209999999999999</v>
      </c>
      <c r="Z1167">
        <v>-4.1310000000000002</v>
      </c>
      <c r="AA1167">
        <v>3.0300000000000001E-2</v>
      </c>
      <c r="AB1167">
        <v>2.6800000000000001E-3</v>
      </c>
      <c r="AC1167">
        <f t="shared" si="308"/>
        <v>-2.571865205971211</v>
      </c>
      <c r="AD1167">
        <f t="shared" si="309"/>
        <v>-1.518557371497695</v>
      </c>
      <c r="AE1167" s="7">
        <f t="shared" si="310"/>
        <v>95.121805010634802</v>
      </c>
      <c r="AF1167" s="7">
        <v>20</v>
      </c>
      <c r="AG1167" s="7">
        <f t="shared" si="311"/>
        <v>-115.1218050106348</v>
      </c>
      <c r="AH1167" s="7">
        <f t="shared" si="312"/>
        <v>-1.3735119339790371</v>
      </c>
      <c r="AI1167">
        <v>0</v>
      </c>
      <c r="AJ1167">
        <v>0.8</v>
      </c>
      <c r="AK1167">
        <v>9.09</v>
      </c>
      <c r="AL1167">
        <v>1.4</v>
      </c>
      <c r="AM1167">
        <v>2.27</v>
      </c>
    </row>
    <row r="1168" spans="1:39" x14ac:dyDescent="0.25">
      <c r="A1168">
        <v>280</v>
      </c>
      <c r="B1168" t="s">
        <v>185</v>
      </c>
      <c r="C1168" t="s">
        <v>296</v>
      </c>
      <c r="D1168" t="s">
        <v>619</v>
      </c>
      <c r="E1168" s="7">
        <v>561</v>
      </c>
      <c r="F1168" s="8">
        <f t="shared" si="313"/>
        <v>2.7489628612561616</v>
      </c>
      <c r="G1168" s="7">
        <f t="shared" si="305"/>
        <v>610.31186011003126</v>
      </c>
      <c r="H1168" s="7">
        <f t="shared" si="314"/>
        <v>2.7855518096260896</v>
      </c>
      <c r="I1168" s="7">
        <v>0.94</v>
      </c>
      <c r="J1168" s="7">
        <f t="shared" si="315"/>
        <v>2.72209071485586</v>
      </c>
      <c r="K1168" s="7">
        <f t="shared" si="316"/>
        <v>2.7586796632257879</v>
      </c>
      <c r="L1168" s="7">
        <f t="shared" si="317"/>
        <v>527.34</v>
      </c>
      <c r="M1168" s="7">
        <f t="shared" si="318"/>
        <v>573.69314850342914</v>
      </c>
      <c r="N1168" s="7">
        <f t="shared" si="319"/>
        <v>6.0747586540398935</v>
      </c>
      <c r="O1168" s="7">
        <f t="shared" si="320"/>
        <v>2.0537586540398927</v>
      </c>
      <c r="P1168">
        <v>100</v>
      </c>
      <c r="Q1168">
        <f t="shared" si="306"/>
        <v>373</v>
      </c>
      <c r="R1168" t="s">
        <v>620</v>
      </c>
      <c r="S1168" s="9" t="s">
        <v>268</v>
      </c>
      <c r="T1168" t="s">
        <v>42</v>
      </c>
      <c r="U1168" t="s">
        <v>297</v>
      </c>
      <c r="V1168">
        <v>278.35000000000002</v>
      </c>
      <c r="W1168">
        <v>8.6310000000000002</v>
      </c>
      <c r="X1168">
        <v>4.6100000000000003</v>
      </c>
      <c r="Y1168" s="8">
        <f t="shared" si="307"/>
        <v>-4.0209999999999999</v>
      </c>
      <c r="Z1168">
        <v>-4.1310000000000002</v>
      </c>
      <c r="AA1168">
        <v>3.0300000000000001E-2</v>
      </c>
      <c r="AB1168">
        <v>2.6800000000000001E-3</v>
      </c>
      <c r="AC1168">
        <f t="shared" si="308"/>
        <v>-2.571865205971211</v>
      </c>
      <c r="AD1168">
        <f t="shared" si="309"/>
        <v>-1.518557371497695</v>
      </c>
      <c r="AE1168" s="7">
        <f t="shared" si="310"/>
        <v>95.121805010634802</v>
      </c>
      <c r="AF1168" s="7">
        <v>20</v>
      </c>
      <c r="AG1168" s="7">
        <f t="shared" si="311"/>
        <v>-115.1218050106348</v>
      </c>
      <c r="AH1168" s="7">
        <f t="shared" si="312"/>
        <v>3.6588948369928098E-2</v>
      </c>
      <c r="AI1168">
        <v>0</v>
      </c>
      <c r="AJ1168">
        <v>0.8</v>
      </c>
      <c r="AK1168">
        <v>9.09</v>
      </c>
      <c r="AL1168">
        <v>1.4</v>
      </c>
      <c r="AM1168">
        <v>2.27</v>
      </c>
    </row>
    <row r="1169" spans="1:39" x14ac:dyDescent="0.25">
      <c r="A1169">
        <v>584</v>
      </c>
      <c r="B1169" t="s">
        <v>625</v>
      </c>
      <c r="C1169" t="s">
        <v>626</v>
      </c>
      <c r="D1169" t="s">
        <v>619</v>
      </c>
      <c r="E1169" s="7">
        <v>935</v>
      </c>
      <c r="F1169" s="8">
        <f t="shared" si="313"/>
        <v>2.9708116108725178</v>
      </c>
      <c r="G1169" s="7">
        <f t="shared" si="305"/>
        <v>213186.45930348596</v>
      </c>
      <c r="H1169" s="7">
        <f t="shared" si="314"/>
        <v>5.3287596166935112</v>
      </c>
      <c r="I1169" s="7">
        <v>0.94</v>
      </c>
      <c r="J1169" s="7">
        <f t="shared" si="315"/>
        <v>2.9439394644722165</v>
      </c>
      <c r="K1169" s="7">
        <f t="shared" si="316"/>
        <v>5.3018874702932095</v>
      </c>
      <c r="L1169" s="7">
        <f t="shared" si="317"/>
        <v>878.90000000000066</v>
      </c>
      <c r="M1169" s="7">
        <f t="shared" si="318"/>
        <v>200395.2717452769</v>
      </c>
      <c r="N1169" s="7">
        <f t="shared" si="319"/>
        <v>5.1379419255241032</v>
      </c>
      <c r="O1169" s="7">
        <f t="shared" si="320"/>
        <v>4.8419419255241039</v>
      </c>
      <c r="P1169">
        <v>70</v>
      </c>
      <c r="Q1169">
        <f t="shared" si="306"/>
        <v>343</v>
      </c>
      <c r="R1169" t="s">
        <v>620</v>
      </c>
      <c r="S1169" s="9" t="s">
        <v>268</v>
      </c>
      <c r="T1169" t="s">
        <v>42</v>
      </c>
      <c r="U1169" t="s">
        <v>627</v>
      </c>
      <c r="V1169">
        <v>298.51</v>
      </c>
      <c r="W1169">
        <v>8.5259999999999998</v>
      </c>
      <c r="X1169">
        <v>8.23</v>
      </c>
      <c r="Y1169" s="8">
        <f t="shared" si="307"/>
        <v>-0.29599999999999937</v>
      </c>
      <c r="Z1169">
        <v>-0.17599999999999999</v>
      </c>
      <c r="AA1169">
        <v>4.3800000000000002E-3</v>
      </c>
      <c r="AB1169">
        <v>2.49E-3</v>
      </c>
      <c r="AC1169">
        <f t="shared" si="308"/>
        <v>-2.6038006529042637</v>
      </c>
      <c r="AD1169">
        <f t="shared" si="309"/>
        <v>-2.3585258894959003</v>
      </c>
      <c r="AE1169" s="7">
        <f t="shared" si="310"/>
        <v>95.402705211691085</v>
      </c>
      <c r="AF1169" s="7">
        <v>20</v>
      </c>
      <c r="AG1169" s="7">
        <f t="shared" si="311"/>
        <v>-115.40270521169109</v>
      </c>
      <c r="AH1169" s="7">
        <f t="shared" si="312"/>
        <v>2.3579480058209934</v>
      </c>
      <c r="AI1169">
        <v>0</v>
      </c>
      <c r="AJ1169">
        <v>0.41</v>
      </c>
      <c r="AK1169">
        <v>9.77</v>
      </c>
      <c r="AL1169">
        <v>0.64</v>
      </c>
      <c r="AM1169">
        <v>2.86</v>
      </c>
    </row>
    <row r="1170" spans="1:39" x14ac:dyDescent="0.25">
      <c r="A1170">
        <v>583</v>
      </c>
      <c r="B1170" t="s">
        <v>625</v>
      </c>
      <c r="C1170" t="s">
        <v>626</v>
      </c>
      <c r="D1170" t="s">
        <v>619</v>
      </c>
      <c r="E1170" s="7">
        <v>520</v>
      </c>
      <c r="F1170" s="8">
        <f t="shared" si="313"/>
        <v>2.716003343634799</v>
      </c>
      <c r="G1170" s="7">
        <f t="shared" si="305"/>
        <v>3072507.2381739905</v>
      </c>
      <c r="H1170" s="7">
        <f t="shared" si="314"/>
        <v>6.4874929146651859</v>
      </c>
      <c r="I1170" s="7">
        <v>0.94</v>
      </c>
      <c r="J1170" s="7">
        <f t="shared" si="315"/>
        <v>2.6891311972344978</v>
      </c>
      <c r="K1170" s="7">
        <f t="shared" si="316"/>
        <v>6.4606207682648842</v>
      </c>
      <c r="L1170" s="7">
        <f t="shared" si="317"/>
        <v>488.80000000000018</v>
      </c>
      <c r="M1170" s="7">
        <f t="shared" si="318"/>
        <v>2888156.803883547</v>
      </c>
      <c r="N1170" s="7">
        <f t="shared" si="319"/>
        <v>6.0516997590789874</v>
      </c>
      <c r="O1170" s="7">
        <f t="shared" si="320"/>
        <v>5.7556997590789898</v>
      </c>
      <c r="P1170">
        <v>100</v>
      </c>
      <c r="Q1170">
        <f t="shared" si="306"/>
        <v>373</v>
      </c>
      <c r="R1170" t="s">
        <v>620</v>
      </c>
      <c r="S1170" s="9" t="s">
        <v>268</v>
      </c>
      <c r="T1170" t="s">
        <v>42</v>
      </c>
      <c r="U1170" t="s">
        <v>627</v>
      </c>
      <c r="V1170">
        <v>298.51</v>
      </c>
      <c r="W1170">
        <v>8.5259999999999998</v>
      </c>
      <c r="X1170">
        <v>8.23</v>
      </c>
      <c r="Y1170" s="8">
        <f t="shared" si="307"/>
        <v>-0.29599999999999937</v>
      </c>
      <c r="Z1170">
        <v>-0.17599999999999999</v>
      </c>
      <c r="AA1170">
        <v>4.3800000000000002E-3</v>
      </c>
      <c r="AB1170">
        <v>2.49E-3</v>
      </c>
      <c r="AC1170">
        <f t="shared" si="308"/>
        <v>-2.6038006529042637</v>
      </c>
      <c r="AD1170">
        <f t="shared" si="309"/>
        <v>-2.3585258894959003</v>
      </c>
      <c r="AE1170" s="7">
        <f t="shared" si="310"/>
        <v>95.402705211691085</v>
      </c>
      <c r="AF1170" s="7">
        <v>20</v>
      </c>
      <c r="AG1170" s="7">
        <f t="shared" si="311"/>
        <v>-115.40270521169109</v>
      </c>
      <c r="AH1170" s="7">
        <f t="shared" si="312"/>
        <v>3.7714895710303864</v>
      </c>
      <c r="AI1170">
        <v>0</v>
      </c>
      <c r="AJ1170">
        <v>0.41</v>
      </c>
      <c r="AK1170">
        <v>9.77</v>
      </c>
      <c r="AL1170">
        <v>0.64</v>
      </c>
      <c r="AM1170">
        <v>2.86</v>
      </c>
    </row>
    <row r="1171" spans="1:39" x14ac:dyDescent="0.25">
      <c r="A1171">
        <v>399</v>
      </c>
      <c r="B1171" t="s">
        <v>617</v>
      </c>
      <c r="C1171" t="s">
        <v>618</v>
      </c>
      <c r="D1171" t="s">
        <v>1543</v>
      </c>
      <c r="E1171" s="7">
        <v>778</v>
      </c>
      <c r="F1171" s="8">
        <f t="shared" si="313"/>
        <v>2.890979596989689</v>
      </c>
      <c r="G1171" s="7">
        <f t="shared" si="305"/>
        <v>24.468373395558896</v>
      </c>
      <c r="H1171" s="7">
        <f t="shared" si="314"/>
        <v>1.3886050993553321</v>
      </c>
      <c r="I1171" s="7">
        <v>0.5</v>
      </c>
      <c r="J1171" s="7">
        <f t="shared" si="315"/>
        <v>2.5899496013257077</v>
      </c>
      <c r="K1171" s="7">
        <f t="shared" si="316"/>
        <v>1.0875751036913508</v>
      </c>
      <c r="L1171" s="7">
        <f t="shared" si="317"/>
        <v>389.00000000000017</v>
      </c>
      <c r="M1171" s="7">
        <f t="shared" si="318"/>
        <v>12.234186697779446</v>
      </c>
      <c r="N1171" s="7">
        <f t="shared" si="319"/>
        <v>3.9086295589222444</v>
      </c>
      <c r="O1171" s="7">
        <f t="shared" si="320"/>
        <v>0.62762955892224448</v>
      </c>
      <c r="P1171">
        <v>70</v>
      </c>
      <c r="Q1171">
        <f t="shared" si="306"/>
        <v>343</v>
      </c>
      <c r="R1171" t="s">
        <v>620</v>
      </c>
      <c r="S1171" s="9" t="s">
        <v>268</v>
      </c>
      <c r="T1171" t="s">
        <v>42</v>
      </c>
      <c r="U1171" t="s">
        <v>621</v>
      </c>
      <c r="V1171">
        <v>120.15</v>
      </c>
      <c r="W1171">
        <v>4.9509999999999996</v>
      </c>
      <c r="X1171">
        <v>1.67</v>
      </c>
      <c r="Y1171" s="8">
        <f t="shared" si="307"/>
        <v>-3.2809999999999997</v>
      </c>
      <c r="Z1171">
        <v>-3.371</v>
      </c>
      <c r="AA1171">
        <v>43.5</v>
      </c>
      <c r="AB1171">
        <v>52.9</v>
      </c>
      <c r="AC1171">
        <f t="shared" si="308"/>
        <v>1.7234556720351857</v>
      </c>
      <c r="AD1171">
        <f t="shared" si="309"/>
        <v>1.6384892569546374</v>
      </c>
      <c r="AE1171" s="7">
        <f t="shared" si="310"/>
        <v>57.340699245538552</v>
      </c>
      <c r="AF1171" s="7">
        <v>20</v>
      </c>
      <c r="AG1171" s="7">
        <f t="shared" si="311"/>
        <v>-77.340699245538559</v>
      </c>
      <c r="AH1171" s="7">
        <f t="shared" si="312"/>
        <v>-1.5023744976343569</v>
      </c>
      <c r="AI1171">
        <v>0</v>
      </c>
      <c r="AJ1171">
        <v>0.42</v>
      </c>
      <c r="AK1171">
        <v>4.63</v>
      </c>
      <c r="AL1171">
        <v>1.1299999999999999</v>
      </c>
      <c r="AM1171">
        <v>1.01</v>
      </c>
    </row>
    <row r="1172" spans="1:39" x14ac:dyDescent="0.25">
      <c r="A1172">
        <v>398</v>
      </c>
      <c r="B1172" t="s">
        <v>617</v>
      </c>
      <c r="C1172" t="s">
        <v>618</v>
      </c>
      <c r="D1172" t="s">
        <v>1543</v>
      </c>
      <c r="E1172" s="7">
        <v>568</v>
      </c>
      <c r="F1172" s="8">
        <f t="shared" si="313"/>
        <v>2.7543483357110188</v>
      </c>
      <c r="G1172" s="7">
        <f t="shared" si="305"/>
        <v>158.23498997741569</v>
      </c>
      <c r="H1172" s="7">
        <f t="shared" si="314"/>
        <v>2.1993025238764128</v>
      </c>
      <c r="I1172" s="7">
        <v>0.5</v>
      </c>
      <c r="J1172" s="7">
        <f t="shared" si="315"/>
        <v>2.4533183400470375</v>
      </c>
      <c r="K1172" s="7">
        <f t="shared" si="316"/>
        <v>1.8982725282124315</v>
      </c>
      <c r="L1172" s="7">
        <f t="shared" si="317"/>
        <v>284.00000000000006</v>
      </c>
      <c r="M1172" s="7">
        <f t="shared" si="318"/>
        <v>79.117494988707847</v>
      </c>
      <c r="N1172" s="7">
        <f t="shared" si="319"/>
        <v>4.4743515190265359</v>
      </c>
      <c r="O1172" s="7">
        <f t="shared" si="320"/>
        <v>1.1933515190265362</v>
      </c>
      <c r="P1172">
        <v>100</v>
      </c>
      <c r="Q1172">
        <f t="shared" si="306"/>
        <v>373</v>
      </c>
      <c r="R1172" t="s">
        <v>620</v>
      </c>
      <c r="S1172" s="9" t="s">
        <v>268</v>
      </c>
      <c r="T1172" t="s">
        <v>42</v>
      </c>
      <c r="U1172" t="s">
        <v>621</v>
      </c>
      <c r="V1172">
        <v>120.15</v>
      </c>
      <c r="W1172">
        <v>4.9509999999999996</v>
      </c>
      <c r="X1172">
        <v>1.67</v>
      </c>
      <c r="Y1172" s="8">
        <f t="shared" si="307"/>
        <v>-3.2809999999999997</v>
      </c>
      <c r="Z1172">
        <v>-3.371</v>
      </c>
      <c r="AA1172">
        <v>43.5</v>
      </c>
      <c r="AB1172">
        <v>52.9</v>
      </c>
      <c r="AC1172">
        <f t="shared" si="308"/>
        <v>1.7234556720351857</v>
      </c>
      <c r="AD1172">
        <f t="shared" si="309"/>
        <v>1.6384892569546374</v>
      </c>
      <c r="AE1172" s="7">
        <f t="shared" si="310"/>
        <v>57.340699245538552</v>
      </c>
      <c r="AF1172" s="7">
        <v>20</v>
      </c>
      <c r="AG1172" s="7">
        <f t="shared" si="311"/>
        <v>-77.340699245538559</v>
      </c>
      <c r="AH1172" s="7">
        <f t="shared" si="312"/>
        <v>-0.55504581183460588</v>
      </c>
      <c r="AI1172">
        <v>0</v>
      </c>
      <c r="AJ1172">
        <v>0.42</v>
      </c>
      <c r="AK1172">
        <v>4.63</v>
      </c>
      <c r="AL1172">
        <v>1.1299999999999999</v>
      </c>
      <c r="AM1172">
        <v>1.01</v>
      </c>
    </row>
    <row r="1173" spans="1:39" x14ac:dyDescent="0.25">
      <c r="A1173">
        <v>342</v>
      </c>
      <c r="B1173" t="s">
        <v>269</v>
      </c>
      <c r="C1173" t="s">
        <v>45</v>
      </c>
      <c r="D1173" t="s">
        <v>1543</v>
      </c>
      <c r="E1173" s="7">
        <v>213</v>
      </c>
      <c r="F1173" s="8">
        <f t="shared" si="313"/>
        <v>2.3283796034387376</v>
      </c>
      <c r="G1173" s="7">
        <f t="shared" si="305"/>
        <v>180.62633334888855</v>
      </c>
      <c r="H1173" s="7">
        <f t="shared" si="314"/>
        <v>2.2567810659908787</v>
      </c>
      <c r="I1173" s="7">
        <v>0.5</v>
      </c>
      <c r="J1173" s="7">
        <f t="shared" si="315"/>
        <v>2.0273496077747564</v>
      </c>
      <c r="K1173" s="7">
        <f t="shared" si="316"/>
        <v>1.9557510703268974</v>
      </c>
      <c r="L1173" s="7">
        <f t="shared" si="317"/>
        <v>106.50000000000003</v>
      </c>
      <c r="M1173" s="7">
        <f t="shared" si="318"/>
        <v>90.313166674444275</v>
      </c>
      <c r="N1173" s="7">
        <f t="shared" si="319"/>
        <v>3.3708055255577918</v>
      </c>
      <c r="O1173" s="7">
        <f t="shared" si="320"/>
        <v>1.4958055255577911</v>
      </c>
      <c r="P1173">
        <v>70</v>
      </c>
      <c r="Q1173">
        <f t="shared" si="306"/>
        <v>343</v>
      </c>
      <c r="R1173" t="s">
        <v>620</v>
      </c>
      <c r="S1173" s="9" t="s">
        <v>268</v>
      </c>
      <c r="T1173" t="s">
        <v>42</v>
      </c>
      <c r="U1173" t="s">
        <v>47</v>
      </c>
      <c r="V1173">
        <v>128.18</v>
      </c>
      <c r="W1173">
        <v>5.0449999999999999</v>
      </c>
      <c r="X1173">
        <v>3.17</v>
      </c>
      <c r="Y1173" s="8">
        <f t="shared" si="307"/>
        <v>-1.875</v>
      </c>
      <c r="Z1173">
        <v>-1.7450000000000001</v>
      </c>
      <c r="AA1173">
        <v>5.38</v>
      </c>
      <c r="AB1173">
        <v>39.9</v>
      </c>
      <c r="AC1173">
        <f t="shared" si="308"/>
        <v>1.6009728956867482</v>
      </c>
      <c r="AD1173">
        <f t="shared" si="309"/>
        <v>0.7307822756663892</v>
      </c>
      <c r="AE1173" s="7">
        <f t="shared" si="310"/>
        <v>58.418042442717976</v>
      </c>
      <c r="AF1173" s="7">
        <v>20</v>
      </c>
      <c r="AG1173" s="7">
        <f t="shared" si="311"/>
        <v>-78.418042442717976</v>
      </c>
      <c r="AH1173" s="7">
        <f t="shared" si="312"/>
        <v>-7.1598537447858879E-2</v>
      </c>
      <c r="AI1173">
        <v>0</v>
      </c>
      <c r="AJ1173">
        <v>0.17</v>
      </c>
      <c r="AK1173">
        <v>5.33</v>
      </c>
      <c r="AL1173">
        <v>1.02</v>
      </c>
      <c r="AM1173">
        <v>1.0900000000000001</v>
      </c>
    </row>
    <row r="1174" spans="1:39" x14ac:dyDescent="0.25">
      <c r="A1174">
        <v>341</v>
      </c>
      <c r="B1174" t="s">
        <v>269</v>
      </c>
      <c r="C1174" t="s">
        <v>45</v>
      </c>
      <c r="D1174" t="s">
        <v>1543</v>
      </c>
      <c r="E1174" s="7">
        <v>201</v>
      </c>
      <c r="F1174" s="8">
        <f t="shared" si="313"/>
        <v>2.3031960574204891</v>
      </c>
      <c r="G1174" s="7">
        <f t="shared" si="305"/>
        <v>1556.4039999786664</v>
      </c>
      <c r="H1174" s="7">
        <f t="shared" si="314"/>
        <v>3.1921223382756461</v>
      </c>
      <c r="I1174" s="7">
        <v>0.5</v>
      </c>
      <c r="J1174" s="7">
        <f t="shared" si="315"/>
        <v>2.0021660617565078</v>
      </c>
      <c r="K1174" s="7">
        <f t="shared" si="316"/>
        <v>2.8910923426116648</v>
      </c>
      <c r="L1174" s="7">
        <f t="shared" si="317"/>
        <v>100.50000000000009</v>
      </c>
      <c r="M1174" s="7">
        <f t="shared" si="318"/>
        <v>778.2019999893331</v>
      </c>
      <c r="N1174" s="7">
        <f t="shared" si="319"/>
        <v>4.0611713334257704</v>
      </c>
      <c r="O1174" s="7">
        <f t="shared" si="320"/>
        <v>2.1861713334257695</v>
      </c>
      <c r="P1174">
        <v>100</v>
      </c>
      <c r="Q1174">
        <f t="shared" si="306"/>
        <v>373</v>
      </c>
      <c r="R1174" t="s">
        <v>620</v>
      </c>
      <c r="S1174" s="9" t="s">
        <v>268</v>
      </c>
      <c r="T1174" t="s">
        <v>42</v>
      </c>
      <c r="U1174" t="s">
        <v>47</v>
      </c>
      <c r="V1174">
        <v>128.18</v>
      </c>
      <c r="W1174">
        <v>5.0449999999999999</v>
      </c>
      <c r="X1174">
        <v>3.17</v>
      </c>
      <c r="Y1174" s="8">
        <f t="shared" si="307"/>
        <v>-1.875</v>
      </c>
      <c r="Z1174">
        <v>-1.7450000000000001</v>
      </c>
      <c r="AA1174">
        <v>5.38</v>
      </c>
      <c r="AB1174">
        <v>39.9</v>
      </c>
      <c r="AC1174">
        <f t="shared" si="308"/>
        <v>1.6009728956867482</v>
      </c>
      <c r="AD1174">
        <f t="shared" si="309"/>
        <v>0.7307822756663892</v>
      </c>
      <c r="AE1174" s="7">
        <f t="shared" si="310"/>
        <v>58.418042442717976</v>
      </c>
      <c r="AF1174" s="7">
        <v>20</v>
      </c>
      <c r="AG1174" s="7">
        <f t="shared" si="311"/>
        <v>-78.418042442717976</v>
      </c>
      <c r="AH1174" s="7">
        <f t="shared" si="312"/>
        <v>0.88892628085515701</v>
      </c>
      <c r="AI1174">
        <v>0</v>
      </c>
      <c r="AJ1174">
        <v>0.17</v>
      </c>
      <c r="AK1174">
        <v>5.33</v>
      </c>
      <c r="AL1174">
        <v>1.02</v>
      </c>
      <c r="AM1174">
        <v>1.0900000000000001</v>
      </c>
    </row>
    <row r="1175" spans="1:39" x14ac:dyDescent="0.25">
      <c r="A1175">
        <v>594</v>
      </c>
      <c r="B1175" t="s">
        <v>622</v>
      </c>
      <c r="C1175" t="s">
        <v>623</v>
      </c>
      <c r="D1175" t="s">
        <v>1543</v>
      </c>
      <c r="E1175" s="7">
        <v>360</v>
      </c>
      <c r="F1175" s="8">
        <f t="shared" si="313"/>
        <v>2.5563025007672873</v>
      </c>
      <c r="G1175" s="7">
        <f t="shared" si="305"/>
        <v>4.2294648707130529</v>
      </c>
      <c r="H1175" s="7">
        <f t="shared" si="314"/>
        <v>0.62628542212725469</v>
      </c>
      <c r="I1175" s="7">
        <v>0.5</v>
      </c>
      <c r="J1175" s="7">
        <f t="shared" si="315"/>
        <v>2.255272505103306</v>
      </c>
      <c r="K1175" s="7">
        <f t="shared" si="316"/>
        <v>0.32525542646327343</v>
      </c>
      <c r="L1175" s="7">
        <f t="shared" si="317"/>
        <v>180</v>
      </c>
      <c r="M1175" s="7">
        <f t="shared" si="318"/>
        <v>2.114732435356526</v>
      </c>
      <c r="N1175" s="7">
        <f t="shared" si="319"/>
        <v>3.9963098816941685</v>
      </c>
      <c r="O1175" s="7">
        <f t="shared" si="320"/>
        <v>-0.13469011830583302</v>
      </c>
      <c r="P1175">
        <v>70</v>
      </c>
      <c r="Q1175">
        <f t="shared" si="306"/>
        <v>343</v>
      </c>
      <c r="R1175" t="s">
        <v>620</v>
      </c>
      <c r="S1175" s="9" t="s">
        <v>268</v>
      </c>
      <c r="T1175" t="s">
        <v>42</v>
      </c>
      <c r="U1175" t="s">
        <v>624</v>
      </c>
      <c r="V1175">
        <v>182.22</v>
      </c>
      <c r="W1175">
        <v>7.2809999999999997</v>
      </c>
      <c r="X1175">
        <v>3.15</v>
      </c>
      <c r="Y1175" s="8">
        <f t="shared" si="307"/>
        <v>-4.1310000000000002</v>
      </c>
      <c r="Z1175">
        <v>-4.101</v>
      </c>
      <c r="AA1175">
        <v>0.121</v>
      </c>
      <c r="AB1175">
        <v>0.432</v>
      </c>
      <c r="AC1175">
        <f t="shared" si="308"/>
        <v>-0.3645162531850879</v>
      </c>
      <c r="AD1175">
        <f t="shared" si="309"/>
        <v>-0.91721462968354994</v>
      </c>
      <c r="AE1175" s="7">
        <f t="shared" si="310"/>
        <v>75.706239418619262</v>
      </c>
      <c r="AF1175" s="7">
        <v>20</v>
      </c>
      <c r="AG1175" s="7">
        <f t="shared" si="311"/>
        <v>-95.706239418619262</v>
      </c>
      <c r="AH1175" s="7">
        <f t="shared" si="312"/>
        <v>-1.9300170786400326</v>
      </c>
      <c r="AI1175">
        <v>0</v>
      </c>
      <c r="AJ1175">
        <v>0.51</v>
      </c>
      <c r="AK1175">
        <v>7.31</v>
      </c>
      <c r="AL1175">
        <v>1.59</v>
      </c>
      <c r="AM1175">
        <v>1.48</v>
      </c>
    </row>
    <row r="1176" spans="1:39" x14ac:dyDescent="0.25">
      <c r="A1176">
        <v>595</v>
      </c>
      <c r="B1176" t="s">
        <v>622</v>
      </c>
      <c r="C1176" t="s">
        <v>623</v>
      </c>
      <c r="D1176" t="s">
        <v>1543</v>
      </c>
      <c r="E1176" s="7">
        <v>396</v>
      </c>
      <c r="F1176" s="8">
        <f t="shared" si="313"/>
        <v>2.5976951859255122</v>
      </c>
      <c r="G1176" s="7">
        <f t="shared" si="305"/>
        <v>69.177064624263053</v>
      </c>
      <c r="H1176" s="7">
        <f t="shared" si="314"/>
        <v>1.8399621297435127</v>
      </c>
      <c r="I1176" s="7">
        <v>0.5</v>
      </c>
      <c r="J1176" s="7">
        <f t="shared" si="315"/>
        <v>2.2966651902615309</v>
      </c>
      <c r="K1176" s="7">
        <f t="shared" si="316"/>
        <v>1.5389321340795314</v>
      </c>
      <c r="L1176" s="7">
        <f t="shared" si="317"/>
        <v>198</v>
      </c>
      <c r="M1176" s="7">
        <f t="shared" si="318"/>
        <v>34.588532312131505</v>
      </c>
      <c r="N1176" s="7">
        <f t="shared" si="319"/>
        <v>4.9650111248936373</v>
      </c>
      <c r="O1176" s="7">
        <f t="shared" si="320"/>
        <v>0.83401112489363594</v>
      </c>
      <c r="P1176">
        <v>100</v>
      </c>
      <c r="Q1176">
        <f t="shared" si="306"/>
        <v>373</v>
      </c>
      <c r="R1176" t="s">
        <v>620</v>
      </c>
      <c r="S1176" s="9" t="s">
        <v>268</v>
      </c>
      <c r="T1176" t="s">
        <v>42</v>
      </c>
      <c r="U1176" t="s">
        <v>624</v>
      </c>
      <c r="V1176">
        <v>182.22</v>
      </c>
      <c r="W1176">
        <v>7.2809999999999997</v>
      </c>
      <c r="X1176">
        <v>3.15</v>
      </c>
      <c r="Y1176" s="8">
        <f t="shared" si="307"/>
        <v>-4.1310000000000002</v>
      </c>
      <c r="Z1176">
        <v>-4.101</v>
      </c>
      <c r="AA1176">
        <v>0.121</v>
      </c>
      <c r="AB1176">
        <v>0.432</v>
      </c>
      <c r="AC1176">
        <f t="shared" si="308"/>
        <v>-0.3645162531850879</v>
      </c>
      <c r="AD1176">
        <f t="shared" si="309"/>
        <v>-0.91721462968354994</v>
      </c>
      <c r="AE1176" s="7">
        <f t="shared" si="310"/>
        <v>75.706239418619262</v>
      </c>
      <c r="AF1176" s="7">
        <v>20</v>
      </c>
      <c r="AG1176" s="7">
        <f t="shared" si="311"/>
        <v>-95.706239418619262</v>
      </c>
      <c r="AH1176" s="7">
        <f t="shared" si="312"/>
        <v>-0.75773305618199938</v>
      </c>
      <c r="AI1176">
        <v>0</v>
      </c>
      <c r="AJ1176">
        <v>0.51</v>
      </c>
      <c r="AK1176">
        <v>7.31</v>
      </c>
      <c r="AL1176">
        <v>1.59</v>
      </c>
      <c r="AM1176">
        <v>1.48</v>
      </c>
    </row>
    <row r="1177" spans="1:39" x14ac:dyDescent="0.25">
      <c r="A1177">
        <v>282</v>
      </c>
      <c r="B1177" t="s">
        <v>185</v>
      </c>
      <c r="C1177" t="s">
        <v>296</v>
      </c>
      <c r="D1177" t="s">
        <v>1543</v>
      </c>
      <c r="E1177" s="7">
        <v>912</v>
      </c>
      <c r="F1177" s="8">
        <f t="shared" si="313"/>
        <v>2.959994838328416</v>
      </c>
      <c r="G1177" s="7">
        <f t="shared" si="305"/>
        <v>38.590722037048486</v>
      </c>
      <c r="H1177" s="7">
        <f t="shared" si="314"/>
        <v>1.5864829043493789</v>
      </c>
      <c r="I1177" s="7">
        <v>0.5</v>
      </c>
      <c r="J1177" s="7">
        <f t="shared" si="315"/>
        <v>2.6589648426644348</v>
      </c>
      <c r="K1177" s="7">
        <f t="shared" si="316"/>
        <v>1.2854529086853976</v>
      </c>
      <c r="L1177" s="7">
        <f t="shared" si="317"/>
        <v>456.00000000000017</v>
      </c>
      <c r="M1177" s="7">
        <f t="shared" si="318"/>
        <v>19.295361018524243</v>
      </c>
      <c r="N1177" s="7">
        <f t="shared" si="319"/>
        <v>4.8465073639162926</v>
      </c>
      <c r="O1177" s="7">
        <f t="shared" si="320"/>
        <v>0.82550736391629143</v>
      </c>
      <c r="P1177">
        <v>70</v>
      </c>
      <c r="Q1177">
        <f t="shared" si="306"/>
        <v>343</v>
      </c>
      <c r="R1177" t="s">
        <v>620</v>
      </c>
      <c r="S1177" s="9" t="s">
        <v>268</v>
      </c>
      <c r="T1177" t="s">
        <v>42</v>
      </c>
      <c r="U1177" t="s">
        <v>297</v>
      </c>
      <c r="V1177">
        <v>278.35000000000002</v>
      </c>
      <c r="W1177">
        <v>8.6310000000000002</v>
      </c>
      <c r="X1177">
        <v>4.6100000000000003</v>
      </c>
      <c r="Y1177" s="8">
        <f t="shared" si="307"/>
        <v>-4.0209999999999999</v>
      </c>
      <c r="Z1177">
        <v>-4.1310000000000002</v>
      </c>
      <c r="AA1177">
        <v>3.0300000000000001E-2</v>
      </c>
      <c r="AB1177">
        <v>2.6800000000000001E-3</v>
      </c>
      <c r="AC1177">
        <f t="shared" si="308"/>
        <v>-2.571865205971211</v>
      </c>
      <c r="AD1177">
        <f t="shared" si="309"/>
        <v>-1.518557371497695</v>
      </c>
      <c r="AE1177" s="7">
        <f t="shared" si="310"/>
        <v>95.121805010634802</v>
      </c>
      <c r="AF1177" s="7">
        <v>20</v>
      </c>
      <c r="AG1177" s="7">
        <f t="shared" si="311"/>
        <v>-115.1218050106348</v>
      </c>
      <c r="AH1177" s="7">
        <f t="shared" si="312"/>
        <v>-1.3735119339790371</v>
      </c>
      <c r="AI1177">
        <v>0</v>
      </c>
      <c r="AJ1177">
        <v>0.8</v>
      </c>
      <c r="AK1177">
        <v>9.09</v>
      </c>
      <c r="AL1177">
        <v>1.4</v>
      </c>
      <c r="AM1177">
        <v>2.27</v>
      </c>
    </row>
    <row r="1178" spans="1:39" x14ac:dyDescent="0.25">
      <c r="A1178">
        <v>283</v>
      </c>
      <c r="B1178" t="s">
        <v>185</v>
      </c>
      <c r="C1178" t="s">
        <v>296</v>
      </c>
      <c r="D1178" t="s">
        <v>1543</v>
      </c>
      <c r="E1178" s="7">
        <v>1050</v>
      </c>
      <c r="F1178" s="8">
        <f t="shared" si="313"/>
        <v>3.0211892990699383</v>
      </c>
      <c r="G1178" s="7">
        <f t="shared" si="305"/>
        <v>1142.2949253396312</v>
      </c>
      <c r="H1178" s="7">
        <f t="shared" si="314"/>
        <v>3.0577782474398663</v>
      </c>
      <c r="I1178" s="7">
        <v>0.5</v>
      </c>
      <c r="J1178" s="7">
        <f t="shared" si="315"/>
        <v>2.720159303405957</v>
      </c>
      <c r="K1178" s="7">
        <f t="shared" si="316"/>
        <v>2.756748251775885</v>
      </c>
      <c r="L1178" s="7">
        <f t="shared" si="317"/>
        <v>525.00000000000034</v>
      </c>
      <c r="M1178" s="7">
        <f t="shared" si="318"/>
        <v>571.14746266981547</v>
      </c>
      <c r="N1178" s="7">
        <f t="shared" si="319"/>
        <v>6.072827242589991</v>
      </c>
      <c r="O1178" s="7">
        <f t="shared" si="320"/>
        <v>2.0518272425899897</v>
      </c>
      <c r="P1178">
        <v>100</v>
      </c>
      <c r="Q1178">
        <f t="shared" si="306"/>
        <v>373</v>
      </c>
      <c r="R1178" t="s">
        <v>620</v>
      </c>
      <c r="S1178" s="9" t="s">
        <v>268</v>
      </c>
      <c r="T1178" t="s">
        <v>42</v>
      </c>
      <c r="U1178" t="s">
        <v>297</v>
      </c>
      <c r="V1178">
        <v>278.35000000000002</v>
      </c>
      <c r="W1178">
        <v>8.6310000000000002</v>
      </c>
      <c r="X1178">
        <v>4.6100000000000003</v>
      </c>
      <c r="Y1178" s="8">
        <f t="shared" si="307"/>
        <v>-4.0209999999999999</v>
      </c>
      <c r="Z1178">
        <v>-4.1310000000000002</v>
      </c>
      <c r="AA1178">
        <v>3.0300000000000001E-2</v>
      </c>
      <c r="AB1178">
        <v>2.6800000000000001E-3</v>
      </c>
      <c r="AC1178">
        <f t="shared" si="308"/>
        <v>-2.571865205971211</v>
      </c>
      <c r="AD1178">
        <f t="shared" si="309"/>
        <v>-1.518557371497695</v>
      </c>
      <c r="AE1178" s="7">
        <f t="shared" si="310"/>
        <v>95.121805010634802</v>
      </c>
      <c r="AF1178" s="7">
        <v>20</v>
      </c>
      <c r="AG1178" s="7">
        <f t="shared" si="311"/>
        <v>-115.1218050106348</v>
      </c>
      <c r="AH1178" s="7">
        <f t="shared" si="312"/>
        <v>3.6588948369928098E-2</v>
      </c>
      <c r="AI1178">
        <v>0</v>
      </c>
      <c r="AJ1178">
        <v>0.8</v>
      </c>
      <c r="AK1178">
        <v>9.09</v>
      </c>
      <c r="AL1178">
        <v>1.4</v>
      </c>
      <c r="AM1178">
        <v>2.27</v>
      </c>
    </row>
    <row r="1179" spans="1:39" x14ac:dyDescent="0.25">
      <c r="A1179">
        <v>586</v>
      </c>
      <c r="B1179" t="s">
        <v>625</v>
      </c>
      <c r="C1179" t="s">
        <v>626</v>
      </c>
      <c r="D1179" t="s">
        <v>1543</v>
      </c>
      <c r="E1179" s="7">
        <v>984</v>
      </c>
      <c r="F1179" s="8">
        <f t="shared" si="313"/>
        <v>2.9929950984313414</v>
      </c>
      <c r="G1179" s="7">
        <f t="shared" si="305"/>
        <v>224358.7978124388</v>
      </c>
      <c r="H1179" s="7">
        <f t="shared" si="314"/>
        <v>5.3509431042523348</v>
      </c>
      <c r="I1179" s="7">
        <v>0.5</v>
      </c>
      <c r="J1179" s="7">
        <f t="shared" si="315"/>
        <v>2.6919651027673601</v>
      </c>
      <c r="K1179" s="7">
        <f t="shared" si="316"/>
        <v>5.0499131085883535</v>
      </c>
      <c r="L1179" s="7">
        <f t="shared" si="317"/>
        <v>491.99999999999989</v>
      </c>
      <c r="M1179" s="7">
        <f t="shared" si="318"/>
        <v>112179.39890621939</v>
      </c>
      <c r="N1179" s="7">
        <f t="shared" si="319"/>
        <v>4.8859675638192464</v>
      </c>
      <c r="O1179" s="7">
        <f t="shared" si="320"/>
        <v>4.5899675638192479</v>
      </c>
      <c r="P1179">
        <v>70</v>
      </c>
      <c r="Q1179">
        <f t="shared" si="306"/>
        <v>343</v>
      </c>
      <c r="R1179" t="s">
        <v>620</v>
      </c>
      <c r="S1179" s="9" t="s">
        <v>268</v>
      </c>
      <c r="T1179" t="s">
        <v>42</v>
      </c>
      <c r="U1179" t="s">
        <v>627</v>
      </c>
      <c r="V1179">
        <v>298.51</v>
      </c>
      <c r="W1179">
        <v>8.5259999999999998</v>
      </c>
      <c r="X1179">
        <v>8.23</v>
      </c>
      <c r="Y1179" s="8">
        <f t="shared" si="307"/>
        <v>-0.29599999999999937</v>
      </c>
      <c r="Z1179">
        <v>-0.17599999999999999</v>
      </c>
      <c r="AA1179">
        <v>4.3800000000000002E-3</v>
      </c>
      <c r="AB1179">
        <v>2.49E-3</v>
      </c>
      <c r="AC1179">
        <f t="shared" si="308"/>
        <v>-2.6038006529042637</v>
      </c>
      <c r="AD1179">
        <f t="shared" si="309"/>
        <v>-2.3585258894959003</v>
      </c>
      <c r="AE1179" s="7">
        <f t="shared" si="310"/>
        <v>95.402705211691085</v>
      </c>
      <c r="AF1179" s="7">
        <v>20</v>
      </c>
      <c r="AG1179" s="7">
        <f t="shared" si="311"/>
        <v>-115.40270521169109</v>
      </c>
      <c r="AH1179" s="7">
        <f t="shared" si="312"/>
        <v>2.3579480058209934</v>
      </c>
      <c r="AI1179">
        <v>0</v>
      </c>
      <c r="AJ1179">
        <v>0.41</v>
      </c>
      <c r="AK1179">
        <v>9.77</v>
      </c>
      <c r="AL1179">
        <v>0.64</v>
      </c>
      <c r="AM1179">
        <v>2.86</v>
      </c>
    </row>
    <row r="1180" spans="1:39" x14ac:dyDescent="0.25">
      <c r="A1180">
        <v>585</v>
      </c>
      <c r="B1180" t="s">
        <v>625</v>
      </c>
      <c r="C1180" t="s">
        <v>626</v>
      </c>
      <c r="D1180" t="s">
        <v>1543</v>
      </c>
      <c r="E1180" s="7">
        <v>730</v>
      </c>
      <c r="F1180" s="8">
        <f t="shared" si="313"/>
        <v>2.8633228601204559</v>
      </c>
      <c r="G1180" s="7">
        <f t="shared" si="305"/>
        <v>4313327.4689750178</v>
      </c>
      <c r="H1180" s="7">
        <f t="shared" si="314"/>
        <v>6.6348124311508423</v>
      </c>
      <c r="I1180" s="7">
        <v>0.5</v>
      </c>
      <c r="J1180" s="7">
        <f t="shared" si="315"/>
        <v>2.5622928644564746</v>
      </c>
      <c r="K1180" s="7">
        <f t="shared" si="316"/>
        <v>6.333782435486861</v>
      </c>
      <c r="L1180" s="7">
        <f t="shared" si="317"/>
        <v>365.00000000000028</v>
      </c>
      <c r="M1180" s="7">
        <f t="shared" si="318"/>
        <v>2156663.7344875089</v>
      </c>
      <c r="N1180" s="7">
        <f t="shared" si="319"/>
        <v>5.9248614263009642</v>
      </c>
      <c r="O1180" s="7">
        <f t="shared" si="320"/>
        <v>5.6288614263009666</v>
      </c>
      <c r="P1180">
        <v>100</v>
      </c>
      <c r="Q1180">
        <f t="shared" si="306"/>
        <v>373</v>
      </c>
      <c r="R1180" t="s">
        <v>620</v>
      </c>
      <c r="S1180" s="9" t="s">
        <v>268</v>
      </c>
      <c r="T1180" t="s">
        <v>42</v>
      </c>
      <c r="U1180" t="s">
        <v>627</v>
      </c>
      <c r="V1180">
        <v>298.51</v>
      </c>
      <c r="W1180">
        <v>8.5259999999999998</v>
      </c>
      <c r="X1180">
        <v>8.23</v>
      </c>
      <c r="Y1180" s="8">
        <f t="shared" si="307"/>
        <v>-0.29599999999999937</v>
      </c>
      <c r="Z1180">
        <v>-0.17599999999999999</v>
      </c>
      <c r="AA1180">
        <v>4.3800000000000002E-3</v>
      </c>
      <c r="AB1180">
        <v>2.49E-3</v>
      </c>
      <c r="AC1180">
        <f t="shared" si="308"/>
        <v>-2.6038006529042637</v>
      </c>
      <c r="AD1180">
        <f t="shared" si="309"/>
        <v>-2.3585258894959003</v>
      </c>
      <c r="AE1180" s="7">
        <f t="shared" si="310"/>
        <v>95.402705211691085</v>
      </c>
      <c r="AF1180" s="7">
        <v>20</v>
      </c>
      <c r="AG1180" s="7">
        <f t="shared" si="311"/>
        <v>-115.40270521169109</v>
      </c>
      <c r="AH1180" s="7">
        <f t="shared" si="312"/>
        <v>3.7714895710303864</v>
      </c>
      <c r="AI1180">
        <v>0</v>
      </c>
      <c r="AJ1180">
        <v>0.41</v>
      </c>
      <c r="AK1180">
        <v>9.77</v>
      </c>
      <c r="AL1180">
        <v>0.64</v>
      </c>
      <c r="AM1180">
        <v>2.86</v>
      </c>
    </row>
    <row r="1181" spans="1:39" x14ac:dyDescent="0.25">
      <c r="A1181">
        <v>813</v>
      </c>
      <c r="B1181" t="s">
        <v>577</v>
      </c>
      <c r="C1181" t="s">
        <v>578</v>
      </c>
      <c r="D1181" t="s">
        <v>664</v>
      </c>
      <c r="E1181" s="7">
        <f t="shared" ref="E1181:E1212" si="321">10^F1181</f>
        <v>2939697.0359955919</v>
      </c>
      <c r="F1181" s="8">
        <f t="shared" ref="F1181:F1212" si="322">H1181-AH1181</f>
        <v>6.4683025745022382</v>
      </c>
      <c r="G1181" s="7">
        <f t="shared" si="305"/>
        <v>457.0881896148756</v>
      </c>
      <c r="H1181">
        <v>2.66</v>
      </c>
      <c r="I1181" s="7" t="s">
        <v>204</v>
      </c>
      <c r="J1181" s="7" t="s">
        <v>204</v>
      </c>
      <c r="K1181" s="7" t="s">
        <v>204</v>
      </c>
      <c r="L1181" s="7" t="s">
        <v>204</v>
      </c>
      <c r="M1181" s="7" t="s">
        <v>204</v>
      </c>
      <c r="N1181" s="7">
        <v>6.2646980564945753</v>
      </c>
      <c r="O1181" s="7">
        <v>2.7076980564945745</v>
      </c>
      <c r="P1181">
        <v>21</v>
      </c>
      <c r="Q1181">
        <f t="shared" si="306"/>
        <v>294</v>
      </c>
      <c r="R1181" t="s">
        <v>730</v>
      </c>
      <c r="S1181" s="9" t="s">
        <v>41</v>
      </c>
      <c r="T1181" t="s">
        <v>206</v>
      </c>
      <c r="U1181" t="s">
        <v>165</v>
      </c>
      <c r="V1181">
        <v>290.83</v>
      </c>
      <c r="W1181">
        <v>7.8170000000000002</v>
      </c>
      <c r="X1181">
        <v>4.26</v>
      </c>
      <c r="Y1181" s="8">
        <f t="shared" si="307"/>
        <v>-3.5570000000000004</v>
      </c>
      <c r="Z1181">
        <v>-3.677</v>
      </c>
      <c r="AA1181">
        <v>6.7400000000000002E-2</v>
      </c>
      <c r="AB1181">
        <v>3.44E-2</v>
      </c>
      <c r="AC1181">
        <f t="shared" si="308"/>
        <v>-1.4634415574284698</v>
      </c>
      <c r="AD1181">
        <f t="shared" si="309"/>
        <v>-1.1713401034646802</v>
      </c>
      <c r="AE1181" s="7">
        <f t="shared" si="310"/>
        <v>85.372249089782642</v>
      </c>
      <c r="AF1181" s="7">
        <v>20</v>
      </c>
      <c r="AG1181" s="7">
        <f t="shared" si="311"/>
        <v>-105.37224908978264</v>
      </c>
      <c r="AH1181" s="7">
        <f t="shared" si="312"/>
        <v>-3.8083025745022381</v>
      </c>
      <c r="AI1181">
        <v>0</v>
      </c>
      <c r="AJ1181">
        <v>0.4</v>
      </c>
      <c r="AK1181">
        <v>7</v>
      </c>
      <c r="AL1181">
        <v>1.1000000000000001</v>
      </c>
      <c r="AM1181">
        <v>1.58</v>
      </c>
    </row>
    <row r="1182" spans="1:39" x14ac:dyDescent="0.25">
      <c r="A1182">
        <v>98</v>
      </c>
      <c r="B1182" t="s">
        <v>573</v>
      </c>
      <c r="C1182" t="s">
        <v>164</v>
      </c>
      <c r="D1182" t="s">
        <v>664</v>
      </c>
      <c r="E1182" s="7">
        <f t="shared" si="321"/>
        <v>9084532.3233109061</v>
      </c>
      <c r="F1182" s="8">
        <f t="shared" si="322"/>
        <v>6.9583025745022375</v>
      </c>
      <c r="G1182" s="7">
        <f t="shared" si="305"/>
        <v>1412.5375446227545</v>
      </c>
      <c r="H1182">
        <v>3.15</v>
      </c>
      <c r="I1182" s="7" t="s">
        <v>204</v>
      </c>
      <c r="J1182" s="7" t="s">
        <v>204</v>
      </c>
      <c r="K1182" s="7" t="s">
        <v>204</v>
      </c>
      <c r="L1182" s="7" t="s">
        <v>204</v>
      </c>
      <c r="M1182" s="7" t="s">
        <v>204</v>
      </c>
      <c r="N1182" s="7">
        <v>6.7546980564945747</v>
      </c>
      <c r="O1182" s="7">
        <v>3.1976980564945738</v>
      </c>
      <c r="P1182">
        <v>21</v>
      </c>
      <c r="Q1182">
        <f t="shared" si="306"/>
        <v>294</v>
      </c>
      <c r="R1182" t="s">
        <v>730</v>
      </c>
      <c r="S1182" s="9" t="s">
        <v>41</v>
      </c>
      <c r="T1182" t="s">
        <v>206</v>
      </c>
      <c r="U1182" t="s">
        <v>165</v>
      </c>
      <c r="V1182">
        <v>290.83</v>
      </c>
      <c r="W1182">
        <v>7.8170000000000002</v>
      </c>
      <c r="X1182">
        <v>4.26</v>
      </c>
      <c r="Y1182" s="8">
        <f t="shared" si="307"/>
        <v>-3.5570000000000004</v>
      </c>
      <c r="Z1182">
        <v>-3.677</v>
      </c>
      <c r="AA1182">
        <v>6.7400000000000002E-2</v>
      </c>
      <c r="AB1182">
        <v>3.44E-2</v>
      </c>
      <c r="AC1182">
        <f t="shared" si="308"/>
        <v>-1.4634415574284698</v>
      </c>
      <c r="AD1182">
        <f t="shared" si="309"/>
        <v>-1.1713401034646802</v>
      </c>
      <c r="AE1182" s="7">
        <f t="shared" si="310"/>
        <v>85.372249089782642</v>
      </c>
      <c r="AF1182" s="7">
        <v>20</v>
      </c>
      <c r="AG1182" s="7">
        <f t="shared" si="311"/>
        <v>-105.37224908978264</v>
      </c>
      <c r="AH1182" s="7">
        <f t="shared" si="312"/>
        <v>-3.8083025745022381</v>
      </c>
      <c r="AI1182">
        <v>0</v>
      </c>
      <c r="AJ1182">
        <v>0.4</v>
      </c>
      <c r="AK1182">
        <v>7</v>
      </c>
      <c r="AL1182">
        <v>1.1000000000000001</v>
      </c>
      <c r="AM1182">
        <v>1.58</v>
      </c>
    </row>
    <row r="1183" spans="1:39" x14ac:dyDescent="0.25">
      <c r="A1183">
        <v>809</v>
      </c>
      <c r="B1183" t="s">
        <v>579</v>
      </c>
      <c r="C1183" t="s">
        <v>580</v>
      </c>
      <c r="D1183" t="s">
        <v>664</v>
      </c>
      <c r="E1183" s="7">
        <f t="shared" si="321"/>
        <v>9512673.1414300129</v>
      </c>
      <c r="F1183" s="8">
        <f t="shared" si="322"/>
        <v>6.978302574502238</v>
      </c>
      <c r="G1183" s="7">
        <f t="shared" si="305"/>
        <v>1479.1083881682086</v>
      </c>
      <c r="H1183">
        <v>3.17</v>
      </c>
      <c r="I1183" s="7" t="s">
        <v>204</v>
      </c>
      <c r="J1183" s="7" t="s">
        <v>204</v>
      </c>
      <c r="K1183" s="7" t="s">
        <v>204</v>
      </c>
      <c r="L1183" s="7" t="s">
        <v>204</v>
      </c>
      <c r="M1183" s="7" t="s">
        <v>204</v>
      </c>
      <c r="N1183" s="7">
        <v>6.7746980564945751</v>
      </c>
      <c r="O1183" s="7">
        <v>3.2176980564945743</v>
      </c>
      <c r="P1183">
        <v>21</v>
      </c>
      <c r="Q1183">
        <f t="shared" si="306"/>
        <v>294</v>
      </c>
      <c r="R1183" t="s">
        <v>730</v>
      </c>
      <c r="S1183" s="9" t="s">
        <v>41</v>
      </c>
      <c r="T1183" t="s">
        <v>206</v>
      </c>
      <c r="U1183" t="s">
        <v>165</v>
      </c>
      <c r="V1183">
        <v>290.83</v>
      </c>
      <c r="W1183">
        <v>7.8170000000000002</v>
      </c>
      <c r="X1183">
        <v>4.26</v>
      </c>
      <c r="Y1183" s="8">
        <f t="shared" si="307"/>
        <v>-3.5570000000000004</v>
      </c>
      <c r="Z1183">
        <v>-3.677</v>
      </c>
      <c r="AA1183">
        <v>6.7400000000000002E-2</v>
      </c>
      <c r="AB1183">
        <v>3.44E-2</v>
      </c>
      <c r="AC1183">
        <f t="shared" si="308"/>
        <v>-1.4634415574284698</v>
      </c>
      <c r="AD1183">
        <f t="shared" si="309"/>
        <v>-1.1713401034646802</v>
      </c>
      <c r="AE1183" s="7">
        <f t="shared" si="310"/>
        <v>85.372249089782642</v>
      </c>
      <c r="AF1183" s="7">
        <v>20</v>
      </c>
      <c r="AG1183" s="7">
        <f t="shared" si="311"/>
        <v>-105.37224908978264</v>
      </c>
      <c r="AH1183" s="7">
        <f t="shared" si="312"/>
        <v>-3.8083025745022381</v>
      </c>
      <c r="AI1183">
        <v>0</v>
      </c>
      <c r="AJ1183">
        <v>0.4</v>
      </c>
      <c r="AK1183">
        <v>7</v>
      </c>
      <c r="AL1183">
        <v>1.1000000000000001</v>
      </c>
      <c r="AM1183">
        <v>1.58</v>
      </c>
    </row>
    <row r="1184" spans="1:39" x14ac:dyDescent="0.25">
      <c r="A1184">
        <v>817</v>
      </c>
      <c r="B1184" t="s">
        <v>573</v>
      </c>
      <c r="C1184" t="s">
        <v>574</v>
      </c>
      <c r="D1184" t="s">
        <v>664</v>
      </c>
      <c r="E1184" s="7">
        <f t="shared" si="321"/>
        <v>12832242.982015662</v>
      </c>
      <c r="F1184" s="8">
        <f t="shared" si="322"/>
        <v>7.1083025745022379</v>
      </c>
      <c r="G1184" s="7">
        <f t="shared" si="305"/>
        <v>1995.2623149688804</v>
      </c>
      <c r="H1184">
        <v>3.3</v>
      </c>
      <c r="I1184" s="7" t="s">
        <v>204</v>
      </c>
      <c r="J1184" s="7" t="s">
        <v>204</v>
      </c>
      <c r="K1184" s="7" t="s">
        <v>204</v>
      </c>
      <c r="L1184" s="7" t="s">
        <v>204</v>
      </c>
      <c r="M1184" s="7" t="s">
        <v>204</v>
      </c>
      <c r="N1184" s="7">
        <v>6.9046980564945759</v>
      </c>
      <c r="O1184" s="7">
        <v>3.3476980564945742</v>
      </c>
      <c r="P1184">
        <v>21</v>
      </c>
      <c r="Q1184">
        <f t="shared" si="306"/>
        <v>294</v>
      </c>
      <c r="R1184" t="s">
        <v>730</v>
      </c>
      <c r="S1184" s="9" t="s">
        <v>41</v>
      </c>
      <c r="T1184" t="s">
        <v>206</v>
      </c>
      <c r="U1184" t="s">
        <v>165</v>
      </c>
      <c r="V1184">
        <v>290.83</v>
      </c>
      <c r="W1184">
        <v>7.8170000000000002</v>
      </c>
      <c r="X1184">
        <v>4.26</v>
      </c>
      <c r="Y1184" s="8">
        <f t="shared" si="307"/>
        <v>-3.5570000000000004</v>
      </c>
      <c r="Z1184">
        <v>-3.677</v>
      </c>
      <c r="AA1184">
        <v>6.7400000000000002E-2</v>
      </c>
      <c r="AB1184">
        <v>3.44E-2</v>
      </c>
      <c r="AC1184">
        <f t="shared" si="308"/>
        <v>-1.4634415574284698</v>
      </c>
      <c r="AD1184">
        <f t="shared" si="309"/>
        <v>-1.1713401034646802</v>
      </c>
      <c r="AE1184" s="7">
        <f t="shared" si="310"/>
        <v>85.372249089782642</v>
      </c>
      <c r="AF1184" s="7">
        <v>20</v>
      </c>
      <c r="AG1184" s="7">
        <f t="shared" si="311"/>
        <v>-105.37224908978264</v>
      </c>
      <c r="AH1184" s="7">
        <f t="shared" si="312"/>
        <v>-3.8083025745022381</v>
      </c>
      <c r="AI1184">
        <v>0</v>
      </c>
      <c r="AJ1184">
        <v>0.4</v>
      </c>
      <c r="AK1184">
        <v>7</v>
      </c>
      <c r="AL1184">
        <v>1.1000000000000001</v>
      </c>
      <c r="AM1184">
        <v>1.58</v>
      </c>
    </row>
    <row r="1185" spans="1:39" x14ac:dyDescent="0.25">
      <c r="A1185">
        <v>626</v>
      </c>
      <c r="B1185" t="s">
        <v>731</v>
      </c>
      <c r="C1185" t="s">
        <v>732</v>
      </c>
      <c r="D1185" t="s">
        <v>664</v>
      </c>
      <c r="E1185" s="7">
        <f t="shared" si="321"/>
        <v>369903854.79794967</v>
      </c>
      <c r="F1185" s="8">
        <f t="shared" si="322"/>
        <v>8.5680888571568516</v>
      </c>
      <c r="G1185">
        <v>12</v>
      </c>
      <c r="H1185" s="7">
        <f t="shared" ref="H1185:H1216" si="323">LOG(G1185)</f>
        <v>1.0791812460476249</v>
      </c>
      <c r="I1185" s="7" t="s">
        <v>204</v>
      </c>
      <c r="J1185" s="7" t="s">
        <v>204</v>
      </c>
      <c r="K1185" s="7" t="s">
        <v>204</v>
      </c>
      <c r="L1185" s="7" t="s">
        <v>204</v>
      </c>
      <c r="M1185" s="7" t="s">
        <v>204</v>
      </c>
      <c r="N1185" s="7">
        <v>8.3208793025421972</v>
      </c>
      <c r="O1185" s="7">
        <v>1.1268793025421986</v>
      </c>
      <c r="P1185">
        <v>21</v>
      </c>
      <c r="Q1185">
        <f t="shared" si="306"/>
        <v>294</v>
      </c>
      <c r="R1185" t="s">
        <v>730</v>
      </c>
      <c r="S1185" s="9" t="s">
        <v>733</v>
      </c>
      <c r="T1185" t="s">
        <v>206</v>
      </c>
      <c r="U1185" t="s">
        <v>734</v>
      </c>
      <c r="V1185">
        <v>201.66</v>
      </c>
      <c r="W1185">
        <v>9.5939999999999994</v>
      </c>
      <c r="X1185">
        <v>2.4</v>
      </c>
      <c r="Y1185" s="8">
        <f t="shared" si="307"/>
        <v>-7.1939999999999991</v>
      </c>
      <c r="Z1185">
        <v>-7.4139999999999997</v>
      </c>
      <c r="AA1185">
        <v>1.2199999999999999E-3</v>
      </c>
      <c r="AB1185">
        <v>2.8699999999999998E-4</v>
      </c>
      <c r="AC1185">
        <f t="shared" si="308"/>
        <v>-3.5421181032660076</v>
      </c>
      <c r="AD1185">
        <f t="shared" si="309"/>
        <v>-2.9136401693252516</v>
      </c>
      <c r="AE1185" s="7">
        <f t="shared" si="310"/>
        <v>103.65602826722177</v>
      </c>
      <c r="AF1185" s="7">
        <v>20</v>
      </c>
      <c r="AG1185" s="7">
        <f t="shared" si="311"/>
        <v>-123.65602826722177</v>
      </c>
      <c r="AH1185" s="7">
        <f t="shared" si="312"/>
        <v>-7.4889076111092265</v>
      </c>
      <c r="AI1185">
        <v>0.36</v>
      </c>
      <c r="AJ1185">
        <v>0.86</v>
      </c>
      <c r="AK1185">
        <v>7.18</v>
      </c>
      <c r="AL1185">
        <v>1.25</v>
      </c>
      <c r="AM1185">
        <v>1.48</v>
      </c>
    </row>
    <row r="1186" spans="1:39" x14ac:dyDescent="0.25">
      <c r="A1186">
        <v>975</v>
      </c>
      <c r="B1186" t="s">
        <v>735</v>
      </c>
      <c r="C1186" t="s">
        <v>736</v>
      </c>
      <c r="D1186" t="s">
        <v>664</v>
      </c>
      <c r="E1186" s="7">
        <f t="shared" si="321"/>
        <v>355550234.48850507</v>
      </c>
      <c r="F1186" s="8">
        <f t="shared" si="322"/>
        <v>8.550900969397409</v>
      </c>
      <c r="G1186">
        <v>29</v>
      </c>
      <c r="H1186" s="7">
        <f t="shared" si="323"/>
        <v>1.4623979978989561</v>
      </c>
      <c r="I1186" s="7" t="s">
        <v>204</v>
      </c>
      <c r="J1186" s="7" t="s">
        <v>204</v>
      </c>
      <c r="K1186" s="7" t="s">
        <v>204</v>
      </c>
      <c r="L1186" s="7" t="s">
        <v>204</v>
      </c>
      <c r="M1186" s="7" t="s">
        <v>204</v>
      </c>
      <c r="N1186" s="7">
        <v>8.3160960543935296</v>
      </c>
      <c r="O1186" s="7">
        <v>1.5100960543935298</v>
      </c>
      <c r="P1186">
        <v>21</v>
      </c>
      <c r="Q1186">
        <f t="shared" si="306"/>
        <v>294</v>
      </c>
      <c r="R1186" t="s">
        <v>730</v>
      </c>
      <c r="S1186" s="9" t="s">
        <v>733</v>
      </c>
      <c r="T1186" t="s">
        <v>206</v>
      </c>
      <c r="U1186" t="s">
        <v>737</v>
      </c>
      <c r="V1186">
        <v>215.69</v>
      </c>
      <c r="W1186">
        <v>9.6259999999999994</v>
      </c>
      <c r="X1186">
        <v>2.82</v>
      </c>
      <c r="Y1186" s="8">
        <f t="shared" si="307"/>
        <v>-6.8059999999999992</v>
      </c>
      <c r="Z1186">
        <v>-7.016</v>
      </c>
      <c r="AA1186">
        <v>3.81E-3</v>
      </c>
      <c r="AB1186">
        <v>1.1199999999999999E-3</v>
      </c>
      <c r="AC1186">
        <f t="shared" si="308"/>
        <v>-2.9507819773298185</v>
      </c>
      <c r="AD1186">
        <f t="shared" si="309"/>
        <v>-2.4190750243243806</v>
      </c>
      <c r="AE1186" s="7">
        <f t="shared" si="310"/>
        <v>98.454709587839005</v>
      </c>
      <c r="AF1186" s="7">
        <v>20</v>
      </c>
      <c r="AG1186" s="7">
        <f t="shared" si="311"/>
        <v>-118.45470958783901</v>
      </c>
      <c r="AH1186" s="7">
        <f t="shared" si="312"/>
        <v>-7.0885029714984533</v>
      </c>
      <c r="AI1186">
        <v>0.36</v>
      </c>
      <c r="AJ1186">
        <v>0.89</v>
      </c>
      <c r="AK1186">
        <v>7.5600000000000005</v>
      </c>
      <c r="AL1186">
        <v>1.24</v>
      </c>
      <c r="AM1186">
        <v>1.62</v>
      </c>
    </row>
    <row r="1187" spans="1:39" x14ac:dyDescent="0.25">
      <c r="A1187">
        <v>1012</v>
      </c>
      <c r="B1187" t="s">
        <v>745</v>
      </c>
      <c r="C1187" t="s">
        <v>746</v>
      </c>
      <c r="D1187" t="s">
        <v>664</v>
      </c>
      <c r="E1187" s="7">
        <f t="shared" si="321"/>
        <v>112828494.18781489</v>
      </c>
      <c r="F1187" s="8">
        <f t="shared" si="322"/>
        <v>8.0524187920746435</v>
      </c>
      <c r="G1187">
        <v>106</v>
      </c>
      <c r="H1187" s="7">
        <f t="shared" si="323"/>
        <v>2.0253058652647704</v>
      </c>
      <c r="I1187" s="7" t="s">
        <v>204</v>
      </c>
      <c r="J1187" s="7" t="s">
        <v>204</v>
      </c>
      <c r="K1187" s="7" t="s">
        <v>204</v>
      </c>
      <c r="L1187" s="7" t="s">
        <v>204</v>
      </c>
      <c r="M1187" s="7" t="s">
        <v>204</v>
      </c>
      <c r="N1187" s="7">
        <v>7.831003921759347</v>
      </c>
      <c r="O1187" s="7">
        <v>2.0730039217593439</v>
      </c>
      <c r="P1187">
        <v>21</v>
      </c>
      <c r="Q1187">
        <f t="shared" si="306"/>
        <v>294</v>
      </c>
      <c r="R1187" t="s">
        <v>730</v>
      </c>
      <c r="S1187" s="9" t="s">
        <v>733</v>
      </c>
      <c r="T1187" t="s">
        <v>206</v>
      </c>
      <c r="U1187" t="s">
        <v>747</v>
      </c>
      <c r="V1187">
        <v>229.71</v>
      </c>
      <c r="W1187">
        <v>9.0280000000000005</v>
      </c>
      <c r="X1187">
        <v>3.27</v>
      </c>
      <c r="Y1187" s="8">
        <f t="shared" si="307"/>
        <v>-5.7580000000000009</v>
      </c>
      <c r="Z1187">
        <v>-5.8179999999999996</v>
      </c>
      <c r="AA1187">
        <v>2.15E-3</v>
      </c>
      <c r="AB1187">
        <v>4.8700000000000002E-3</v>
      </c>
      <c r="AC1187">
        <f t="shared" si="308"/>
        <v>-2.3124710387853655</v>
      </c>
      <c r="AD1187">
        <f t="shared" si="309"/>
        <v>-2.6675615400843946</v>
      </c>
      <c r="AE1187" s="7">
        <f t="shared" si="310"/>
        <v>92.840206326010787</v>
      </c>
      <c r="AF1187" s="7">
        <v>20</v>
      </c>
      <c r="AG1187" s="7">
        <f t="shared" si="311"/>
        <v>-112.84020632601079</v>
      </c>
      <c r="AH1187" s="7">
        <f t="shared" si="312"/>
        <v>-6.0271129268098722</v>
      </c>
      <c r="AI1187">
        <v>0.36</v>
      </c>
      <c r="AJ1187">
        <v>0.9</v>
      </c>
      <c r="AK1187">
        <v>7.84</v>
      </c>
      <c r="AL1187">
        <v>1.19</v>
      </c>
      <c r="AM1187">
        <v>1.76</v>
      </c>
    </row>
    <row r="1188" spans="1:39" x14ac:dyDescent="0.25">
      <c r="A1188">
        <v>696</v>
      </c>
      <c r="B1188" t="s">
        <v>748</v>
      </c>
      <c r="C1188" t="s">
        <v>749</v>
      </c>
      <c r="D1188" t="s">
        <v>664</v>
      </c>
      <c r="E1188" s="7">
        <f t="shared" si="321"/>
        <v>234168129.70360607</v>
      </c>
      <c r="F1188" s="8">
        <f t="shared" si="322"/>
        <v>8.3695277872534035</v>
      </c>
      <c r="G1188">
        <v>47</v>
      </c>
      <c r="H1188" s="7">
        <f t="shared" si="323"/>
        <v>1.6720978579357175</v>
      </c>
      <c r="I1188" s="7" t="s">
        <v>204</v>
      </c>
      <c r="J1188" s="7" t="s">
        <v>204</v>
      </c>
      <c r="K1188" s="7" t="s">
        <v>204</v>
      </c>
      <c r="L1188" s="7" t="s">
        <v>204</v>
      </c>
      <c r="M1188" s="7" t="s">
        <v>204</v>
      </c>
      <c r="N1188" s="7">
        <v>8.1357959144302932</v>
      </c>
      <c r="O1188" s="7">
        <v>1.719795914430291</v>
      </c>
      <c r="P1188">
        <v>21</v>
      </c>
      <c r="Q1188">
        <f t="shared" si="306"/>
        <v>294</v>
      </c>
      <c r="R1188" t="s">
        <v>730</v>
      </c>
      <c r="S1188" s="9" t="s">
        <v>733</v>
      </c>
      <c r="T1188" t="s">
        <v>206</v>
      </c>
      <c r="U1188" t="s">
        <v>750</v>
      </c>
      <c r="V1188">
        <v>229.71</v>
      </c>
      <c r="W1188">
        <v>9.6560000000000006</v>
      </c>
      <c r="X1188">
        <v>3.24</v>
      </c>
      <c r="Y1188" s="8">
        <f t="shared" si="307"/>
        <v>-6.4160000000000004</v>
      </c>
      <c r="Z1188">
        <v>-6.726</v>
      </c>
      <c r="AA1188">
        <v>9.7099999999999997E-4</v>
      </c>
      <c r="AB1188">
        <v>1.2600000000000001E-3</v>
      </c>
      <c r="AC1188">
        <f t="shared" si="308"/>
        <v>-2.8996294548824371</v>
      </c>
      <c r="AD1188">
        <f t="shared" si="309"/>
        <v>-3.0127807700919953</v>
      </c>
      <c r="AE1188" s="7">
        <f t="shared" si="310"/>
        <v>98.004778391631618</v>
      </c>
      <c r="AF1188" s="7">
        <v>20</v>
      </c>
      <c r="AG1188" s="7">
        <f t="shared" si="311"/>
        <v>-118.00477839163162</v>
      </c>
      <c r="AH1188" s="7">
        <f t="shared" si="312"/>
        <v>-6.6974299293176855</v>
      </c>
      <c r="AI1188">
        <v>0.36</v>
      </c>
      <c r="AJ1188">
        <v>0.92</v>
      </c>
      <c r="AK1188">
        <v>7.9400000000000013</v>
      </c>
      <c r="AL1188">
        <v>1.23</v>
      </c>
      <c r="AM1188">
        <v>1.76</v>
      </c>
    </row>
    <row r="1189" spans="1:39" x14ac:dyDescent="0.25">
      <c r="A1189">
        <v>937</v>
      </c>
      <c r="B1189" t="s">
        <v>763</v>
      </c>
      <c r="C1189" t="s">
        <v>764</v>
      </c>
      <c r="D1189" t="s">
        <v>664</v>
      </c>
      <c r="E1189" s="7">
        <f t="shared" si="321"/>
        <v>5339676.6763132708</v>
      </c>
      <c r="F1189" s="8">
        <f t="shared" si="322"/>
        <v>6.7275149607843314</v>
      </c>
      <c r="G1189">
        <v>1032</v>
      </c>
      <c r="H1189" s="7">
        <f t="shared" si="323"/>
        <v>3.0136796972911926</v>
      </c>
      <c r="I1189" s="7" t="s">
        <v>204</v>
      </c>
      <c r="J1189" s="7" t="s">
        <v>204</v>
      </c>
      <c r="K1189" s="7" t="s">
        <v>204</v>
      </c>
      <c r="L1189" s="7" t="s">
        <v>204</v>
      </c>
      <c r="M1189" s="7" t="s">
        <v>204</v>
      </c>
      <c r="N1189" s="7">
        <v>6.5263777537857681</v>
      </c>
      <c r="O1189" s="7">
        <v>3.0613777537857665</v>
      </c>
      <c r="P1189">
        <v>21</v>
      </c>
      <c r="Q1189">
        <f t="shared" si="306"/>
        <v>294</v>
      </c>
      <c r="R1189" t="s">
        <v>730</v>
      </c>
      <c r="S1189" s="9" t="s">
        <v>733</v>
      </c>
      <c r="T1189" t="s">
        <v>206</v>
      </c>
      <c r="U1189" t="s">
        <v>765</v>
      </c>
      <c r="V1189">
        <v>246.32</v>
      </c>
      <c r="W1189">
        <v>7.4850000000000003</v>
      </c>
      <c r="X1189">
        <v>4.0199999999999996</v>
      </c>
      <c r="Y1189" s="8">
        <f t="shared" si="307"/>
        <v>-3.4650000000000007</v>
      </c>
      <c r="Z1189">
        <v>-3.5449999999999999</v>
      </c>
      <c r="AA1189">
        <v>7.3400000000000007E-2</v>
      </c>
      <c r="AB1189">
        <v>4.5100000000000001E-2</v>
      </c>
      <c r="AC1189">
        <f t="shared" si="308"/>
        <v>-1.3458234581220394</v>
      </c>
      <c r="AD1189">
        <f t="shared" si="309"/>
        <v>-1.1343039400839294</v>
      </c>
      <c r="AE1189" s="7">
        <f t="shared" si="310"/>
        <v>84.337694984048781</v>
      </c>
      <c r="AF1189" s="7">
        <v>20</v>
      </c>
      <c r="AG1189" s="7">
        <f t="shared" si="311"/>
        <v>-104.33769498404878</v>
      </c>
      <c r="AH1189" s="7">
        <f t="shared" si="312"/>
        <v>-3.7138352634931393</v>
      </c>
      <c r="AI1189">
        <v>0</v>
      </c>
      <c r="AJ1189">
        <v>0.64</v>
      </c>
      <c r="AK1189">
        <v>8.48</v>
      </c>
      <c r="AL1189">
        <v>0.88</v>
      </c>
      <c r="AM1189">
        <v>1.87</v>
      </c>
    </row>
    <row r="1190" spans="1:39" x14ac:dyDescent="0.25">
      <c r="A1190">
        <v>799</v>
      </c>
      <c r="B1190" t="s">
        <v>766</v>
      </c>
      <c r="C1190" t="s">
        <v>767</v>
      </c>
      <c r="D1190" t="s">
        <v>664</v>
      </c>
      <c r="E1190" s="7">
        <f t="shared" si="321"/>
        <v>86812942.927220851</v>
      </c>
      <c r="F1190" s="8">
        <f t="shared" si="322"/>
        <v>7.9385844788957396</v>
      </c>
      <c r="G1190">
        <v>142</v>
      </c>
      <c r="H1190" s="7">
        <f t="shared" si="323"/>
        <v>2.1522883443830563</v>
      </c>
      <c r="I1190" s="7" t="s">
        <v>204</v>
      </c>
      <c r="J1190" s="7" t="s">
        <v>204</v>
      </c>
      <c r="K1190" s="7" t="s">
        <v>204</v>
      </c>
      <c r="L1190" s="7" t="s">
        <v>204</v>
      </c>
      <c r="M1190" s="7" t="s">
        <v>204</v>
      </c>
      <c r="N1190" s="7">
        <v>7.6979864008776318</v>
      </c>
      <c r="O1190" s="7">
        <v>2.1999864008776302</v>
      </c>
      <c r="P1190">
        <v>21</v>
      </c>
      <c r="Q1190">
        <f t="shared" si="306"/>
        <v>294</v>
      </c>
      <c r="R1190" t="s">
        <v>730</v>
      </c>
      <c r="S1190" s="9" t="s">
        <v>733</v>
      </c>
      <c r="T1190" t="s">
        <v>206</v>
      </c>
      <c r="U1190" t="s">
        <v>768</v>
      </c>
      <c r="V1190">
        <v>263.20999999999998</v>
      </c>
      <c r="W1190">
        <v>8.2479999999999993</v>
      </c>
      <c r="X1190">
        <v>2.75</v>
      </c>
      <c r="Y1190" s="8">
        <f t="shared" si="307"/>
        <v>-5.4979999999999993</v>
      </c>
      <c r="Z1190">
        <v>-5.3879999999999999</v>
      </c>
      <c r="AA1190">
        <v>1.55E-2</v>
      </c>
      <c r="AB1190">
        <v>5.9299999999999999E-4</v>
      </c>
      <c r="AC1190">
        <f t="shared" si="308"/>
        <v>-3.2269453066357374</v>
      </c>
      <c r="AD1190">
        <f t="shared" si="309"/>
        <v>-1.8096683018297086</v>
      </c>
      <c r="AE1190" s="7">
        <f t="shared" si="310"/>
        <v>100.88380772725222</v>
      </c>
      <c r="AF1190" s="7">
        <v>20</v>
      </c>
      <c r="AG1190" s="7">
        <f t="shared" si="311"/>
        <v>-120.88380772725222</v>
      </c>
      <c r="AH1190" s="7">
        <f t="shared" si="312"/>
        <v>-5.7862961345126829</v>
      </c>
      <c r="AI1190">
        <v>0</v>
      </c>
      <c r="AJ1190">
        <v>1.03</v>
      </c>
      <c r="AK1190">
        <v>8.49</v>
      </c>
      <c r="AL1190">
        <v>1.6</v>
      </c>
      <c r="AM1190">
        <v>1.72</v>
      </c>
    </row>
    <row r="1191" spans="1:39" x14ac:dyDescent="0.25">
      <c r="A1191">
        <v>1050</v>
      </c>
      <c r="B1191" t="s">
        <v>769</v>
      </c>
      <c r="C1191" t="s">
        <v>770</v>
      </c>
      <c r="D1191" t="s">
        <v>664</v>
      </c>
      <c r="E1191" s="7">
        <f t="shared" si="321"/>
        <v>38136360400.259422</v>
      </c>
      <c r="F1191" s="8">
        <f t="shared" si="322"/>
        <v>10.581339243153943</v>
      </c>
      <c r="G1191">
        <v>4</v>
      </c>
      <c r="H1191" s="7">
        <f t="shared" si="323"/>
        <v>0.6020599913279624</v>
      </c>
      <c r="I1191" s="7" t="s">
        <v>204</v>
      </c>
      <c r="J1191" s="7" t="s">
        <v>204</v>
      </c>
      <c r="K1191" s="7" t="s">
        <v>204</v>
      </c>
      <c r="L1191" s="7" t="s">
        <v>204</v>
      </c>
      <c r="M1191" s="7" t="s">
        <v>204</v>
      </c>
      <c r="N1191" s="7">
        <v>10.338758047822537</v>
      </c>
      <c r="O1191" s="7">
        <v>0.6497580478225361</v>
      </c>
      <c r="P1191">
        <v>21</v>
      </c>
      <c r="Q1191">
        <f t="shared" si="306"/>
        <v>294</v>
      </c>
      <c r="R1191" t="s">
        <v>730</v>
      </c>
      <c r="S1191" s="9" t="s">
        <v>733</v>
      </c>
      <c r="T1191" t="s">
        <v>206</v>
      </c>
      <c r="U1191" t="s">
        <v>771</v>
      </c>
      <c r="V1191">
        <v>240.7</v>
      </c>
      <c r="W1191">
        <v>12.199</v>
      </c>
      <c r="X1191">
        <v>2.5099999999999998</v>
      </c>
      <c r="Y1191" s="8">
        <f t="shared" si="307"/>
        <v>-9.6890000000000001</v>
      </c>
      <c r="Z1191">
        <v>-9.9789999999999992</v>
      </c>
      <c r="AA1191">
        <v>2.02E-4</v>
      </c>
      <c r="AB1191">
        <v>4.7699999999999999E-4</v>
      </c>
      <c r="AC1191">
        <f t="shared" si="308"/>
        <v>-3.3214816209598861</v>
      </c>
      <c r="AD1191">
        <f t="shared" si="309"/>
        <v>-3.6946486305533761</v>
      </c>
      <c r="AE1191" s="7">
        <f t="shared" si="310"/>
        <v>101.71533733623006</v>
      </c>
      <c r="AF1191" s="7">
        <v>20</v>
      </c>
      <c r="AG1191" s="7">
        <f t="shared" si="311"/>
        <v>-121.71533733623006</v>
      </c>
      <c r="AH1191" s="7">
        <f t="shared" si="312"/>
        <v>-9.9792792518259805</v>
      </c>
      <c r="AI1191">
        <v>0.36</v>
      </c>
      <c r="AJ1191">
        <v>1.07</v>
      </c>
      <c r="AK1191">
        <v>8.56</v>
      </c>
      <c r="AL1191">
        <v>1.74</v>
      </c>
      <c r="AM1191">
        <v>1.77</v>
      </c>
    </row>
    <row r="1192" spans="1:39" x14ac:dyDescent="0.25">
      <c r="A1192">
        <v>931</v>
      </c>
      <c r="B1192" t="s">
        <v>775</v>
      </c>
      <c r="C1192" t="s">
        <v>776</v>
      </c>
      <c r="D1192" t="s">
        <v>664</v>
      </c>
      <c r="E1192" s="7">
        <f t="shared" si="321"/>
        <v>937658903.65536129</v>
      </c>
      <c r="F1192" s="8">
        <f t="shared" si="322"/>
        <v>8.9720448818746927</v>
      </c>
      <c r="G1192">
        <v>107</v>
      </c>
      <c r="H1192" s="7">
        <f t="shared" si="323"/>
        <v>2.0293837776852097</v>
      </c>
      <c r="I1192" s="7" t="s">
        <v>204</v>
      </c>
      <c r="J1192" s="7" t="s">
        <v>204</v>
      </c>
      <c r="K1192" s="7" t="s">
        <v>204</v>
      </c>
      <c r="L1192" s="7" t="s">
        <v>204</v>
      </c>
      <c r="M1192" s="7" t="s">
        <v>204</v>
      </c>
      <c r="N1192" s="7">
        <v>8.7400818341797866</v>
      </c>
      <c r="O1192" s="7">
        <v>2.0770818341797832</v>
      </c>
      <c r="P1192">
        <v>21</v>
      </c>
      <c r="Q1192">
        <f t="shared" si="306"/>
        <v>294</v>
      </c>
      <c r="R1192" t="s">
        <v>730</v>
      </c>
      <c r="S1192" s="9" t="s">
        <v>733</v>
      </c>
      <c r="T1192" t="s">
        <v>206</v>
      </c>
      <c r="U1192" t="s">
        <v>777</v>
      </c>
      <c r="V1192">
        <v>227.33</v>
      </c>
      <c r="W1192">
        <v>9.9830000000000005</v>
      </c>
      <c r="X1192">
        <v>3.32</v>
      </c>
      <c r="Y1192" s="8">
        <f t="shared" si="307"/>
        <v>-6.6630000000000003</v>
      </c>
      <c r="Z1192">
        <v>-7.0030000000000001</v>
      </c>
      <c r="AA1192">
        <v>5.7299999999999999E-3</v>
      </c>
      <c r="AB1192">
        <v>1.5299999999999999E-3</v>
      </c>
      <c r="AC1192">
        <f t="shared" si="308"/>
        <v>-2.8153085691824011</v>
      </c>
      <c r="AD1192">
        <f t="shared" si="309"/>
        <v>-2.2418453780326102</v>
      </c>
      <c r="AE1192" s="7">
        <f t="shared" si="310"/>
        <v>97.263102416467177</v>
      </c>
      <c r="AF1192" s="7">
        <v>20</v>
      </c>
      <c r="AG1192" s="7">
        <f t="shared" si="311"/>
        <v>-117.26310241646718</v>
      </c>
      <c r="AH1192" s="7">
        <f t="shared" si="312"/>
        <v>-6.942661104189483</v>
      </c>
      <c r="AI1192">
        <v>0.26</v>
      </c>
      <c r="AJ1192">
        <v>1.07</v>
      </c>
      <c r="AK1192">
        <v>8.7200000000000006</v>
      </c>
      <c r="AL1192">
        <v>1.27</v>
      </c>
      <c r="AM1192">
        <v>1.8</v>
      </c>
    </row>
    <row r="1193" spans="1:39" x14ac:dyDescent="0.25">
      <c r="A1193">
        <v>624</v>
      </c>
      <c r="B1193" t="s">
        <v>781</v>
      </c>
      <c r="C1193" t="s">
        <v>782</v>
      </c>
      <c r="D1193" t="s">
        <v>664</v>
      </c>
      <c r="E1193" s="7">
        <f t="shared" si="321"/>
        <v>16385798.357354149</v>
      </c>
      <c r="F1193" s="8">
        <f t="shared" si="322"/>
        <v>7.2144676061545709</v>
      </c>
      <c r="G1193">
        <v>338</v>
      </c>
      <c r="H1193" s="7">
        <f t="shared" si="323"/>
        <v>2.5289167002776547</v>
      </c>
      <c r="I1193" s="7" t="s">
        <v>204</v>
      </c>
      <c r="J1193" s="7" t="s">
        <v>204</v>
      </c>
      <c r="K1193" s="7" t="s">
        <v>204</v>
      </c>
      <c r="L1193" s="7" t="s">
        <v>204</v>
      </c>
      <c r="M1193" s="7" t="s">
        <v>204</v>
      </c>
      <c r="N1193" s="7">
        <v>6.9966147567722308</v>
      </c>
      <c r="O1193" s="7">
        <v>2.5766147567722286</v>
      </c>
      <c r="P1193">
        <v>21</v>
      </c>
      <c r="Q1193">
        <f t="shared" si="306"/>
        <v>294</v>
      </c>
      <c r="R1193" t="s">
        <v>730</v>
      </c>
      <c r="S1193" s="9" t="s">
        <v>733</v>
      </c>
      <c r="T1193" t="s">
        <v>206</v>
      </c>
      <c r="U1193" t="s">
        <v>783</v>
      </c>
      <c r="V1193">
        <v>277.23</v>
      </c>
      <c r="W1193">
        <v>7.72</v>
      </c>
      <c r="X1193">
        <v>3.3</v>
      </c>
      <c r="Y1193" s="8">
        <f t="shared" si="307"/>
        <v>-4.42</v>
      </c>
      <c r="Z1193">
        <v>-4.42</v>
      </c>
      <c r="AA1193">
        <v>1.0200000000000001E-2</v>
      </c>
      <c r="AB1193">
        <v>7.1999999999999998E-3</v>
      </c>
      <c r="AC1193">
        <f t="shared" si="308"/>
        <v>-2.1426675035687315</v>
      </c>
      <c r="AD1193">
        <f t="shared" si="309"/>
        <v>-1.9913998282380825</v>
      </c>
      <c r="AE1193" s="7">
        <f t="shared" si="310"/>
        <v>91.346635646307689</v>
      </c>
      <c r="AF1193" s="7">
        <v>20</v>
      </c>
      <c r="AG1193" s="7">
        <f t="shared" si="311"/>
        <v>-111.34663564630769</v>
      </c>
      <c r="AH1193" s="7">
        <f t="shared" si="312"/>
        <v>-4.6855509058769158</v>
      </c>
      <c r="AI1193">
        <v>0</v>
      </c>
      <c r="AJ1193">
        <v>1.03</v>
      </c>
      <c r="AK1193">
        <v>8.9600000000000009</v>
      </c>
      <c r="AL1193">
        <v>1.54</v>
      </c>
      <c r="AM1193">
        <v>1.86</v>
      </c>
    </row>
    <row r="1194" spans="1:39" x14ac:dyDescent="0.25">
      <c r="A1194">
        <v>236</v>
      </c>
      <c r="B1194" t="s">
        <v>784</v>
      </c>
      <c r="C1194" t="s">
        <v>183</v>
      </c>
      <c r="D1194" t="s">
        <v>664</v>
      </c>
      <c r="E1194" s="7">
        <f t="shared" si="321"/>
        <v>272897.58949700987</v>
      </c>
      <c r="F1194" s="8">
        <f t="shared" si="322"/>
        <v>5.4359996995659357</v>
      </c>
      <c r="G1194">
        <v>4713</v>
      </c>
      <c r="H1194" s="7">
        <f t="shared" si="323"/>
        <v>3.6732974397596356</v>
      </c>
      <c r="I1194" s="7" t="s">
        <v>204</v>
      </c>
      <c r="J1194" s="7" t="s">
        <v>204</v>
      </c>
      <c r="K1194" s="7" t="s">
        <v>204</v>
      </c>
      <c r="L1194" s="7" t="s">
        <v>204</v>
      </c>
      <c r="M1194" s="7" t="s">
        <v>204</v>
      </c>
      <c r="N1194" s="7">
        <v>5.2509954962542098</v>
      </c>
      <c r="O1194" s="7">
        <v>3.7209954962542091</v>
      </c>
      <c r="P1194">
        <v>21</v>
      </c>
      <c r="Q1194">
        <f t="shared" si="306"/>
        <v>294</v>
      </c>
      <c r="R1194" t="s">
        <v>730</v>
      </c>
      <c r="S1194" s="9" t="s">
        <v>733</v>
      </c>
      <c r="T1194" t="s">
        <v>206</v>
      </c>
      <c r="U1194" t="s">
        <v>184</v>
      </c>
      <c r="V1194">
        <v>373.32</v>
      </c>
      <c r="W1194">
        <v>7.39</v>
      </c>
      <c r="X1194">
        <v>5.86</v>
      </c>
      <c r="Y1194" s="8">
        <f t="shared" si="307"/>
        <v>-1.5299999999999994</v>
      </c>
      <c r="Z1194">
        <v>-1.92</v>
      </c>
      <c r="AA1194">
        <v>3.1699999999999999E-2</v>
      </c>
      <c r="AB1194">
        <v>0.26500000000000001</v>
      </c>
      <c r="AC1194">
        <f t="shared" si="308"/>
        <v>-0.5767541260631921</v>
      </c>
      <c r="AD1194">
        <f t="shared" si="309"/>
        <v>-1.4989407377822486</v>
      </c>
      <c r="AE1194" s="7">
        <f t="shared" si="310"/>
        <v>77.573057230444391</v>
      </c>
      <c r="AF1194" s="7">
        <v>20</v>
      </c>
      <c r="AG1194" s="7">
        <f t="shared" si="311"/>
        <v>-97.573057230444391</v>
      </c>
      <c r="AH1194" s="7">
        <f t="shared" si="312"/>
        <v>-1.7627022598062998</v>
      </c>
      <c r="AI1194">
        <v>0</v>
      </c>
      <c r="AJ1194">
        <v>0.42</v>
      </c>
      <c r="AK1194">
        <v>8.9600000000000009</v>
      </c>
      <c r="AL1194">
        <v>1.27</v>
      </c>
      <c r="AM1194">
        <v>1.96</v>
      </c>
    </row>
    <row r="1195" spans="1:39" x14ac:dyDescent="0.25">
      <c r="A1195">
        <v>235</v>
      </c>
      <c r="B1195" t="s">
        <v>784</v>
      </c>
      <c r="C1195" t="s">
        <v>183</v>
      </c>
      <c r="D1195" t="s">
        <v>664</v>
      </c>
      <c r="E1195" s="7">
        <f t="shared" si="321"/>
        <v>372896.34550408251</v>
      </c>
      <c r="F1195" s="8">
        <f t="shared" si="322"/>
        <v>5.5715881271661116</v>
      </c>
      <c r="G1195">
        <v>6440</v>
      </c>
      <c r="H1195" s="7">
        <f t="shared" si="323"/>
        <v>3.808885867359812</v>
      </c>
      <c r="I1195" s="7" t="s">
        <v>204</v>
      </c>
      <c r="J1195" s="7" t="s">
        <v>204</v>
      </c>
      <c r="K1195" s="7" t="s">
        <v>204</v>
      </c>
      <c r="L1195" s="7" t="s">
        <v>204</v>
      </c>
      <c r="M1195" s="7" t="s">
        <v>204</v>
      </c>
      <c r="N1195" s="7">
        <v>5.3865839238543849</v>
      </c>
      <c r="O1195" s="7">
        <v>3.8565839238543855</v>
      </c>
      <c r="P1195">
        <v>21</v>
      </c>
      <c r="Q1195">
        <f t="shared" si="306"/>
        <v>294</v>
      </c>
      <c r="R1195" t="s">
        <v>730</v>
      </c>
      <c r="S1195" s="9" t="s">
        <v>733</v>
      </c>
      <c r="T1195" t="s">
        <v>206</v>
      </c>
      <c r="U1195" t="s">
        <v>184</v>
      </c>
      <c r="V1195">
        <v>373.32</v>
      </c>
      <c r="W1195">
        <v>7.39</v>
      </c>
      <c r="X1195">
        <v>5.86</v>
      </c>
      <c r="Y1195" s="8">
        <f t="shared" si="307"/>
        <v>-1.5299999999999994</v>
      </c>
      <c r="Z1195">
        <v>-1.92</v>
      </c>
      <c r="AA1195">
        <v>3.1699999999999999E-2</v>
      </c>
      <c r="AB1195">
        <v>0.26500000000000001</v>
      </c>
      <c r="AC1195">
        <f t="shared" si="308"/>
        <v>-0.5767541260631921</v>
      </c>
      <c r="AD1195">
        <f t="shared" si="309"/>
        <v>-1.4989407377822486</v>
      </c>
      <c r="AE1195" s="7">
        <f t="shared" si="310"/>
        <v>77.573057230444391</v>
      </c>
      <c r="AF1195" s="7">
        <v>20</v>
      </c>
      <c r="AG1195" s="7">
        <f t="shared" si="311"/>
        <v>-97.573057230444391</v>
      </c>
      <c r="AH1195" s="7">
        <f t="shared" si="312"/>
        <v>-1.7627022598062998</v>
      </c>
      <c r="AI1195">
        <v>0</v>
      </c>
      <c r="AJ1195">
        <v>0.42</v>
      </c>
      <c r="AK1195">
        <v>8.9600000000000009</v>
      </c>
      <c r="AL1195">
        <v>1.27</v>
      </c>
      <c r="AM1195">
        <v>1.96</v>
      </c>
    </row>
    <row r="1196" spans="1:39" x14ac:dyDescent="0.25">
      <c r="A1196">
        <v>935</v>
      </c>
      <c r="B1196" t="s">
        <v>788</v>
      </c>
      <c r="C1196" t="s">
        <v>786</v>
      </c>
      <c r="D1196" t="s">
        <v>664</v>
      </c>
      <c r="E1196" s="7">
        <f t="shared" si="321"/>
        <v>1276658366.8581755</v>
      </c>
      <c r="F1196" s="8">
        <f t="shared" si="322"/>
        <v>9.1060746958238319</v>
      </c>
      <c r="G1196">
        <v>630</v>
      </c>
      <c r="H1196" s="7">
        <f t="shared" si="323"/>
        <v>2.7993405494535817</v>
      </c>
      <c r="I1196" s="7" t="s">
        <v>204</v>
      </c>
      <c r="J1196" s="7" t="s">
        <v>204</v>
      </c>
      <c r="K1196" s="7" t="s">
        <v>204</v>
      </c>
      <c r="L1196" s="7" t="s">
        <v>204</v>
      </c>
      <c r="M1196" s="7" t="s">
        <v>204</v>
      </c>
      <c r="N1196" s="7">
        <v>8.8730386059481567</v>
      </c>
      <c r="O1196" s="7">
        <v>2.8470386059481556</v>
      </c>
      <c r="P1196">
        <v>21</v>
      </c>
      <c r="Q1196">
        <f t="shared" si="306"/>
        <v>294</v>
      </c>
      <c r="R1196" t="s">
        <v>730</v>
      </c>
      <c r="S1196" s="9" t="s">
        <v>733</v>
      </c>
      <c r="T1196" t="s">
        <v>206</v>
      </c>
      <c r="U1196" t="s">
        <v>787</v>
      </c>
      <c r="V1196">
        <v>241.36</v>
      </c>
      <c r="W1196">
        <v>9.7959999999999994</v>
      </c>
      <c r="X1196">
        <v>3.77</v>
      </c>
      <c r="Y1196" s="8">
        <f t="shared" si="307"/>
        <v>-6.0259999999999998</v>
      </c>
      <c r="Z1196">
        <v>-6.056</v>
      </c>
      <c r="AA1196">
        <v>3.13E-3</v>
      </c>
      <c r="AB1196">
        <v>1.3600000000000001E-3</v>
      </c>
      <c r="AC1196">
        <f t="shared" si="308"/>
        <v>-2.8664610916297826</v>
      </c>
      <c r="AD1196">
        <f t="shared" si="309"/>
        <v>-2.5044556624535517</v>
      </c>
      <c r="AE1196" s="7">
        <f t="shared" si="310"/>
        <v>97.71303361267455</v>
      </c>
      <c r="AF1196" s="7">
        <v>20</v>
      </c>
      <c r="AG1196" s="7">
        <f t="shared" si="311"/>
        <v>-117.71303361267455</v>
      </c>
      <c r="AH1196" s="7">
        <f t="shared" si="312"/>
        <v>-6.3067341463702498</v>
      </c>
      <c r="AI1196">
        <v>0.26</v>
      </c>
      <c r="AJ1196">
        <v>1.08</v>
      </c>
      <c r="AK1196">
        <v>9</v>
      </c>
      <c r="AL1196">
        <v>1.22</v>
      </c>
      <c r="AM1196">
        <v>1.94</v>
      </c>
    </row>
    <row r="1197" spans="1:39" x14ac:dyDescent="0.25">
      <c r="A1197">
        <v>47</v>
      </c>
      <c r="B1197" t="s">
        <v>789</v>
      </c>
      <c r="C1197" t="s">
        <v>790</v>
      </c>
      <c r="D1197" t="s">
        <v>664</v>
      </c>
      <c r="E1197" s="7">
        <f t="shared" si="321"/>
        <v>38219462.190715916</v>
      </c>
      <c r="F1197" s="8">
        <f t="shared" si="322"/>
        <v>7.5822845715403506</v>
      </c>
      <c r="G1197">
        <v>1169</v>
      </c>
      <c r="H1197" s="7">
        <f t="shared" si="323"/>
        <v>3.0678145111618402</v>
      </c>
      <c r="I1197" s="7" t="s">
        <v>204</v>
      </c>
      <c r="J1197" s="7" t="s">
        <v>204</v>
      </c>
      <c r="K1197" s="7" t="s">
        <v>204</v>
      </c>
      <c r="L1197" s="7" t="s">
        <v>204</v>
      </c>
      <c r="M1197" s="7" t="s">
        <v>204</v>
      </c>
      <c r="N1197" s="7">
        <v>7.3495125676564159</v>
      </c>
      <c r="O1197" s="7">
        <v>3.1155125676564137</v>
      </c>
      <c r="P1197">
        <v>21</v>
      </c>
      <c r="Q1197">
        <f t="shared" si="306"/>
        <v>294</v>
      </c>
      <c r="R1197" t="s">
        <v>730</v>
      </c>
      <c r="S1197" s="9" t="s">
        <v>733</v>
      </c>
      <c r="T1197" t="s">
        <v>206</v>
      </c>
      <c r="U1197" t="s">
        <v>791</v>
      </c>
      <c r="V1197">
        <v>278.32</v>
      </c>
      <c r="W1197">
        <v>8.3140000000000001</v>
      </c>
      <c r="X1197">
        <v>4.08</v>
      </c>
      <c r="Y1197" s="8">
        <f t="shared" si="307"/>
        <v>-4.234</v>
      </c>
      <c r="Z1197">
        <v>-4.2240000000000002</v>
      </c>
      <c r="AA1197">
        <v>1.84E-2</v>
      </c>
      <c r="AB1197">
        <v>1.4E-3</v>
      </c>
      <c r="AC1197">
        <f t="shared" si="308"/>
        <v>-2.8538719643217618</v>
      </c>
      <c r="AD1197">
        <f t="shared" si="309"/>
        <v>-1.7351821769904636</v>
      </c>
      <c r="AE1197" s="7">
        <f t="shared" si="310"/>
        <v>97.60230122181872</v>
      </c>
      <c r="AF1197" s="7">
        <v>20</v>
      </c>
      <c r="AG1197" s="7">
        <f t="shared" si="311"/>
        <v>-117.60230122181872</v>
      </c>
      <c r="AH1197" s="7">
        <f t="shared" si="312"/>
        <v>-4.5144700603785104</v>
      </c>
      <c r="AI1197">
        <v>0</v>
      </c>
      <c r="AJ1197">
        <v>1.05</v>
      </c>
      <c r="AK1197">
        <v>9.09</v>
      </c>
      <c r="AL1197">
        <v>1.1000000000000001</v>
      </c>
      <c r="AM1197">
        <v>1.99</v>
      </c>
    </row>
    <row r="1198" spans="1:39" x14ac:dyDescent="0.25">
      <c r="A1198">
        <v>1028</v>
      </c>
      <c r="B1198" t="s">
        <v>792</v>
      </c>
      <c r="C1198" t="s">
        <v>793</v>
      </c>
      <c r="D1198" t="s">
        <v>664</v>
      </c>
      <c r="E1198" s="7">
        <f t="shared" si="321"/>
        <v>614388967.25018704</v>
      </c>
      <c r="F1198" s="8">
        <f t="shared" si="322"/>
        <v>8.7884434083493268</v>
      </c>
      <c r="G1198">
        <v>260</v>
      </c>
      <c r="H1198" s="7">
        <f t="shared" si="323"/>
        <v>2.4149733479708178</v>
      </c>
      <c r="I1198" s="7" t="s">
        <v>204</v>
      </c>
      <c r="J1198" s="7" t="s">
        <v>204</v>
      </c>
      <c r="K1198" s="7" t="s">
        <v>204</v>
      </c>
      <c r="L1198" s="7" t="s">
        <v>204</v>
      </c>
      <c r="M1198" s="7" t="s">
        <v>204</v>
      </c>
      <c r="N1198" s="7">
        <v>8.5556714044653912</v>
      </c>
      <c r="O1198" s="7">
        <v>2.4626714044653917</v>
      </c>
      <c r="P1198">
        <v>21</v>
      </c>
      <c r="Q1198">
        <f t="shared" si="306"/>
        <v>294</v>
      </c>
      <c r="R1198" t="s">
        <v>730</v>
      </c>
      <c r="S1198" s="9" t="s">
        <v>733</v>
      </c>
      <c r="T1198" t="s">
        <v>206</v>
      </c>
      <c r="U1198" t="s">
        <v>794</v>
      </c>
      <c r="V1198">
        <v>241.36</v>
      </c>
      <c r="W1198">
        <v>9.8230000000000004</v>
      </c>
      <c r="X1198">
        <v>3.73</v>
      </c>
      <c r="Y1198" s="8">
        <f t="shared" si="307"/>
        <v>-6.093</v>
      </c>
      <c r="Z1198">
        <v>-6.3129999999999997</v>
      </c>
      <c r="AA1198">
        <v>2.47E-3</v>
      </c>
      <c r="AB1198">
        <v>1.4E-3</v>
      </c>
      <c r="AC1198">
        <f t="shared" si="308"/>
        <v>-2.8538719643217618</v>
      </c>
      <c r="AD1198">
        <f t="shared" si="309"/>
        <v>-2.6073030467403342</v>
      </c>
      <c r="AE1198" s="7">
        <f t="shared" si="310"/>
        <v>97.60230122181872</v>
      </c>
      <c r="AF1198" s="7">
        <v>20</v>
      </c>
      <c r="AG1198" s="7">
        <f t="shared" si="311"/>
        <v>-117.60230122181872</v>
      </c>
      <c r="AH1198" s="7">
        <f t="shared" si="312"/>
        <v>-6.3734700603785095</v>
      </c>
      <c r="AI1198">
        <v>0.26</v>
      </c>
      <c r="AJ1198">
        <v>1.1000000000000001</v>
      </c>
      <c r="AK1198">
        <v>9.1</v>
      </c>
      <c r="AL1198">
        <v>1.26</v>
      </c>
      <c r="AM1198">
        <v>1.94</v>
      </c>
    </row>
    <row r="1199" spans="1:39" x14ac:dyDescent="0.25">
      <c r="A1199">
        <v>215</v>
      </c>
      <c r="B1199" t="s">
        <v>395</v>
      </c>
      <c r="C1199" t="s">
        <v>192</v>
      </c>
      <c r="D1199" t="s">
        <v>664</v>
      </c>
      <c r="E1199" s="7">
        <f t="shared" si="321"/>
        <v>3768563.5379848802</v>
      </c>
      <c r="F1199" s="8">
        <f t="shared" si="322"/>
        <v>6.5761758418749183</v>
      </c>
      <c r="G1199">
        <v>1059</v>
      </c>
      <c r="H1199" s="7">
        <f t="shared" si="323"/>
        <v>3.024895960107485</v>
      </c>
      <c r="I1199" s="7" t="s">
        <v>204</v>
      </c>
      <c r="J1199" s="7" t="s">
        <v>204</v>
      </c>
      <c r="K1199" s="7" t="s">
        <v>204</v>
      </c>
      <c r="L1199" s="7" t="s">
        <v>204</v>
      </c>
      <c r="M1199" s="7" t="s">
        <v>204</v>
      </c>
      <c r="N1199" s="7">
        <v>6.3515940166020588</v>
      </c>
      <c r="O1199" s="7">
        <v>3.0725940166020589</v>
      </c>
      <c r="P1199">
        <v>21</v>
      </c>
      <c r="Q1199">
        <f t="shared" si="306"/>
        <v>294</v>
      </c>
      <c r="R1199" t="s">
        <v>730</v>
      </c>
      <c r="S1199" s="9" t="s">
        <v>733</v>
      </c>
      <c r="T1199" t="s">
        <v>206</v>
      </c>
      <c r="U1199" t="s">
        <v>193</v>
      </c>
      <c r="V1199">
        <v>318.02999999999997</v>
      </c>
      <c r="W1199">
        <v>9.2789999999999999</v>
      </c>
      <c r="X1199">
        <v>6</v>
      </c>
      <c r="Y1199" s="8">
        <f t="shared" si="307"/>
        <v>-3.2789999999999999</v>
      </c>
      <c r="Z1199">
        <v>-2.7690000000000001</v>
      </c>
      <c r="AA1199">
        <v>9.1299999999999992E-3</v>
      </c>
      <c r="AB1199">
        <v>3.4399999999999999E-3</v>
      </c>
      <c r="AC1199">
        <f t="shared" si="308"/>
        <v>-2.46344155742847</v>
      </c>
      <c r="AD1199">
        <f t="shared" si="309"/>
        <v>-2.0395292224657009</v>
      </c>
      <c r="AE1199" s="7">
        <f t="shared" si="310"/>
        <v>94.168124145019888</v>
      </c>
      <c r="AF1199" s="7">
        <v>20</v>
      </c>
      <c r="AG1199" s="7">
        <f t="shared" si="311"/>
        <v>-114.16812414501989</v>
      </c>
      <c r="AH1199" s="7">
        <f t="shared" si="312"/>
        <v>-3.5512798817674334</v>
      </c>
      <c r="AI1199">
        <v>0</v>
      </c>
      <c r="AJ1199">
        <v>0.3</v>
      </c>
      <c r="AK1199">
        <v>9.3800000000000008</v>
      </c>
      <c r="AL1199">
        <v>1.53</v>
      </c>
      <c r="AM1199">
        <v>2.0499999999999998</v>
      </c>
    </row>
    <row r="1200" spans="1:39" x14ac:dyDescent="0.25">
      <c r="A1200">
        <v>214</v>
      </c>
      <c r="B1200" t="s">
        <v>395</v>
      </c>
      <c r="C1200" t="s">
        <v>192</v>
      </c>
      <c r="D1200" t="s">
        <v>664</v>
      </c>
      <c r="E1200" s="7">
        <f t="shared" si="321"/>
        <v>9583325.4086810946</v>
      </c>
      <c r="F1200" s="8">
        <f t="shared" si="322"/>
        <v>6.9815162351789439</v>
      </c>
      <c r="G1200">
        <v>2693</v>
      </c>
      <c r="H1200" s="7">
        <f t="shared" si="323"/>
        <v>3.4302363534115106</v>
      </c>
      <c r="I1200" s="7" t="s">
        <v>204</v>
      </c>
      <c r="J1200" s="7" t="s">
        <v>204</v>
      </c>
      <c r="K1200" s="7" t="s">
        <v>204</v>
      </c>
      <c r="L1200" s="7" t="s">
        <v>204</v>
      </c>
      <c r="M1200" s="7" t="s">
        <v>204</v>
      </c>
      <c r="N1200" s="7">
        <v>6.7569344099060844</v>
      </c>
      <c r="O1200" s="7">
        <v>3.477934409906084</v>
      </c>
      <c r="P1200">
        <v>21</v>
      </c>
      <c r="Q1200">
        <f t="shared" si="306"/>
        <v>294</v>
      </c>
      <c r="R1200" t="s">
        <v>730</v>
      </c>
      <c r="S1200" s="9" t="s">
        <v>733</v>
      </c>
      <c r="T1200" t="s">
        <v>206</v>
      </c>
      <c r="U1200" t="s">
        <v>193</v>
      </c>
      <c r="V1200">
        <v>318.02999999999997</v>
      </c>
      <c r="W1200">
        <v>9.2789999999999999</v>
      </c>
      <c r="X1200">
        <v>6</v>
      </c>
      <c r="Y1200" s="8">
        <f t="shared" si="307"/>
        <v>-3.2789999999999999</v>
      </c>
      <c r="Z1200">
        <v>-2.7690000000000001</v>
      </c>
      <c r="AA1200">
        <v>9.1299999999999992E-3</v>
      </c>
      <c r="AB1200">
        <v>3.4399999999999999E-3</v>
      </c>
      <c r="AC1200">
        <f t="shared" si="308"/>
        <v>-2.46344155742847</v>
      </c>
      <c r="AD1200">
        <f t="shared" si="309"/>
        <v>-2.0395292224657009</v>
      </c>
      <c r="AE1200" s="7">
        <f t="shared" si="310"/>
        <v>94.168124145019888</v>
      </c>
      <c r="AF1200" s="7">
        <v>20</v>
      </c>
      <c r="AG1200" s="7">
        <f t="shared" si="311"/>
        <v>-114.16812414501989</v>
      </c>
      <c r="AH1200" s="7">
        <f t="shared" si="312"/>
        <v>-3.5512798817674334</v>
      </c>
      <c r="AI1200">
        <v>0</v>
      </c>
      <c r="AJ1200">
        <v>0.3</v>
      </c>
      <c r="AK1200">
        <v>9.3800000000000008</v>
      </c>
      <c r="AL1200">
        <v>1.53</v>
      </c>
      <c r="AM1200">
        <v>2.0499999999999998</v>
      </c>
    </row>
    <row r="1201" spans="1:39" x14ac:dyDescent="0.25">
      <c r="A1201">
        <v>196</v>
      </c>
      <c r="B1201" t="s">
        <v>405</v>
      </c>
      <c r="C1201" t="s">
        <v>406</v>
      </c>
      <c r="D1201" t="s">
        <v>664</v>
      </c>
      <c r="E1201" s="7">
        <f t="shared" si="321"/>
        <v>6049039.2787265396</v>
      </c>
      <c r="F1201" s="8">
        <f t="shared" si="322"/>
        <v>6.7816864045567478</v>
      </c>
      <c r="G1201">
        <v>604</v>
      </c>
      <c r="H1201" s="7">
        <f t="shared" si="323"/>
        <v>2.7810369386211318</v>
      </c>
      <c r="I1201" s="7" t="s">
        <v>204</v>
      </c>
      <c r="J1201" s="7" t="s">
        <v>204</v>
      </c>
      <c r="K1201" s="7" t="s">
        <v>204</v>
      </c>
      <c r="L1201" s="7" t="s">
        <v>204</v>
      </c>
      <c r="M1201" s="7" t="s">
        <v>204</v>
      </c>
      <c r="N1201" s="7">
        <v>6.5477349951157073</v>
      </c>
      <c r="O1201" s="7">
        <v>2.8287349951157057</v>
      </c>
      <c r="P1201">
        <v>21</v>
      </c>
      <c r="Q1201">
        <f t="shared" si="306"/>
        <v>294</v>
      </c>
      <c r="R1201" t="s">
        <v>730</v>
      </c>
      <c r="S1201" s="9" t="s">
        <v>733</v>
      </c>
      <c r="T1201" t="s">
        <v>206</v>
      </c>
      <c r="U1201" t="s">
        <v>407</v>
      </c>
      <c r="V1201">
        <v>320.05</v>
      </c>
      <c r="W1201">
        <v>9.5890000000000004</v>
      </c>
      <c r="X1201">
        <v>5.87</v>
      </c>
      <c r="Y1201" s="8">
        <f t="shared" si="307"/>
        <v>-3.7190000000000003</v>
      </c>
      <c r="Z1201">
        <v>-3.569</v>
      </c>
      <c r="AA1201">
        <v>2.5999999999999999E-3</v>
      </c>
      <c r="AB1201">
        <v>1.23E-3</v>
      </c>
      <c r="AC1201">
        <f t="shared" si="308"/>
        <v>-2.9100948885606019</v>
      </c>
      <c r="AD1201">
        <f t="shared" si="309"/>
        <v>-2.5850266520291822</v>
      </c>
      <c r="AE1201" s="7">
        <f t="shared" si="310"/>
        <v>98.096831038663638</v>
      </c>
      <c r="AF1201" s="7">
        <v>20</v>
      </c>
      <c r="AG1201" s="7">
        <f t="shared" si="311"/>
        <v>-118.09683103866364</v>
      </c>
      <c r="AH1201" s="7">
        <f t="shared" si="312"/>
        <v>-4.0006494659356155</v>
      </c>
      <c r="AI1201">
        <v>0.09</v>
      </c>
      <c r="AJ1201">
        <v>0.22</v>
      </c>
      <c r="AK1201">
        <v>9.4499999999999993</v>
      </c>
      <c r="AL1201">
        <v>1.44</v>
      </c>
      <c r="AM1201">
        <v>2.1</v>
      </c>
    </row>
    <row r="1202" spans="1:39" x14ac:dyDescent="0.25">
      <c r="A1202">
        <v>195</v>
      </c>
      <c r="B1202" t="s">
        <v>405</v>
      </c>
      <c r="C1202" t="s">
        <v>406</v>
      </c>
      <c r="D1202" t="s">
        <v>664</v>
      </c>
      <c r="E1202" s="7">
        <f t="shared" si="321"/>
        <v>49904574.049493924</v>
      </c>
      <c r="F1202" s="8">
        <f t="shared" si="322"/>
        <v>7.6981403531066723</v>
      </c>
      <c r="G1202">
        <v>4983</v>
      </c>
      <c r="H1202" s="7">
        <f t="shared" si="323"/>
        <v>3.6974908871710568</v>
      </c>
      <c r="I1202" s="7" t="s">
        <v>204</v>
      </c>
      <c r="J1202" s="7" t="s">
        <v>204</v>
      </c>
      <c r="K1202" s="7" t="s">
        <v>204</v>
      </c>
      <c r="L1202" s="7" t="s">
        <v>204</v>
      </c>
      <c r="M1202" s="7" t="s">
        <v>204</v>
      </c>
      <c r="N1202" s="7">
        <v>7.4641889436656319</v>
      </c>
      <c r="O1202" s="7">
        <v>3.7451889436656307</v>
      </c>
      <c r="P1202">
        <v>21</v>
      </c>
      <c r="Q1202">
        <f t="shared" si="306"/>
        <v>294</v>
      </c>
      <c r="R1202" t="s">
        <v>730</v>
      </c>
      <c r="S1202" s="9" t="s">
        <v>733</v>
      </c>
      <c r="T1202" t="s">
        <v>206</v>
      </c>
      <c r="U1202" t="s">
        <v>407</v>
      </c>
      <c r="V1202">
        <v>320.05</v>
      </c>
      <c r="W1202">
        <v>9.5890000000000004</v>
      </c>
      <c r="X1202">
        <v>5.87</v>
      </c>
      <c r="Y1202" s="8">
        <f t="shared" si="307"/>
        <v>-3.7190000000000003</v>
      </c>
      <c r="Z1202">
        <v>-3.569</v>
      </c>
      <c r="AA1202">
        <v>2.5999999999999999E-3</v>
      </c>
      <c r="AB1202">
        <v>1.23E-3</v>
      </c>
      <c r="AC1202">
        <f t="shared" si="308"/>
        <v>-2.9100948885606019</v>
      </c>
      <c r="AD1202">
        <f t="shared" si="309"/>
        <v>-2.5850266520291822</v>
      </c>
      <c r="AE1202" s="7">
        <f t="shared" si="310"/>
        <v>98.096831038663638</v>
      </c>
      <c r="AF1202" s="7">
        <v>20</v>
      </c>
      <c r="AG1202" s="7">
        <f t="shared" si="311"/>
        <v>-118.09683103866364</v>
      </c>
      <c r="AH1202" s="7">
        <f t="shared" si="312"/>
        <v>-4.0006494659356155</v>
      </c>
      <c r="AI1202">
        <v>0.09</v>
      </c>
      <c r="AJ1202">
        <v>0.22</v>
      </c>
      <c r="AK1202">
        <v>9.4499999999999993</v>
      </c>
      <c r="AL1202">
        <v>1.44</v>
      </c>
      <c r="AM1202">
        <v>2.1</v>
      </c>
    </row>
    <row r="1203" spans="1:39" x14ac:dyDescent="0.25">
      <c r="A1203">
        <v>54</v>
      </c>
      <c r="B1203" t="s">
        <v>798</v>
      </c>
      <c r="C1203" t="s">
        <v>799</v>
      </c>
      <c r="D1203" t="s">
        <v>664</v>
      </c>
      <c r="E1203" s="7">
        <f t="shared" si="321"/>
        <v>109382930.22686771</v>
      </c>
      <c r="F1203" s="8">
        <f t="shared" si="322"/>
        <v>8.0389495533804904</v>
      </c>
      <c r="G1203">
        <v>550</v>
      </c>
      <c r="H1203" s="7">
        <f t="shared" si="323"/>
        <v>2.7403626894942437</v>
      </c>
      <c r="I1203" s="7" t="s">
        <v>204</v>
      </c>
      <c r="J1203" s="7" t="s">
        <v>204</v>
      </c>
      <c r="K1203" s="7" t="s">
        <v>204</v>
      </c>
      <c r="L1203" s="7" t="s">
        <v>204</v>
      </c>
      <c r="M1203" s="7" t="s">
        <v>204</v>
      </c>
      <c r="N1203" s="7">
        <v>7.8020607459888174</v>
      </c>
      <c r="O1203" s="7">
        <v>2.7880607459888176</v>
      </c>
      <c r="P1203">
        <v>21</v>
      </c>
      <c r="Q1203">
        <f t="shared" si="306"/>
        <v>294</v>
      </c>
      <c r="R1203" t="s">
        <v>730</v>
      </c>
      <c r="S1203" s="9" t="s">
        <v>733</v>
      </c>
      <c r="T1203" t="s">
        <v>206</v>
      </c>
      <c r="U1203" t="s">
        <v>800</v>
      </c>
      <c r="V1203">
        <v>291.26</v>
      </c>
      <c r="W1203">
        <v>8.7439999999999998</v>
      </c>
      <c r="X1203">
        <v>3.73</v>
      </c>
      <c r="Y1203" s="8">
        <f t="shared" si="307"/>
        <v>-5.0139999999999993</v>
      </c>
      <c r="Z1203">
        <v>-4.9139999999999997</v>
      </c>
      <c r="AA1203">
        <v>4.45E-3</v>
      </c>
      <c r="AB1203">
        <v>8.9099999999999997E-4</v>
      </c>
      <c r="AC1203">
        <f t="shared" si="308"/>
        <v>-3.0501222959631251</v>
      </c>
      <c r="AD1203">
        <f t="shared" si="309"/>
        <v>-2.3516399890190685</v>
      </c>
      <c r="AE1203" s="7">
        <f t="shared" si="310"/>
        <v>99.328494618485038</v>
      </c>
      <c r="AF1203" s="7">
        <v>20</v>
      </c>
      <c r="AG1203" s="7">
        <f t="shared" si="311"/>
        <v>-119.32849461848504</v>
      </c>
      <c r="AH1203" s="7">
        <f t="shared" si="312"/>
        <v>-5.2985868638862463</v>
      </c>
      <c r="AI1203">
        <v>0</v>
      </c>
      <c r="AJ1203">
        <v>1.03</v>
      </c>
      <c r="AK1203">
        <v>9.48</v>
      </c>
      <c r="AL1203">
        <v>1.61</v>
      </c>
      <c r="AM1203">
        <v>2</v>
      </c>
    </row>
    <row r="1204" spans="1:39" x14ac:dyDescent="0.25">
      <c r="A1204">
        <v>804</v>
      </c>
      <c r="B1204" t="s">
        <v>584</v>
      </c>
      <c r="C1204" t="s">
        <v>585</v>
      </c>
      <c r="D1204" t="s">
        <v>664</v>
      </c>
      <c r="E1204" s="7">
        <f t="shared" si="321"/>
        <v>95803.204051547247</v>
      </c>
      <c r="F1204" s="8">
        <f t="shared" si="322"/>
        <v>4.9813800339077474</v>
      </c>
      <c r="G1204">
        <v>857</v>
      </c>
      <c r="H1204" s="7">
        <f t="shared" si="323"/>
        <v>2.9329808219231981</v>
      </c>
      <c r="I1204" s="7" t="s">
        <v>204</v>
      </c>
      <c r="J1204" s="7" t="s">
        <v>204</v>
      </c>
      <c r="K1204" s="7" t="s">
        <v>204</v>
      </c>
      <c r="L1204" s="7" t="s">
        <v>204</v>
      </c>
      <c r="M1204" s="7" t="s">
        <v>204</v>
      </c>
      <c r="N1204" s="7">
        <v>4.7816788784177717</v>
      </c>
      <c r="O1204" s="7">
        <v>2.980678878417772</v>
      </c>
      <c r="P1204">
        <v>21</v>
      </c>
      <c r="Q1204">
        <f t="shared" si="306"/>
        <v>294</v>
      </c>
      <c r="R1204" t="s">
        <v>730</v>
      </c>
      <c r="S1204" s="9" t="s">
        <v>733</v>
      </c>
      <c r="T1204" t="s">
        <v>206</v>
      </c>
      <c r="U1204" t="s">
        <v>586</v>
      </c>
      <c r="V1204">
        <v>364.92</v>
      </c>
      <c r="W1204">
        <v>7.8609999999999998</v>
      </c>
      <c r="X1204">
        <v>6.06</v>
      </c>
      <c r="Y1204" s="8">
        <f t="shared" si="307"/>
        <v>-1.8010000000000002</v>
      </c>
      <c r="Z1204">
        <v>-1.8009999999999999</v>
      </c>
      <c r="AA1204">
        <v>5.8700000000000002E-3</v>
      </c>
      <c r="AB1204">
        <v>5.28E-2</v>
      </c>
      <c r="AC1204">
        <f t="shared" si="308"/>
        <v>-1.2773660774661877</v>
      </c>
      <c r="AD1204">
        <f t="shared" si="309"/>
        <v>-2.2313618987523856</v>
      </c>
      <c r="AE1204" s="7">
        <f t="shared" si="310"/>
        <v>83.735552417191101</v>
      </c>
      <c r="AF1204" s="7">
        <v>20</v>
      </c>
      <c r="AG1204" s="7">
        <f t="shared" si="311"/>
        <v>-103.7355524171911</v>
      </c>
      <c r="AH1204" s="7">
        <f t="shared" si="312"/>
        <v>-2.0483992119845498</v>
      </c>
      <c r="AI1204">
        <v>0</v>
      </c>
      <c r="AJ1204">
        <v>0.43</v>
      </c>
      <c r="AK1204">
        <v>9.48</v>
      </c>
      <c r="AL1204">
        <v>1.2</v>
      </c>
      <c r="AM1204">
        <v>2.0099999999999998</v>
      </c>
    </row>
    <row r="1205" spans="1:39" x14ac:dyDescent="0.25">
      <c r="A1205">
        <v>803</v>
      </c>
      <c r="B1205" t="s">
        <v>584</v>
      </c>
      <c r="C1205" t="s">
        <v>585</v>
      </c>
      <c r="D1205" t="s">
        <v>664</v>
      </c>
      <c r="E1205" s="7">
        <f t="shared" si="321"/>
        <v>236433.81163246522</v>
      </c>
      <c r="F1205" s="8">
        <f t="shared" si="322"/>
        <v>5.3737095836956108</v>
      </c>
      <c r="G1205">
        <v>2115</v>
      </c>
      <c r="H1205" s="7">
        <f t="shared" si="323"/>
        <v>3.325310371711061</v>
      </c>
      <c r="I1205" s="7" t="s">
        <v>204</v>
      </c>
      <c r="J1205" s="7" t="s">
        <v>204</v>
      </c>
      <c r="K1205" s="7" t="s">
        <v>204</v>
      </c>
      <c r="L1205" s="7" t="s">
        <v>204</v>
      </c>
      <c r="M1205" s="7" t="s">
        <v>204</v>
      </c>
      <c r="N1205" s="7">
        <v>5.1740084282056351</v>
      </c>
      <c r="O1205" s="7">
        <v>3.373008428205635</v>
      </c>
      <c r="P1205">
        <v>21</v>
      </c>
      <c r="Q1205">
        <f t="shared" si="306"/>
        <v>294</v>
      </c>
      <c r="R1205" t="s">
        <v>730</v>
      </c>
      <c r="S1205" s="9" t="s">
        <v>733</v>
      </c>
      <c r="T1205" t="s">
        <v>206</v>
      </c>
      <c r="U1205" t="s">
        <v>586</v>
      </c>
      <c r="V1205">
        <v>364.92</v>
      </c>
      <c r="W1205">
        <v>7.8609999999999998</v>
      </c>
      <c r="X1205">
        <v>6.06</v>
      </c>
      <c r="Y1205" s="8">
        <f t="shared" si="307"/>
        <v>-1.8010000000000002</v>
      </c>
      <c r="Z1205">
        <v>-1.8009999999999999</v>
      </c>
      <c r="AA1205">
        <v>5.8700000000000002E-3</v>
      </c>
      <c r="AB1205">
        <v>5.28E-2</v>
      </c>
      <c r="AC1205">
        <f t="shared" si="308"/>
        <v>-1.2773660774661877</v>
      </c>
      <c r="AD1205">
        <f t="shared" si="309"/>
        <v>-2.2313618987523856</v>
      </c>
      <c r="AE1205" s="7">
        <f t="shared" si="310"/>
        <v>83.735552417191101</v>
      </c>
      <c r="AF1205" s="7">
        <v>20</v>
      </c>
      <c r="AG1205" s="7">
        <f t="shared" si="311"/>
        <v>-103.7355524171911</v>
      </c>
      <c r="AH1205" s="7">
        <f t="shared" si="312"/>
        <v>-2.0483992119845498</v>
      </c>
      <c r="AI1205">
        <v>0</v>
      </c>
      <c r="AJ1205">
        <v>0.43</v>
      </c>
      <c r="AK1205">
        <v>9.48</v>
      </c>
      <c r="AL1205">
        <v>1.2</v>
      </c>
      <c r="AM1205">
        <v>2.0099999999999998</v>
      </c>
    </row>
    <row r="1206" spans="1:39" x14ac:dyDescent="0.25">
      <c r="A1206">
        <v>1006</v>
      </c>
      <c r="B1206" t="s">
        <v>801</v>
      </c>
      <c r="C1206" t="s">
        <v>802</v>
      </c>
      <c r="D1206" t="s">
        <v>664</v>
      </c>
      <c r="E1206" s="7">
        <f t="shared" si="321"/>
        <v>131086952018716.58</v>
      </c>
      <c r="F1206" s="8">
        <f t="shared" si="322"/>
        <v>14.117559465539946</v>
      </c>
      <c r="G1206">
        <v>234</v>
      </c>
      <c r="H1206" s="7">
        <f t="shared" si="323"/>
        <v>2.369215857410143</v>
      </c>
      <c r="I1206" s="7" t="s">
        <v>204</v>
      </c>
      <c r="J1206" s="7" t="s">
        <v>204</v>
      </c>
      <c r="K1206" s="7" t="s">
        <v>204</v>
      </c>
      <c r="L1206" s="7" t="s">
        <v>204</v>
      </c>
      <c r="M1206" s="7" t="s">
        <v>204</v>
      </c>
      <c r="N1206" s="7">
        <v>13.898913913904721</v>
      </c>
      <c r="O1206" s="7">
        <v>2.4169139139047169</v>
      </c>
      <c r="P1206">
        <v>21</v>
      </c>
      <c r="Q1206">
        <f t="shared" si="306"/>
        <v>294</v>
      </c>
      <c r="R1206" t="s">
        <v>730</v>
      </c>
      <c r="S1206" s="9" t="s">
        <v>733</v>
      </c>
      <c r="T1206" t="s">
        <v>206</v>
      </c>
      <c r="U1206" t="s">
        <v>803</v>
      </c>
      <c r="V1206">
        <v>266.33999999999997</v>
      </c>
      <c r="W1206">
        <v>12.112</v>
      </c>
      <c r="X1206">
        <v>0.63</v>
      </c>
      <c r="Y1206" s="8">
        <f t="shared" si="307"/>
        <v>-11.481999999999999</v>
      </c>
      <c r="Z1206">
        <v>-11.481999999999999</v>
      </c>
      <c r="AA1206">
        <v>4.5899999999999999E-4</v>
      </c>
      <c r="AB1206">
        <v>6.6E-3</v>
      </c>
      <c r="AC1206">
        <f t="shared" si="308"/>
        <v>-2.1804560644581312</v>
      </c>
      <c r="AD1206">
        <f t="shared" si="309"/>
        <v>-3.338187314462739</v>
      </c>
      <c r="AE1206" s="7">
        <f t="shared" si="310"/>
        <v>91.679019106408077</v>
      </c>
      <c r="AF1206" s="7">
        <v>20</v>
      </c>
      <c r="AG1206" s="7">
        <f t="shared" si="311"/>
        <v>-111.67901910640808</v>
      </c>
      <c r="AH1206" s="7">
        <f t="shared" si="312"/>
        <v>-11.748343608129803</v>
      </c>
      <c r="AI1206">
        <v>0.16</v>
      </c>
      <c r="AJ1206">
        <v>1.67</v>
      </c>
      <c r="AK1206">
        <v>9.76</v>
      </c>
      <c r="AL1206">
        <v>2</v>
      </c>
      <c r="AM1206">
        <v>2.11</v>
      </c>
    </row>
    <row r="1207" spans="1:39" x14ac:dyDescent="0.25">
      <c r="A1207">
        <v>588</v>
      </c>
      <c r="B1207" t="s">
        <v>806</v>
      </c>
      <c r="C1207" t="s">
        <v>807</v>
      </c>
      <c r="D1207" t="s">
        <v>664</v>
      </c>
      <c r="E1207" s="7">
        <f t="shared" si="321"/>
        <v>21438881961.33313</v>
      </c>
      <c r="F1207" s="8">
        <f t="shared" si="322"/>
        <v>10.331202133134337</v>
      </c>
      <c r="G1207">
        <v>2083</v>
      </c>
      <c r="H1207" s="7">
        <f t="shared" si="323"/>
        <v>3.3186892699477459</v>
      </c>
      <c r="I1207" s="7" t="s">
        <v>204</v>
      </c>
      <c r="J1207" s="7" t="s">
        <v>204</v>
      </c>
      <c r="K1207" s="7" t="s">
        <v>204</v>
      </c>
      <c r="L1207" s="7" t="s">
        <v>204</v>
      </c>
      <c r="M1207" s="7" t="s">
        <v>204</v>
      </c>
      <c r="N1207" s="7">
        <v>10.026387326442322</v>
      </c>
      <c r="O1207" s="7">
        <v>3.3663873264423194</v>
      </c>
      <c r="P1207">
        <v>21</v>
      </c>
      <c r="Q1207">
        <f t="shared" si="306"/>
        <v>294</v>
      </c>
      <c r="R1207" t="s">
        <v>730</v>
      </c>
      <c r="S1207" s="9" t="s">
        <v>733</v>
      </c>
      <c r="T1207" t="s">
        <v>206</v>
      </c>
      <c r="U1207" t="s">
        <v>808</v>
      </c>
      <c r="V1207">
        <v>356.05</v>
      </c>
      <c r="W1207">
        <v>11.84</v>
      </c>
      <c r="X1207">
        <v>5.18</v>
      </c>
      <c r="Y1207" s="8">
        <f t="shared" si="307"/>
        <v>-6.66</v>
      </c>
      <c r="Z1207">
        <v>-7.23</v>
      </c>
      <c r="AA1207" s="7">
        <v>1.3499999999999999E-5</v>
      </c>
      <c r="AB1207" s="7">
        <v>5.1500000000000005E-7</v>
      </c>
      <c r="AC1207">
        <f t="shared" si="308"/>
        <v>-6.2881927709588092</v>
      </c>
      <c r="AD1207">
        <f t="shared" si="309"/>
        <v>-4.8696662315049943</v>
      </c>
      <c r="AE1207" s="7">
        <f t="shared" si="310"/>
        <v>127.81015793659981</v>
      </c>
      <c r="AF1207" s="7">
        <v>20</v>
      </c>
      <c r="AG1207" s="7">
        <f t="shared" si="311"/>
        <v>-147.81015793659981</v>
      </c>
      <c r="AH1207" s="7">
        <f t="shared" si="312"/>
        <v>-7.0125128631865907</v>
      </c>
      <c r="AI1207">
        <v>0</v>
      </c>
      <c r="AJ1207">
        <v>0.56999999999999995</v>
      </c>
      <c r="AK1207">
        <v>9.84</v>
      </c>
      <c r="AL1207">
        <v>2.39</v>
      </c>
      <c r="AM1207">
        <v>2.09</v>
      </c>
    </row>
    <row r="1208" spans="1:39" x14ac:dyDescent="0.25">
      <c r="A1208">
        <v>819</v>
      </c>
      <c r="B1208" t="s">
        <v>809</v>
      </c>
      <c r="C1208" t="s">
        <v>810</v>
      </c>
      <c r="D1208" t="s">
        <v>664</v>
      </c>
      <c r="E1208" s="7">
        <f t="shared" si="321"/>
        <v>206668573.85156313</v>
      </c>
      <c r="F1208" s="8">
        <f t="shared" si="322"/>
        <v>8.3152744425659524</v>
      </c>
      <c r="G1208">
        <v>588</v>
      </c>
      <c r="H1208" s="7">
        <f t="shared" si="323"/>
        <v>2.7693773260761385</v>
      </c>
      <c r="I1208" s="7" t="s">
        <v>204</v>
      </c>
      <c r="J1208" s="7" t="s">
        <v>204</v>
      </c>
      <c r="K1208" s="7" t="s">
        <v>204</v>
      </c>
      <c r="L1208" s="7" t="s">
        <v>204</v>
      </c>
      <c r="M1208" s="7" t="s">
        <v>204</v>
      </c>
      <c r="N1208" s="7">
        <v>8.1020753825707139</v>
      </c>
      <c r="O1208" s="7">
        <v>2.8170753825707124</v>
      </c>
      <c r="P1208">
        <v>21</v>
      </c>
      <c r="Q1208">
        <f t="shared" si="306"/>
        <v>294</v>
      </c>
      <c r="R1208" t="s">
        <v>730</v>
      </c>
      <c r="S1208" s="9" t="s">
        <v>733</v>
      </c>
      <c r="T1208" t="s">
        <v>206</v>
      </c>
      <c r="U1208" t="s">
        <v>811</v>
      </c>
      <c r="V1208">
        <v>304.35000000000002</v>
      </c>
      <c r="W1208">
        <v>9.1449999999999996</v>
      </c>
      <c r="X1208">
        <v>3.86</v>
      </c>
      <c r="Y1208" s="8">
        <f t="shared" si="307"/>
        <v>-5.2850000000000001</v>
      </c>
      <c r="Z1208">
        <v>-5.335</v>
      </c>
      <c r="AA1208">
        <v>7.2399999999999999E-3</v>
      </c>
      <c r="AB1208">
        <v>1.2E-2</v>
      </c>
      <c r="AC1208">
        <f t="shared" si="308"/>
        <v>-1.9208187539523751</v>
      </c>
      <c r="AD1208">
        <f t="shared" si="309"/>
        <v>-2.1402614338028529</v>
      </c>
      <c r="AE1208" s="7">
        <f t="shared" si="310"/>
        <v>89.395281763521609</v>
      </c>
      <c r="AF1208" s="7">
        <v>20</v>
      </c>
      <c r="AG1208" s="7">
        <f t="shared" si="311"/>
        <v>-109.39528176352161</v>
      </c>
      <c r="AH1208" s="7">
        <f t="shared" si="312"/>
        <v>-5.5458971164898134</v>
      </c>
      <c r="AI1208">
        <v>0</v>
      </c>
      <c r="AJ1208">
        <v>1.38</v>
      </c>
      <c r="AK1208">
        <v>9.86</v>
      </c>
      <c r="AL1208">
        <v>1.1000000000000001</v>
      </c>
      <c r="AM1208">
        <v>2.31</v>
      </c>
    </row>
    <row r="1209" spans="1:39" x14ac:dyDescent="0.25">
      <c r="A1209">
        <v>998</v>
      </c>
      <c r="B1209" t="s">
        <v>815</v>
      </c>
      <c r="C1209" t="s">
        <v>816</v>
      </c>
      <c r="D1209" t="s">
        <v>664</v>
      </c>
      <c r="E1209" s="7">
        <f t="shared" si="321"/>
        <v>22022749.556913473</v>
      </c>
      <c r="F1209" s="8">
        <f t="shared" si="322"/>
        <v>7.3428715400148823</v>
      </c>
      <c r="G1209">
        <v>1995</v>
      </c>
      <c r="H1209" s="7">
        <f t="shared" si="323"/>
        <v>3.2999429000227671</v>
      </c>
      <c r="I1209" s="7" t="s">
        <v>204</v>
      </c>
      <c r="J1209" s="7" t="s">
        <v>204</v>
      </c>
      <c r="K1209" s="7" t="s">
        <v>204</v>
      </c>
      <c r="L1209" s="7" t="s">
        <v>204</v>
      </c>
      <c r="M1209" s="7" t="s">
        <v>204</v>
      </c>
      <c r="N1209" s="7">
        <v>7.1196409565173413</v>
      </c>
      <c r="O1209" s="7">
        <v>3.3476409565173411</v>
      </c>
      <c r="P1209">
        <v>21</v>
      </c>
      <c r="Q1209">
        <f t="shared" si="306"/>
        <v>294</v>
      </c>
      <c r="R1209" t="s">
        <v>730</v>
      </c>
      <c r="S1209" s="9" t="s">
        <v>733</v>
      </c>
      <c r="T1209" t="s">
        <v>206</v>
      </c>
      <c r="U1209" t="s">
        <v>817</v>
      </c>
      <c r="V1209">
        <v>350.59</v>
      </c>
      <c r="W1209">
        <v>8.8819999999999997</v>
      </c>
      <c r="X1209">
        <v>5.1100000000000003</v>
      </c>
      <c r="Y1209" s="8">
        <f t="shared" si="307"/>
        <v>-3.7719999999999994</v>
      </c>
      <c r="Z1209">
        <v>-3.9220000000000002</v>
      </c>
      <c r="AA1209">
        <v>2.7299999999999998E-3</v>
      </c>
      <c r="AB1209">
        <v>3.9899999999999996E-3</v>
      </c>
      <c r="AC1209">
        <f t="shared" si="308"/>
        <v>-2.3990271043132516</v>
      </c>
      <c r="AD1209">
        <f t="shared" si="309"/>
        <v>-2.563837352959244</v>
      </c>
      <c r="AE1209" s="7">
        <f t="shared" si="310"/>
        <v>93.60154266366699</v>
      </c>
      <c r="AF1209" s="7">
        <v>20</v>
      </c>
      <c r="AG1209" s="7">
        <f t="shared" si="311"/>
        <v>-113.60154266366699</v>
      </c>
      <c r="AH1209" s="7">
        <f t="shared" si="312"/>
        <v>-4.0429286399921152</v>
      </c>
      <c r="AI1209">
        <v>0</v>
      </c>
      <c r="AJ1209">
        <v>1.06</v>
      </c>
      <c r="AK1209">
        <v>9.8800000000000008</v>
      </c>
      <c r="AL1209">
        <v>1.45</v>
      </c>
      <c r="AM1209">
        <v>2.15</v>
      </c>
    </row>
    <row r="1210" spans="1:39" x14ac:dyDescent="0.25">
      <c r="A1210">
        <v>22</v>
      </c>
      <c r="B1210" t="s">
        <v>430</v>
      </c>
      <c r="C1210" t="s">
        <v>198</v>
      </c>
      <c r="D1210" t="s">
        <v>664</v>
      </c>
      <c r="E1210" s="7">
        <f t="shared" si="321"/>
        <v>1937288.128812067</v>
      </c>
      <c r="F1210" s="8">
        <f t="shared" si="322"/>
        <v>6.2871942172329618</v>
      </c>
      <c r="G1210">
        <v>250</v>
      </c>
      <c r="H1210" s="7">
        <f t="shared" si="323"/>
        <v>2.3979400086720375</v>
      </c>
      <c r="I1210" s="7" t="s">
        <v>204</v>
      </c>
      <c r="J1210" s="7" t="s">
        <v>204</v>
      </c>
      <c r="K1210" s="7" t="s">
        <v>204</v>
      </c>
      <c r="L1210" s="7" t="s">
        <v>204</v>
      </c>
      <c r="M1210" s="7" t="s">
        <v>204</v>
      </c>
      <c r="N1210" s="7">
        <v>6.0336380651666115</v>
      </c>
      <c r="O1210" s="7">
        <v>2.4456380651666114</v>
      </c>
      <c r="P1210">
        <v>21</v>
      </c>
      <c r="Q1210">
        <f t="shared" si="306"/>
        <v>294</v>
      </c>
      <c r="R1210" t="s">
        <v>730</v>
      </c>
      <c r="S1210" s="9" t="s">
        <v>733</v>
      </c>
      <c r="T1210" t="s">
        <v>206</v>
      </c>
      <c r="U1210" t="s">
        <v>199</v>
      </c>
      <c r="V1210">
        <v>354.49</v>
      </c>
      <c r="W1210">
        <v>10.378</v>
      </c>
      <c r="X1210">
        <v>6.79</v>
      </c>
      <c r="Y1210" s="8">
        <f t="shared" si="307"/>
        <v>-3.5880000000000001</v>
      </c>
      <c r="Z1210">
        <v>-3.468</v>
      </c>
      <c r="AA1210">
        <v>9.9599999999999992E-4</v>
      </c>
      <c r="AB1210">
        <v>1.4300000000000001E-4</v>
      </c>
      <c r="AC1210">
        <f t="shared" si="308"/>
        <v>-3.8446639625349381</v>
      </c>
      <c r="AD1210">
        <f t="shared" si="309"/>
        <v>-3.0017406615763012</v>
      </c>
      <c r="AE1210" s="7">
        <f t="shared" si="310"/>
        <v>106.31718384383068</v>
      </c>
      <c r="AF1210" s="7">
        <v>20</v>
      </c>
      <c r="AG1210" s="7">
        <f t="shared" si="311"/>
        <v>-126.31718384383068</v>
      </c>
      <c r="AH1210" s="7">
        <f t="shared" si="312"/>
        <v>-3.8892542085609247</v>
      </c>
      <c r="AI1210">
        <v>0</v>
      </c>
      <c r="AJ1210">
        <v>0.22</v>
      </c>
      <c r="AK1210">
        <v>9.8800000000000008</v>
      </c>
      <c r="AL1210">
        <v>1.51</v>
      </c>
      <c r="AM1210">
        <v>2.2200000000000002</v>
      </c>
    </row>
    <row r="1211" spans="1:39" x14ac:dyDescent="0.25">
      <c r="A1211">
        <v>21</v>
      </c>
      <c r="B1211" t="s">
        <v>430</v>
      </c>
      <c r="C1211" t="s">
        <v>198</v>
      </c>
      <c r="D1211" t="s">
        <v>664</v>
      </c>
      <c r="E1211" s="7">
        <f t="shared" si="321"/>
        <v>16389457.569750132</v>
      </c>
      <c r="F1211" s="8">
        <f t="shared" si="322"/>
        <v>7.2145645802719862</v>
      </c>
      <c r="G1211">
        <v>2115</v>
      </c>
      <c r="H1211" s="7">
        <f t="shared" si="323"/>
        <v>3.325310371711061</v>
      </c>
      <c r="I1211" s="7" t="s">
        <v>204</v>
      </c>
      <c r="J1211" s="7" t="s">
        <v>204</v>
      </c>
      <c r="K1211" s="7" t="s">
        <v>204</v>
      </c>
      <c r="L1211" s="7" t="s">
        <v>204</v>
      </c>
      <c r="M1211" s="7" t="s">
        <v>204</v>
      </c>
      <c r="N1211" s="7">
        <v>6.9610084282056359</v>
      </c>
      <c r="O1211" s="7">
        <v>3.373008428205635</v>
      </c>
      <c r="P1211">
        <v>21</v>
      </c>
      <c r="Q1211">
        <f t="shared" si="306"/>
        <v>294</v>
      </c>
      <c r="R1211" t="s">
        <v>730</v>
      </c>
      <c r="S1211" s="9" t="s">
        <v>733</v>
      </c>
      <c r="T1211" t="s">
        <v>206</v>
      </c>
      <c r="U1211" t="s">
        <v>199</v>
      </c>
      <c r="V1211">
        <v>354.49</v>
      </c>
      <c r="W1211">
        <v>10.378</v>
      </c>
      <c r="X1211">
        <v>6.79</v>
      </c>
      <c r="Y1211" s="8">
        <f t="shared" si="307"/>
        <v>-3.5880000000000001</v>
      </c>
      <c r="Z1211">
        <v>-3.468</v>
      </c>
      <c r="AA1211">
        <v>9.9599999999999992E-4</v>
      </c>
      <c r="AB1211">
        <v>1.4300000000000001E-4</v>
      </c>
      <c r="AC1211">
        <f t="shared" si="308"/>
        <v>-3.8446639625349381</v>
      </c>
      <c r="AD1211">
        <f t="shared" si="309"/>
        <v>-3.0017406615763012</v>
      </c>
      <c r="AE1211" s="7">
        <f t="shared" si="310"/>
        <v>106.31718384383068</v>
      </c>
      <c r="AF1211" s="7">
        <v>20</v>
      </c>
      <c r="AG1211" s="7">
        <f t="shared" si="311"/>
        <v>-126.31718384383068</v>
      </c>
      <c r="AH1211" s="7">
        <f t="shared" si="312"/>
        <v>-3.8892542085609247</v>
      </c>
      <c r="AI1211">
        <v>0</v>
      </c>
      <c r="AJ1211">
        <v>0.22</v>
      </c>
      <c r="AK1211">
        <v>9.8800000000000008</v>
      </c>
      <c r="AL1211">
        <v>1.51</v>
      </c>
      <c r="AM1211">
        <v>2.2200000000000002</v>
      </c>
    </row>
    <row r="1212" spans="1:39" x14ac:dyDescent="0.25">
      <c r="A1212">
        <v>117</v>
      </c>
      <c r="B1212" t="s">
        <v>200</v>
      </c>
      <c r="C1212" t="s">
        <v>201</v>
      </c>
      <c r="D1212" t="s">
        <v>664</v>
      </c>
      <c r="E1212" s="7">
        <f t="shared" si="321"/>
        <v>5485363.6512500783</v>
      </c>
      <c r="F1212" s="8">
        <f t="shared" si="322"/>
        <v>6.739205424343929</v>
      </c>
      <c r="G1212">
        <v>2244</v>
      </c>
      <c r="H1212" s="7">
        <f t="shared" si="323"/>
        <v>3.3510228525841237</v>
      </c>
      <c r="I1212" s="7" t="s">
        <v>204</v>
      </c>
      <c r="J1212" s="7" t="s">
        <v>204</v>
      </c>
      <c r="K1212" s="7" t="s">
        <v>204</v>
      </c>
      <c r="L1212" s="7" t="s">
        <v>204</v>
      </c>
      <c r="M1212" s="7" t="s">
        <v>204</v>
      </c>
      <c r="N1212" s="7">
        <v>6.5367209090786975</v>
      </c>
      <c r="O1212" s="7">
        <v>3.3987209090786976</v>
      </c>
      <c r="P1212">
        <v>21</v>
      </c>
      <c r="Q1212">
        <f t="shared" si="306"/>
        <v>294</v>
      </c>
      <c r="R1212" t="s">
        <v>730</v>
      </c>
      <c r="S1212" s="9" t="s">
        <v>733</v>
      </c>
      <c r="T1212" t="s">
        <v>206</v>
      </c>
      <c r="U1212" t="s">
        <v>202</v>
      </c>
      <c r="V1212">
        <v>380.91</v>
      </c>
      <c r="W1212">
        <v>8.5879999999999992</v>
      </c>
      <c r="X1212">
        <v>5.45</v>
      </c>
      <c r="Y1212" s="8">
        <f t="shared" si="307"/>
        <v>-3.137999999999999</v>
      </c>
      <c r="Z1212">
        <v>-3.3879999999999999</v>
      </c>
      <c r="AA1212">
        <v>3.6499999999999998E-4</v>
      </c>
      <c r="AB1212">
        <v>3.8899999999999997E-2</v>
      </c>
      <c r="AC1212">
        <f t="shared" si="308"/>
        <v>-1.4100503986742923</v>
      </c>
      <c r="AD1212">
        <f t="shared" si="309"/>
        <v>-3.4377071355435254</v>
      </c>
      <c r="AE1212" s="7">
        <f t="shared" si="310"/>
        <v>84.902627128326557</v>
      </c>
      <c r="AF1212" s="7">
        <v>20</v>
      </c>
      <c r="AG1212" s="7">
        <f t="shared" si="311"/>
        <v>-104.90262712832656</v>
      </c>
      <c r="AH1212" s="7">
        <f t="shared" si="312"/>
        <v>-3.3881825717598053</v>
      </c>
      <c r="AI1212">
        <v>0</v>
      </c>
      <c r="AJ1212">
        <v>0.61</v>
      </c>
      <c r="AK1212">
        <v>9.92</v>
      </c>
      <c r="AL1212">
        <v>1.31</v>
      </c>
      <c r="AM1212">
        <v>2.0099999999999998</v>
      </c>
    </row>
    <row r="1213" spans="1:39" x14ac:dyDescent="0.25">
      <c r="A1213">
        <v>179</v>
      </c>
      <c r="B1213" t="s">
        <v>587</v>
      </c>
      <c r="C1213" t="s">
        <v>588</v>
      </c>
      <c r="D1213" t="s">
        <v>664</v>
      </c>
      <c r="E1213" s="7">
        <f t="shared" ref="E1213:E1244" si="324">10^F1213</f>
        <v>5485363.6512500783</v>
      </c>
      <c r="F1213" s="8">
        <f t="shared" ref="F1213:F1244" si="325">H1213-AH1213</f>
        <v>6.739205424343929</v>
      </c>
      <c r="G1213">
        <v>2244</v>
      </c>
      <c r="H1213" s="7">
        <f t="shared" si="323"/>
        <v>3.3510228525841237</v>
      </c>
      <c r="I1213" s="7" t="s">
        <v>204</v>
      </c>
      <c r="J1213" s="7" t="s">
        <v>204</v>
      </c>
      <c r="K1213" s="7" t="s">
        <v>204</v>
      </c>
      <c r="L1213" s="7" t="s">
        <v>204</v>
      </c>
      <c r="M1213" s="7" t="s">
        <v>204</v>
      </c>
      <c r="N1213" s="7">
        <v>6.5367209090786975</v>
      </c>
      <c r="O1213" s="7">
        <v>3.3987209090786976</v>
      </c>
      <c r="P1213">
        <v>21</v>
      </c>
      <c r="Q1213">
        <f t="shared" si="306"/>
        <v>294</v>
      </c>
      <c r="R1213" t="s">
        <v>730</v>
      </c>
      <c r="S1213" s="9" t="s">
        <v>733</v>
      </c>
      <c r="T1213" t="s">
        <v>206</v>
      </c>
      <c r="U1213" t="s">
        <v>202</v>
      </c>
      <c r="V1213">
        <v>380.91</v>
      </c>
      <c r="W1213">
        <v>8.5879999999999992</v>
      </c>
      <c r="X1213">
        <v>5.45</v>
      </c>
      <c r="Y1213" s="8">
        <f t="shared" si="307"/>
        <v>-3.137999999999999</v>
      </c>
      <c r="Z1213">
        <v>-3.3879999999999999</v>
      </c>
      <c r="AA1213">
        <v>3.6499999999999998E-4</v>
      </c>
      <c r="AB1213">
        <v>3.8899999999999997E-2</v>
      </c>
      <c r="AC1213">
        <f t="shared" si="308"/>
        <v>-1.4100503986742923</v>
      </c>
      <c r="AD1213">
        <f t="shared" si="309"/>
        <v>-3.4377071355435254</v>
      </c>
      <c r="AE1213" s="7">
        <f t="shared" si="310"/>
        <v>84.902627128326557</v>
      </c>
      <c r="AF1213" s="7">
        <v>20</v>
      </c>
      <c r="AG1213" s="7">
        <f t="shared" si="311"/>
        <v>-104.90262712832656</v>
      </c>
      <c r="AH1213" s="7">
        <f t="shared" si="312"/>
        <v>-3.3881825717598053</v>
      </c>
      <c r="AI1213">
        <v>0</v>
      </c>
      <c r="AJ1213">
        <v>0.61</v>
      </c>
      <c r="AK1213">
        <v>9.92</v>
      </c>
      <c r="AL1213">
        <v>1.31</v>
      </c>
      <c r="AM1213">
        <v>2.0099999999999998</v>
      </c>
    </row>
    <row r="1214" spans="1:39" x14ac:dyDescent="0.25">
      <c r="A1214">
        <v>116</v>
      </c>
      <c r="B1214" t="s">
        <v>200</v>
      </c>
      <c r="C1214" t="s">
        <v>201</v>
      </c>
      <c r="D1214" t="s">
        <v>664</v>
      </c>
      <c r="E1214" s="7">
        <f t="shared" si="324"/>
        <v>14942971.479541754</v>
      </c>
      <c r="F1214" s="8">
        <f t="shared" si="325"/>
        <v>7.1744369675495854</v>
      </c>
      <c r="G1214">
        <v>6113</v>
      </c>
      <c r="H1214" s="7">
        <f t="shared" si="323"/>
        <v>3.7862543957897801</v>
      </c>
      <c r="I1214" s="7" t="s">
        <v>204</v>
      </c>
      <c r="J1214" s="7" t="s">
        <v>204</v>
      </c>
      <c r="K1214" s="7" t="s">
        <v>204</v>
      </c>
      <c r="L1214" s="7" t="s">
        <v>204</v>
      </c>
      <c r="M1214" s="7" t="s">
        <v>204</v>
      </c>
      <c r="N1214" s="7">
        <v>6.9719524522843539</v>
      </c>
      <c r="O1214" s="7">
        <v>3.8339524522843536</v>
      </c>
      <c r="P1214">
        <v>21</v>
      </c>
      <c r="Q1214">
        <f t="shared" si="306"/>
        <v>294</v>
      </c>
      <c r="R1214" t="s">
        <v>730</v>
      </c>
      <c r="S1214" s="9" t="s">
        <v>733</v>
      </c>
      <c r="T1214" t="s">
        <v>206</v>
      </c>
      <c r="U1214" t="s">
        <v>202</v>
      </c>
      <c r="V1214">
        <v>380.91</v>
      </c>
      <c r="W1214">
        <v>8.5879999999999992</v>
      </c>
      <c r="X1214">
        <v>5.45</v>
      </c>
      <c r="Y1214" s="8">
        <f t="shared" si="307"/>
        <v>-3.137999999999999</v>
      </c>
      <c r="Z1214">
        <v>-3.3879999999999999</v>
      </c>
      <c r="AA1214">
        <v>3.6499999999999998E-4</v>
      </c>
      <c r="AB1214">
        <v>3.8899999999999997E-2</v>
      </c>
      <c r="AC1214">
        <f t="shared" si="308"/>
        <v>-1.4100503986742923</v>
      </c>
      <c r="AD1214">
        <f t="shared" si="309"/>
        <v>-3.4377071355435254</v>
      </c>
      <c r="AE1214" s="7">
        <f t="shared" si="310"/>
        <v>84.902627128326557</v>
      </c>
      <c r="AF1214" s="7">
        <v>20</v>
      </c>
      <c r="AG1214" s="7">
        <f t="shared" si="311"/>
        <v>-104.90262712832656</v>
      </c>
      <c r="AH1214" s="7">
        <f t="shared" si="312"/>
        <v>-3.3881825717598053</v>
      </c>
      <c r="AI1214">
        <v>0</v>
      </c>
      <c r="AJ1214">
        <v>0.61</v>
      </c>
      <c r="AK1214">
        <v>9.92</v>
      </c>
      <c r="AL1214">
        <v>1.31</v>
      </c>
      <c r="AM1214">
        <v>2.0099999999999998</v>
      </c>
    </row>
    <row r="1215" spans="1:39" x14ac:dyDescent="0.25">
      <c r="A1215">
        <v>178</v>
      </c>
      <c r="B1215" t="s">
        <v>587</v>
      </c>
      <c r="C1215" t="s">
        <v>588</v>
      </c>
      <c r="D1215" t="s">
        <v>664</v>
      </c>
      <c r="E1215" s="7">
        <f t="shared" si="324"/>
        <v>89183604.033960685</v>
      </c>
      <c r="F1215" s="8">
        <f t="shared" si="325"/>
        <v>7.9502850188146095</v>
      </c>
      <c r="G1215">
        <v>36484</v>
      </c>
      <c r="H1215" s="7">
        <f t="shared" si="323"/>
        <v>4.5621024470548042</v>
      </c>
      <c r="I1215" s="7" t="s">
        <v>204</v>
      </c>
      <c r="J1215" s="7" t="s">
        <v>204</v>
      </c>
      <c r="K1215" s="7" t="s">
        <v>204</v>
      </c>
      <c r="L1215" s="7" t="s">
        <v>204</v>
      </c>
      <c r="M1215" s="7" t="s">
        <v>204</v>
      </c>
      <c r="N1215" s="7">
        <v>7.747800503549378</v>
      </c>
      <c r="O1215" s="7">
        <v>4.6098005035493772</v>
      </c>
      <c r="P1215">
        <v>21</v>
      </c>
      <c r="Q1215">
        <f t="shared" si="306"/>
        <v>294</v>
      </c>
      <c r="R1215" t="s">
        <v>730</v>
      </c>
      <c r="S1215" s="9" t="s">
        <v>733</v>
      </c>
      <c r="T1215" t="s">
        <v>206</v>
      </c>
      <c r="U1215" t="s">
        <v>202</v>
      </c>
      <c r="V1215">
        <v>380.91</v>
      </c>
      <c r="W1215">
        <v>8.5879999999999992</v>
      </c>
      <c r="X1215">
        <v>5.45</v>
      </c>
      <c r="Y1215" s="8">
        <f t="shared" si="307"/>
        <v>-3.137999999999999</v>
      </c>
      <c r="Z1215">
        <v>-3.3879999999999999</v>
      </c>
      <c r="AA1215">
        <v>3.6499999999999998E-4</v>
      </c>
      <c r="AB1215">
        <v>3.8899999999999997E-2</v>
      </c>
      <c r="AC1215">
        <f t="shared" si="308"/>
        <v>-1.4100503986742923</v>
      </c>
      <c r="AD1215">
        <f t="shared" si="309"/>
        <v>-3.4377071355435254</v>
      </c>
      <c r="AE1215" s="7">
        <f t="shared" si="310"/>
        <v>84.902627128326557</v>
      </c>
      <c r="AF1215" s="7">
        <v>20</v>
      </c>
      <c r="AG1215" s="7">
        <f t="shared" si="311"/>
        <v>-104.90262712832656</v>
      </c>
      <c r="AH1215" s="7">
        <f t="shared" si="312"/>
        <v>-3.3881825717598053</v>
      </c>
      <c r="AI1215">
        <v>0</v>
      </c>
      <c r="AJ1215">
        <v>0.61</v>
      </c>
      <c r="AK1215">
        <v>9.92</v>
      </c>
      <c r="AL1215">
        <v>1.31</v>
      </c>
      <c r="AM1215">
        <v>2.0099999999999998</v>
      </c>
    </row>
    <row r="1216" spans="1:39" x14ac:dyDescent="0.25">
      <c r="A1216">
        <v>1198</v>
      </c>
      <c r="B1216" t="s">
        <v>821</v>
      </c>
      <c r="C1216" t="s">
        <v>822</v>
      </c>
      <c r="D1216" t="s">
        <v>664</v>
      </c>
      <c r="E1216" s="7">
        <f t="shared" si="324"/>
        <v>95011539497.153854</v>
      </c>
      <c r="F1216" s="8">
        <f t="shared" si="325"/>
        <v>10.97777635513717</v>
      </c>
      <c r="G1216">
        <v>219</v>
      </c>
      <c r="H1216" s="7">
        <f t="shared" si="323"/>
        <v>2.3404441148401185</v>
      </c>
      <c r="I1216" s="7" t="s">
        <v>204</v>
      </c>
      <c r="J1216" s="7" t="s">
        <v>204</v>
      </c>
      <c r="K1216" s="7" t="s">
        <v>204</v>
      </c>
      <c r="L1216" s="7" t="s">
        <v>204</v>
      </c>
      <c r="M1216" s="7" t="s">
        <v>204</v>
      </c>
      <c r="N1216" s="7">
        <v>10.697142171334693</v>
      </c>
      <c r="O1216" s="7">
        <v>2.388142171334692</v>
      </c>
      <c r="P1216">
        <v>21</v>
      </c>
      <c r="Q1216">
        <f t="shared" si="306"/>
        <v>294</v>
      </c>
      <c r="R1216" t="s">
        <v>730</v>
      </c>
      <c r="S1216" s="9" t="s">
        <v>733</v>
      </c>
      <c r="T1216" t="s">
        <v>206</v>
      </c>
      <c r="U1216" t="s">
        <v>823</v>
      </c>
      <c r="V1216">
        <v>293.76</v>
      </c>
      <c r="W1216">
        <v>11.249000000000001</v>
      </c>
      <c r="X1216">
        <v>2.94</v>
      </c>
      <c r="Y1216" s="8">
        <f t="shared" si="307"/>
        <v>-8.3090000000000011</v>
      </c>
      <c r="Z1216">
        <v>-8.4789999999999992</v>
      </c>
      <c r="AA1216">
        <v>1.16E-3</v>
      </c>
      <c r="AB1216" s="7">
        <v>7.3200000000000002E-6</v>
      </c>
      <c r="AC1216">
        <f t="shared" si="308"/>
        <v>-5.1354889189416077</v>
      </c>
      <c r="AD1216">
        <f t="shared" si="309"/>
        <v>-2.9355420107730814</v>
      </c>
      <c r="AE1216" s="7">
        <f t="shared" si="310"/>
        <v>117.67111887856582</v>
      </c>
      <c r="AF1216" s="7">
        <v>20</v>
      </c>
      <c r="AG1216" s="7">
        <f t="shared" si="311"/>
        <v>-137.67111887856584</v>
      </c>
      <c r="AH1216" s="7">
        <f t="shared" si="312"/>
        <v>-8.6373322402970523</v>
      </c>
      <c r="AI1216">
        <v>0</v>
      </c>
      <c r="AJ1216">
        <v>1.1399999999999999</v>
      </c>
      <c r="AK1216">
        <v>10.08</v>
      </c>
      <c r="AL1216">
        <v>2.21</v>
      </c>
      <c r="AM1216">
        <v>2.15</v>
      </c>
    </row>
    <row r="1217" spans="1:39" x14ac:dyDescent="0.25">
      <c r="A1217">
        <v>939</v>
      </c>
      <c r="B1217" t="s">
        <v>824</v>
      </c>
      <c r="C1217" t="s">
        <v>825</v>
      </c>
      <c r="D1217" t="s">
        <v>664</v>
      </c>
      <c r="E1217" s="7">
        <f t="shared" si="324"/>
        <v>2832387179.4405704</v>
      </c>
      <c r="F1217" s="8">
        <f t="shared" si="325"/>
        <v>9.4521526199221135</v>
      </c>
      <c r="G1217">
        <v>2710</v>
      </c>
      <c r="H1217" s="7">
        <f t="shared" ref="H1217:H1248" si="326">LOG(G1217)</f>
        <v>3.4329692908744058</v>
      </c>
      <c r="I1217" s="7" t="s">
        <v>204</v>
      </c>
      <c r="J1217" s="7" t="s">
        <v>204</v>
      </c>
      <c r="K1217" s="7" t="s">
        <v>204</v>
      </c>
      <c r="L1217" s="7" t="s">
        <v>204</v>
      </c>
      <c r="M1217" s="7" t="s">
        <v>204</v>
      </c>
      <c r="N1217" s="7">
        <v>9.2286673473689831</v>
      </c>
      <c r="O1217" s="7">
        <v>3.4806673473689798</v>
      </c>
      <c r="P1217">
        <v>21</v>
      </c>
      <c r="Q1217">
        <f t="shared" si="306"/>
        <v>294</v>
      </c>
      <c r="R1217" t="s">
        <v>730</v>
      </c>
      <c r="S1217" s="9" t="s">
        <v>733</v>
      </c>
      <c r="T1217" t="s">
        <v>206</v>
      </c>
      <c r="U1217" t="s">
        <v>826</v>
      </c>
      <c r="V1217">
        <v>314.8</v>
      </c>
      <c r="W1217">
        <v>10.208</v>
      </c>
      <c r="X1217">
        <v>4.46</v>
      </c>
      <c r="Y1217" s="8">
        <f t="shared" si="307"/>
        <v>-5.7480000000000002</v>
      </c>
      <c r="Z1217">
        <v>-5.3879999999999999</v>
      </c>
      <c r="AA1217">
        <v>3.5599999999999998E-3</v>
      </c>
      <c r="AB1217">
        <v>3.8800000000000002E-3</v>
      </c>
      <c r="AC1217">
        <f t="shared" si="308"/>
        <v>-2.4111682744057927</v>
      </c>
      <c r="AD1217">
        <f t="shared" si="309"/>
        <v>-2.4485500020271247</v>
      </c>
      <c r="AE1217" s="7">
        <f t="shared" si="310"/>
        <v>93.708334878825369</v>
      </c>
      <c r="AF1217" s="7">
        <v>20</v>
      </c>
      <c r="AG1217" s="7">
        <f t="shared" si="311"/>
        <v>-113.70833487882537</v>
      </c>
      <c r="AH1217" s="7">
        <f t="shared" si="312"/>
        <v>-6.0191833290477073</v>
      </c>
      <c r="AI1217">
        <v>0</v>
      </c>
      <c r="AJ1217">
        <v>0.96</v>
      </c>
      <c r="AK1217">
        <v>10.119999999999999</v>
      </c>
      <c r="AL1217">
        <v>1.29</v>
      </c>
      <c r="AM1217">
        <v>2.0699999999999998</v>
      </c>
    </row>
    <row r="1218" spans="1:39" x14ac:dyDescent="0.25">
      <c r="A1218">
        <v>184</v>
      </c>
      <c r="B1218" t="s">
        <v>592</v>
      </c>
      <c r="C1218" t="s">
        <v>593</v>
      </c>
      <c r="D1218" t="s">
        <v>664</v>
      </c>
      <c r="E1218" s="7">
        <f t="shared" si="324"/>
        <v>21862639.420223795</v>
      </c>
      <c r="F1218" s="8">
        <f t="shared" si="325"/>
        <v>7.3397025920346248</v>
      </c>
      <c r="G1218">
        <v>392</v>
      </c>
      <c r="H1218" s="7">
        <f t="shared" si="326"/>
        <v>2.5932860670204572</v>
      </c>
      <c r="I1218" s="7" t="s">
        <v>204</v>
      </c>
      <c r="J1218" s="7" t="s">
        <v>204</v>
      </c>
      <c r="K1218" s="7" t="s">
        <v>204</v>
      </c>
      <c r="L1218" s="7" t="s">
        <v>204</v>
      </c>
      <c r="M1218" s="7" t="s">
        <v>204</v>
      </c>
      <c r="N1218" s="7">
        <v>7.1319841235150321</v>
      </c>
      <c r="O1218" s="7">
        <v>2.6409841235150311</v>
      </c>
      <c r="P1218">
        <v>21</v>
      </c>
      <c r="Q1218">
        <f t="shared" ref="Q1218:Q1274" si="327">P1218+273</f>
        <v>294</v>
      </c>
      <c r="R1218" t="s">
        <v>730</v>
      </c>
      <c r="S1218" s="9" t="s">
        <v>733</v>
      </c>
      <c r="T1218" t="s">
        <v>206</v>
      </c>
      <c r="U1218" t="s">
        <v>594</v>
      </c>
      <c r="V1218">
        <v>345.66</v>
      </c>
      <c r="W1218">
        <v>10.161</v>
      </c>
      <c r="X1218">
        <v>5.67</v>
      </c>
      <c r="Y1218" s="8">
        <f t="shared" ref="Y1218:Y1274" si="328">X1218-W1218</f>
        <v>-4.4909999999999997</v>
      </c>
      <c r="Z1218">
        <v>-5.0810000000000004</v>
      </c>
      <c r="AA1218">
        <v>5.5599999999999998E-3</v>
      </c>
      <c r="AB1218">
        <v>2.1899999999999999E-2</v>
      </c>
      <c r="AC1218">
        <f t="shared" ref="AC1218:AC1274" si="329">LOG(AB1218)</f>
        <v>-1.6595558851598817</v>
      </c>
      <c r="AD1218">
        <f t="shared" ref="AD1218:AD1274" si="330">LOG(AA1218)</f>
        <v>-2.2549252084179425</v>
      </c>
      <c r="AE1218" s="7">
        <f t="shared" ref="AE1218:AE1274" si="331">-3.82*LN(AB1218)+72.5</f>
        <v>87.097246213049985</v>
      </c>
      <c r="AF1218" s="7">
        <v>20</v>
      </c>
      <c r="AG1218" s="7">
        <f t="shared" ref="AG1218:AG1274" si="332">-AF1218-AE1218</f>
        <v>-107.09724621304998</v>
      </c>
      <c r="AH1218" s="7">
        <f t="shared" si="312"/>
        <v>-4.7464165250141672</v>
      </c>
      <c r="AI1218">
        <v>0</v>
      </c>
      <c r="AJ1218">
        <v>0.65</v>
      </c>
      <c r="AK1218">
        <v>10.32</v>
      </c>
      <c r="AL1218">
        <v>1.55</v>
      </c>
      <c r="AM1218">
        <v>2.37</v>
      </c>
    </row>
    <row r="1219" spans="1:39" x14ac:dyDescent="0.25">
      <c r="A1219">
        <v>183</v>
      </c>
      <c r="B1219" t="s">
        <v>592</v>
      </c>
      <c r="C1219" t="s">
        <v>593</v>
      </c>
      <c r="D1219" t="s">
        <v>664</v>
      </c>
      <c r="E1219" s="7">
        <f t="shared" si="324"/>
        <v>141103259.52338326</v>
      </c>
      <c r="F1219" s="8">
        <f t="shared" si="325"/>
        <v>8.1495370461899856</v>
      </c>
      <c r="G1219">
        <v>2530</v>
      </c>
      <c r="H1219" s="7">
        <f t="shared" si="326"/>
        <v>3.403120521175818</v>
      </c>
      <c r="I1219" s="7" t="s">
        <v>204</v>
      </c>
      <c r="J1219" s="7" t="s">
        <v>204</v>
      </c>
      <c r="K1219" s="7" t="s">
        <v>204</v>
      </c>
      <c r="L1219" s="7" t="s">
        <v>204</v>
      </c>
      <c r="M1219" s="7" t="s">
        <v>204</v>
      </c>
      <c r="N1219" s="7">
        <v>7.9418185776703929</v>
      </c>
      <c r="O1219" s="7">
        <v>3.4508185776703919</v>
      </c>
      <c r="P1219">
        <v>21</v>
      </c>
      <c r="Q1219">
        <f t="shared" si="327"/>
        <v>294</v>
      </c>
      <c r="R1219" t="s">
        <v>730</v>
      </c>
      <c r="S1219" s="9" t="s">
        <v>733</v>
      </c>
      <c r="T1219" t="s">
        <v>206</v>
      </c>
      <c r="U1219" t="s">
        <v>594</v>
      </c>
      <c r="V1219">
        <v>345.66</v>
      </c>
      <c r="W1219">
        <v>10.161</v>
      </c>
      <c r="X1219">
        <v>5.67</v>
      </c>
      <c r="Y1219" s="8">
        <f t="shared" si="328"/>
        <v>-4.4909999999999997</v>
      </c>
      <c r="Z1219">
        <v>-5.0810000000000004</v>
      </c>
      <c r="AA1219">
        <v>5.5599999999999998E-3</v>
      </c>
      <c r="AB1219">
        <v>2.1899999999999999E-2</v>
      </c>
      <c r="AC1219">
        <f t="shared" si="329"/>
        <v>-1.6595558851598817</v>
      </c>
      <c r="AD1219">
        <f t="shared" si="330"/>
        <v>-2.2549252084179425</v>
      </c>
      <c r="AE1219" s="7">
        <f t="shared" si="331"/>
        <v>87.097246213049985</v>
      </c>
      <c r="AF1219" s="7">
        <v>20</v>
      </c>
      <c r="AG1219" s="7">
        <f t="shared" si="332"/>
        <v>-107.09724621304998</v>
      </c>
      <c r="AH1219" s="7">
        <f t="shared" ref="AH1219:AH1274" si="333">LOG(EXP((-AG1219/8.314)*((1000/298)-(1000/Q1219))+LN(10^Y1219)))</f>
        <v>-4.7464165250141672</v>
      </c>
      <c r="AI1219">
        <v>0</v>
      </c>
      <c r="AJ1219">
        <v>0.65</v>
      </c>
      <c r="AK1219">
        <v>10.32</v>
      </c>
      <c r="AL1219">
        <v>1.55</v>
      </c>
      <c r="AM1219">
        <v>2.37</v>
      </c>
    </row>
    <row r="1220" spans="1:39" x14ac:dyDescent="0.25">
      <c r="A1220">
        <v>994</v>
      </c>
      <c r="B1220" t="s">
        <v>830</v>
      </c>
      <c r="C1220" t="s">
        <v>831</v>
      </c>
      <c r="D1220" t="s">
        <v>664</v>
      </c>
      <c r="E1220" s="7">
        <f t="shared" si="324"/>
        <v>12769611256.469715</v>
      </c>
      <c r="F1220" s="8">
        <f t="shared" si="325"/>
        <v>10.106177676297097</v>
      </c>
      <c r="G1220">
        <v>877</v>
      </c>
      <c r="H1220" s="7">
        <f t="shared" si="326"/>
        <v>2.9429995933660407</v>
      </c>
      <c r="I1220" s="7" t="s">
        <v>204</v>
      </c>
      <c r="J1220" s="7" t="s">
        <v>204</v>
      </c>
      <c r="K1220" s="7" t="s">
        <v>204</v>
      </c>
      <c r="L1220" s="7" t="s">
        <v>204</v>
      </c>
      <c r="M1220" s="7" t="s">
        <v>204</v>
      </c>
      <c r="N1220" s="7">
        <v>9.8606976498606151</v>
      </c>
      <c r="O1220" s="7">
        <v>2.9906976498606141</v>
      </c>
      <c r="P1220">
        <v>21</v>
      </c>
      <c r="Q1220">
        <f t="shared" si="327"/>
        <v>294</v>
      </c>
      <c r="R1220" t="s">
        <v>730</v>
      </c>
      <c r="S1220" s="9" t="s">
        <v>733</v>
      </c>
      <c r="T1220" t="s">
        <v>206</v>
      </c>
      <c r="U1220" t="s">
        <v>832</v>
      </c>
      <c r="V1220">
        <v>320.36</v>
      </c>
      <c r="W1220">
        <v>10.34</v>
      </c>
      <c r="X1220">
        <v>3.47</v>
      </c>
      <c r="Y1220" s="8">
        <f t="shared" si="328"/>
        <v>-6.8699999999999992</v>
      </c>
      <c r="Z1220">
        <v>-6.65</v>
      </c>
      <c r="AA1220">
        <v>3.47E-3</v>
      </c>
      <c r="AB1220">
        <v>3.4699999999999998E-4</v>
      </c>
      <c r="AC1220">
        <f t="shared" si="329"/>
        <v>-3.4596705252091264</v>
      </c>
      <c r="AD1220">
        <f t="shared" si="330"/>
        <v>-2.4596705252091264</v>
      </c>
      <c r="AE1220" s="7">
        <f t="shared" si="331"/>
        <v>102.93082967202653</v>
      </c>
      <c r="AF1220" s="7">
        <v>20</v>
      </c>
      <c r="AG1220" s="7">
        <f t="shared" si="332"/>
        <v>-122.93082967202653</v>
      </c>
      <c r="AH1220" s="7">
        <f t="shared" si="333"/>
        <v>-7.163178082931057</v>
      </c>
      <c r="AI1220">
        <v>0</v>
      </c>
      <c r="AJ1220">
        <v>1.21</v>
      </c>
      <c r="AK1220">
        <v>10.34</v>
      </c>
      <c r="AL1220">
        <v>1.42</v>
      </c>
      <c r="AM1220">
        <v>2.29</v>
      </c>
    </row>
    <row r="1221" spans="1:39" x14ac:dyDescent="0.25">
      <c r="A1221">
        <v>1039</v>
      </c>
      <c r="B1221" t="s">
        <v>833</v>
      </c>
      <c r="C1221" t="s">
        <v>834</v>
      </c>
      <c r="D1221" t="s">
        <v>664</v>
      </c>
      <c r="E1221" s="7">
        <f t="shared" si="324"/>
        <v>21680369166.423702</v>
      </c>
      <c r="F1221" s="8">
        <f t="shared" si="325"/>
        <v>10.336066672957479</v>
      </c>
      <c r="G1221">
        <v>836</v>
      </c>
      <c r="H1221" s="7">
        <f t="shared" si="326"/>
        <v>2.9222062774390163</v>
      </c>
      <c r="I1221" s="7" t="s">
        <v>204</v>
      </c>
      <c r="J1221" s="7" t="s">
        <v>204</v>
      </c>
      <c r="K1221" s="7" t="s">
        <v>204</v>
      </c>
      <c r="L1221" s="7" t="s">
        <v>204</v>
      </c>
      <c r="M1221" s="7" t="s">
        <v>204</v>
      </c>
      <c r="N1221" s="7">
        <v>10.091904333933593</v>
      </c>
      <c r="O1221" s="7">
        <v>2.9699043339335902</v>
      </c>
      <c r="P1221">
        <v>21</v>
      </c>
      <c r="Q1221">
        <f t="shared" si="327"/>
        <v>294</v>
      </c>
      <c r="R1221" t="s">
        <v>730</v>
      </c>
      <c r="S1221" s="9" t="s">
        <v>733</v>
      </c>
      <c r="T1221" t="s">
        <v>206</v>
      </c>
      <c r="U1221" t="s">
        <v>835</v>
      </c>
      <c r="V1221">
        <v>298.3</v>
      </c>
      <c r="W1221">
        <v>10.162000000000001</v>
      </c>
      <c r="X1221">
        <v>3.04</v>
      </c>
      <c r="Y1221" s="8">
        <f t="shared" si="328"/>
        <v>-7.1220000000000008</v>
      </c>
      <c r="Z1221">
        <v>-5.7220000000000004</v>
      </c>
      <c r="AA1221">
        <v>1.1000000000000001E-3</v>
      </c>
      <c r="AB1221">
        <v>4.0099999999999999E-4</v>
      </c>
      <c r="AC1221">
        <f t="shared" si="329"/>
        <v>-3.3968556273798178</v>
      </c>
      <c r="AD1221">
        <f t="shared" si="330"/>
        <v>-2.9586073148417751</v>
      </c>
      <c r="AE1221" s="7">
        <f t="shared" si="331"/>
        <v>102.37831767911243</v>
      </c>
      <c r="AF1221" s="7">
        <v>20</v>
      </c>
      <c r="AG1221" s="7">
        <f t="shared" si="332"/>
        <v>-122.37831767911243</v>
      </c>
      <c r="AH1221" s="7">
        <f t="shared" si="333"/>
        <v>-7.4138603955184621</v>
      </c>
      <c r="AI1221">
        <v>0</v>
      </c>
      <c r="AJ1221">
        <v>1.38</v>
      </c>
      <c r="AK1221">
        <v>10.39</v>
      </c>
      <c r="AL1221">
        <v>1.49</v>
      </c>
      <c r="AM1221">
        <v>2.11</v>
      </c>
    </row>
    <row r="1222" spans="1:39" x14ac:dyDescent="0.25">
      <c r="A1222">
        <v>1052</v>
      </c>
      <c r="B1222" t="s">
        <v>839</v>
      </c>
      <c r="C1222" t="s">
        <v>840</v>
      </c>
      <c r="D1222" t="s">
        <v>664</v>
      </c>
      <c r="E1222" s="7">
        <f t="shared" si="324"/>
        <v>79557769.399749711</v>
      </c>
      <c r="F1222" s="8">
        <f t="shared" si="325"/>
        <v>7.9006825980954289</v>
      </c>
      <c r="G1222">
        <v>86</v>
      </c>
      <c r="H1222" s="7">
        <f t="shared" si="326"/>
        <v>1.9344984512435677</v>
      </c>
      <c r="I1222" s="7" t="s">
        <v>204</v>
      </c>
      <c r="J1222" s="7" t="s">
        <v>204</v>
      </c>
      <c r="K1222" s="7" t="s">
        <v>204</v>
      </c>
      <c r="L1222" s="7" t="s">
        <v>204</v>
      </c>
      <c r="M1222" s="7" t="s">
        <v>204</v>
      </c>
      <c r="N1222" s="7">
        <v>7.6561965077381426</v>
      </c>
      <c r="O1222" s="7">
        <v>1.9821965077381414</v>
      </c>
      <c r="P1222">
        <v>21</v>
      </c>
      <c r="Q1222">
        <f t="shared" si="327"/>
        <v>294</v>
      </c>
      <c r="R1222" t="s">
        <v>730</v>
      </c>
      <c r="S1222" s="9" t="s">
        <v>733</v>
      </c>
      <c r="T1222" t="s">
        <v>206</v>
      </c>
      <c r="U1222" t="s">
        <v>841</v>
      </c>
      <c r="V1222">
        <v>313.31</v>
      </c>
      <c r="W1222">
        <v>9.0440000000000005</v>
      </c>
      <c r="X1222">
        <v>3.37</v>
      </c>
      <c r="Y1222" s="8">
        <f t="shared" si="328"/>
        <v>-5.6740000000000004</v>
      </c>
      <c r="Z1222">
        <v>-5.7039999999999997</v>
      </c>
      <c r="AA1222">
        <v>6.8099999999999996E-4</v>
      </c>
      <c r="AB1222">
        <v>3.8699999999999997E-4</v>
      </c>
      <c r="AC1222">
        <f t="shared" si="329"/>
        <v>-3.4122890349810886</v>
      </c>
      <c r="AD1222">
        <f t="shared" si="330"/>
        <v>-3.1668528880872149</v>
      </c>
      <c r="AE1222" s="7">
        <f t="shared" si="331"/>
        <v>102.51406800404976</v>
      </c>
      <c r="AF1222" s="7">
        <v>20</v>
      </c>
      <c r="AG1222" s="7">
        <f t="shared" si="332"/>
        <v>-122.51406800404976</v>
      </c>
      <c r="AH1222" s="7">
        <f t="shared" si="333"/>
        <v>-5.9661841468518615</v>
      </c>
      <c r="AI1222">
        <v>0</v>
      </c>
      <c r="AJ1222">
        <v>1.39</v>
      </c>
      <c r="AK1222">
        <v>11.08</v>
      </c>
      <c r="AL1222">
        <v>1.88</v>
      </c>
      <c r="AM1222">
        <v>2.21</v>
      </c>
    </row>
    <row r="1223" spans="1:39" x14ac:dyDescent="0.25">
      <c r="A1223">
        <v>925</v>
      </c>
      <c r="B1223" t="s">
        <v>842</v>
      </c>
      <c r="C1223" t="s">
        <v>843</v>
      </c>
      <c r="D1223" t="s">
        <v>664</v>
      </c>
      <c r="E1223" s="7">
        <f t="shared" si="324"/>
        <v>263587400.79885721</v>
      </c>
      <c r="F1223" s="8">
        <f t="shared" si="325"/>
        <v>8.4209246475976052</v>
      </c>
      <c r="G1223">
        <v>1470</v>
      </c>
      <c r="H1223" s="7">
        <f t="shared" si="326"/>
        <v>3.167317334748176</v>
      </c>
      <c r="I1223" s="7" t="s">
        <v>204</v>
      </c>
      <c r="J1223" s="7" t="s">
        <v>204</v>
      </c>
      <c r="K1223" s="7" t="s">
        <v>204</v>
      </c>
      <c r="L1223" s="7" t="s">
        <v>204</v>
      </c>
      <c r="M1223" s="7" t="s">
        <v>204</v>
      </c>
      <c r="N1223" s="7">
        <v>8.1610153912427492</v>
      </c>
      <c r="O1223" s="7">
        <v>3.2150153912427499</v>
      </c>
      <c r="P1223">
        <v>21</v>
      </c>
      <c r="Q1223">
        <f t="shared" si="327"/>
        <v>294</v>
      </c>
      <c r="R1223" t="s">
        <v>730</v>
      </c>
      <c r="S1223" s="9" t="s">
        <v>733</v>
      </c>
      <c r="T1223" t="s">
        <v>206</v>
      </c>
      <c r="U1223" t="s">
        <v>844</v>
      </c>
      <c r="V1223">
        <v>342.86</v>
      </c>
      <c r="W1223">
        <v>10.385999999999999</v>
      </c>
      <c r="X1223">
        <v>5.44</v>
      </c>
      <c r="Y1223" s="8">
        <f t="shared" si="328"/>
        <v>-4.9459999999999988</v>
      </c>
      <c r="Z1223">
        <v>-5.056</v>
      </c>
      <c r="AA1223">
        <v>6.2500000000000001E-4</v>
      </c>
      <c r="AB1223" s="7">
        <v>7.1199999999999996E-5</v>
      </c>
      <c r="AC1223">
        <f t="shared" si="329"/>
        <v>-4.1475200063631439</v>
      </c>
      <c r="AD1223">
        <f t="shared" si="330"/>
        <v>-3.2041199826559246</v>
      </c>
      <c r="AE1223" s="7">
        <f t="shared" si="331"/>
        <v>108.98106776506702</v>
      </c>
      <c r="AF1223" s="7">
        <v>20</v>
      </c>
      <c r="AG1223" s="7">
        <f t="shared" si="332"/>
        <v>-128.98106776506702</v>
      </c>
      <c r="AH1223" s="7">
        <f t="shared" si="333"/>
        <v>-5.2536073128494296</v>
      </c>
      <c r="AI1223">
        <v>0</v>
      </c>
      <c r="AJ1223">
        <v>0.97</v>
      </c>
      <c r="AK1223">
        <v>11.11</v>
      </c>
      <c r="AL1223">
        <v>1.3</v>
      </c>
      <c r="AM1223">
        <v>2.36</v>
      </c>
    </row>
    <row r="1224" spans="1:39" x14ac:dyDescent="0.25">
      <c r="A1224">
        <v>943</v>
      </c>
      <c r="B1224" t="s">
        <v>601</v>
      </c>
      <c r="C1224" t="s">
        <v>602</v>
      </c>
      <c r="D1224" t="s">
        <v>664</v>
      </c>
      <c r="E1224" s="7">
        <f t="shared" si="324"/>
        <v>401757.07831321342</v>
      </c>
      <c r="F1224" s="8">
        <f t="shared" si="325"/>
        <v>5.6039635370726923</v>
      </c>
      <c r="G1224">
        <v>256</v>
      </c>
      <c r="H1224" s="7">
        <f t="shared" si="326"/>
        <v>2.4082399653118496</v>
      </c>
      <c r="I1224" s="7" t="s">
        <v>204</v>
      </c>
      <c r="J1224" s="7" t="s">
        <v>204</v>
      </c>
      <c r="K1224" s="7" t="s">
        <v>204</v>
      </c>
      <c r="L1224" s="7" t="s">
        <v>204</v>
      </c>
      <c r="M1224" s="7" t="s">
        <v>204</v>
      </c>
      <c r="N1224" s="7">
        <v>5.3619380218064228</v>
      </c>
      <c r="O1224" s="7">
        <v>2.4559380218064235</v>
      </c>
      <c r="P1224">
        <v>21</v>
      </c>
      <c r="Q1224">
        <f t="shared" si="327"/>
        <v>294</v>
      </c>
      <c r="R1224" t="s">
        <v>730</v>
      </c>
      <c r="S1224" s="9" t="s">
        <v>733</v>
      </c>
      <c r="T1224" t="s">
        <v>206</v>
      </c>
      <c r="U1224" t="s">
        <v>603</v>
      </c>
      <c r="V1224">
        <v>406.92</v>
      </c>
      <c r="W1224">
        <v>6.4059999999999997</v>
      </c>
      <c r="X1224">
        <v>3.5</v>
      </c>
      <c r="Y1224" s="8">
        <f t="shared" si="328"/>
        <v>-2.9059999999999997</v>
      </c>
      <c r="Z1224">
        <v>-2.5760000000000001</v>
      </c>
      <c r="AA1224">
        <v>1.66E-4</v>
      </c>
      <c r="AB1224">
        <v>5.0699999999999996E-4</v>
      </c>
      <c r="AC1224">
        <f t="shared" si="329"/>
        <v>-3.294992040666664</v>
      </c>
      <c r="AD1224">
        <f t="shared" si="330"/>
        <v>-3.779891911959945</v>
      </c>
      <c r="AE1224" s="7">
        <f t="shared" si="331"/>
        <v>101.48233829770521</v>
      </c>
      <c r="AF1224" s="7">
        <v>20</v>
      </c>
      <c r="AG1224" s="7">
        <f t="shared" si="332"/>
        <v>-121.48233829770521</v>
      </c>
      <c r="AH1224" s="7">
        <f t="shared" si="333"/>
        <v>-3.1957235717608428</v>
      </c>
      <c r="AI1224">
        <v>0</v>
      </c>
      <c r="AJ1224">
        <v>1.43</v>
      </c>
      <c r="AK1224">
        <v>11.33</v>
      </c>
      <c r="AL1224">
        <v>2.54</v>
      </c>
      <c r="AM1224">
        <v>2.08</v>
      </c>
    </row>
    <row r="1225" spans="1:39" x14ac:dyDescent="0.25">
      <c r="A1225">
        <v>1085</v>
      </c>
      <c r="B1225" t="s">
        <v>845</v>
      </c>
      <c r="C1225" t="s">
        <v>846</v>
      </c>
      <c r="D1225" t="s">
        <v>664</v>
      </c>
      <c r="E1225" s="7">
        <f t="shared" si="324"/>
        <v>3198362.9906340986</v>
      </c>
      <c r="F1225" s="8">
        <f t="shared" si="325"/>
        <v>6.50492775143125</v>
      </c>
      <c r="G1225">
        <v>2038</v>
      </c>
      <c r="H1225" s="7">
        <f t="shared" si="326"/>
        <v>3.3092041796704077</v>
      </c>
      <c r="I1225" s="7" t="s">
        <v>204</v>
      </c>
      <c r="J1225" s="7" t="s">
        <v>204</v>
      </c>
      <c r="K1225" s="7" t="s">
        <v>204</v>
      </c>
      <c r="L1225" s="7" t="s">
        <v>204</v>
      </c>
      <c r="M1225" s="7" t="s">
        <v>204</v>
      </c>
      <c r="N1225" s="7">
        <v>6.2629022361649813</v>
      </c>
      <c r="O1225" s="7">
        <v>3.3569022361649816</v>
      </c>
      <c r="P1225">
        <v>21</v>
      </c>
      <c r="Q1225">
        <f t="shared" si="327"/>
        <v>294</v>
      </c>
      <c r="R1225" t="s">
        <v>730</v>
      </c>
      <c r="S1225" s="9" t="s">
        <v>733</v>
      </c>
      <c r="T1225" t="s">
        <v>206</v>
      </c>
      <c r="U1225" t="s">
        <v>603</v>
      </c>
      <c r="V1225">
        <v>406.92</v>
      </c>
      <c r="W1225">
        <v>6.4059999999999997</v>
      </c>
      <c r="X1225">
        <v>3.5</v>
      </c>
      <c r="Y1225" s="8">
        <f t="shared" si="328"/>
        <v>-2.9059999999999997</v>
      </c>
      <c r="Z1225">
        <v>-2.5760000000000001</v>
      </c>
      <c r="AA1225">
        <v>1.66E-4</v>
      </c>
      <c r="AB1225">
        <v>5.0699999999999996E-4</v>
      </c>
      <c r="AC1225">
        <f t="shared" si="329"/>
        <v>-3.294992040666664</v>
      </c>
      <c r="AD1225">
        <f t="shared" si="330"/>
        <v>-3.779891911959945</v>
      </c>
      <c r="AE1225" s="7">
        <f t="shared" si="331"/>
        <v>101.48233829770521</v>
      </c>
      <c r="AF1225" s="7">
        <v>20</v>
      </c>
      <c r="AG1225" s="7">
        <f t="shared" si="332"/>
        <v>-121.48233829770521</v>
      </c>
      <c r="AH1225" s="7">
        <f t="shared" si="333"/>
        <v>-3.1957235717608428</v>
      </c>
      <c r="AI1225">
        <v>0</v>
      </c>
      <c r="AJ1225">
        <v>1.43</v>
      </c>
      <c r="AK1225">
        <v>11.33</v>
      </c>
      <c r="AL1225">
        <v>2.54</v>
      </c>
      <c r="AM1225">
        <v>2.08</v>
      </c>
    </row>
    <row r="1226" spans="1:39" x14ac:dyDescent="0.25">
      <c r="A1226">
        <v>1084</v>
      </c>
      <c r="B1226" t="s">
        <v>845</v>
      </c>
      <c r="C1226" t="s">
        <v>846</v>
      </c>
      <c r="D1226" t="s">
        <v>664</v>
      </c>
      <c r="E1226" s="7">
        <f t="shared" si="324"/>
        <v>9813230.5105176661</v>
      </c>
      <c r="F1226" s="8">
        <f t="shared" si="325"/>
        <v>6.9918120004415112</v>
      </c>
      <c r="G1226">
        <v>6253</v>
      </c>
      <c r="H1226" s="7">
        <f t="shared" si="326"/>
        <v>3.7960884286806684</v>
      </c>
      <c r="I1226" s="7" t="s">
        <v>204</v>
      </c>
      <c r="J1226" s="7" t="s">
        <v>204</v>
      </c>
      <c r="K1226" s="7" t="s">
        <v>204</v>
      </c>
      <c r="L1226" s="7" t="s">
        <v>204</v>
      </c>
      <c r="M1226" s="7" t="s">
        <v>204</v>
      </c>
      <c r="N1226" s="7">
        <v>6.7497864851752416</v>
      </c>
      <c r="O1226" s="7">
        <v>3.8437864851752419</v>
      </c>
      <c r="P1226">
        <v>21</v>
      </c>
      <c r="Q1226">
        <f t="shared" si="327"/>
        <v>294</v>
      </c>
      <c r="R1226" t="s">
        <v>730</v>
      </c>
      <c r="S1226" s="9" t="s">
        <v>733</v>
      </c>
      <c r="T1226" t="s">
        <v>206</v>
      </c>
      <c r="U1226" t="s">
        <v>603</v>
      </c>
      <c r="V1226">
        <v>406.92</v>
      </c>
      <c r="W1226">
        <v>6.4059999999999997</v>
      </c>
      <c r="X1226">
        <v>3.5</v>
      </c>
      <c r="Y1226" s="8">
        <f t="shared" si="328"/>
        <v>-2.9059999999999997</v>
      </c>
      <c r="Z1226">
        <v>-2.5760000000000001</v>
      </c>
      <c r="AA1226">
        <v>1.66E-4</v>
      </c>
      <c r="AB1226">
        <v>5.0699999999999996E-4</v>
      </c>
      <c r="AC1226">
        <f t="shared" si="329"/>
        <v>-3.294992040666664</v>
      </c>
      <c r="AD1226">
        <f t="shared" si="330"/>
        <v>-3.779891911959945</v>
      </c>
      <c r="AE1226" s="7">
        <f t="shared" si="331"/>
        <v>101.48233829770521</v>
      </c>
      <c r="AF1226" s="7">
        <v>20</v>
      </c>
      <c r="AG1226" s="7">
        <f t="shared" si="332"/>
        <v>-121.48233829770521</v>
      </c>
      <c r="AH1226" s="7">
        <f t="shared" si="333"/>
        <v>-3.1957235717608428</v>
      </c>
      <c r="AI1226">
        <v>0</v>
      </c>
      <c r="AJ1226">
        <v>1.43</v>
      </c>
      <c r="AK1226">
        <v>11.33</v>
      </c>
      <c r="AL1226">
        <v>2.54</v>
      </c>
      <c r="AM1226">
        <v>2.08</v>
      </c>
    </row>
    <row r="1227" spans="1:39" x14ac:dyDescent="0.25">
      <c r="A1227">
        <v>942</v>
      </c>
      <c r="B1227" t="s">
        <v>601</v>
      </c>
      <c r="C1227" t="s">
        <v>602</v>
      </c>
      <c r="D1227" t="s">
        <v>664</v>
      </c>
      <c r="E1227" s="7">
        <f t="shared" si="324"/>
        <v>43659694.994818836</v>
      </c>
      <c r="F1227" s="8">
        <f t="shared" si="325"/>
        <v>7.6400806974168702</v>
      </c>
      <c r="G1227">
        <v>27820</v>
      </c>
      <c r="H1227" s="7">
        <f t="shared" si="326"/>
        <v>4.4443571256560279</v>
      </c>
      <c r="I1227" s="7" t="s">
        <v>204</v>
      </c>
      <c r="J1227" s="7" t="s">
        <v>204</v>
      </c>
      <c r="K1227" s="7" t="s">
        <v>204</v>
      </c>
      <c r="L1227" s="7" t="s">
        <v>204</v>
      </c>
      <c r="M1227" s="7" t="s">
        <v>204</v>
      </c>
      <c r="N1227" s="7">
        <v>7.3980551821506033</v>
      </c>
      <c r="O1227" s="7">
        <v>4.492055182150601</v>
      </c>
      <c r="P1227">
        <v>21</v>
      </c>
      <c r="Q1227">
        <f t="shared" si="327"/>
        <v>294</v>
      </c>
      <c r="R1227" t="s">
        <v>730</v>
      </c>
      <c r="S1227" s="9" t="s">
        <v>733</v>
      </c>
      <c r="T1227" t="s">
        <v>206</v>
      </c>
      <c r="U1227" t="s">
        <v>603</v>
      </c>
      <c r="V1227">
        <v>406.92</v>
      </c>
      <c r="W1227">
        <v>6.4059999999999997</v>
      </c>
      <c r="X1227">
        <v>3.5</v>
      </c>
      <c r="Y1227" s="8">
        <f t="shared" si="328"/>
        <v>-2.9059999999999997</v>
      </c>
      <c r="Z1227">
        <v>-2.5760000000000001</v>
      </c>
      <c r="AA1227">
        <v>1.66E-4</v>
      </c>
      <c r="AB1227">
        <v>5.0699999999999996E-4</v>
      </c>
      <c r="AC1227">
        <f t="shared" si="329"/>
        <v>-3.294992040666664</v>
      </c>
      <c r="AD1227">
        <f t="shared" si="330"/>
        <v>-3.779891911959945</v>
      </c>
      <c r="AE1227" s="7">
        <f t="shared" si="331"/>
        <v>101.48233829770521</v>
      </c>
      <c r="AF1227" s="7">
        <v>20</v>
      </c>
      <c r="AG1227" s="7">
        <f t="shared" si="332"/>
        <v>-121.48233829770521</v>
      </c>
      <c r="AH1227" s="7">
        <f t="shared" si="333"/>
        <v>-3.1957235717608428</v>
      </c>
      <c r="AI1227">
        <v>0</v>
      </c>
      <c r="AJ1227">
        <v>1.43</v>
      </c>
      <c r="AK1227">
        <v>11.33</v>
      </c>
      <c r="AL1227">
        <v>2.54</v>
      </c>
      <c r="AM1227">
        <v>2.08</v>
      </c>
    </row>
    <row r="1228" spans="1:39" x14ac:dyDescent="0.25">
      <c r="A1228">
        <v>996</v>
      </c>
      <c r="B1228" t="s">
        <v>850</v>
      </c>
      <c r="C1228" t="s">
        <v>851</v>
      </c>
      <c r="D1228" t="s">
        <v>664</v>
      </c>
      <c r="E1228" s="7">
        <f t="shared" si="324"/>
        <v>31886883.046856496</v>
      </c>
      <c r="F1228" s="8">
        <f t="shared" si="325"/>
        <v>7.503612068891452</v>
      </c>
      <c r="G1228">
        <v>86</v>
      </c>
      <c r="H1228" s="7">
        <f t="shared" si="326"/>
        <v>1.9344984512435677</v>
      </c>
      <c r="I1228" s="7" t="s">
        <v>204</v>
      </c>
      <c r="J1228" s="7" t="s">
        <v>204</v>
      </c>
      <c r="K1228" s="7" t="s">
        <v>204</v>
      </c>
      <c r="L1228" s="7" t="s">
        <v>204</v>
      </c>
      <c r="M1228" s="7" t="s">
        <v>204</v>
      </c>
      <c r="N1228" s="7">
        <v>7.2631965077381437</v>
      </c>
      <c r="O1228" s="7">
        <v>1.9821965077381414</v>
      </c>
      <c r="P1228">
        <v>21</v>
      </c>
      <c r="Q1228">
        <f t="shared" si="327"/>
        <v>294</v>
      </c>
      <c r="R1228" t="s">
        <v>730</v>
      </c>
      <c r="S1228" s="9" t="s">
        <v>733</v>
      </c>
      <c r="T1228" t="s">
        <v>206</v>
      </c>
      <c r="U1228" t="s">
        <v>852</v>
      </c>
      <c r="V1228">
        <v>345.37</v>
      </c>
      <c r="W1228">
        <v>8.7910000000000004</v>
      </c>
      <c r="X1228">
        <v>3.51</v>
      </c>
      <c r="Y1228" s="8">
        <f t="shared" si="328"/>
        <v>-5.2810000000000006</v>
      </c>
      <c r="Z1228">
        <v>-5.391</v>
      </c>
      <c r="AA1228" s="7">
        <v>7.3000000000000004E-6</v>
      </c>
      <c r="AB1228">
        <v>6.0499999999999996E-4</v>
      </c>
      <c r="AC1228">
        <f t="shared" si="329"/>
        <v>-3.218244625347531</v>
      </c>
      <c r="AD1228">
        <f t="shared" si="330"/>
        <v>-5.1366771398795441</v>
      </c>
      <c r="AE1228" s="7">
        <f t="shared" si="331"/>
        <v>100.80727762174571</v>
      </c>
      <c r="AF1228" s="7">
        <v>20</v>
      </c>
      <c r="AG1228" s="7">
        <f t="shared" si="332"/>
        <v>-120.80727762174571</v>
      </c>
      <c r="AH1228" s="7">
        <f t="shared" si="333"/>
        <v>-5.5691136176478846</v>
      </c>
      <c r="AI1228">
        <v>0</v>
      </c>
      <c r="AJ1228">
        <v>1.65</v>
      </c>
      <c r="AK1228">
        <v>11.79</v>
      </c>
      <c r="AL1228">
        <v>1.71</v>
      </c>
      <c r="AM1228">
        <v>2.37</v>
      </c>
    </row>
    <row r="1229" spans="1:39" x14ac:dyDescent="0.25">
      <c r="A1229">
        <v>847</v>
      </c>
      <c r="B1229" t="s">
        <v>853</v>
      </c>
      <c r="C1229" t="s">
        <v>854</v>
      </c>
      <c r="D1229" t="s">
        <v>664</v>
      </c>
      <c r="E1229" s="7">
        <f t="shared" si="324"/>
        <v>201223735.68055698</v>
      </c>
      <c r="F1229" s="8">
        <f t="shared" si="325"/>
        <v>8.3036792073336976</v>
      </c>
      <c r="G1229">
        <v>1335</v>
      </c>
      <c r="H1229" s="7">
        <f t="shared" si="326"/>
        <v>3.1254812657005941</v>
      </c>
      <c r="I1229" s="7" t="s">
        <v>204</v>
      </c>
      <c r="J1229" s="7" t="s">
        <v>204</v>
      </c>
      <c r="K1229" s="7" t="s">
        <v>204</v>
      </c>
      <c r="L1229" s="7" t="s">
        <v>204</v>
      </c>
      <c r="M1229" s="7" t="s">
        <v>204</v>
      </c>
      <c r="N1229" s="7">
        <v>8.0531793221951684</v>
      </c>
      <c r="O1229" s="7">
        <v>3.1731793221951681</v>
      </c>
      <c r="P1229">
        <v>21</v>
      </c>
      <c r="Q1229">
        <f t="shared" si="327"/>
        <v>294</v>
      </c>
      <c r="R1229" t="s">
        <v>730</v>
      </c>
      <c r="S1229" s="9" t="s">
        <v>733</v>
      </c>
      <c r="T1229" t="s">
        <v>206</v>
      </c>
      <c r="U1229" t="s">
        <v>855</v>
      </c>
      <c r="V1229">
        <v>384.46</v>
      </c>
      <c r="W1229">
        <v>9.8800000000000008</v>
      </c>
      <c r="X1229">
        <v>5</v>
      </c>
      <c r="Y1229" s="8">
        <f t="shared" si="328"/>
        <v>-4.8800000000000008</v>
      </c>
      <c r="Z1229">
        <v>-4.8099999999999996</v>
      </c>
      <c r="AA1229">
        <v>4.73E-4</v>
      </c>
      <c r="AB1229">
        <v>2.0000000000000001E-4</v>
      </c>
      <c r="AC1229">
        <f t="shared" si="329"/>
        <v>-3.6989700043360187</v>
      </c>
      <c r="AD1229">
        <f t="shared" si="330"/>
        <v>-3.3251388592621884</v>
      </c>
      <c r="AE1229" s="7">
        <f t="shared" si="331"/>
        <v>105.03567799121004</v>
      </c>
      <c r="AF1229" s="7">
        <v>20</v>
      </c>
      <c r="AG1229" s="7">
        <f t="shared" si="332"/>
        <v>-125.03567799121004</v>
      </c>
      <c r="AH1229" s="7">
        <f t="shared" si="333"/>
        <v>-5.1781979416331039</v>
      </c>
      <c r="AI1229">
        <v>0</v>
      </c>
      <c r="AJ1229">
        <v>1.5</v>
      </c>
      <c r="AK1229">
        <v>12.09</v>
      </c>
      <c r="AL1229">
        <v>0.98</v>
      </c>
      <c r="AM1229">
        <v>2.67</v>
      </c>
    </row>
    <row r="1230" spans="1:39" x14ac:dyDescent="0.25">
      <c r="A1230">
        <v>627</v>
      </c>
      <c r="B1230" t="s">
        <v>731</v>
      </c>
      <c r="C1230" t="s">
        <v>732</v>
      </c>
      <c r="D1230" t="s">
        <v>890</v>
      </c>
      <c r="E1230" s="7">
        <f t="shared" si="324"/>
        <v>3544911941.8136892</v>
      </c>
      <c r="F1230" s="8">
        <f t="shared" si="325"/>
        <v>9.5496054514628383</v>
      </c>
      <c r="G1230">
        <v>115</v>
      </c>
      <c r="H1230" s="7">
        <f t="shared" si="326"/>
        <v>2.0606978403536118</v>
      </c>
      <c r="I1230" s="7" t="s">
        <v>204</v>
      </c>
      <c r="J1230" s="7" t="s">
        <v>204</v>
      </c>
      <c r="K1230" s="7" t="s">
        <v>204</v>
      </c>
      <c r="L1230" s="7" t="s">
        <v>204</v>
      </c>
      <c r="M1230" s="7" t="s">
        <v>204</v>
      </c>
      <c r="N1230" s="7">
        <v>9.3023958968481857</v>
      </c>
      <c r="O1230" s="7">
        <v>2.1083958968481857</v>
      </c>
      <c r="P1230">
        <v>21</v>
      </c>
      <c r="Q1230">
        <f t="shared" si="327"/>
        <v>294</v>
      </c>
      <c r="R1230" t="s">
        <v>730</v>
      </c>
      <c r="S1230" s="9" t="s">
        <v>733</v>
      </c>
      <c r="T1230" t="s">
        <v>206</v>
      </c>
      <c r="U1230" t="s">
        <v>734</v>
      </c>
      <c r="V1230">
        <v>201.66</v>
      </c>
      <c r="W1230">
        <v>9.5939999999999994</v>
      </c>
      <c r="X1230">
        <v>2.4</v>
      </c>
      <c r="Y1230" s="8">
        <f t="shared" si="328"/>
        <v>-7.1939999999999991</v>
      </c>
      <c r="Z1230">
        <v>-7.4139999999999997</v>
      </c>
      <c r="AA1230">
        <v>1.2199999999999999E-3</v>
      </c>
      <c r="AB1230">
        <v>2.8699999999999998E-4</v>
      </c>
      <c r="AC1230">
        <f t="shared" si="329"/>
        <v>-3.5421181032660076</v>
      </c>
      <c r="AD1230">
        <f t="shared" si="330"/>
        <v>-2.9136401693252516</v>
      </c>
      <c r="AE1230" s="7">
        <f t="shared" si="331"/>
        <v>103.65602826722177</v>
      </c>
      <c r="AF1230" s="7">
        <v>20</v>
      </c>
      <c r="AG1230" s="7">
        <f t="shared" si="332"/>
        <v>-123.65602826722177</v>
      </c>
      <c r="AH1230" s="7">
        <f t="shared" si="333"/>
        <v>-7.4889076111092265</v>
      </c>
      <c r="AI1230">
        <v>0.36</v>
      </c>
      <c r="AJ1230">
        <v>0.86</v>
      </c>
      <c r="AK1230">
        <v>7.18</v>
      </c>
      <c r="AL1230">
        <v>1.25</v>
      </c>
      <c r="AM1230">
        <v>1.48</v>
      </c>
    </row>
    <row r="1231" spans="1:39" x14ac:dyDescent="0.25">
      <c r="A1231">
        <v>976</v>
      </c>
      <c r="B1231" t="s">
        <v>735</v>
      </c>
      <c r="C1231" t="s">
        <v>736</v>
      </c>
      <c r="D1231" t="s">
        <v>890</v>
      </c>
      <c r="E1231" s="7">
        <f t="shared" si="324"/>
        <v>2967005405.0420232</v>
      </c>
      <c r="F1231" s="8">
        <f t="shared" si="325"/>
        <v>9.4723183374788853</v>
      </c>
      <c r="G1231">
        <v>242</v>
      </c>
      <c r="H1231" s="7">
        <f t="shared" si="326"/>
        <v>2.3838153659804311</v>
      </c>
      <c r="I1231" s="7" t="s">
        <v>204</v>
      </c>
      <c r="J1231" s="7" t="s">
        <v>204</v>
      </c>
      <c r="K1231" s="7" t="s">
        <v>204</v>
      </c>
      <c r="L1231" s="7" t="s">
        <v>204</v>
      </c>
      <c r="M1231" s="7" t="s">
        <v>204</v>
      </c>
      <c r="N1231" s="7">
        <v>9.2375134224750077</v>
      </c>
      <c r="O1231" s="7">
        <v>2.4315134224750055</v>
      </c>
      <c r="P1231">
        <v>21</v>
      </c>
      <c r="Q1231">
        <f t="shared" si="327"/>
        <v>294</v>
      </c>
      <c r="R1231" t="s">
        <v>730</v>
      </c>
      <c r="S1231" s="9" t="s">
        <v>733</v>
      </c>
      <c r="T1231" t="s">
        <v>206</v>
      </c>
      <c r="U1231" t="s">
        <v>737</v>
      </c>
      <c r="V1231">
        <v>215.69</v>
      </c>
      <c r="W1231">
        <v>9.6259999999999994</v>
      </c>
      <c r="X1231">
        <v>2.82</v>
      </c>
      <c r="Y1231" s="8">
        <f t="shared" si="328"/>
        <v>-6.8059999999999992</v>
      </c>
      <c r="Z1231">
        <v>-7.016</v>
      </c>
      <c r="AA1231">
        <v>3.81E-3</v>
      </c>
      <c r="AB1231">
        <v>1.1199999999999999E-3</v>
      </c>
      <c r="AC1231">
        <f t="shared" si="329"/>
        <v>-2.9507819773298185</v>
      </c>
      <c r="AD1231">
        <f t="shared" si="330"/>
        <v>-2.4190750243243806</v>
      </c>
      <c r="AE1231" s="7">
        <f t="shared" si="331"/>
        <v>98.454709587839005</v>
      </c>
      <c r="AF1231" s="7">
        <v>20</v>
      </c>
      <c r="AG1231" s="7">
        <f t="shared" si="332"/>
        <v>-118.45470958783901</v>
      </c>
      <c r="AH1231" s="7">
        <f t="shared" si="333"/>
        <v>-7.0885029714984533</v>
      </c>
      <c r="AI1231">
        <v>0.36</v>
      </c>
      <c r="AJ1231">
        <v>0.89</v>
      </c>
      <c r="AK1231">
        <v>7.5600000000000005</v>
      </c>
      <c r="AL1231">
        <v>1.24</v>
      </c>
      <c r="AM1231">
        <v>1.62</v>
      </c>
    </row>
    <row r="1232" spans="1:39" x14ac:dyDescent="0.25">
      <c r="A1232">
        <v>1013</v>
      </c>
      <c r="B1232" t="s">
        <v>745</v>
      </c>
      <c r="C1232" t="s">
        <v>746</v>
      </c>
      <c r="D1232" t="s">
        <v>890</v>
      </c>
      <c r="E1232" s="7">
        <f t="shared" si="324"/>
        <v>852600224.94754446</v>
      </c>
      <c r="F1232" s="8">
        <f t="shared" si="325"/>
        <v>8.9307454428941107</v>
      </c>
      <c r="G1232">
        <v>801</v>
      </c>
      <c r="H1232" s="7">
        <f t="shared" si="326"/>
        <v>2.9036325160842376</v>
      </c>
      <c r="I1232" s="7" t="s">
        <v>204</v>
      </c>
      <c r="J1232" s="7" t="s">
        <v>204</v>
      </c>
      <c r="K1232" s="7" t="s">
        <v>204</v>
      </c>
      <c r="L1232" s="7" t="s">
        <v>204</v>
      </c>
      <c r="M1232" s="7" t="s">
        <v>204</v>
      </c>
      <c r="N1232" s="7">
        <v>8.7093305725788142</v>
      </c>
      <c r="O1232" s="7">
        <v>2.9513305725788115</v>
      </c>
      <c r="P1232">
        <v>21</v>
      </c>
      <c r="Q1232">
        <f t="shared" si="327"/>
        <v>294</v>
      </c>
      <c r="R1232" t="s">
        <v>730</v>
      </c>
      <c r="S1232" s="9" t="s">
        <v>733</v>
      </c>
      <c r="T1232" t="s">
        <v>206</v>
      </c>
      <c r="U1232" t="s">
        <v>747</v>
      </c>
      <c r="V1232">
        <v>229.71</v>
      </c>
      <c r="W1232">
        <v>9.0280000000000005</v>
      </c>
      <c r="X1232">
        <v>3.27</v>
      </c>
      <c r="Y1232" s="8">
        <f t="shared" si="328"/>
        <v>-5.7580000000000009</v>
      </c>
      <c r="Z1232">
        <v>-5.8179999999999996</v>
      </c>
      <c r="AA1232">
        <v>2.15E-3</v>
      </c>
      <c r="AB1232">
        <v>4.8700000000000002E-3</v>
      </c>
      <c r="AC1232">
        <f t="shared" si="329"/>
        <v>-2.3124710387853655</v>
      </c>
      <c r="AD1232">
        <f t="shared" si="330"/>
        <v>-2.6675615400843946</v>
      </c>
      <c r="AE1232" s="7">
        <f t="shared" si="331"/>
        <v>92.840206326010787</v>
      </c>
      <c r="AF1232" s="7">
        <v>20</v>
      </c>
      <c r="AG1232" s="7">
        <f t="shared" si="332"/>
        <v>-112.84020632601079</v>
      </c>
      <c r="AH1232" s="7">
        <f t="shared" si="333"/>
        <v>-6.0271129268098722</v>
      </c>
      <c r="AI1232">
        <v>0.36</v>
      </c>
      <c r="AJ1232">
        <v>0.9</v>
      </c>
      <c r="AK1232">
        <v>7.84</v>
      </c>
      <c r="AL1232">
        <v>1.19</v>
      </c>
      <c r="AM1232">
        <v>1.76</v>
      </c>
    </row>
    <row r="1233" spans="1:39" x14ac:dyDescent="0.25">
      <c r="A1233">
        <v>697</v>
      </c>
      <c r="B1233" t="s">
        <v>748</v>
      </c>
      <c r="C1233" t="s">
        <v>749</v>
      </c>
      <c r="D1233" t="s">
        <v>890</v>
      </c>
      <c r="E1233" s="7">
        <f t="shared" si="324"/>
        <v>1768716724.3570204</v>
      </c>
      <c r="F1233" s="8">
        <f t="shared" si="325"/>
        <v>9.2476582823727789</v>
      </c>
      <c r="G1233">
        <v>355</v>
      </c>
      <c r="H1233" s="7">
        <f t="shared" si="326"/>
        <v>2.5502283530550942</v>
      </c>
      <c r="I1233" s="7" t="s">
        <v>204</v>
      </c>
      <c r="J1233" s="7" t="s">
        <v>204</v>
      </c>
      <c r="K1233" s="7" t="s">
        <v>204</v>
      </c>
      <c r="L1233" s="7" t="s">
        <v>204</v>
      </c>
      <c r="M1233" s="7" t="s">
        <v>204</v>
      </c>
      <c r="N1233" s="7">
        <v>9.0139264095496685</v>
      </c>
      <c r="O1233" s="7">
        <v>2.5979264095496681</v>
      </c>
      <c r="P1233">
        <v>21</v>
      </c>
      <c r="Q1233">
        <f t="shared" si="327"/>
        <v>294</v>
      </c>
      <c r="R1233" t="s">
        <v>730</v>
      </c>
      <c r="S1233" s="9" t="s">
        <v>733</v>
      </c>
      <c r="T1233" t="s">
        <v>206</v>
      </c>
      <c r="U1233" t="s">
        <v>750</v>
      </c>
      <c r="V1233">
        <v>229.71</v>
      </c>
      <c r="W1233">
        <v>9.6560000000000006</v>
      </c>
      <c r="X1233">
        <v>3.24</v>
      </c>
      <c r="Y1233" s="8">
        <f t="shared" si="328"/>
        <v>-6.4160000000000004</v>
      </c>
      <c r="Z1233">
        <v>-6.726</v>
      </c>
      <c r="AA1233">
        <v>9.7099999999999997E-4</v>
      </c>
      <c r="AB1233">
        <v>1.2600000000000001E-3</v>
      </c>
      <c r="AC1233">
        <f t="shared" si="329"/>
        <v>-2.8996294548824371</v>
      </c>
      <c r="AD1233">
        <f t="shared" si="330"/>
        <v>-3.0127807700919953</v>
      </c>
      <c r="AE1233" s="7">
        <f t="shared" si="331"/>
        <v>98.004778391631618</v>
      </c>
      <c r="AF1233" s="7">
        <v>20</v>
      </c>
      <c r="AG1233" s="7">
        <f t="shared" si="332"/>
        <v>-118.00477839163162</v>
      </c>
      <c r="AH1233" s="7">
        <f t="shared" si="333"/>
        <v>-6.6974299293176855</v>
      </c>
      <c r="AI1233">
        <v>0.36</v>
      </c>
      <c r="AJ1233">
        <v>0.92</v>
      </c>
      <c r="AK1233">
        <v>7.9400000000000013</v>
      </c>
      <c r="AL1233">
        <v>1.23</v>
      </c>
      <c r="AM1233">
        <v>1.76</v>
      </c>
    </row>
    <row r="1234" spans="1:39" x14ac:dyDescent="0.25">
      <c r="A1234">
        <v>938</v>
      </c>
      <c r="B1234" t="s">
        <v>763</v>
      </c>
      <c r="C1234" t="s">
        <v>764</v>
      </c>
      <c r="D1234" t="s">
        <v>890</v>
      </c>
      <c r="E1234" s="7">
        <f t="shared" si="324"/>
        <v>41568762.032462105</v>
      </c>
      <c r="F1234" s="8">
        <f t="shared" si="325"/>
        <v>7.6187670908887917</v>
      </c>
      <c r="G1234">
        <v>8034</v>
      </c>
      <c r="H1234" s="7">
        <f t="shared" si="326"/>
        <v>3.9049318273956528</v>
      </c>
      <c r="I1234" s="7" t="s">
        <v>204</v>
      </c>
      <c r="J1234" s="7" t="s">
        <v>204</v>
      </c>
      <c r="K1234" s="7" t="s">
        <v>204</v>
      </c>
      <c r="L1234" s="7" t="s">
        <v>204</v>
      </c>
      <c r="M1234" s="7" t="s">
        <v>204</v>
      </c>
      <c r="N1234" s="7">
        <v>7.4176298838902284</v>
      </c>
      <c r="O1234" s="7">
        <v>3.9526298838902258</v>
      </c>
      <c r="P1234">
        <v>21</v>
      </c>
      <c r="Q1234">
        <f t="shared" si="327"/>
        <v>294</v>
      </c>
      <c r="R1234" t="s">
        <v>730</v>
      </c>
      <c r="S1234" s="9" t="s">
        <v>733</v>
      </c>
      <c r="T1234" t="s">
        <v>206</v>
      </c>
      <c r="U1234" t="s">
        <v>765</v>
      </c>
      <c r="V1234">
        <v>246.32</v>
      </c>
      <c r="W1234">
        <v>7.4850000000000003</v>
      </c>
      <c r="X1234">
        <v>4.0199999999999996</v>
      </c>
      <c r="Y1234" s="8">
        <f t="shared" si="328"/>
        <v>-3.4650000000000007</v>
      </c>
      <c r="Z1234">
        <v>-3.5449999999999999</v>
      </c>
      <c r="AA1234">
        <v>7.3400000000000007E-2</v>
      </c>
      <c r="AB1234">
        <v>4.5100000000000001E-2</v>
      </c>
      <c r="AC1234">
        <f t="shared" si="329"/>
        <v>-1.3458234581220394</v>
      </c>
      <c r="AD1234">
        <f t="shared" si="330"/>
        <v>-1.1343039400839294</v>
      </c>
      <c r="AE1234" s="7">
        <f t="shared" si="331"/>
        <v>84.337694984048781</v>
      </c>
      <c r="AF1234" s="7">
        <v>20</v>
      </c>
      <c r="AG1234" s="7">
        <f t="shared" si="332"/>
        <v>-104.33769498404878</v>
      </c>
      <c r="AH1234" s="7">
        <f t="shared" si="333"/>
        <v>-3.7138352634931393</v>
      </c>
      <c r="AI1234">
        <v>0</v>
      </c>
      <c r="AJ1234">
        <v>0.64</v>
      </c>
      <c r="AK1234">
        <v>8.48</v>
      </c>
      <c r="AL1234">
        <v>0.88</v>
      </c>
      <c r="AM1234">
        <v>1.87</v>
      </c>
    </row>
    <row r="1235" spans="1:39" x14ac:dyDescent="0.25">
      <c r="A1235">
        <v>800</v>
      </c>
      <c r="B1235" t="s">
        <v>766</v>
      </c>
      <c r="C1235" t="s">
        <v>767</v>
      </c>
      <c r="D1235" t="s">
        <v>890</v>
      </c>
      <c r="E1235" s="7">
        <f t="shared" si="324"/>
        <v>820443446.53753662</v>
      </c>
      <c r="F1235" s="8">
        <f t="shared" si="325"/>
        <v>8.9140486503456557</v>
      </c>
      <c r="G1235">
        <v>1342</v>
      </c>
      <c r="H1235" s="7">
        <f t="shared" si="326"/>
        <v>3.1277525158329733</v>
      </c>
      <c r="I1235" s="7" t="s">
        <v>204</v>
      </c>
      <c r="J1235" s="7" t="s">
        <v>204</v>
      </c>
      <c r="K1235" s="7" t="s">
        <v>204</v>
      </c>
      <c r="L1235" s="7" t="s">
        <v>204</v>
      </c>
      <c r="M1235" s="7" t="s">
        <v>204</v>
      </c>
      <c r="N1235" s="7">
        <v>8.6734505723275479</v>
      </c>
      <c r="O1235" s="7">
        <v>3.1754505723275472</v>
      </c>
      <c r="P1235">
        <v>21</v>
      </c>
      <c r="Q1235">
        <f t="shared" si="327"/>
        <v>294</v>
      </c>
      <c r="R1235" t="s">
        <v>730</v>
      </c>
      <c r="S1235" s="9" t="s">
        <v>733</v>
      </c>
      <c r="T1235" t="s">
        <v>206</v>
      </c>
      <c r="U1235" t="s">
        <v>768</v>
      </c>
      <c r="V1235">
        <v>263.20999999999998</v>
      </c>
      <c r="W1235">
        <v>8.2479999999999993</v>
      </c>
      <c r="X1235">
        <v>2.75</v>
      </c>
      <c r="Y1235" s="8">
        <f t="shared" si="328"/>
        <v>-5.4979999999999993</v>
      </c>
      <c r="Z1235">
        <v>-5.3879999999999999</v>
      </c>
      <c r="AA1235">
        <v>1.55E-2</v>
      </c>
      <c r="AB1235">
        <v>5.9299999999999999E-4</v>
      </c>
      <c r="AC1235">
        <f t="shared" si="329"/>
        <v>-3.2269453066357374</v>
      </c>
      <c r="AD1235">
        <f t="shared" si="330"/>
        <v>-1.8096683018297086</v>
      </c>
      <c r="AE1235" s="7">
        <f t="shared" si="331"/>
        <v>100.88380772725222</v>
      </c>
      <c r="AF1235" s="7">
        <v>20</v>
      </c>
      <c r="AG1235" s="7">
        <f t="shared" si="332"/>
        <v>-120.88380772725222</v>
      </c>
      <c r="AH1235" s="7">
        <f t="shared" si="333"/>
        <v>-5.7862961345126829</v>
      </c>
      <c r="AI1235">
        <v>0</v>
      </c>
      <c r="AJ1235">
        <v>1.03</v>
      </c>
      <c r="AK1235">
        <v>8.49</v>
      </c>
      <c r="AL1235">
        <v>1.6</v>
      </c>
      <c r="AM1235">
        <v>1.72</v>
      </c>
    </row>
    <row r="1236" spans="1:39" x14ac:dyDescent="0.25">
      <c r="A1236">
        <v>1051</v>
      </c>
      <c r="B1236" t="s">
        <v>769</v>
      </c>
      <c r="C1236" t="s">
        <v>770</v>
      </c>
      <c r="D1236" t="s">
        <v>890</v>
      </c>
      <c r="E1236" s="7">
        <f t="shared" si="324"/>
        <v>991545370406.74646</v>
      </c>
      <c r="F1236" s="8">
        <f t="shared" si="325"/>
        <v>11.996312591124761</v>
      </c>
      <c r="G1236">
        <v>104</v>
      </c>
      <c r="H1236" s="7">
        <f t="shared" si="326"/>
        <v>2.0170333392987803</v>
      </c>
      <c r="I1236" s="7" t="s">
        <v>204</v>
      </c>
      <c r="J1236" s="7" t="s">
        <v>204</v>
      </c>
      <c r="K1236" s="7" t="s">
        <v>204</v>
      </c>
      <c r="L1236" s="7" t="s">
        <v>204</v>
      </c>
      <c r="M1236" s="7" t="s">
        <v>204</v>
      </c>
      <c r="N1236" s="7">
        <v>11.753731395793356</v>
      </c>
      <c r="O1236" s="7">
        <v>2.0647313957933542</v>
      </c>
      <c r="P1236">
        <v>21</v>
      </c>
      <c r="Q1236">
        <f t="shared" si="327"/>
        <v>294</v>
      </c>
      <c r="R1236" t="s">
        <v>730</v>
      </c>
      <c r="S1236" s="9" t="s">
        <v>733</v>
      </c>
      <c r="T1236" t="s">
        <v>206</v>
      </c>
      <c r="U1236" t="s">
        <v>771</v>
      </c>
      <c r="V1236">
        <v>240.7</v>
      </c>
      <c r="W1236">
        <v>12.199</v>
      </c>
      <c r="X1236">
        <v>2.5099999999999998</v>
      </c>
      <c r="Y1236" s="8">
        <f t="shared" si="328"/>
        <v>-9.6890000000000001</v>
      </c>
      <c r="Z1236">
        <v>-9.9789999999999992</v>
      </c>
      <c r="AA1236">
        <v>2.02E-4</v>
      </c>
      <c r="AB1236">
        <v>4.7699999999999999E-4</v>
      </c>
      <c r="AC1236">
        <f t="shared" si="329"/>
        <v>-3.3214816209598861</v>
      </c>
      <c r="AD1236">
        <f t="shared" si="330"/>
        <v>-3.6946486305533761</v>
      </c>
      <c r="AE1236" s="7">
        <f t="shared" si="331"/>
        <v>101.71533733623006</v>
      </c>
      <c r="AF1236" s="7">
        <v>20</v>
      </c>
      <c r="AG1236" s="7">
        <f t="shared" si="332"/>
        <v>-121.71533733623006</v>
      </c>
      <c r="AH1236" s="7">
        <f t="shared" si="333"/>
        <v>-9.9792792518259805</v>
      </c>
      <c r="AI1236">
        <v>0.36</v>
      </c>
      <c r="AJ1236">
        <v>1.07</v>
      </c>
      <c r="AK1236">
        <v>8.56</v>
      </c>
      <c r="AL1236">
        <v>1.74</v>
      </c>
      <c r="AM1236">
        <v>1.77</v>
      </c>
    </row>
    <row r="1237" spans="1:39" x14ac:dyDescent="0.25">
      <c r="A1237">
        <v>932</v>
      </c>
      <c r="B1237" t="s">
        <v>775</v>
      </c>
      <c r="C1237" t="s">
        <v>776</v>
      </c>
      <c r="D1237" t="s">
        <v>890</v>
      </c>
      <c r="E1237" s="7">
        <f t="shared" si="324"/>
        <v>4784689358.839509</v>
      </c>
      <c r="F1237" s="8">
        <f t="shared" si="325"/>
        <v>9.6798537468942207</v>
      </c>
      <c r="G1237">
        <v>546</v>
      </c>
      <c r="H1237" s="7">
        <f t="shared" si="326"/>
        <v>2.7371926427047373</v>
      </c>
      <c r="I1237" s="7" t="s">
        <v>204</v>
      </c>
      <c r="J1237" s="7" t="s">
        <v>204</v>
      </c>
      <c r="K1237" s="7" t="s">
        <v>204</v>
      </c>
      <c r="L1237" s="7" t="s">
        <v>204</v>
      </c>
      <c r="M1237" s="7" t="s">
        <v>204</v>
      </c>
      <c r="N1237" s="7">
        <v>9.4478906991993146</v>
      </c>
      <c r="O1237" s="7">
        <v>2.7848906991993112</v>
      </c>
      <c r="P1237">
        <v>21</v>
      </c>
      <c r="Q1237">
        <f t="shared" si="327"/>
        <v>294</v>
      </c>
      <c r="R1237" t="s">
        <v>730</v>
      </c>
      <c r="S1237" s="9" t="s">
        <v>733</v>
      </c>
      <c r="T1237" t="s">
        <v>206</v>
      </c>
      <c r="U1237" t="s">
        <v>777</v>
      </c>
      <c r="V1237">
        <v>227.33</v>
      </c>
      <c r="W1237">
        <v>9.9830000000000005</v>
      </c>
      <c r="X1237">
        <v>3.32</v>
      </c>
      <c r="Y1237" s="8">
        <f t="shared" si="328"/>
        <v>-6.6630000000000003</v>
      </c>
      <c r="Z1237">
        <v>-7.0030000000000001</v>
      </c>
      <c r="AA1237">
        <v>5.7299999999999999E-3</v>
      </c>
      <c r="AB1237">
        <v>1.5299999999999999E-3</v>
      </c>
      <c r="AC1237">
        <f t="shared" si="329"/>
        <v>-2.8153085691824011</v>
      </c>
      <c r="AD1237">
        <f t="shared" si="330"/>
        <v>-2.2418453780326102</v>
      </c>
      <c r="AE1237" s="7">
        <f t="shared" si="331"/>
        <v>97.263102416467177</v>
      </c>
      <c r="AF1237" s="7">
        <v>20</v>
      </c>
      <c r="AG1237" s="7">
        <f t="shared" si="332"/>
        <v>-117.26310241646718</v>
      </c>
      <c r="AH1237" s="7">
        <f t="shared" si="333"/>
        <v>-6.942661104189483</v>
      </c>
      <c r="AI1237">
        <v>0.26</v>
      </c>
      <c r="AJ1237">
        <v>1.07</v>
      </c>
      <c r="AK1237">
        <v>8.7200000000000006</v>
      </c>
      <c r="AL1237">
        <v>1.27</v>
      </c>
      <c r="AM1237">
        <v>1.8</v>
      </c>
    </row>
    <row r="1238" spans="1:39" x14ac:dyDescent="0.25">
      <c r="A1238">
        <v>625</v>
      </c>
      <c r="B1238" t="s">
        <v>781</v>
      </c>
      <c r="C1238" t="s">
        <v>782</v>
      </c>
      <c r="D1238" t="s">
        <v>890</v>
      </c>
      <c r="E1238" s="7">
        <f t="shared" si="324"/>
        <v>651844510.98515761</v>
      </c>
      <c r="F1238" s="8">
        <f t="shared" si="325"/>
        <v>8.8141440127956194</v>
      </c>
      <c r="G1238">
        <v>13446</v>
      </c>
      <c r="H1238" s="7">
        <f t="shared" si="326"/>
        <v>4.1285931069187045</v>
      </c>
      <c r="I1238" s="7" t="s">
        <v>204</v>
      </c>
      <c r="J1238" s="7" t="s">
        <v>204</v>
      </c>
      <c r="K1238" s="7" t="s">
        <v>204</v>
      </c>
      <c r="L1238" s="7" t="s">
        <v>204</v>
      </c>
      <c r="M1238" s="7" t="s">
        <v>204</v>
      </c>
      <c r="N1238" s="7">
        <v>8.5962911634132784</v>
      </c>
      <c r="O1238" s="7">
        <v>4.1762911634132784</v>
      </c>
      <c r="P1238">
        <v>21</v>
      </c>
      <c r="Q1238">
        <f t="shared" si="327"/>
        <v>294</v>
      </c>
      <c r="R1238" t="s">
        <v>730</v>
      </c>
      <c r="S1238" s="9" t="s">
        <v>733</v>
      </c>
      <c r="T1238" t="s">
        <v>206</v>
      </c>
      <c r="U1238" t="s">
        <v>783</v>
      </c>
      <c r="V1238">
        <v>277.23</v>
      </c>
      <c r="W1238">
        <v>7.72</v>
      </c>
      <c r="X1238">
        <v>3.3</v>
      </c>
      <c r="Y1238" s="8">
        <f t="shared" si="328"/>
        <v>-4.42</v>
      </c>
      <c r="Z1238">
        <v>-4.42</v>
      </c>
      <c r="AA1238">
        <v>1.0200000000000001E-2</v>
      </c>
      <c r="AB1238">
        <v>7.1999999999999998E-3</v>
      </c>
      <c r="AC1238">
        <f t="shared" si="329"/>
        <v>-2.1426675035687315</v>
      </c>
      <c r="AD1238">
        <f t="shared" si="330"/>
        <v>-1.9913998282380825</v>
      </c>
      <c r="AE1238" s="7">
        <f t="shared" si="331"/>
        <v>91.346635646307689</v>
      </c>
      <c r="AF1238" s="7">
        <v>20</v>
      </c>
      <c r="AG1238" s="7">
        <f t="shared" si="332"/>
        <v>-111.34663564630769</v>
      </c>
      <c r="AH1238" s="7">
        <f t="shared" si="333"/>
        <v>-4.6855509058769158</v>
      </c>
      <c r="AI1238">
        <v>0</v>
      </c>
      <c r="AJ1238">
        <v>1.03</v>
      </c>
      <c r="AK1238">
        <v>8.9600000000000009</v>
      </c>
      <c r="AL1238">
        <v>1.54</v>
      </c>
      <c r="AM1238">
        <v>1.86</v>
      </c>
    </row>
    <row r="1239" spans="1:39" x14ac:dyDescent="0.25">
      <c r="A1239">
        <v>936</v>
      </c>
      <c r="B1239" t="s">
        <v>788</v>
      </c>
      <c r="C1239" t="s">
        <v>786</v>
      </c>
      <c r="D1239" t="s">
        <v>890</v>
      </c>
      <c r="E1239" s="7">
        <f t="shared" si="324"/>
        <v>6535274973.2025709</v>
      </c>
      <c r="F1239" s="8">
        <f t="shared" si="325"/>
        <v>9.8152638653415369</v>
      </c>
      <c r="G1239">
        <v>3225</v>
      </c>
      <c r="H1239" s="7">
        <f t="shared" si="326"/>
        <v>3.5085297189712867</v>
      </c>
      <c r="I1239" s="7" t="s">
        <v>204</v>
      </c>
      <c r="J1239" s="7" t="s">
        <v>204</v>
      </c>
      <c r="K1239" s="7" t="s">
        <v>204</v>
      </c>
      <c r="L1239" s="7" t="s">
        <v>204</v>
      </c>
      <c r="M1239" s="7" t="s">
        <v>204</v>
      </c>
      <c r="N1239" s="7">
        <v>9.5822277754658636</v>
      </c>
      <c r="O1239" s="7">
        <v>3.5562277754658598</v>
      </c>
      <c r="P1239">
        <v>21</v>
      </c>
      <c r="Q1239">
        <f t="shared" si="327"/>
        <v>294</v>
      </c>
      <c r="R1239" t="s">
        <v>730</v>
      </c>
      <c r="S1239" s="9" t="s">
        <v>733</v>
      </c>
      <c r="T1239" t="s">
        <v>206</v>
      </c>
      <c r="U1239" t="s">
        <v>787</v>
      </c>
      <c r="V1239">
        <v>241.36</v>
      </c>
      <c r="W1239">
        <v>9.7959999999999994</v>
      </c>
      <c r="X1239">
        <v>3.77</v>
      </c>
      <c r="Y1239" s="8">
        <f t="shared" si="328"/>
        <v>-6.0259999999999998</v>
      </c>
      <c r="Z1239">
        <v>-6.056</v>
      </c>
      <c r="AA1239">
        <v>3.13E-3</v>
      </c>
      <c r="AB1239">
        <v>1.3600000000000001E-3</v>
      </c>
      <c r="AC1239">
        <f t="shared" si="329"/>
        <v>-2.8664610916297826</v>
      </c>
      <c r="AD1239">
        <f t="shared" si="330"/>
        <v>-2.5044556624535517</v>
      </c>
      <c r="AE1239" s="7">
        <f t="shared" si="331"/>
        <v>97.71303361267455</v>
      </c>
      <c r="AF1239" s="7">
        <v>20</v>
      </c>
      <c r="AG1239" s="7">
        <f t="shared" si="332"/>
        <v>-117.71303361267455</v>
      </c>
      <c r="AH1239" s="7">
        <f t="shared" si="333"/>
        <v>-6.3067341463702498</v>
      </c>
      <c r="AI1239">
        <v>0.26</v>
      </c>
      <c r="AJ1239">
        <v>1.08</v>
      </c>
      <c r="AK1239">
        <v>9</v>
      </c>
      <c r="AL1239">
        <v>1.22</v>
      </c>
      <c r="AM1239">
        <v>1.94</v>
      </c>
    </row>
    <row r="1240" spans="1:39" x14ac:dyDescent="0.25">
      <c r="A1240">
        <v>48</v>
      </c>
      <c r="B1240" t="s">
        <v>789</v>
      </c>
      <c r="C1240" t="s">
        <v>790</v>
      </c>
      <c r="D1240" t="s">
        <v>890</v>
      </c>
      <c r="E1240" s="7">
        <f t="shared" si="324"/>
        <v>747617144.49537921</v>
      </c>
      <c r="F1240" s="8">
        <f t="shared" si="325"/>
        <v>8.8736792521428072</v>
      </c>
      <c r="G1240">
        <v>22867</v>
      </c>
      <c r="H1240" s="7">
        <f t="shared" si="326"/>
        <v>4.3592091917642977</v>
      </c>
      <c r="I1240" s="7" t="s">
        <v>204</v>
      </c>
      <c r="J1240" s="7" t="s">
        <v>204</v>
      </c>
      <c r="K1240" s="7" t="s">
        <v>204</v>
      </c>
      <c r="L1240" s="7" t="s">
        <v>204</v>
      </c>
      <c r="M1240" s="7" t="s">
        <v>204</v>
      </c>
      <c r="N1240" s="7">
        <v>8.6409072482588716</v>
      </c>
      <c r="O1240" s="7">
        <v>4.4069072482588716</v>
      </c>
      <c r="P1240">
        <v>21</v>
      </c>
      <c r="Q1240">
        <f t="shared" si="327"/>
        <v>294</v>
      </c>
      <c r="R1240" t="s">
        <v>730</v>
      </c>
      <c r="S1240" s="9" t="s">
        <v>733</v>
      </c>
      <c r="T1240" t="s">
        <v>206</v>
      </c>
      <c r="U1240" t="s">
        <v>791</v>
      </c>
      <c r="V1240">
        <v>278.32</v>
      </c>
      <c r="W1240">
        <v>8.3140000000000001</v>
      </c>
      <c r="X1240">
        <v>4.08</v>
      </c>
      <c r="Y1240" s="8">
        <f t="shared" si="328"/>
        <v>-4.234</v>
      </c>
      <c r="Z1240">
        <v>-4.2240000000000002</v>
      </c>
      <c r="AA1240">
        <v>1.84E-2</v>
      </c>
      <c r="AB1240">
        <v>1.4E-3</v>
      </c>
      <c r="AC1240">
        <f t="shared" si="329"/>
        <v>-2.8538719643217618</v>
      </c>
      <c r="AD1240">
        <f t="shared" si="330"/>
        <v>-1.7351821769904636</v>
      </c>
      <c r="AE1240" s="7">
        <f t="shared" si="331"/>
        <v>97.60230122181872</v>
      </c>
      <c r="AF1240" s="7">
        <v>20</v>
      </c>
      <c r="AG1240" s="7">
        <f t="shared" si="332"/>
        <v>-117.60230122181872</v>
      </c>
      <c r="AH1240" s="7">
        <f t="shared" si="333"/>
        <v>-4.5144700603785104</v>
      </c>
      <c r="AI1240">
        <v>0</v>
      </c>
      <c r="AJ1240">
        <v>1.05</v>
      </c>
      <c r="AK1240">
        <v>9.09</v>
      </c>
      <c r="AL1240">
        <v>1.1000000000000001</v>
      </c>
      <c r="AM1240">
        <v>1.99</v>
      </c>
    </row>
    <row r="1241" spans="1:39" x14ac:dyDescent="0.25">
      <c r="A1241">
        <v>1029</v>
      </c>
      <c r="B1241" t="s">
        <v>792</v>
      </c>
      <c r="C1241" t="s">
        <v>793</v>
      </c>
      <c r="D1241" t="s">
        <v>890</v>
      </c>
      <c r="E1241" s="7">
        <f t="shared" si="324"/>
        <v>3043588422.3778539</v>
      </c>
      <c r="F1241" s="8">
        <f t="shared" si="325"/>
        <v>9.4833859234023024</v>
      </c>
      <c r="G1241">
        <v>1288</v>
      </c>
      <c r="H1241" s="7">
        <f t="shared" si="326"/>
        <v>3.1099158630237933</v>
      </c>
      <c r="I1241" s="7" t="s">
        <v>204</v>
      </c>
      <c r="J1241" s="7" t="s">
        <v>204</v>
      </c>
      <c r="K1241" s="7" t="s">
        <v>204</v>
      </c>
      <c r="L1241" s="7" t="s">
        <v>204</v>
      </c>
      <c r="M1241" s="7" t="s">
        <v>204</v>
      </c>
      <c r="N1241" s="7">
        <v>9.2506139195183668</v>
      </c>
      <c r="O1241" s="7">
        <v>3.1576139195183672</v>
      </c>
      <c r="P1241">
        <v>21</v>
      </c>
      <c r="Q1241">
        <f t="shared" si="327"/>
        <v>294</v>
      </c>
      <c r="R1241" t="s">
        <v>730</v>
      </c>
      <c r="S1241" s="9" t="s">
        <v>733</v>
      </c>
      <c r="T1241" t="s">
        <v>206</v>
      </c>
      <c r="U1241" t="s">
        <v>794</v>
      </c>
      <c r="V1241">
        <v>241.36</v>
      </c>
      <c r="W1241">
        <v>9.8230000000000004</v>
      </c>
      <c r="X1241">
        <v>3.73</v>
      </c>
      <c r="Y1241" s="8">
        <f t="shared" si="328"/>
        <v>-6.093</v>
      </c>
      <c r="Z1241">
        <v>-6.3129999999999997</v>
      </c>
      <c r="AA1241">
        <v>2.47E-3</v>
      </c>
      <c r="AB1241">
        <v>1.4E-3</v>
      </c>
      <c r="AC1241">
        <f t="shared" si="329"/>
        <v>-2.8538719643217618</v>
      </c>
      <c r="AD1241">
        <f t="shared" si="330"/>
        <v>-2.6073030467403342</v>
      </c>
      <c r="AE1241" s="7">
        <f t="shared" si="331"/>
        <v>97.60230122181872</v>
      </c>
      <c r="AF1241" s="7">
        <v>20</v>
      </c>
      <c r="AG1241" s="7">
        <f t="shared" si="332"/>
        <v>-117.60230122181872</v>
      </c>
      <c r="AH1241" s="7">
        <f t="shared" si="333"/>
        <v>-6.3734700603785095</v>
      </c>
      <c r="AI1241">
        <v>0.26</v>
      </c>
      <c r="AJ1241">
        <v>1.1000000000000001</v>
      </c>
      <c r="AK1241">
        <v>9.1</v>
      </c>
      <c r="AL1241">
        <v>1.26</v>
      </c>
      <c r="AM1241">
        <v>1.94</v>
      </c>
    </row>
    <row r="1242" spans="1:39" x14ac:dyDescent="0.25">
      <c r="A1242">
        <v>55</v>
      </c>
      <c r="B1242" t="s">
        <v>798</v>
      </c>
      <c r="C1242" t="s">
        <v>799</v>
      </c>
      <c r="D1242" t="s">
        <v>890</v>
      </c>
      <c r="E1242" s="7">
        <f t="shared" si="324"/>
        <v>345650059.5169028</v>
      </c>
      <c r="F1242" s="8">
        <f t="shared" si="325"/>
        <v>8.5386366359988948</v>
      </c>
      <c r="G1242">
        <v>1738</v>
      </c>
      <c r="H1242" s="7">
        <f t="shared" si="326"/>
        <v>3.2400497721126476</v>
      </c>
      <c r="I1242" s="7" t="s">
        <v>204</v>
      </c>
      <c r="J1242" s="7" t="s">
        <v>204</v>
      </c>
      <c r="K1242" s="7" t="s">
        <v>204</v>
      </c>
      <c r="L1242" s="7" t="s">
        <v>204</v>
      </c>
      <c r="M1242" s="7" t="s">
        <v>204</v>
      </c>
      <c r="N1242" s="7">
        <v>8.3017478286072226</v>
      </c>
      <c r="O1242" s="7">
        <v>3.2877478286072215</v>
      </c>
      <c r="P1242">
        <v>21</v>
      </c>
      <c r="Q1242">
        <f t="shared" si="327"/>
        <v>294</v>
      </c>
      <c r="R1242" t="s">
        <v>730</v>
      </c>
      <c r="S1242" s="9" t="s">
        <v>733</v>
      </c>
      <c r="T1242" t="s">
        <v>206</v>
      </c>
      <c r="U1242" t="s">
        <v>800</v>
      </c>
      <c r="V1242">
        <v>291.26</v>
      </c>
      <c r="W1242">
        <v>8.7439999999999998</v>
      </c>
      <c r="X1242">
        <v>3.73</v>
      </c>
      <c r="Y1242" s="8">
        <f t="shared" si="328"/>
        <v>-5.0139999999999993</v>
      </c>
      <c r="Z1242">
        <v>-4.9139999999999997</v>
      </c>
      <c r="AA1242">
        <v>4.45E-3</v>
      </c>
      <c r="AB1242">
        <v>8.9099999999999997E-4</v>
      </c>
      <c r="AC1242">
        <f t="shared" si="329"/>
        <v>-3.0501222959631251</v>
      </c>
      <c r="AD1242">
        <f t="shared" si="330"/>
        <v>-2.3516399890190685</v>
      </c>
      <c r="AE1242" s="7">
        <f t="shared" si="331"/>
        <v>99.328494618485038</v>
      </c>
      <c r="AF1242" s="7">
        <v>20</v>
      </c>
      <c r="AG1242" s="7">
        <f t="shared" si="332"/>
        <v>-119.32849461848504</v>
      </c>
      <c r="AH1242" s="7">
        <f t="shared" si="333"/>
        <v>-5.2985868638862463</v>
      </c>
      <c r="AI1242">
        <v>0</v>
      </c>
      <c r="AJ1242">
        <v>1.03</v>
      </c>
      <c r="AK1242">
        <v>9.48</v>
      </c>
      <c r="AL1242">
        <v>1.61</v>
      </c>
      <c r="AM1242">
        <v>2</v>
      </c>
    </row>
    <row r="1243" spans="1:39" x14ac:dyDescent="0.25">
      <c r="A1243">
        <v>1007</v>
      </c>
      <c r="B1243" t="s">
        <v>801</v>
      </c>
      <c r="C1243" t="s">
        <v>802</v>
      </c>
      <c r="D1243" t="s">
        <v>890</v>
      </c>
      <c r="E1243" s="7">
        <f t="shared" si="324"/>
        <v>731622048446339.75</v>
      </c>
      <c r="F1243" s="8">
        <f t="shared" si="325"/>
        <v>14.864286785068858</v>
      </c>
      <c r="G1243">
        <v>1306</v>
      </c>
      <c r="H1243" s="7">
        <f t="shared" si="326"/>
        <v>3.1159431769390551</v>
      </c>
      <c r="I1243" s="7" t="s">
        <v>204</v>
      </c>
      <c r="J1243" s="7" t="s">
        <v>204</v>
      </c>
      <c r="K1243" s="7" t="s">
        <v>204</v>
      </c>
      <c r="L1243" s="7" t="s">
        <v>204</v>
      </c>
      <c r="M1243" s="7" t="s">
        <v>204</v>
      </c>
      <c r="N1243" s="7">
        <v>14.645641233433631</v>
      </c>
      <c r="O1243" s="7">
        <v>3.163641233433629</v>
      </c>
      <c r="P1243">
        <v>21</v>
      </c>
      <c r="Q1243">
        <f t="shared" si="327"/>
        <v>294</v>
      </c>
      <c r="R1243" t="s">
        <v>730</v>
      </c>
      <c r="S1243" s="9" t="s">
        <v>733</v>
      </c>
      <c r="T1243" t="s">
        <v>206</v>
      </c>
      <c r="U1243" t="s">
        <v>803</v>
      </c>
      <c r="V1243">
        <v>266.33999999999997</v>
      </c>
      <c r="W1243">
        <v>12.112</v>
      </c>
      <c r="X1243">
        <v>0.63</v>
      </c>
      <c r="Y1243" s="8">
        <f t="shared" si="328"/>
        <v>-11.481999999999999</v>
      </c>
      <c r="Z1243">
        <v>-11.481999999999999</v>
      </c>
      <c r="AA1243">
        <v>4.5899999999999999E-4</v>
      </c>
      <c r="AB1243">
        <v>6.6E-3</v>
      </c>
      <c r="AC1243">
        <f t="shared" si="329"/>
        <v>-2.1804560644581312</v>
      </c>
      <c r="AD1243">
        <f t="shared" si="330"/>
        <v>-3.338187314462739</v>
      </c>
      <c r="AE1243" s="7">
        <f t="shared" si="331"/>
        <v>91.679019106408077</v>
      </c>
      <c r="AF1243" s="7">
        <v>20</v>
      </c>
      <c r="AG1243" s="7">
        <f t="shared" si="332"/>
        <v>-111.67901910640808</v>
      </c>
      <c r="AH1243" s="7">
        <f t="shared" si="333"/>
        <v>-11.748343608129803</v>
      </c>
      <c r="AI1243">
        <v>0.16</v>
      </c>
      <c r="AJ1243">
        <v>1.67</v>
      </c>
      <c r="AK1243">
        <v>9.76</v>
      </c>
      <c r="AL1243">
        <v>2</v>
      </c>
      <c r="AM1243">
        <v>2.11</v>
      </c>
    </row>
    <row r="1244" spans="1:39" x14ac:dyDescent="0.25">
      <c r="A1244">
        <v>589</v>
      </c>
      <c r="B1244" t="s">
        <v>806</v>
      </c>
      <c r="C1244" t="s">
        <v>807</v>
      </c>
      <c r="D1244" t="s">
        <v>890</v>
      </c>
      <c r="E1244" s="7">
        <f t="shared" si="324"/>
        <v>30526991789.397003</v>
      </c>
      <c r="F1244" s="8">
        <f t="shared" si="325"/>
        <v>10.484684009878954</v>
      </c>
      <c r="G1244">
        <v>2966</v>
      </c>
      <c r="H1244" s="7">
        <f t="shared" si="326"/>
        <v>3.472171146692363</v>
      </c>
      <c r="I1244" s="7" t="s">
        <v>204</v>
      </c>
      <c r="J1244" s="7" t="s">
        <v>204</v>
      </c>
      <c r="K1244" s="7" t="s">
        <v>204</v>
      </c>
      <c r="L1244" s="7" t="s">
        <v>204</v>
      </c>
      <c r="M1244" s="7" t="s">
        <v>204</v>
      </c>
      <c r="N1244" s="7">
        <v>10.179869203186939</v>
      </c>
      <c r="O1244" s="7">
        <v>3.5198692031869365</v>
      </c>
      <c r="P1244">
        <v>21</v>
      </c>
      <c r="Q1244">
        <f t="shared" si="327"/>
        <v>294</v>
      </c>
      <c r="R1244" t="s">
        <v>730</v>
      </c>
      <c r="S1244" s="9" t="s">
        <v>733</v>
      </c>
      <c r="T1244" t="s">
        <v>206</v>
      </c>
      <c r="U1244" t="s">
        <v>808</v>
      </c>
      <c r="V1244">
        <v>356.05</v>
      </c>
      <c r="W1244">
        <v>11.84</v>
      </c>
      <c r="X1244">
        <v>5.18</v>
      </c>
      <c r="Y1244" s="8">
        <f t="shared" si="328"/>
        <v>-6.66</v>
      </c>
      <c r="Z1244">
        <v>-7.23</v>
      </c>
      <c r="AA1244" s="7">
        <v>1.3499999999999999E-5</v>
      </c>
      <c r="AB1244" s="7">
        <v>5.1500000000000005E-7</v>
      </c>
      <c r="AC1244">
        <f t="shared" si="329"/>
        <v>-6.2881927709588092</v>
      </c>
      <c r="AD1244">
        <f t="shared" si="330"/>
        <v>-4.8696662315049943</v>
      </c>
      <c r="AE1244" s="7">
        <f t="shared" si="331"/>
        <v>127.81015793659981</v>
      </c>
      <c r="AF1244" s="7">
        <v>20</v>
      </c>
      <c r="AG1244" s="7">
        <f t="shared" si="332"/>
        <v>-147.81015793659981</v>
      </c>
      <c r="AH1244" s="7">
        <f t="shared" si="333"/>
        <v>-7.0125128631865907</v>
      </c>
      <c r="AI1244">
        <v>0</v>
      </c>
      <c r="AJ1244">
        <v>0.56999999999999995</v>
      </c>
      <c r="AK1244">
        <v>9.84</v>
      </c>
      <c r="AL1244">
        <v>2.39</v>
      </c>
      <c r="AM1244">
        <v>2.09</v>
      </c>
    </row>
    <row r="1245" spans="1:39" x14ac:dyDescent="0.25">
      <c r="A1245">
        <v>820</v>
      </c>
      <c r="B1245" t="s">
        <v>809</v>
      </c>
      <c r="C1245" t="s">
        <v>810</v>
      </c>
      <c r="D1245" t="s">
        <v>890</v>
      </c>
      <c r="E1245" s="7">
        <f t="shared" ref="E1245:E1263" si="334">10^F1245</f>
        <v>197881644.69120762</v>
      </c>
      <c r="F1245" s="8">
        <f t="shared" ref="F1245:F1263" si="335">H1245-AH1245</f>
        <v>8.2964055113411597</v>
      </c>
      <c r="G1245">
        <v>563</v>
      </c>
      <c r="H1245" s="7">
        <f t="shared" si="326"/>
        <v>2.7505083948513462</v>
      </c>
      <c r="I1245" s="7" t="s">
        <v>204</v>
      </c>
      <c r="J1245" s="7" t="s">
        <v>204</v>
      </c>
      <c r="K1245" s="7" t="s">
        <v>204</v>
      </c>
      <c r="L1245" s="7" t="s">
        <v>204</v>
      </c>
      <c r="M1245" s="7" t="s">
        <v>204</v>
      </c>
      <c r="N1245" s="7">
        <v>8.0832064513459212</v>
      </c>
      <c r="O1245" s="7">
        <v>2.7982064513459202</v>
      </c>
      <c r="P1245">
        <v>21</v>
      </c>
      <c r="Q1245">
        <f t="shared" si="327"/>
        <v>294</v>
      </c>
      <c r="R1245" t="s">
        <v>730</v>
      </c>
      <c r="S1245" s="9" t="s">
        <v>733</v>
      </c>
      <c r="T1245" t="s">
        <v>206</v>
      </c>
      <c r="U1245" t="s">
        <v>811</v>
      </c>
      <c r="V1245">
        <v>304.35000000000002</v>
      </c>
      <c r="W1245">
        <v>9.1449999999999996</v>
      </c>
      <c r="X1245">
        <v>3.86</v>
      </c>
      <c r="Y1245" s="8">
        <f t="shared" si="328"/>
        <v>-5.2850000000000001</v>
      </c>
      <c r="Z1245">
        <v>-5.335</v>
      </c>
      <c r="AA1245">
        <v>7.2399999999999999E-3</v>
      </c>
      <c r="AB1245">
        <v>1.2E-2</v>
      </c>
      <c r="AC1245">
        <f t="shared" si="329"/>
        <v>-1.9208187539523751</v>
      </c>
      <c r="AD1245">
        <f t="shared" si="330"/>
        <v>-2.1402614338028529</v>
      </c>
      <c r="AE1245" s="7">
        <f t="shared" si="331"/>
        <v>89.395281763521609</v>
      </c>
      <c r="AF1245" s="7">
        <v>20</v>
      </c>
      <c r="AG1245" s="7">
        <f t="shared" si="332"/>
        <v>-109.39528176352161</v>
      </c>
      <c r="AH1245" s="7">
        <f t="shared" si="333"/>
        <v>-5.5458971164898134</v>
      </c>
      <c r="AI1245">
        <v>0</v>
      </c>
      <c r="AJ1245">
        <v>1.38</v>
      </c>
      <c r="AK1245">
        <v>9.86</v>
      </c>
      <c r="AL1245">
        <v>1.1000000000000001</v>
      </c>
      <c r="AM1245">
        <v>2.31</v>
      </c>
    </row>
    <row r="1246" spans="1:39" x14ac:dyDescent="0.25">
      <c r="A1246">
        <v>999</v>
      </c>
      <c r="B1246" t="s">
        <v>815</v>
      </c>
      <c r="C1246" t="s">
        <v>816</v>
      </c>
      <c r="D1246" t="s">
        <v>890</v>
      </c>
      <c r="E1246" s="7">
        <f t="shared" si="334"/>
        <v>35534451.540704086</v>
      </c>
      <c r="F1246" s="8">
        <f t="shared" si="335"/>
        <v>7.5506496166777293</v>
      </c>
      <c r="G1246">
        <v>3219</v>
      </c>
      <c r="H1246" s="7">
        <f t="shared" si="326"/>
        <v>3.5077209766856137</v>
      </c>
      <c r="I1246" s="7" t="s">
        <v>204</v>
      </c>
      <c r="J1246" s="7" t="s">
        <v>204</v>
      </c>
      <c r="K1246" s="7" t="s">
        <v>204</v>
      </c>
      <c r="L1246" s="7" t="s">
        <v>204</v>
      </c>
      <c r="M1246" s="7" t="s">
        <v>204</v>
      </c>
      <c r="N1246" s="7">
        <v>7.3274190331801883</v>
      </c>
      <c r="O1246" s="7">
        <v>3.5554190331801867</v>
      </c>
      <c r="P1246">
        <v>21</v>
      </c>
      <c r="Q1246">
        <f t="shared" si="327"/>
        <v>294</v>
      </c>
      <c r="R1246" t="s">
        <v>730</v>
      </c>
      <c r="S1246" s="9" t="s">
        <v>733</v>
      </c>
      <c r="T1246" t="s">
        <v>206</v>
      </c>
      <c r="U1246" t="s">
        <v>817</v>
      </c>
      <c r="V1246">
        <v>350.59</v>
      </c>
      <c r="W1246">
        <v>8.8819999999999997</v>
      </c>
      <c r="X1246">
        <v>5.1100000000000003</v>
      </c>
      <c r="Y1246" s="8">
        <f t="shared" si="328"/>
        <v>-3.7719999999999994</v>
      </c>
      <c r="Z1246">
        <v>-3.9220000000000002</v>
      </c>
      <c r="AA1246">
        <v>2.7299999999999998E-3</v>
      </c>
      <c r="AB1246">
        <v>3.9899999999999996E-3</v>
      </c>
      <c r="AC1246">
        <f t="shared" si="329"/>
        <v>-2.3990271043132516</v>
      </c>
      <c r="AD1246">
        <f t="shared" si="330"/>
        <v>-2.563837352959244</v>
      </c>
      <c r="AE1246" s="7">
        <f t="shared" si="331"/>
        <v>93.60154266366699</v>
      </c>
      <c r="AF1246" s="7">
        <v>20</v>
      </c>
      <c r="AG1246" s="7">
        <f t="shared" si="332"/>
        <v>-113.60154266366699</v>
      </c>
      <c r="AH1246" s="7">
        <f t="shared" si="333"/>
        <v>-4.0429286399921152</v>
      </c>
      <c r="AI1246">
        <v>0</v>
      </c>
      <c r="AJ1246">
        <v>1.06</v>
      </c>
      <c r="AK1246">
        <v>9.8800000000000008</v>
      </c>
      <c r="AL1246">
        <v>1.45</v>
      </c>
      <c r="AM1246">
        <v>2.15</v>
      </c>
    </row>
    <row r="1247" spans="1:39" x14ac:dyDescent="0.25">
      <c r="A1247">
        <v>1199</v>
      </c>
      <c r="B1247" t="s">
        <v>821</v>
      </c>
      <c r="C1247" t="s">
        <v>822</v>
      </c>
      <c r="D1247" t="s">
        <v>890</v>
      </c>
      <c r="E1247" s="7">
        <f t="shared" si="334"/>
        <v>508897423882.01819</v>
      </c>
      <c r="F1247" s="8">
        <f t="shared" si="335"/>
        <v>11.706630252412582</v>
      </c>
      <c r="G1247">
        <v>1173</v>
      </c>
      <c r="H1247" s="7">
        <f t="shared" si="326"/>
        <v>3.0692980121155293</v>
      </c>
      <c r="I1247" s="7" t="s">
        <v>204</v>
      </c>
      <c r="J1247" s="7" t="s">
        <v>204</v>
      </c>
      <c r="K1247" s="7" t="s">
        <v>204</v>
      </c>
      <c r="L1247" s="7" t="s">
        <v>204</v>
      </c>
      <c r="M1247" s="7" t="s">
        <v>204</v>
      </c>
      <c r="N1247" s="7">
        <v>11.425996068610107</v>
      </c>
      <c r="O1247" s="7">
        <v>3.1169960686101033</v>
      </c>
      <c r="P1247">
        <v>21</v>
      </c>
      <c r="Q1247">
        <f t="shared" si="327"/>
        <v>294</v>
      </c>
      <c r="R1247" t="s">
        <v>730</v>
      </c>
      <c r="S1247" s="9" t="s">
        <v>733</v>
      </c>
      <c r="T1247" t="s">
        <v>206</v>
      </c>
      <c r="U1247" t="s">
        <v>823</v>
      </c>
      <c r="V1247">
        <v>293.76</v>
      </c>
      <c r="W1247">
        <v>11.249000000000001</v>
      </c>
      <c r="X1247">
        <v>2.94</v>
      </c>
      <c r="Y1247" s="8">
        <f t="shared" si="328"/>
        <v>-8.3090000000000011</v>
      </c>
      <c r="Z1247">
        <v>-8.4789999999999992</v>
      </c>
      <c r="AA1247">
        <v>1.16E-3</v>
      </c>
      <c r="AB1247" s="7">
        <v>7.3200000000000002E-6</v>
      </c>
      <c r="AC1247">
        <f t="shared" si="329"/>
        <v>-5.1354889189416077</v>
      </c>
      <c r="AD1247">
        <f t="shared" si="330"/>
        <v>-2.9355420107730814</v>
      </c>
      <c r="AE1247" s="7">
        <f t="shared" si="331"/>
        <v>117.67111887856582</v>
      </c>
      <c r="AF1247" s="7">
        <v>20</v>
      </c>
      <c r="AG1247" s="7">
        <f t="shared" si="332"/>
        <v>-137.67111887856584</v>
      </c>
      <c r="AH1247" s="7">
        <f t="shared" si="333"/>
        <v>-8.6373322402970523</v>
      </c>
      <c r="AI1247">
        <v>0</v>
      </c>
      <c r="AJ1247">
        <v>1.1399999999999999</v>
      </c>
      <c r="AK1247">
        <v>10.08</v>
      </c>
      <c r="AL1247">
        <v>2.21</v>
      </c>
      <c r="AM1247">
        <v>2.15</v>
      </c>
    </row>
    <row r="1248" spans="1:39" x14ac:dyDescent="0.25">
      <c r="A1248">
        <v>940</v>
      </c>
      <c r="B1248" t="s">
        <v>824</v>
      </c>
      <c r="C1248" t="s">
        <v>825</v>
      </c>
      <c r="D1248" t="s">
        <v>890</v>
      </c>
      <c r="E1248" s="7">
        <f t="shared" si="334"/>
        <v>1401561331.2287133</v>
      </c>
      <c r="F1248" s="8">
        <f t="shared" si="335"/>
        <v>9.1466121068993065</v>
      </c>
      <c r="G1248">
        <v>1341</v>
      </c>
      <c r="H1248" s="7">
        <f t="shared" si="326"/>
        <v>3.1274287778515988</v>
      </c>
      <c r="I1248" s="7" t="s">
        <v>204</v>
      </c>
      <c r="J1248" s="7" t="s">
        <v>204</v>
      </c>
      <c r="K1248" s="7" t="s">
        <v>204</v>
      </c>
      <c r="L1248" s="7" t="s">
        <v>204</v>
      </c>
      <c r="M1248" s="7" t="s">
        <v>204</v>
      </c>
      <c r="N1248" s="7">
        <v>8.923126834346176</v>
      </c>
      <c r="O1248" s="7">
        <v>3.1751268343461727</v>
      </c>
      <c r="P1248">
        <v>21</v>
      </c>
      <c r="Q1248">
        <f t="shared" si="327"/>
        <v>294</v>
      </c>
      <c r="R1248" t="s">
        <v>730</v>
      </c>
      <c r="S1248" s="9" t="s">
        <v>733</v>
      </c>
      <c r="T1248" t="s">
        <v>206</v>
      </c>
      <c r="U1248" t="s">
        <v>826</v>
      </c>
      <c r="V1248">
        <v>314.8</v>
      </c>
      <c r="W1248">
        <v>10.208</v>
      </c>
      <c r="X1248">
        <v>4.46</v>
      </c>
      <c r="Y1248" s="8">
        <f t="shared" si="328"/>
        <v>-5.7480000000000002</v>
      </c>
      <c r="Z1248">
        <v>-5.3879999999999999</v>
      </c>
      <c r="AA1248">
        <v>3.5599999999999998E-3</v>
      </c>
      <c r="AB1248">
        <v>3.8800000000000002E-3</v>
      </c>
      <c r="AC1248">
        <f t="shared" si="329"/>
        <v>-2.4111682744057927</v>
      </c>
      <c r="AD1248">
        <f t="shared" si="330"/>
        <v>-2.4485500020271247</v>
      </c>
      <c r="AE1248" s="7">
        <f t="shared" si="331"/>
        <v>93.708334878825369</v>
      </c>
      <c r="AF1248" s="7">
        <v>20</v>
      </c>
      <c r="AG1248" s="7">
        <f t="shared" si="332"/>
        <v>-113.70833487882537</v>
      </c>
      <c r="AH1248" s="7">
        <f t="shared" si="333"/>
        <v>-6.0191833290477073</v>
      </c>
      <c r="AI1248">
        <v>0</v>
      </c>
      <c r="AJ1248">
        <v>0.96</v>
      </c>
      <c r="AK1248">
        <v>10.119999999999999</v>
      </c>
      <c r="AL1248">
        <v>1.29</v>
      </c>
      <c r="AM1248">
        <v>2.0699999999999998</v>
      </c>
    </row>
    <row r="1249" spans="1:39" x14ac:dyDescent="0.25">
      <c r="A1249">
        <v>995</v>
      </c>
      <c r="B1249" t="s">
        <v>830</v>
      </c>
      <c r="C1249" t="s">
        <v>831</v>
      </c>
      <c r="D1249" t="s">
        <v>890</v>
      </c>
      <c r="E1249" s="7">
        <f t="shared" si="334"/>
        <v>60426324645.780182</v>
      </c>
      <c r="F1249" s="8">
        <f t="shared" si="335"/>
        <v>10.781226179643149</v>
      </c>
      <c r="G1249">
        <v>4150</v>
      </c>
      <c r="H1249" s="7">
        <f t="shared" ref="H1249:H1254" si="336">LOG(G1249)</f>
        <v>3.6180480967120925</v>
      </c>
      <c r="I1249" s="7" t="s">
        <v>204</v>
      </c>
      <c r="J1249" s="7" t="s">
        <v>204</v>
      </c>
      <c r="K1249" s="7" t="s">
        <v>204</v>
      </c>
      <c r="L1249" s="7" t="s">
        <v>204</v>
      </c>
      <c r="M1249" s="7" t="s">
        <v>204</v>
      </c>
      <c r="N1249" s="7">
        <v>10.535746153206667</v>
      </c>
      <c r="O1249" s="7">
        <v>3.6657461532066664</v>
      </c>
      <c r="P1249">
        <v>21</v>
      </c>
      <c r="Q1249">
        <f t="shared" si="327"/>
        <v>294</v>
      </c>
      <c r="R1249" t="s">
        <v>730</v>
      </c>
      <c r="S1249" s="9" t="s">
        <v>733</v>
      </c>
      <c r="T1249" t="s">
        <v>206</v>
      </c>
      <c r="U1249" t="s">
        <v>832</v>
      </c>
      <c r="V1249">
        <v>320.36</v>
      </c>
      <c r="W1249">
        <v>10.34</v>
      </c>
      <c r="X1249">
        <v>3.47</v>
      </c>
      <c r="Y1249" s="8">
        <f t="shared" si="328"/>
        <v>-6.8699999999999992</v>
      </c>
      <c r="Z1249">
        <v>-6.65</v>
      </c>
      <c r="AA1249">
        <v>3.47E-3</v>
      </c>
      <c r="AB1249">
        <v>3.4699999999999998E-4</v>
      </c>
      <c r="AC1249">
        <f t="shared" si="329"/>
        <v>-3.4596705252091264</v>
      </c>
      <c r="AD1249">
        <f t="shared" si="330"/>
        <v>-2.4596705252091264</v>
      </c>
      <c r="AE1249" s="7">
        <f t="shared" si="331"/>
        <v>102.93082967202653</v>
      </c>
      <c r="AF1249" s="7">
        <v>20</v>
      </c>
      <c r="AG1249" s="7">
        <f t="shared" si="332"/>
        <v>-122.93082967202653</v>
      </c>
      <c r="AH1249" s="7">
        <f t="shared" si="333"/>
        <v>-7.163178082931057</v>
      </c>
      <c r="AI1249">
        <v>0</v>
      </c>
      <c r="AJ1249">
        <v>1.21</v>
      </c>
      <c r="AK1249">
        <v>10.34</v>
      </c>
      <c r="AL1249">
        <v>1.42</v>
      </c>
      <c r="AM1249">
        <v>2.29</v>
      </c>
    </row>
    <row r="1250" spans="1:39" x14ac:dyDescent="0.25">
      <c r="A1250">
        <v>1040</v>
      </c>
      <c r="B1250" t="s">
        <v>833</v>
      </c>
      <c r="C1250" t="s">
        <v>834</v>
      </c>
      <c r="D1250" t="s">
        <v>890</v>
      </c>
      <c r="E1250" s="7">
        <f t="shared" si="334"/>
        <v>144838351428.79913</v>
      </c>
      <c r="F1250" s="8">
        <f t="shared" si="335"/>
        <v>11.160883572970089</v>
      </c>
      <c r="G1250">
        <v>5585</v>
      </c>
      <c r="H1250" s="7">
        <f t="shared" si="336"/>
        <v>3.7470231774516281</v>
      </c>
      <c r="I1250" s="7" t="s">
        <v>204</v>
      </c>
      <c r="J1250" s="7" t="s">
        <v>204</v>
      </c>
      <c r="K1250" s="7" t="s">
        <v>204</v>
      </c>
      <c r="L1250" s="7" t="s">
        <v>204</v>
      </c>
      <c r="M1250" s="7" t="s">
        <v>204</v>
      </c>
      <c r="N1250" s="7">
        <v>10.916721233946204</v>
      </c>
      <c r="O1250" s="7">
        <v>3.7947212339462011</v>
      </c>
      <c r="P1250">
        <v>21</v>
      </c>
      <c r="Q1250">
        <f t="shared" si="327"/>
        <v>294</v>
      </c>
      <c r="R1250" t="s">
        <v>730</v>
      </c>
      <c r="S1250" s="9" t="s">
        <v>733</v>
      </c>
      <c r="T1250" t="s">
        <v>206</v>
      </c>
      <c r="U1250" t="s">
        <v>835</v>
      </c>
      <c r="V1250">
        <v>298.3</v>
      </c>
      <c r="W1250">
        <v>10.162000000000001</v>
      </c>
      <c r="X1250">
        <v>3.04</v>
      </c>
      <c r="Y1250" s="8">
        <f t="shared" si="328"/>
        <v>-7.1220000000000008</v>
      </c>
      <c r="Z1250">
        <v>-5.7220000000000004</v>
      </c>
      <c r="AA1250">
        <v>1.1000000000000001E-3</v>
      </c>
      <c r="AB1250">
        <v>4.0099999999999999E-4</v>
      </c>
      <c r="AC1250">
        <f t="shared" si="329"/>
        <v>-3.3968556273798178</v>
      </c>
      <c r="AD1250">
        <f t="shared" si="330"/>
        <v>-2.9586073148417751</v>
      </c>
      <c r="AE1250" s="7">
        <f t="shared" si="331"/>
        <v>102.37831767911243</v>
      </c>
      <c r="AF1250" s="7">
        <v>20</v>
      </c>
      <c r="AG1250" s="7">
        <f t="shared" si="332"/>
        <v>-122.37831767911243</v>
      </c>
      <c r="AH1250" s="7">
        <f t="shared" si="333"/>
        <v>-7.4138603955184621</v>
      </c>
      <c r="AI1250">
        <v>0</v>
      </c>
      <c r="AJ1250">
        <v>1.38</v>
      </c>
      <c r="AK1250">
        <v>10.39</v>
      </c>
      <c r="AL1250">
        <v>1.49</v>
      </c>
      <c r="AM1250">
        <v>2.11</v>
      </c>
    </row>
    <row r="1251" spans="1:39" x14ac:dyDescent="0.25">
      <c r="A1251">
        <v>1053</v>
      </c>
      <c r="B1251" t="s">
        <v>839</v>
      </c>
      <c r="C1251" t="s">
        <v>840</v>
      </c>
      <c r="D1251" t="s">
        <v>890</v>
      </c>
      <c r="E1251" s="7">
        <f t="shared" si="334"/>
        <v>1251647232.5332706</v>
      </c>
      <c r="F1251" s="8">
        <f t="shared" si="335"/>
        <v>9.097481943449484</v>
      </c>
      <c r="G1251">
        <v>1353</v>
      </c>
      <c r="H1251" s="7">
        <f t="shared" si="336"/>
        <v>3.131297796597623</v>
      </c>
      <c r="I1251" s="7" t="s">
        <v>204</v>
      </c>
      <c r="J1251" s="7" t="s">
        <v>204</v>
      </c>
      <c r="K1251" s="7" t="s">
        <v>204</v>
      </c>
      <c r="L1251" s="7" t="s">
        <v>204</v>
      </c>
      <c r="M1251" s="7" t="s">
        <v>204</v>
      </c>
      <c r="N1251" s="7">
        <v>8.8529958530921977</v>
      </c>
      <c r="O1251" s="7">
        <v>3.1789958530921965</v>
      </c>
      <c r="P1251">
        <v>21</v>
      </c>
      <c r="Q1251">
        <f t="shared" si="327"/>
        <v>294</v>
      </c>
      <c r="R1251" t="s">
        <v>730</v>
      </c>
      <c r="S1251" s="9" t="s">
        <v>733</v>
      </c>
      <c r="T1251" t="s">
        <v>206</v>
      </c>
      <c r="U1251" t="s">
        <v>841</v>
      </c>
      <c r="V1251">
        <v>313.31</v>
      </c>
      <c r="W1251">
        <v>9.0440000000000005</v>
      </c>
      <c r="X1251">
        <v>3.37</v>
      </c>
      <c r="Y1251" s="8">
        <f t="shared" si="328"/>
        <v>-5.6740000000000004</v>
      </c>
      <c r="Z1251">
        <v>-5.7039999999999997</v>
      </c>
      <c r="AA1251">
        <v>6.8099999999999996E-4</v>
      </c>
      <c r="AB1251">
        <v>3.8699999999999997E-4</v>
      </c>
      <c r="AC1251">
        <f t="shared" si="329"/>
        <v>-3.4122890349810886</v>
      </c>
      <c r="AD1251">
        <f t="shared" si="330"/>
        <v>-3.1668528880872149</v>
      </c>
      <c r="AE1251" s="7">
        <f t="shared" si="331"/>
        <v>102.51406800404976</v>
      </c>
      <c r="AF1251" s="7">
        <v>20</v>
      </c>
      <c r="AG1251" s="7">
        <f t="shared" si="332"/>
        <v>-122.51406800404976</v>
      </c>
      <c r="AH1251" s="7">
        <f t="shared" si="333"/>
        <v>-5.9661841468518615</v>
      </c>
      <c r="AI1251">
        <v>0</v>
      </c>
      <c r="AJ1251">
        <v>1.39</v>
      </c>
      <c r="AK1251">
        <v>11.08</v>
      </c>
      <c r="AL1251">
        <v>1.88</v>
      </c>
      <c r="AM1251">
        <v>2.21</v>
      </c>
    </row>
    <row r="1252" spans="1:39" x14ac:dyDescent="0.25">
      <c r="A1252">
        <v>926</v>
      </c>
      <c r="B1252" t="s">
        <v>842</v>
      </c>
      <c r="C1252" t="s">
        <v>843</v>
      </c>
      <c r="D1252" t="s">
        <v>890</v>
      </c>
      <c r="E1252" s="7">
        <f t="shared" si="334"/>
        <v>204952652.45788723</v>
      </c>
      <c r="F1252" s="8">
        <f t="shared" si="335"/>
        <v>8.3116535432447112</v>
      </c>
      <c r="G1252">
        <v>1143</v>
      </c>
      <c r="H1252" s="7">
        <f t="shared" si="336"/>
        <v>3.0580462303952816</v>
      </c>
      <c r="I1252" s="7" t="s">
        <v>204</v>
      </c>
      <c r="J1252" s="7" t="s">
        <v>204</v>
      </c>
      <c r="K1252" s="7" t="s">
        <v>204</v>
      </c>
      <c r="L1252" s="7" t="s">
        <v>204</v>
      </c>
      <c r="M1252" s="7" t="s">
        <v>204</v>
      </c>
      <c r="N1252" s="7">
        <v>8.0517442868898552</v>
      </c>
      <c r="O1252" s="7">
        <v>3.1057442868898555</v>
      </c>
      <c r="P1252">
        <v>21</v>
      </c>
      <c r="Q1252">
        <f t="shared" si="327"/>
        <v>294</v>
      </c>
      <c r="R1252" t="s">
        <v>730</v>
      </c>
      <c r="S1252" s="9" t="s">
        <v>733</v>
      </c>
      <c r="T1252" t="s">
        <v>206</v>
      </c>
      <c r="U1252" t="s">
        <v>844</v>
      </c>
      <c r="V1252">
        <v>342.86</v>
      </c>
      <c r="W1252">
        <v>10.385999999999999</v>
      </c>
      <c r="X1252">
        <v>5.44</v>
      </c>
      <c r="Y1252" s="8">
        <f t="shared" si="328"/>
        <v>-4.9459999999999988</v>
      </c>
      <c r="Z1252">
        <v>-5.056</v>
      </c>
      <c r="AA1252">
        <v>6.2500000000000001E-4</v>
      </c>
      <c r="AB1252" s="7">
        <v>7.1199999999999996E-5</v>
      </c>
      <c r="AC1252">
        <f t="shared" si="329"/>
        <v>-4.1475200063631439</v>
      </c>
      <c r="AD1252">
        <f t="shared" si="330"/>
        <v>-3.2041199826559246</v>
      </c>
      <c r="AE1252" s="7">
        <f t="shared" si="331"/>
        <v>108.98106776506702</v>
      </c>
      <c r="AF1252" s="7">
        <v>20</v>
      </c>
      <c r="AG1252" s="7">
        <f t="shared" si="332"/>
        <v>-128.98106776506702</v>
      </c>
      <c r="AH1252" s="7">
        <f t="shared" si="333"/>
        <v>-5.2536073128494296</v>
      </c>
      <c r="AI1252">
        <v>0</v>
      </c>
      <c r="AJ1252">
        <v>0.97</v>
      </c>
      <c r="AK1252">
        <v>11.11</v>
      </c>
      <c r="AL1252">
        <v>1.3</v>
      </c>
      <c r="AM1252">
        <v>2.36</v>
      </c>
    </row>
    <row r="1253" spans="1:39" x14ac:dyDescent="0.25">
      <c r="A1253">
        <v>997</v>
      </c>
      <c r="B1253" t="s">
        <v>850</v>
      </c>
      <c r="C1253" t="s">
        <v>851</v>
      </c>
      <c r="D1253" t="s">
        <v>890</v>
      </c>
      <c r="E1253" s="7">
        <f t="shared" si="334"/>
        <v>501291463.71337181</v>
      </c>
      <c r="F1253" s="8">
        <f t="shared" si="335"/>
        <v>8.7000903092535022</v>
      </c>
      <c r="G1253">
        <v>1352</v>
      </c>
      <c r="H1253" s="7">
        <f t="shared" si="336"/>
        <v>3.1309766916056172</v>
      </c>
      <c r="I1253" s="7" t="s">
        <v>204</v>
      </c>
      <c r="J1253" s="7" t="s">
        <v>204</v>
      </c>
      <c r="K1253" s="7" t="s">
        <v>204</v>
      </c>
      <c r="L1253" s="7" t="s">
        <v>204</v>
      </c>
      <c r="M1253" s="7" t="s">
        <v>204</v>
      </c>
      <c r="N1253" s="7">
        <v>8.459674748100193</v>
      </c>
      <c r="O1253" s="7">
        <v>3.1786747481001911</v>
      </c>
      <c r="P1253">
        <v>21</v>
      </c>
      <c r="Q1253">
        <f t="shared" si="327"/>
        <v>294</v>
      </c>
      <c r="R1253" t="s">
        <v>730</v>
      </c>
      <c r="S1253" s="9" t="s">
        <v>733</v>
      </c>
      <c r="T1253" t="s">
        <v>206</v>
      </c>
      <c r="U1253" t="s">
        <v>852</v>
      </c>
      <c r="V1253">
        <v>345.37</v>
      </c>
      <c r="W1253">
        <v>8.7910000000000004</v>
      </c>
      <c r="X1253">
        <v>3.51</v>
      </c>
      <c r="Y1253" s="8">
        <f t="shared" si="328"/>
        <v>-5.2810000000000006</v>
      </c>
      <c r="Z1253">
        <v>-5.391</v>
      </c>
      <c r="AA1253" s="7">
        <v>7.3000000000000004E-6</v>
      </c>
      <c r="AB1253">
        <v>6.0499999999999996E-4</v>
      </c>
      <c r="AC1253">
        <f t="shared" si="329"/>
        <v>-3.218244625347531</v>
      </c>
      <c r="AD1253">
        <f t="shared" si="330"/>
        <v>-5.1366771398795441</v>
      </c>
      <c r="AE1253" s="7">
        <f t="shared" si="331"/>
        <v>100.80727762174571</v>
      </c>
      <c r="AF1253" s="7">
        <v>20</v>
      </c>
      <c r="AG1253" s="7">
        <f t="shared" si="332"/>
        <v>-120.80727762174571</v>
      </c>
      <c r="AH1253" s="7">
        <f t="shared" si="333"/>
        <v>-5.5691136176478846</v>
      </c>
      <c r="AI1253">
        <v>0</v>
      </c>
      <c r="AJ1253">
        <v>1.65</v>
      </c>
      <c r="AK1253">
        <v>11.79</v>
      </c>
      <c r="AL1253">
        <v>1.71</v>
      </c>
      <c r="AM1253">
        <v>2.37</v>
      </c>
    </row>
    <row r="1254" spans="1:39" x14ac:dyDescent="0.25">
      <c r="A1254">
        <v>848</v>
      </c>
      <c r="B1254" t="s">
        <v>853</v>
      </c>
      <c r="C1254" t="s">
        <v>854</v>
      </c>
      <c r="D1254" t="s">
        <v>890</v>
      </c>
      <c r="E1254" s="7">
        <f t="shared" si="334"/>
        <v>125256123.10902132</v>
      </c>
      <c r="F1254" s="8">
        <f t="shared" si="335"/>
        <v>8.0977989654172156</v>
      </c>
      <c r="G1254">
        <v>831</v>
      </c>
      <c r="H1254" s="7">
        <f t="shared" si="336"/>
        <v>2.9196010237841108</v>
      </c>
      <c r="I1254" s="7" t="s">
        <v>204</v>
      </c>
      <c r="J1254" s="7" t="s">
        <v>204</v>
      </c>
      <c r="K1254" s="7" t="s">
        <v>204</v>
      </c>
      <c r="L1254" s="7" t="s">
        <v>204</v>
      </c>
      <c r="M1254" s="7" t="s">
        <v>204</v>
      </c>
      <c r="N1254" s="7">
        <v>7.8472990802786864</v>
      </c>
      <c r="O1254" s="7">
        <v>2.9672990802786852</v>
      </c>
      <c r="P1254">
        <v>21</v>
      </c>
      <c r="Q1254">
        <f t="shared" si="327"/>
        <v>294</v>
      </c>
      <c r="R1254" t="s">
        <v>730</v>
      </c>
      <c r="S1254" s="9" t="s">
        <v>733</v>
      </c>
      <c r="T1254" t="s">
        <v>206</v>
      </c>
      <c r="U1254" t="s">
        <v>855</v>
      </c>
      <c r="V1254">
        <v>384.46</v>
      </c>
      <c r="W1254">
        <v>9.8800000000000008</v>
      </c>
      <c r="X1254">
        <v>5</v>
      </c>
      <c r="Y1254" s="8">
        <f t="shared" si="328"/>
        <v>-4.8800000000000008</v>
      </c>
      <c r="Z1254">
        <v>-4.8099999999999996</v>
      </c>
      <c r="AA1254">
        <v>4.73E-4</v>
      </c>
      <c r="AB1254">
        <v>2.0000000000000001E-4</v>
      </c>
      <c r="AC1254">
        <f t="shared" si="329"/>
        <v>-3.6989700043360187</v>
      </c>
      <c r="AD1254">
        <f t="shared" si="330"/>
        <v>-3.3251388592621884</v>
      </c>
      <c r="AE1254" s="7">
        <f t="shared" si="331"/>
        <v>105.03567799121004</v>
      </c>
      <c r="AF1254" s="7">
        <v>20</v>
      </c>
      <c r="AG1254" s="7">
        <f t="shared" si="332"/>
        <v>-125.03567799121004</v>
      </c>
      <c r="AH1254" s="7">
        <f t="shared" si="333"/>
        <v>-5.1781979416331039</v>
      </c>
      <c r="AI1254">
        <v>0</v>
      </c>
      <c r="AJ1254">
        <v>1.5</v>
      </c>
      <c r="AK1254">
        <v>12.09</v>
      </c>
      <c r="AL1254">
        <v>0.98</v>
      </c>
      <c r="AM1254">
        <v>2.67</v>
      </c>
    </row>
    <row r="1255" spans="1:39" x14ac:dyDescent="0.25">
      <c r="A1255">
        <v>305</v>
      </c>
      <c r="B1255" t="s">
        <v>60</v>
      </c>
      <c r="C1255" t="s">
        <v>61</v>
      </c>
      <c r="D1255" t="s">
        <v>664</v>
      </c>
      <c r="E1255" s="7">
        <f t="shared" si="334"/>
        <v>22976067.464938406</v>
      </c>
      <c r="F1255" s="8">
        <f t="shared" si="335"/>
        <v>7.3612756977888534</v>
      </c>
      <c r="G1255" s="7">
        <f t="shared" ref="G1255:G1274" si="337">10^H1255</f>
        <v>11481.536214968832</v>
      </c>
      <c r="H1255">
        <v>4.0599999999999996</v>
      </c>
      <c r="I1255" s="7" t="s">
        <v>204</v>
      </c>
      <c r="J1255" s="7" t="s">
        <v>204</v>
      </c>
      <c r="K1255" s="7" t="s">
        <v>204</v>
      </c>
      <c r="L1255" s="7" t="s">
        <v>204</v>
      </c>
      <c r="M1255" s="7" t="s">
        <v>204</v>
      </c>
      <c r="N1255" s="7">
        <v>7.0163321308125717</v>
      </c>
      <c r="O1255" s="7">
        <v>4.1443321308125718</v>
      </c>
      <c r="P1255">
        <v>18</v>
      </c>
      <c r="Q1255">
        <f t="shared" si="327"/>
        <v>291</v>
      </c>
      <c r="R1255" t="s">
        <v>741</v>
      </c>
      <c r="S1255" s="9" t="s">
        <v>41</v>
      </c>
      <c r="T1255" t="s">
        <v>206</v>
      </c>
      <c r="U1255" t="s">
        <v>62</v>
      </c>
      <c r="V1255">
        <v>178.24</v>
      </c>
      <c r="W1255">
        <v>7.2220000000000004</v>
      </c>
      <c r="X1255">
        <v>4.3499999999999996</v>
      </c>
      <c r="Y1255" s="8">
        <f t="shared" si="328"/>
        <v>-2.8720000000000008</v>
      </c>
      <c r="Z1255">
        <v>-2.762</v>
      </c>
      <c r="AA1255">
        <v>5.7600000000000004E-3</v>
      </c>
      <c r="AB1255">
        <v>8.7499999999999994E-2</v>
      </c>
      <c r="AC1255">
        <f t="shared" si="329"/>
        <v>-1.0579919469776868</v>
      </c>
      <c r="AD1255">
        <f t="shared" si="330"/>
        <v>-2.2395775165767877</v>
      </c>
      <c r="AE1255" s="7">
        <f t="shared" si="331"/>
        <v>81.805964975062935</v>
      </c>
      <c r="AF1255" s="7">
        <v>20</v>
      </c>
      <c r="AG1255" s="7">
        <f t="shared" si="332"/>
        <v>-101.80596497506293</v>
      </c>
      <c r="AH1255" s="7">
        <f t="shared" si="333"/>
        <v>-3.3012756977888538</v>
      </c>
      <c r="AI1255">
        <v>0</v>
      </c>
      <c r="AJ1255">
        <v>0.23</v>
      </c>
      <c r="AK1255">
        <v>7.7100000000000009</v>
      </c>
      <c r="AL1255">
        <v>1.34</v>
      </c>
      <c r="AM1255">
        <v>1.45</v>
      </c>
    </row>
    <row r="1256" spans="1:39" x14ac:dyDescent="0.25">
      <c r="A1256">
        <v>610</v>
      </c>
      <c r="B1256" t="s">
        <v>207</v>
      </c>
      <c r="C1256" t="s">
        <v>208</v>
      </c>
      <c r="D1256" t="s">
        <v>664</v>
      </c>
      <c r="E1256" s="7">
        <f t="shared" si="334"/>
        <v>23272452.997133449</v>
      </c>
      <c r="F1256" s="8">
        <f t="shared" si="335"/>
        <v>7.3668421618416424</v>
      </c>
      <c r="G1256" s="7">
        <f t="shared" si="337"/>
        <v>15488.166189124853</v>
      </c>
      <c r="H1256">
        <v>4.1900000000000004</v>
      </c>
      <c r="I1256" s="7" t="s">
        <v>204</v>
      </c>
      <c r="J1256" s="7" t="s">
        <v>204</v>
      </c>
      <c r="K1256" s="7" t="s">
        <v>204</v>
      </c>
      <c r="L1256" s="7" t="s">
        <v>204</v>
      </c>
      <c r="M1256" s="7" t="s">
        <v>204</v>
      </c>
      <c r="N1256" s="7">
        <v>7.0173321308125738</v>
      </c>
      <c r="O1256" s="7">
        <v>4.2743321308125726</v>
      </c>
      <c r="P1256">
        <v>18</v>
      </c>
      <c r="Q1256">
        <f t="shared" si="327"/>
        <v>291</v>
      </c>
      <c r="R1256" t="s">
        <v>741</v>
      </c>
      <c r="S1256" s="9" t="s">
        <v>41</v>
      </c>
      <c r="T1256" t="s">
        <v>206</v>
      </c>
      <c r="U1256" t="s">
        <v>209</v>
      </c>
      <c r="V1256">
        <v>178.24</v>
      </c>
      <c r="W1256">
        <v>7.093</v>
      </c>
      <c r="X1256">
        <v>4.3499999999999996</v>
      </c>
      <c r="Y1256" s="8">
        <f t="shared" si="328"/>
        <v>-2.7430000000000003</v>
      </c>
      <c r="Z1256">
        <v>-2.6429999999999998</v>
      </c>
      <c r="AA1256">
        <v>2.8899999999999998E-4</v>
      </c>
      <c r="AB1256">
        <v>6.59E-2</v>
      </c>
      <c r="AC1256">
        <f t="shared" si="329"/>
        <v>-1.1811145854059901</v>
      </c>
      <c r="AD1256">
        <f t="shared" si="330"/>
        <v>-3.5391021572434522</v>
      </c>
      <c r="AE1256" s="7">
        <f t="shared" si="331"/>
        <v>82.888936319149437</v>
      </c>
      <c r="AF1256" s="7">
        <v>20</v>
      </c>
      <c r="AG1256" s="7">
        <f t="shared" si="332"/>
        <v>-102.88893631914944</v>
      </c>
      <c r="AH1256" s="7">
        <f t="shared" si="333"/>
        <v>-3.176842161841642</v>
      </c>
      <c r="AI1256">
        <v>0</v>
      </c>
      <c r="AJ1256">
        <v>0.23</v>
      </c>
      <c r="AK1256">
        <v>7.7100000000000009</v>
      </c>
      <c r="AL1256">
        <v>1.34</v>
      </c>
      <c r="AM1256">
        <v>1.45</v>
      </c>
    </row>
    <row r="1257" spans="1:39" x14ac:dyDescent="0.25">
      <c r="A1257">
        <v>766</v>
      </c>
      <c r="B1257" t="s">
        <v>281</v>
      </c>
      <c r="C1257" t="s">
        <v>211</v>
      </c>
      <c r="D1257" t="s">
        <v>664</v>
      </c>
      <c r="E1257" s="7">
        <f t="shared" si="334"/>
        <v>586932145.4425844</v>
      </c>
      <c r="F1257" s="8">
        <f t="shared" si="335"/>
        <v>8.7685878958588184</v>
      </c>
      <c r="G1257" s="7">
        <f t="shared" si="337"/>
        <v>42657.951880159271</v>
      </c>
      <c r="H1257">
        <v>4.63</v>
      </c>
      <c r="I1257" s="7" t="s">
        <v>204</v>
      </c>
      <c r="J1257" s="7" t="s">
        <v>204</v>
      </c>
      <c r="K1257" s="7" t="s">
        <v>204</v>
      </c>
      <c r="L1257" s="7" t="s">
        <v>204</v>
      </c>
      <c r="M1257" s="7" t="s">
        <v>204</v>
      </c>
      <c r="N1257" s="7">
        <v>8.3853321308125732</v>
      </c>
      <c r="O1257" s="7">
        <v>4.7143321308125721</v>
      </c>
      <c r="P1257">
        <v>18</v>
      </c>
      <c r="Q1257">
        <f t="shared" si="327"/>
        <v>291</v>
      </c>
      <c r="R1257" t="s">
        <v>741</v>
      </c>
      <c r="S1257" s="9" t="s">
        <v>41</v>
      </c>
      <c r="T1257" t="s">
        <v>206</v>
      </c>
      <c r="U1257" t="s">
        <v>212</v>
      </c>
      <c r="V1257">
        <v>202.26</v>
      </c>
      <c r="W1257">
        <v>8.6010000000000009</v>
      </c>
      <c r="X1257">
        <v>4.93</v>
      </c>
      <c r="Y1257" s="8">
        <f t="shared" si="328"/>
        <v>-3.6710000000000012</v>
      </c>
      <c r="Z1257">
        <v>-3.4409999999999998</v>
      </c>
      <c r="AA1257">
        <v>4.17E-4</v>
      </c>
      <c r="AB1257">
        <v>8.1099999999999992E-3</v>
      </c>
      <c r="AC1257">
        <f t="shared" si="329"/>
        <v>-2.090979145788844</v>
      </c>
      <c r="AD1257">
        <f t="shared" si="330"/>
        <v>-3.3798639450262424</v>
      </c>
      <c r="AE1257" s="7">
        <f t="shared" si="331"/>
        <v>90.891991309465396</v>
      </c>
      <c r="AF1257" s="7">
        <v>20</v>
      </c>
      <c r="AG1257" s="7">
        <f t="shared" si="332"/>
        <v>-110.8919913094654</v>
      </c>
      <c r="AH1257" s="7">
        <f t="shared" si="333"/>
        <v>-4.1385878958588185</v>
      </c>
      <c r="AI1257">
        <v>0</v>
      </c>
      <c r="AJ1257">
        <v>0.25</v>
      </c>
      <c r="AK1257">
        <v>9.11</v>
      </c>
      <c r="AL1257">
        <v>1.52</v>
      </c>
      <c r="AM1257">
        <v>1.58</v>
      </c>
    </row>
    <row r="1258" spans="1:39" x14ac:dyDescent="0.25">
      <c r="A1258">
        <v>687</v>
      </c>
      <c r="B1258" t="s">
        <v>63</v>
      </c>
      <c r="C1258" t="s">
        <v>64</v>
      </c>
      <c r="D1258" t="s">
        <v>664</v>
      </c>
      <c r="E1258" s="7">
        <f t="shared" si="334"/>
        <v>285940077.67759192</v>
      </c>
      <c r="F1258" s="8">
        <f t="shared" si="335"/>
        <v>8.4562750308192705</v>
      </c>
      <c r="G1258" s="7">
        <f t="shared" si="337"/>
        <v>53703.179637025423</v>
      </c>
      <c r="H1258">
        <v>4.7300000000000004</v>
      </c>
      <c r="I1258" s="7" t="s">
        <v>204</v>
      </c>
      <c r="J1258" s="7" t="s">
        <v>204</v>
      </c>
      <c r="K1258" s="7" t="s">
        <v>204</v>
      </c>
      <c r="L1258" s="7" t="s">
        <v>204</v>
      </c>
      <c r="M1258" s="7" t="s">
        <v>204</v>
      </c>
      <c r="N1258" s="7">
        <v>8.0773321308125734</v>
      </c>
      <c r="O1258" s="7">
        <v>4.8143321308125726</v>
      </c>
      <c r="P1258">
        <v>18</v>
      </c>
      <c r="Q1258">
        <f t="shared" si="327"/>
        <v>291</v>
      </c>
      <c r="R1258" t="s">
        <v>741</v>
      </c>
      <c r="S1258" s="9" t="s">
        <v>41</v>
      </c>
      <c r="T1258" t="s">
        <v>206</v>
      </c>
      <c r="U1258" t="s">
        <v>65</v>
      </c>
      <c r="V1258">
        <v>202.26</v>
      </c>
      <c r="W1258">
        <v>8.1929999999999996</v>
      </c>
      <c r="X1258">
        <v>4.93</v>
      </c>
      <c r="Y1258" s="8">
        <f t="shared" si="328"/>
        <v>-3.2629999999999999</v>
      </c>
      <c r="Z1258">
        <v>-3.3130000000000002</v>
      </c>
      <c r="AA1258" s="7">
        <v>4.5899999999999998E-5</v>
      </c>
      <c r="AB1258">
        <v>1.06E-2</v>
      </c>
      <c r="AC1258">
        <f t="shared" si="329"/>
        <v>-1.9746941347352298</v>
      </c>
      <c r="AD1258">
        <f t="shared" si="330"/>
        <v>-4.338187314462739</v>
      </c>
      <c r="AE1258" s="7">
        <f t="shared" si="331"/>
        <v>89.869162881440928</v>
      </c>
      <c r="AF1258" s="7">
        <v>20</v>
      </c>
      <c r="AG1258" s="7">
        <f t="shared" si="332"/>
        <v>-109.86916288144093</v>
      </c>
      <c r="AH1258" s="7">
        <f t="shared" si="333"/>
        <v>-3.7262750308192691</v>
      </c>
      <c r="AI1258">
        <v>0</v>
      </c>
      <c r="AJ1258">
        <v>0.25</v>
      </c>
      <c r="AK1258">
        <v>9.11</v>
      </c>
      <c r="AL1258">
        <v>1.52</v>
      </c>
      <c r="AM1258">
        <v>1.58</v>
      </c>
    </row>
    <row r="1259" spans="1:39" x14ac:dyDescent="0.25">
      <c r="A1259">
        <v>786</v>
      </c>
      <c r="B1259" t="s">
        <v>216</v>
      </c>
      <c r="C1259" t="s">
        <v>217</v>
      </c>
      <c r="D1259" t="s">
        <v>664</v>
      </c>
      <c r="E1259" s="7">
        <f t="shared" si="334"/>
        <v>6607461538.6255903</v>
      </c>
      <c r="F1259" s="8">
        <f t="shared" si="335"/>
        <v>9.8200346438262542</v>
      </c>
      <c r="G1259" s="7">
        <f t="shared" si="337"/>
        <v>213796.20895022334</v>
      </c>
      <c r="H1259">
        <v>5.33</v>
      </c>
      <c r="I1259" s="7" t="s">
        <v>204</v>
      </c>
      <c r="J1259" s="7" t="s">
        <v>204</v>
      </c>
      <c r="K1259" s="7" t="s">
        <v>204</v>
      </c>
      <c r="L1259" s="7" t="s">
        <v>204</v>
      </c>
      <c r="M1259" s="7" t="s">
        <v>204</v>
      </c>
      <c r="N1259" s="7">
        <v>9.3743321308125722</v>
      </c>
      <c r="O1259" s="7">
        <v>5.4143321308125723</v>
      </c>
      <c r="P1259">
        <v>18</v>
      </c>
      <c r="Q1259">
        <f t="shared" si="327"/>
        <v>291</v>
      </c>
      <c r="R1259" t="s">
        <v>741</v>
      </c>
      <c r="S1259" s="9" t="s">
        <v>41</v>
      </c>
      <c r="T1259" t="s">
        <v>206</v>
      </c>
      <c r="U1259" t="s">
        <v>218</v>
      </c>
      <c r="V1259">
        <v>228.3</v>
      </c>
      <c r="W1259">
        <v>9.48</v>
      </c>
      <c r="X1259">
        <v>5.52</v>
      </c>
      <c r="Y1259" s="8">
        <f t="shared" si="328"/>
        <v>-3.9600000000000009</v>
      </c>
      <c r="Z1259">
        <v>-3.67</v>
      </c>
      <c r="AA1259" s="7">
        <v>2.0800000000000001E-7</v>
      </c>
      <c r="AB1259">
        <v>1.6799999999999999E-4</v>
      </c>
      <c r="AC1259">
        <f t="shared" si="329"/>
        <v>-3.7746907182741372</v>
      </c>
      <c r="AD1259">
        <f t="shared" si="330"/>
        <v>-6.681936665037238</v>
      </c>
      <c r="AE1259" s="7">
        <f t="shared" si="331"/>
        <v>105.70170793010308</v>
      </c>
      <c r="AF1259" s="7">
        <v>20</v>
      </c>
      <c r="AG1259" s="7">
        <f t="shared" si="332"/>
        <v>-125.70170793010308</v>
      </c>
      <c r="AH1259" s="7">
        <f t="shared" si="333"/>
        <v>-4.4900346438262551</v>
      </c>
      <c r="AI1259">
        <v>0</v>
      </c>
      <c r="AJ1259">
        <v>0.28999999999999998</v>
      </c>
      <c r="AK1259">
        <v>10.08</v>
      </c>
      <c r="AL1259">
        <v>1.66</v>
      </c>
      <c r="AM1259">
        <v>1.82</v>
      </c>
    </row>
    <row r="1260" spans="1:39" x14ac:dyDescent="0.25">
      <c r="A1260">
        <v>66</v>
      </c>
      <c r="B1260" t="s">
        <v>213</v>
      </c>
      <c r="C1260" t="s">
        <v>214</v>
      </c>
      <c r="D1260" t="s">
        <v>664</v>
      </c>
      <c r="E1260" s="7">
        <f t="shared" si="334"/>
        <v>3135460072.3624029</v>
      </c>
      <c r="F1260" s="8">
        <f t="shared" si="335"/>
        <v>9.4963012747452087</v>
      </c>
      <c r="G1260" s="7">
        <f t="shared" si="337"/>
        <v>257039.57827688678</v>
      </c>
      <c r="H1260">
        <v>5.41</v>
      </c>
      <c r="I1260" s="7" t="s">
        <v>204</v>
      </c>
      <c r="J1260" s="7" t="s">
        <v>204</v>
      </c>
      <c r="K1260" s="7" t="s">
        <v>204</v>
      </c>
      <c r="L1260" s="7" t="s">
        <v>204</v>
      </c>
      <c r="M1260" s="7" t="s">
        <v>204</v>
      </c>
      <c r="N1260" s="7">
        <v>9.0433321308125745</v>
      </c>
      <c r="O1260" s="7">
        <v>5.4943321308125723</v>
      </c>
      <c r="P1260">
        <v>18</v>
      </c>
      <c r="Q1260">
        <f t="shared" si="327"/>
        <v>291</v>
      </c>
      <c r="R1260" t="s">
        <v>741</v>
      </c>
      <c r="S1260" s="9" t="s">
        <v>41</v>
      </c>
      <c r="T1260" t="s">
        <v>206</v>
      </c>
      <c r="U1260" t="s">
        <v>215</v>
      </c>
      <c r="V1260">
        <v>228.3</v>
      </c>
      <c r="W1260">
        <v>9.0690000000000008</v>
      </c>
      <c r="X1260">
        <v>5.52</v>
      </c>
      <c r="Y1260" s="8">
        <f t="shared" si="328"/>
        <v>-3.5490000000000013</v>
      </c>
      <c r="Z1260">
        <v>-3.3090000000000002</v>
      </c>
      <c r="AA1260" s="7">
        <v>3.6199999999999999E-5</v>
      </c>
      <c r="AB1260">
        <v>1.07E-4</v>
      </c>
      <c r="AC1260">
        <f t="shared" si="329"/>
        <v>-3.9706162223147903</v>
      </c>
      <c r="AD1260">
        <f t="shared" si="330"/>
        <v>-4.4412914294668342</v>
      </c>
      <c r="AE1260" s="7">
        <f t="shared" si="331"/>
        <v>107.42504418377905</v>
      </c>
      <c r="AF1260" s="7">
        <v>20</v>
      </c>
      <c r="AG1260" s="7">
        <f t="shared" si="332"/>
        <v>-127.42504418377905</v>
      </c>
      <c r="AH1260" s="7">
        <f t="shared" si="333"/>
        <v>-4.0863012747452085</v>
      </c>
      <c r="AI1260">
        <v>0</v>
      </c>
      <c r="AJ1260">
        <v>0.28999999999999998</v>
      </c>
      <c r="AK1260">
        <v>10.08</v>
      </c>
      <c r="AL1260">
        <v>1.66</v>
      </c>
      <c r="AM1260">
        <v>1.82</v>
      </c>
    </row>
    <row r="1261" spans="1:39" x14ac:dyDescent="0.25">
      <c r="A1261">
        <v>32</v>
      </c>
      <c r="B1261" t="s">
        <v>228</v>
      </c>
      <c r="C1261" t="s">
        <v>229</v>
      </c>
      <c r="D1261" t="s">
        <v>664</v>
      </c>
      <c r="E1261" s="7">
        <f t="shared" si="334"/>
        <v>33962051382.75116</v>
      </c>
      <c r="F1261" s="8">
        <f t="shared" si="335"/>
        <v>10.530993914708024</v>
      </c>
      <c r="G1261" s="7">
        <f t="shared" si="337"/>
        <v>165958.69074375604</v>
      </c>
      <c r="H1261">
        <v>5.22</v>
      </c>
      <c r="I1261" s="7" t="s">
        <v>204</v>
      </c>
      <c r="J1261" s="7" t="s">
        <v>204</v>
      </c>
      <c r="K1261" s="7" t="s">
        <v>204</v>
      </c>
      <c r="L1261" s="7" t="s">
        <v>204</v>
      </c>
      <c r="M1261" s="7" t="s">
        <v>204</v>
      </c>
      <c r="N1261" s="7">
        <v>10.053332130812571</v>
      </c>
      <c r="O1261" s="7">
        <v>5.304332130812571</v>
      </c>
      <c r="P1261">
        <v>18</v>
      </c>
      <c r="Q1261">
        <f t="shared" si="327"/>
        <v>291</v>
      </c>
      <c r="R1261" t="s">
        <v>741</v>
      </c>
      <c r="S1261" s="9" t="s">
        <v>41</v>
      </c>
      <c r="T1261" t="s">
        <v>206</v>
      </c>
      <c r="U1261" t="s">
        <v>230</v>
      </c>
      <c r="V1261">
        <v>252.32</v>
      </c>
      <c r="W1261">
        <v>10.859</v>
      </c>
      <c r="X1261">
        <v>6.11</v>
      </c>
      <c r="Y1261" s="8">
        <f t="shared" si="328"/>
        <v>-4.7489999999999997</v>
      </c>
      <c r="Z1261">
        <v>-4.7290000000000001</v>
      </c>
      <c r="AA1261" s="7">
        <v>1.31E-7</v>
      </c>
      <c r="AB1261" s="7">
        <v>2.3099999999999999E-5</v>
      </c>
      <c r="AC1261">
        <f t="shared" si="329"/>
        <v>-4.636388020107856</v>
      </c>
      <c r="AD1261">
        <f t="shared" si="330"/>
        <v>-6.8827287043442356</v>
      </c>
      <c r="AE1261" s="7">
        <f t="shared" si="331"/>
        <v>113.28108973246754</v>
      </c>
      <c r="AF1261" s="7">
        <v>20</v>
      </c>
      <c r="AG1261" s="7">
        <f t="shared" si="332"/>
        <v>-133.28108973246754</v>
      </c>
      <c r="AH1261" s="7">
        <f t="shared" si="333"/>
        <v>-5.3109939147080247</v>
      </c>
      <c r="AI1261">
        <v>0</v>
      </c>
      <c r="AJ1261">
        <v>0.31</v>
      </c>
      <c r="AK1261">
        <v>11.48</v>
      </c>
      <c r="AL1261">
        <v>1.84</v>
      </c>
      <c r="AM1261">
        <v>1.95</v>
      </c>
    </row>
    <row r="1262" spans="1:39" x14ac:dyDescent="0.25">
      <c r="A1262">
        <v>745</v>
      </c>
      <c r="B1262" t="s">
        <v>222</v>
      </c>
      <c r="C1262" t="s">
        <v>223</v>
      </c>
      <c r="D1262" t="s">
        <v>664</v>
      </c>
      <c r="E1262" s="7">
        <f t="shared" si="334"/>
        <v>23630532419.207783</v>
      </c>
      <c r="F1262" s="8">
        <f t="shared" si="335"/>
        <v>10.373473506825729</v>
      </c>
      <c r="G1262" s="7">
        <f t="shared" si="337"/>
        <v>436515.83224016649</v>
      </c>
      <c r="H1262">
        <v>5.64</v>
      </c>
      <c r="I1262" s="7" t="s">
        <v>204</v>
      </c>
      <c r="J1262" s="7" t="s">
        <v>204</v>
      </c>
      <c r="K1262" s="7" t="s">
        <v>204</v>
      </c>
      <c r="L1262" s="7" t="s">
        <v>204</v>
      </c>
      <c r="M1262" s="7" t="s">
        <v>204</v>
      </c>
      <c r="N1262" s="7">
        <v>9.9653321308125733</v>
      </c>
      <c r="O1262" s="7">
        <v>5.7243321308125719</v>
      </c>
      <c r="P1262">
        <v>18</v>
      </c>
      <c r="Q1262">
        <f t="shared" si="327"/>
        <v>291</v>
      </c>
      <c r="R1262" t="s">
        <v>741</v>
      </c>
      <c r="S1262" s="9" t="s">
        <v>41</v>
      </c>
      <c r="T1262" t="s">
        <v>206</v>
      </c>
      <c r="U1262" t="s">
        <v>224</v>
      </c>
      <c r="V1262">
        <v>252.32</v>
      </c>
      <c r="W1262">
        <v>10.351000000000001</v>
      </c>
      <c r="X1262">
        <v>6.11</v>
      </c>
      <c r="Y1262" s="8">
        <f t="shared" si="328"/>
        <v>-4.2410000000000005</v>
      </c>
      <c r="Z1262">
        <v>-4.5709999999999997</v>
      </c>
      <c r="AA1262" s="7">
        <v>3.32E-6</v>
      </c>
      <c r="AB1262">
        <v>1.73E-3</v>
      </c>
      <c r="AC1262">
        <f t="shared" si="329"/>
        <v>-2.7619538968712045</v>
      </c>
      <c r="AD1262">
        <f t="shared" si="330"/>
        <v>-5.4788619162959638</v>
      </c>
      <c r="AE1262" s="7">
        <f t="shared" si="331"/>
        <v>96.793801385204759</v>
      </c>
      <c r="AF1262" s="7">
        <v>20</v>
      </c>
      <c r="AG1262" s="7">
        <f t="shared" si="332"/>
        <v>-116.79380138520476</v>
      </c>
      <c r="AH1262" s="7">
        <f t="shared" si="333"/>
        <v>-4.733473506825729</v>
      </c>
      <c r="AI1262">
        <v>0</v>
      </c>
      <c r="AJ1262">
        <v>0.31</v>
      </c>
      <c r="AK1262">
        <v>11.48</v>
      </c>
      <c r="AL1262">
        <v>1.84</v>
      </c>
      <c r="AM1262">
        <v>1.95</v>
      </c>
    </row>
    <row r="1263" spans="1:39" x14ac:dyDescent="0.25">
      <c r="A1263">
        <v>773</v>
      </c>
      <c r="B1263" t="s">
        <v>225</v>
      </c>
      <c r="C1263" t="s">
        <v>226</v>
      </c>
      <c r="D1263" t="s">
        <v>664</v>
      </c>
      <c r="E1263" s="7">
        <f t="shared" si="334"/>
        <v>114067219908.54419</v>
      </c>
      <c r="F1263" s="8">
        <f t="shared" si="335"/>
        <v>11.057160856879152</v>
      </c>
      <c r="G1263" s="7">
        <f t="shared" si="337"/>
        <v>724435.96007499192</v>
      </c>
      <c r="H1263">
        <v>5.86</v>
      </c>
      <c r="I1263" s="7" t="s">
        <v>204</v>
      </c>
      <c r="J1263" s="7" t="s">
        <v>204</v>
      </c>
      <c r="K1263" s="7" t="s">
        <v>204</v>
      </c>
      <c r="L1263" s="7" t="s">
        <v>204</v>
      </c>
      <c r="M1263" s="7" t="s">
        <v>204</v>
      </c>
      <c r="N1263" s="7">
        <v>10.566332130812571</v>
      </c>
      <c r="O1263" s="7">
        <v>5.9443321308125725</v>
      </c>
      <c r="P1263">
        <v>18</v>
      </c>
      <c r="Q1263">
        <f t="shared" si="327"/>
        <v>291</v>
      </c>
      <c r="R1263" t="s">
        <v>741</v>
      </c>
      <c r="S1263" s="9" t="s">
        <v>41</v>
      </c>
      <c r="T1263" t="s">
        <v>206</v>
      </c>
      <c r="U1263" t="s">
        <v>227</v>
      </c>
      <c r="V1263">
        <v>252.32</v>
      </c>
      <c r="W1263">
        <v>10.731999999999999</v>
      </c>
      <c r="X1263">
        <v>6.11</v>
      </c>
      <c r="Y1263" s="8">
        <f t="shared" si="328"/>
        <v>-4.621999999999999</v>
      </c>
      <c r="Z1263">
        <v>-4.6219999999999999</v>
      </c>
      <c r="AA1263" s="7">
        <v>1.05E-7</v>
      </c>
      <c r="AB1263" s="7">
        <v>1.0200000000000001E-5</v>
      </c>
      <c r="AC1263">
        <f t="shared" si="329"/>
        <v>-4.991399828238082</v>
      </c>
      <c r="AD1263">
        <f t="shared" si="330"/>
        <v>-6.9788107009300617</v>
      </c>
      <c r="AE1263" s="7">
        <f t="shared" si="331"/>
        <v>116.40372923991487</v>
      </c>
      <c r="AF1263" s="7">
        <v>20</v>
      </c>
      <c r="AG1263" s="7">
        <f t="shared" si="332"/>
        <v>-136.40372923991487</v>
      </c>
      <c r="AH1263" s="7">
        <f t="shared" si="333"/>
        <v>-5.1971608568791519</v>
      </c>
      <c r="AI1263">
        <v>0</v>
      </c>
      <c r="AJ1263">
        <v>0.31</v>
      </c>
      <c r="AK1263">
        <v>11.48</v>
      </c>
      <c r="AL1263">
        <v>1.84</v>
      </c>
      <c r="AM1263">
        <v>1.95</v>
      </c>
    </row>
    <row r="1264" spans="1:39" x14ac:dyDescent="0.25">
      <c r="A1264">
        <v>1</v>
      </c>
      <c r="B1264" t="s">
        <v>646</v>
      </c>
      <c r="C1264" t="s">
        <v>647</v>
      </c>
      <c r="D1264" t="s">
        <v>648</v>
      </c>
      <c r="E1264" s="7">
        <v>11000</v>
      </c>
      <c r="F1264" s="8">
        <f t="shared" ref="F1264:F1269" si="338">LOG(E1264)</f>
        <v>4.0413926851582254</v>
      </c>
      <c r="G1264" s="7">
        <f t="shared" si="337"/>
        <v>0.1350130016418267</v>
      </c>
      <c r="H1264" s="7">
        <f t="shared" ref="H1264:H1269" si="339">F1264+AH1264</f>
        <v>-0.8696244072871151</v>
      </c>
      <c r="I1264" s="7" t="s">
        <v>204</v>
      </c>
      <c r="J1264" s="7" t="s">
        <v>204</v>
      </c>
      <c r="K1264" s="7" t="s">
        <v>204</v>
      </c>
      <c r="L1264" s="7" t="s">
        <v>204</v>
      </c>
      <c r="M1264" s="7" t="s">
        <v>204</v>
      </c>
      <c r="N1264" s="7">
        <v>4.0150634788774209</v>
      </c>
      <c r="O1264" s="7">
        <v>-0.84593652112258011</v>
      </c>
      <c r="P1264">
        <v>23</v>
      </c>
      <c r="Q1264">
        <f t="shared" si="327"/>
        <v>296</v>
      </c>
      <c r="R1264" t="s">
        <v>649</v>
      </c>
      <c r="S1264" s="9" t="s">
        <v>268</v>
      </c>
      <c r="T1264" t="s">
        <v>206</v>
      </c>
      <c r="U1264" t="s">
        <v>650</v>
      </c>
      <c r="V1264">
        <v>30.03</v>
      </c>
      <c r="W1264">
        <v>5.2110000000000003</v>
      </c>
      <c r="X1264">
        <v>0.35</v>
      </c>
      <c r="Y1264" s="8">
        <f t="shared" si="328"/>
        <v>-4.8610000000000007</v>
      </c>
      <c r="Z1264">
        <v>-4.8609999999999998</v>
      </c>
      <c r="AA1264" s="7">
        <v>465000</v>
      </c>
      <c r="AB1264" s="7">
        <v>519000</v>
      </c>
      <c r="AC1264">
        <f t="shared" si="329"/>
        <v>5.7151673578484576</v>
      </c>
      <c r="AD1264">
        <f t="shared" si="330"/>
        <v>5.6674529528899535</v>
      </c>
      <c r="AE1264" s="7">
        <f t="shared" si="331"/>
        <v>22.230102000594542</v>
      </c>
      <c r="AF1264" s="7">
        <v>20</v>
      </c>
      <c r="AG1264" s="7">
        <f t="shared" si="332"/>
        <v>-42.230102000594542</v>
      </c>
      <c r="AH1264" s="7">
        <f t="shared" si="333"/>
        <v>-4.9110170924453405</v>
      </c>
      <c r="AI1264">
        <v>0</v>
      </c>
      <c r="AJ1264">
        <v>0.3</v>
      </c>
      <c r="AK1264">
        <v>1.0500000000000003</v>
      </c>
      <c r="AL1264">
        <v>0.68</v>
      </c>
      <c r="AM1264">
        <v>0.27</v>
      </c>
    </row>
    <row r="1265" spans="1:39" x14ac:dyDescent="0.25">
      <c r="A1265">
        <v>78</v>
      </c>
      <c r="B1265" t="s">
        <v>651</v>
      </c>
      <c r="C1265" t="s">
        <v>652</v>
      </c>
      <c r="D1265" t="s">
        <v>648</v>
      </c>
      <c r="E1265" s="7">
        <v>180000</v>
      </c>
      <c r="F1265" s="8">
        <f t="shared" si="338"/>
        <v>5.2552725051033065</v>
      </c>
      <c r="G1265" s="7">
        <f t="shared" si="337"/>
        <v>0.10485460306021546</v>
      </c>
      <c r="H1265" s="7">
        <f t="shared" si="339"/>
        <v>-0.97941249948789366</v>
      </c>
      <c r="I1265" s="7" t="s">
        <v>204</v>
      </c>
      <c r="J1265" s="7" t="s">
        <v>204</v>
      </c>
      <c r="K1265" s="7" t="s">
        <v>204</v>
      </c>
      <c r="L1265" s="7" t="s">
        <v>204</v>
      </c>
      <c r="M1265" s="7" t="s">
        <v>204</v>
      </c>
      <c r="N1265" s="7">
        <v>5.1822753866766416</v>
      </c>
      <c r="O1265" s="7">
        <v>-0.95572461332335867</v>
      </c>
      <c r="P1265">
        <v>23</v>
      </c>
      <c r="Q1265">
        <f t="shared" si="327"/>
        <v>296</v>
      </c>
      <c r="R1265" t="s">
        <v>649</v>
      </c>
      <c r="S1265" s="9" t="s">
        <v>268</v>
      </c>
      <c r="T1265" t="s">
        <v>206</v>
      </c>
      <c r="U1265" t="s">
        <v>653</v>
      </c>
      <c r="V1265">
        <v>76.099999999999994</v>
      </c>
      <c r="W1265">
        <v>5.3579999999999997</v>
      </c>
      <c r="X1265">
        <v>-0.78</v>
      </c>
      <c r="Y1265" s="8">
        <f t="shared" si="328"/>
        <v>-6.1379999999999999</v>
      </c>
      <c r="Z1265">
        <v>-6.2779999999999996</v>
      </c>
      <c r="AA1265">
        <v>14.8</v>
      </c>
      <c r="AB1265">
        <v>17.2</v>
      </c>
      <c r="AC1265">
        <f t="shared" si="329"/>
        <v>1.2355284469075489</v>
      </c>
      <c r="AD1265">
        <f t="shared" si="330"/>
        <v>1.1702617153949575</v>
      </c>
      <c r="AE1265" s="7">
        <f t="shared" si="331"/>
        <v>61.632446153809866</v>
      </c>
      <c r="AF1265" s="7">
        <v>20</v>
      </c>
      <c r="AG1265" s="7">
        <f t="shared" si="332"/>
        <v>-81.632446153809866</v>
      </c>
      <c r="AH1265" s="7">
        <f t="shared" si="333"/>
        <v>-6.2346850045912001</v>
      </c>
      <c r="AI1265">
        <v>0.54</v>
      </c>
      <c r="AJ1265">
        <v>0.61</v>
      </c>
      <c r="AK1265">
        <v>2.74</v>
      </c>
      <c r="AL1265">
        <v>0.7</v>
      </c>
      <c r="AM1265">
        <v>0.65</v>
      </c>
    </row>
    <row r="1266" spans="1:39" x14ac:dyDescent="0.25">
      <c r="A1266">
        <v>841</v>
      </c>
      <c r="B1266" t="s">
        <v>654</v>
      </c>
      <c r="C1266" t="s">
        <v>655</v>
      </c>
      <c r="D1266" t="s">
        <v>648</v>
      </c>
      <c r="E1266" s="7">
        <v>59000</v>
      </c>
      <c r="F1266" s="8">
        <f t="shared" si="338"/>
        <v>4.7708520116421438</v>
      </c>
      <c r="G1266" s="7">
        <f t="shared" si="337"/>
        <v>6238297.9134917157</v>
      </c>
      <c r="H1266" s="7">
        <f t="shared" si="339"/>
        <v>6.7950661108982207</v>
      </c>
      <c r="I1266" s="7" t="s">
        <v>204</v>
      </c>
      <c r="J1266" s="7" t="s">
        <v>204</v>
      </c>
      <c r="K1266" s="7" t="s">
        <v>204</v>
      </c>
      <c r="L1266" s="7" t="s">
        <v>204</v>
      </c>
      <c r="M1266" s="7" t="s">
        <v>204</v>
      </c>
      <c r="N1266" s="7">
        <v>4.7247539970627566</v>
      </c>
      <c r="O1266" s="7">
        <v>6.8187539970627569</v>
      </c>
      <c r="P1266">
        <v>23</v>
      </c>
      <c r="Q1266">
        <f t="shared" si="327"/>
        <v>296</v>
      </c>
      <c r="R1266" t="s">
        <v>649</v>
      </c>
      <c r="S1266" s="9" t="s">
        <v>268</v>
      </c>
      <c r="T1266" t="s">
        <v>206</v>
      </c>
      <c r="U1266" t="s">
        <v>656</v>
      </c>
      <c r="V1266">
        <v>114.23</v>
      </c>
      <c r="W1266">
        <v>1.996</v>
      </c>
      <c r="X1266">
        <v>4.09</v>
      </c>
      <c r="Y1266" s="8">
        <f t="shared" si="328"/>
        <v>2.0939999999999999</v>
      </c>
      <c r="Z1266">
        <v>2.0939999999999999</v>
      </c>
      <c r="AA1266" s="7">
        <v>5950</v>
      </c>
      <c r="AB1266" s="7">
        <v>6570</v>
      </c>
      <c r="AC1266">
        <f t="shared" si="329"/>
        <v>3.8175653695597807</v>
      </c>
      <c r="AD1266">
        <f t="shared" si="330"/>
        <v>3.7745169657285498</v>
      </c>
      <c r="AE1266" s="7">
        <f t="shared" si="331"/>
        <v>38.921171994151536</v>
      </c>
      <c r="AF1266" s="7">
        <v>20</v>
      </c>
      <c r="AG1266" s="7">
        <f t="shared" si="332"/>
        <v>-58.921171994151536</v>
      </c>
      <c r="AH1266" s="7">
        <f t="shared" si="333"/>
        <v>2.0242140992560773</v>
      </c>
      <c r="AI1266">
        <v>0</v>
      </c>
      <c r="AJ1266">
        <v>0.11</v>
      </c>
      <c r="AK1266">
        <v>3.27</v>
      </c>
      <c r="AL1266">
        <v>0.12</v>
      </c>
      <c r="AM1266">
        <v>1.24</v>
      </c>
    </row>
    <row r="1267" spans="1:39" x14ac:dyDescent="0.25">
      <c r="A1267">
        <v>1059</v>
      </c>
      <c r="B1267" t="s">
        <v>657</v>
      </c>
      <c r="C1267" t="s">
        <v>658</v>
      </c>
      <c r="D1267" t="s">
        <v>648</v>
      </c>
      <c r="E1267" s="7">
        <v>1700</v>
      </c>
      <c r="F1267" s="8">
        <f t="shared" si="338"/>
        <v>3.2304489213782741</v>
      </c>
      <c r="G1267" s="7">
        <f t="shared" si="337"/>
        <v>8630.7905161183189</v>
      </c>
      <c r="H1267" s="7">
        <f t="shared" si="339"/>
        <v>3.9360505756763833</v>
      </c>
      <c r="I1267" s="7" t="s">
        <v>204</v>
      </c>
      <c r="J1267" s="7" t="s">
        <v>204</v>
      </c>
      <c r="K1267" s="7" t="s">
        <v>204</v>
      </c>
      <c r="L1267" s="7" t="s">
        <v>204</v>
      </c>
      <c r="M1267" s="7" t="s">
        <v>204</v>
      </c>
      <c r="N1267" s="7">
        <v>3.1747384618409185</v>
      </c>
      <c r="O1267" s="7">
        <v>3.9597384618409186</v>
      </c>
      <c r="P1267">
        <v>23</v>
      </c>
      <c r="Q1267">
        <f t="shared" si="327"/>
        <v>296</v>
      </c>
      <c r="R1267" t="s">
        <v>649</v>
      </c>
      <c r="S1267" s="9" t="s">
        <v>268</v>
      </c>
      <c r="T1267" t="s">
        <v>206</v>
      </c>
      <c r="U1267" t="s">
        <v>659</v>
      </c>
      <c r="V1267">
        <v>108.18</v>
      </c>
      <c r="W1267">
        <v>3.0750000000000002</v>
      </c>
      <c r="X1267">
        <v>3.86</v>
      </c>
      <c r="Y1267" s="8">
        <f t="shared" si="328"/>
        <v>0.7849999999999997</v>
      </c>
      <c r="Z1267">
        <v>0.78500000000000003</v>
      </c>
      <c r="AA1267">
        <v>853</v>
      </c>
      <c r="AB1267">
        <v>785</v>
      </c>
      <c r="AC1267">
        <f t="shared" si="329"/>
        <v>2.8948696567452528</v>
      </c>
      <c r="AD1267">
        <f t="shared" si="330"/>
        <v>2.9309490311675228</v>
      </c>
      <c r="AE1267" s="7">
        <f t="shared" si="331"/>
        <v>47.037088198071203</v>
      </c>
      <c r="AF1267" s="7">
        <v>20</v>
      </c>
      <c r="AG1267" s="7">
        <f t="shared" si="332"/>
        <v>-67.037088198071203</v>
      </c>
      <c r="AH1267" s="7">
        <f t="shared" si="333"/>
        <v>0.70560165429810906</v>
      </c>
      <c r="AI1267">
        <v>0</v>
      </c>
      <c r="AJ1267">
        <v>0.16</v>
      </c>
      <c r="AK1267">
        <v>3.8</v>
      </c>
      <c r="AL1267">
        <v>0.39</v>
      </c>
      <c r="AM1267">
        <v>1.04</v>
      </c>
    </row>
    <row r="1268" spans="1:39" x14ac:dyDescent="0.25">
      <c r="A1268">
        <v>417</v>
      </c>
      <c r="B1268" t="s">
        <v>94</v>
      </c>
      <c r="C1268" t="s">
        <v>95</v>
      </c>
      <c r="D1268" t="s">
        <v>648</v>
      </c>
      <c r="E1268" s="7">
        <v>4200</v>
      </c>
      <c r="F1268" s="8">
        <f t="shared" si="338"/>
        <v>3.6232492903979003</v>
      </c>
      <c r="G1268" s="7">
        <f t="shared" si="337"/>
        <v>342.94684499533116</v>
      </c>
      <c r="H1268" s="7">
        <f t="shared" si="339"/>
        <v>2.5352268118382706</v>
      </c>
      <c r="I1268" s="7" t="s">
        <v>204</v>
      </c>
      <c r="J1268" s="7" t="s">
        <v>204</v>
      </c>
      <c r="K1268" s="7" t="s">
        <v>204</v>
      </c>
      <c r="L1268" s="7" t="s">
        <v>204</v>
      </c>
      <c r="M1268" s="7" t="s">
        <v>204</v>
      </c>
      <c r="N1268" s="7">
        <v>3.5679146980028058</v>
      </c>
      <c r="O1268" s="7">
        <v>2.5589146980028059</v>
      </c>
      <c r="P1268">
        <v>23</v>
      </c>
      <c r="Q1268">
        <f t="shared" si="327"/>
        <v>296</v>
      </c>
      <c r="R1268" t="s">
        <v>649</v>
      </c>
      <c r="S1268" s="9" t="s">
        <v>268</v>
      </c>
      <c r="T1268" t="s">
        <v>206</v>
      </c>
      <c r="U1268" t="s">
        <v>96</v>
      </c>
      <c r="V1268">
        <v>104.15</v>
      </c>
      <c r="W1268">
        <v>3.899</v>
      </c>
      <c r="X1268">
        <v>2.89</v>
      </c>
      <c r="Y1268" s="8">
        <f t="shared" si="328"/>
        <v>-1.0089999999999999</v>
      </c>
      <c r="Z1268">
        <v>-0.94899999999999995</v>
      </c>
      <c r="AA1268">
        <v>674</v>
      </c>
      <c r="AB1268">
        <v>853</v>
      </c>
      <c r="AC1268">
        <f t="shared" si="329"/>
        <v>2.9309490311675228</v>
      </c>
      <c r="AD1268">
        <f t="shared" si="330"/>
        <v>2.8286598965353198</v>
      </c>
      <c r="AE1268" s="7">
        <f t="shared" si="331"/>
        <v>46.719738528581786</v>
      </c>
      <c r="AF1268" s="7">
        <v>20</v>
      </c>
      <c r="AG1268" s="7">
        <f t="shared" si="332"/>
        <v>-66.719738528581786</v>
      </c>
      <c r="AH1268" s="7">
        <f t="shared" si="333"/>
        <v>-1.0880224785596297</v>
      </c>
      <c r="AI1268">
        <v>0</v>
      </c>
      <c r="AJ1268">
        <v>0.17</v>
      </c>
      <c r="AK1268">
        <v>3.8600000000000003</v>
      </c>
      <c r="AL1268">
        <v>0.7</v>
      </c>
      <c r="AM1268">
        <v>0.96</v>
      </c>
    </row>
    <row r="1269" spans="1:39" x14ac:dyDescent="0.25">
      <c r="A1269">
        <v>966</v>
      </c>
      <c r="B1269" t="s">
        <v>660</v>
      </c>
      <c r="C1269" t="s">
        <v>661</v>
      </c>
      <c r="D1269" t="s">
        <v>648</v>
      </c>
      <c r="E1269" s="7">
        <v>2400</v>
      </c>
      <c r="F1269" s="8">
        <f t="shared" si="338"/>
        <v>3.3802112417116059</v>
      </c>
      <c r="G1269" s="7">
        <f t="shared" si="337"/>
        <v>361.58818814575318</v>
      </c>
      <c r="H1269" s="7">
        <f t="shared" si="339"/>
        <v>2.5582142351138719</v>
      </c>
      <c r="I1269" s="7" t="s">
        <v>204</v>
      </c>
      <c r="J1269" s="7" t="s">
        <v>204</v>
      </c>
      <c r="K1269" s="7" t="s">
        <v>204</v>
      </c>
      <c r="L1269" s="7" t="s">
        <v>204</v>
      </c>
      <c r="M1269" s="7" t="s">
        <v>204</v>
      </c>
      <c r="N1269" s="7">
        <v>3.325902121278407</v>
      </c>
      <c r="O1269" s="7">
        <v>2.5819021212784072</v>
      </c>
      <c r="P1269">
        <v>23</v>
      </c>
      <c r="Q1269">
        <f t="shared" si="327"/>
        <v>296</v>
      </c>
      <c r="R1269" t="s">
        <v>649</v>
      </c>
      <c r="S1269" s="9" t="s">
        <v>268</v>
      </c>
      <c r="T1269" t="s">
        <v>206</v>
      </c>
      <c r="U1269" t="s">
        <v>99</v>
      </c>
      <c r="V1269">
        <v>106.17</v>
      </c>
      <c r="W1269">
        <v>3.8340000000000001</v>
      </c>
      <c r="X1269">
        <v>3.09</v>
      </c>
      <c r="Y1269" s="8">
        <f t="shared" si="328"/>
        <v>-0.74400000000000022</v>
      </c>
      <c r="Z1269">
        <v>-0.67400000000000004</v>
      </c>
      <c r="AA1269">
        <v>908</v>
      </c>
      <c r="AB1269" s="7">
        <v>1070</v>
      </c>
      <c r="AC1269">
        <f t="shared" si="329"/>
        <v>3.0293837776852097</v>
      </c>
      <c r="AD1269">
        <f t="shared" si="330"/>
        <v>2.958085848521085</v>
      </c>
      <c r="AE1269" s="7">
        <f t="shared" si="331"/>
        <v>45.853918797118268</v>
      </c>
      <c r="AF1269" s="7">
        <v>20</v>
      </c>
      <c r="AG1269" s="7">
        <f t="shared" si="332"/>
        <v>-65.853918797118268</v>
      </c>
      <c r="AH1269" s="7">
        <f t="shared" si="333"/>
        <v>-0.82199700659773423</v>
      </c>
      <c r="AI1269">
        <v>0</v>
      </c>
      <c r="AJ1269">
        <v>0.12</v>
      </c>
      <c r="AK1269">
        <v>3.9000000000000004</v>
      </c>
      <c r="AL1269">
        <v>0.57999999999999996</v>
      </c>
      <c r="AM1269">
        <v>1</v>
      </c>
    </row>
    <row r="1270" spans="1:39" x14ac:dyDescent="0.25">
      <c r="A1270">
        <v>349</v>
      </c>
      <c r="B1270" t="s">
        <v>44</v>
      </c>
      <c r="C1270" t="s">
        <v>45</v>
      </c>
      <c r="D1270" t="s">
        <v>39</v>
      </c>
      <c r="E1270" s="7">
        <f>10^F1270</f>
        <v>4216.9650342858258</v>
      </c>
      <c r="F1270" s="8">
        <f>H1270-AH1270</f>
        <v>3.625</v>
      </c>
      <c r="G1270" s="7">
        <f t="shared" si="337"/>
        <v>56.234132519034915</v>
      </c>
      <c r="H1270">
        <v>1.75</v>
      </c>
      <c r="I1270" s="7">
        <v>1.5</v>
      </c>
      <c r="J1270" s="7">
        <f>K1270-AH1270</f>
        <v>3.8010912590556813</v>
      </c>
      <c r="K1270" s="7">
        <f>LOG(I1270*G1270)</f>
        <v>1.9260912590556813</v>
      </c>
      <c r="L1270" s="7">
        <f t="shared" ref="L1270:M1274" si="340">10^J1270</f>
        <v>6325.4475514287351</v>
      </c>
      <c r="M1270" s="7">
        <f t="shared" si="340"/>
        <v>84.351198778552401</v>
      </c>
      <c r="N1270" s="7">
        <f>LOG(EXP((AE1270/8.314)*((1000/298)-(1000/Q1270))+LN(L1270)))</f>
        <v>3.8010912590556813</v>
      </c>
      <c r="O1270" s="7">
        <f>LOG(EXP((-AF1270/8.314)*((1000/298)-(1000/Q1270))+LN(M1270)))</f>
        <v>1.9260912590556813</v>
      </c>
      <c r="P1270">
        <v>25</v>
      </c>
      <c r="Q1270">
        <f t="shared" si="327"/>
        <v>298</v>
      </c>
      <c r="R1270" t="s">
        <v>46</v>
      </c>
      <c r="S1270" s="9" t="s">
        <v>41</v>
      </c>
      <c r="T1270" t="s">
        <v>42</v>
      </c>
      <c r="U1270" t="s">
        <v>47</v>
      </c>
      <c r="V1270">
        <v>128.18</v>
      </c>
      <c r="W1270">
        <v>5.0449999999999999</v>
      </c>
      <c r="X1270">
        <v>3.17</v>
      </c>
      <c r="Y1270" s="8">
        <f t="shared" si="328"/>
        <v>-1.875</v>
      </c>
      <c r="Z1270">
        <v>-1.7450000000000001</v>
      </c>
      <c r="AA1270">
        <v>5.38</v>
      </c>
      <c r="AB1270">
        <v>39.9</v>
      </c>
      <c r="AC1270">
        <f t="shared" si="329"/>
        <v>1.6009728956867482</v>
      </c>
      <c r="AD1270">
        <f t="shared" si="330"/>
        <v>0.7307822756663892</v>
      </c>
      <c r="AE1270" s="7">
        <f t="shared" si="331"/>
        <v>58.418042442717976</v>
      </c>
      <c r="AF1270" s="7">
        <v>20</v>
      </c>
      <c r="AG1270" s="7">
        <f t="shared" si="332"/>
        <v>-78.418042442717976</v>
      </c>
      <c r="AH1270" s="7">
        <f t="shared" si="333"/>
        <v>-1.8750000000000002</v>
      </c>
      <c r="AI1270">
        <v>0</v>
      </c>
      <c r="AJ1270">
        <v>0.17</v>
      </c>
      <c r="AK1270">
        <v>5.33</v>
      </c>
      <c r="AL1270">
        <v>1.02</v>
      </c>
      <c r="AM1270">
        <v>1.0900000000000001</v>
      </c>
    </row>
    <row r="1271" spans="1:39" x14ac:dyDescent="0.25">
      <c r="A1271">
        <v>264</v>
      </c>
      <c r="B1271" t="s">
        <v>54</v>
      </c>
      <c r="C1271" t="s">
        <v>55</v>
      </c>
      <c r="D1271" t="s">
        <v>39</v>
      </c>
      <c r="E1271" s="7">
        <f>10^F1271</f>
        <v>17538.805018417606</v>
      </c>
      <c r="F1271" s="8">
        <f>H1271-AH1271</f>
        <v>4.2439999999999998</v>
      </c>
      <c r="G1271" s="7">
        <f t="shared" si="337"/>
        <v>223.87211385683412</v>
      </c>
      <c r="H1271">
        <v>2.35</v>
      </c>
      <c r="I1271" s="7">
        <v>1.5</v>
      </c>
      <c r="J1271" s="7">
        <f>K1271-AH1271</f>
        <v>4.4200912590556811</v>
      </c>
      <c r="K1271" s="7">
        <f>LOG(I1271*G1271)</f>
        <v>2.5260912590556814</v>
      </c>
      <c r="L1271" s="7">
        <f t="shared" si="340"/>
        <v>26308.207527626437</v>
      </c>
      <c r="M1271" s="7">
        <f t="shared" si="340"/>
        <v>335.80817078525121</v>
      </c>
      <c r="N1271" s="7">
        <f>LOG(EXP((AE1271/8.314)*((1000/298)-(1000/Q1271))+LN(L1271)))</f>
        <v>4.4200912590556811</v>
      </c>
      <c r="O1271" s="7">
        <f>LOG(EXP((-AF1271/8.314)*((1000/298)-(1000/Q1271))+LN(M1271)))</f>
        <v>2.5260912590556814</v>
      </c>
      <c r="P1271">
        <v>25</v>
      </c>
      <c r="Q1271">
        <f t="shared" si="327"/>
        <v>298</v>
      </c>
      <c r="R1271" t="s">
        <v>46</v>
      </c>
      <c r="S1271" s="9" t="s">
        <v>41</v>
      </c>
      <c r="T1271" t="s">
        <v>42</v>
      </c>
      <c r="U1271" t="s">
        <v>56</v>
      </c>
      <c r="V1271">
        <v>154.21</v>
      </c>
      <c r="W1271">
        <v>6.0439999999999996</v>
      </c>
      <c r="X1271">
        <v>4.1500000000000004</v>
      </c>
      <c r="Y1271" s="8">
        <f t="shared" si="328"/>
        <v>-1.8939999999999992</v>
      </c>
      <c r="Z1271">
        <v>-2.1240000000000001</v>
      </c>
      <c r="AA1271">
        <v>0.17199999999999999</v>
      </c>
      <c r="AB1271">
        <v>1.36</v>
      </c>
      <c r="AC1271">
        <f t="shared" si="329"/>
        <v>0.13353890837021754</v>
      </c>
      <c r="AD1271">
        <f t="shared" si="330"/>
        <v>-0.76447155309245107</v>
      </c>
      <c r="AE1271" s="7">
        <f t="shared" si="331"/>
        <v>71.325408446962797</v>
      </c>
      <c r="AF1271" s="7">
        <v>20</v>
      </c>
      <c r="AG1271" s="7">
        <f t="shared" si="332"/>
        <v>-91.325408446962797</v>
      </c>
      <c r="AH1271" s="7">
        <f t="shared" si="333"/>
        <v>-1.8939999999999995</v>
      </c>
      <c r="AI1271">
        <v>0</v>
      </c>
      <c r="AJ1271">
        <v>0.15</v>
      </c>
      <c r="AK1271">
        <v>6.56</v>
      </c>
      <c r="AL1271">
        <v>0.99</v>
      </c>
      <c r="AM1271">
        <v>1.26</v>
      </c>
    </row>
    <row r="1272" spans="1:39" x14ac:dyDescent="0.25">
      <c r="A1272">
        <v>308</v>
      </c>
      <c r="B1272" t="s">
        <v>57</v>
      </c>
      <c r="C1272" t="s">
        <v>58</v>
      </c>
      <c r="D1272" t="s">
        <v>39</v>
      </c>
      <c r="E1272" s="7">
        <f>10^F1272</f>
        <v>136458.31365889256</v>
      </c>
      <c r="F1272" s="8">
        <f>H1272-AH1272</f>
        <v>5.1349999999999998</v>
      </c>
      <c r="G1272" s="7">
        <f t="shared" si="337"/>
        <v>371.53522909717265</v>
      </c>
      <c r="H1272">
        <v>2.57</v>
      </c>
      <c r="I1272" s="7">
        <v>1.5</v>
      </c>
      <c r="J1272" s="7">
        <f>K1272-AH1272</f>
        <v>5.3110912590556811</v>
      </c>
      <c r="K1272" s="7">
        <f>LOG(I1272*G1272)</f>
        <v>2.7460912590556812</v>
      </c>
      <c r="L1272" s="7">
        <f t="shared" si="340"/>
        <v>204687.47048833867</v>
      </c>
      <c r="M1272" s="7">
        <f t="shared" si="340"/>
        <v>557.30284364575914</v>
      </c>
      <c r="N1272" s="7">
        <f>LOG(EXP((AE1272/8.314)*((1000/298)-(1000/Q1272))+LN(L1272)))</f>
        <v>5.3110912590556811</v>
      </c>
      <c r="O1272" s="7">
        <f>LOG(EXP((-AF1272/8.314)*((1000/298)-(1000/Q1272))+LN(M1272)))</f>
        <v>2.7460912590556816</v>
      </c>
      <c r="P1272">
        <v>25</v>
      </c>
      <c r="Q1272">
        <f t="shared" si="327"/>
        <v>298</v>
      </c>
      <c r="R1272" t="s">
        <v>46</v>
      </c>
      <c r="S1272" s="9" t="s">
        <v>41</v>
      </c>
      <c r="T1272" t="s">
        <v>42</v>
      </c>
      <c r="U1272" t="s">
        <v>59</v>
      </c>
      <c r="V1272">
        <v>166.22</v>
      </c>
      <c r="W1272">
        <v>6.585</v>
      </c>
      <c r="X1272">
        <v>4.0199999999999996</v>
      </c>
      <c r="Y1272" s="8">
        <f t="shared" si="328"/>
        <v>-2.5650000000000004</v>
      </c>
      <c r="Z1272">
        <v>-2.4049999999999998</v>
      </c>
      <c r="AA1272">
        <v>4.3999999999999997E-2</v>
      </c>
      <c r="AB1272">
        <v>0.61899999999999999</v>
      </c>
      <c r="AC1272">
        <f t="shared" si="329"/>
        <v>-0.20830935097988201</v>
      </c>
      <c r="AD1272">
        <f t="shared" si="330"/>
        <v>-1.3565473235138126</v>
      </c>
      <c r="AE1272" s="7">
        <f t="shared" si="331"/>
        <v>74.332263024056601</v>
      </c>
      <c r="AF1272" s="7">
        <v>20</v>
      </c>
      <c r="AG1272" s="7">
        <f t="shared" si="332"/>
        <v>-94.332263024056601</v>
      </c>
      <c r="AH1272" s="7">
        <f t="shared" si="333"/>
        <v>-2.5650000000000004</v>
      </c>
      <c r="AI1272">
        <v>0</v>
      </c>
      <c r="AJ1272">
        <v>0.19</v>
      </c>
      <c r="AK1272">
        <v>7.04</v>
      </c>
      <c r="AL1272">
        <v>1.1299999999999999</v>
      </c>
      <c r="AM1272">
        <v>1.36</v>
      </c>
    </row>
    <row r="1273" spans="1:39" x14ac:dyDescent="0.25">
      <c r="A1273">
        <v>288</v>
      </c>
      <c r="B1273" t="s">
        <v>60</v>
      </c>
      <c r="C1273" t="s">
        <v>61</v>
      </c>
      <c r="D1273" t="s">
        <v>39</v>
      </c>
      <c r="E1273" s="7">
        <f>10^F1273</f>
        <v>816582.37135859532</v>
      </c>
      <c r="F1273" s="8">
        <f>H1273-AH1273</f>
        <v>5.9120000000000008</v>
      </c>
      <c r="G1273" s="7">
        <f t="shared" si="337"/>
        <v>1096.4781961431863</v>
      </c>
      <c r="H1273">
        <v>3.04</v>
      </c>
      <c r="I1273" s="7">
        <v>1.5</v>
      </c>
      <c r="J1273" s="7">
        <f>K1273-AH1273</f>
        <v>6.088091259055683</v>
      </c>
      <c r="K1273" s="7">
        <f>LOG(I1273*G1273)</f>
        <v>3.2160912590556818</v>
      </c>
      <c r="L1273" s="7">
        <f t="shared" si="340"/>
        <v>1224873.5570378944</v>
      </c>
      <c r="M1273" s="7">
        <f t="shared" si="340"/>
        <v>1644.7172942147813</v>
      </c>
      <c r="N1273" s="7">
        <f>LOG(EXP((AE1273/8.314)*((1000/298)-(1000/Q1273))+LN(L1273)))</f>
        <v>6.088091259055683</v>
      </c>
      <c r="O1273" s="7">
        <f>LOG(EXP((-AF1273/8.314)*((1000/298)-(1000/Q1273))+LN(M1273)))</f>
        <v>3.2160912590556823</v>
      </c>
      <c r="P1273">
        <v>25</v>
      </c>
      <c r="Q1273">
        <f t="shared" si="327"/>
        <v>298</v>
      </c>
      <c r="R1273" t="s">
        <v>46</v>
      </c>
      <c r="S1273" s="9" t="s">
        <v>41</v>
      </c>
      <c r="T1273" t="s">
        <v>42</v>
      </c>
      <c r="U1273" t="s">
        <v>62</v>
      </c>
      <c r="V1273">
        <v>178.24</v>
      </c>
      <c r="W1273">
        <v>7.2220000000000004</v>
      </c>
      <c r="X1273">
        <v>4.3499999999999996</v>
      </c>
      <c r="Y1273" s="8">
        <f t="shared" si="328"/>
        <v>-2.8720000000000008</v>
      </c>
      <c r="Z1273">
        <v>-2.762</v>
      </c>
      <c r="AA1273">
        <v>5.7600000000000004E-3</v>
      </c>
      <c r="AB1273">
        <v>8.7499999999999994E-2</v>
      </c>
      <c r="AC1273">
        <f t="shared" si="329"/>
        <v>-1.0579919469776868</v>
      </c>
      <c r="AD1273">
        <f t="shared" si="330"/>
        <v>-2.2395775165767877</v>
      </c>
      <c r="AE1273" s="7">
        <f t="shared" si="331"/>
        <v>81.805964975062935</v>
      </c>
      <c r="AF1273" s="7">
        <v>20</v>
      </c>
      <c r="AG1273" s="7">
        <f t="shared" si="332"/>
        <v>-101.80596497506293</v>
      </c>
      <c r="AH1273" s="7">
        <f t="shared" si="333"/>
        <v>-2.8720000000000012</v>
      </c>
      <c r="AI1273">
        <v>0</v>
      </c>
      <c r="AJ1273">
        <v>0.23</v>
      </c>
      <c r="AK1273">
        <v>7.7100000000000009</v>
      </c>
      <c r="AL1273">
        <v>1.34</v>
      </c>
      <c r="AM1273">
        <v>1.45</v>
      </c>
    </row>
    <row r="1274" spans="1:39" x14ac:dyDescent="0.25">
      <c r="A1274">
        <v>671</v>
      </c>
      <c r="B1274" t="s">
        <v>63</v>
      </c>
      <c r="C1274" t="s">
        <v>64</v>
      </c>
      <c r="D1274" t="s">
        <v>39</v>
      </c>
      <c r="E1274" s="7">
        <f>10^F1274</f>
        <v>9397233.1056463737</v>
      </c>
      <c r="F1274" s="8">
        <f>H1274-AH1274</f>
        <v>6.9729999999999999</v>
      </c>
      <c r="G1274" s="7">
        <f t="shared" si="337"/>
        <v>5128.6138399136489</v>
      </c>
      <c r="H1274">
        <v>3.71</v>
      </c>
      <c r="I1274" s="7">
        <v>1.5</v>
      </c>
      <c r="J1274" s="7">
        <f>K1274-AH1274</f>
        <v>7.1490912590556812</v>
      </c>
      <c r="K1274" s="7">
        <f>LOG(I1274*G1274)</f>
        <v>3.8860912590556813</v>
      </c>
      <c r="L1274" s="7">
        <f t="shared" si="340"/>
        <v>14095849.658469601</v>
      </c>
      <c r="M1274" s="7">
        <f t="shared" si="340"/>
        <v>7692.9207598704825</v>
      </c>
      <c r="N1274" s="7">
        <f>LOG(EXP((AE1274/8.314)*((1000/298)-(1000/Q1274))+LN(L1274)))</f>
        <v>7.1490912590556821</v>
      </c>
      <c r="O1274" s="7">
        <f>LOG(EXP((-AF1274/8.314)*((1000/298)-(1000/Q1274))+LN(M1274)))</f>
        <v>3.8860912590556818</v>
      </c>
      <c r="P1274">
        <v>25</v>
      </c>
      <c r="Q1274">
        <f t="shared" si="327"/>
        <v>298</v>
      </c>
      <c r="R1274" t="s">
        <v>46</v>
      </c>
      <c r="S1274" s="9" t="s">
        <v>41</v>
      </c>
      <c r="T1274" t="s">
        <v>42</v>
      </c>
      <c r="U1274" t="s">
        <v>65</v>
      </c>
      <c r="V1274">
        <v>202.26</v>
      </c>
      <c r="W1274">
        <v>8.1929999999999996</v>
      </c>
      <c r="X1274">
        <v>4.93</v>
      </c>
      <c r="Y1274" s="8">
        <f t="shared" si="328"/>
        <v>-3.2629999999999999</v>
      </c>
      <c r="Z1274">
        <v>-3.3130000000000002</v>
      </c>
      <c r="AA1274" s="7">
        <v>4.5899999999999998E-5</v>
      </c>
      <c r="AB1274">
        <v>1.06E-2</v>
      </c>
      <c r="AC1274">
        <f t="shared" si="329"/>
        <v>-1.9746941347352298</v>
      </c>
      <c r="AD1274">
        <f t="shared" si="330"/>
        <v>-4.338187314462739</v>
      </c>
      <c r="AE1274" s="7">
        <f t="shared" si="331"/>
        <v>89.869162881440928</v>
      </c>
      <c r="AF1274" s="7">
        <v>20</v>
      </c>
      <c r="AG1274" s="7">
        <f t="shared" si="332"/>
        <v>-109.86916288144093</v>
      </c>
      <c r="AH1274" s="7">
        <f t="shared" si="333"/>
        <v>-3.2629999999999999</v>
      </c>
      <c r="AI1274">
        <v>0</v>
      </c>
      <c r="AJ1274">
        <v>0.25</v>
      </c>
      <c r="AK1274">
        <v>9.11</v>
      </c>
      <c r="AL1274">
        <v>1.52</v>
      </c>
      <c r="AM1274">
        <v>1.58</v>
      </c>
    </row>
  </sheetData>
  <sortState ref="A2:AM1274">
    <sortCondition ref="R2:R1274"/>
  </sortState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75"/>
  <sheetViews>
    <sheetView workbookViewId="0">
      <selection activeCell="O52" sqref="O52"/>
    </sheetView>
  </sheetViews>
  <sheetFormatPr defaultRowHeight="15" x14ac:dyDescent="0.25"/>
  <sheetData>
    <row r="1" spans="1:16" ht="15.75" thickBot="1" x14ac:dyDescent="0.3">
      <c r="A1" s="13" t="s">
        <v>1577</v>
      </c>
      <c r="B1" s="13" t="s">
        <v>1578</v>
      </c>
      <c r="C1" s="13" t="s">
        <v>1579</v>
      </c>
      <c r="D1" s="13" t="s">
        <v>1580</v>
      </c>
      <c r="E1" s="13" t="s">
        <v>1581</v>
      </c>
      <c r="F1" s="14" t="s">
        <v>1582</v>
      </c>
      <c r="G1" s="1"/>
      <c r="I1" s="13" t="s">
        <v>1577</v>
      </c>
      <c r="J1" s="13" t="s">
        <v>1578</v>
      </c>
      <c r="K1" s="13" t="s">
        <v>1579</v>
      </c>
      <c r="L1" s="13" t="s">
        <v>1580</v>
      </c>
      <c r="M1" s="13" t="s">
        <v>1581</v>
      </c>
      <c r="N1" s="14" t="s">
        <v>1582</v>
      </c>
    </row>
    <row r="2" spans="1:16" ht="15.75" thickBot="1" x14ac:dyDescent="0.3">
      <c r="A2" s="13">
        <v>-0.11795479720844249</v>
      </c>
      <c r="B2" s="13">
        <v>2.3441750623111108</v>
      </c>
      <c r="C2" s="13">
        <v>-1.9231866673775702E-2</v>
      </c>
      <c r="D2" s="13">
        <v>1.3446266448424369</v>
      </c>
      <c r="E2" s="13">
        <v>-0.24152214324737911</v>
      </c>
      <c r="F2" s="14">
        <v>-2.326506131636096</v>
      </c>
      <c r="G2" s="7">
        <f>A2+B2*'bulk material'!AI2+C2*'bulk material'!AJ2+D2*'bulk material'!AK2+E2*'bulk material'!AL2+F2*'bulk material'!AM2</f>
        <v>6.5476197423679503</v>
      </c>
      <c r="H2">
        <f>(G2-'bulk material'!N2)^2</f>
        <v>0.3599665801320181</v>
      </c>
      <c r="I2" s="13">
        <v>-2.2091567093236426</v>
      </c>
      <c r="J2" s="13">
        <v>-2.655150415248702</v>
      </c>
      <c r="K2" s="13">
        <v>-4.1063027716796601</v>
      </c>
      <c r="L2" s="13">
        <v>0.92994870967569676</v>
      </c>
      <c r="M2" s="13">
        <v>-0.98502144559722105</v>
      </c>
      <c r="N2" s="14">
        <v>0.46073366724933412</v>
      </c>
      <c r="O2">
        <f>I2+J2*'bulk material'!AI2+K2*'bulk material'!AJ2+L2*'bulk material'!AK2+M2*'bulk material'!AL2+N2*'bulk material'!AM2</f>
        <v>3.3644332852009162</v>
      </c>
      <c r="P2">
        <f>(O2-'bulk material'!O2)^2</f>
        <v>0.83021000643714493</v>
      </c>
    </row>
    <row r="3" spans="1:16" ht="15.75" thickBot="1" x14ac:dyDescent="0.3">
      <c r="A3" s="13">
        <v>-0.11795479720844249</v>
      </c>
      <c r="B3" s="13">
        <v>2.3441750623111108</v>
      </c>
      <c r="C3" s="13">
        <v>-1.9231866673775702E-2</v>
      </c>
      <c r="D3" s="13">
        <v>1.3446266448424369</v>
      </c>
      <c r="E3" s="13">
        <v>-0.24152214324737911</v>
      </c>
      <c r="F3" s="14">
        <v>-2.326506131636096</v>
      </c>
      <c r="G3" s="7">
        <f>A3+B3*'bulk material'!AI3+C3*'bulk material'!AJ3+D3*'bulk material'!AK3+E3*'bulk material'!AL3+F3*'bulk material'!AM3</f>
        <v>6.5366028768166986</v>
      </c>
      <c r="H3">
        <f>(G3-'bulk material'!N3)^2</f>
        <v>0.55649961052288244</v>
      </c>
      <c r="I3" s="13">
        <v>-2.2091567093236426</v>
      </c>
      <c r="J3" s="13">
        <v>-2.655150415248702</v>
      </c>
      <c r="K3" s="13">
        <v>-4.1063027716796601</v>
      </c>
      <c r="L3" s="13">
        <v>0.92994870967569676</v>
      </c>
      <c r="M3" s="13">
        <v>-0.98502144559722105</v>
      </c>
      <c r="N3" s="14">
        <v>0.46073366724933412</v>
      </c>
      <c r="O3">
        <f>I3+J3*'bulk material'!AI3+K3*'bulk material'!AJ3+L3*'bulk material'!AK3+M3*'bulk material'!AL3+N3*'bulk material'!AM3</f>
        <v>4.1974163849247379</v>
      </c>
      <c r="P3">
        <f>(O3-'bulk material'!O3)^2</f>
        <v>0.77119222093110218</v>
      </c>
    </row>
    <row r="4" spans="1:16" ht="15.75" thickBot="1" x14ac:dyDescent="0.3">
      <c r="A4" s="13">
        <v>-0.11795479720844249</v>
      </c>
      <c r="B4" s="13">
        <v>2.3441750623111108</v>
      </c>
      <c r="C4" s="13">
        <v>-1.9231866673775702E-2</v>
      </c>
      <c r="D4" s="13">
        <v>1.3446266448424369</v>
      </c>
      <c r="E4" s="13">
        <v>-0.24152214324737911</v>
      </c>
      <c r="F4" s="14">
        <v>-2.326506131636096</v>
      </c>
      <c r="G4" s="7">
        <f>A4+B4*'bulk material'!AI4+C4*'bulk material'!AJ4+D4*'bulk material'!AK4+E4*'bulk material'!AL4+F4*'bulk material'!AM4</f>
        <v>6.8175596833828136</v>
      </c>
      <c r="H4">
        <f>(G4-'bulk material'!N4)^2</f>
        <v>1.9516989914432565</v>
      </c>
      <c r="I4" s="13">
        <v>-2.2091567093236426</v>
      </c>
      <c r="J4" s="13">
        <v>-2.655150415248702</v>
      </c>
      <c r="K4" s="13">
        <v>-4.1063027716796601</v>
      </c>
      <c r="L4" s="13">
        <v>0.92994870967569676</v>
      </c>
      <c r="M4" s="13">
        <v>-0.98502144559722105</v>
      </c>
      <c r="N4" s="14">
        <v>0.46073366724933412</v>
      </c>
      <c r="O4">
        <f>I4+J4*'bulk material'!AI4+K4*'bulk material'!AJ4+L4*'bulk material'!AK4+M4*'bulk material'!AL4+N4*'bulk material'!AM4</f>
        <v>2.7725260409508166</v>
      </c>
      <c r="P4">
        <f>(O4-'bulk material'!O4)^2</f>
        <v>7.3065649941977879</v>
      </c>
    </row>
    <row r="5" spans="1:16" ht="15.75" thickBot="1" x14ac:dyDescent="0.3">
      <c r="A5" s="13">
        <v>-0.11795479720844249</v>
      </c>
      <c r="B5" s="13">
        <v>2.3441750623111108</v>
      </c>
      <c r="C5" s="13">
        <v>-1.9231866673775702E-2</v>
      </c>
      <c r="D5" s="13">
        <v>1.3446266448424369</v>
      </c>
      <c r="E5" s="13">
        <v>-0.24152214324737911</v>
      </c>
      <c r="F5" s="14">
        <v>-2.326506131636096</v>
      </c>
      <c r="G5" s="7">
        <f>A5+B5*'bulk material'!AI5+C5*'bulk material'!AJ5+D5*'bulk material'!AK5+E5*'bulk material'!AL5+F5*'bulk material'!AM5</f>
        <v>6.8451096742933242</v>
      </c>
      <c r="H5">
        <f>(G5-'bulk material'!N5)^2</f>
        <v>0.28674120529969654</v>
      </c>
      <c r="I5" s="13">
        <v>-2.2091567093236426</v>
      </c>
      <c r="J5" s="13">
        <v>-2.655150415248702</v>
      </c>
      <c r="K5" s="13">
        <v>-4.1063027716796601</v>
      </c>
      <c r="L5" s="13">
        <v>0.92994870967569676</v>
      </c>
      <c r="M5" s="13">
        <v>-0.98502144559722105</v>
      </c>
      <c r="N5" s="14">
        <v>0.46073366724933412</v>
      </c>
      <c r="O5">
        <f>I5+J5*'bulk material'!AI5+K5*'bulk material'!AJ5+L5*'bulk material'!AK5+M5*'bulk material'!AL5+N5*'bulk material'!AM5</f>
        <v>3.9297205155717263</v>
      </c>
      <c r="P5">
        <f>(O5-'bulk material'!O5)^2</f>
        <v>0.71549838517575182</v>
      </c>
    </row>
    <row r="6" spans="1:16" ht="15.75" thickBot="1" x14ac:dyDescent="0.3">
      <c r="A6" s="13">
        <v>-0.11795479720844249</v>
      </c>
      <c r="B6" s="13">
        <v>2.3441750623111108</v>
      </c>
      <c r="C6" s="13">
        <v>-1.9231866673775702E-2</v>
      </c>
      <c r="D6" s="13">
        <v>1.3446266448424369</v>
      </c>
      <c r="E6" s="13">
        <v>-0.24152214324737911</v>
      </c>
      <c r="F6" s="14">
        <v>-2.326506131636096</v>
      </c>
      <c r="G6" s="7">
        <f>A6+B6*'bulk material'!AI6+C6*'bulk material'!AJ6+D6*'bulk material'!AK6+E6*'bulk material'!AL6+F6*'bulk material'!AM6</f>
        <v>6.9108222579341625</v>
      </c>
      <c r="H6">
        <f>(G6-'bulk material'!N6)^2</f>
        <v>9.8378490194721502E-2</v>
      </c>
      <c r="I6" s="13">
        <v>-2.2091567093236426</v>
      </c>
      <c r="J6" s="13">
        <v>-2.655150415248702</v>
      </c>
      <c r="K6" s="13">
        <v>-4.1063027716796601</v>
      </c>
      <c r="L6" s="13">
        <v>0.92994870967569676</v>
      </c>
      <c r="M6" s="13">
        <v>-0.98502144559722105</v>
      </c>
      <c r="N6" s="14">
        <v>0.46073366724933412</v>
      </c>
      <c r="O6">
        <f>I6+J6*'bulk material'!AI6+K6*'bulk material'!AJ6+L6*'bulk material'!AK6+M6*'bulk material'!AL6+N6*'bulk material'!AM6</f>
        <v>4.3936103404176405</v>
      </c>
      <c r="P6">
        <f>(O6-'bulk material'!O6)^2</f>
        <v>0.98776837983219801</v>
      </c>
    </row>
    <row r="7" spans="1:16" ht="15.75" thickBot="1" x14ac:dyDescent="0.3">
      <c r="A7" s="13">
        <v>-0.11795479720844249</v>
      </c>
      <c r="B7" s="13">
        <v>2.3441750623111108</v>
      </c>
      <c r="C7" s="13">
        <v>-1.9231866673775702E-2</v>
      </c>
      <c r="D7" s="13">
        <v>1.3446266448424369</v>
      </c>
      <c r="E7" s="13">
        <v>-0.24152214324737911</v>
      </c>
      <c r="F7" s="14">
        <v>-2.326506131636096</v>
      </c>
      <c r="G7" s="7">
        <f>A7+B7*'bulk material'!AI7+C7*'bulk material'!AJ7+D7*'bulk material'!AK7+E7*'bulk material'!AL7+F7*'bulk material'!AM7</f>
        <v>6.9874982286205487</v>
      </c>
      <c r="H7">
        <f>(G7-'bulk material'!N7)^2</f>
        <v>0.42783852025283786</v>
      </c>
      <c r="I7" s="13">
        <v>-2.2091567093236426</v>
      </c>
      <c r="J7" s="13">
        <v>-2.655150415248702</v>
      </c>
      <c r="K7" s="13">
        <v>-4.1063027716796601</v>
      </c>
      <c r="L7" s="13">
        <v>0.92994870967569676</v>
      </c>
      <c r="M7" s="13">
        <v>-0.98502144559722105</v>
      </c>
      <c r="N7" s="14">
        <v>0.46073366724933412</v>
      </c>
      <c r="O7">
        <f>I7+J7*'bulk material'!AI7+K7*'bulk material'!AJ7+L7*'bulk material'!AK7+M7*'bulk material'!AL7+N7*'bulk material'!AM7</f>
        <v>4.7658383852091966</v>
      </c>
      <c r="P7">
        <f>(O7-'bulk material'!O7)^2</f>
        <v>0.65570074148725843</v>
      </c>
    </row>
    <row r="8" spans="1:16" ht="15.75" thickBot="1" x14ac:dyDescent="0.3">
      <c r="A8" s="13">
        <v>-0.11795479720844249</v>
      </c>
      <c r="B8" s="13">
        <v>2.3441750623111108</v>
      </c>
      <c r="C8" s="13">
        <v>-1.9231866673775702E-2</v>
      </c>
      <c r="D8" s="13">
        <v>1.3446266448424369</v>
      </c>
      <c r="E8" s="13">
        <v>-0.24152214324737911</v>
      </c>
      <c r="F8" s="14">
        <v>-2.326506131636096</v>
      </c>
      <c r="G8" s="7">
        <f>A8+B8*'bulk material'!AI8+C8*'bulk material'!AJ8+D8*'bulk material'!AK8+E8*'bulk material'!AL8+F8*'bulk material'!AM8</f>
        <v>8.0837926249166649</v>
      </c>
      <c r="H8">
        <f>(G8-'bulk material'!N8)^2</f>
        <v>0.2141831614569914</v>
      </c>
      <c r="I8" s="13">
        <v>-2.2091567093236426</v>
      </c>
      <c r="J8" s="13">
        <v>-2.655150415248702</v>
      </c>
      <c r="K8" s="13">
        <v>-4.1063027716796601</v>
      </c>
      <c r="L8" s="13">
        <v>0.92994870967569676</v>
      </c>
      <c r="M8" s="13">
        <v>-0.98502144559722105</v>
      </c>
      <c r="N8" s="14">
        <v>0.46073366724933412</v>
      </c>
      <c r="O8">
        <f>I8+J8*'bulk material'!AI8+K8*'bulk material'!AJ8+L8*'bulk material'!AK8+M8*'bulk material'!AL8+N8*'bulk material'!AM8</f>
        <v>4.4668269398482119</v>
      </c>
      <c r="P8">
        <f>(O8-'bulk material'!O8)^2</f>
        <v>0.1670887859699719</v>
      </c>
    </row>
    <row r="9" spans="1:16" ht="15.75" thickBot="1" x14ac:dyDescent="0.3">
      <c r="A9" s="13">
        <v>-0.11795479720844249</v>
      </c>
      <c r="B9" s="13">
        <v>2.3441750623111108</v>
      </c>
      <c r="C9" s="13">
        <v>-1.9231866673775702E-2</v>
      </c>
      <c r="D9" s="13">
        <v>1.3446266448424369</v>
      </c>
      <c r="E9" s="13">
        <v>-0.24152214324737911</v>
      </c>
      <c r="F9" s="14">
        <v>-2.326506131636096</v>
      </c>
      <c r="G9" s="7">
        <f>A9+B9*'bulk material'!AI9+C9*'bulk material'!AJ9+D9*'bulk material'!AK9+E9*'bulk material'!AL9+F9*'bulk material'!AM9</f>
        <v>8.0837926249166649</v>
      </c>
      <c r="H9">
        <f>(G9-'bulk material'!N9)^2</f>
        <v>2.3962813037397494E-2</v>
      </c>
      <c r="I9" s="13">
        <v>-2.2091567093236426</v>
      </c>
      <c r="J9" s="13">
        <v>-2.655150415248702</v>
      </c>
      <c r="K9" s="13">
        <v>-4.1063027716796601</v>
      </c>
      <c r="L9" s="13">
        <v>0.92994870967569676</v>
      </c>
      <c r="M9" s="13">
        <v>-0.98502144559722105</v>
      </c>
      <c r="N9" s="14">
        <v>0.46073366724933412</v>
      </c>
      <c r="O9">
        <f>I9+J9*'bulk material'!AI9+K9*'bulk material'!AJ9+L9*'bulk material'!AK9+M9*'bulk material'!AL9+N9*'bulk material'!AM9</f>
        <v>4.4668269398482119</v>
      </c>
      <c r="P9">
        <f>(O9-'bulk material'!O9)^2</f>
        <v>0.2588417763666459</v>
      </c>
    </row>
    <row r="10" spans="1:16" ht="15.75" thickBot="1" x14ac:dyDescent="0.3">
      <c r="A10" s="13">
        <v>-0.11795479720844249</v>
      </c>
      <c r="B10" s="13">
        <v>2.3441750623111108</v>
      </c>
      <c r="C10" s="13">
        <v>-1.9231866673775702E-2</v>
      </c>
      <c r="D10" s="13">
        <v>1.3446266448424369</v>
      </c>
      <c r="E10" s="13">
        <v>-0.24152214324737911</v>
      </c>
      <c r="F10" s="14">
        <v>-2.326506131636096</v>
      </c>
      <c r="G10" s="7">
        <f>A10+B10*'bulk material'!AI10+C10*'bulk material'!AJ10+D10*'bulk material'!AK10+E10*'bulk material'!AL10+F10*'bulk material'!AM10</f>
        <v>7.7564407203232326</v>
      </c>
      <c r="H10">
        <f>(G10-'bulk material'!N10)^2</f>
        <v>0.53020412856898802</v>
      </c>
      <c r="I10" s="13">
        <v>-2.2091567093236426</v>
      </c>
      <c r="J10" s="13">
        <v>-2.655150415248702</v>
      </c>
      <c r="K10" s="13">
        <v>-4.1063027716796601</v>
      </c>
      <c r="L10" s="13">
        <v>0.92994870967569676</v>
      </c>
      <c r="M10" s="13">
        <v>-0.98502144559722105</v>
      </c>
      <c r="N10" s="14">
        <v>0.46073366724933412</v>
      </c>
      <c r="O10">
        <f>I10+J10*'bulk material'!AI10+K10*'bulk material'!AJ10+L10*'bulk material'!AK10+M10*'bulk material'!AL10+N10*'bulk material'!AM10</f>
        <v>5.5013019436748412</v>
      </c>
      <c r="P10">
        <f>(O10-'bulk material'!O10)^2</f>
        <v>0.59952492381657707</v>
      </c>
    </row>
    <row r="11" spans="1:16" ht="15.75" thickBot="1" x14ac:dyDescent="0.3">
      <c r="A11" s="13">
        <v>-0.11795479720844249</v>
      </c>
      <c r="B11" s="13">
        <v>2.3441750623111108</v>
      </c>
      <c r="C11" s="13">
        <v>-1.9231866673775702E-2</v>
      </c>
      <c r="D11" s="13">
        <v>1.3446266448424369</v>
      </c>
      <c r="E11" s="13">
        <v>-0.24152214324737911</v>
      </c>
      <c r="F11" s="14">
        <v>-2.326506131636096</v>
      </c>
      <c r="G11" s="7">
        <f>A11+B11*'bulk material'!AI11+C11*'bulk material'!AJ11+D11*'bulk material'!AK11+E11*'bulk material'!AL11+F11*'bulk material'!AM11</f>
        <v>8.0723813728777429</v>
      </c>
      <c r="H11">
        <f>(G11-'bulk material'!N11)^2</f>
        <v>2.2506316011797631</v>
      </c>
      <c r="I11" s="13">
        <v>-2.2091567093236426</v>
      </c>
      <c r="J11" s="13">
        <v>-2.655150415248702</v>
      </c>
      <c r="K11" s="13">
        <v>-4.1063027716796601</v>
      </c>
      <c r="L11" s="13">
        <v>0.92994870967569676</v>
      </c>
      <c r="M11" s="13">
        <v>-0.98502144559722105</v>
      </c>
      <c r="N11" s="14">
        <v>0.46073366724933412</v>
      </c>
      <c r="O11">
        <f>I11+J11*'bulk material'!AI11+K11*'bulk material'!AJ11+L11*'bulk material'!AK11+M11*'bulk material'!AL11+N11*'bulk material'!AM11</f>
        <v>6.3775091357037246</v>
      </c>
      <c r="P11">
        <f>(O11-'bulk material'!O11)^2</f>
        <v>0.15846988072635568</v>
      </c>
    </row>
    <row r="12" spans="1:16" ht="15.75" thickBot="1" x14ac:dyDescent="0.3">
      <c r="A12" s="13">
        <v>-0.11795479720844249</v>
      </c>
      <c r="B12" s="13">
        <v>2.3441750623111108</v>
      </c>
      <c r="C12" s="13">
        <v>-1.9231866673775702E-2</v>
      </c>
      <c r="D12" s="13">
        <v>1.3446266448424369</v>
      </c>
      <c r="E12" s="13">
        <v>-0.24152214324737911</v>
      </c>
      <c r="F12" s="14">
        <v>-2.326506131636096</v>
      </c>
      <c r="G12" s="7">
        <f>A12+B12*'bulk material'!AI12+C12*'bulk material'!AJ12+D12*'bulk material'!AK12+E12*'bulk material'!AL12+F12*'bulk material'!AM12</f>
        <v>8.7951366240995803</v>
      </c>
      <c r="H12">
        <f>(G12-'bulk material'!N12)^2</f>
        <v>0.18443182698277222</v>
      </c>
      <c r="I12" s="13">
        <v>-2.2091567093236426</v>
      </c>
      <c r="J12" s="13">
        <v>-2.655150415248702</v>
      </c>
      <c r="K12" s="13">
        <v>-4.1063027716796601</v>
      </c>
      <c r="L12" s="13">
        <v>0.92994870967569676</v>
      </c>
      <c r="M12" s="13">
        <v>-0.98502144559722105</v>
      </c>
      <c r="N12" s="14">
        <v>0.46073366724933412</v>
      </c>
      <c r="O12">
        <f>I12+J12*'bulk material'!AI12+K12*'bulk material'!AJ12+L12*'bulk material'!AK12+M12*'bulk material'!AL12+N12*'bulk material'!AM12</f>
        <v>5.1772981551226795</v>
      </c>
      <c r="P12">
        <f>(O12-'bulk material'!O12)^2</f>
        <v>0.24829664804332693</v>
      </c>
    </row>
    <row r="13" spans="1:16" ht="15.75" thickBot="1" x14ac:dyDescent="0.3">
      <c r="A13" s="13">
        <v>-0.11795479720844249</v>
      </c>
      <c r="B13" s="13">
        <v>2.3441750623111108</v>
      </c>
      <c r="C13" s="13">
        <v>-1.9231866673775702E-2</v>
      </c>
      <c r="D13" s="13">
        <v>1.3446266448424369</v>
      </c>
      <c r="E13" s="13">
        <v>-0.24152214324737911</v>
      </c>
      <c r="F13" s="14">
        <v>-2.326506131636096</v>
      </c>
      <c r="G13" s="7">
        <f>A13+B13*'bulk material'!AI13+C13*'bulk material'!AJ13+D13*'bulk material'!AK13+E13*'bulk material'!AL13+F13*'bulk material'!AM13</f>
        <v>8.7951366240995803</v>
      </c>
      <c r="H13">
        <f>(G13-'bulk material'!N13)^2</f>
        <v>0.18443182698277222</v>
      </c>
      <c r="I13" s="13">
        <v>-2.2091567093236426</v>
      </c>
      <c r="J13" s="13">
        <v>-2.655150415248702</v>
      </c>
      <c r="K13" s="13">
        <v>-4.1063027716796601</v>
      </c>
      <c r="L13" s="13">
        <v>0.92994870967569676</v>
      </c>
      <c r="M13" s="13">
        <v>-0.98502144559722105</v>
      </c>
      <c r="N13" s="14">
        <v>0.46073366724933412</v>
      </c>
      <c r="O13">
        <f>I13+J13*'bulk material'!AI13+K13*'bulk material'!AJ13+L13*'bulk material'!AK13+M13*'bulk material'!AL13+N13*'bulk material'!AM13</f>
        <v>5.1772981551226795</v>
      </c>
      <c r="P13">
        <f>(O13-'bulk material'!O13)^2</f>
        <v>0.24829664804332693</v>
      </c>
    </row>
    <row r="14" spans="1:16" ht="15.75" thickBot="1" x14ac:dyDescent="0.3">
      <c r="A14" s="13">
        <v>-0.11795479720844249</v>
      </c>
      <c r="B14" s="13">
        <v>2.3441750623111108</v>
      </c>
      <c r="C14" s="13">
        <v>-1.9231866673775702E-2</v>
      </c>
      <c r="D14" s="13">
        <v>1.3446266448424369</v>
      </c>
      <c r="E14" s="13">
        <v>-0.24152214324737911</v>
      </c>
      <c r="F14" s="14">
        <v>-2.326506131636096</v>
      </c>
      <c r="G14" s="7">
        <f>A14+B14*'bulk material'!AI14+C14*'bulk material'!AJ14+D14*'bulk material'!AK14+E14*'bulk material'!AL14+F14*'bulk material'!AM14</f>
        <v>8.7951366240995803</v>
      </c>
      <c r="H14">
        <f>(G14-'bulk material'!N14)^2</f>
        <v>0.70636505705848662</v>
      </c>
      <c r="I14" s="13">
        <v>-2.2091567093236426</v>
      </c>
      <c r="J14" s="13">
        <v>-2.655150415248702</v>
      </c>
      <c r="K14" s="13">
        <v>-4.1063027716796601</v>
      </c>
      <c r="L14" s="13">
        <v>0.92994870967569676</v>
      </c>
      <c r="M14" s="13">
        <v>-0.98502144559722105</v>
      </c>
      <c r="N14" s="14">
        <v>0.46073366724933412</v>
      </c>
      <c r="O14">
        <f>I14+J14*'bulk material'!AI14+K14*'bulk material'!AJ14+L14*'bulk material'!AK14+M14*'bulk material'!AL14+N14*'bulk material'!AM14</f>
        <v>5.1772981551226795</v>
      </c>
      <c r="P14">
        <f>(O14-'bulk material'!O14)^2</f>
        <v>0.24829664804332693</v>
      </c>
    </row>
    <row r="15" spans="1:16" ht="15.75" thickBot="1" x14ac:dyDescent="0.3">
      <c r="A15" s="13">
        <v>-0.11795479720844249</v>
      </c>
      <c r="B15" s="13">
        <v>2.3441750623111108</v>
      </c>
      <c r="C15" s="13">
        <v>-1.9231866673775702E-2</v>
      </c>
      <c r="D15" s="13">
        <v>1.3446266448424369</v>
      </c>
      <c r="E15" s="13">
        <v>-0.24152214324737911</v>
      </c>
      <c r="F15" s="14">
        <v>-2.326506131636096</v>
      </c>
      <c r="G15" s="7">
        <f>A15+B15*'bulk material'!AI15+C15*'bulk material'!AJ15+D15*'bulk material'!AK15+E15*'bulk material'!AL15+F15*'bulk material'!AM15</f>
        <v>10.331309506648298</v>
      </c>
      <c r="H15">
        <f>(G15-'bulk material'!N15)^2</f>
        <v>1.1778378555891329</v>
      </c>
      <c r="I15" s="13">
        <v>-2.2091567093236426</v>
      </c>
      <c r="J15" s="13">
        <v>-2.655150415248702</v>
      </c>
      <c r="K15" s="13">
        <v>-4.1063027716796601</v>
      </c>
      <c r="L15" s="13">
        <v>0.92994870967569676</v>
      </c>
      <c r="M15" s="13">
        <v>-0.98502144559722105</v>
      </c>
      <c r="N15" s="14">
        <v>0.46073366724933412</v>
      </c>
      <c r="O15">
        <f>I15+J15*'bulk material'!AI15+K15*'bulk material'!AJ15+L15*'bulk material'!AK15+M15*'bulk material'!AL15+N15*'bulk material'!AM15</f>
        <v>6.2796918097699761</v>
      </c>
      <c r="P15">
        <f>(O15-'bulk material'!O15)^2</f>
        <v>1.0836792914779143E-2</v>
      </c>
    </row>
    <row r="16" spans="1:16" ht="15.75" thickBot="1" x14ac:dyDescent="0.3">
      <c r="A16" s="13">
        <v>-0.11795479720844249</v>
      </c>
      <c r="B16" s="13">
        <v>2.3441750623111108</v>
      </c>
      <c r="C16" s="13">
        <v>-1.9231866673775702E-2</v>
      </c>
      <c r="D16" s="13">
        <v>1.3446266448424369</v>
      </c>
      <c r="E16" s="13">
        <v>-0.24152214324737911</v>
      </c>
      <c r="F16" s="14">
        <v>-2.326506131636096</v>
      </c>
      <c r="G16" s="7">
        <f>A16+B16*'bulk material'!AI16+C16*'bulk material'!AJ16+D16*'bulk material'!AK16+E16*'bulk material'!AL16+F16*'bulk material'!AM16</f>
        <v>10.331309506648298</v>
      </c>
      <c r="H16">
        <f>(G16-'bulk material'!N16)^2</f>
        <v>1.2162204481715818E-2</v>
      </c>
      <c r="I16" s="13">
        <v>-2.2091567093236426</v>
      </c>
      <c r="J16" s="13">
        <v>-2.655150415248702</v>
      </c>
      <c r="K16" s="13">
        <v>-4.1063027716796601</v>
      </c>
      <c r="L16" s="13">
        <v>0.92994870967569676</v>
      </c>
      <c r="M16" s="13">
        <v>-0.98502144559722105</v>
      </c>
      <c r="N16" s="14">
        <v>0.46073366724933412</v>
      </c>
      <c r="O16">
        <f>I16+J16*'bulk material'!AI16+K16*'bulk material'!AJ16+L16*'bulk material'!AK16+M16*'bulk material'!AL16+N16*'bulk material'!AM16</f>
        <v>6.2796918097699761</v>
      </c>
      <c r="P16">
        <f>(O16-'bulk material'!O16)^2</f>
        <v>3.8376842151746193E-2</v>
      </c>
    </row>
    <row r="17" spans="1:16" ht="15.75" thickBot="1" x14ac:dyDescent="0.3">
      <c r="A17" s="13">
        <v>-0.11795479720844249</v>
      </c>
      <c r="B17" s="13">
        <v>2.3441750623111108</v>
      </c>
      <c r="C17" s="13">
        <v>-1.9231866673775702E-2</v>
      </c>
      <c r="D17" s="13">
        <v>1.3446266448424369</v>
      </c>
      <c r="E17" s="13">
        <v>-0.24152214324737911</v>
      </c>
      <c r="F17" s="14">
        <v>-2.326506131636096</v>
      </c>
      <c r="G17" s="7">
        <f>A17+B17*'bulk material'!AI17+C17*'bulk material'!AJ17+D17*'bulk material'!AK17+E17*'bulk material'!AL17+F17*'bulk material'!AM17</f>
        <v>4.5826318949006328</v>
      </c>
      <c r="H17">
        <f>(G17-'bulk material'!N17)^2</f>
        <v>3.0654896905853537</v>
      </c>
      <c r="I17" s="13">
        <v>-2.2091567093236426</v>
      </c>
      <c r="J17" s="13">
        <v>-2.655150415248702</v>
      </c>
      <c r="K17" s="13">
        <v>-4.1063027716796601</v>
      </c>
      <c r="L17" s="13">
        <v>0.92994870967569676</v>
      </c>
      <c r="M17" s="13">
        <v>-0.98502144559722105</v>
      </c>
      <c r="N17" s="14">
        <v>0.46073366724933412</v>
      </c>
      <c r="O17">
        <f>I17+J17*'bulk material'!AI17+K17*'bulk material'!AJ17+L17*'bulk material'!AK17+M17*'bulk material'!AL17+N17*'bulk material'!AM17</f>
        <v>2.8702370926472924</v>
      </c>
      <c r="P17">
        <f>(O17-'bulk material'!O17)^2</f>
        <v>3.8858217967792252</v>
      </c>
    </row>
    <row r="18" spans="1:16" ht="15.75" thickBot="1" x14ac:dyDescent="0.3">
      <c r="A18" s="13">
        <v>-0.11795479720844249</v>
      </c>
      <c r="B18" s="13">
        <v>2.3441750623111108</v>
      </c>
      <c r="C18" s="13">
        <v>-1.9231866673775702E-2</v>
      </c>
      <c r="D18" s="13">
        <v>1.3446266448424369</v>
      </c>
      <c r="E18" s="13">
        <v>-0.24152214324737911</v>
      </c>
      <c r="F18" s="14">
        <v>-2.326506131636096</v>
      </c>
      <c r="G18" s="7">
        <f>A18+B18*'bulk material'!AI18+C18*'bulk material'!AJ18+D18*'bulk material'!AK18+E18*'bulk material'!AL18+F18*'bulk material'!AM18</f>
        <v>5.5294065652804907</v>
      </c>
      <c r="H18">
        <f>(G18-'bulk material'!N18)^2</f>
        <v>0.39197531312810185</v>
      </c>
      <c r="I18" s="13">
        <v>-2.2091567093236426</v>
      </c>
      <c r="J18" s="13">
        <v>-2.655150415248702</v>
      </c>
      <c r="K18" s="13">
        <v>-4.1063027716796601</v>
      </c>
      <c r="L18" s="13">
        <v>0.92994870967569676</v>
      </c>
      <c r="M18" s="13">
        <v>-0.98502144559722105</v>
      </c>
      <c r="N18" s="14">
        <v>0.46073366724933412</v>
      </c>
      <c r="O18">
        <f>I18+J18*'bulk material'!AI18+K18*'bulk material'!AJ18+L18*'bulk material'!AK18+M18*'bulk material'!AL18+N18*'bulk material'!AM18</f>
        <v>2.8807145999898913</v>
      </c>
      <c r="P18">
        <f>(O18-'bulk material'!O18)^2</f>
        <v>1.9065293383054349</v>
      </c>
    </row>
    <row r="19" spans="1:16" ht="15.75" thickBot="1" x14ac:dyDescent="0.3">
      <c r="A19" s="13">
        <v>-0.11795479720844249</v>
      </c>
      <c r="B19" s="13">
        <v>2.3441750623111108</v>
      </c>
      <c r="C19" s="13">
        <v>-1.9231866673775702E-2</v>
      </c>
      <c r="D19" s="13">
        <v>1.3446266448424369</v>
      </c>
      <c r="E19" s="13">
        <v>-0.24152214324737911</v>
      </c>
      <c r="F19" s="14">
        <v>-2.326506131636096</v>
      </c>
      <c r="G19" s="7">
        <f>A19+B19*'bulk material'!AI19+C19*'bulk material'!AJ19+D19*'bulk material'!AK19+E19*'bulk material'!AL19+F19*'bulk material'!AM19</f>
        <v>5.9075943669196667</v>
      </c>
      <c r="H19">
        <f>(G19-'bulk material'!N19)^2</f>
        <v>1.3897852086670324</v>
      </c>
      <c r="I19" s="13">
        <v>-2.2091567093236426</v>
      </c>
      <c r="J19" s="13">
        <v>-2.655150415248702</v>
      </c>
      <c r="K19" s="13">
        <v>-4.1063027716796601</v>
      </c>
      <c r="L19" s="13">
        <v>0.92994870967569676</v>
      </c>
      <c r="M19" s="13">
        <v>-0.98502144559722105</v>
      </c>
      <c r="N19" s="14">
        <v>0.46073366724933412</v>
      </c>
      <c r="O19">
        <f>I19+J19*'bulk material'!AI19+K19*'bulk material'!AJ19+L19*'bulk material'!AK19+M19*'bulk material'!AL19+N19*'bulk material'!AM19</f>
        <v>3.071008234108362</v>
      </c>
      <c r="P19">
        <f>(O19-'bulk material'!O19)^2</f>
        <v>2.1038854123713939</v>
      </c>
    </row>
    <row r="20" spans="1:16" ht="15.75" thickBot="1" x14ac:dyDescent="0.3">
      <c r="A20" s="13">
        <v>-0.11795479720844249</v>
      </c>
      <c r="B20" s="13">
        <v>2.3441750623111108</v>
      </c>
      <c r="C20" s="13">
        <v>-1.9231866673775702E-2</v>
      </c>
      <c r="D20" s="13">
        <v>1.3446266448424369</v>
      </c>
      <c r="E20" s="13">
        <v>-0.24152214324737911</v>
      </c>
      <c r="F20" s="14">
        <v>-2.326506131636096</v>
      </c>
      <c r="G20" s="7">
        <f>A20+B20*'bulk material'!AI20+C20*'bulk material'!AJ20+D20*'bulk material'!AK20+E20*'bulk material'!AL20+F20*'bulk material'!AM20</f>
        <v>6.5476197423679503</v>
      </c>
      <c r="H20">
        <f>(G20-'bulk material'!N20)^2</f>
        <v>1.2451572456840156</v>
      </c>
      <c r="I20" s="13">
        <v>-2.2091567093236426</v>
      </c>
      <c r="J20" s="13">
        <v>-2.655150415248702</v>
      </c>
      <c r="K20" s="13">
        <v>-4.1063027716796601</v>
      </c>
      <c r="L20" s="13">
        <v>0.92994870967569676</v>
      </c>
      <c r="M20" s="13">
        <v>-0.98502144559722105</v>
      </c>
      <c r="N20" s="14">
        <v>0.46073366724933412</v>
      </c>
      <c r="O20">
        <f>I20+J20*'bulk material'!AI20+K20*'bulk material'!AJ20+L20*'bulk material'!AK20+M20*'bulk material'!AL20+N20*'bulk material'!AM20</f>
        <v>3.3644332852009162</v>
      </c>
      <c r="P20">
        <f>(O20-'bulk material'!O20)^2</f>
        <v>2.0364791192829346</v>
      </c>
    </row>
    <row r="21" spans="1:16" ht="15.75" thickBot="1" x14ac:dyDescent="0.3">
      <c r="A21" s="13">
        <v>-0.11795479720844249</v>
      </c>
      <c r="B21" s="13">
        <v>2.3441750623111108</v>
      </c>
      <c r="C21" s="13">
        <v>-1.9231866673775702E-2</v>
      </c>
      <c r="D21" s="13">
        <v>1.3446266448424369</v>
      </c>
      <c r="E21" s="13">
        <v>-0.24152214324737911</v>
      </c>
      <c r="F21" s="14">
        <v>-2.326506131636096</v>
      </c>
      <c r="G21" s="7">
        <f>A21+B21*'bulk material'!AI21+C21*'bulk material'!AJ21+D21*'bulk material'!AK21+E21*'bulk material'!AL21+F21*'bulk material'!AM21</f>
        <v>8.0837926249166649</v>
      </c>
      <c r="H21">
        <f>(G21-'bulk material'!N21)^2</f>
        <v>0.27951656203111536</v>
      </c>
      <c r="I21" s="13">
        <v>-2.2091567093236426</v>
      </c>
      <c r="J21" s="13">
        <v>-2.655150415248702</v>
      </c>
      <c r="K21" s="13">
        <v>-4.1063027716796601</v>
      </c>
      <c r="L21" s="13">
        <v>0.92994870967569676</v>
      </c>
      <c r="M21" s="13">
        <v>-0.98502144559722105</v>
      </c>
      <c r="N21" s="14">
        <v>0.46073366724933412</v>
      </c>
      <c r="O21">
        <f>I21+J21*'bulk material'!AI21+K21*'bulk material'!AJ21+L21*'bulk material'!AK21+M21*'bulk material'!AL21+N21*'bulk material'!AM21</f>
        <v>4.4668269398482119</v>
      </c>
      <c r="P21">
        <f>(O21-'bulk material'!O21)^2</f>
        <v>0.22530111311152212</v>
      </c>
    </row>
    <row r="22" spans="1:16" ht="15.75" thickBot="1" x14ac:dyDescent="0.3">
      <c r="A22" s="13">
        <v>-0.11795479720844249</v>
      </c>
      <c r="B22" s="13">
        <v>2.3441750623111108</v>
      </c>
      <c r="C22" s="13">
        <v>-1.9231866673775702E-2</v>
      </c>
      <c r="D22" s="13">
        <v>1.3446266448424369</v>
      </c>
      <c r="E22" s="13">
        <v>-0.24152214324737911</v>
      </c>
      <c r="F22" s="14">
        <v>-2.326506131636096</v>
      </c>
      <c r="G22" s="7">
        <f>A22+B22*'bulk material'!AI22+C22*'bulk material'!AJ22+D22*'bulk material'!AK22+E22*'bulk material'!AL22+F22*'bulk material'!AM22</f>
        <v>8.0837926249166649</v>
      </c>
      <c r="H22">
        <f>(G22-'bulk material'!N22)^2</f>
        <v>6.7960975248136157E-2</v>
      </c>
      <c r="I22" s="13">
        <v>-2.2091567093236426</v>
      </c>
      <c r="J22" s="13">
        <v>-2.655150415248702</v>
      </c>
      <c r="K22" s="13">
        <v>-4.1063027716796601</v>
      </c>
      <c r="L22" s="13">
        <v>0.92994870967569676</v>
      </c>
      <c r="M22" s="13">
        <v>-0.98502144559722105</v>
      </c>
      <c r="N22" s="14">
        <v>0.46073366724933412</v>
      </c>
      <c r="O22">
        <f>I22+J22*'bulk material'!AI22+K22*'bulk material'!AJ22+L22*'bulk material'!AK22+M22*'bulk material'!AL22+N22*'bulk material'!AM22</f>
        <v>4.4668269398482119</v>
      </c>
      <c r="P22">
        <f>(O22-'bulk material'!O22)^2</f>
        <v>0.37780561742925967</v>
      </c>
    </row>
    <row r="23" spans="1:16" ht="15.75" thickBot="1" x14ac:dyDescent="0.3">
      <c r="A23" s="13">
        <v>-0.11795479720844249</v>
      </c>
      <c r="B23" s="13">
        <v>2.3441750623111108</v>
      </c>
      <c r="C23" s="13">
        <v>-1.9231866673775702E-2</v>
      </c>
      <c r="D23" s="13">
        <v>1.3446266448424369</v>
      </c>
      <c r="E23" s="13">
        <v>-0.24152214324737911</v>
      </c>
      <c r="F23" s="14">
        <v>-2.326506131636096</v>
      </c>
      <c r="G23" s="7">
        <f>A23+B23*'bulk material'!AI23+C23*'bulk material'!AJ23+D23*'bulk material'!AK23+E23*'bulk material'!AL23+F23*'bulk material'!AM23</f>
        <v>7.3500071223889973</v>
      </c>
      <c r="H23">
        <f>(G23-'bulk material'!N23)^2</f>
        <v>3.5362003722687851</v>
      </c>
      <c r="I23" s="13">
        <v>-2.2091567093236426</v>
      </c>
      <c r="J23" s="13">
        <v>-2.655150415248702</v>
      </c>
      <c r="K23" s="13">
        <v>-4.1063027716796601</v>
      </c>
      <c r="L23" s="13">
        <v>0.92994870967569676</v>
      </c>
      <c r="M23" s="13">
        <v>-0.98502144559722105</v>
      </c>
      <c r="N23" s="14">
        <v>0.46073366724933412</v>
      </c>
      <c r="O23">
        <f>I23+J23*'bulk material'!AI23+K23*'bulk material'!AJ23+L23*'bulk material'!AK23+M23*'bulk material'!AL23+N23*'bulk material'!AM23</f>
        <v>4.7192925620278832</v>
      </c>
      <c r="P23">
        <f>(O23-'bulk material'!O23)^2</f>
        <v>1.5183003823186989</v>
      </c>
    </row>
    <row r="24" spans="1:16" ht="15.75" thickBot="1" x14ac:dyDescent="0.3">
      <c r="A24" s="13">
        <v>-0.11795479720844249</v>
      </c>
      <c r="B24" s="13">
        <v>2.3441750623111108</v>
      </c>
      <c r="C24" s="13">
        <v>-1.9231866673775702E-2</v>
      </c>
      <c r="D24" s="13">
        <v>1.3446266448424369</v>
      </c>
      <c r="E24" s="13">
        <v>-0.24152214324737911</v>
      </c>
      <c r="F24" s="14">
        <v>-2.326506131636096</v>
      </c>
      <c r="G24" s="7">
        <f>A24+B24*'bulk material'!AI24+C24*'bulk material'!AJ24+D24*'bulk material'!AK24+E24*'bulk material'!AL24+F24*'bulk material'!AM24</f>
        <v>7.3500071223889973</v>
      </c>
      <c r="H24">
        <f>(G24-'bulk material'!N24)^2</f>
        <v>4.5816493282233806</v>
      </c>
      <c r="I24" s="13">
        <v>-2.2091567093236426</v>
      </c>
      <c r="J24" s="13">
        <v>-2.655150415248702</v>
      </c>
      <c r="K24" s="13">
        <v>-4.1063027716796601</v>
      </c>
      <c r="L24" s="13">
        <v>0.92994870967569676</v>
      </c>
      <c r="M24" s="13">
        <v>-0.98502144559722105</v>
      </c>
      <c r="N24" s="14">
        <v>0.46073366724933412</v>
      </c>
      <c r="O24">
        <f>I24+J24*'bulk material'!AI24+K24*'bulk material'!AJ24+L24*'bulk material'!AK24+M24*'bulk material'!AL24+N24*'bulk material'!AM24</f>
        <v>4.7192925620278832</v>
      </c>
      <c r="P24">
        <f>(O24-'bulk material'!O24)^2</f>
        <v>2.2266409096610666</v>
      </c>
    </row>
    <row r="25" spans="1:16" ht="15.75" thickBot="1" x14ac:dyDescent="0.3">
      <c r="A25" s="13">
        <v>-0.11795479720844249</v>
      </c>
      <c r="B25" s="13">
        <v>2.3441750623111108</v>
      </c>
      <c r="C25" s="13">
        <v>-1.9231866673775702E-2</v>
      </c>
      <c r="D25" s="13">
        <v>1.3446266448424369</v>
      </c>
      <c r="E25" s="13">
        <v>-0.24152214324737911</v>
      </c>
      <c r="F25" s="14">
        <v>-2.326506131636096</v>
      </c>
      <c r="G25" s="7">
        <f>A25+B25*'bulk material'!AI25+C25*'bulk material'!AJ25+D25*'bulk material'!AK25+E25*'bulk material'!AL25+F25*'bulk material'!AM25</f>
        <v>7.5620569787803262</v>
      </c>
      <c r="H25">
        <f>(G25-'bulk material'!N25)^2</f>
        <v>1.5585747309888203</v>
      </c>
      <c r="I25" s="13">
        <v>-2.2091567093236426</v>
      </c>
      <c r="J25" s="13">
        <v>-2.655150415248702</v>
      </c>
      <c r="K25" s="13">
        <v>-4.1063027716796601</v>
      </c>
      <c r="L25" s="13">
        <v>0.92994870967569676</v>
      </c>
      <c r="M25" s="13">
        <v>-0.98502144559722105</v>
      </c>
      <c r="N25" s="14">
        <v>0.46073366724933412</v>
      </c>
      <c r="O25">
        <f>I25+J25*'bulk material'!AI25+K25*'bulk material'!AJ25+L25*'bulk material'!AK25+M25*'bulk material'!AL25+N25*'bulk material'!AM25</f>
        <v>4.9856182695333855</v>
      </c>
      <c r="P25">
        <f>(O25-'bulk material'!O25)^2</f>
        <v>1.1207951759001522E-2</v>
      </c>
    </row>
    <row r="26" spans="1:16" ht="15.75" thickBot="1" x14ac:dyDescent="0.3">
      <c r="A26" s="13">
        <v>-0.11795479720844249</v>
      </c>
      <c r="B26" s="13">
        <v>2.3441750623111108</v>
      </c>
      <c r="C26" s="13">
        <v>-1.9231866673775702E-2</v>
      </c>
      <c r="D26" s="13">
        <v>1.3446266448424369</v>
      </c>
      <c r="E26" s="13">
        <v>-0.24152214324737911</v>
      </c>
      <c r="F26" s="14">
        <v>-2.326506131636096</v>
      </c>
      <c r="G26" s="7">
        <f>A26+B26*'bulk material'!AI26+C26*'bulk material'!AJ26+D26*'bulk material'!AK26+E26*'bulk material'!AL26+F26*'bulk material'!AM26</f>
        <v>7.5620569787803262</v>
      </c>
      <c r="H26">
        <f>(G26-'bulk material'!N26)^2</f>
        <v>2.0690777149115491</v>
      </c>
      <c r="I26" s="13">
        <v>-2.2091567093236426</v>
      </c>
      <c r="J26" s="13">
        <v>-2.655150415248702</v>
      </c>
      <c r="K26" s="13">
        <v>-4.1063027716796601</v>
      </c>
      <c r="L26" s="13">
        <v>0.92994870967569676</v>
      </c>
      <c r="M26" s="13">
        <v>-0.98502144559722105</v>
      </c>
      <c r="N26" s="14">
        <v>0.46073366724933412</v>
      </c>
      <c r="O26">
        <f>I26+J26*'bulk material'!AI26+K26*'bulk material'!AJ26+L26*'bulk material'!AK26+M26*'bulk material'!AL26+N26*'bulk material'!AM26</f>
        <v>4.9856182695333855</v>
      </c>
      <c r="P26">
        <f>(O26-'bulk material'!O26)^2</f>
        <v>8.7537645195563979E-2</v>
      </c>
    </row>
    <row r="27" spans="1:16" ht="15.75" thickBot="1" x14ac:dyDescent="0.3">
      <c r="A27" s="13">
        <v>-0.11795479720844249</v>
      </c>
      <c r="B27" s="13">
        <v>2.3441750623111108</v>
      </c>
      <c r="C27" s="13">
        <v>-1.9231866673775702E-2</v>
      </c>
      <c r="D27" s="13">
        <v>1.3446266448424369</v>
      </c>
      <c r="E27" s="13">
        <v>-0.24152214324737911</v>
      </c>
      <c r="F27" s="14">
        <v>-2.326506131636096</v>
      </c>
      <c r="G27" s="7">
        <f>A27+B27*'bulk material'!AI27+C27*'bulk material'!AJ27+D27*'bulk material'!AK27+E27*'bulk material'!AL27+F27*'bulk material'!AM27</f>
        <v>7.6331833946309269</v>
      </c>
      <c r="H27">
        <f>(G27-'bulk material'!N27)^2</f>
        <v>3.1908765829549948</v>
      </c>
      <c r="I27" s="13">
        <v>-2.2091567093236426</v>
      </c>
      <c r="J27" s="13">
        <v>-2.655150415248702</v>
      </c>
      <c r="K27" s="13">
        <v>-4.1063027716796601</v>
      </c>
      <c r="L27" s="13">
        <v>0.92994870967569676</v>
      </c>
      <c r="M27" s="13">
        <v>-0.98502144559722105</v>
      </c>
      <c r="N27" s="14">
        <v>0.46073366724933412</v>
      </c>
      <c r="O27">
        <f>I27+J27*'bulk material'!AI27+K27*'bulk material'!AJ27+L27*'bulk material'!AK27+M27*'bulk material'!AL27+N27*'bulk material'!AM27</f>
        <v>5.6107962909444336</v>
      </c>
      <c r="P27">
        <f>(O27-'bulk material'!O27)^2</f>
        <v>4.8703896412468133E-2</v>
      </c>
    </row>
    <row r="28" spans="1:16" ht="15.75" thickBot="1" x14ac:dyDescent="0.3">
      <c r="A28" s="13">
        <v>-0.11795479720844249</v>
      </c>
      <c r="B28" s="13">
        <v>2.3441750623111108</v>
      </c>
      <c r="C28" s="13">
        <v>-1.9231866673775702E-2</v>
      </c>
      <c r="D28" s="13">
        <v>1.3446266448424369</v>
      </c>
      <c r="E28" s="13">
        <v>-0.24152214324737911</v>
      </c>
      <c r="F28" s="14">
        <v>-2.326506131636096</v>
      </c>
      <c r="G28" s="7">
        <f>A28+B28*'bulk material'!AI28+C28*'bulk material'!AJ28+D28*'bulk material'!AK28+E28*'bulk material'!AL28+F28*'bulk material'!AM28</f>
        <v>7.6331833946309269</v>
      </c>
      <c r="H28">
        <f>(G28-'bulk material'!N28)^2</f>
        <v>3.8663454790703069</v>
      </c>
      <c r="I28" s="13">
        <v>-2.2091567093236426</v>
      </c>
      <c r="J28" s="13">
        <v>-2.655150415248702</v>
      </c>
      <c r="K28" s="13">
        <v>-4.1063027716796601</v>
      </c>
      <c r="L28" s="13">
        <v>0.92994870967569676</v>
      </c>
      <c r="M28" s="13">
        <v>-0.98502144559722105</v>
      </c>
      <c r="N28" s="14">
        <v>0.46073366724933412</v>
      </c>
      <c r="O28">
        <f>I28+J28*'bulk material'!AI28+K28*'bulk material'!AJ28+L28*'bulk material'!AK28+M28*'bulk material'!AL28+N28*'bulk material'!AM28</f>
        <v>5.6107962909444336</v>
      </c>
      <c r="P28">
        <f>(O28-'bulk material'!O28)^2</f>
        <v>0.16055214985491925</v>
      </c>
    </row>
    <row r="29" spans="1:16" ht="15.75" thickBot="1" x14ac:dyDescent="0.3">
      <c r="A29" s="13">
        <v>-0.11795479720844249</v>
      </c>
      <c r="B29" s="13">
        <v>2.3441750623111108</v>
      </c>
      <c r="C29" s="13">
        <v>-1.9231866673775702E-2</v>
      </c>
      <c r="D29" s="13">
        <v>1.3446266448424369</v>
      </c>
      <c r="E29" s="13">
        <v>-0.24152214324737911</v>
      </c>
      <c r="F29" s="14">
        <v>-2.326506131636096</v>
      </c>
      <c r="G29" s="7">
        <f>A29+B29*'bulk material'!AI29+C29*'bulk material'!AJ29+D29*'bulk material'!AK29+E29*'bulk material'!AL29+F29*'bulk material'!AM29</f>
        <v>8.7951366240995803</v>
      </c>
      <c r="H29">
        <f>(G29-'bulk material'!N29)^2</f>
        <v>0.76798802504781039</v>
      </c>
      <c r="I29" s="13">
        <v>-2.2091567093236426</v>
      </c>
      <c r="J29" s="13">
        <v>-2.655150415248702</v>
      </c>
      <c r="K29" s="13">
        <v>-4.1063027716796601</v>
      </c>
      <c r="L29" s="13">
        <v>0.92994870967569676</v>
      </c>
      <c r="M29" s="13">
        <v>-0.98502144559722105</v>
      </c>
      <c r="N29" s="14">
        <v>0.46073366724933412</v>
      </c>
      <c r="O29">
        <f>I29+J29*'bulk material'!AI29+K29*'bulk material'!AJ29+L29*'bulk material'!AK29+M29*'bulk material'!AL29+N29*'bulk material'!AM29</f>
        <v>5.1772981551226795</v>
      </c>
      <c r="P29">
        <f>(O29-'bulk material'!O29)^2</f>
        <v>0.28535652951230905</v>
      </c>
    </row>
    <row r="30" spans="1:16" ht="15.75" thickBot="1" x14ac:dyDescent="0.3">
      <c r="A30" s="13">
        <v>-0.11795479720844249</v>
      </c>
      <c r="B30" s="13">
        <v>2.3441750623111108</v>
      </c>
      <c r="C30" s="13">
        <v>-1.9231866673775702E-2</v>
      </c>
      <c r="D30" s="13">
        <v>1.3446266448424369</v>
      </c>
      <c r="E30" s="13">
        <v>-0.24152214324737911</v>
      </c>
      <c r="F30" s="14">
        <v>-2.326506131636096</v>
      </c>
      <c r="G30" s="7">
        <f>A30+B30*'bulk material'!AI30+C30*'bulk material'!AJ30+D30*'bulk material'!AK30+E30*'bulk material'!AL30+F30*'bulk material'!AM30</f>
        <v>8.7951366240995803</v>
      </c>
      <c r="H30">
        <f>(G30-'bulk material'!N30)^2</f>
        <v>0.30841280029438134</v>
      </c>
      <c r="I30" s="13">
        <v>-2.2091567093236426</v>
      </c>
      <c r="J30" s="13">
        <v>-2.655150415248702</v>
      </c>
      <c r="K30" s="13">
        <v>-4.1063027716796601</v>
      </c>
      <c r="L30" s="13">
        <v>0.92994870967569676</v>
      </c>
      <c r="M30" s="13">
        <v>-0.98502144559722105</v>
      </c>
      <c r="N30" s="14">
        <v>0.46073366724933412</v>
      </c>
      <c r="O30">
        <f>I30+J30*'bulk material'!AI30+K30*'bulk material'!AJ30+L30*'bulk material'!AK30+M30*'bulk material'!AL30+N30*'bulk material'!AM30</f>
        <v>5.1772981551226795</v>
      </c>
      <c r="P30">
        <f>(O30-'bulk material'!O30)^2</f>
        <v>0.38961032068144896</v>
      </c>
    </row>
    <row r="31" spans="1:16" ht="15.75" thickBot="1" x14ac:dyDescent="0.3">
      <c r="A31" s="13">
        <v>-0.11795479720844249</v>
      </c>
      <c r="B31" s="13">
        <v>2.3441750623111108</v>
      </c>
      <c r="C31" s="13">
        <v>-1.9231866673775702E-2</v>
      </c>
      <c r="D31" s="13">
        <v>1.3446266448424369</v>
      </c>
      <c r="E31" s="13">
        <v>-0.24152214324737911</v>
      </c>
      <c r="F31" s="14">
        <v>-2.326506131636096</v>
      </c>
      <c r="G31" s="7">
        <f>A31+B31*'bulk material'!AI31+C31*'bulk material'!AJ31+D31*'bulk material'!AK31+E31*'bulk material'!AL31+F31*'bulk material'!AM31</f>
        <v>10.331309506648298</v>
      </c>
      <c r="H31">
        <f>(G31-'bulk material'!N31)^2</f>
        <v>6.3089572459213719E-2</v>
      </c>
      <c r="I31" s="13">
        <v>-2.2091567093236426</v>
      </c>
      <c r="J31" s="13">
        <v>-2.655150415248702</v>
      </c>
      <c r="K31" s="13">
        <v>-4.1063027716796601</v>
      </c>
      <c r="L31" s="13">
        <v>0.92994870967569676</v>
      </c>
      <c r="M31" s="13">
        <v>-0.98502144559722105</v>
      </c>
      <c r="N31" s="14">
        <v>0.46073366724933412</v>
      </c>
      <c r="O31">
        <f>I31+J31*'bulk material'!AI31+K31*'bulk material'!AJ31+L31*'bulk material'!AK31+M31*'bulk material'!AL31+N31*'bulk material'!AM31</f>
        <v>6.2796918097699761</v>
      </c>
      <c r="P31">
        <f>(O31-'bulk material'!O31)^2</f>
        <v>3.8185075901876137E-3</v>
      </c>
    </row>
    <row r="32" spans="1:16" ht="15.75" thickBot="1" x14ac:dyDescent="0.3">
      <c r="A32" s="13">
        <v>-0.11795479720844249</v>
      </c>
      <c r="B32" s="13">
        <v>2.3441750623111108</v>
      </c>
      <c r="C32" s="13">
        <v>-1.9231866673775702E-2</v>
      </c>
      <c r="D32" s="13">
        <v>1.3446266448424369</v>
      </c>
      <c r="E32" s="13">
        <v>-0.24152214324737911</v>
      </c>
      <c r="F32" s="14">
        <v>-2.326506131636096</v>
      </c>
      <c r="G32" s="7">
        <f>A32+B32*'bulk material'!AI32+C32*'bulk material'!AJ32+D32*'bulk material'!AK32+E32*'bulk material'!AL32+F32*'bulk material'!AM32</f>
        <v>10.331309506648298</v>
      </c>
      <c r="H32">
        <f>(G32-'bulk material'!N32)^2</f>
        <v>0.74334810538763418</v>
      </c>
      <c r="I32" s="13">
        <v>-2.2091567093236426</v>
      </c>
      <c r="J32" s="13">
        <v>-2.655150415248702</v>
      </c>
      <c r="K32" s="13">
        <v>-4.1063027716796601</v>
      </c>
      <c r="L32" s="13">
        <v>0.92994870967569676</v>
      </c>
      <c r="M32" s="13">
        <v>-0.98502144559722105</v>
      </c>
      <c r="N32" s="14">
        <v>0.46073366724933412</v>
      </c>
      <c r="O32">
        <f>I32+J32*'bulk material'!AI32+K32*'bulk material'!AJ32+L32*'bulk material'!AK32+M32*'bulk material'!AL32+N32*'bulk material'!AM32</f>
        <v>6.2796918097699761</v>
      </c>
      <c r="P32">
        <f>(O32-'bulk material'!O32)^2</f>
        <v>8.5143781662458465E-2</v>
      </c>
    </row>
    <row r="33" spans="1:16" ht="15.75" thickBot="1" x14ac:dyDescent="0.3">
      <c r="A33" s="13">
        <v>-0.11795479720844249</v>
      </c>
      <c r="B33" s="13">
        <v>2.3441750623111108</v>
      </c>
      <c r="C33" s="13">
        <v>-1.9231866673775702E-2</v>
      </c>
      <c r="D33" s="13">
        <v>1.3446266448424369</v>
      </c>
      <c r="E33" s="13">
        <v>-0.24152214324737911</v>
      </c>
      <c r="F33" s="14">
        <v>-2.326506131636096</v>
      </c>
      <c r="G33" s="7">
        <f>A33+B33*'bulk material'!AI33+C33*'bulk material'!AJ33+D33*'bulk material'!AK33+E33*'bulk material'!AL33+F33*'bulk material'!AM33</f>
        <v>11.04023828439874</v>
      </c>
      <c r="H33">
        <f>(G33-'bulk material'!N33)^2</f>
        <v>1.5631190599089644</v>
      </c>
      <c r="I33" s="13">
        <v>-2.2091567093236426</v>
      </c>
      <c r="J33" s="13">
        <v>-2.655150415248702</v>
      </c>
      <c r="K33" s="13">
        <v>-4.1063027716796601</v>
      </c>
      <c r="L33" s="13">
        <v>0.92994870967569676</v>
      </c>
      <c r="M33" s="13">
        <v>-0.98502144559722105</v>
      </c>
      <c r="N33" s="14">
        <v>0.46073366724933412</v>
      </c>
      <c r="O33">
        <f>I33+J33*'bulk material'!AI33+K33*'bulk material'!AJ33+L33*'bulk material'!AK33+M33*'bulk material'!AL33+N33*'bulk material'!AM33</f>
        <v>6.9803128105884724</v>
      </c>
      <c r="P33">
        <f>(O33-'bulk material'!O33)^2</f>
        <v>5.3440989796616503E-2</v>
      </c>
    </row>
    <row r="34" spans="1:16" ht="15.75" thickBot="1" x14ac:dyDescent="0.3">
      <c r="A34" s="13">
        <v>-0.11795479720844249</v>
      </c>
      <c r="B34" s="13">
        <v>2.3441750623111108</v>
      </c>
      <c r="C34" s="13">
        <v>-1.9231866673775702E-2</v>
      </c>
      <c r="D34" s="13">
        <v>1.3446266448424369</v>
      </c>
      <c r="E34" s="13">
        <v>-0.24152214324737911</v>
      </c>
      <c r="F34" s="14">
        <v>-2.326506131636096</v>
      </c>
      <c r="G34" s="7">
        <f>A34+B34*'bulk material'!AI34+C34*'bulk material'!AJ34+D34*'bulk material'!AK34+E34*'bulk material'!AL34+F34*'bulk material'!AM34</f>
        <v>11.880928655645436</v>
      </c>
      <c r="H34">
        <f>(G34-'bulk material'!N34)^2</f>
        <v>3.0825626188059953E-4</v>
      </c>
      <c r="I34" s="13">
        <v>-2.2091567093236426</v>
      </c>
      <c r="J34" s="13">
        <v>-2.655150415248702</v>
      </c>
      <c r="K34" s="13">
        <v>-4.1063027716796601</v>
      </c>
      <c r="L34" s="13">
        <v>0.92994870967569676</v>
      </c>
      <c r="M34" s="13">
        <v>-0.98502144559722105</v>
      </c>
      <c r="N34" s="14">
        <v>0.46073366724933412</v>
      </c>
      <c r="O34">
        <f>I34+J34*'bulk material'!AI34+K34*'bulk material'!AJ34+L34*'bulk material'!AK34+M34*'bulk material'!AL34+N34*'bulk material'!AM34</f>
        <v>7.3913849515140306</v>
      </c>
      <c r="P34">
        <f>(O34-'bulk material'!O34)^2</f>
        <v>0.11553137620558721</v>
      </c>
    </row>
    <row r="35" spans="1:16" ht="15.75" thickBot="1" x14ac:dyDescent="0.3">
      <c r="A35" s="13">
        <v>-0.11795479720844249</v>
      </c>
      <c r="B35" s="13">
        <v>2.3441750623111108</v>
      </c>
      <c r="C35" s="13">
        <v>-1.9231866673775702E-2</v>
      </c>
      <c r="D35" s="13">
        <v>1.3446266448424369</v>
      </c>
      <c r="E35" s="13">
        <v>-0.24152214324737911</v>
      </c>
      <c r="F35" s="14">
        <v>-2.326506131636096</v>
      </c>
      <c r="G35" s="7">
        <f>A35+B35*'bulk material'!AI35+C35*'bulk material'!AJ35+D35*'bulk material'!AK35+E35*'bulk material'!AL35+F35*'bulk material'!AM35</f>
        <v>11.880928655645436</v>
      </c>
      <c r="H35">
        <f>(G35-'bulk material'!N35)^2</f>
        <v>0.5799694118155867</v>
      </c>
      <c r="I35" s="13">
        <v>-2.2091567093236426</v>
      </c>
      <c r="J35" s="13">
        <v>-2.655150415248702</v>
      </c>
      <c r="K35" s="13">
        <v>-4.1063027716796601</v>
      </c>
      <c r="L35" s="13">
        <v>0.92994870967569676</v>
      </c>
      <c r="M35" s="13">
        <v>-0.98502144559722105</v>
      </c>
      <c r="N35" s="14">
        <v>0.46073366724933412</v>
      </c>
      <c r="O35">
        <f>I35+J35*'bulk material'!AI35+K35*'bulk material'!AJ35+L35*'bulk material'!AK35+M35*'bulk material'!AL35+N35*'bulk material'!AM35</f>
        <v>7.3913849515140306</v>
      </c>
      <c r="P35">
        <f>(O35-'bulk material'!O35)^2</f>
        <v>3.9597289429048446E-4</v>
      </c>
    </row>
    <row r="36" spans="1:16" ht="15.75" thickBot="1" x14ac:dyDescent="0.3">
      <c r="A36" s="13">
        <v>-0.11795479720844249</v>
      </c>
      <c r="B36" s="13">
        <v>2.3441750623111108</v>
      </c>
      <c r="C36" s="13">
        <v>-1.9231866673775702E-2</v>
      </c>
      <c r="D36" s="13">
        <v>1.3446266448424369</v>
      </c>
      <c r="E36" s="13">
        <v>-0.24152214324737911</v>
      </c>
      <c r="F36" s="14">
        <v>-2.326506131636096</v>
      </c>
      <c r="G36" s="7">
        <f>A36+B36*'bulk material'!AI36+C36*'bulk material'!AJ36+D36*'bulk material'!AK36+E36*'bulk material'!AL36+F36*'bulk material'!AM36</f>
        <v>1.8972766208822931</v>
      </c>
      <c r="H36">
        <f>(G36-'bulk material'!N36)^2</f>
        <v>0.36151030818677193</v>
      </c>
      <c r="I36" s="13">
        <v>-2.2091567093236426</v>
      </c>
      <c r="J36" s="13">
        <v>-2.655150415248702</v>
      </c>
      <c r="K36" s="13">
        <v>-4.1063027716796601</v>
      </c>
      <c r="L36" s="13">
        <v>0.92994870967569676</v>
      </c>
      <c r="M36" s="13">
        <v>-0.98502144559722105</v>
      </c>
      <c r="N36" s="14">
        <v>0.46073366724933412</v>
      </c>
      <c r="O36">
        <f>I36+J36*'bulk material'!AI36+K36*'bulk material'!AJ36+L36*'bulk material'!AK36+M36*'bulk material'!AL36+N36*'bulk material'!AM36</f>
        <v>0.63297995085808045</v>
      </c>
      <c r="P36">
        <f>(O36-'bulk material'!O36)^2</f>
        <v>5.7291004775750922</v>
      </c>
    </row>
    <row r="37" spans="1:16" ht="15.75" thickBot="1" x14ac:dyDescent="0.3">
      <c r="A37" s="13">
        <v>-0.11795479720844249</v>
      </c>
      <c r="B37" s="13">
        <v>2.3441750623111108</v>
      </c>
      <c r="C37" s="13">
        <v>-1.9231866673775702E-2</v>
      </c>
      <c r="D37" s="13">
        <v>1.3446266448424369</v>
      </c>
      <c r="E37" s="13">
        <v>-0.24152214324737911</v>
      </c>
      <c r="F37" s="14">
        <v>-2.326506131636096</v>
      </c>
      <c r="G37" s="7">
        <f>A37+B37*'bulk material'!AI37+C37*'bulk material'!AJ37+D37*'bulk material'!AK37+E37*'bulk material'!AL37+F37*'bulk material'!AM37</f>
        <v>2.6695935232586381</v>
      </c>
      <c r="H37">
        <f>(G37-'bulk material'!N37)^2</f>
        <v>0.24182001066066444</v>
      </c>
      <c r="I37" s="13">
        <v>-2.2091567093236426</v>
      </c>
      <c r="J37" s="13">
        <v>-2.655150415248702</v>
      </c>
      <c r="K37" s="13">
        <v>-4.1063027716796601</v>
      </c>
      <c r="L37" s="13">
        <v>0.92994870967569676</v>
      </c>
      <c r="M37" s="13">
        <v>-0.98502144559722105</v>
      </c>
      <c r="N37" s="14">
        <v>0.46073366724933412</v>
      </c>
      <c r="O37">
        <f>I37+J37*'bulk material'!AI37+K37*'bulk material'!AJ37+L37*'bulk material'!AK37+M37*'bulk material'!AL37+N37*'bulk material'!AM37</f>
        <v>0.77380584207064196</v>
      </c>
      <c r="P37">
        <f>(O37-'bulk material'!O37)^2</f>
        <v>3.1525410914366594</v>
      </c>
    </row>
    <row r="38" spans="1:16" ht="15.75" thickBot="1" x14ac:dyDescent="0.3">
      <c r="A38" s="13">
        <v>-0.11795479720844249</v>
      </c>
      <c r="B38" s="13">
        <v>2.3441750623111108</v>
      </c>
      <c r="C38" s="13">
        <v>-1.9231866673775702E-2</v>
      </c>
      <c r="D38" s="13">
        <v>1.3446266448424369</v>
      </c>
      <c r="E38" s="13">
        <v>-0.24152214324737911</v>
      </c>
      <c r="F38" s="14">
        <v>-2.326506131636096</v>
      </c>
      <c r="G38" s="7">
        <f>A38+B38*'bulk material'!AI38+C38*'bulk material'!AJ38+D38*'bulk material'!AK38+E38*'bulk material'!AL38+F38*'bulk material'!AM38</f>
        <v>6.879931870845053</v>
      </c>
      <c r="H38">
        <f>(G38-'bulk material'!N38)^2</f>
        <v>9.9074476937000906</v>
      </c>
      <c r="I38" s="13">
        <v>-2.2091567093236426</v>
      </c>
      <c r="J38" s="13">
        <v>-2.655150415248702</v>
      </c>
      <c r="K38" s="13">
        <v>-4.1063027716796601</v>
      </c>
      <c r="L38" s="13">
        <v>0.92994870967569676</v>
      </c>
      <c r="M38" s="13">
        <v>-0.98502144559722105</v>
      </c>
      <c r="N38" s="14">
        <v>0.46073366724933412</v>
      </c>
      <c r="O38">
        <f>I38+J38*'bulk material'!AI38+K38*'bulk material'!AJ38+L38*'bulk material'!AK38+M38*'bulk material'!AL38+N38*'bulk material'!AM38</f>
        <v>6.8788840182061115</v>
      </c>
      <c r="P38">
        <f>(O38-'bulk material'!O38)^2</f>
        <v>10.020782684596874</v>
      </c>
    </row>
    <row r="39" spans="1:16" ht="15.75" thickBot="1" x14ac:dyDescent="0.3">
      <c r="A39" s="13">
        <v>-0.11795479720844249</v>
      </c>
      <c r="B39" s="13">
        <v>2.3441750623111108</v>
      </c>
      <c r="C39" s="13">
        <v>-1.9231866673775702E-2</v>
      </c>
      <c r="D39" s="13">
        <v>1.3446266448424369</v>
      </c>
      <c r="E39" s="13">
        <v>-0.24152214324737911</v>
      </c>
      <c r="F39" s="14">
        <v>-2.326506131636096</v>
      </c>
      <c r="G39" s="7">
        <f>A39+B39*'bulk material'!AI39+C39*'bulk material'!AJ39+D39*'bulk material'!AK39+E39*'bulk material'!AL39+F39*'bulk material'!AM39</f>
        <v>2.3388525471473716</v>
      </c>
      <c r="H39">
        <f>(G39-'bulk material'!N39)^2</f>
        <v>1.9679755560702537</v>
      </c>
      <c r="I39" s="13">
        <v>-2.2091567093236426</v>
      </c>
      <c r="J39" s="13">
        <v>-2.655150415248702</v>
      </c>
      <c r="K39" s="13">
        <v>-4.1063027716796601</v>
      </c>
      <c r="L39" s="13">
        <v>0.92994870967569676</v>
      </c>
      <c r="M39" s="13">
        <v>-0.98502144559722105</v>
      </c>
      <c r="N39" s="14">
        <v>0.46073366724933412</v>
      </c>
      <c r="O39">
        <f>I39+J39*'bulk material'!AI39+K39*'bulk material'!AJ39+L39*'bulk material'!AK39+M39*'bulk material'!AL39+N39*'bulk material'!AM39</f>
        <v>0.2634784753706168</v>
      </c>
      <c r="P39">
        <f>(O39-'bulk material'!O39)^2</f>
        <v>7.4104795118419364</v>
      </c>
    </row>
    <row r="40" spans="1:16" ht="15.75" thickBot="1" x14ac:dyDescent="0.3">
      <c r="A40" s="13">
        <v>-0.11795479720844249</v>
      </c>
      <c r="B40" s="13">
        <v>2.3441750623111108</v>
      </c>
      <c r="C40" s="13">
        <v>-1.9231866673775702E-2</v>
      </c>
      <c r="D40" s="13">
        <v>1.3446266448424369</v>
      </c>
      <c r="E40" s="13">
        <v>-0.24152214324737911</v>
      </c>
      <c r="F40" s="14">
        <v>-2.326506131636096</v>
      </c>
      <c r="G40" s="7">
        <f>A40+B40*'bulk material'!AI40+C40*'bulk material'!AJ40+D40*'bulk material'!AK40+E40*'bulk material'!AL40+F40*'bulk material'!AM40</f>
        <v>2.2830788939372395</v>
      </c>
      <c r="H40">
        <f>(G40-'bulk material'!N40)^2</f>
        <v>2.1133366964145481</v>
      </c>
      <c r="I40" s="13">
        <v>-2.2091567093236426</v>
      </c>
      <c r="J40" s="13">
        <v>-2.655150415248702</v>
      </c>
      <c r="K40" s="13">
        <v>-4.1063027716796601</v>
      </c>
      <c r="L40" s="13">
        <v>0.92994870967569676</v>
      </c>
      <c r="M40" s="13">
        <v>-0.98502144559722105</v>
      </c>
      <c r="N40" s="14">
        <v>0.46073366724933412</v>
      </c>
      <c r="O40">
        <f>I40+J40*'bulk material'!AI40+K40*'bulk material'!AJ40+L40*'bulk material'!AK40+M40*'bulk material'!AL40+N40*'bulk material'!AM40</f>
        <v>1.9394203915116948</v>
      </c>
      <c r="P40">
        <f>(O40-'bulk material'!O40)^2</f>
        <v>9.3048821513809887</v>
      </c>
    </row>
    <row r="41" spans="1:16" ht="15.75" thickBot="1" x14ac:dyDescent="0.3">
      <c r="A41" s="13">
        <v>-0.11795479720844249</v>
      </c>
      <c r="B41" s="13">
        <v>2.3441750623111108</v>
      </c>
      <c r="C41" s="13">
        <v>-1.9231866673775702E-2</v>
      </c>
      <c r="D41" s="13">
        <v>1.3446266448424369</v>
      </c>
      <c r="E41" s="13">
        <v>-0.24152214324737911</v>
      </c>
      <c r="F41" s="14">
        <v>-2.326506131636096</v>
      </c>
      <c r="G41" s="7">
        <f>A41+B41*'bulk material'!AI41+C41*'bulk material'!AJ41+D41*'bulk material'!AK41+E41*'bulk material'!AL41+F41*'bulk material'!AM41</f>
        <v>2.6272661364969303</v>
      </c>
      <c r="H41">
        <f>(G41-'bulk material'!N41)^2</f>
        <v>2.1755702650388047</v>
      </c>
      <c r="I41" s="13">
        <v>-2.2091567093236426</v>
      </c>
      <c r="J41" s="13">
        <v>-2.655150415248702</v>
      </c>
      <c r="K41" s="13">
        <v>-4.1063027716796601</v>
      </c>
      <c r="L41" s="13">
        <v>0.92994870967569676</v>
      </c>
      <c r="M41" s="13">
        <v>-0.98502144559722105</v>
      </c>
      <c r="N41" s="14">
        <v>0.46073366724933412</v>
      </c>
      <c r="O41">
        <f>I41+J41*'bulk material'!AI41+K41*'bulk material'!AJ41+L41*'bulk material'!AK41+M41*'bulk material'!AL41+N41*'bulk material'!AM41</f>
        <v>2.4590472453084775</v>
      </c>
      <c r="P41">
        <f>(O41-'bulk material'!O41)^2</f>
        <v>17.692121273697033</v>
      </c>
    </row>
    <row r="42" spans="1:16" ht="15.75" thickBot="1" x14ac:dyDescent="0.3">
      <c r="A42" s="13">
        <v>-0.11795479720844249</v>
      </c>
      <c r="B42" s="13">
        <v>2.3441750623111108</v>
      </c>
      <c r="C42" s="13">
        <v>-1.9231866673775702E-2</v>
      </c>
      <c r="D42" s="13">
        <v>1.3446266448424369</v>
      </c>
      <c r="E42" s="13">
        <v>-0.24152214324737911</v>
      </c>
      <c r="F42" s="14">
        <v>-2.326506131636096</v>
      </c>
      <c r="G42" s="7">
        <f>A42+B42*'bulk material'!AI42+C42*'bulk material'!AJ42+D42*'bulk material'!AK42+E42*'bulk material'!AL42+F42*'bulk material'!AM42</f>
        <v>2.9602300153739338</v>
      </c>
      <c r="H42">
        <f>(G42-'bulk material'!N42)^2</f>
        <v>1.8431596524980527</v>
      </c>
      <c r="I42" s="13">
        <v>-2.2091567093236426</v>
      </c>
      <c r="J42" s="13">
        <v>-2.655150415248702</v>
      </c>
      <c r="K42" s="13">
        <v>-4.1063027716796601</v>
      </c>
      <c r="L42" s="13">
        <v>0.92994870967569676</v>
      </c>
      <c r="M42" s="13">
        <v>-0.98502144559722105</v>
      </c>
      <c r="N42" s="14">
        <v>0.46073366724933412</v>
      </c>
      <c r="O42">
        <f>I42+J42*'bulk material'!AI42+K42*'bulk material'!AJ42+L42*'bulk material'!AK42+M42*'bulk material'!AL42+N42*'bulk material'!AM42</f>
        <v>2.9381617987476791</v>
      </c>
      <c r="P42">
        <f>(O42-'bulk material'!O42)^2</f>
        <v>10.736752254176226</v>
      </c>
    </row>
    <row r="43" spans="1:16" ht="15.75" thickBot="1" x14ac:dyDescent="0.3">
      <c r="A43" s="13">
        <v>-0.11795479720844249</v>
      </c>
      <c r="B43" s="13">
        <v>2.3441750623111108</v>
      </c>
      <c r="C43" s="13">
        <v>-1.9231866673775702E-2</v>
      </c>
      <c r="D43" s="13">
        <v>1.3446266448424369</v>
      </c>
      <c r="E43" s="13">
        <v>-0.24152214324737911</v>
      </c>
      <c r="F43" s="14">
        <v>-2.326506131636096</v>
      </c>
      <c r="G43" s="7">
        <f>A43+B43*'bulk material'!AI43+C43*'bulk material'!AJ43+D43*'bulk material'!AK43+E43*'bulk material'!AL43+F43*'bulk material'!AM43</f>
        <v>2.6695935232586381</v>
      </c>
      <c r="H43">
        <f>(G43-'bulk material'!N43)^2</f>
        <v>0.31383452870827422</v>
      </c>
      <c r="I43" s="13">
        <v>-2.2091567093236426</v>
      </c>
      <c r="J43" s="13">
        <v>-2.655150415248702</v>
      </c>
      <c r="K43" s="13">
        <v>-4.1063027716796601</v>
      </c>
      <c r="L43" s="13">
        <v>0.92994870967569676</v>
      </c>
      <c r="M43" s="13">
        <v>-0.98502144559722105</v>
      </c>
      <c r="N43" s="14">
        <v>0.46073366724933412</v>
      </c>
      <c r="O43">
        <f>I43+J43*'bulk material'!AI43+K43*'bulk material'!AJ43+L43*'bulk material'!AK43+M43*'bulk material'!AL43+N43*'bulk material'!AM43</f>
        <v>0.77380584207064196</v>
      </c>
      <c r="P43">
        <f>(O43-'bulk material'!O43)^2</f>
        <v>3.4003250934290286</v>
      </c>
    </row>
    <row r="44" spans="1:16" ht="15.75" thickBot="1" x14ac:dyDescent="0.3">
      <c r="A44" s="13">
        <v>-0.11795479720844249</v>
      </c>
      <c r="B44" s="13">
        <v>2.3441750623111108</v>
      </c>
      <c r="C44" s="13">
        <v>-1.9231866673775702E-2</v>
      </c>
      <c r="D44" s="13">
        <v>1.3446266448424369</v>
      </c>
      <c r="E44" s="13">
        <v>-0.24152214324737911</v>
      </c>
      <c r="F44" s="14">
        <v>-2.326506131636096</v>
      </c>
      <c r="G44" s="7">
        <f>A44+B44*'bulk material'!AI44+C44*'bulk material'!AJ44+D44*'bulk material'!AK44+E44*'bulk material'!AL44+F44*'bulk material'!AM44</f>
        <v>2.6272661364969303</v>
      </c>
      <c r="H44">
        <f>(G44-'bulk material'!N44)^2</f>
        <v>2.0294052184509574</v>
      </c>
      <c r="I44" s="13">
        <v>-2.2091567093236426</v>
      </c>
      <c r="J44" s="13">
        <v>-2.655150415248702</v>
      </c>
      <c r="K44" s="13">
        <v>-4.1063027716796601</v>
      </c>
      <c r="L44" s="13">
        <v>0.92994870967569676</v>
      </c>
      <c r="M44" s="13">
        <v>-0.98502144559722105</v>
      </c>
      <c r="N44" s="14">
        <v>0.46073366724933412</v>
      </c>
      <c r="O44">
        <f>I44+J44*'bulk material'!AI44+K44*'bulk material'!AJ44+L44*'bulk material'!AK44+M44*'bulk material'!AL44+N44*'bulk material'!AM44</f>
        <v>2.4590472453084775</v>
      </c>
      <c r="P44">
        <f>(O44-'bulk material'!O44)^2</f>
        <v>17.270597450722274</v>
      </c>
    </row>
    <row r="45" spans="1:16" ht="15.75" thickBot="1" x14ac:dyDescent="0.3">
      <c r="A45" s="13">
        <v>-0.11795479720844249</v>
      </c>
      <c r="B45" s="13">
        <v>2.3441750623111108</v>
      </c>
      <c r="C45" s="13">
        <v>-1.9231866673775702E-2</v>
      </c>
      <c r="D45" s="13">
        <v>1.3446266448424369</v>
      </c>
      <c r="E45" s="13">
        <v>-0.24152214324737911</v>
      </c>
      <c r="F45" s="14">
        <v>-2.326506131636096</v>
      </c>
      <c r="G45" s="7">
        <f>A45+B45*'bulk material'!AI45+C45*'bulk material'!AJ45+D45*'bulk material'!AK45+E45*'bulk material'!AL45+F45*'bulk material'!AM45</f>
        <v>2.9602300153739338</v>
      </c>
      <c r="H45">
        <f>(G45-'bulk material'!N45)^2</f>
        <v>1.9513450414692963</v>
      </c>
      <c r="I45" s="13">
        <v>-2.2091567093236426</v>
      </c>
      <c r="J45" s="13">
        <v>-2.655150415248702</v>
      </c>
      <c r="K45" s="13">
        <v>-4.1063027716796601</v>
      </c>
      <c r="L45" s="13">
        <v>0.92994870967569676</v>
      </c>
      <c r="M45" s="13">
        <v>-0.98502144559722105</v>
      </c>
      <c r="N45" s="14">
        <v>0.46073366724933412</v>
      </c>
      <c r="O45">
        <f>I45+J45*'bulk material'!AI45+K45*'bulk material'!AJ45+L45*'bulk material'!AK45+M45*'bulk material'!AL45+N45*'bulk material'!AM45</f>
        <v>2.9381617987476791</v>
      </c>
      <c r="P45">
        <f>(O45-'bulk material'!O45)^2</f>
        <v>10.995681844932699</v>
      </c>
    </row>
    <row r="46" spans="1:16" ht="15.75" thickBot="1" x14ac:dyDescent="0.3">
      <c r="A46" s="13">
        <v>-0.11795479720844249</v>
      </c>
      <c r="B46" s="13">
        <v>2.3441750623111108</v>
      </c>
      <c r="C46" s="13">
        <v>-1.9231866673775702E-2</v>
      </c>
      <c r="D46" s="13">
        <v>1.3446266448424369</v>
      </c>
      <c r="E46" s="13">
        <v>-0.24152214324737911</v>
      </c>
      <c r="F46" s="14">
        <v>-2.326506131636096</v>
      </c>
      <c r="G46" s="7">
        <f>A46+B46*'bulk material'!AI46+C46*'bulk material'!AJ46+D46*'bulk material'!AK46+E46*'bulk material'!AL46+F46*'bulk material'!AM46</f>
        <v>5.3515236975641036</v>
      </c>
      <c r="H46">
        <f>(G46-'bulk material'!N46)^2</f>
        <v>4.4397241870857824</v>
      </c>
      <c r="I46" s="13">
        <v>-2.2091567093236426</v>
      </c>
      <c r="J46" s="13">
        <v>-2.655150415248702</v>
      </c>
      <c r="K46" s="13">
        <v>-4.1063027716796601</v>
      </c>
      <c r="L46" s="13">
        <v>0.92994870967569676</v>
      </c>
      <c r="M46" s="13">
        <v>-0.98502144559722105</v>
      </c>
      <c r="N46" s="14">
        <v>0.46073366724933412</v>
      </c>
      <c r="O46">
        <f>I46+J46*'bulk material'!AI46+K46*'bulk material'!AJ46+L46*'bulk material'!AK46+M46*'bulk material'!AL46+N46*'bulk material'!AM46</f>
        <v>2.8553313094077359</v>
      </c>
      <c r="P46">
        <f>(O46-'bulk material'!O46)^2</f>
        <v>1.7632464754414787</v>
      </c>
    </row>
    <row r="47" spans="1:16" ht="15.75" thickBot="1" x14ac:dyDescent="0.3">
      <c r="A47" s="13">
        <v>-0.11795479720844249</v>
      </c>
      <c r="B47" s="13">
        <v>2.3441750623111108</v>
      </c>
      <c r="C47" s="13">
        <v>-1.9231866673775702E-2</v>
      </c>
      <c r="D47" s="13">
        <v>1.3446266448424369</v>
      </c>
      <c r="E47" s="13">
        <v>-0.24152214324737911</v>
      </c>
      <c r="F47" s="14">
        <v>-2.326506131636096</v>
      </c>
      <c r="G47" s="7">
        <f>A47+B47*'bulk material'!AI47+C47*'bulk material'!AJ47+D47*'bulk material'!AK47+E47*'bulk material'!AL47+F47*'bulk material'!AM47</f>
        <v>4.2633915328715331</v>
      </c>
      <c r="H47">
        <f>(G47-'bulk material'!N47)^2</f>
        <v>2.8673931830926209</v>
      </c>
      <c r="I47" s="13">
        <v>-2.2091567093236426</v>
      </c>
      <c r="J47" s="13">
        <v>-2.655150415248702</v>
      </c>
      <c r="K47" s="13">
        <v>-4.1063027716796601</v>
      </c>
      <c r="L47" s="13">
        <v>0.92994870967569676</v>
      </c>
      <c r="M47" s="13">
        <v>-0.98502144559722105</v>
      </c>
      <c r="N47" s="14">
        <v>0.46073366724933412</v>
      </c>
      <c r="O47">
        <f>I47+J47*'bulk material'!AI47+K47*'bulk material'!AJ47+L47*'bulk material'!AK47+M47*'bulk material'!AL47+N47*'bulk material'!AM47</f>
        <v>1.5468762648548875</v>
      </c>
      <c r="P47">
        <f>(O47-'bulk material'!O47)^2</f>
        <v>6.4254804928624232</v>
      </c>
    </row>
    <row r="48" spans="1:16" ht="15.75" thickBot="1" x14ac:dyDescent="0.3">
      <c r="A48" s="13">
        <v>-0.11795479720844249</v>
      </c>
      <c r="B48" s="13">
        <v>2.3441750623111108</v>
      </c>
      <c r="C48" s="13">
        <v>-1.9231866673775702E-2</v>
      </c>
      <c r="D48" s="13">
        <v>1.3446266448424369</v>
      </c>
      <c r="E48" s="13">
        <v>-0.24152214324737911</v>
      </c>
      <c r="F48" s="14">
        <v>-2.326506131636096</v>
      </c>
      <c r="G48" s="7">
        <f>A48+B48*'bulk material'!AI48+C48*'bulk material'!AJ48+D48*'bulk material'!AK48+E48*'bulk material'!AL48+F48*'bulk material'!AM48</f>
        <v>5.9075943669196667</v>
      </c>
      <c r="H48">
        <f>(G48-'bulk material'!N48)^2</f>
        <v>0.6546995260516999</v>
      </c>
      <c r="I48" s="13">
        <v>-2.2091567093236426</v>
      </c>
      <c r="J48" s="13">
        <v>-2.655150415248702</v>
      </c>
      <c r="K48" s="13">
        <v>-4.1063027716796601</v>
      </c>
      <c r="L48" s="13">
        <v>0.92994870967569676</v>
      </c>
      <c r="M48" s="13">
        <v>-0.98502144559722105</v>
      </c>
      <c r="N48" s="14">
        <v>0.46073366724933412</v>
      </c>
      <c r="O48">
        <f>I48+J48*'bulk material'!AI48+K48*'bulk material'!AJ48+L48*'bulk material'!AK48+M48*'bulk material'!AL48+N48*'bulk material'!AM48</f>
        <v>3.071008234108362</v>
      </c>
      <c r="P48">
        <f>(O48-'bulk material'!O48)^2</f>
        <v>1.1679582708541731</v>
      </c>
    </row>
    <row r="49" spans="1:16" ht="15.75" thickBot="1" x14ac:dyDescent="0.3">
      <c r="A49" s="13">
        <v>-0.11795479720844249</v>
      </c>
      <c r="B49" s="13">
        <v>2.3441750623111108</v>
      </c>
      <c r="C49" s="13">
        <v>-1.9231866673775702E-2</v>
      </c>
      <c r="D49" s="13">
        <v>1.3446266448424369</v>
      </c>
      <c r="E49" s="13">
        <v>-0.24152214324737911</v>
      </c>
      <c r="F49" s="14">
        <v>-2.326506131636096</v>
      </c>
      <c r="G49" s="7">
        <f>A49+B49*'bulk material'!AI49+C49*'bulk material'!AJ49+D49*'bulk material'!AK49+E49*'bulk material'!AL49+F49*'bulk material'!AM49</f>
        <v>6.5476197423679503</v>
      </c>
      <c r="H49">
        <f>(G49-'bulk material'!N49)^2</f>
        <v>0.41745770908445606</v>
      </c>
      <c r="I49" s="13">
        <v>-2.2091567093236426</v>
      </c>
      <c r="J49" s="13">
        <v>-2.655150415248702</v>
      </c>
      <c r="K49" s="13">
        <v>-4.1063027716796601</v>
      </c>
      <c r="L49" s="13">
        <v>0.92994870967569676</v>
      </c>
      <c r="M49" s="13">
        <v>-0.98502144559722105</v>
      </c>
      <c r="N49" s="14">
        <v>0.46073366724933412</v>
      </c>
      <c r="O49">
        <f>I49+J49*'bulk material'!AI49+K49*'bulk material'!AJ49+L49*'bulk material'!AK49+M49*'bulk material'!AL49+N49*'bulk material'!AM49</f>
        <v>3.3644332852009162</v>
      </c>
      <c r="P49">
        <f>(O49-'bulk material'!O49)^2</f>
        <v>0.91641588015165221</v>
      </c>
    </row>
    <row r="50" spans="1:16" ht="15.75" thickBot="1" x14ac:dyDescent="0.3">
      <c r="A50" s="13">
        <v>-0.11795479720844249</v>
      </c>
      <c r="B50" s="13">
        <v>2.3441750623111108</v>
      </c>
      <c r="C50" s="13">
        <v>-1.9231866673775702E-2</v>
      </c>
      <c r="D50" s="13">
        <v>1.3446266448424369</v>
      </c>
      <c r="E50" s="13">
        <v>-0.24152214324737911</v>
      </c>
      <c r="F50" s="14">
        <v>-2.326506131636096</v>
      </c>
      <c r="G50" s="7">
        <f>A50+B50*'bulk material'!AI50+C50*'bulk material'!AJ50+D50*'bulk material'!AK50+E50*'bulk material'!AL50+F50*'bulk material'!AM50</f>
        <v>6.5476197423679503</v>
      </c>
      <c r="H50">
        <f>(G50-'bulk material'!N50)^2</f>
        <v>0.55817286295859125</v>
      </c>
      <c r="I50" s="13">
        <v>-2.2091567093236426</v>
      </c>
      <c r="J50" s="13">
        <v>-2.655150415248702</v>
      </c>
      <c r="K50" s="13">
        <v>-4.1063027716796601</v>
      </c>
      <c r="L50" s="13">
        <v>0.92994870967569676</v>
      </c>
      <c r="M50" s="13">
        <v>-0.98502144559722105</v>
      </c>
      <c r="N50" s="14">
        <v>0.46073366724933412</v>
      </c>
      <c r="O50">
        <f>I50+J50*'bulk material'!AI50+K50*'bulk material'!AJ50+L50*'bulk material'!AK50+M50*'bulk material'!AL50+N50*'bulk material'!AM50</f>
        <v>3.3644332852009162</v>
      </c>
      <c r="P50">
        <f>(O50-'bulk material'!O50)^2</f>
        <v>1.4096720998648393</v>
      </c>
    </row>
    <row r="51" spans="1:16" ht="15.75" thickBot="1" x14ac:dyDescent="0.3">
      <c r="A51" s="13">
        <v>-0.11795479720844249</v>
      </c>
      <c r="B51" s="13">
        <v>2.3441750623111108</v>
      </c>
      <c r="C51" s="13">
        <v>-1.9231866673775702E-2</v>
      </c>
      <c r="D51" s="13">
        <v>1.3446266448424369</v>
      </c>
      <c r="E51" s="13">
        <v>-0.24152214324737911</v>
      </c>
      <c r="F51" s="14">
        <v>-2.326506131636096</v>
      </c>
      <c r="G51" s="7">
        <f>A51+B51*'bulk material'!AI51+C51*'bulk material'!AJ51+D51*'bulk material'!AK51+E51*'bulk material'!AL51+F51*'bulk material'!AM51</f>
        <v>6.5476197423679503</v>
      </c>
      <c r="H51">
        <f>(G51-'bulk material'!N51)^2</f>
        <v>0.63538383022301836</v>
      </c>
      <c r="I51" s="13">
        <v>-2.2091567093236426</v>
      </c>
      <c r="J51" s="13">
        <v>-2.655150415248702</v>
      </c>
      <c r="K51" s="13">
        <v>-4.1063027716796601</v>
      </c>
      <c r="L51" s="13">
        <v>0.92994870967569676</v>
      </c>
      <c r="M51" s="13">
        <v>-0.98502144559722105</v>
      </c>
      <c r="N51" s="14">
        <v>0.46073366724933412</v>
      </c>
      <c r="O51">
        <f>I51+J51*'bulk material'!AI51+K51*'bulk material'!AJ51+L51*'bulk material'!AK51+M51*'bulk material'!AL51+N51*'bulk material'!AM51</f>
        <v>3.3644332852009162</v>
      </c>
      <c r="P51">
        <f>(O51-'bulk material'!O51)^2</f>
        <v>1.5309017128459688</v>
      </c>
    </row>
    <row r="52" spans="1:16" ht="15.75" thickBot="1" x14ac:dyDescent="0.3">
      <c r="A52" s="13">
        <v>-0.11795479720844249</v>
      </c>
      <c r="B52" s="13">
        <v>2.3441750623111108</v>
      </c>
      <c r="C52" s="13">
        <v>-1.9231866673775702E-2</v>
      </c>
      <c r="D52" s="13">
        <v>1.3446266448424369</v>
      </c>
      <c r="E52" s="13">
        <v>-0.24152214324737911</v>
      </c>
      <c r="F52" s="14">
        <v>-2.326506131636096</v>
      </c>
      <c r="G52" s="7">
        <f>A52+B52*'bulk material'!AI52+C52*'bulk material'!AJ52+D52*'bulk material'!AK52+E52*'bulk material'!AL52+F52*'bulk material'!AM52</f>
        <v>6.7516137986085081</v>
      </c>
      <c r="H52">
        <f>(G52-'bulk material'!N52)^2</f>
        <v>4.7572653321200447</v>
      </c>
      <c r="I52" s="13">
        <v>-2.2091567093236426</v>
      </c>
      <c r="J52" s="13">
        <v>-2.655150415248702</v>
      </c>
      <c r="K52" s="13">
        <v>-4.1063027716796601</v>
      </c>
      <c r="L52" s="13">
        <v>0.92994870967569676</v>
      </c>
      <c r="M52" s="13">
        <v>-0.98502144559722105</v>
      </c>
      <c r="N52" s="14">
        <v>0.46073366724933412</v>
      </c>
      <c r="O52">
        <f>I52+J52*'bulk material'!AI52+K52*'bulk material'!AJ52+L52*'bulk material'!AK52+M52*'bulk material'!AL52+N52*'bulk material'!AM52</f>
        <v>2.1294177048605292</v>
      </c>
      <c r="P52">
        <f>(O52-'bulk material'!O52)^2</f>
        <v>1.3509685115556889</v>
      </c>
    </row>
    <row r="53" spans="1:16" ht="15.75" thickBot="1" x14ac:dyDescent="0.3">
      <c r="A53" s="13">
        <v>-0.11795479720844249</v>
      </c>
      <c r="B53" s="13">
        <v>2.3441750623111108</v>
      </c>
      <c r="C53" s="13">
        <v>-1.9231866673775702E-2</v>
      </c>
      <c r="D53" s="13">
        <v>1.3446266448424369</v>
      </c>
      <c r="E53" s="13">
        <v>-0.24152214324737911</v>
      </c>
      <c r="F53" s="14">
        <v>-2.326506131636096</v>
      </c>
      <c r="G53" s="7">
        <f>A53+B53*'bulk material'!AI53+C53*'bulk material'!AJ53+D53*'bulk material'!AK53+E53*'bulk material'!AL53+F53*'bulk material'!AM53</f>
        <v>7.7006079444663413</v>
      </c>
      <c r="H53">
        <f>(G53-'bulk material'!N53)^2</f>
        <v>0.80662217585545126</v>
      </c>
      <c r="I53" s="13">
        <v>-2.2091567093236426</v>
      </c>
      <c r="J53" s="13">
        <v>-2.655150415248702</v>
      </c>
      <c r="K53" s="13">
        <v>-4.1063027716796601</v>
      </c>
      <c r="L53" s="13">
        <v>0.92994870967569676</v>
      </c>
      <c r="M53" s="13">
        <v>-0.98502144559722105</v>
      </c>
      <c r="N53" s="14">
        <v>0.46073366724933412</v>
      </c>
      <c r="O53">
        <f>I53+J53*'bulk material'!AI53+K53*'bulk material'!AJ53+L53*'bulk material'!AK53+M53*'bulk material'!AL53+N53*'bulk material'!AM53</f>
        <v>1.9466242597398049</v>
      </c>
      <c r="P53">
        <f>(O53-'bulk material'!O53)^2</f>
        <v>0.99023427004968645</v>
      </c>
    </row>
    <row r="54" spans="1:16" ht="15.75" thickBot="1" x14ac:dyDescent="0.3">
      <c r="A54" s="13">
        <v>-0.11795479720844249</v>
      </c>
      <c r="B54" s="13">
        <v>2.3441750623111108</v>
      </c>
      <c r="C54" s="13">
        <v>-1.9231866673775702E-2</v>
      </c>
      <c r="D54" s="13">
        <v>1.3446266448424369</v>
      </c>
      <c r="E54" s="13">
        <v>-0.24152214324737911</v>
      </c>
      <c r="F54" s="14">
        <v>-2.326506131636096</v>
      </c>
      <c r="G54" s="7">
        <f>A54+B54*'bulk material'!AI54+C54*'bulk material'!AJ54+D54*'bulk material'!AK54+E54*'bulk material'!AL54+F54*'bulk material'!AM54</f>
        <v>7.9610475066127258</v>
      </c>
      <c r="H54">
        <f>(G54-'bulk material'!N54)^2</f>
        <v>16.758231567157122</v>
      </c>
      <c r="I54" s="13">
        <v>-2.2091567093236426</v>
      </c>
      <c r="J54" s="13">
        <v>-2.655150415248702</v>
      </c>
      <c r="K54" s="13">
        <v>-4.1063027716796601</v>
      </c>
      <c r="L54" s="13">
        <v>0.92994870967569676</v>
      </c>
      <c r="M54" s="13">
        <v>-0.98502144559722105</v>
      </c>
      <c r="N54" s="14">
        <v>0.46073366724933412</v>
      </c>
      <c r="O54">
        <f>I54+J54*'bulk material'!AI54+K54*'bulk material'!AJ54+L54*'bulk material'!AK54+M54*'bulk material'!AL54+N54*'bulk material'!AM54</f>
        <v>2.2932598489817506</v>
      </c>
      <c r="P54">
        <f>(O54-'bulk material'!O54)^2</f>
        <v>6.8041134769070544</v>
      </c>
    </row>
    <row r="55" spans="1:16" ht="15.75" thickBot="1" x14ac:dyDescent="0.3">
      <c r="A55" s="13">
        <v>-0.11795479720844249</v>
      </c>
      <c r="B55" s="13">
        <v>2.3441750623111108</v>
      </c>
      <c r="C55" s="13">
        <v>-1.9231866673775702E-2</v>
      </c>
      <c r="D55" s="13">
        <v>1.3446266448424369</v>
      </c>
      <c r="E55" s="13">
        <v>-0.24152214324737911</v>
      </c>
      <c r="F55" s="14">
        <v>-2.326506131636096</v>
      </c>
      <c r="G55" s="7">
        <f>A55+B55*'bulk material'!AI55+C55*'bulk material'!AJ55+D55*'bulk material'!AK55+E55*'bulk material'!AL55+F55*'bulk material'!AM55</f>
        <v>8.0837926249166649</v>
      </c>
      <c r="H55">
        <f>(G55-'bulk material'!N55)^2</f>
        <v>6.1969525463066374E-2</v>
      </c>
      <c r="I55" s="13">
        <v>-2.2091567093236426</v>
      </c>
      <c r="J55" s="13">
        <v>-2.655150415248702</v>
      </c>
      <c r="K55" s="13">
        <v>-4.1063027716796601</v>
      </c>
      <c r="L55" s="13">
        <v>0.92994870967569676</v>
      </c>
      <c r="M55" s="13">
        <v>-0.98502144559722105</v>
      </c>
      <c r="N55" s="14">
        <v>0.46073366724933412</v>
      </c>
      <c r="O55">
        <f>I55+J55*'bulk material'!AI55+K55*'bulk material'!AJ55+L55*'bulk material'!AK55+M55*'bulk material'!AL55+N55*'bulk material'!AM55</f>
        <v>4.4668269398482119</v>
      </c>
      <c r="P55">
        <f>(O55-'bulk material'!O55)^2</f>
        <v>3.7986974825046906E-2</v>
      </c>
    </row>
    <row r="56" spans="1:16" ht="15.75" thickBot="1" x14ac:dyDescent="0.3">
      <c r="A56" s="13">
        <v>-0.11795479720844249</v>
      </c>
      <c r="B56" s="13">
        <v>2.3441750623111108</v>
      </c>
      <c r="C56" s="13">
        <v>-1.9231866673775702E-2</v>
      </c>
      <c r="D56" s="13">
        <v>1.3446266448424369</v>
      </c>
      <c r="E56" s="13">
        <v>-0.24152214324737911</v>
      </c>
      <c r="F56" s="14">
        <v>-2.326506131636096</v>
      </c>
      <c r="G56" s="7">
        <f>A56+B56*'bulk material'!AI56+C56*'bulk material'!AJ56+D56*'bulk material'!AK56+E56*'bulk material'!AL56+F56*'bulk material'!AM56</f>
        <v>8.0837926249166649</v>
      </c>
      <c r="H56">
        <f>(G56-'bulk material'!N56)^2</f>
        <v>7.9322553584875496E-3</v>
      </c>
      <c r="I56" s="13">
        <v>-2.2091567093236426</v>
      </c>
      <c r="J56" s="13">
        <v>-2.655150415248702</v>
      </c>
      <c r="K56" s="13">
        <v>-4.1063027716796601</v>
      </c>
      <c r="L56" s="13">
        <v>0.92994870967569676</v>
      </c>
      <c r="M56" s="13">
        <v>-0.98502144559722105</v>
      </c>
      <c r="N56" s="14">
        <v>0.46073366724933412</v>
      </c>
      <c r="O56">
        <f>I56+J56*'bulk material'!AI56+K56*'bulk material'!AJ56+L56*'bulk material'!AK56+M56*'bulk material'!AL56+N56*'bulk material'!AM56</f>
        <v>4.4668269398482119</v>
      </c>
      <c r="P56">
        <f>(O56-'bulk material'!O56)^2</f>
        <v>7.0173321348004636E-2</v>
      </c>
    </row>
    <row r="57" spans="1:16" ht="15.75" thickBot="1" x14ac:dyDescent="0.3">
      <c r="A57" s="13">
        <v>-0.11795479720844249</v>
      </c>
      <c r="B57" s="13">
        <v>2.3441750623111108</v>
      </c>
      <c r="C57" s="13">
        <v>-1.9231866673775702E-2</v>
      </c>
      <c r="D57" s="13">
        <v>1.3446266448424369</v>
      </c>
      <c r="E57" s="13">
        <v>-0.24152214324737911</v>
      </c>
      <c r="F57" s="14">
        <v>-2.326506131636096</v>
      </c>
      <c r="G57" s="7">
        <f>A57+B57*'bulk material'!AI57+C57*'bulk material'!AJ57+D57*'bulk material'!AK57+E57*'bulk material'!AL57+F57*'bulk material'!AM57</f>
        <v>9.8766138837966011</v>
      </c>
      <c r="H57">
        <f>(G57-'bulk material'!N57)^2</f>
        <v>0.528696995734935</v>
      </c>
      <c r="I57" s="13">
        <v>-2.2091567093236426</v>
      </c>
      <c r="J57" s="13">
        <v>-2.655150415248702</v>
      </c>
      <c r="K57" s="13">
        <v>-4.1063027716796601</v>
      </c>
      <c r="L57" s="13">
        <v>0.92994870967569676</v>
      </c>
      <c r="M57" s="13">
        <v>-0.98502144559722105</v>
      </c>
      <c r="N57" s="14">
        <v>0.46073366724933412</v>
      </c>
      <c r="O57">
        <f>I57+J57*'bulk material'!AI57+K57*'bulk material'!AJ57+L57*'bulk material'!AK57+M57*'bulk material'!AL57+N57*'bulk material'!AM57</f>
        <v>3.3013799377628583</v>
      </c>
      <c r="P57">
        <f>(O57-'bulk material'!O57)^2</f>
        <v>8.1630280392283351E-3</v>
      </c>
    </row>
    <row r="58" spans="1:16" ht="15.75" thickBot="1" x14ac:dyDescent="0.3">
      <c r="A58" s="13">
        <v>-0.11795479720844249</v>
      </c>
      <c r="B58" s="13">
        <v>2.3441750623111108</v>
      </c>
      <c r="C58" s="13">
        <v>-1.9231866673775702E-2</v>
      </c>
      <c r="D58" s="13">
        <v>1.3446266448424369</v>
      </c>
      <c r="E58" s="13">
        <v>-0.24152214324737911</v>
      </c>
      <c r="F58" s="14">
        <v>-2.326506131636096</v>
      </c>
      <c r="G58" s="7">
        <f>A58+B58*'bulk material'!AI58+C58*'bulk material'!AJ58+D58*'bulk material'!AK58+E58*'bulk material'!AL58+F58*'bulk material'!AM58</f>
        <v>4.2633915328715331</v>
      </c>
      <c r="H58">
        <f>(G58-'bulk material'!N58)^2</f>
        <v>0.75675641557691198</v>
      </c>
      <c r="I58" s="13">
        <v>-2.2091567093236426</v>
      </c>
      <c r="J58" s="13">
        <v>-2.655150415248702</v>
      </c>
      <c r="K58" s="13">
        <v>-4.1063027716796601</v>
      </c>
      <c r="L58" s="13">
        <v>0.92994870967569676</v>
      </c>
      <c r="M58" s="13">
        <v>-0.98502144559722105</v>
      </c>
      <c r="N58" s="14">
        <v>0.46073366724933412</v>
      </c>
      <c r="O58">
        <f>I58+J58*'bulk material'!AI58+K58*'bulk material'!AJ58+L58*'bulk material'!AK58+M58*'bulk material'!AL58+N58*'bulk material'!AM58</f>
        <v>1.5468762648548875</v>
      </c>
      <c r="P58">
        <f>(O58-'bulk material'!O58)^2</f>
        <v>2.9290020383285484</v>
      </c>
    </row>
    <row r="59" spans="1:16" ht="15.75" thickBot="1" x14ac:dyDescent="0.3">
      <c r="A59" s="13">
        <v>-0.11795479720844249</v>
      </c>
      <c r="B59" s="13">
        <v>2.3441750623111108</v>
      </c>
      <c r="C59" s="13">
        <v>-1.9231866673775702E-2</v>
      </c>
      <c r="D59" s="13">
        <v>1.3446266448424369</v>
      </c>
      <c r="E59" s="13">
        <v>-0.24152214324737911</v>
      </c>
      <c r="F59" s="14">
        <v>-2.326506131636096</v>
      </c>
      <c r="G59" s="7">
        <f>A59+B59*'bulk material'!AI59+C59*'bulk material'!AJ59+D59*'bulk material'!AK59+E59*'bulk material'!AL59+F59*'bulk material'!AM59</f>
        <v>4.5841465261132672</v>
      </c>
      <c r="H59">
        <f>(G59-'bulk material'!N59)^2</f>
        <v>0.30378008273396295</v>
      </c>
      <c r="I59" s="13">
        <v>-2.2091567093236426</v>
      </c>
      <c r="J59" s="13">
        <v>-2.655150415248702</v>
      </c>
      <c r="K59" s="13">
        <v>-4.1063027716796601</v>
      </c>
      <c r="L59" s="13">
        <v>0.92994870967569676</v>
      </c>
      <c r="M59" s="13">
        <v>-0.98502144559722105</v>
      </c>
      <c r="N59" s="14">
        <v>0.46073366724933412</v>
      </c>
      <c r="O59">
        <f>I59+J59*'bulk material'!AI59+K59*'bulk material'!AJ59+L59*'bulk material'!AK59+M59*'bulk material'!AL59+N59*'bulk material'!AM59</f>
        <v>2.107556158553205</v>
      </c>
      <c r="P59">
        <f>(O59-'bulk material'!O59)^2</f>
        <v>1.4418074082745971</v>
      </c>
    </row>
    <row r="60" spans="1:16" ht="15.75" thickBot="1" x14ac:dyDescent="0.3">
      <c r="A60" s="13">
        <v>-0.11795479720844249</v>
      </c>
      <c r="B60" s="13">
        <v>2.3441750623111108</v>
      </c>
      <c r="C60" s="13">
        <v>-1.9231866673775702E-2</v>
      </c>
      <c r="D60" s="13">
        <v>1.3446266448424369</v>
      </c>
      <c r="E60" s="13">
        <v>-0.24152214324737911</v>
      </c>
      <c r="F60" s="14">
        <v>-2.326506131636096</v>
      </c>
      <c r="G60" s="7">
        <f>A60+B60*'bulk material'!AI60+C60*'bulk material'!AJ60+D60*'bulk material'!AK60+E60*'bulk material'!AL60+F60*'bulk material'!AM60</f>
        <v>4.5841465261132672</v>
      </c>
      <c r="H60">
        <f>(G60-'bulk material'!N60)^2</f>
        <v>0.32280860715803622</v>
      </c>
      <c r="I60" s="13">
        <v>-2.2091567093236426</v>
      </c>
      <c r="J60" s="13">
        <v>-2.655150415248702</v>
      </c>
      <c r="K60" s="13">
        <v>-4.1063027716796601</v>
      </c>
      <c r="L60" s="13">
        <v>0.92994870967569676</v>
      </c>
      <c r="M60" s="13">
        <v>-0.98502144559722105</v>
      </c>
      <c r="N60" s="14">
        <v>0.46073366724933412</v>
      </c>
      <c r="O60">
        <f>I60+J60*'bulk material'!AI60+K60*'bulk material'!AJ60+L60*'bulk material'!AK60+M60*'bulk material'!AL60+N60*'bulk material'!AM60</f>
        <v>2.107556158553205</v>
      </c>
      <c r="P60">
        <f>(O60-'bulk material'!O60)^2</f>
        <v>1.514752579311861</v>
      </c>
    </row>
    <row r="61" spans="1:16" ht="15.75" thickBot="1" x14ac:dyDescent="0.3">
      <c r="A61" s="13">
        <v>-0.11795479720844249</v>
      </c>
      <c r="B61" s="13">
        <v>2.3441750623111108</v>
      </c>
      <c r="C61" s="13">
        <v>-1.9231866673775702E-2</v>
      </c>
      <c r="D61" s="13">
        <v>1.3446266448424369</v>
      </c>
      <c r="E61" s="13">
        <v>-0.24152214324737911</v>
      </c>
      <c r="F61" s="14">
        <v>-2.326506131636096</v>
      </c>
      <c r="G61" s="7">
        <f>A61+B61*'bulk material'!AI61+C61*'bulk material'!AJ61+D61*'bulk material'!AK61+E61*'bulk material'!AL61+F61*'bulk material'!AM61</f>
        <v>4.9183477858034266</v>
      </c>
      <c r="H61">
        <f>(G61-'bulk material'!N61)^2</f>
        <v>0.58363675081426525</v>
      </c>
      <c r="I61" s="13">
        <v>-2.2091567093236426</v>
      </c>
      <c r="J61" s="13">
        <v>-2.655150415248702</v>
      </c>
      <c r="K61" s="13">
        <v>-4.1063027716796601</v>
      </c>
      <c r="L61" s="13">
        <v>0.92994870967569676</v>
      </c>
      <c r="M61" s="13">
        <v>-0.98502144559722105</v>
      </c>
      <c r="N61" s="14">
        <v>0.46073366724933412</v>
      </c>
      <c r="O61">
        <f>I61+J61*'bulk material'!AI61+K61*'bulk material'!AJ61+L61*'bulk material'!AK61+M61*'bulk material'!AL61+N61*'bulk material'!AM61</f>
        <v>2.6775355393482791</v>
      </c>
      <c r="P61">
        <f>(O61-'bulk material'!O61)^2</f>
        <v>1.0832094154936167</v>
      </c>
    </row>
    <row r="62" spans="1:16" ht="15.75" thickBot="1" x14ac:dyDescent="0.3">
      <c r="A62" s="13">
        <v>-0.11795479720844249</v>
      </c>
      <c r="B62" s="13">
        <v>2.3441750623111108</v>
      </c>
      <c r="C62" s="13">
        <v>-1.9231866673775702E-2</v>
      </c>
      <c r="D62" s="13">
        <v>1.3446266448424369</v>
      </c>
      <c r="E62" s="13">
        <v>-0.24152214324737911</v>
      </c>
      <c r="F62" s="14">
        <v>-2.326506131636096</v>
      </c>
      <c r="G62" s="7">
        <f>A62+B62*'bulk material'!AI62+C62*'bulk material'!AJ62+D62*'bulk material'!AK62+E62*'bulk material'!AL62+F62*'bulk material'!AM62</f>
        <v>4.9183477858034266</v>
      </c>
      <c r="H62">
        <f>(G62-'bulk material'!N62)^2</f>
        <v>0.21340817189828118</v>
      </c>
      <c r="I62" s="13">
        <v>-2.2091567093236426</v>
      </c>
      <c r="J62" s="13">
        <v>-2.655150415248702</v>
      </c>
      <c r="K62" s="13">
        <v>-4.1063027716796601</v>
      </c>
      <c r="L62" s="13">
        <v>0.92994870967569676</v>
      </c>
      <c r="M62" s="13">
        <v>-0.98502144559722105</v>
      </c>
      <c r="N62" s="14">
        <v>0.46073366724933412</v>
      </c>
      <c r="O62">
        <f>I62+J62*'bulk material'!AI62+K62*'bulk material'!AJ62+L62*'bulk material'!AK62+M62*'bulk material'!AL62+N62*'bulk material'!AM62</f>
        <v>2.6775355393482791</v>
      </c>
      <c r="P62">
        <f>(O62-'bulk material'!O62)^2</f>
        <v>1.1465558236831772</v>
      </c>
    </row>
    <row r="63" spans="1:16" ht="15.75" thickBot="1" x14ac:dyDescent="0.3">
      <c r="A63" s="13">
        <v>-0.11795479720844249</v>
      </c>
      <c r="B63" s="13">
        <v>2.3441750623111108</v>
      </c>
      <c r="C63" s="13">
        <v>-1.9231866673775702E-2</v>
      </c>
      <c r="D63" s="13">
        <v>1.3446266448424369</v>
      </c>
      <c r="E63" s="13">
        <v>-0.24152214324737911</v>
      </c>
      <c r="F63" s="14">
        <v>-2.326506131636096</v>
      </c>
      <c r="G63" s="7">
        <f>A63+B63*'bulk material'!AI63+C63*'bulk material'!AJ63+D63*'bulk material'!AK63+E63*'bulk material'!AL63+F63*'bulk material'!AM63</f>
        <v>4.9183477858034266</v>
      </c>
      <c r="H63">
        <f>(G63-'bulk material'!N63)^2</f>
        <v>0.65928102825786716</v>
      </c>
      <c r="I63" s="13">
        <v>-2.2091567093236426</v>
      </c>
      <c r="J63" s="13">
        <v>-2.655150415248702</v>
      </c>
      <c r="K63" s="13">
        <v>-4.1063027716796601</v>
      </c>
      <c r="L63" s="13">
        <v>0.92994870967569676</v>
      </c>
      <c r="M63" s="13">
        <v>-0.98502144559722105</v>
      </c>
      <c r="N63" s="14">
        <v>0.46073366724933412</v>
      </c>
      <c r="O63">
        <f>I63+J63*'bulk material'!AI63+K63*'bulk material'!AJ63+L63*'bulk material'!AK63+M63*'bulk material'!AL63+N63*'bulk material'!AM63</f>
        <v>2.6775355393482791</v>
      </c>
      <c r="P63">
        <f>(O63-'bulk material'!O63)^2</f>
        <v>1.3013641094588166</v>
      </c>
    </row>
    <row r="64" spans="1:16" ht="15.75" thickBot="1" x14ac:dyDescent="0.3">
      <c r="A64" s="13">
        <v>-0.11795479720844249</v>
      </c>
      <c r="B64" s="13">
        <v>2.3441750623111108</v>
      </c>
      <c r="C64" s="13">
        <v>-1.9231866673775702E-2</v>
      </c>
      <c r="D64" s="13">
        <v>1.3446266448424369</v>
      </c>
      <c r="E64" s="13">
        <v>-0.24152214324737911</v>
      </c>
      <c r="F64" s="14">
        <v>-2.326506131636096</v>
      </c>
      <c r="G64" s="7">
        <f>A64+B64*'bulk material'!AI64+C64*'bulk material'!AJ64+D64*'bulk material'!AK64+E64*'bulk material'!AL64+F64*'bulk material'!AM64</f>
        <v>4.9183477858034266</v>
      </c>
      <c r="H64">
        <f>(G64-'bulk material'!N64)^2</f>
        <v>0.50831370603044101</v>
      </c>
      <c r="I64" s="13">
        <v>-2.2091567093236426</v>
      </c>
      <c r="J64" s="13">
        <v>-2.655150415248702</v>
      </c>
      <c r="K64" s="13">
        <v>-4.1063027716796601</v>
      </c>
      <c r="L64" s="13">
        <v>0.92994870967569676</v>
      </c>
      <c r="M64" s="13">
        <v>-0.98502144559722105</v>
      </c>
      <c r="N64" s="14">
        <v>0.46073366724933412</v>
      </c>
      <c r="O64">
        <f>I64+J64*'bulk material'!AI64+K64*'bulk material'!AJ64+L64*'bulk material'!AK64+M64*'bulk material'!AL64+N64*'bulk material'!AM64</f>
        <v>2.6775355393482791</v>
      </c>
      <c r="P64">
        <f>(O64-'bulk material'!O64)^2</f>
        <v>1.3942259870448934</v>
      </c>
    </row>
    <row r="65" spans="1:16" ht="15.75" thickBot="1" x14ac:dyDescent="0.3">
      <c r="A65" s="13">
        <v>-0.11795479720844249</v>
      </c>
      <c r="B65" s="13">
        <v>2.3441750623111108</v>
      </c>
      <c r="C65" s="13">
        <v>-1.9231866673775702E-2</v>
      </c>
      <c r="D65" s="13">
        <v>1.3446266448424369</v>
      </c>
      <c r="E65" s="13">
        <v>-0.24152214324737911</v>
      </c>
      <c r="F65" s="14">
        <v>-2.326506131636096</v>
      </c>
      <c r="G65" s="7">
        <f>A65+B65*'bulk material'!AI65+C65*'bulk material'!AJ65+D65*'bulk material'!AK65+E65*'bulk material'!AL65+F65*'bulk material'!AM65</f>
        <v>4.9183477858034266</v>
      </c>
      <c r="H65">
        <f>(G65-'bulk material'!N65)^2</f>
        <v>0.35041808997469892</v>
      </c>
      <c r="I65" s="13">
        <v>-2.2091567093236426</v>
      </c>
      <c r="J65" s="13">
        <v>-2.655150415248702</v>
      </c>
      <c r="K65" s="13">
        <v>-4.1063027716796601</v>
      </c>
      <c r="L65" s="13">
        <v>0.92994870967569676</v>
      </c>
      <c r="M65" s="13">
        <v>-0.98502144559722105</v>
      </c>
      <c r="N65" s="14">
        <v>0.46073366724933412</v>
      </c>
      <c r="O65">
        <f>I65+J65*'bulk material'!AI65+K65*'bulk material'!AJ65+L65*'bulk material'!AK65+M65*'bulk material'!AL65+N65*'bulk material'!AM65</f>
        <v>2.6775355393482791</v>
      </c>
      <c r="P65">
        <f>(O65-'bulk material'!O65)^2</f>
        <v>1.4418569258379339</v>
      </c>
    </row>
    <row r="66" spans="1:16" ht="15.75" thickBot="1" x14ac:dyDescent="0.3">
      <c r="A66" s="13">
        <v>-0.11795479720844249</v>
      </c>
      <c r="B66" s="13">
        <v>2.3441750623111108</v>
      </c>
      <c r="C66" s="13">
        <v>-1.9231866673775702E-2</v>
      </c>
      <c r="D66" s="13">
        <v>1.3446266448424369</v>
      </c>
      <c r="E66" s="13">
        <v>-0.24152214324737911</v>
      </c>
      <c r="F66" s="14">
        <v>-2.326506131636096</v>
      </c>
      <c r="G66" s="7">
        <f>A66+B66*'bulk material'!AI66+C66*'bulk material'!AJ66+D66*'bulk material'!AK66+E66*'bulk material'!AL66+F66*'bulk material'!AM66</f>
        <v>5.5294065652804907</v>
      </c>
      <c r="H66">
        <f>(G66-'bulk material'!N66)^2</f>
        <v>5.9440331575531004E-3</v>
      </c>
      <c r="I66" s="13">
        <v>-2.2091567093236426</v>
      </c>
      <c r="J66" s="13">
        <v>-2.655150415248702</v>
      </c>
      <c r="K66" s="13">
        <v>-4.1063027716796601</v>
      </c>
      <c r="L66" s="13">
        <v>0.92994870967569676</v>
      </c>
      <c r="M66" s="13">
        <v>-0.98502144559722105</v>
      </c>
      <c r="N66" s="14">
        <v>0.46073366724933412</v>
      </c>
      <c r="O66">
        <f>I66+J66*'bulk material'!AI66+K66*'bulk material'!AJ66+L66*'bulk material'!AK66+M66*'bulk material'!AL66+N66*'bulk material'!AM66</f>
        <v>2.8807145999898913</v>
      </c>
      <c r="P66">
        <f>(O66-'bulk material'!O66)^2</f>
        <v>0.45913418335791722</v>
      </c>
    </row>
    <row r="67" spans="1:16" ht="15.75" thickBot="1" x14ac:dyDescent="0.3">
      <c r="A67" s="13">
        <v>-0.11795479720844249</v>
      </c>
      <c r="B67" s="13">
        <v>2.3441750623111108</v>
      </c>
      <c r="C67" s="13">
        <v>-1.9231866673775702E-2</v>
      </c>
      <c r="D67" s="13">
        <v>1.3446266448424369</v>
      </c>
      <c r="E67" s="13">
        <v>-0.24152214324737911</v>
      </c>
      <c r="F67" s="14">
        <v>-2.326506131636096</v>
      </c>
      <c r="G67" s="7">
        <f>A67+B67*'bulk material'!AI67+C67*'bulk material'!AJ67+D67*'bulk material'!AK67+E67*'bulk material'!AL67+F67*'bulk material'!AM67</f>
        <v>5.238910460378424</v>
      </c>
      <c r="H67">
        <f>(G67-'bulk material'!N67)^2</f>
        <v>0.26873705539363313</v>
      </c>
      <c r="I67" s="13">
        <v>-2.2091567093236426</v>
      </c>
      <c r="J67" s="13">
        <v>-2.655150415248702</v>
      </c>
      <c r="K67" s="13">
        <v>-4.1063027716796601</v>
      </c>
      <c r="L67" s="13">
        <v>0.92994870967569676</v>
      </c>
      <c r="M67" s="13">
        <v>-0.98502144559722105</v>
      </c>
      <c r="N67" s="14">
        <v>0.46073366724933412</v>
      </c>
      <c r="O67">
        <f>I67+J67*'bulk material'!AI67+K67*'bulk material'!AJ67+L67*'bulk material'!AK67+M67*'bulk material'!AL67+N67*'bulk material'!AM67</f>
        <v>3.1971524053298004</v>
      </c>
      <c r="P67">
        <f>(O67-'bulk material'!O67)^2</f>
        <v>1.0427608095751582</v>
      </c>
    </row>
    <row r="68" spans="1:16" ht="15.75" thickBot="1" x14ac:dyDescent="0.3">
      <c r="A68" s="13">
        <v>-0.11795479720844249</v>
      </c>
      <c r="B68" s="13">
        <v>2.3441750623111108</v>
      </c>
      <c r="C68" s="13">
        <v>-1.9231866673775702E-2</v>
      </c>
      <c r="D68" s="13">
        <v>1.3446266448424369</v>
      </c>
      <c r="E68" s="13">
        <v>-0.24152214324737911</v>
      </c>
      <c r="F68" s="14">
        <v>-2.326506131636096</v>
      </c>
      <c r="G68" s="7">
        <f>A68+B68*'bulk material'!AI68+C68*'bulk material'!AJ68+D68*'bulk material'!AK68+E68*'bulk material'!AL68+F68*'bulk material'!AM68</f>
        <v>5.238910460378424</v>
      </c>
      <c r="H68">
        <f>(G68-'bulk material'!N68)^2</f>
        <v>0.31180893929730041</v>
      </c>
      <c r="I68" s="13">
        <v>-2.2091567093236426</v>
      </c>
      <c r="J68" s="13">
        <v>-2.655150415248702</v>
      </c>
      <c r="K68" s="13">
        <v>-4.1063027716796601</v>
      </c>
      <c r="L68" s="13">
        <v>0.92994870967569676</v>
      </c>
      <c r="M68" s="13">
        <v>-0.98502144559722105</v>
      </c>
      <c r="N68" s="14">
        <v>0.46073366724933412</v>
      </c>
      <c r="O68">
        <f>I68+J68*'bulk material'!AI68+K68*'bulk material'!AJ68+L68*'bulk material'!AK68+M68*'bulk material'!AL68+N68*'bulk material'!AM68</f>
        <v>3.1971524053298004</v>
      </c>
      <c r="P68">
        <f>(O68-'bulk material'!O68)^2</f>
        <v>1.3022383944978275</v>
      </c>
    </row>
    <row r="69" spans="1:16" ht="15.75" thickBot="1" x14ac:dyDescent="0.3">
      <c r="A69" s="13">
        <v>-0.11795479720844249</v>
      </c>
      <c r="B69" s="13">
        <v>2.3441750623111108</v>
      </c>
      <c r="C69" s="13">
        <v>-1.9231866673775702E-2</v>
      </c>
      <c r="D69" s="13">
        <v>1.3446266448424369</v>
      </c>
      <c r="E69" s="13">
        <v>-0.24152214324737911</v>
      </c>
      <c r="F69" s="14">
        <v>-2.326506131636096</v>
      </c>
      <c r="G69" s="7">
        <f>A69+B69*'bulk material'!AI69+C69*'bulk material'!AJ69+D69*'bulk material'!AK69+E69*'bulk material'!AL69+F69*'bulk material'!AM69</f>
        <v>5.5233478110490646</v>
      </c>
      <c r="H69">
        <f>(G69-'bulk material'!N69)^2</f>
        <v>2.159759375439348E-2</v>
      </c>
      <c r="I69" s="13">
        <v>-2.2091567093236426</v>
      </c>
      <c r="J69" s="13">
        <v>-2.655150415248702</v>
      </c>
      <c r="K69" s="13">
        <v>-4.1063027716796601</v>
      </c>
      <c r="L69" s="13">
        <v>0.92994870967569676</v>
      </c>
      <c r="M69" s="13">
        <v>-0.98502144559722105</v>
      </c>
      <c r="N69" s="14">
        <v>0.46073366724933412</v>
      </c>
      <c r="O69">
        <f>I69+J69*'bulk material'!AI69+K69*'bulk material'!AJ69+L69*'bulk material'!AK69+M69*'bulk material'!AL69+N69*'bulk material'!AM69</f>
        <v>2.8197014916471872</v>
      </c>
      <c r="P69">
        <f>(O69-'bulk material'!O69)^2</f>
        <v>1.1633941768659219</v>
      </c>
    </row>
    <row r="70" spans="1:16" ht="15.75" thickBot="1" x14ac:dyDescent="0.3">
      <c r="A70" s="13">
        <v>-0.11795479720844249</v>
      </c>
      <c r="B70" s="13">
        <v>2.3441750623111108</v>
      </c>
      <c r="C70" s="13">
        <v>-1.9231866673775702E-2</v>
      </c>
      <c r="D70" s="13">
        <v>1.3446266448424369</v>
      </c>
      <c r="E70" s="13">
        <v>-0.24152214324737911</v>
      </c>
      <c r="F70" s="14">
        <v>-2.326506131636096</v>
      </c>
      <c r="G70" s="7">
        <f>A70+B70*'bulk material'!AI70+C70*'bulk material'!AJ70+D70*'bulk material'!AK70+E70*'bulk material'!AL70+F70*'bulk material'!AM70</f>
        <v>5.5233478110490646</v>
      </c>
      <c r="H70">
        <f>(G70-'bulk material'!N70)^2</f>
        <v>0.30798193142455682</v>
      </c>
      <c r="I70" s="13">
        <v>-2.2091567093236426</v>
      </c>
      <c r="J70" s="13">
        <v>-2.655150415248702</v>
      </c>
      <c r="K70" s="13">
        <v>-4.1063027716796601</v>
      </c>
      <c r="L70" s="13">
        <v>0.92994870967569676</v>
      </c>
      <c r="M70" s="13">
        <v>-0.98502144559722105</v>
      </c>
      <c r="N70" s="14">
        <v>0.46073366724933412</v>
      </c>
      <c r="O70">
        <f>I70+J70*'bulk material'!AI70+K70*'bulk material'!AJ70+L70*'bulk material'!AK70+M70*'bulk material'!AL70+N70*'bulk material'!AM70</f>
        <v>2.8197014916471872</v>
      </c>
      <c r="P70">
        <f>(O70-'bulk material'!O70)^2</f>
        <v>2.0124472887843332</v>
      </c>
    </row>
    <row r="71" spans="1:16" ht="15.75" thickBot="1" x14ac:dyDescent="0.3">
      <c r="A71" s="13">
        <v>-0.11795479720844249</v>
      </c>
      <c r="B71" s="13">
        <v>2.3441750623111108</v>
      </c>
      <c r="C71" s="13">
        <v>-1.9231866673775702E-2</v>
      </c>
      <c r="D71" s="13">
        <v>1.3446266448424369</v>
      </c>
      <c r="E71" s="13">
        <v>-0.24152214324737911</v>
      </c>
      <c r="F71" s="14">
        <v>-2.326506131636096</v>
      </c>
      <c r="G71" s="7">
        <f>A71+B71*'bulk material'!AI71+C71*'bulk material'!AJ71+D71*'bulk material'!AK71+E71*'bulk material'!AL71+F71*'bulk material'!AM71</f>
        <v>5.9075943669196667</v>
      </c>
      <c r="H71">
        <f>(G71-'bulk material'!N71)^2</f>
        <v>6.0375685418305264E-2</v>
      </c>
      <c r="I71" s="13">
        <v>-2.2091567093236426</v>
      </c>
      <c r="J71" s="13">
        <v>-2.655150415248702</v>
      </c>
      <c r="K71" s="13">
        <v>-4.1063027716796601</v>
      </c>
      <c r="L71" s="13">
        <v>0.92994870967569676</v>
      </c>
      <c r="M71" s="13">
        <v>-0.98502144559722105</v>
      </c>
      <c r="N71" s="14">
        <v>0.46073366724933412</v>
      </c>
      <c r="O71">
        <f>I71+J71*'bulk material'!AI71+K71*'bulk material'!AJ71+L71*'bulk material'!AK71+M71*'bulk material'!AL71+N71*'bulk material'!AM71</f>
        <v>3.071008234108362</v>
      </c>
      <c r="P71">
        <f>(O71-'bulk material'!O71)^2</f>
        <v>0.26760009188378225</v>
      </c>
    </row>
    <row r="72" spans="1:16" ht="15.75" thickBot="1" x14ac:dyDescent="0.3">
      <c r="A72" s="13">
        <v>-0.11795479720844249</v>
      </c>
      <c r="B72" s="13">
        <v>2.3441750623111108</v>
      </c>
      <c r="C72" s="13">
        <v>-1.9231866673775702E-2</v>
      </c>
      <c r="D72" s="13">
        <v>1.3446266448424369</v>
      </c>
      <c r="E72" s="13">
        <v>-0.24152214324737911</v>
      </c>
      <c r="F72" s="14">
        <v>-2.326506131636096</v>
      </c>
      <c r="G72" s="7">
        <f>A72+B72*'bulk material'!AI72+C72*'bulk material'!AJ72+D72*'bulk material'!AK72+E72*'bulk material'!AL72+F72*'bulk material'!AM72</f>
        <v>5.9075943669196667</v>
      </c>
      <c r="H72">
        <f>(G72-'bulk material'!N72)^2</f>
        <v>0.1265329067143165</v>
      </c>
      <c r="I72" s="13">
        <v>-2.2091567093236426</v>
      </c>
      <c r="J72" s="13">
        <v>-2.655150415248702</v>
      </c>
      <c r="K72" s="13">
        <v>-4.1063027716796601</v>
      </c>
      <c r="L72" s="13">
        <v>0.92994870967569676</v>
      </c>
      <c r="M72" s="13">
        <v>-0.98502144559722105</v>
      </c>
      <c r="N72" s="14">
        <v>0.46073366724933412</v>
      </c>
      <c r="O72">
        <f>I72+J72*'bulk material'!AI72+K72*'bulk material'!AJ72+L72*'bulk material'!AK72+M72*'bulk material'!AL72+N72*'bulk material'!AM72</f>
        <v>3.071008234108362</v>
      </c>
      <c r="P72">
        <f>(O72-'bulk material'!O72)^2</f>
        <v>0.39350626239827985</v>
      </c>
    </row>
    <row r="73" spans="1:16" ht="15.75" thickBot="1" x14ac:dyDescent="0.3">
      <c r="A73" s="13">
        <v>-0.11795479720844249</v>
      </c>
      <c r="B73" s="13">
        <v>2.3441750623111108</v>
      </c>
      <c r="C73" s="13">
        <v>-1.9231866673775702E-2</v>
      </c>
      <c r="D73" s="13">
        <v>1.3446266448424369</v>
      </c>
      <c r="E73" s="13">
        <v>-0.24152214324737911</v>
      </c>
      <c r="F73" s="14">
        <v>-2.326506131636096</v>
      </c>
      <c r="G73" s="7">
        <f>A73+B73*'bulk material'!AI73+C73*'bulk material'!AJ73+D73*'bulk material'!AK73+E73*'bulk material'!AL73+F73*'bulk material'!AM73</f>
        <v>5.557250232187684</v>
      </c>
      <c r="H73">
        <f>(G73-'bulk material'!N73)^2</f>
        <v>0.34463800763697888</v>
      </c>
      <c r="I73" s="13">
        <v>-2.2091567093236426</v>
      </c>
      <c r="J73" s="13">
        <v>-2.655150415248702</v>
      </c>
      <c r="K73" s="13">
        <v>-4.1063027716796601</v>
      </c>
      <c r="L73" s="13">
        <v>0.92994870967569676</v>
      </c>
      <c r="M73" s="13">
        <v>-0.98502144559722105</v>
      </c>
      <c r="N73" s="14">
        <v>0.46073366724933412</v>
      </c>
      <c r="O73">
        <f>I73+J73*'bulk material'!AI73+K73*'bulk material'!AJ73+L73*'bulk material'!AK73+M73*'bulk material'!AL73+N73*'bulk material'!AM73</f>
        <v>3.7479820845721452</v>
      </c>
      <c r="P73">
        <f>(O73-'bulk material'!O73)^2</f>
        <v>0.81058857116350813</v>
      </c>
    </row>
    <row r="74" spans="1:16" ht="15.75" thickBot="1" x14ac:dyDescent="0.3">
      <c r="A74" s="13">
        <v>-0.11795479720844249</v>
      </c>
      <c r="B74" s="13">
        <v>2.3441750623111108</v>
      </c>
      <c r="C74" s="13">
        <v>-1.9231866673775702E-2</v>
      </c>
      <c r="D74" s="13">
        <v>1.3446266448424369</v>
      </c>
      <c r="E74" s="13">
        <v>-0.24152214324737911</v>
      </c>
      <c r="F74" s="14">
        <v>-2.326506131636096</v>
      </c>
      <c r="G74" s="7">
        <f>A74+B74*'bulk material'!AI74+C74*'bulk material'!AJ74+D74*'bulk material'!AK74+E74*'bulk material'!AL74+F74*'bulk material'!AM74</f>
        <v>5.9545128254407587</v>
      </c>
      <c r="H74">
        <f>(G74-'bulk material'!N74)^2</f>
        <v>2.9171336377929208E-2</v>
      </c>
      <c r="I74" s="13">
        <v>-2.2091567093236426</v>
      </c>
      <c r="J74" s="13">
        <v>-2.655150415248702</v>
      </c>
      <c r="K74" s="13">
        <v>-4.1063027716796601</v>
      </c>
      <c r="L74" s="13">
        <v>0.92994870967569676</v>
      </c>
      <c r="M74" s="13">
        <v>-0.98502144559722105</v>
      </c>
      <c r="N74" s="14">
        <v>0.46073366724933412</v>
      </c>
      <c r="O74">
        <f>I74+J74*'bulk material'!AI74+K74*'bulk material'!AJ74+L74*'bulk material'!AK74+M74*'bulk material'!AL74+N74*'bulk material'!AM74</f>
        <v>3.5545885000509578</v>
      </c>
      <c r="P74">
        <f>(O74-'bulk material'!O74)^2</f>
        <v>0.37665286331856884</v>
      </c>
    </row>
    <row r="75" spans="1:16" ht="15.75" thickBot="1" x14ac:dyDescent="0.3">
      <c r="A75" s="13">
        <v>-0.11795479720844249</v>
      </c>
      <c r="B75" s="13">
        <v>2.3441750623111108</v>
      </c>
      <c r="C75" s="13">
        <v>-1.9231866673775702E-2</v>
      </c>
      <c r="D75" s="13">
        <v>1.3446266448424369</v>
      </c>
      <c r="E75" s="13">
        <v>-0.24152214324737911</v>
      </c>
      <c r="F75" s="14">
        <v>-2.326506131636096</v>
      </c>
      <c r="G75" s="7">
        <f>A75+B75*'bulk material'!AI75+C75*'bulk material'!AJ75+D75*'bulk material'!AK75+E75*'bulk material'!AL75+F75*'bulk material'!AM75</f>
        <v>5.9438903463771755</v>
      </c>
      <c r="H75">
        <f>(G75-'bulk material'!N75)^2</f>
        <v>0.41656525028678426</v>
      </c>
      <c r="I75" s="13">
        <v>-2.2091567093236426</v>
      </c>
      <c r="J75" s="13">
        <v>-2.655150415248702</v>
      </c>
      <c r="K75" s="13">
        <v>-4.1063027716796601</v>
      </c>
      <c r="L75" s="13">
        <v>0.92994870967569676</v>
      </c>
      <c r="M75" s="13">
        <v>-0.98502144559722105</v>
      </c>
      <c r="N75" s="14">
        <v>0.46073366724933412</v>
      </c>
      <c r="O75">
        <f>I75+J75*'bulk material'!AI75+K75*'bulk material'!AJ75+L75*'bulk material'!AK75+M75*'bulk material'!AL75+N75*'bulk material'!AM75</f>
        <v>3.3098725036430867</v>
      </c>
      <c r="P75">
        <f>(O75-'bulk material'!O75)^2</f>
        <v>1.6600686287853903</v>
      </c>
    </row>
    <row r="76" spans="1:16" ht="15.75" thickBot="1" x14ac:dyDescent="0.3">
      <c r="A76" s="13">
        <v>-0.11795479720844249</v>
      </c>
      <c r="B76" s="13">
        <v>2.3441750623111108</v>
      </c>
      <c r="C76" s="13">
        <v>-1.9231866673775702E-2</v>
      </c>
      <c r="D76" s="13">
        <v>1.3446266448424369</v>
      </c>
      <c r="E76" s="13">
        <v>-0.24152214324737911</v>
      </c>
      <c r="F76" s="14">
        <v>-2.326506131636096</v>
      </c>
      <c r="G76" s="7">
        <f>A76+B76*'bulk material'!AI76+C76*'bulk material'!AJ76+D76*'bulk material'!AK76+E76*'bulk material'!AL76+F76*'bulk material'!AM76</f>
        <v>5.9545128254407587</v>
      </c>
      <c r="H76">
        <f>(G76-'bulk material'!N76)^2</f>
        <v>0.48274173693064376</v>
      </c>
      <c r="I76" s="13">
        <v>-2.2091567093236426</v>
      </c>
      <c r="J76" s="13">
        <v>-2.655150415248702</v>
      </c>
      <c r="K76" s="13">
        <v>-4.1063027716796601</v>
      </c>
      <c r="L76" s="13">
        <v>0.92994870967569676</v>
      </c>
      <c r="M76" s="13">
        <v>-0.98502144559722105</v>
      </c>
      <c r="N76" s="14">
        <v>0.46073366724933412</v>
      </c>
      <c r="O76">
        <f>I76+J76*'bulk material'!AI76+K76*'bulk material'!AJ76+L76*'bulk material'!AK76+M76*'bulk material'!AL76+N76*'bulk material'!AM76</f>
        <v>3.5545885000509578</v>
      </c>
      <c r="P76">
        <f>(O76-'bulk material'!O76)^2</f>
        <v>1.0893525011646126</v>
      </c>
    </row>
    <row r="77" spans="1:16" ht="15.75" thickBot="1" x14ac:dyDescent="0.3">
      <c r="A77" s="13">
        <v>-0.11795479720844249</v>
      </c>
      <c r="B77" s="13">
        <v>2.3441750623111108</v>
      </c>
      <c r="C77" s="13">
        <v>-1.9231866673775702E-2</v>
      </c>
      <c r="D77" s="13">
        <v>1.3446266448424369</v>
      </c>
      <c r="E77" s="13">
        <v>-0.24152214324737911</v>
      </c>
      <c r="F77" s="14">
        <v>-2.326506131636096</v>
      </c>
      <c r="G77" s="7">
        <f>A77+B77*'bulk material'!AI77+C77*'bulk material'!AJ77+D77*'bulk material'!AK77+E77*'bulk material'!AL77+F77*'bulk material'!AM77</f>
        <v>6.2283493601614017</v>
      </c>
      <c r="H77">
        <f>(G77-'bulk material'!N77)^2</f>
        <v>0.87228062598423151</v>
      </c>
      <c r="I77" s="13">
        <v>-2.2091567093236426</v>
      </c>
      <c r="J77" s="13">
        <v>-2.655150415248702</v>
      </c>
      <c r="K77" s="13">
        <v>-4.1063027716796601</v>
      </c>
      <c r="L77" s="13">
        <v>0.92994870967569676</v>
      </c>
      <c r="M77" s="13">
        <v>-0.98502144559722105</v>
      </c>
      <c r="N77" s="14">
        <v>0.46073366724933412</v>
      </c>
      <c r="O77">
        <f>I77+J77*'bulk material'!AI77+K77*'bulk material'!AJ77+L77*'bulk material'!AK77+M77*'bulk material'!AL77+N77*'bulk material'!AM77</f>
        <v>3.6316881278066795</v>
      </c>
      <c r="P77">
        <f>(O77-'bulk material'!O77)^2</f>
        <v>0.29879438794707447</v>
      </c>
    </row>
    <row r="78" spans="1:16" ht="15.75" thickBot="1" x14ac:dyDescent="0.3">
      <c r="A78" s="13">
        <v>-0.11795479720844249</v>
      </c>
      <c r="B78" s="13">
        <v>2.3441750623111108</v>
      </c>
      <c r="C78" s="13">
        <v>-1.9231866673775702E-2</v>
      </c>
      <c r="D78" s="13">
        <v>1.3446266448424369</v>
      </c>
      <c r="E78" s="13">
        <v>-0.24152214324737911</v>
      </c>
      <c r="F78" s="14">
        <v>-2.326506131636096</v>
      </c>
      <c r="G78" s="7">
        <f>A78+B78*'bulk material'!AI78+C78*'bulk material'!AJ78+D78*'bulk material'!AK78+E78*'bulk material'!AL78+F78*'bulk material'!AM78</f>
        <v>6.0719600900436781</v>
      </c>
      <c r="H78">
        <f>(G78-'bulk material'!N78)^2</f>
        <v>5.3800639376252526E-3</v>
      </c>
      <c r="I78" s="13">
        <v>-2.2091567093236426</v>
      </c>
      <c r="J78" s="13">
        <v>-2.655150415248702</v>
      </c>
      <c r="K78" s="13">
        <v>-4.1063027716796601</v>
      </c>
      <c r="L78" s="13">
        <v>0.92994870967569676</v>
      </c>
      <c r="M78" s="13">
        <v>-0.98502144559722105</v>
      </c>
      <c r="N78" s="14">
        <v>0.46073366724933412</v>
      </c>
      <c r="O78">
        <f>I78+J78*'bulk material'!AI78+K78*'bulk material'!AJ78+L78*'bulk material'!AK78+M78*'bulk material'!AL78+N78*'bulk material'!AM78</f>
        <v>3.3820555031650192</v>
      </c>
      <c r="P78">
        <f>(O78-'bulk material'!O78)^2</f>
        <v>0.61819457571182779</v>
      </c>
    </row>
    <row r="79" spans="1:16" ht="15.75" thickBot="1" x14ac:dyDescent="0.3">
      <c r="A79" s="13">
        <v>-0.11795479720844249</v>
      </c>
      <c r="B79" s="13">
        <v>2.3441750623111108</v>
      </c>
      <c r="C79" s="13">
        <v>-1.9231866673775702E-2</v>
      </c>
      <c r="D79" s="13">
        <v>1.3446266448424369</v>
      </c>
      <c r="E79" s="13">
        <v>-0.24152214324737911</v>
      </c>
      <c r="F79" s="14">
        <v>-2.326506131636096</v>
      </c>
      <c r="G79" s="7">
        <f>A79+B79*'bulk material'!AI79+C79*'bulk material'!AJ79+D79*'bulk material'!AK79+E79*'bulk material'!AL79+F79*'bulk material'!AM79</f>
        <v>6.0719600900436781</v>
      </c>
      <c r="H79">
        <f>(G79-'bulk material'!N79)^2</f>
        <v>0.10715731485596268</v>
      </c>
      <c r="I79" s="13">
        <v>-2.2091567093236426</v>
      </c>
      <c r="J79" s="13">
        <v>-2.655150415248702</v>
      </c>
      <c r="K79" s="13">
        <v>-4.1063027716796601</v>
      </c>
      <c r="L79" s="13">
        <v>0.92994870967569676</v>
      </c>
      <c r="M79" s="13">
        <v>-0.98502144559722105</v>
      </c>
      <c r="N79" s="14">
        <v>0.46073366724933412</v>
      </c>
      <c r="O79">
        <f>I79+J79*'bulk material'!AI79+K79*'bulk material'!AJ79+L79*'bulk material'!AK79+M79*'bulk material'!AL79+N79*'bulk material'!AM79</f>
        <v>3.3820555031650192</v>
      </c>
      <c r="P79">
        <f>(O79-'bulk material'!O79)^2</f>
        <v>1.1156714689568186</v>
      </c>
    </row>
    <row r="80" spans="1:16" ht="15.75" thickBot="1" x14ac:dyDescent="0.3">
      <c r="A80" s="13">
        <v>-0.11795479720844249</v>
      </c>
      <c r="B80" s="13">
        <v>2.3441750623111108</v>
      </c>
      <c r="C80" s="13">
        <v>-1.9231866673775702E-2</v>
      </c>
      <c r="D80" s="13">
        <v>1.3446266448424369</v>
      </c>
      <c r="E80" s="13">
        <v>-0.24152214324737911</v>
      </c>
      <c r="F80" s="14">
        <v>-2.326506131636096</v>
      </c>
      <c r="G80" s="7">
        <f>A80+B80*'bulk material'!AI80+C80*'bulk material'!AJ80+D80*'bulk material'!AK80+E80*'bulk material'!AL80+F80*'bulk material'!AM80</f>
        <v>6.0719600900436781</v>
      </c>
      <c r="H80">
        <f>(G80-'bulk material'!N80)^2</f>
        <v>0.38856387498126971</v>
      </c>
      <c r="I80" s="13">
        <v>-2.2091567093236426</v>
      </c>
      <c r="J80" s="13">
        <v>-2.655150415248702</v>
      </c>
      <c r="K80" s="13">
        <v>-4.1063027716796601</v>
      </c>
      <c r="L80" s="13">
        <v>0.92994870967569676</v>
      </c>
      <c r="M80" s="13">
        <v>-0.98502144559722105</v>
      </c>
      <c r="N80" s="14">
        <v>0.46073366724933412</v>
      </c>
      <c r="O80">
        <f>I80+J80*'bulk material'!AI80+K80*'bulk material'!AJ80+L80*'bulk material'!AK80+M80*'bulk material'!AL80+N80*'bulk material'!AM80</f>
        <v>3.3820555031650192</v>
      </c>
      <c r="P80">
        <f>(O80-'bulk material'!O80)^2</f>
        <v>1.5531478012403341</v>
      </c>
    </row>
    <row r="81" spans="1:16" ht="15.75" thickBot="1" x14ac:dyDescent="0.3">
      <c r="A81" s="13">
        <v>-0.11795479720844249</v>
      </c>
      <c r="B81" s="13">
        <v>2.3441750623111108</v>
      </c>
      <c r="C81" s="13">
        <v>-1.9231866673775702E-2</v>
      </c>
      <c r="D81" s="13">
        <v>1.3446266448424369</v>
      </c>
      <c r="E81" s="13">
        <v>-0.24152214324737911</v>
      </c>
      <c r="F81" s="14">
        <v>-2.326506131636096</v>
      </c>
      <c r="G81" s="7">
        <f>A81+B81*'bulk material'!AI81+C81*'bulk material'!AJ81+D81*'bulk material'!AK81+E81*'bulk material'!AL81+F81*'bulk material'!AM81</f>
        <v>6.0719600900436781</v>
      </c>
      <c r="H81">
        <f>(G81-'bulk material'!N81)^2</f>
        <v>0.63736099667697588</v>
      </c>
      <c r="I81" s="13">
        <v>-2.2091567093236426</v>
      </c>
      <c r="J81" s="13">
        <v>-2.655150415248702</v>
      </c>
      <c r="K81" s="13">
        <v>-4.1063027716796601</v>
      </c>
      <c r="L81" s="13">
        <v>0.92994870967569676</v>
      </c>
      <c r="M81" s="13">
        <v>-0.98502144559722105</v>
      </c>
      <c r="N81" s="14">
        <v>0.46073366724933412</v>
      </c>
      <c r="O81">
        <f>I81+J81*'bulk material'!AI81+K81*'bulk material'!AJ81+L81*'bulk material'!AK81+M81*'bulk material'!AL81+N81*'bulk material'!AM81</f>
        <v>3.3820555031650192</v>
      </c>
      <c r="P81">
        <f>(O81-'bulk material'!O81)^2</f>
        <v>1.8394235725623689</v>
      </c>
    </row>
    <row r="82" spans="1:16" ht="15.75" thickBot="1" x14ac:dyDescent="0.3">
      <c r="A82" s="13">
        <v>-0.11795479720844249</v>
      </c>
      <c r="B82" s="13">
        <v>2.3441750623111108</v>
      </c>
      <c r="C82" s="13">
        <v>-1.9231866673775702E-2</v>
      </c>
      <c r="D82" s="13">
        <v>1.3446266448424369</v>
      </c>
      <c r="E82" s="13">
        <v>-0.24152214324737911</v>
      </c>
      <c r="F82" s="14">
        <v>-2.326506131636096</v>
      </c>
      <c r="G82" s="7">
        <f>A82+B82*'bulk material'!AI82+C82*'bulk material'!AJ82+D82*'bulk material'!AK82+E82*'bulk material'!AL82+F82*'bulk material'!AM82</f>
        <v>6.0719600900436781</v>
      </c>
      <c r="H82">
        <f>(G82-'bulk material'!N82)^2</f>
        <v>1.3837967795396975</v>
      </c>
      <c r="I82" s="13">
        <v>-2.2091567093236426</v>
      </c>
      <c r="J82" s="13">
        <v>-2.655150415248702</v>
      </c>
      <c r="K82" s="13">
        <v>-4.1063027716796601</v>
      </c>
      <c r="L82" s="13">
        <v>0.92994870967569676</v>
      </c>
      <c r="M82" s="13">
        <v>-0.98502144559722105</v>
      </c>
      <c r="N82" s="14">
        <v>0.46073366724933412</v>
      </c>
      <c r="O82">
        <f>I82+J82*'bulk material'!AI82+K82*'bulk material'!AJ82+L82*'bulk material'!AK82+M82*'bulk material'!AL82+N82*'bulk material'!AM82</f>
        <v>3.3820555031650192</v>
      </c>
      <c r="P82">
        <f>(O82-'bulk material'!O82)^2</f>
        <v>2.5480252554468015</v>
      </c>
    </row>
    <row r="83" spans="1:16" ht="15.75" thickBot="1" x14ac:dyDescent="0.3">
      <c r="A83" s="13">
        <v>-0.11795479720844249</v>
      </c>
      <c r="B83" s="13">
        <v>2.3441750623111108</v>
      </c>
      <c r="C83" s="13">
        <v>-1.9231866673775702E-2</v>
      </c>
      <c r="D83" s="13">
        <v>1.3446266448424369</v>
      </c>
      <c r="E83" s="13">
        <v>-0.24152214324737911</v>
      </c>
      <c r="F83" s="14">
        <v>-2.326506131636096</v>
      </c>
      <c r="G83" s="7">
        <f>A83+B83*'bulk material'!AI83+C83*'bulk material'!AJ83+D83*'bulk material'!AK83+E83*'bulk material'!AL83+F83*'bulk material'!AM83</f>
        <v>6.231092384659032</v>
      </c>
      <c r="H83">
        <f>(G83-'bulk material'!N83)^2</f>
        <v>0.15540674704418384</v>
      </c>
      <c r="I83" s="13">
        <v>-2.2091567093236426</v>
      </c>
      <c r="J83" s="13">
        <v>-2.655150415248702</v>
      </c>
      <c r="K83" s="13">
        <v>-4.1063027716796601</v>
      </c>
      <c r="L83" s="13">
        <v>0.92994870967569676</v>
      </c>
      <c r="M83" s="13">
        <v>-0.98502144559722105</v>
      </c>
      <c r="N83" s="14">
        <v>0.46073366724933412</v>
      </c>
      <c r="O83">
        <f>I83+J83*'bulk material'!AI83+K83*'bulk material'!AJ83+L83*'bulk material'!AK83+M83*'bulk material'!AL83+N83*'bulk material'!AM83</f>
        <v>3.5248621615869258</v>
      </c>
      <c r="P83">
        <f>(O83-'bulk material'!O83)^2</f>
        <v>1.217594945450434</v>
      </c>
    </row>
    <row r="84" spans="1:16" ht="15.75" thickBot="1" x14ac:dyDescent="0.3">
      <c r="A84" s="13">
        <v>-0.11795479720844249</v>
      </c>
      <c r="B84" s="13">
        <v>2.3441750623111108</v>
      </c>
      <c r="C84" s="13">
        <v>-1.9231866673775702E-2</v>
      </c>
      <c r="D84" s="13">
        <v>1.3446266448424369</v>
      </c>
      <c r="E84" s="13">
        <v>-0.24152214324737911</v>
      </c>
      <c r="F84" s="14">
        <v>-2.326506131636096</v>
      </c>
      <c r="G84" s="7">
        <f>A84+B84*'bulk material'!AI84+C84*'bulk material'!AJ84+D84*'bulk material'!AK84+E84*'bulk material'!AL84+F84*'bulk material'!AM84</f>
        <v>6.231092384659032</v>
      </c>
      <c r="H84">
        <f>(G84-'bulk material'!N84)^2</f>
        <v>0.97854953021731184</v>
      </c>
      <c r="I84" s="13">
        <v>-2.2091567093236426</v>
      </c>
      <c r="J84" s="13">
        <v>-2.655150415248702</v>
      </c>
      <c r="K84" s="13">
        <v>-4.1063027716796601</v>
      </c>
      <c r="L84" s="13">
        <v>0.92994870967569676</v>
      </c>
      <c r="M84" s="13">
        <v>-0.98502144559722105</v>
      </c>
      <c r="N84" s="14">
        <v>0.46073366724933412</v>
      </c>
      <c r="O84">
        <f>I84+J84*'bulk material'!AI84+K84*'bulk material'!AJ84+L84*'bulk material'!AK84+M84*'bulk material'!AL84+N84*'bulk material'!AM84</f>
        <v>3.5248621615869258</v>
      </c>
      <c r="P84">
        <f>(O84-'bulk material'!O84)^2</f>
        <v>1.4724532519196492</v>
      </c>
    </row>
    <row r="85" spans="1:16" ht="15.75" thickBot="1" x14ac:dyDescent="0.3">
      <c r="A85" s="13">
        <v>-0.11795479720844249</v>
      </c>
      <c r="B85" s="13">
        <v>2.3441750623111108</v>
      </c>
      <c r="C85" s="13">
        <v>-1.9231866673775702E-2</v>
      </c>
      <c r="D85" s="13">
        <v>1.3446266448424369</v>
      </c>
      <c r="E85" s="13">
        <v>-0.24152214324737911</v>
      </c>
      <c r="F85" s="14">
        <v>-2.326506131636096</v>
      </c>
      <c r="G85" s="7">
        <f>A85+B85*'bulk material'!AI85+C85*'bulk material'!AJ85+D85*'bulk material'!AK85+E85*'bulk material'!AL85+F85*'bulk material'!AM85</f>
        <v>6.5476197423679503</v>
      </c>
      <c r="H85">
        <f>(G85-'bulk material'!N85)^2</f>
        <v>0.15420486026488028</v>
      </c>
      <c r="I85" s="13">
        <v>-2.2091567093236426</v>
      </c>
      <c r="J85" s="13">
        <v>-2.655150415248702</v>
      </c>
      <c r="K85" s="13">
        <v>-4.1063027716796601</v>
      </c>
      <c r="L85" s="13">
        <v>0.92994870967569676</v>
      </c>
      <c r="M85" s="13">
        <v>-0.98502144559722105</v>
      </c>
      <c r="N85" s="14">
        <v>0.46073366724933412</v>
      </c>
      <c r="O85">
        <f>I85+J85*'bulk material'!AI85+K85*'bulk material'!AJ85+L85*'bulk material'!AK85+M85*'bulk material'!AL85+N85*'bulk material'!AM85</f>
        <v>3.3644332852009162</v>
      </c>
      <c r="P85">
        <f>(O85-'bulk material'!O85)^2</f>
        <v>0.49544103479900348</v>
      </c>
    </row>
    <row r="86" spans="1:16" ht="15.75" thickBot="1" x14ac:dyDescent="0.3">
      <c r="A86" s="13">
        <v>-0.11795479720844249</v>
      </c>
      <c r="B86" s="13">
        <v>2.3441750623111108</v>
      </c>
      <c r="C86" s="13">
        <v>-1.9231866673775702E-2</v>
      </c>
      <c r="D86" s="13">
        <v>1.3446266448424369</v>
      </c>
      <c r="E86" s="13">
        <v>-0.24152214324737911</v>
      </c>
      <c r="F86" s="14">
        <v>-2.326506131636096</v>
      </c>
      <c r="G86" s="7">
        <f>A86+B86*'bulk material'!AI86+C86*'bulk material'!AJ86+D86*'bulk material'!AK86+E86*'bulk material'!AL86+F86*'bulk material'!AM86</f>
        <v>6.5476197423679503</v>
      </c>
      <c r="H86">
        <f>(G86-'bulk material'!N86)^2</f>
        <v>0.13964366812624093</v>
      </c>
      <c r="I86" s="13">
        <v>-2.2091567093236426</v>
      </c>
      <c r="J86" s="13">
        <v>-2.655150415248702</v>
      </c>
      <c r="K86" s="13">
        <v>-4.1063027716796601</v>
      </c>
      <c r="L86" s="13">
        <v>0.92994870967569676</v>
      </c>
      <c r="M86" s="13">
        <v>-0.98502144559722105</v>
      </c>
      <c r="N86" s="14">
        <v>0.46073366724933412</v>
      </c>
      <c r="O86">
        <f>I86+J86*'bulk material'!AI86+K86*'bulk material'!AJ86+L86*'bulk material'!AK86+M86*'bulk material'!AL86+N86*'bulk material'!AM86</f>
        <v>3.3644332852009162</v>
      </c>
      <c r="P86">
        <f>(O86-'bulk material'!O86)^2</f>
        <v>0.66239369407314042</v>
      </c>
    </row>
    <row r="87" spans="1:16" ht="15.75" thickBot="1" x14ac:dyDescent="0.3">
      <c r="A87" s="13">
        <v>-0.11795479720844249</v>
      </c>
      <c r="B87" s="13">
        <v>2.3441750623111108</v>
      </c>
      <c r="C87" s="13">
        <v>-1.9231866673775702E-2</v>
      </c>
      <c r="D87" s="13">
        <v>1.3446266448424369</v>
      </c>
      <c r="E87" s="13">
        <v>-0.24152214324737911</v>
      </c>
      <c r="F87" s="14">
        <v>-2.326506131636096</v>
      </c>
      <c r="G87" s="7">
        <f>A87+B87*'bulk material'!AI87+C87*'bulk material'!AJ87+D87*'bulk material'!AK87+E87*'bulk material'!AL87+F87*'bulk material'!AM87</f>
        <v>6.4926949440385249</v>
      </c>
      <c r="H87">
        <f>(G87-'bulk material'!N87)^2</f>
        <v>5.1353934517345011E-2</v>
      </c>
      <c r="I87" s="13">
        <v>-2.2091567093236426</v>
      </c>
      <c r="J87" s="13">
        <v>-2.655150415248702</v>
      </c>
      <c r="K87" s="13">
        <v>-4.1063027716796601</v>
      </c>
      <c r="L87" s="13">
        <v>0.92994870967569676</v>
      </c>
      <c r="M87" s="13">
        <v>-0.98502144559722105</v>
      </c>
      <c r="N87" s="14">
        <v>0.46073366724933412</v>
      </c>
      <c r="O87">
        <f>I87+J87*'bulk material'!AI87+K87*'bulk material'!AJ87+L87*'bulk material'!AK87+M87*'bulk material'!AL87+N87*'bulk material'!AM87</f>
        <v>3.9132895428777141</v>
      </c>
      <c r="P87">
        <f>(O87-'bulk material'!O87)^2</f>
        <v>0.91206218100534531</v>
      </c>
    </row>
    <row r="88" spans="1:16" ht="15.75" thickBot="1" x14ac:dyDescent="0.3">
      <c r="A88" s="13">
        <v>-0.11795479720844249</v>
      </c>
      <c r="B88" s="13">
        <v>2.3441750623111108</v>
      </c>
      <c r="C88" s="13">
        <v>-1.9231866673775702E-2</v>
      </c>
      <c r="D88" s="13">
        <v>1.3446266448424369</v>
      </c>
      <c r="E88" s="13">
        <v>-0.24152214324737911</v>
      </c>
      <c r="F88" s="14">
        <v>-2.326506131636096</v>
      </c>
      <c r="G88" s="7">
        <f>A88+B88*'bulk material'!AI88+C88*'bulk material'!AJ88+D88*'bulk material'!AK88+E88*'bulk material'!AL88+F88*'bulk material'!AM88</f>
        <v>6.5031251044353704</v>
      </c>
      <c r="H88">
        <f>(G88-'bulk material'!N88)^2</f>
        <v>0.28964191532000161</v>
      </c>
      <c r="I88" s="13">
        <v>-2.2091567093236426</v>
      </c>
      <c r="J88" s="13">
        <v>-2.655150415248702</v>
      </c>
      <c r="K88" s="13">
        <v>-4.1063027716796601</v>
      </c>
      <c r="L88" s="13">
        <v>0.92994870967569676</v>
      </c>
      <c r="M88" s="13">
        <v>-0.98502144559722105</v>
      </c>
      <c r="N88" s="14">
        <v>0.46073366724933412</v>
      </c>
      <c r="O88">
        <f>I88+J88*'bulk material'!AI88+K88*'bulk material'!AJ88+L88*'bulk material'!AK88+M88*'bulk material'!AL88+N88*'bulk material'!AM88</f>
        <v>4.1169425115687899</v>
      </c>
      <c r="P88">
        <f>(O88-'bulk material'!O88)^2</f>
        <v>0.57967894367602479</v>
      </c>
    </row>
    <row r="89" spans="1:16" ht="15.75" thickBot="1" x14ac:dyDescent="0.3">
      <c r="A89" s="13">
        <v>-0.11795479720844249</v>
      </c>
      <c r="B89" s="13">
        <v>2.3441750623111108</v>
      </c>
      <c r="C89" s="13">
        <v>-1.9231866673775702E-2</v>
      </c>
      <c r="D89" s="13">
        <v>1.3446266448424369</v>
      </c>
      <c r="E89" s="13">
        <v>-0.24152214324737911</v>
      </c>
      <c r="F89" s="14">
        <v>-2.326506131636096</v>
      </c>
      <c r="G89" s="7">
        <f>A89+B89*'bulk material'!AI89+C89*'bulk material'!AJ89+D89*'bulk material'!AK89+E89*'bulk material'!AL89+F89*'bulk material'!AM89</f>
        <v>6.5031251044353704</v>
      </c>
      <c r="H89">
        <f>(G89-'bulk material'!N89)^2</f>
        <v>0.3626254551265789</v>
      </c>
      <c r="I89" s="13">
        <v>-2.2091567093236426</v>
      </c>
      <c r="J89" s="13">
        <v>-2.655150415248702</v>
      </c>
      <c r="K89" s="13">
        <v>-4.1063027716796601</v>
      </c>
      <c r="L89" s="13">
        <v>0.92994870967569676</v>
      </c>
      <c r="M89" s="13">
        <v>-0.98502144559722105</v>
      </c>
      <c r="N89" s="14">
        <v>0.46073366724933412</v>
      </c>
      <c r="O89">
        <f>I89+J89*'bulk material'!AI89+K89*'bulk material'!AJ89+L89*'bulk material'!AK89+M89*'bulk material'!AL89+N89*'bulk material'!AM89</f>
        <v>4.1169425115687899</v>
      </c>
      <c r="P89">
        <f>(O89-'bulk material'!O89)^2</f>
        <v>0.70789758329290209</v>
      </c>
    </row>
    <row r="90" spans="1:16" ht="15.75" thickBot="1" x14ac:dyDescent="0.3">
      <c r="A90" s="13">
        <v>-0.11795479720844249</v>
      </c>
      <c r="B90" s="13">
        <v>2.3441750623111108</v>
      </c>
      <c r="C90" s="13">
        <v>-1.9231866673775702E-2</v>
      </c>
      <c r="D90" s="13">
        <v>1.3446266448424369</v>
      </c>
      <c r="E90" s="13">
        <v>-0.24152214324737911</v>
      </c>
      <c r="F90" s="14">
        <v>-2.326506131636096</v>
      </c>
      <c r="G90" s="7">
        <f>A90+B90*'bulk material'!AI90+C90*'bulk material'!AJ90+D90*'bulk material'!AK90+E90*'bulk material'!AL90+F90*'bulk material'!AM90</f>
        <v>6.5031251044353704</v>
      </c>
      <c r="H90">
        <f>(G90-'bulk material'!N90)^2</f>
        <v>0.40727869626777968</v>
      </c>
      <c r="I90" s="13">
        <v>-2.2091567093236426</v>
      </c>
      <c r="J90" s="13">
        <v>-2.655150415248702</v>
      </c>
      <c r="K90" s="13">
        <v>-4.1063027716796601</v>
      </c>
      <c r="L90" s="13">
        <v>0.92994870967569676</v>
      </c>
      <c r="M90" s="13">
        <v>-0.98502144559722105</v>
      </c>
      <c r="N90" s="14">
        <v>0.46073366724933412</v>
      </c>
      <c r="O90">
        <f>I90+J90*'bulk material'!AI90+K90*'bulk material'!AJ90+L90*'bulk material'!AK90+M90*'bulk material'!AL90+N90*'bulk material'!AM90</f>
        <v>4.1169425115687899</v>
      </c>
      <c r="P90">
        <f>(O90-'bulk material'!O90)^2</f>
        <v>0.74195224319711872</v>
      </c>
    </row>
    <row r="91" spans="1:16" ht="15.75" thickBot="1" x14ac:dyDescent="0.3">
      <c r="A91" s="13">
        <v>-0.11795479720844249</v>
      </c>
      <c r="B91" s="13">
        <v>2.3441750623111108</v>
      </c>
      <c r="C91" s="13">
        <v>-1.9231866673775702E-2</v>
      </c>
      <c r="D91" s="13">
        <v>1.3446266448424369</v>
      </c>
      <c r="E91" s="13">
        <v>-0.24152214324737911</v>
      </c>
      <c r="F91" s="14">
        <v>-2.326506131636096</v>
      </c>
      <c r="G91" s="7">
        <f>A91+B91*'bulk material'!AI91+C91*'bulk material'!AJ91+D91*'bulk material'!AK91+E91*'bulk material'!AL91+F91*'bulk material'!AM91</f>
        <v>6.5031251044353704</v>
      </c>
      <c r="H91">
        <f>(G91-'bulk material'!N91)^2</f>
        <v>0.50152444293122633</v>
      </c>
      <c r="I91" s="13">
        <v>-2.2091567093236426</v>
      </c>
      <c r="J91" s="13">
        <v>-2.655150415248702</v>
      </c>
      <c r="K91" s="13">
        <v>-4.1063027716796601</v>
      </c>
      <c r="L91" s="13">
        <v>0.92994870967569676</v>
      </c>
      <c r="M91" s="13">
        <v>-0.98502144559722105</v>
      </c>
      <c r="N91" s="14">
        <v>0.46073366724933412</v>
      </c>
      <c r="O91">
        <f>I91+J91*'bulk material'!AI91+K91*'bulk material'!AJ91+L91*'bulk material'!AK91+M91*'bulk material'!AL91+N91*'bulk material'!AM91</f>
        <v>4.1169425115687899</v>
      </c>
      <c r="P91">
        <f>(O91-'bulk material'!O91)^2</f>
        <v>0.74195224319711872</v>
      </c>
    </row>
    <row r="92" spans="1:16" ht="15.75" thickBot="1" x14ac:dyDescent="0.3">
      <c r="A92" s="13">
        <v>-0.11795479720844249</v>
      </c>
      <c r="B92" s="13">
        <v>2.3441750623111108</v>
      </c>
      <c r="C92" s="13">
        <v>-1.9231866673775702E-2</v>
      </c>
      <c r="D92" s="13">
        <v>1.3446266448424369</v>
      </c>
      <c r="E92" s="13">
        <v>-0.24152214324737911</v>
      </c>
      <c r="F92" s="14">
        <v>-2.326506131636096</v>
      </c>
      <c r="G92" s="7">
        <f>A92+B92*'bulk material'!AI92+C92*'bulk material'!AJ92+D92*'bulk material'!AK92+E92*'bulk material'!AL92+F92*'bulk material'!AM92</f>
        <v>6.4926949440385249</v>
      </c>
      <c r="H92">
        <f>(G92-'bulk material'!N92)^2</f>
        <v>0.74410302537000228</v>
      </c>
      <c r="I92" s="13">
        <v>-2.2091567093236426</v>
      </c>
      <c r="J92" s="13">
        <v>-2.655150415248702</v>
      </c>
      <c r="K92" s="13">
        <v>-4.1063027716796601</v>
      </c>
      <c r="L92" s="13">
        <v>0.92994870967569676</v>
      </c>
      <c r="M92" s="13">
        <v>-0.98502144559722105</v>
      </c>
      <c r="N92" s="14">
        <v>0.46073366724933412</v>
      </c>
      <c r="O92">
        <f>I92+J92*'bulk material'!AI92+K92*'bulk material'!AJ92+L92*'bulk material'!AK92+M92*'bulk material'!AL92+N92*'bulk material'!AM92</f>
        <v>3.9132895428777141</v>
      </c>
      <c r="P92">
        <f>(O92-'bulk material'!O92)^2</f>
        <v>1.6512750287610678</v>
      </c>
    </row>
    <row r="93" spans="1:16" ht="15.75" thickBot="1" x14ac:dyDescent="0.3">
      <c r="A93" s="13">
        <v>-0.11795479720844249</v>
      </c>
      <c r="B93" s="13">
        <v>2.3441750623111108</v>
      </c>
      <c r="C93" s="13">
        <v>-1.9231866673775702E-2</v>
      </c>
      <c r="D93" s="13">
        <v>1.3446266448424369</v>
      </c>
      <c r="E93" s="13">
        <v>-0.24152214324737911</v>
      </c>
      <c r="F93" s="14">
        <v>-2.326506131636096</v>
      </c>
      <c r="G93" s="7">
        <f>A93+B93*'bulk material'!AI93+C93*'bulk material'!AJ93+D93*'bulk material'!AK93+E93*'bulk material'!AL93+F93*'bulk material'!AM93</f>
        <v>6.5031251044353704</v>
      </c>
      <c r="H93">
        <f>(G93-'bulk material'!N93)^2</f>
        <v>0.64349901702213741</v>
      </c>
      <c r="I93" s="13">
        <v>-2.2091567093236426</v>
      </c>
      <c r="J93" s="13">
        <v>-2.655150415248702</v>
      </c>
      <c r="K93" s="13">
        <v>-4.1063027716796601</v>
      </c>
      <c r="L93" s="13">
        <v>0.92994870967569676</v>
      </c>
      <c r="M93" s="13">
        <v>-0.98502144559722105</v>
      </c>
      <c r="N93" s="14">
        <v>0.46073366724933412</v>
      </c>
      <c r="O93">
        <f>I93+J93*'bulk material'!AI93+K93*'bulk material'!AJ93+L93*'bulk material'!AK93+M93*'bulk material'!AL93+N93*'bulk material'!AM93</f>
        <v>4.1169425115687899</v>
      </c>
      <c r="P93">
        <f>(O93-'bulk material'!O93)^2</f>
        <v>1.372099471712513</v>
      </c>
    </row>
    <row r="94" spans="1:16" ht="15.75" thickBot="1" x14ac:dyDescent="0.3">
      <c r="A94" s="13">
        <v>-0.11795479720844249</v>
      </c>
      <c r="B94" s="13">
        <v>2.3441750623111108</v>
      </c>
      <c r="C94" s="13">
        <v>-1.9231866673775702E-2</v>
      </c>
      <c r="D94" s="13">
        <v>1.3446266448424369</v>
      </c>
      <c r="E94" s="13">
        <v>-0.24152214324737911</v>
      </c>
      <c r="F94" s="14">
        <v>-2.326506131636096</v>
      </c>
      <c r="G94" s="7">
        <f>A94+B94*'bulk material'!AI94+C94*'bulk material'!AJ94+D94*'bulk material'!AK94+E94*'bulk material'!AL94+F94*'bulk material'!AM94</f>
        <v>6.4926949440385249</v>
      </c>
      <c r="H94">
        <f>(G94-'bulk material'!N94)^2</f>
        <v>0.82013683497167766</v>
      </c>
      <c r="I94" s="13">
        <v>-2.2091567093236426</v>
      </c>
      <c r="J94" s="13">
        <v>-2.655150415248702</v>
      </c>
      <c r="K94" s="13">
        <v>-4.1063027716796601</v>
      </c>
      <c r="L94" s="13">
        <v>0.92994870967569676</v>
      </c>
      <c r="M94" s="13">
        <v>-0.98502144559722105</v>
      </c>
      <c r="N94" s="14">
        <v>0.46073366724933412</v>
      </c>
      <c r="O94">
        <f>I94+J94*'bulk material'!AI94+K94*'bulk material'!AJ94+L94*'bulk material'!AK94+M94*'bulk material'!AL94+N94*'bulk material'!AM94</f>
        <v>3.9132895428777141</v>
      </c>
      <c r="P94">
        <f>(O94-'bulk material'!O94)^2</f>
        <v>1.8906785326944462</v>
      </c>
    </row>
    <row r="95" spans="1:16" ht="15.75" thickBot="1" x14ac:dyDescent="0.3">
      <c r="A95" s="13">
        <v>-0.11795479720844249</v>
      </c>
      <c r="B95" s="13">
        <v>2.3441750623111108</v>
      </c>
      <c r="C95" s="13">
        <v>-1.9231866673775702E-2</v>
      </c>
      <c r="D95" s="13">
        <v>1.3446266448424369</v>
      </c>
      <c r="E95" s="13">
        <v>-0.24152214324737911</v>
      </c>
      <c r="F95" s="14">
        <v>-2.326506131636096</v>
      </c>
      <c r="G95" s="7">
        <f>A95+B95*'bulk material'!AI95+C95*'bulk material'!AJ95+D95*'bulk material'!AK95+E95*'bulk material'!AL95+F95*'bulk material'!AM95</f>
        <v>6.5366028768166986</v>
      </c>
      <c r="H95">
        <f>(G95-'bulk material'!N95)^2</f>
        <v>0.12795367712620795</v>
      </c>
      <c r="I95" s="13">
        <v>-2.2091567093236426</v>
      </c>
      <c r="J95" s="13">
        <v>-2.655150415248702</v>
      </c>
      <c r="K95" s="13">
        <v>-4.1063027716796601</v>
      </c>
      <c r="L95" s="13">
        <v>0.92994870967569676</v>
      </c>
      <c r="M95" s="13">
        <v>-0.98502144559722105</v>
      </c>
      <c r="N95" s="14">
        <v>0.46073366724933412</v>
      </c>
      <c r="O95">
        <f>I95+J95*'bulk material'!AI95+K95*'bulk material'!AJ95+L95*'bulk material'!AK95+M95*'bulk material'!AL95+N95*'bulk material'!AM95</f>
        <v>4.1974163849247379</v>
      </c>
      <c r="P95">
        <f>(O95-'bulk material'!O95)^2</f>
        <v>0.45009691327241463</v>
      </c>
    </row>
    <row r="96" spans="1:16" ht="15.75" thickBot="1" x14ac:dyDescent="0.3">
      <c r="A96" s="13">
        <v>-0.11795479720844249</v>
      </c>
      <c r="B96" s="13">
        <v>2.3441750623111108</v>
      </c>
      <c r="C96" s="13">
        <v>-1.9231866673775702E-2</v>
      </c>
      <c r="D96" s="13">
        <v>1.3446266448424369</v>
      </c>
      <c r="E96" s="13">
        <v>-0.24152214324737911</v>
      </c>
      <c r="F96" s="14">
        <v>-2.326506131636096</v>
      </c>
      <c r="G96" s="7">
        <f>A96+B96*'bulk material'!AI96+C96*'bulk material'!AJ96+D96*'bulk material'!AK96+E96*'bulk material'!AL96+F96*'bulk material'!AM96</f>
        <v>6.5366028768166986</v>
      </c>
      <c r="H96">
        <f>(G96-'bulk material'!N96)^2</f>
        <v>0.86249508027855026</v>
      </c>
      <c r="I96" s="13">
        <v>-2.2091567093236426</v>
      </c>
      <c r="J96" s="13">
        <v>-2.655150415248702</v>
      </c>
      <c r="K96" s="13">
        <v>-4.1063027716796601</v>
      </c>
      <c r="L96" s="13">
        <v>0.92994870967569676</v>
      </c>
      <c r="M96" s="13">
        <v>-0.98502144559722105</v>
      </c>
      <c r="N96" s="14">
        <v>0.46073366724933412</v>
      </c>
      <c r="O96">
        <f>I96+J96*'bulk material'!AI96+K96*'bulk material'!AJ96+L96*'bulk material'!AK96+M96*'bulk material'!AL96+N96*'bulk material'!AM96</f>
        <v>4.1974163849247379</v>
      </c>
      <c r="P96">
        <f>(O96-'bulk material'!O96)^2</f>
        <v>1.1254931601870455</v>
      </c>
    </row>
    <row r="97" spans="1:16" ht="15.75" thickBot="1" x14ac:dyDescent="0.3">
      <c r="A97" s="13">
        <v>-0.11795479720844249</v>
      </c>
      <c r="B97" s="13">
        <v>2.3441750623111108</v>
      </c>
      <c r="C97" s="13">
        <v>-1.9231866673775702E-2</v>
      </c>
      <c r="D97" s="13">
        <v>1.3446266448424369</v>
      </c>
      <c r="E97" s="13">
        <v>-0.24152214324737911</v>
      </c>
      <c r="F97" s="14">
        <v>-2.326506131636096</v>
      </c>
      <c r="G97" s="7">
        <f>A97+B97*'bulk material'!AI97+C97*'bulk material'!AJ97+D97*'bulk material'!AK97+E97*'bulk material'!AL97+F97*'bulk material'!AM97</f>
        <v>6.8451096742933242</v>
      </c>
      <c r="H97">
        <f>(G97-'bulk material'!N97)^2</f>
        <v>0.22165326627654755</v>
      </c>
      <c r="I97" s="13">
        <v>-2.2091567093236426</v>
      </c>
      <c r="J97" s="13">
        <v>-2.655150415248702</v>
      </c>
      <c r="K97" s="13">
        <v>-4.1063027716796601</v>
      </c>
      <c r="L97" s="13">
        <v>0.92994870967569676</v>
      </c>
      <c r="M97" s="13">
        <v>-0.98502144559722105</v>
      </c>
      <c r="N97" s="14">
        <v>0.46073366724933412</v>
      </c>
      <c r="O97">
        <f>I97+J97*'bulk material'!AI97+K97*'bulk material'!AJ97+L97*'bulk material'!AK97+M97*'bulk material'!AL97+N97*'bulk material'!AM97</f>
        <v>3.9297205155717263</v>
      </c>
      <c r="P97">
        <f>(O97-'bulk material'!O97)^2</f>
        <v>0.56038473275411604</v>
      </c>
    </row>
    <row r="98" spans="1:16" ht="15.75" thickBot="1" x14ac:dyDescent="0.3">
      <c r="A98" s="13">
        <v>-0.11795479720844249</v>
      </c>
      <c r="B98" s="13">
        <v>2.3441750623111108</v>
      </c>
      <c r="C98" s="13">
        <v>-1.9231866673775702E-2</v>
      </c>
      <c r="D98" s="13">
        <v>1.3446266448424369</v>
      </c>
      <c r="E98" s="13">
        <v>-0.24152214324737911</v>
      </c>
      <c r="F98" s="14">
        <v>-2.326506131636096</v>
      </c>
      <c r="G98" s="7">
        <f>A98+B98*'bulk material'!AI98+C98*'bulk material'!AJ98+D98*'bulk material'!AK98+E98*'bulk material'!AL98+F98*'bulk material'!AM98</f>
        <v>6.8451096742933242</v>
      </c>
      <c r="H98">
        <f>(G98-'bulk material'!N98)^2</f>
        <v>0.51724768329318715</v>
      </c>
      <c r="I98" s="13">
        <v>-2.2091567093236426</v>
      </c>
      <c r="J98" s="13">
        <v>-2.655150415248702</v>
      </c>
      <c r="K98" s="13">
        <v>-4.1063027716796601</v>
      </c>
      <c r="L98" s="13">
        <v>0.92994870967569676</v>
      </c>
      <c r="M98" s="13">
        <v>-0.98502144559722105</v>
      </c>
      <c r="N98" s="14">
        <v>0.46073366724933412</v>
      </c>
      <c r="O98">
        <f>I98+J98*'bulk material'!AI98+K98*'bulk material'!AJ98+L98*'bulk material'!AK98+M98*'bulk material'!AL98+N98*'bulk material'!AM98</f>
        <v>3.9297205155717263</v>
      </c>
      <c r="P98">
        <f>(O98-'bulk material'!O98)^2</f>
        <v>0.56038473275411604</v>
      </c>
    </row>
    <row r="99" spans="1:16" ht="15.75" thickBot="1" x14ac:dyDescent="0.3">
      <c r="A99" s="13">
        <v>-0.11795479720844249</v>
      </c>
      <c r="B99" s="13">
        <v>2.3441750623111108</v>
      </c>
      <c r="C99" s="13">
        <v>-1.9231866673775702E-2</v>
      </c>
      <c r="D99" s="13">
        <v>1.3446266448424369</v>
      </c>
      <c r="E99" s="13">
        <v>-0.24152214324737911</v>
      </c>
      <c r="F99" s="14">
        <v>-2.326506131636096</v>
      </c>
      <c r="G99" s="7">
        <f>A99+B99*'bulk material'!AI99+C99*'bulk material'!AJ99+D99*'bulk material'!AK99+E99*'bulk material'!AL99+F99*'bulk material'!AM99</f>
        <v>6.8451096742933242</v>
      </c>
      <c r="H99">
        <f>(G99-'bulk material'!N99)^2</f>
        <v>0.20994663048533529</v>
      </c>
      <c r="I99" s="13">
        <v>-2.2091567093236426</v>
      </c>
      <c r="J99" s="13">
        <v>-2.655150415248702</v>
      </c>
      <c r="K99" s="13">
        <v>-4.1063027716796601</v>
      </c>
      <c r="L99" s="13">
        <v>0.92994870967569676</v>
      </c>
      <c r="M99" s="13">
        <v>-0.98502144559722105</v>
      </c>
      <c r="N99" s="14">
        <v>0.46073366724933412</v>
      </c>
      <c r="O99">
        <f>I99+J99*'bulk material'!AI99+K99*'bulk material'!AJ99+L99*'bulk material'!AK99+M99*'bulk material'!AL99+N99*'bulk material'!AM99</f>
        <v>3.9297205155717263</v>
      </c>
      <c r="P99">
        <f>(O99-'bulk material'!O99)^2</f>
        <v>0.59072827249821691</v>
      </c>
    </row>
    <row r="100" spans="1:16" ht="15.75" thickBot="1" x14ac:dyDescent="0.3">
      <c r="A100" s="13">
        <v>-0.11795479720844249</v>
      </c>
      <c r="B100" s="13">
        <v>2.3441750623111108</v>
      </c>
      <c r="C100" s="13">
        <v>-1.9231866673775702E-2</v>
      </c>
      <c r="D100" s="13">
        <v>1.3446266448424369</v>
      </c>
      <c r="E100" s="13">
        <v>-0.24152214324737911</v>
      </c>
      <c r="F100" s="14">
        <v>-2.326506131636096</v>
      </c>
      <c r="G100" s="7">
        <f>A100+B100*'bulk material'!AI100+C100*'bulk material'!AJ100+D100*'bulk material'!AK100+E100*'bulk material'!AL100+F100*'bulk material'!AM100</f>
        <v>6.8451096742933242</v>
      </c>
      <c r="H100">
        <f>(G100-'bulk material'!N100)^2</f>
        <v>0.92775295871508734</v>
      </c>
      <c r="I100" s="13">
        <v>-2.2091567093236426</v>
      </c>
      <c r="J100" s="13">
        <v>-2.655150415248702</v>
      </c>
      <c r="K100" s="13">
        <v>-4.1063027716796601</v>
      </c>
      <c r="L100" s="13">
        <v>0.92994870967569676</v>
      </c>
      <c r="M100" s="13">
        <v>-0.98502144559722105</v>
      </c>
      <c r="N100" s="14">
        <v>0.46073366724933412</v>
      </c>
      <c r="O100">
        <f>I100+J100*'bulk material'!AI100+K100*'bulk material'!AJ100+L100*'bulk material'!AK100+M100*'bulk material'!AL100+N100*'bulk material'!AM100</f>
        <v>3.9297205155717263</v>
      </c>
      <c r="P100">
        <f>(O100-'bulk material'!O100)^2</f>
        <v>0.80746128083487634</v>
      </c>
    </row>
    <row r="101" spans="1:16" ht="15.75" thickBot="1" x14ac:dyDescent="0.3">
      <c r="A101" s="13">
        <v>-0.11795479720844249</v>
      </c>
      <c r="B101" s="13">
        <v>2.3441750623111108</v>
      </c>
      <c r="C101" s="13">
        <v>-1.9231866673775702E-2</v>
      </c>
      <c r="D101" s="13">
        <v>1.3446266448424369</v>
      </c>
      <c r="E101" s="13">
        <v>-0.24152214324737911</v>
      </c>
      <c r="F101" s="14">
        <v>-2.326506131636096</v>
      </c>
      <c r="G101" s="7">
        <f>A101+B101*'bulk material'!AI101+C101*'bulk material'!AJ101+D101*'bulk material'!AK101+E101*'bulk material'!AL101+F101*'bulk material'!AM101</f>
        <v>6.7320962713920602</v>
      </c>
      <c r="H101">
        <f>(G101-'bulk material'!N101)^2</f>
        <v>0.62285674547768088</v>
      </c>
      <c r="I101" s="13">
        <v>-2.2091567093236426</v>
      </c>
      <c r="J101" s="13">
        <v>-2.655150415248702</v>
      </c>
      <c r="K101" s="13">
        <v>-4.1063027716796601</v>
      </c>
      <c r="L101" s="13">
        <v>0.92994870967569676</v>
      </c>
      <c r="M101" s="13">
        <v>-0.98502144559722105</v>
      </c>
      <c r="N101" s="14">
        <v>0.46073366724933412</v>
      </c>
      <c r="O101">
        <f>I101+J101*'bulk material'!AI101+K101*'bulk material'!AJ101+L101*'bulk material'!AK101+M101*'bulk material'!AL101+N101*'bulk material'!AM101</f>
        <v>4.3571598476472513</v>
      </c>
      <c r="P101">
        <f>(O101-'bulk material'!O101)^2</f>
        <v>0.69080892870705535</v>
      </c>
    </row>
    <row r="102" spans="1:16" ht="15.75" thickBot="1" x14ac:dyDescent="0.3">
      <c r="A102" s="13">
        <v>-0.11795479720844249</v>
      </c>
      <c r="B102" s="13">
        <v>2.3441750623111108</v>
      </c>
      <c r="C102" s="13">
        <v>-1.9231866673775702E-2</v>
      </c>
      <c r="D102" s="13">
        <v>1.3446266448424369</v>
      </c>
      <c r="E102" s="13">
        <v>-0.24152214324737911</v>
      </c>
      <c r="F102" s="14">
        <v>-2.326506131636096</v>
      </c>
      <c r="G102" s="7">
        <f>A102+B102*'bulk material'!AI102+C102*'bulk material'!AJ102+D102*'bulk material'!AK102+E102*'bulk material'!AL102+F102*'bulk material'!AM102</f>
        <v>6.779896982320385</v>
      </c>
      <c r="H102">
        <f>(G102-'bulk material'!N102)^2</f>
        <v>0.1053573523111071</v>
      </c>
      <c r="I102" s="13">
        <v>-2.2091567093236426</v>
      </c>
      <c r="J102" s="13">
        <v>-2.655150415248702</v>
      </c>
      <c r="K102" s="13">
        <v>-4.1063027716796601</v>
      </c>
      <c r="L102" s="13">
        <v>0.92994870967569676</v>
      </c>
      <c r="M102" s="13">
        <v>-0.98502144559722105</v>
      </c>
      <c r="N102" s="14">
        <v>0.46073366724933412</v>
      </c>
      <c r="O102">
        <f>I102+J102*'bulk material'!AI102+K102*'bulk material'!AJ102+L102*'bulk material'!AK102+M102*'bulk material'!AL102+N102*'bulk material'!AM102</f>
        <v>4.1282792008215559</v>
      </c>
      <c r="P102">
        <f>(O102-'bulk material'!O102)^2</f>
        <v>0.38443696324589477</v>
      </c>
    </row>
    <row r="103" spans="1:16" ht="15.75" thickBot="1" x14ac:dyDescent="0.3">
      <c r="A103" s="13">
        <v>-0.11795479720844249</v>
      </c>
      <c r="B103" s="13">
        <v>2.3441750623111108</v>
      </c>
      <c r="C103" s="13">
        <v>-1.9231866673775702E-2</v>
      </c>
      <c r="D103" s="13">
        <v>1.3446266448424369</v>
      </c>
      <c r="E103" s="13">
        <v>-0.24152214324737911</v>
      </c>
      <c r="F103" s="14">
        <v>-2.326506131636096</v>
      </c>
      <c r="G103" s="7">
        <f>A103+B103*'bulk material'!AI103+C103*'bulk material'!AJ103+D103*'bulk material'!AK103+E103*'bulk material'!AL103+F103*'bulk material'!AM103</f>
        <v>6.779896982320385</v>
      </c>
      <c r="H103">
        <f>(G103-'bulk material'!N103)^2</f>
        <v>0.12278858856384335</v>
      </c>
      <c r="I103" s="13">
        <v>-2.2091567093236426</v>
      </c>
      <c r="J103" s="13">
        <v>-2.655150415248702</v>
      </c>
      <c r="K103" s="13">
        <v>-4.1063027716796601</v>
      </c>
      <c r="L103" s="13">
        <v>0.92994870967569676</v>
      </c>
      <c r="M103" s="13">
        <v>-0.98502144559722105</v>
      </c>
      <c r="N103" s="14">
        <v>0.46073366724933412</v>
      </c>
      <c r="O103">
        <f>I103+J103*'bulk material'!AI103+K103*'bulk material'!AJ103+L103*'bulk material'!AK103+M103*'bulk material'!AL103+N103*'bulk material'!AM103</f>
        <v>4.1282792008215559</v>
      </c>
      <c r="P103">
        <f>(O103-'bulk material'!O103)^2</f>
        <v>1.0609614060951149</v>
      </c>
    </row>
    <row r="104" spans="1:16" ht="15.75" thickBot="1" x14ac:dyDescent="0.3">
      <c r="A104" s="13">
        <v>-0.11795479720844249</v>
      </c>
      <c r="B104" s="13">
        <v>2.3441750623111108</v>
      </c>
      <c r="C104" s="13">
        <v>-1.9231866673775702E-2</v>
      </c>
      <c r="D104" s="13">
        <v>1.3446266448424369</v>
      </c>
      <c r="E104" s="13">
        <v>-0.24152214324737911</v>
      </c>
      <c r="F104" s="14">
        <v>-2.326506131636096</v>
      </c>
      <c r="G104" s="7">
        <f>A104+B104*'bulk material'!AI104+C104*'bulk material'!AJ104+D104*'bulk material'!AK104+E104*'bulk material'!AL104+F104*'bulk material'!AM104</f>
        <v>6.779896982320385</v>
      </c>
      <c r="H104">
        <f>(G104-'bulk material'!N104)^2</f>
        <v>0.59662033922851787</v>
      </c>
      <c r="I104" s="13">
        <v>-2.2091567093236426</v>
      </c>
      <c r="J104" s="13">
        <v>-2.655150415248702</v>
      </c>
      <c r="K104" s="13">
        <v>-4.1063027716796601</v>
      </c>
      <c r="L104" s="13">
        <v>0.92994870967569676</v>
      </c>
      <c r="M104" s="13">
        <v>-0.98502144559722105</v>
      </c>
      <c r="N104" s="14">
        <v>0.46073366724933412</v>
      </c>
      <c r="O104">
        <f>I104+J104*'bulk material'!AI104+K104*'bulk material'!AJ104+L104*'bulk material'!AK104+M104*'bulk material'!AL104+N104*'bulk material'!AM104</f>
        <v>4.1282792008215559</v>
      </c>
      <c r="P104">
        <f>(O104-'bulk material'!O104)^2</f>
        <v>1.1236631945962778</v>
      </c>
    </row>
    <row r="105" spans="1:16" ht="15.75" thickBot="1" x14ac:dyDescent="0.3">
      <c r="A105" s="13">
        <v>-0.11795479720844249</v>
      </c>
      <c r="B105" s="13">
        <v>2.3441750623111108</v>
      </c>
      <c r="C105" s="13">
        <v>-1.9231866673775702E-2</v>
      </c>
      <c r="D105" s="13">
        <v>1.3446266448424369</v>
      </c>
      <c r="E105" s="13">
        <v>-0.24152214324737911</v>
      </c>
      <c r="F105" s="14">
        <v>-2.326506131636096</v>
      </c>
      <c r="G105" s="7">
        <f>A105+B105*'bulk material'!AI105+C105*'bulk material'!AJ105+D105*'bulk material'!AK105+E105*'bulk material'!AL105+F105*'bulk material'!AM105</f>
        <v>6.779896982320385</v>
      </c>
      <c r="H105">
        <f>(G105-'bulk material'!N105)^2</f>
        <v>1.6292276622972224</v>
      </c>
      <c r="I105" s="13">
        <v>-2.2091567093236426</v>
      </c>
      <c r="J105" s="13">
        <v>-2.655150415248702</v>
      </c>
      <c r="K105" s="13">
        <v>-4.1063027716796601</v>
      </c>
      <c r="L105" s="13">
        <v>0.92994870967569676</v>
      </c>
      <c r="M105" s="13">
        <v>-0.98502144559722105</v>
      </c>
      <c r="N105" s="14">
        <v>0.46073366724933412</v>
      </c>
      <c r="O105">
        <f>I105+J105*'bulk material'!AI105+K105*'bulk material'!AJ105+L105*'bulk material'!AK105+M105*'bulk material'!AL105+N105*'bulk material'!AM105</f>
        <v>4.1282792008215559</v>
      </c>
      <c r="P105">
        <f>(O105-'bulk material'!O105)^2</f>
        <v>1.7689792911067366</v>
      </c>
    </row>
    <row r="106" spans="1:16" ht="15.75" thickBot="1" x14ac:dyDescent="0.3">
      <c r="A106" s="13">
        <v>-0.11795479720844249</v>
      </c>
      <c r="B106" s="13">
        <v>2.3441750623111108</v>
      </c>
      <c r="C106" s="13">
        <v>-1.9231866673775702E-2</v>
      </c>
      <c r="D106" s="13">
        <v>1.3446266448424369</v>
      </c>
      <c r="E106" s="13">
        <v>-0.24152214324737911</v>
      </c>
      <c r="F106" s="14">
        <v>-2.326506131636096</v>
      </c>
      <c r="G106" s="7">
        <f>A106+B106*'bulk material'!AI106+C106*'bulk material'!AJ106+D106*'bulk material'!AK106+E106*'bulk material'!AL106+F106*'bulk material'!AM106</f>
        <v>6.920843852378642</v>
      </c>
      <c r="H106">
        <f>(G106-'bulk material'!N106)^2</f>
        <v>0.50334080870703723</v>
      </c>
      <c r="I106" s="13">
        <v>-2.2091567093236426</v>
      </c>
      <c r="J106" s="13">
        <v>-2.655150415248702</v>
      </c>
      <c r="K106" s="13">
        <v>-4.1063027716796601</v>
      </c>
      <c r="L106" s="13">
        <v>0.92994870967569676</v>
      </c>
      <c r="M106" s="13">
        <v>-0.98502144559722105</v>
      </c>
      <c r="N106" s="14">
        <v>0.46073366724933412</v>
      </c>
      <c r="O106">
        <f>I106+J106*'bulk material'!AI106+K106*'bulk material'!AJ106+L106*'bulk material'!AK106+M106*'bulk material'!AL106+N106*'bulk material'!AM106</f>
        <v>4.8425300328758034</v>
      </c>
      <c r="P106">
        <f>(O106-'bulk material'!O106)^2</f>
        <v>0.29787469096939612</v>
      </c>
    </row>
    <row r="107" spans="1:16" ht="15.75" thickBot="1" x14ac:dyDescent="0.3">
      <c r="A107" s="13">
        <v>-0.11795479720844249</v>
      </c>
      <c r="B107" s="13">
        <v>2.3441750623111108</v>
      </c>
      <c r="C107" s="13">
        <v>-1.9231866673775702E-2</v>
      </c>
      <c r="D107" s="13">
        <v>1.3446266448424369</v>
      </c>
      <c r="E107" s="13">
        <v>-0.24152214324737911</v>
      </c>
      <c r="F107" s="14">
        <v>-2.326506131636096</v>
      </c>
      <c r="G107" s="7">
        <f>A107+B107*'bulk material'!AI107+C107*'bulk material'!AJ107+D107*'bulk material'!AK107+E107*'bulk material'!AL107+F107*'bulk material'!AM107</f>
        <v>6.920843852378642</v>
      </c>
      <c r="H107">
        <f>(G107-'bulk material'!N107)^2</f>
        <v>0.60445207003124124</v>
      </c>
      <c r="I107" s="13">
        <v>-2.2091567093236426</v>
      </c>
      <c r="J107" s="13">
        <v>-2.655150415248702</v>
      </c>
      <c r="K107" s="13">
        <v>-4.1063027716796601</v>
      </c>
      <c r="L107" s="13">
        <v>0.92994870967569676</v>
      </c>
      <c r="M107" s="13">
        <v>-0.98502144559722105</v>
      </c>
      <c r="N107" s="14">
        <v>0.46073366724933412</v>
      </c>
      <c r="O107">
        <f>I107+J107*'bulk material'!AI107+K107*'bulk material'!AJ107+L107*'bulk material'!AK107+M107*'bulk material'!AL107+N107*'bulk material'!AM107</f>
        <v>4.8425300328758034</v>
      </c>
      <c r="P107">
        <f>(O107-'bulk material'!O107)^2</f>
        <v>0.6332641791186252</v>
      </c>
    </row>
    <row r="108" spans="1:16" ht="15.75" thickBot="1" x14ac:dyDescent="0.3">
      <c r="A108" s="13">
        <v>-0.11795479720844249</v>
      </c>
      <c r="B108" s="13">
        <v>2.3441750623111108</v>
      </c>
      <c r="C108" s="13">
        <v>-1.9231866673775702E-2</v>
      </c>
      <c r="D108" s="13">
        <v>1.3446266448424369</v>
      </c>
      <c r="E108" s="13">
        <v>-0.24152214324737911</v>
      </c>
      <c r="F108" s="14">
        <v>-2.326506131636096</v>
      </c>
      <c r="G108" s="7">
        <f>A108+B108*'bulk material'!AI108+C108*'bulk material'!AJ108+D108*'bulk material'!AK108+E108*'bulk material'!AL108+F108*'bulk material'!AM108</f>
        <v>6.9238599584302207</v>
      </c>
      <c r="H108">
        <f>(G108-'bulk material'!N108)^2</f>
        <v>0.15401625742990097</v>
      </c>
      <c r="I108" s="13">
        <v>-2.2091567093236426</v>
      </c>
      <c r="J108" s="13">
        <v>-2.655150415248702</v>
      </c>
      <c r="K108" s="13">
        <v>-4.1063027716796601</v>
      </c>
      <c r="L108" s="13">
        <v>0.92994870967569676</v>
      </c>
      <c r="M108" s="13">
        <v>-0.98502144559722105</v>
      </c>
      <c r="N108" s="14">
        <v>0.46073366724933412</v>
      </c>
      <c r="O108">
        <f>I108+J108*'bulk material'!AI108+K108*'bulk material'!AJ108+L108*'bulk material'!AK108+M108*'bulk material'!AL108+N108*'bulk material'!AM108</f>
        <v>4.6481765512814848</v>
      </c>
      <c r="P108">
        <f>(O108-'bulk material'!O108)^2</f>
        <v>0.29174307206929428</v>
      </c>
    </row>
    <row r="109" spans="1:16" ht="15.75" thickBot="1" x14ac:dyDescent="0.3">
      <c r="A109" s="13">
        <v>-0.11795479720844249</v>
      </c>
      <c r="B109" s="13">
        <v>2.3441750623111108</v>
      </c>
      <c r="C109" s="13">
        <v>-1.9231866673775702E-2</v>
      </c>
      <c r="D109" s="13">
        <v>1.3446266448424369</v>
      </c>
      <c r="E109" s="13">
        <v>-0.24152214324737911</v>
      </c>
      <c r="F109" s="14">
        <v>-2.326506131636096</v>
      </c>
      <c r="G109" s="7">
        <f>A109+B109*'bulk material'!AI109+C109*'bulk material'!AJ109+D109*'bulk material'!AK109+E109*'bulk material'!AL109+F109*'bulk material'!AM109</f>
        <v>6.9108222579341625</v>
      </c>
      <c r="H109">
        <f>(G109-'bulk material'!N109)^2</f>
        <v>0.14783006187916672</v>
      </c>
      <c r="I109" s="13">
        <v>-2.2091567093236426</v>
      </c>
      <c r="J109" s="13">
        <v>-2.655150415248702</v>
      </c>
      <c r="K109" s="13">
        <v>-4.1063027716796601</v>
      </c>
      <c r="L109" s="13">
        <v>0.92994870967569676</v>
      </c>
      <c r="M109" s="13">
        <v>-0.98502144559722105</v>
      </c>
      <c r="N109" s="14">
        <v>0.46073366724933412</v>
      </c>
      <c r="O109">
        <f>I109+J109*'bulk material'!AI109+K109*'bulk material'!AJ109+L109*'bulk material'!AK109+M109*'bulk material'!AL109+N109*'bulk material'!AM109</f>
        <v>4.3936103404176405</v>
      </c>
      <c r="P109">
        <f>(O109-'bulk material'!O109)^2</f>
        <v>1.1335832552521221</v>
      </c>
    </row>
    <row r="110" spans="1:16" ht="15.75" thickBot="1" x14ac:dyDescent="0.3">
      <c r="A110" s="13">
        <v>-0.11795479720844249</v>
      </c>
      <c r="B110" s="13">
        <v>2.3441750623111108</v>
      </c>
      <c r="C110" s="13">
        <v>-1.9231866673775702E-2</v>
      </c>
      <c r="D110" s="13">
        <v>1.3446266448424369</v>
      </c>
      <c r="E110" s="13">
        <v>-0.24152214324737911</v>
      </c>
      <c r="F110" s="14">
        <v>-2.326506131636096</v>
      </c>
      <c r="G110" s="7">
        <f>A110+B110*'bulk material'!AI110+C110*'bulk material'!AJ110+D110*'bulk material'!AK110+E110*'bulk material'!AL110+F110*'bulk material'!AM110</f>
        <v>6.9238599584302207</v>
      </c>
      <c r="H110">
        <f>(G110-'bulk material'!N110)^2</f>
        <v>0.23083129036085018</v>
      </c>
      <c r="I110" s="13">
        <v>-2.2091567093236426</v>
      </c>
      <c r="J110" s="13">
        <v>-2.655150415248702</v>
      </c>
      <c r="K110" s="13">
        <v>-4.1063027716796601</v>
      </c>
      <c r="L110" s="13">
        <v>0.92994870967569676</v>
      </c>
      <c r="M110" s="13">
        <v>-0.98502144559722105</v>
      </c>
      <c r="N110" s="14">
        <v>0.46073366724933412</v>
      </c>
      <c r="O110">
        <f>I110+J110*'bulk material'!AI110+K110*'bulk material'!AJ110+L110*'bulk material'!AK110+M110*'bulk material'!AL110+N110*'bulk material'!AM110</f>
        <v>4.6481765512814848</v>
      </c>
      <c r="P110">
        <f>(O110-'bulk material'!O110)^2</f>
        <v>0.65631459933139258</v>
      </c>
    </row>
    <row r="111" spans="1:16" ht="15.75" thickBot="1" x14ac:dyDescent="0.3">
      <c r="A111" s="13">
        <v>-0.11795479720844249</v>
      </c>
      <c r="B111" s="13">
        <v>2.3441750623111108</v>
      </c>
      <c r="C111" s="13">
        <v>-1.9231866673775702E-2</v>
      </c>
      <c r="D111" s="13">
        <v>1.3446266448424369</v>
      </c>
      <c r="E111" s="13">
        <v>-0.24152214324737911</v>
      </c>
      <c r="F111" s="14">
        <v>-2.326506131636096</v>
      </c>
      <c r="G111" s="7">
        <f>A111+B111*'bulk material'!AI111+C111*'bulk material'!AJ111+D111*'bulk material'!AK111+E111*'bulk material'!AL111+F111*'bulk material'!AM111</f>
        <v>7.1658646675350566</v>
      </c>
      <c r="H111">
        <f>(G111-'bulk material'!N111)^2</f>
        <v>0.26568286932787477</v>
      </c>
      <c r="I111" s="13">
        <v>-2.2091567093236426</v>
      </c>
      <c r="J111" s="13">
        <v>-2.655150415248702</v>
      </c>
      <c r="K111" s="13">
        <v>-4.1063027716796601</v>
      </c>
      <c r="L111" s="13">
        <v>0.92994870967569676</v>
      </c>
      <c r="M111" s="13">
        <v>-0.98502144559722105</v>
      </c>
      <c r="N111" s="14">
        <v>0.46073366724933412</v>
      </c>
      <c r="O111">
        <f>I111+J111*'bulk material'!AI111+K111*'bulk material'!AJ111+L111*'bulk material'!AK111+M111*'bulk material'!AL111+N111*'bulk material'!AM111</f>
        <v>4.4904004092700438</v>
      </c>
      <c r="P111">
        <f>(O111-'bulk material'!O111)^2</f>
        <v>0.35749469383942351</v>
      </c>
    </row>
    <row r="112" spans="1:16" ht="15.75" thickBot="1" x14ac:dyDescent="0.3">
      <c r="A112" s="13">
        <v>-0.11795479720844249</v>
      </c>
      <c r="B112" s="13">
        <v>2.3441750623111108</v>
      </c>
      <c r="C112" s="13">
        <v>-1.9231866673775702E-2</v>
      </c>
      <c r="D112" s="13">
        <v>1.3446266448424369</v>
      </c>
      <c r="E112" s="13">
        <v>-0.24152214324737911</v>
      </c>
      <c r="F112" s="14">
        <v>-2.326506131636096</v>
      </c>
      <c r="G112" s="7">
        <f>A112+B112*'bulk material'!AI112+C112*'bulk material'!AJ112+D112*'bulk material'!AK112+E112*'bulk material'!AL112+F112*'bulk material'!AM112</f>
        <v>7.1658646675350566</v>
      </c>
      <c r="H112">
        <f>(G112-'bulk material'!N112)^2</f>
        <v>0.81982945580645505</v>
      </c>
      <c r="I112" s="13">
        <v>-2.2091567093236426</v>
      </c>
      <c r="J112" s="13">
        <v>-2.655150415248702</v>
      </c>
      <c r="K112" s="13">
        <v>-4.1063027716796601</v>
      </c>
      <c r="L112" s="13">
        <v>0.92994870967569676</v>
      </c>
      <c r="M112" s="13">
        <v>-0.98502144559722105</v>
      </c>
      <c r="N112" s="14">
        <v>0.46073366724933412</v>
      </c>
      <c r="O112">
        <f>I112+J112*'bulk material'!AI112+K112*'bulk material'!AJ112+L112*'bulk material'!AK112+M112*'bulk material'!AL112+N112*'bulk material'!AM112</f>
        <v>4.4904004092700438</v>
      </c>
      <c r="P112">
        <f>(O112-'bulk material'!O112)^2</f>
        <v>0.54450910181260703</v>
      </c>
    </row>
    <row r="113" spans="1:16" ht="15.75" thickBot="1" x14ac:dyDescent="0.3">
      <c r="A113" s="13">
        <v>-0.11795479720844249</v>
      </c>
      <c r="B113" s="13">
        <v>2.3441750623111108</v>
      </c>
      <c r="C113" s="13">
        <v>-1.9231866673775702E-2</v>
      </c>
      <c r="D113" s="13">
        <v>1.3446266448424369</v>
      </c>
      <c r="E113" s="13">
        <v>-0.24152214324737911</v>
      </c>
      <c r="F113" s="14">
        <v>-2.326506131636096</v>
      </c>
      <c r="G113" s="7">
        <f>A113+B113*'bulk material'!AI113+C113*'bulk material'!AJ113+D113*'bulk material'!AK113+E113*'bulk material'!AL113+F113*'bulk material'!AM113</f>
        <v>7.1756583317378526</v>
      </c>
      <c r="H113">
        <f>(G113-'bulk material'!N113)^2</f>
        <v>1.5268325966490628</v>
      </c>
      <c r="I113" s="13">
        <v>-2.2091567093236426</v>
      </c>
      <c r="J113" s="13">
        <v>-2.655150415248702</v>
      </c>
      <c r="K113" s="13">
        <v>-4.1063027716796601</v>
      </c>
      <c r="L113" s="13">
        <v>0.92994870967569676</v>
      </c>
      <c r="M113" s="13">
        <v>-0.98502144559722105</v>
      </c>
      <c r="N113" s="14">
        <v>0.46073366724933412</v>
      </c>
      <c r="O113">
        <f>I113+J113*'bulk material'!AI113+K113*'bulk material'!AJ113+L113*'bulk material'!AK113+M113*'bulk material'!AL113+N113*'bulk material'!AM113</f>
        <v>4.3989848545549561</v>
      </c>
      <c r="P113">
        <f>(O113-'bulk material'!O113)^2</f>
        <v>0.77321096889696073</v>
      </c>
    </row>
    <row r="114" spans="1:16" ht="15.75" thickBot="1" x14ac:dyDescent="0.3">
      <c r="A114" s="13">
        <v>-0.11795479720844249</v>
      </c>
      <c r="B114" s="13">
        <v>2.3441750623111108</v>
      </c>
      <c r="C114" s="13">
        <v>-1.9231866673775702E-2</v>
      </c>
      <c r="D114" s="13">
        <v>1.3446266448424369</v>
      </c>
      <c r="E114" s="13">
        <v>-0.24152214324737911</v>
      </c>
      <c r="F114" s="14">
        <v>-2.326506131636096</v>
      </c>
      <c r="G114" s="7">
        <f>A114+B114*'bulk material'!AI114+C114*'bulk material'!AJ114+D114*'bulk material'!AK114+E114*'bulk material'!AL114+F114*'bulk material'!AM114</f>
        <v>6.9874982286205487</v>
      </c>
      <c r="H114">
        <f>(G114-'bulk material'!N114)^2</f>
        <v>0.5577263419512517</v>
      </c>
      <c r="I114" s="13">
        <v>-2.2091567093236426</v>
      </c>
      <c r="J114" s="13">
        <v>-2.655150415248702</v>
      </c>
      <c r="K114" s="13">
        <v>-4.1063027716796601</v>
      </c>
      <c r="L114" s="13">
        <v>0.92994870967569676</v>
      </c>
      <c r="M114" s="13">
        <v>-0.98502144559722105</v>
      </c>
      <c r="N114" s="14">
        <v>0.46073366724933412</v>
      </c>
      <c r="O114">
        <f>I114+J114*'bulk material'!AI114+K114*'bulk material'!AJ114+L114*'bulk material'!AK114+M114*'bulk material'!AL114+N114*'bulk material'!AM114</f>
        <v>4.7658383852091966</v>
      </c>
      <c r="P114">
        <f>(O114-'bulk material'!O114)^2</f>
        <v>0.81445322711989621</v>
      </c>
    </row>
    <row r="115" spans="1:16" ht="15.75" thickBot="1" x14ac:dyDescent="0.3">
      <c r="A115" s="13">
        <v>-0.11795479720844249</v>
      </c>
      <c r="B115" s="13">
        <v>2.3441750623111108</v>
      </c>
      <c r="C115" s="13">
        <v>-1.9231866673775702E-2</v>
      </c>
      <c r="D115" s="13">
        <v>1.3446266448424369</v>
      </c>
      <c r="E115" s="13">
        <v>-0.24152214324737911</v>
      </c>
      <c r="F115" s="14">
        <v>-2.326506131636096</v>
      </c>
      <c r="G115" s="7">
        <f>A115+B115*'bulk material'!AI115+C115*'bulk material'!AJ115+D115*'bulk material'!AK115+E115*'bulk material'!AL115+F115*'bulk material'!AM115</f>
        <v>7.0854074744780497</v>
      </c>
      <c r="H115">
        <f>(G115-'bulk material'!N115)^2</f>
        <v>0.17214328349327362</v>
      </c>
      <c r="I115" s="13">
        <v>-2.2091567093236426</v>
      </c>
      <c r="J115" s="13">
        <v>-2.655150415248702</v>
      </c>
      <c r="K115" s="13">
        <v>-4.1063027716796601</v>
      </c>
      <c r="L115" s="13">
        <v>0.92994870967569676</v>
      </c>
      <c r="M115" s="13">
        <v>-0.98502144559722105</v>
      </c>
      <c r="N115" s="14">
        <v>0.46073366724933412</v>
      </c>
      <c r="O115">
        <f>I115+J115*'bulk material'!AI115+K115*'bulk material'!AJ115+L115*'bulk material'!AK115+M115*'bulk material'!AL115+N115*'bulk material'!AM115</f>
        <v>4.8008334241593644</v>
      </c>
      <c r="P115">
        <f>(O115-'bulk material'!O115)^2</f>
        <v>0.16603635238323383</v>
      </c>
    </row>
    <row r="116" spans="1:16" ht="15.75" thickBot="1" x14ac:dyDescent="0.3">
      <c r="A116" s="13">
        <v>-0.11795479720844249</v>
      </c>
      <c r="B116" s="13">
        <v>2.3441750623111108</v>
      </c>
      <c r="C116" s="13">
        <v>-1.9231866673775702E-2</v>
      </c>
      <c r="D116" s="13">
        <v>1.3446266448424369</v>
      </c>
      <c r="E116" s="13">
        <v>-0.24152214324737911</v>
      </c>
      <c r="F116" s="14">
        <v>-2.326506131636096</v>
      </c>
      <c r="G116" s="7">
        <f>A116+B116*'bulk material'!AI116+C116*'bulk material'!AJ116+D116*'bulk material'!AK116+E116*'bulk material'!AL116+F116*'bulk material'!AM116</f>
        <v>7.0854074744780497</v>
      </c>
      <c r="H116">
        <f>(G116-'bulk material'!N116)^2</f>
        <v>0.5254822350049283</v>
      </c>
      <c r="I116" s="13">
        <v>-2.2091567093236426</v>
      </c>
      <c r="J116" s="13">
        <v>-2.655150415248702</v>
      </c>
      <c r="K116" s="13">
        <v>-4.1063027716796601</v>
      </c>
      <c r="L116" s="13">
        <v>0.92994870967569676</v>
      </c>
      <c r="M116" s="13">
        <v>-0.98502144559722105</v>
      </c>
      <c r="N116" s="14">
        <v>0.46073366724933412</v>
      </c>
      <c r="O116">
        <f>I116+J116*'bulk material'!AI116+K116*'bulk material'!AJ116+L116*'bulk material'!AK116+M116*'bulk material'!AL116+N116*'bulk material'!AM116</f>
        <v>4.8008334241593644</v>
      </c>
      <c r="P116">
        <f>(O116-'bulk material'!O116)^2</f>
        <v>0.58901877359396126</v>
      </c>
    </row>
    <row r="117" spans="1:16" ht="15.75" thickBot="1" x14ac:dyDescent="0.3">
      <c r="A117" s="13">
        <v>-0.11795479720844249</v>
      </c>
      <c r="B117" s="13">
        <v>2.3441750623111108</v>
      </c>
      <c r="C117" s="13">
        <v>-1.9231866673775702E-2</v>
      </c>
      <c r="D117" s="13">
        <v>1.3446266448424369</v>
      </c>
      <c r="E117" s="13">
        <v>-0.24152214324737911</v>
      </c>
      <c r="F117" s="14">
        <v>-2.326506131636096</v>
      </c>
      <c r="G117" s="7">
        <f>A117+B117*'bulk material'!AI117+C117*'bulk material'!AJ117+D117*'bulk material'!AK117+E117*'bulk material'!AL117+F117*'bulk material'!AM117</f>
        <v>7.0854074744780497</v>
      </c>
      <c r="H117">
        <f>(G117-'bulk material'!N117)^2</f>
        <v>0.61607041916847205</v>
      </c>
      <c r="I117" s="13">
        <v>-2.2091567093236426</v>
      </c>
      <c r="J117" s="13">
        <v>-2.655150415248702</v>
      </c>
      <c r="K117" s="13">
        <v>-4.1063027716796601</v>
      </c>
      <c r="L117" s="13">
        <v>0.92994870967569676</v>
      </c>
      <c r="M117" s="13">
        <v>-0.98502144559722105</v>
      </c>
      <c r="N117" s="14">
        <v>0.46073366724933412</v>
      </c>
      <c r="O117">
        <f>I117+J117*'bulk material'!AI117+K117*'bulk material'!AJ117+L117*'bulk material'!AK117+M117*'bulk material'!AL117+N117*'bulk material'!AM117</f>
        <v>4.8008334241593644</v>
      </c>
      <c r="P117">
        <f>(O117-'bulk material'!O117)^2</f>
        <v>0.60446828529425889</v>
      </c>
    </row>
    <row r="118" spans="1:16" ht="15.75" thickBot="1" x14ac:dyDescent="0.3">
      <c r="A118" s="13">
        <v>-0.11795479720844249</v>
      </c>
      <c r="B118" s="13">
        <v>2.3441750623111108</v>
      </c>
      <c r="C118" s="13">
        <v>-1.9231866673775702E-2</v>
      </c>
      <c r="D118" s="13">
        <v>1.3446266448424369</v>
      </c>
      <c r="E118" s="13">
        <v>-0.24152214324737911</v>
      </c>
      <c r="F118" s="14">
        <v>-2.326506131636096</v>
      </c>
      <c r="G118" s="7">
        <f>A118+B118*'bulk material'!AI118+C118*'bulk material'!AJ118+D118*'bulk material'!AK118+E118*'bulk material'!AL118+F118*'bulk material'!AM118</f>
        <v>7.0854074744780497</v>
      </c>
      <c r="H118">
        <f>(G118-'bulk material'!N118)^2</f>
        <v>0.71385860333201712</v>
      </c>
      <c r="I118" s="13">
        <v>-2.2091567093236426</v>
      </c>
      <c r="J118" s="13">
        <v>-2.655150415248702</v>
      </c>
      <c r="K118" s="13">
        <v>-4.1063027716796601</v>
      </c>
      <c r="L118" s="13">
        <v>0.92994870967569676</v>
      </c>
      <c r="M118" s="13">
        <v>-0.98502144559722105</v>
      </c>
      <c r="N118" s="14">
        <v>0.46073366724933412</v>
      </c>
      <c r="O118">
        <f>I118+J118*'bulk material'!AI118+K118*'bulk material'!AJ118+L118*'bulk material'!AK118+M118*'bulk material'!AL118+N118*'bulk material'!AM118</f>
        <v>4.8008334241593644</v>
      </c>
      <c r="P118">
        <f>(O118-'bulk material'!O118)^2</f>
        <v>0.70136535549604762</v>
      </c>
    </row>
    <row r="119" spans="1:16" ht="15.75" thickBot="1" x14ac:dyDescent="0.3">
      <c r="A119" s="13">
        <v>-0.11795479720844249</v>
      </c>
      <c r="B119" s="13">
        <v>2.3441750623111108</v>
      </c>
      <c r="C119" s="13">
        <v>-1.9231866673775702E-2</v>
      </c>
      <c r="D119" s="13">
        <v>1.3446266448424369</v>
      </c>
      <c r="E119" s="13">
        <v>-0.24152214324737911</v>
      </c>
      <c r="F119" s="14">
        <v>-2.326506131636096</v>
      </c>
      <c r="G119" s="7">
        <f>A119+B119*'bulk material'!AI119+C119*'bulk material'!AJ119+D119*'bulk material'!AK119+E119*'bulk material'!AL119+F119*'bulk material'!AM119</f>
        <v>7.0854074744780497</v>
      </c>
      <c r="H119">
        <f>(G119-'bulk material'!N119)^2</f>
        <v>1.6151907108931893</v>
      </c>
      <c r="I119" s="13">
        <v>-2.2091567093236426</v>
      </c>
      <c r="J119" s="13">
        <v>-2.655150415248702</v>
      </c>
      <c r="K119" s="13">
        <v>-4.1063027716796601</v>
      </c>
      <c r="L119" s="13">
        <v>0.92994870967569676</v>
      </c>
      <c r="M119" s="13">
        <v>-0.98502144559722105</v>
      </c>
      <c r="N119" s="14">
        <v>0.46073366724933412</v>
      </c>
      <c r="O119">
        <f>I119+J119*'bulk material'!AI119+K119*'bulk material'!AJ119+L119*'bulk material'!AK119+M119*'bulk material'!AL119+N119*'bulk material'!AM119</f>
        <v>4.8008334241593644</v>
      </c>
      <c r="P119">
        <f>(O119-'bulk material'!O119)^2</f>
        <v>0.70136535549604762</v>
      </c>
    </row>
    <row r="120" spans="1:16" ht="15.75" thickBot="1" x14ac:dyDescent="0.3">
      <c r="A120" s="13">
        <v>-0.11795479720844249</v>
      </c>
      <c r="B120" s="13">
        <v>2.3441750623111108</v>
      </c>
      <c r="C120" s="13">
        <v>-1.9231866673775702E-2</v>
      </c>
      <c r="D120" s="13">
        <v>1.3446266448424369</v>
      </c>
      <c r="E120" s="13">
        <v>-0.24152214324737911</v>
      </c>
      <c r="F120" s="14">
        <v>-2.326506131636096</v>
      </c>
      <c r="G120" s="7">
        <f>A120+B120*'bulk material'!AI120+C120*'bulk material'!AJ120+D120*'bulk material'!AK120+E120*'bulk material'!AL120+F120*'bulk material'!AM120</f>
        <v>7.0854074744780497</v>
      </c>
      <c r="H120">
        <f>(G120-'bulk material'!N120)^2</f>
        <v>1.0098270944348076</v>
      </c>
      <c r="I120" s="13">
        <v>-2.2091567093236426</v>
      </c>
      <c r="J120" s="13">
        <v>-2.655150415248702</v>
      </c>
      <c r="K120" s="13">
        <v>-4.1063027716796601</v>
      </c>
      <c r="L120" s="13">
        <v>0.92994870967569676</v>
      </c>
      <c r="M120" s="13">
        <v>-0.98502144559722105</v>
      </c>
      <c r="N120" s="14">
        <v>0.46073366724933412</v>
      </c>
      <c r="O120">
        <f>I120+J120*'bulk material'!AI120+K120*'bulk material'!AJ120+L120*'bulk material'!AK120+M120*'bulk material'!AL120+N120*'bulk material'!AM120</f>
        <v>4.8008334241593644</v>
      </c>
      <c r="P120">
        <f>(O120-'bulk material'!O120)^2</f>
        <v>0.99495754270081382</v>
      </c>
    </row>
    <row r="121" spans="1:16" ht="15.75" thickBot="1" x14ac:dyDescent="0.3">
      <c r="A121" s="13">
        <v>-0.11795479720844249</v>
      </c>
      <c r="B121" s="13">
        <v>2.3441750623111108</v>
      </c>
      <c r="C121" s="13">
        <v>-1.9231866673775702E-2</v>
      </c>
      <c r="D121" s="13">
        <v>1.3446266448424369</v>
      </c>
      <c r="E121" s="13">
        <v>-0.24152214324737911</v>
      </c>
      <c r="F121" s="14">
        <v>-2.326506131636096</v>
      </c>
      <c r="G121" s="7">
        <f>A121+B121*'bulk material'!AI121+C121*'bulk material'!AJ121+D121*'bulk material'!AK121+E121*'bulk material'!AL121+F121*'bulk material'!AM121</f>
        <v>7.2000309516961281</v>
      </c>
      <c r="H121">
        <f>(G121-'bulk material'!N121)^2</f>
        <v>4.8522422606340793E-2</v>
      </c>
      <c r="I121" s="13">
        <v>-2.2091567093236426</v>
      </c>
      <c r="J121" s="13">
        <v>-2.655150415248702</v>
      </c>
      <c r="K121" s="13">
        <v>-4.1063027716796601</v>
      </c>
      <c r="L121" s="13">
        <v>0.92994870967569676</v>
      </c>
      <c r="M121" s="13">
        <v>-0.98502144559722105</v>
      </c>
      <c r="N121" s="14">
        <v>0.46073366724933412</v>
      </c>
      <c r="O121">
        <f>I121+J121*'bulk material'!AI121+K121*'bulk material'!AJ121+L121*'bulk material'!AK121+M121*'bulk material'!AL121+N121*'bulk material'!AM121</f>
        <v>4.8637169365845399</v>
      </c>
      <c r="P121">
        <f>(O121-'bulk material'!O121)^2</f>
        <v>7.0008964877325275E-2</v>
      </c>
    </row>
    <row r="122" spans="1:16" ht="15.75" thickBot="1" x14ac:dyDescent="0.3">
      <c r="A122" s="13">
        <v>-0.11795479720844249</v>
      </c>
      <c r="B122" s="13">
        <v>2.3441750623111108</v>
      </c>
      <c r="C122" s="13">
        <v>-1.9231866673775702E-2</v>
      </c>
      <c r="D122" s="13">
        <v>1.3446266448424369</v>
      </c>
      <c r="E122" s="13">
        <v>-0.24152214324737911</v>
      </c>
      <c r="F122" s="14">
        <v>-2.326506131636096</v>
      </c>
      <c r="G122" s="7">
        <f>A122+B122*'bulk material'!AI122+C122*'bulk material'!AJ122+D122*'bulk material'!AK122+E122*'bulk material'!AL122+F122*'bulk material'!AM122</f>
        <v>7.2000309516961281</v>
      </c>
      <c r="H122">
        <f>(G122-'bulk material'!N122)^2</f>
        <v>0.16832808444803335</v>
      </c>
      <c r="I122" s="13">
        <v>-2.2091567093236426</v>
      </c>
      <c r="J122" s="13">
        <v>-2.655150415248702</v>
      </c>
      <c r="K122" s="13">
        <v>-4.1063027716796601</v>
      </c>
      <c r="L122" s="13">
        <v>0.92994870967569676</v>
      </c>
      <c r="M122" s="13">
        <v>-0.98502144559722105</v>
      </c>
      <c r="N122" s="14">
        <v>0.46073366724933412</v>
      </c>
      <c r="O122">
        <f>I122+J122*'bulk material'!AI122+K122*'bulk material'!AJ122+L122*'bulk material'!AK122+M122*'bulk material'!AL122+N122*'bulk material'!AM122</f>
        <v>4.8637169365845399</v>
      </c>
      <c r="P122">
        <f>(O122-'bulk material'!O122)^2</f>
        <v>0.25461315972039256</v>
      </c>
    </row>
    <row r="123" spans="1:16" ht="15.75" thickBot="1" x14ac:dyDescent="0.3">
      <c r="A123" s="13">
        <v>-0.11795479720844249</v>
      </c>
      <c r="B123" s="13">
        <v>2.3441750623111108</v>
      </c>
      <c r="C123" s="13">
        <v>-1.9231866673775702E-2</v>
      </c>
      <c r="D123" s="13">
        <v>1.3446266448424369</v>
      </c>
      <c r="E123" s="13">
        <v>-0.24152214324737911</v>
      </c>
      <c r="F123" s="14">
        <v>-2.326506131636096</v>
      </c>
      <c r="G123" s="7">
        <f>A123+B123*'bulk material'!AI123+C123*'bulk material'!AJ123+D123*'bulk material'!AK123+E123*'bulk material'!AL123+F123*'bulk material'!AM123</f>
        <v>7.2000309516961281</v>
      </c>
      <c r="H123">
        <f>(G123-'bulk material'!N123)^2</f>
        <v>0.30280594054190935</v>
      </c>
      <c r="I123" s="13">
        <v>-2.2091567093236426</v>
      </c>
      <c r="J123" s="13">
        <v>-2.655150415248702</v>
      </c>
      <c r="K123" s="13">
        <v>-4.1063027716796601</v>
      </c>
      <c r="L123" s="13">
        <v>0.92994870967569676</v>
      </c>
      <c r="M123" s="13">
        <v>-0.98502144559722105</v>
      </c>
      <c r="N123" s="14">
        <v>0.46073366724933412</v>
      </c>
      <c r="O123">
        <f>I123+J123*'bulk material'!AI123+K123*'bulk material'!AJ123+L123*'bulk material'!AK123+M123*'bulk material'!AL123+N123*'bulk material'!AM123</f>
        <v>4.8637169365845399</v>
      </c>
      <c r="P123">
        <f>(O123-'bulk material'!O123)^2</f>
        <v>0.35353973278654155</v>
      </c>
    </row>
    <row r="124" spans="1:16" ht="15.75" thickBot="1" x14ac:dyDescent="0.3">
      <c r="A124" s="13">
        <v>-0.11795479720844249</v>
      </c>
      <c r="B124" s="13">
        <v>2.3441750623111108</v>
      </c>
      <c r="C124" s="13">
        <v>-1.9231866673775702E-2</v>
      </c>
      <c r="D124" s="13">
        <v>1.3446266448424369</v>
      </c>
      <c r="E124" s="13">
        <v>-0.24152214324737911</v>
      </c>
      <c r="F124" s="14">
        <v>-2.326506131636096</v>
      </c>
      <c r="G124" s="7">
        <f>A124+B124*'bulk material'!AI124+C124*'bulk material'!AJ124+D124*'bulk material'!AK124+E124*'bulk material'!AL124+F124*'bulk material'!AM124</f>
        <v>7.2000309516961281</v>
      </c>
      <c r="H124">
        <f>(G124-'bulk material'!N124)^2</f>
        <v>1.0967913296751788</v>
      </c>
      <c r="I124" s="13">
        <v>-2.2091567093236426</v>
      </c>
      <c r="J124" s="13">
        <v>-2.655150415248702</v>
      </c>
      <c r="K124" s="13">
        <v>-4.1063027716796601</v>
      </c>
      <c r="L124" s="13">
        <v>0.92994870967569676</v>
      </c>
      <c r="M124" s="13">
        <v>-0.98502144559722105</v>
      </c>
      <c r="N124" s="14">
        <v>0.46073366724933412</v>
      </c>
      <c r="O124">
        <f>I124+J124*'bulk material'!AI124+K124*'bulk material'!AJ124+L124*'bulk material'!AK124+M124*'bulk material'!AL124+N124*'bulk material'!AM124</f>
        <v>4.8637169365845399</v>
      </c>
      <c r="P124">
        <f>(O124-'bulk material'!O124)^2</f>
        <v>1.2201236468280616</v>
      </c>
    </row>
    <row r="125" spans="1:16" ht="15.75" thickBot="1" x14ac:dyDescent="0.3">
      <c r="A125" s="13">
        <v>-0.11795479720844249</v>
      </c>
      <c r="B125" s="13">
        <v>2.3441750623111108</v>
      </c>
      <c r="C125" s="13">
        <v>-1.9231866673775702E-2</v>
      </c>
      <c r="D125" s="13">
        <v>1.3446266448424369</v>
      </c>
      <c r="E125" s="13">
        <v>-0.24152214324737911</v>
      </c>
      <c r="F125" s="14">
        <v>-2.326506131636096</v>
      </c>
      <c r="G125" s="7">
        <f>A125+B125*'bulk material'!AI125+C125*'bulk material'!AJ125+D125*'bulk material'!AK125+E125*'bulk material'!AL125+F125*'bulk material'!AM125</f>
        <v>7.2004395176484941</v>
      </c>
      <c r="H125">
        <f>(G125-'bulk material'!N125)^2</f>
        <v>8.123508557823263E-3</v>
      </c>
      <c r="I125" s="13">
        <v>-2.2091567093236426</v>
      </c>
      <c r="J125" s="13">
        <v>-2.655150415248702</v>
      </c>
      <c r="K125" s="13">
        <v>-4.1063027716796601</v>
      </c>
      <c r="L125" s="13">
        <v>0.92994870967569676</v>
      </c>
      <c r="M125" s="13">
        <v>-0.98502144559722105</v>
      </c>
      <c r="N125" s="14">
        <v>0.46073366724933412</v>
      </c>
      <c r="O125">
        <f>I125+J125*'bulk material'!AI125+K125*'bulk material'!AJ125+L125*'bulk material'!AK125+M125*'bulk material'!AL125+N125*'bulk material'!AM125</f>
        <v>4.6184502128174536</v>
      </c>
      <c r="P125">
        <f>(O125-'bulk material'!O125)^2</f>
        <v>0.60817974225509208</v>
      </c>
    </row>
    <row r="126" spans="1:16" ht="15.75" thickBot="1" x14ac:dyDescent="0.3">
      <c r="A126" s="13">
        <v>-0.11795479720844249</v>
      </c>
      <c r="B126" s="13">
        <v>2.3441750623111108</v>
      </c>
      <c r="C126" s="13">
        <v>-1.9231866673775702E-2</v>
      </c>
      <c r="D126" s="13">
        <v>1.3446266448424369</v>
      </c>
      <c r="E126" s="13">
        <v>-0.24152214324737911</v>
      </c>
      <c r="F126" s="14">
        <v>-2.326506131636096</v>
      </c>
      <c r="G126" s="7">
        <f>A126+B126*'bulk material'!AI126+C126*'bulk material'!AJ126+D126*'bulk material'!AK126+E126*'bulk material'!AL126+F126*'bulk material'!AM126</f>
        <v>7.2004395176484941</v>
      </c>
      <c r="H126">
        <f>(G126-'bulk material'!N126)^2</f>
        <v>0.74972997635510064</v>
      </c>
      <c r="I126" s="13">
        <v>-2.2091567093236426</v>
      </c>
      <c r="J126" s="13">
        <v>-2.655150415248702</v>
      </c>
      <c r="K126" s="13">
        <v>-4.1063027716796601</v>
      </c>
      <c r="L126" s="13">
        <v>0.92994870967569676</v>
      </c>
      <c r="M126" s="13">
        <v>-0.98502144559722105</v>
      </c>
      <c r="N126" s="14">
        <v>0.46073366724933412</v>
      </c>
      <c r="O126">
        <f>I126+J126*'bulk material'!AI126+K126*'bulk material'!AJ126+L126*'bulk material'!AK126+M126*'bulk material'!AL126+N126*'bulk material'!AM126</f>
        <v>4.6184502128174536</v>
      </c>
      <c r="P126">
        <f>(O126-'bulk material'!O126)^2</f>
        <v>1.3685696034134029</v>
      </c>
    </row>
    <row r="127" spans="1:16" ht="15.75" thickBot="1" x14ac:dyDescent="0.3">
      <c r="A127" s="13">
        <v>-0.11795479720844249</v>
      </c>
      <c r="B127" s="13">
        <v>2.3441750623111108</v>
      </c>
      <c r="C127" s="13">
        <v>-1.9231866673775702E-2</v>
      </c>
      <c r="D127" s="13">
        <v>1.3446266448424369</v>
      </c>
      <c r="E127" s="13">
        <v>-0.24152214324737911</v>
      </c>
      <c r="F127" s="14">
        <v>-2.326506131636096</v>
      </c>
      <c r="G127" s="7">
        <f>A127+B127*'bulk material'!AI127+C127*'bulk material'!AJ127+D127*'bulk material'!AK127+E127*'bulk material'!AL127+F127*'bulk material'!AM127</f>
        <v>7.2807085503866755</v>
      </c>
      <c r="H127">
        <f>(G127-'bulk material'!N127)^2</f>
        <v>5.2716370675471684E-2</v>
      </c>
      <c r="I127" s="13">
        <v>-2.2091567093236426</v>
      </c>
      <c r="J127" s="13">
        <v>-2.655150415248702</v>
      </c>
      <c r="K127" s="13">
        <v>-4.1063027716796601</v>
      </c>
      <c r="L127" s="13">
        <v>0.92994870967569676</v>
      </c>
      <c r="M127" s="13">
        <v>-0.98502144559722105</v>
      </c>
      <c r="N127" s="14">
        <v>0.46073366724933412</v>
      </c>
      <c r="O127">
        <f>I127+J127*'bulk material'!AI127+K127*'bulk material'!AJ127+L127*'bulk material'!AK127+M127*'bulk material'!AL127+N127*'bulk material'!AM127</f>
        <v>4.9195138591650824</v>
      </c>
      <c r="P127">
        <f>(O127-'bulk material'!O127)^2</f>
        <v>0.33500382567415088</v>
      </c>
    </row>
    <row r="128" spans="1:16" ht="15.75" thickBot="1" x14ac:dyDescent="0.3">
      <c r="A128" s="13">
        <v>-0.11795479720844249</v>
      </c>
      <c r="B128" s="13">
        <v>2.3441750623111108</v>
      </c>
      <c r="C128" s="13">
        <v>-1.9231866673775702E-2</v>
      </c>
      <c r="D128" s="13">
        <v>1.3446266448424369</v>
      </c>
      <c r="E128" s="13">
        <v>-0.24152214324737911</v>
      </c>
      <c r="F128" s="14">
        <v>-2.326506131636096</v>
      </c>
      <c r="G128" s="7">
        <f>A128+B128*'bulk material'!AI128+C128*'bulk material'!AJ128+D128*'bulk material'!AK128+E128*'bulk material'!AL128+F128*'bulk material'!AM128</f>
        <v>7.2807085503866755</v>
      </c>
      <c r="H128">
        <f>(G128-'bulk material'!N128)^2</f>
        <v>0.63936089369332305</v>
      </c>
      <c r="I128" s="13">
        <v>-2.2091567093236426</v>
      </c>
      <c r="J128" s="13">
        <v>-2.655150415248702</v>
      </c>
      <c r="K128" s="13">
        <v>-4.1063027716796601</v>
      </c>
      <c r="L128" s="13">
        <v>0.92994870967569676</v>
      </c>
      <c r="M128" s="13">
        <v>-0.98502144559722105</v>
      </c>
      <c r="N128" s="14">
        <v>0.46073366724933412</v>
      </c>
      <c r="O128">
        <f>I128+J128*'bulk material'!AI128+K128*'bulk material'!AJ128+L128*'bulk material'!AK128+M128*'bulk material'!AL128+N128*'bulk material'!AM128</f>
        <v>4.9195138591650824</v>
      </c>
      <c r="P128">
        <f>(O128-'bulk material'!O128)^2</f>
        <v>0.75480501267947464</v>
      </c>
    </row>
    <row r="129" spans="1:16" ht="15.75" thickBot="1" x14ac:dyDescent="0.3">
      <c r="A129" s="13">
        <v>-0.11795479720844249</v>
      </c>
      <c r="B129" s="13">
        <v>2.3441750623111108</v>
      </c>
      <c r="C129" s="13">
        <v>-1.9231866673775702E-2</v>
      </c>
      <c r="D129" s="13">
        <v>1.3446266448424369</v>
      </c>
      <c r="E129" s="13">
        <v>-0.24152214324737911</v>
      </c>
      <c r="F129" s="14">
        <v>-2.326506131636096</v>
      </c>
      <c r="G129" s="7">
        <f>A129+B129*'bulk material'!AI129+C129*'bulk material'!AJ129+D129*'bulk material'!AK129+E129*'bulk material'!AL129+F129*'bulk material'!AM129</f>
        <v>7.2807085503866755</v>
      </c>
      <c r="H129">
        <f>(G129-'bulk material'!N129)^2</f>
        <v>0.1086364624329894</v>
      </c>
      <c r="I129" s="13">
        <v>-2.2091567093236426</v>
      </c>
      <c r="J129" s="13">
        <v>-2.655150415248702</v>
      </c>
      <c r="K129" s="13">
        <v>-4.1063027716796601</v>
      </c>
      <c r="L129" s="13">
        <v>0.92994870967569676</v>
      </c>
      <c r="M129" s="13">
        <v>-0.98502144559722105</v>
      </c>
      <c r="N129" s="14">
        <v>0.46073366724933412</v>
      </c>
      <c r="O129">
        <f>I129+J129*'bulk material'!AI129+K129*'bulk material'!AJ129+L129*'bulk material'!AK129+M129*'bulk material'!AL129+N129*'bulk material'!AM129</f>
        <v>4.9195138591650824</v>
      </c>
      <c r="P129">
        <f>(O129-'bulk material'!O129)^2</f>
        <v>0.80783272168002751</v>
      </c>
    </row>
    <row r="130" spans="1:16" ht="15.75" thickBot="1" x14ac:dyDescent="0.3">
      <c r="A130" s="13">
        <v>-0.11795479720844249</v>
      </c>
      <c r="B130" s="13">
        <v>2.3441750623111108</v>
      </c>
      <c r="C130" s="13">
        <v>-1.9231866673775702E-2</v>
      </c>
      <c r="D130" s="13">
        <v>1.3446266448424369</v>
      </c>
      <c r="E130" s="13">
        <v>-0.24152214324737911</v>
      </c>
      <c r="F130" s="14">
        <v>-2.326506131636096</v>
      </c>
      <c r="G130" s="7">
        <f>A130+B130*'bulk material'!AI130+C130*'bulk material'!AJ130+D130*'bulk material'!AK130+E130*'bulk material'!AL130+F130*'bulk material'!AM130</f>
        <v>7.2807085503866755</v>
      </c>
      <c r="H130">
        <f>(G130-'bulk material'!N130)^2</f>
        <v>0.97930906803260587</v>
      </c>
      <c r="I130" s="13">
        <v>-2.2091567093236426</v>
      </c>
      <c r="J130" s="13">
        <v>-2.655150415248702</v>
      </c>
      <c r="K130" s="13">
        <v>-4.1063027716796601</v>
      </c>
      <c r="L130" s="13">
        <v>0.92994870967569676</v>
      </c>
      <c r="M130" s="13">
        <v>-0.98502144559722105</v>
      </c>
      <c r="N130" s="14">
        <v>0.46073366724933412</v>
      </c>
      <c r="O130">
        <f>I130+J130*'bulk material'!AI130+K130*'bulk material'!AJ130+L130*'bulk material'!AK130+M130*'bulk material'!AL130+N130*'bulk material'!AM130</f>
        <v>4.9195138591650824</v>
      </c>
      <c r="P130">
        <f>(O130-'bulk material'!O130)^2</f>
        <v>1.121047169682966</v>
      </c>
    </row>
    <row r="131" spans="1:16" ht="15.75" thickBot="1" x14ac:dyDescent="0.3">
      <c r="A131" s="13">
        <v>-0.11795479720844249</v>
      </c>
      <c r="B131" s="13">
        <v>2.3441750623111108</v>
      </c>
      <c r="C131" s="13">
        <v>-1.9231866673775702E-2</v>
      </c>
      <c r="D131" s="13">
        <v>1.3446266448424369</v>
      </c>
      <c r="E131" s="13">
        <v>-0.24152214324737911</v>
      </c>
      <c r="F131" s="14">
        <v>-2.326506131636096</v>
      </c>
      <c r="G131" s="7">
        <f>A131+B131*'bulk material'!AI131+C131*'bulk material'!AJ131+D131*'bulk material'!AK131+E131*'bulk material'!AL131+F131*'bulk material'!AM131</f>
        <v>7.476610510914405</v>
      </c>
      <c r="H131">
        <f>(G131-'bulk material'!N131)^2</f>
        <v>9.0903299308243405E-8</v>
      </c>
      <c r="I131" s="13">
        <v>-2.2091567093236426</v>
      </c>
      <c r="J131" s="13">
        <v>-2.655150415248702</v>
      </c>
      <c r="K131" s="13">
        <v>-4.1063027716796601</v>
      </c>
      <c r="L131" s="13">
        <v>0.92994870967569676</v>
      </c>
      <c r="M131" s="13">
        <v>-0.98502144559722105</v>
      </c>
      <c r="N131" s="14">
        <v>0.46073366724933412</v>
      </c>
      <c r="O131">
        <f>I131+J131*'bulk material'!AI131+K131*'bulk material'!AJ131+L131*'bulk material'!AK131+M131*'bulk material'!AL131+N131*'bulk material'!AM131</f>
        <v>4.8339905981205105</v>
      </c>
      <c r="P131">
        <f>(O131-'bulk material'!O131)^2</f>
        <v>0.17165974573810627</v>
      </c>
    </row>
    <row r="132" spans="1:16" ht="15.75" thickBot="1" x14ac:dyDescent="0.3">
      <c r="A132" s="13">
        <v>-0.11795479720844249</v>
      </c>
      <c r="B132" s="13">
        <v>2.3441750623111108</v>
      </c>
      <c r="C132" s="13">
        <v>-1.9231866673775702E-2</v>
      </c>
      <c r="D132" s="13">
        <v>1.3446266448424369</v>
      </c>
      <c r="E132" s="13">
        <v>-0.24152214324737911</v>
      </c>
      <c r="F132" s="14">
        <v>-2.326506131636096</v>
      </c>
      <c r="G132" s="7">
        <f>A132+B132*'bulk material'!AI132+C132*'bulk material'!AJ132+D132*'bulk material'!AK132+E132*'bulk material'!AL132+F132*'bulk material'!AM132</f>
        <v>7.476610510914405</v>
      </c>
      <c r="H132">
        <f>(G132-'bulk material'!N132)^2</f>
        <v>0.25371217714923822</v>
      </c>
      <c r="I132" s="13">
        <v>-2.2091567093236426</v>
      </c>
      <c r="J132" s="13">
        <v>-2.655150415248702</v>
      </c>
      <c r="K132" s="13">
        <v>-4.1063027716796601</v>
      </c>
      <c r="L132" s="13">
        <v>0.92994870967569676</v>
      </c>
      <c r="M132" s="13">
        <v>-0.98502144559722105</v>
      </c>
      <c r="N132" s="14">
        <v>0.46073366724933412</v>
      </c>
      <c r="O132">
        <f>I132+J132*'bulk material'!AI132+K132*'bulk material'!AJ132+L132*'bulk material'!AK132+M132*'bulk material'!AL132+N132*'bulk material'!AM132</f>
        <v>4.8339905981205105</v>
      </c>
      <c r="P132">
        <f>(O132-'bulk material'!O132)^2</f>
        <v>0.72985994746540916</v>
      </c>
    </row>
    <row r="133" spans="1:16" ht="15.75" thickBot="1" x14ac:dyDescent="0.3">
      <c r="A133" s="13">
        <v>-0.11795479720844249</v>
      </c>
      <c r="B133" s="13">
        <v>2.3441750623111108</v>
      </c>
      <c r="C133" s="13">
        <v>-1.9231866673775702E-2</v>
      </c>
      <c r="D133" s="13">
        <v>1.3446266448424369</v>
      </c>
      <c r="E133" s="13">
        <v>-0.24152214324737911</v>
      </c>
      <c r="F133" s="14">
        <v>-2.326506131636096</v>
      </c>
      <c r="G133" s="7">
        <f>A133+B133*'bulk material'!AI133+C133*'bulk material'!AJ133+D133*'bulk material'!AK133+E133*'bulk material'!AL133+F133*'bulk material'!AM133</f>
        <v>7.476610510914405</v>
      </c>
      <c r="H133">
        <f>(G133-'bulk material'!N133)^2</f>
        <v>4.1889747427791635</v>
      </c>
      <c r="I133" s="13">
        <v>-2.2091567093236426</v>
      </c>
      <c r="J133" s="13">
        <v>-2.655150415248702</v>
      </c>
      <c r="K133" s="13">
        <v>-4.1063027716796601</v>
      </c>
      <c r="L133" s="13">
        <v>0.92994870967569676</v>
      </c>
      <c r="M133" s="13">
        <v>-0.98502144559722105</v>
      </c>
      <c r="N133" s="14">
        <v>0.46073366724933412</v>
      </c>
      <c r="O133">
        <f>I133+J133*'bulk material'!AI133+K133*'bulk material'!AJ133+L133*'bulk material'!AK133+M133*'bulk material'!AL133+N133*'bulk material'!AM133</f>
        <v>4.8339905981205105</v>
      </c>
      <c r="P133">
        <f>(O133-'bulk material'!O133)^2</f>
        <v>0.96888273433938654</v>
      </c>
    </row>
    <row r="134" spans="1:16" ht="15.75" thickBot="1" x14ac:dyDescent="0.3">
      <c r="A134" s="13">
        <v>-0.11795479720844249</v>
      </c>
      <c r="B134" s="13">
        <v>2.3441750623111108</v>
      </c>
      <c r="C134" s="13">
        <v>-1.9231866673775702E-2</v>
      </c>
      <c r="D134" s="13">
        <v>1.3446266448424369</v>
      </c>
      <c r="E134" s="13">
        <v>-0.24152214324737911</v>
      </c>
      <c r="F134" s="14">
        <v>-2.326506131636096</v>
      </c>
      <c r="G134" s="7">
        <f>A134+B134*'bulk material'!AI134+C134*'bulk material'!AJ134+D134*'bulk material'!AK134+E134*'bulk material'!AL134+F134*'bulk material'!AM134</f>
        <v>8.0837926249166649</v>
      </c>
      <c r="H134">
        <f>(G134-'bulk material'!N134)^2</f>
        <v>6.5288622624076614E-2</v>
      </c>
      <c r="I134" s="13">
        <v>-2.2091567093236426</v>
      </c>
      <c r="J134" s="13">
        <v>-2.655150415248702</v>
      </c>
      <c r="K134" s="13">
        <v>-4.1063027716796601</v>
      </c>
      <c r="L134" s="13">
        <v>0.92994870967569676</v>
      </c>
      <c r="M134" s="13">
        <v>-0.98502144559722105</v>
      </c>
      <c r="N134" s="14">
        <v>0.46073366724933412</v>
      </c>
      <c r="O134">
        <f>I134+J134*'bulk material'!AI134+K134*'bulk material'!AJ134+L134*'bulk material'!AK134+M134*'bulk material'!AL134+N134*'bulk material'!AM134</f>
        <v>4.4668269398482119</v>
      </c>
      <c r="P134">
        <f>(O134-'bulk material'!O134)^2</f>
        <v>4.0595024259907644E-2</v>
      </c>
    </row>
    <row r="135" spans="1:16" ht="15.75" thickBot="1" x14ac:dyDescent="0.3">
      <c r="A135" s="13">
        <v>-0.11795479720844249</v>
      </c>
      <c r="B135" s="13">
        <v>2.3441750623111108</v>
      </c>
      <c r="C135" s="13">
        <v>-1.9231866673775702E-2</v>
      </c>
      <c r="D135" s="13">
        <v>1.3446266448424369</v>
      </c>
      <c r="E135" s="13">
        <v>-0.24152214324737911</v>
      </c>
      <c r="F135" s="14">
        <v>-2.326506131636096</v>
      </c>
      <c r="G135" s="7">
        <f>A135+B135*'bulk material'!AI135+C135*'bulk material'!AJ135+D135*'bulk material'!AK135+E135*'bulk material'!AL135+F135*'bulk material'!AM135</f>
        <v>8.0837926249166649</v>
      </c>
      <c r="H135">
        <f>(G135-'bulk material'!N135)^2</f>
        <v>0.1336022271607491</v>
      </c>
      <c r="I135" s="13">
        <v>-2.2091567093236426</v>
      </c>
      <c r="J135" s="13">
        <v>-2.655150415248702</v>
      </c>
      <c r="K135" s="13">
        <v>-4.1063027716796601</v>
      </c>
      <c r="L135" s="13">
        <v>0.92994870967569676</v>
      </c>
      <c r="M135" s="13">
        <v>-0.98502144559722105</v>
      </c>
      <c r="N135" s="14">
        <v>0.46073366724933412</v>
      </c>
      <c r="O135">
        <f>I135+J135*'bulk material'!AI135+K135*'bulk material'!AJ135+L135*'bulk material'!AK135+M135*'bulk material'!AL135+N135*'bulk material'!AM135</f>
        <v>4.4668269398482119</v>
      </c>
      <c r="P135">
        <f>(O135-'bulk material'!O135)^2</f>
        <v>9.7021079511639075E-2</v>
      </c>
    </row>
    <row r="136" spans="1:16" ht="15.75" thickBot="1" x14ac:dyDescent="0.3">
      <c r="A136" s="13">
        <v>-0.11795479720844249</v>
      </c>
      <c r="B136" s="13">
        <v>2.3441750623111108</v>
      </c>
      <c r="C136" s="13">
        <v>-1.9231866673775702E-2</v>
      </c>
      <c r="D136" s="13">
        <v>1.3446266448424369</v>
      </c>
      <c r="E136" s="13">
        <v>-0.24152214324737911</v>
      </c>
      <c r="F136" s="14">
        <v>-2.326506131636096</v>
      </c>
      <c r="G136" s="7">
        <f>A136+B136*'bulk material'!AI136+C136*'bulk material'!AJ136+D136*'bulk material'!AK136+E136*'bulk material'!AL136+F136*'bulk material'!AM136</f>
        <v>8.0837926249166649</v>
      </c>
      <c r="H136">
        <f>(G136-'bulk material'!N136)^2</f>
        <v>9.5094451986753141E-3</v>
      </c>
      <c r="I136" s="13">
        <v>-2.2091567093236426</v>
      </c>
      <c r="J136" s="13">
        <v>-2.655150415248702</v>
      </c>
      <c r="K136" s="13">
        <v>-4.1063027716796601</v>
      </c>
      <c r="L136" s="13">
        <v>0.92994870967569676</v>
      </c>
      <c r="M136" s="13">
        <v>-0.98502144559722105</v>
      </c>
      <c r="N136" s="14">
        <v>0.46073366724933412</v>
      </c>
      <c r="O136">
        <f>I136+J136*'bulk material'!AI136+K136*'bulk material'!AJ136+L136*'bulk material'!AK136+M136*'bulk material'!AL136+N136*'bulk material'!AM136</f>
        <v>4.4668269398482119</v>
      </c>
      <c r="P136">
        <f>(O136-'bulk material'!O136)^2</f>
        <v>0.20383605892293238</v>
      </c>
    </row>
    <row r="137" spans="1:16" ht="15.75" thickBot="1" x14ac:dyDescent="0.3">
      <c r="A137" s="13">
        <v>-0.11795479720844249</v>
      </c>
      <c r="B137" s="13">
        <v>2.3441750623111108</v>
      </c>
      <c r="C137" s="13">
        <v>-1.9231866673775702E-2</v>
      </c>
      <c r="D137" s="13">
        <v>1.3446266448424369</v>
      </c>
      <c r="E137" s="13">
        <v>-0.24152214324737911</v>
      </c>
      <c r="F137" s="14">
        <v>-2.326506131636096</v>
      </c>
      <c r="G137" s="7">
        <f>A137+B137*'bulk material'!AI137+C137*'bulk material'!AJ137+D137*'bulk material'!AK137+E137*'bulk material'!AL137+F137*'bulk material'!AM137</f>
        <v>7.3953981816958843</v>
      </c>
      <c r="H137">
        <f>(G137-'bulk material'!N137)^2</f>
        <v>0.85731086044169846</v>
      </c>
      <c r="I137" s="13">
        <v>-2.2091567093236426</v>
      </c>
      <c r="J137" s="13">
        <v>-2.655150415248702</v>
      </c>
      <c r="K137" s="13">
        <v>-4.1063027716796601</v>
      </c>
      <c r="L137" s="13">
        <v>0.92994870967569676</v>
      </c>
      <c r="M137" s="13">
        <v>-0.98502144559722105</v>
      </c>
      <c r="N137" s="14">
        <v>0.46073366724933412</v>
      </c>
      <c r="O137">
        <f>I137+J137*'bulk material'!AI137+K137*'bulk material'!AJ137+L137*'bulk material'!AK137+M137*'bulk material'!AL137+N137*'bulk material'!AM137</f>
        <v>5.5053327302854616</v>
      </c>
      <c r="P137">
        <f>(O137-'bulk material'!O137)^2</f>
        <v>0.15443035576928935</v>
      </c>
    </row>
    <row r="138" spans="1:16" ht="15.75" thickBot="1" x14ac:dyDescent="0.3">
      <c r="A138" s="13">
        <v>-0.11795479720844249</v>
      </c>
      <c r="B138" s="13">
        <v>2.3441750623111108</v>
      </c>
      <c r="C138" s="13">
        <v>-1.9231866673775702E-2</v>
      </c>
      <c r="D138" s="13">
        <v>1.3446266448424369</v>
      </c>
      <c r="E138" s="13">
        <v>-0.24152214324737911</v>
      </c>
      <c r="F138" s="14">
        <v>-2.326506131636096</v>
      </c>
      <c r="G138" s="7">
        <f>A138+B138*'bulk material'!AI138+C138*'bulk material'!AJ138+D138*'bulk material'!AK138+E138*'bulk material'!AL138+F138*'bulk material'!AM138</f>
        <v>7.384968021299037</v>
      </c>
      <c r="H138">
        <f>(G138-'bulk material'!N138)^2</f>
        <v>1.8396608753903474</v>
      </c>
      <c r="I138" s="13">
        <v>-2.2091567093236426</v>
      </c>
      <c r="J138" s="13">
        <v>-2.655150415248702</v>
      </c>
      <c r="K138" s="13">
        <v>-4.1063027716796601</v>
      </c>
      <c r="L138" s="13">
        <v>0.92994870967569676</v>
      </c>
      <c r="M138" s="13">
        <v>-0.98502144559722105</v>
      </c>
      <c r="N138" s="14">
        <v>0.46073366724933412</v>
      </c>
      <c r="O138">
        <f>I138+J138*'bulk material'!AI138+K138*'bulk material'!AJ138+L138*'bulk material'!AK138+M138*'bulk material'!AL138+N138*'bulk material'!AM138</f>
        <v>5.3016797615943876</v>
      </c>
      <c r="P138">
        <f>(O138-'bulk material'!O138)^2</f>
        <v>1.0335350270348242</v>
      </c>
    </row>
    <row r="139" spans="1:16" ht="15.75" thickBot="1" x14ac:dyDescent="0.3">
      <c r="A139" s="13">
        <v>-0.11795479720844249</v>
      </c>
      <c r="B139" s="13">
        <v>2.3441750623111108</v>
      </c>
      <c r="C139" s="13">
        <v>-1.9231866673775702E-2</v>
      </c>
      <c r="D139" s="13">
        <v>1.3446266448424369</v>
      </c>
      <c r="E139" s="13">
        <v>-0.24152214324737911</v>
      </c>
      <c r="F139" s="14">
        <v>-2.326506131636096</v>
      </c>
      <c r="G139" s="7">
        <f>A139+B139*'bulk material'!AI139+C139*'bulk material'!AJ139+D139*'bulk material'!AK139+E139*'bulk material'!AL139+F139*'bulk material'!AM139</f>
        <v>7.4796688424382216</v>
      </c>
      <c r="H139">
        <f>(G139-'bulk material'!N139)^2</f>
        <v>0.84942059694123739</v>
      </c>
      <c r="I139" s="13">
        <v>-2.2091567093236426</v>
      </c>
      <c r="J139" s="13">
        <v>-2.655150415248702</v>
      </c>
      <c r="K139" s="13">
        <v>-4.1063027716796601</v>
      </c>
      <c r="L139" s="13">
        <v>0.92994870967569676</v>
      </c>
      <c r="M139" s="13">
        <v>-0.98502144559722105</v>
      </c>
      <c r="N139" s="14">
        <v>0.46073366724933412</v>
      </c>
      <c r="O139">
        <f>I139+J139*'bulk material'!AI139+K139*'bulk material'!AJ139+L139*'bulk material'!AK139+M139*'bulk material'!AL139+N139*'bulk material'!AM139</f>
        <v>5.4899652544220743</v>
      </c>
      <c r="P139">
        <f>(O139-'bulk material'!O139)^2</f>
        <v>0.23847962280546714</v>
      </c>
    </row>
    <row r="140" spans="1:16" ht="15.75" thickBot="1" x14ac:dyDescent="0.3">
      <c r="A140" s="13">
        <v>-0.11795479720844249</v>
      </c>
      <c r="B140" s="13">
        <v>2.3441750623111108</v>
      </c>
      <c r="C140" s="13">
        <v>-1.9231866673775702E-2</v>
      </c>
      <c r="D140" s="13">
        <v>1.3446266448424369</v>
      </c>
      <c r="E140" s="13">
        <v>-0.24152214324737911</v>
      </c>
      <c r="F140" s="14">
        <v>-2.326506131636096</v>
      </c>
      <c r="G140" s="7">
        <f>A140+B140*'bulk material'!AI140+C140*'bulk material'!AJ140+D140*'bulk material'!AK140+E140*'bulk material'!AL140+F140*'bulk material'!AM140</f>
        <v>7.4796688424382216</v>
      </c>
      <c r="H140">
        <f>(G140-'bulk material'!N140)^2</f>
        <v>2.1159780146818554</v>
      </c>
      <c r="I140" s="13">
        <v>-2.2091567093236426</v>
      </c>
      <c r="J140" s="13">
        <v>-2.655150415248702</v>
      </c>
      <c r="K140" s="13">
        <v>-4.1063027716796601</v>
      </c>
      <c r="L140" s="13">
        <v>0.92994870967569676</v>
      </c>
      <c r="M140" s="13">
        <v>-0.98502144559722105</v>
      </c>
      <c r="N140" s="14">
        <v>0.46073366724933412</v>
      </c>
      <c r="O140">
        <f>I140+J140*'bulk material'!AI140+K140*'bulk material'!AJ140+L140*'bulk material'!AK140+M140*'bulk material'!AL140+N140*'bulk material'!AM140</f>
        <v>5.4899652544220743</v>
      </c>
      <c r="P140">
        <f>(O140-'bulk material'!O140)^2</f>
        <v>0.51601774999147265</v>
      </c>
    </row>
    <row r="141" spans="1:16" ht="15.75" thickBot="1" x14ac:dyDescent="0.3">
      <c r="A141" s="13">
        <v>-0.11795479720844249</v>
      </c>
      <c r="B141" s="13">
        <v>2.3441750623111108</v>
      </c>
      <c r="C141" s="13">
        <v>-1.9231866673775702E-2</v>
      </c>
      <c r="D141" s="13">
        <v>1.3446266448424369</v>
      </c>
      <c r="E141" s="13">
        <v>-0.24152214324737911</v>
      </c>
      <c r="F141" s="14">
        <v>-2.326506131636096</v>
      </c>
      <c r="G141" s="7">
        <f>A141+B141*'bulk material'!AI141+C141*'bulk material'!AJ141+D141*'bulk material'!AK141+E141*'bulk material'!AL141+F141*'bulk material'!AM141</f>
        <v>7.4796688424382216</v>
      </c>
      <c r="H141">
        <f>(G141-'bulk material'!N141)^2</f>
        <v>5.5773442771410418</v>
      </c>
      <c r="I141" s="13">
        <v>-2.2091567093236426</v>
      </c>
      <c r="J141" s="13">
        <v>-2.655150415248702</v>
      </c>
      <c r="K141" s="13">
        <v>-4.1063027716796601</v>
      </c>
      <c r="L141" s="13">
        <v>0.92994870967569676</v>
      </c>
      <c r="M141" s="13">
        <v>-0.98502144559722105</v>
      </c>
      <c r="N141" s="14">
        <v>0.46073366724933412</v>
      </c>
      <c r="O141">
        <f>I141+J141*'bulk material'!AI141+K141*'bulk material'!AJ141+L141*'bulk material'!AK141+M141*'bulk material'!AL141+N141*'bulk material'!AM141</f>
        <v>5.4899652544220743</v>
      </c>
      <c r="P141">
        <f>(O141-'bulk material'!O141)^2</f>
        <v>3.7185096364917727</v>
      </c>
    </row>
    <row r="142" spans="1:16" ht="15.75" thickBot="1" x14ac:dyDescent="0.3">
      <c r="A142" s="13">
        <v>-0.11795479720844249</v>
      </c>
      <c r="B142" s="13">
        <v>2.3441750623111108</v>
      </c>
      <c r="C142" s="13">
        <v>-1.9231866673775702E-2</v>
      </c>
      <c r="D142" s="13">
        <v>1.3446266448424369</v>
      </c>
      <c r="E142" s="13">
        <v>-0.24152214324737911</v>
      </c>
      <c r="F142" s="14">
        <v>-2.326506131636096</v>
      </c>
      <c r="G142" s="7">
        <f>A142+B142*'bulk material'!AI142+C142*'bulk material'!AJ142+D142*'bulk material'!AK142+E142*'bulk material'!AL142+F142*'bulk material'!AM142</f>
        <v>7.4826849484898004</v>
      </c>
      <c r="H142">
        <f>(G142-'bulk material'!N142)^2</f>
        <v>0.31206084117559835</v>
      </c>
      <c r="I142" s="13">
        <v>-2.2091567093236426</v>
      </c>
      <c r="J142" s="13">
        <v>-2.655150415248702</v>
      </c>
      <c r="K142" s="13">
        <v>-4.1063027716796601</v>
      </c>
      <c r="L142" s="13">
        <v>0.92994870967569676</v>
      </c>
      <c r="M142" s="13">
        <v>-0.98502144559722105</v>
      </c>
      <c r="N142" s="14">
        <v>0.46073366724933412</v>
      </c>
      <c r="O142">
        <f>I142+J142*'bulk material'!AI142+K142*'bulk material'!AJ142+L142*'bulk material'!AK142+M142*'bulk material'!AL142+N142*'bulk material'!AM142</f>
        <v>5.2956117728277565</v>
      </c>
      <c r="P142">
        <f>(O142-'bulk material'!O142)^2</f>
        <v>0.26285845615734604</v>
      </c>
    </row>
    <row r="143" spans="1:16" ht="15.75" thickBot="1" x14ac:dyDescent="0.3">
      <c r="A143" s="13">
        <v>-0.11795479720844249</v>
      </c>
      <c r="B143" s="13">
        <v>2.3441750623111108</v>
      </c>
      <c r="C143" s="13">
        <v>-1.9231866673775702E-2</v>
      </c>
      <c r="D143" s="13">
        <v>1.3446266448424369</v>
      </c>
      <c r="E143" s="13">
        <v>-0.24152214324737911</v>
      </c>
      <c r="F143" s="14">
        <v>-2.326506131636096</v>
      </c>
      <c r="G143" s="7">
        <f>A143+B143*'bulk material'!AI143+C143*'bulk material'!AJ143+D143*'bulk material'!AK143+E143*'bulk material'!AL143+F143*'bulk material'!AM143</f>
        <v>7.4826849484898004</v>
      </c>
      <c r="H143">
        <f>(G143-'bulk material'!N143)^2</f>
        <v>0.13295070563002684</v>
      </c>
      <c r="I143" s="13">
        <v>-2.2091567093236426</v>
      </c>
      <c r="J143" s="13">
        <v>-2.655150415248702</v>
      </c>
      <c r="K143" s="13">
        <v>-4.1063027716796601</v>
      </c>
      <c r="L143" s="13">
        <v>0.92994870967569676</v>
      </c>
      <c r="M143" s="13">
        <v>-0.98502144559722105</v>
      </c>
      <c r="N143" s="14">
        <v>0.46073366724933412</v>
      </c>
      <c r="O143">
        <f>I143+J143*'bulk material'!AI143+K143*'bulk material'!AJ143+L143*'bulk material'!AK143+M143*'bulk material'!AL143+N143*'bulk material'!AM143</f>
        <v>5.2956117728277565</v>
      </c>
      <c r="P143">
        <f>(O143-'bulk material'!O143)^2</f>
        <v>0.45252157178822849</v>
      </c>
    </row>
    <row r="144" spans="1:16" ht="15.75" thickBot="1" x14ac:dyDescent="0.3">
      <c r="A144" s="13">
        <v>-0.11795479720844249</v>
      </c>
      <c r="B144" s="13">
        <v>2.3441750623111108</v>
      </c>
      <c r="C144" s="13">
        <v>-1.9231866673775702E-2</v>
      </c>
      <c r="D144" s="13">
        <v>1.3446266448424369</v>
      </c>
      <c r="E144" s="13">
        <v>-0.24152214324737911</v>
      </c>
      <c r="F144" s="14">
        <v>-2.326506131636096</v>
      </c>
      <c r="G144" s="7">
        <f>A144+B144*'bulk material'!AI144+C144*'bulk material'!AJ144+D144*'bulk material'!AK144+E144*'bulk material'!AL144+F144*'bulk material'!AM144</f>
        <v>7.4826849484898004</v>
      </c>
      <c r="H144">
        <f>(G144-'bulk material'!N144)^2</f>
        <v>0.9793557814856072</v>
      </c>
      <c r="I144" s="13">
        <v>-2.2091567093236426</v>
      </c>
      <c r="J144" s="13">
        <v>-2.655150415248702</v>
      </c>
      <c r="K144" s="13">
        <v>-4.1063027716796601</v>
      </c>
      <c r="L144" s="13">
        <v>0.92994870967569676</v>
      </c>
      <c r="M144" s="13">
        <v>-0.98502144559722105</v>
      </c>
      <c r="N144" s="14">
        <v>0.46073366724933412</v>
      </c>
      <c r="O144">
        <f>I144+J144*'bulk material'!AI144+K144*'bulk material'!AJ144+L144*'bulk material'!AK144+M144*'bulk material'!AL144+N144*'bulk material'!AM144</f>
        <v>5.2956117728277565</v>
      </c>
      <c r="P144">
        <f>(O144-'bulk material'!O144)^2</f>
        <v>0.85137018996148206</v>
      </c>
    </row>
    <row r="145" spans="1:16" ht="15.75" thickBot="1" x14ac:dyDescent="0.3">
      <c r="A145" s="13">
        <v>-0.11795479720844249</v>
      </c>
      <c r="B145" s="13">
        <v>2.3441750623111108</v>
      </c>
      <c r="C145" s="13">
        <v>-1.9231866673775702E-2</v>
      </c>
      <c r="D145" s="13">
        <v>1.3446266448424369</v>
      </c>
      <c r="E145" s="13">
        <v>-0.24152214324737911</v>
      </c>
      <c r="F145" s="14">
        <v>-2.326506131636096</v>
      </c>
      <c r="G145" s="7">
        <f>A145+B145*'bulk material'!AI145+C145*'bulk material'!AJ145+D145*'bulk material'!AK145+E145*'bulk material'!AL145+F145*'bulk material'!AM145</f>
        <v>7.64140867715279</v>
      </c>
      <c r="H145">
        <f>(G145-'bulk material'!N145)^2</f>
        <v>1.019898680617084</v>
      </c>
      <c r="I145" s="13">
        <v>-2.2091567093236426</v>
      </c>
      <c r="J145" s="13">
        <v>-2.655150415248702</v>
      </c>
      <c r="K145" s="13">
        <v>-4.1063027716796601</v>
      </c>
      <c r="L145" s="13">
        <v>0.92994870967569676</v>
      </c>
      <c r="M145" s="13">
        <v>-0.98502144559722105</v>
      </c>
      <c r="N145" s="14">
        <v>0.46073366724933412</v>
      </c>
      <c r="O145">
        <f>I145+J145*'bulk material'!AI145+K145*'bulk material'!AJ145+L145*'bulk material'!AK145+M145*'bulk material'!AL145+N145*'bulk material'!AM145</f>
        <v>5.683685155016752</v>
      </c>
      <c r="P145">
        <f>(O145-'bulk material'!O145)^2</f>
        <v>0.2966151425173823</v>
      </c>
    </row>
    <row r="146" spans="1:16" ht="15.75" thickBot="1" x14ac:dyDescent="0.3">
      <c r="A146" s="13">
        <v>-0.11795479720844249</v>
      </c>
      <c r="B146" s="13">
        <v>2.3441750623111108</v>
      </c>
      <c r="C146" s="13">
        <v>-1.9231866673775702E-2</v>
      </c>
      <c r="D146" s="13">
        <v>1.3446266448424369</v>
      </c>
      <c r="E146" s="13">
        <v>-0.24152214324737911</v>
      </c>
      <c r="F146" s="14">
        <v>-2.326506131636096</v>
      </c>
      <c r="G146" s="7">
        <f>A146+B146*'bulk material'!AI146+C146*'bulk material'!AJ146+D146*'bulk material'!AK146+E146*'bulk material'!AL146+F146*'bulk material'!AM146</f>
        <v>7.6745852810133703</v>
      </c>
      <c r="H146">
        <f>(G146-'bulk material'!N146)^2</f>
        <v>0.64436538375252006</v>
      </c>
      <c r="I146" s="13">
        <v>-2.2091567093236426</v>
      </c>
      <c r="J146" s="13">
        <v>-2.655150415248702</v>
      </c>
      <c r="K146" s="13">
        <v>-4.1063027716796601</v>
      </c>
      <c r="L146" s="13">
        <v>0.92994870967569676</v>
      </c>
      <c r="M146" s="13">
        <v>-0.98502144559722105</v>
      </c>
      <c r="N146" s="14">
        <v>0.46073366724933412</v>
      </c>
      <c r="O146">
        <f>I146+J146*'bulk material'!AI146+K146*'bulk material'!AJ146+L146*'bulk material'!AK146+M146*'bulk material'!AL146+N146*'bulk material'!AM146</f>
        <v>5.526519633994198</v>
      </c>
      <c r="P146">
        <f>(O146-'bulk material'!O146)^2</f>
        <v>0.18644206451839093</v>
      </c>
    </row>
    <row r="147" spans="1:16" ht="15.75" thickBot="1" x14ac:dyDescent="0.3">
      <c r="A147" s="13">
        <v>-0.11795479720844249</v>
      </c>
      <c r="B147" s="13">
        <v>2.3441750623111108</v>
      </c>
      <c r="C147" s="13">
        <v>-1.9231866673775702E-2</v>
      </c>
      <c r="D147" s="13">
        <v>1.3446266448424369</v>
      </c>
      <c r="E147" s="13">
        <v>-0.24152214324737911</v>
      </c>
      <c r="F147" s="14">
        <v>-2.326506131636096</v>
      </c>
      <c r="G147" s="7">
        <f>A147+B147*'bulk material'!AI147+C147*'bulk material'!AJ147+D147*'bulk material'!AK147+E147*'bulk material'!AL147+F147*'bulk material'!AM147</f>
        <v>7.6779860243984244</v>
      </c>
      <c r="H147">
        <f>(G147-'bulk material'!N147)^2</f>
        <v>0.67129015338198861</v>
      </c>
      <c r="I147" s="13">
        <v>-2.2091567093236426</v>
      </c>
      <c r="J147" s="13">
        <v>-2.655150415248702</v>
      </c>
      <c r="K147" s="13">
        <v>-4.1063027716796601</v>
      </c>
      <c r="L147" s="13">
        <v>0.92994870967569676</v>
      </c>
      <c r="M147" s="13">
        <v>-0.98502144559722105</v>
      </c>
      <c r="N147" s="14">
        <v>0.46073366724933412</v>
      </c>
      <c r="O147">
        <f>I147+J147*'bulk material'!AI147+K147*'bulk material'!AJ147+L147*'bulk material'!AK147+M147*'bulk material'!AL147+N147*'bulk material'!AM147</f>
        <v>5.4142922078334745</v>
      </c>
      <c r="P147">
        <f>(O147-'bulk material'!O147)^2</f>
        <v>0.48165932054329991</v>
      </c>
    </row>
    <row r="148" spans="1:16" ht="15.75" thickBot="1" x14ac:dyDescent="0.3">
      <c r="A148" s="13">
        <v>-0.11795479720844249</v>
      </c>
      <c r="B148" s="13">
        <v>2.3441750623111108</v>
      </c>
      <c r="C148" s="13">
        <v>-1.9231866673775702E-2</v>
      </c>
      <c r="D148" s="13">
        <v>1.3446266448424369</v>
      </c>
      <c r="E148" s="13">
        <v>-0.24152214324737911</v>
      </c>
      <c r="F148" s="14">
        <v>-2.326506131636096</v>
      </c>
      <c r="G148" s="7">
        <f>A148+B148*'bulk material'!AI148+C148*'bulk material'!AJ148+D148*'bulk material'!AK148+E148*'bulk material'!AL148+F148*'bulk material'!AM148</f>
        <v>7.6886085034620093</v>
      </c>
      <c r="H148">
        <f>(G148-'bulk material'!N148)^2</f>
        <v>0.71014414232769174</v>
      </c>
      <c r="I148" s="13">
        <v>-2.2091567093236426</v>
      </c>
      <c r="J148" s="13">
        <v>-2.655150415248702</v>
      </c>
      <c r="K148" s="13">
        <v>-4.1063027716796601</v>
      </c>
      <c r="L148" s="13">
        <v>0.92994870967569676</v>
      </c>
      <c r="M148" s="13">
        <v>-0.98502144559722105</v>
      </c>
      <c r="N148" s="14">
        <v>0.46073366724933412</v>
      </c>
      <c r="O148">
        <f>I148+J148*'bulk material'!AI148+K148*'bulk material'!AJ148+L148*'bulk material'!AK148+M148*'bulk material'!AL148+N148*'bulk material'!AM148</f>
        <v>5.6590082042413474</v>
      </c>
      <c r="P148">
        <f>(O148-'bulk material'!O148)^2</f>
        <v>0.20187121331336616</v>
      </c>
    </row>
    <row r="149" spans="1:16" ht="15.75" thickBot="1" x14ac:dyDescent="0.3">
      <c r="A149" s="13">
        <v>-0.11795479720844249</v>
      </c>
      <c r="B149" s="13">
        <v>2.3441750623111108</v>
      </c>
      <c r="C149" s="13">
        <v>-1.9231866673775702E-2</v>
      </c>
      <c r="D149" s="13">
        <v>1.3446266448424369</v>
      </c>
      <c r="E149" s="13">
        <v>-0.24152214324737911</v>
      </c>
      <c r="F149" s="14">
        <v>-2.326506131636096</v>
      </c>
      <c r="G149" s="7">
        <f>A149+B149*'bulk material'!AI149+C149*'bulk material'!AJ149+D149*'bulk material'!AK149+E149*'bulk material'!AL149+F149*'bulk material'!AM149</f>
        <v>7.6886085034620093</v>
      </c>
      <c r="H149">
        <f>(G149-'bulk material'!N149)^2</f>
        <v>0.54567843713954112</v>
      </c>
      <c r="I149" s="13">
        <v>-2.2091567093236426</v>
      </c>
      <c r="J149" s="13">
        <v>-2.655150415248702</v>
      </c>
      <c r="K149" s="13">
        <v>-4.1063027716796601</v>
      </c>
      <c r="L149" s="13">
        <v>0.92994870967569676</v>
      </c>
      <c r="M149" s="13">
        <v>-0.98502144559722105</v>
      </c>
      <c r="N149" s="14">
        <v>0.46073366724933412</v>
      </c>
      <c r="O149">
        <f>I149+J149*'bulk material'!AI149+K149*'bulk material'!AJ149+L149*'bulk material'!AK149+M149*'bulk material'!AL149+N149*'bulk material'!AM149</f>
        <v>5.6590082042413474</v>
      </c>
      <c r="P149">
        <f>(O149-'bulk material'!O149)^2</f>
        <v>0.3241034064972661</v>
      </c>
    </row>
    <row r="150" spans="1:16" ht="15.75" thickBot="1" x14ac:dyDescent="0.3">
      <c r="A150" s="13">
        <v>-0.11795479720844249</v>
      </c>
      <c r="B150" s="13">
        <v>2.3441750623111108</v>
      </c>
      <c r="C150" s="13">
        <v>-1.9231866673775702E-2</v>
      </c>
      <c r="D150" s="13">
        <v>1.3446266448424369</v>
      </c>
      <c r="E150" s="13">
        <v>-0.24152214324737911</v>
      </c>
      <c r="F150" s="14">
        <v>-2.326506131636096</v>
      </c>
      <c r="G150" s="7">
        <f>A150+B150*'bulk material'!AI150+C150*'bulk material'!AJ150+D150*'bulk material'!AK150+E150*'bulk material'!AL150+F150*'bulk material'!AM150</f>
        <v>7.6886085034620093</v>
      </c>
      <c r="H150">
        <f>(G150-'bulk material'!N150)^2</f>
        <v>1.619766577240231</v>
      </c>
      <c r="I150" s="13">
        <v>-2.2091567093236426</v>
      </c>
      <c r="J150" s="13">
        <v>-2.655150415248702</v>
      </c>
      <c r="K150" s="13">
        <v>-4.1063027716796601</v>
      </c>
      <c r="L150" s="13">
        <v>0.92994870967569676</v>
      </c>
      <c r="M150" s="13">
        <v>-0.98502144559722105</v>
      </c>
      <c r="N150" s="14">
        <v>0.46073366724933412</v>
      </c>
      <c r="O150">
        <f>I150+J150*'bulk material'!AI150+K150*'bulk material'!AJ150+L150*'bulk material'!AK150+M150*'bulk material'!AL150+N150*'bulk material'!AM150</f>
        <v>5.6590082042413474</v>
      </c>
      <c r="P150">
        <f>(O150-'bulk material'!O150)^2</f>
        <v>0.77316990555567333</v>
      </c>
    </row>
    <row r="151" spans="1:16" ht="15.75" thickBot="1" x14ac:dyDescent="0.3">
      <c r="A151" s="13">
        <v>-0.11795479720844249</v>
      </c>
      <c r="B151" s="13">
        <v>2.3441750623111108</v>
      </c>
      <c r="C151" s="13">
        <v>-1.9231866673775702E-2</v>
      </c>
      <c r="D151" s="13">
        <v>1.3446266448424369</v>
      </c>
      <c r="E151" s="13">
        <v>-0.24152214324737911</v>
      </c>
      <c r="F151" s="14">
        <v>-2.326506131636096</v>
      </c>
      <c r="G151" s="7">
        <f>A151+B151*'bulk material'!AI151+C151*'bulk material'!AJ151+D151*'bulk material'!AK151+E151*'bulk material'!AL151+F151*'bulk material'!AM151</f>
        <v>7.6779860243984244</v>
      </c>
      <c r="H151">
        <f>(G151-'bulk material'!N151)^2</f>
        <v>1.8586495608180971</v>
      </c>
      <c r="I151" s="13">
        <v>-2.2091567093236426</v>
      </c>
      <c r="J151" s="13">
        <v>-2.655150415248702</v>
      </c>
      <c r="K151" s="13">
        <v>-4.1063027716796601</v>
      </c>
      <c r="L151" s="13">
        <v>0.92994870967569676</v>
      </c>
      <c r="M151" s="13">
        <v>-0.98502144559722105</v>
      </c>
      <c r="N151" s="14">
        <v>0.46073366724933412</v>
      </c>
      <c r="O151">
        <f>I151+J151*'bulk material'!AI151+K151*'bulk material'!AJ151+L151*'bulk material'!AK151+M151*'bulk material'!AL151+N151*'bulk material'!AM151</f>
        <v>5.4142922078334745</v>
      </c>
      <c r="P151">
        <f>(O151-'bulk material'!O151)^2</f>
        <v>1.4496564579109061</v>
      </c>
    </row>
    <row r="152" spans="1:16" ht="15.75" thickBot="1" x14ac:dyDescent="0.3">
      <c r="A152" s="13">
        <v>-0.11795479720844249</v>
      </c>
      <c r="B152" s="13">
        <v>2.3441750623111108</v>
      </c>
      <c r="C152" s="13">
        <v>-1.9231866673775702E-2</v>
      </c>
      <c r="D152" s="13">
        <v>1.3446266448424369</v>
      </c>
      <c r="E152" s="13">
        <v>-0.24152214324737911</v>
      </c>
      <c r="F152" s="14">
        <v>-2.326506131636096</v>
      </c>
      <c r="G152" s="7">
        <f>A152+B152*'bulk material'!AI152+C152*'bulk material'!AJ152+D152*'bulk material'!AK152+E152*'bulk material'!AL152+F152*'bulk material'!AM152</f>
        <v>7.7564407203232326</v>
      </c>
      <c r="H152">
        <f>(G152-'bulk material'!N152)^2</f>
        <v>0.21634750871637001</v>
      </c>
      <c r="I152" s="13">
        <v>-2.2091567093236426</v>
      </c>
      <c r="J152" s="13">
        <v>-2.655150415248702</v>
      </c>
      <c r="K152" s="13">
        <v>-4.1063027716796601</v>
      </c>
      <c r="L152" s="13">
        <v>0.92994870967569676</v>
      </c>
      <c r="M152" s="13">
        <v>-0.98502144559722105</v>
      </c>
      <c r="N152" s="14">
        <v>0.46073366724933412</v>
      </c>
      <c r="O152">
        <f>I152+J152*'bulk material'!AI152+K152*'bulk material'!AJ152+L152*'bulk material'!AK152+M152*'bulk material'!AL152+N152*'bulk material'!AM152</f>
        <v>5.5013019436748412</v>
      </c>
      <c r="P152">
        <f>(O152-'bulk material'!O152)^2</f>
        <v>9.4253338266566608E-2</v>
      </c>
    </row>
    <row r="153" spans="1:16" ht="15.75" thickBot="1" x14ac:dyDescent="0.3">
      <c r="A153" s="13">
        <v>-0.11795479720844249</v>
      </c>
      <c r="B153" s="13">
        <v>2.3441750623111108</v>
      </c>
      <c r="C153" s="13">
        <v>-1.9231866673775702E-2</v>
      </c>
      <c r="D153" s="13">
        <v>1.3446266448424369</v>
      </c>
      <c r="E153" s="13">
        <v>-0.24152214324737911</v>
      </c>
      <c r="F153" s="14">
        <v>-2.326506131636096</v>
      </c>
      <c r="G153" s="7">
        <f>A153+B153*'bulk material'!AI153+C153*'bulk material'!AJ153+D153*'bulk material'!AK153+E153*'bulk material'!AL153+F153*'bulk material'!AM153</f>
        <v>7.7564407203232326</v>
      </c>
      <c r="H153">
        <f>(G153-'bulk material'!N153)^2</f>
        <v>0.48284193885075943</v>
      </c>
      <c r="I153" s="13">
        <v>-2.2091567093236426</v>
      </c>
      <c r="J153" s="13">
        <v>-2.655150415248702</v>
      </c>
      <c r="K153" s="13">
        <v>-4.1063027716796601</v>
      </c>
      <c r="L153" s="13">
        <v>0.92994870967569676</v>
      </c>
      <c r="M153" s="13">
        <v>-0.98502144559722105</v>
      </c>
      <c r="N153" s="14">
        <v>0.46073366724933412</v>
      </c>
      <c r="O153">
        <f>I153+J153*'bulk material'!AI153+K153*'bulk material'!AJ153+L153*'bulk material'!AK153+M153*'bulk material'!AL153+N153*'bulk material'!AM153</f>
        <v>5.5013019436748412</v>
      </c>
      <c r="P153">
        <f>(O153-'bulk material'!O153)^2</f>
        <v>0.27773644708631218</v>
      </c>
    </row>
    <row r="154" spans="1:16" ht="15.75" thickBot="1" x14ac:dyDescent="0.3">
      <c r="A154" s="13">
        <v>-0.11795479720844249</v>
      </c>
      <c r="B154" s="13">
        <v>2.3441750623111108</v>
      </c>
      <c r="C154" s="13">
        <v>-1.9231866673775702E-2</v>
      </c>
      <c r="D154" s="13">
        <v>1.3446266448424369</v>
      </c>
      <c r="E154" s="13">
        <v>-0.24152214324737911</v>
      </c>
      <c r="F154" s="14">
        <v>-2.326506131636096</v>
      </c>
      <c r="G154" s="7">
        <f>A154+B154*'bulk material'!AI154+C154*'bulk material'!AJ154+D154*'bulk material'!AK154+E154*'bulk material'!AL154+F154*'bulk material'!AM154</f>
        <v>7.7564407203232326</v>
      </c>
      <c r="H154">
        <f>(G154-'bulk material'!N154)^2</f>
        <v>2.3700236337083215E-5</v>
      </c>
      <c r="I154" s="13">
        <v>-2.2091567093236426</v>
      </c>
      <c r="J154" s="13">
        <v>-2.655150415248702</v>
      </c>
      <c r="K154" s="13">
        <v>-4.1063027716796601</v>
      </c>
      <c r="L154" s="13">
        <v>0.92994870967569676</v>
      </c>
      <c r="M154" s="13">
        <v>-0.98502144559722105</v>
      </c>
      <c r="N154" s="14">
        <v>0.46073366724933412</v>
      </c>
      <c r="O154">
        <f>I154+J154*'bulk material'!AI154+K154*'bulk material'!AJ154+L154*'bulk material'!AK154+M154*'bulk material'!AL154+N154*'bulk material'!AM154</f>
        <v>5.5013019436748412</v>
      </c>
      <c r="P154">
        <f>(O154-'bulk material'!O154)^2</f>
        <v>0.35641743625623268</v>
      </c>
    </row>
    <row r="155" spans="1:16" ht="15.75" thickBot="1" x14ac:dyDescent="0.3">
      <c r="A155" s="13">
        <v>-0.11795479720844249</v>
      </c>
      <c r="B155" s="13">
        <v>2.3441750623111108</v>
      </c>
      <c r="C155" s="13">
        <v>-1.9231866673775702E-2</v>
      </c>
      <c r="D155" s="13">
        <v>1.3446266448424369</v>
      </c>
      <c r="E155" s="13">
        <v>-0.24152214324737911</v>
      </c>
      <c r="F155" s="14">
        <v>-2.326506131636096</v>
      </c>
      <c r="G155" s="7">
        <f>A155+B155*'bulk material'!AI155+C155*'bulk material'!AJ155+D155*'bulk material'!AK155+E155*'bulk material'!AL155+F155*'bulk material'!AM155</f>
        <v>7.7564407203232326</v>
      </c>
      <c r="H155">
        <f>(G155-'bulk material'!N155)^2</f>
        <v>0.32589060321570523</v>
      </c>
      <c r="I155" s="13">
        <v>-2.2091567093236426</v>
      </c>
      <c r="J155" s="13">
        <v>-2.655150415248702</v>
      </c>
      <c r="K155" s="13">
        <v>-4.1063027716796601</v>
      </c>
      <c r="L155" s="13">
        <v>0.92994870967569676</v>
      </c>
      <c r="M155" s="13">
        <v>-0.98502144559722105</v>
      </c>
      <c r="N155" s="14">
        <v>0.46073366724933412</v>
      </c>
      <c r="O155">
        <f>I155+J155*'bulk material'!AI155+K155*'bulk material'!AJ155+L155*'bulk material'!AK155+M155*'bulk material'!AL155+N155*'bulk material'!AM155</f>
        <v>5.5013019436748412</v>
      </c>
      <c r="P155">
        <f>(O155-'bulk material'!O155)^2</f>
        <v>0.38069771887620801</v>
      </c>
    </row>
    <row r="156" spans="1:16" ht="15.75" thickBot="1" x14ac:dyDescent="0.3">
      <c r="A156" s="13">
        <v>-0.11795479720844249</v>
      </c>
      <c r="B156" s="13">
        <v>2.3441750623111108</v>
      </c>
      <c r="C156" s="13">
        <v>-1.9231866673775702E-2</v>
      </c>
      <c r="D156" s="13">
        <v>1.3446266448424369</v>
      </c>
      <c r="E156" s="13">
        <v>-0.24152214324737911</v>
      </c>
      <c r="F156" s="14">
        <v>-2.326506131636096</v>
      </c>
      <c r="G156" s="7">
        <f>A156+B156*'bulk material'!AI156+C156*'bulk material'!AJ156+D156*'bulk material'!AK156+E156*'bulk material'!AL156+F156*'bulk material'!AM156</f>
        <v>7.7564407203232326</v>
      </c>
      <c r="H156">
        <f>(G156-'bulk material'!N156)^2</f>
        <v>0.66401032817500838</v>
      </c>
      <c r="I156" s="13">
        <v>-2.2091567093236426</v>
      </c>
      <c r="J156" s="13">
        <v>-2.655150415248702</v>
      </c>
      <c r="K156" s="13">
        <v>-4.1063027716796601</v>
      </c>
      <c r="L156" s="13">
        <v>0.92994870967569676</v>
      </c>
      <c r="M156" s="13">
        <v>-0.98502144559722105</v>
      </c>
      <c r="N156" s="14">
        <v>0.46073366724933412</v>
      </c>
      <c r="O156">
        <f>I156+J156*'bulk material'!AI156+K156*'bulk material'!AJ156+L156*'bulk material'!AK156+M156*'bulk material'!AL156+N156*'bulk material'!AM156</f>
        <v>5.5013019436748412</v>
      </c>
      <c r="P156">
        <f>(O156-'bulk material'!O156)^2</f>
        <v>0.41861814280617476</v>
      </c>
    </row>
    <row r="157" spans="1:16" ht="15.75" thickBot="1" x14ac:dyDescent="0.3">
      <c r="A157" s="13">
        <v>-0.11795479720844249</v>
      </c>
      <c r="B157" s="13">
        <v>2.3441750623111108</v>
      </c>
      <c r="C157" s="13">
        <v>-1.9231866673775702E-2</v>
      </c>
      <c r="D157" s="13">
        <v>1.3446266448424369</v>
      </c>
      <c r="E157" s="13">
        <v>-0.24152214324737911</v>
      </c>
      <c r="F157" s="14">
        <v>-2.326506131636096</v>
      </c>
      <c r="G157" s="7">
        <f>A157+B157*'bulk material'!AI157+C157*'bulk material'!AJ157+D157*'bulk material'!AK157+E157*'bulk material'!AL157+F157*'bulk material'!AM157</f>
        <v>7.7564407203232326</v>
      </c>
      <c r="H157">
        <f>(G157-'bulk material'!N157)^2</f>
        <v>0.57892055297909661</v>
      </c>
      <c r="I157" s="13">
        <v>-2.2091567093236426</v>
      </c>
      <c r="J157" s="13">
        <v>-2.655150415248702</v>
      </c>
      <c r="K157" s="13">
        <v>-4.1063027716796601</v>
      </c>
      <c r="L157" s="13">
        <v>0.92994870967569676</v>
      </c>
      <c r="M157" s="13">
        <v>-0.98502144559722105</v>
      </c>
      <c r="N157" s="14">
        <v>0.46073366724933412</v>
      </c>
      <c r="O157">
        <f>I157+J157*'bulk material'!AI157+K157*'bulk material'!AJ157+L157*'bulk material'!AK157+M157*'bulk material'!AL157+N157*'bulk material'!AM157</f>
        <v>5.5013019436748412</v>
      </c>
      <c r="P157">
        <f>(O157-'bulk material'!O157)^2</f>
        <v>0.89682238210582665</v>
      </c>
    </row>
    <row r="158" spans="1:16" ht="15.75" thickBot="1" x14ac:dyDescent="0.3">
      <c r="A158" s="13">
        <v>-0.11795479720844249</v>
      </c>
      <c r="B158" s="13">
        <v>2.3441750623111108</v>
      </c>
      <c r="C158" s="13">
        <v>-1.9231866673775702E-2</v>
      </c>
      <c r="D158" s="13">
        <v>1.3446266448424369</v>
      </c>
      <c r="E158" s="13">
        <v>-0.24152214324737911</v>
      </c>
      <c r="F158" s="14">
        <v>-2.326506131636096</v>
      </c>
      <c r="G158" s="7">
        <f>A158+B158*'bulk material'!AI158+C158*'bulk material'!AJ158+D158*'bulk material'!AK158+E158*'bulk material'!AL158+F158*'bulk material'!AM158</f>
        <v>8.3812825568420397</v>
      </c>
      <c r="H158">
        <f>(G158-'bulk material'!N158)^2</f>
        <v>0.23428160655731975</v>
      </c>
      <c r="I158" s="13">
        <v>-2.2091567093236426</v>
      </c>
      <c r="J158" s="13">
        <v>-2.655150415248702</v>
      </c>
      <c r="K158" s="13">
        <v>-4.1063027716796601</v>
      </c>
      <c r="L158" s="13">
        <v>0.92994870967569676</v>
      </c>
      <c r="M158" s="13">
        <v>-0.98502144559722105</v>
      </c>
      <c r="N158" s="14">
        <v>0.46073366724933412</v>
      </c>
      <c r="O158">
        <f>I158+J158*'bulk material'!AI158+K158*'bulk material'!AJ158+L158*'bulk material'!AK158+M158*'bulk material'!AL158+N158*'bulk material'!AM158</f>
        <v>5.0321141702190229</v>
      </c>
      <c r="P158">
        <f>(O158-'bulk material'!O158)^2</f>
        <v>0.16499424719387454</v>
      </c>
    </row>
    <row r="159" spans="1:16" ht="15.75" thickBot="1" x14ac:dyDescent="0.3">
      <c r="A159" s="13">
        <v>-0.11795479720844249</v>
      </c>
      <c r="B159" s="13">
        <v>2.3441750623111108</v>
      </c>
      <c r="C159" s="13">
        <v>-1.9231866673775702E-2</v>
      </c>
      <c r="D159" s="13">
        <v>1.3446266448424369</v>
      </c>
      <c r="E159" s="13">
        <v>-0.24152214324737911</v>
      </c>
      <c r="F159" s="14">
        <v>-2.326506131636096</v>
      </c>
      <c r="G159" s="7">
        <f>A159+B159*'bulk material'!AI159+C159*'bulk material'!AJ159+D159*'bulk material'!AK159+E159*'bulk material'!AL159+F159*'bulk material'!AM159</f>
        <v>7.9651880626802827</v>
      </c>
      <c r="H159">
        <f>(G159-'bulk material'!N159)^2</f>
        <v>0.16493422318116807</v>
      </c>
      <c r="I159" s="13">
        <v>-2.2091567093236426</v>
      </c>
      <c r="J159" s="13">
        <v>-2.655150415248702</v>
      </c>
      <c r="K159" s="13">
        <v>-4.1063027716796601</v>
      </c>
      <c r="L159" s="13">
        <v>0.92994870967569676</v>
      </c>
      <c r="M159" s="13">
        <v>-0.98502144559722105</v>
      </c>
      <c r="N159" s="14">
        <v>0.46073366724933412</v>
      </c>
      <c r="O159">
        <f>I159+J159*'bulk material'!AI159+K159*'bulk material'!AJ159+L159*'bulk material'!AK159+M159*'bulk material'!AL159+N159*'bulk material'!AM159</f>
        <v>5.6292818657773154</v>
      </c>
      <c r="P159">
        <f>(O159-'bulk material'!O159)^2</f>
        <v>0.10177831822401671</v>
      </c>
    </row>
    <row r="160" spans="1:16" ht="15.75" thickBot="1" x14ac:dyDescent="0.3">
      <c r="A160" s="13">
        <v>-0.11795479720844249</v>
      </c>
      <c r="B160" s="13">
        <v>2.3441750623111108</v>
      </c>
      <c r="C160" s="13">
        <v>-1.9231866673775702E-2</v>
      </c>
      <c r="D160" s="13">
        <v>1.3446266448424369</v>
      </c>
      <c r="E160" s="13">
        <v>-0.24152214324737911</v>
      </c>
      <c r="F160" s="14">
        <v>-2.326506131636096</v>
      </c>
      <c r="G160" s="7">
        <f>A160+B160*'bulk material'!AI160+C160*'bulk material'!AJ160+D160*'bulk material'!AK160+E160*'bulk material'!AL160+F160*'bulk material'!AM160</f>
        <v>7.9651880626802827</v>
      </c>
      <c r="H160">
        <f>(G160-'bulk material'!N160)^2</f>
        <v>6.2560487875045284E-2</v>
      </c>
      <c r="I160" s="13">
        <v>-2.2091567093236426</v>
      </c>
      <c r="J160" s="13">
        <v>-2.655150415248702</v>
      </c>
      <c r="K160" s="13">
        <v>-4.1063027716796601</v>
      </c>
      <c r="L160" s="13">
        <v>0.92994870967569676</v>
      </c>
      <c r="M160" s="13">
        <v>-0.98502144559722105</v>
      </c>
      <c r="N160" s="14">
        <v>0.46073366724933412</v>
      </c>
      <c r="O160">
        <f>I160+J160*'bulk material'!AI160+K160*'bulk material'!AJ160+L160*'bulk material'!AK160+M160*'bulk material'!AL160+N160*'bulk material'!AM160</f>
        <v>5.6292818657773154</v>
      </c>
      <c r="P160">
        <f>(O160-'bulk material'!O160)^2</f>
        <v>0.70396654735684472</v>
      </c>
    </row>
    <row r="161" spans="1:16" ht="15.75" thickBot="1" x14ac:dyDescent="0.3">
      <c r="A161" s="13">
        <v>-0.11795479720844249</v>
      </c>
      <c r="B161" s="13">
        <v>2.3441750623111108</v>
      </c>
      <c r="C161" s="13">
        <v>-1.9231866673775702E-2</v>
      </c>
      <c r="D161" s="13">
        <v>1.3446266448424369</v>
      </c>
      <c r="E161" s="13">
        <v>-0.24152214324737911</v>
      </c>
      <c r="F161" s="14">
        <v>-2.326506131636096</v>
      </c>
      <c r="G161" s="7">
        <f>A161+B161*'bulk material'!AI161+C161*'bulk material'!AJ161+D161*'bulk material'!AK161+E161*'bulk material'!AL161+F161*'bulk material'!AM161</f>
        <v>7.8797713058810617</v>
      </c>
      <c r="H161">
        <f>(G161-'bulk material'!N161)^2</f>
        <v>0.13872816246810371</v>
      </c>
      <c r="I161" s="13">
        <v>-2.2091567093236426</v>
      </c>
      <c r="J161" s="13">
        <v>-2.655150415248702</v>
      </c>
      <c r="K161" s="13">
        <v>-4.1063027716796601</v>
      </c>
      <c r="L161" s="13">
        <v>0.92994870967569676</v>
      </c>
      <c r="M161" s="13">
        <v>-0.98502144559722105</v>
      </c>
      <c r="N161" s="14">
        <v>0.46073366724933412</v>
      </c>
      <c r="O161">
        <f>I161+J161*'bulk material'!AI161+K161*'bulk material'!AJ161+L161*'bulk material'!AK161+M161*'bulk material'!AL161+N161*'bulk material'!AM161</f>
        <v>6.1542286039258718</v>
      </c>
      <c r="P161">
        <f>(O161-'bulk material'!O161)^2</f>
        <v>0.18842579822060743</v>
      </c>
    </row>
    <row r="162" spans="1:16" ht="15.75" thickBot="1" x14ac:dyDescent="0.3">
      <c r="A162" s="13">
        <v>-0.11795479720844249</v>
      </c>
      <c r="B162" s="13">
        <v>2.3441750623111108</v>
      </c>
      <c r="C162" s="13">
        <v>-1.9231866673775702E-2</v>
      </c>
      <c r="D162" s="13">
        <v>1.3446266448424369</v>
      </c>
      <c r="E162" s="13">
        <v>-0.24152214324737911</v>
      </c>
      <c r="F162" s="14">
        <v>-2.326506131636096</v>
      </c>
      <c r="G162" s="7">
        <f>A162+B162*'bulk material'!AI162+C162*'bulk material'!AJ162+D162*'bulk material'!AK162+E162*'bulk material'!AL162+F162*'bulk material'!AM162</f>
        <v>7.9441193105445036</v>
      </c>
      <c r="H162">
        <f>(G162-'bulk material'!N162)^2</f>
        <v>1.8365391192722209</v>
      </c>
      <c r="I162" s="13">
        <v>-2.2091567093236426</v>
      </c>
      <c r="J162" s="13">
        <v>-2.655150415248702</v>
      </c>
      <c r="K162" s="13">
        <v>-4.1063027716796601</v>
      </c>
      <c r="L162" s="13">
        <v>0.92994870967569676</v>
      </c>
      <c r="M162" s="13">
        <v>-0.98502144559722105</v>
      </c>
      <c r="N162" s="14">
        <v>0.46073366724933412</v>
      </c>
      <c r="O162">
        <f>I162+J162*'bulk material'!AI162+K162*'bulk material'!AJ162+L162*'bulk material'!AK162+M162*'bulk material'!AL162+N162*'bulk material'!AM162</f>
        <v>6.2642631084649976</v>
      </c>
      <c r="P162">
        <f>(O162-'bulk material'!O162)^2</f>
        <v>0.12534849980903576</v>
      </c>
    </row>
    <row r="163" spans="1:16" ht="15.75" thickBot="1" x14ac:dyDescent="0.3">
      <c r="A163" s="13">
        <v>-0.11795479720844249</v>
      </c>
      <c r="B163" s="13">
        <v>2.3441750623111108</v>
      </c>
      <c r="C163" s="13">
        <v>-1.9231866673775702E-2</v>
      </c>
      <c r="D163" s="13">
        <v>1.3446266448424369</v>
      </c>
      <c r="E163" s="13">
        <v>-0.24152214324737911</v>
      </c>
      <c r="F163" s="14">
        <v>-2.326506131636096</v>
      </c>
      <c r="G163" s="7">
        <f>A163+B163*'bulk material'!AI163+C163*'bulk material'!AJ163+D163*'bulk material'!AK163+E163*'bulk material'!AL163+F163*'bulk material'!AM163</f>
        <v>7.94732773526282</v>
      </c>
      <c r="H163">
        <f>(G163-'bulk material'!N163)^2</f>
        <v>1.4859153461467605</v>
      </c>
      <c r="I163" s="13">
        <v>-2.2091567093236426</v>
      </c>
      <c r="J163" s="13">
        <v>-2.655150415248702</v>
      </c>
      <c r="K163" s="13">
        <v>-4.1063027716796601</v>
      </c>
      <c r="L163" s="13">
        <v>0.92994870967569676</v>
      </c>
      <c r="M163" s="13">
        <v>-0.98502144559722105</v>
      </c>
      <c r="N163" s="14">
        <v>0.46073366724933412</v>
      </c>
      <c r="O163">
        <f>I163+J163*'bulk material'!AI163+K163*'bulk material'!AJ163+L163*'bulk material'!AK163+M163*'bulk material'!AL163+N163*'bulk material'!AM163</f>
        <v>6.1109726545874752</v>
      </c>
      <c r="P163">
        <f>(O163-'bulk material'!O163)^2</f>
        <v>0.19126308704326048</v>
      </c>
    </row>
    <row r="164" spans="1:16" ht="15.75" thickBot="1" x14ac:dyDescent="0.3">
      <c r="A164" s="13">
        <v>-0.11795479720844249</v>
      </c>
      <c r="B164" s="13">
        <v>2.3441750623111108</v>
      </c>
      <c r="C164" s="13">
        <v>-1.9231866673775702E-2</v>
      </c>
      <c r="D164" s="13">
        <v>1.3446266448424369</v>
      </c>
      <c r="E164" s="13">
        <v>-0.24152214324737911</v>
      </c>
      <c r="F164" s="14">
        <v>-2.326506131636096</v>
      </c>
      <c r="G164" s="7">
        <f>A164+B164*'bulk material'!AI164+C164*'bulk material'!AJ164+D164*'bulk material'!AK164+E164*'bulk material'!AL164+F164*'bulk material'!AM164</f>
        <v>8.0455127685997887</v>
      </c>
      <c r="H164">
        <f>(G164-'bulk material'!N164)^2</f>
        <v>1.2674171752916217</v>
      </c>
      <c r="I164" s="13">
        <v>-2.2091567093236426</v>
      </c>
      <c r="J164" s="13">
        <v>-2.655150415248702</v>
      </c>
      <c r="K164" s="13">
        <v>-4.1063027716796601</v>
      </c>
      <c r="L164" s="13">
        <v>0.92994870967569676</v>
      </c>
      <c r="M164" s="13">
        <v>-0.98502144559722105</v>
      </c>
      <c r="N164" s="14">
        <v>0.46073366724933412</v>
      </c>
      <c r="O164">
        <f>I164+J164*'bulk material'!AI164+K164*'bulk material'!AJ164+L164*'bulk material'!AK164+M164*'bulk material'!AL164+N164*'bulk material'!AM164</f>
        <v>6.0315173823095316</v>
      </c>
      <c r="P164">
        <f>(O164-'bulk material'!O164)^2</f>
        <v>0.34432441335855934</v>
      </c>
    </row>
    <row r="165" spans="1:16" ht="15.75" thickBot="1" x14ac:dyDescent="0.3">
      <c r="A165" s="13">
        <v>-0.11795479720844249</v>
      </c>
      <c r="B165" s="13">
        <v>2.3441750623111108</v>
      </c>
      <c r="C165" s="13">
        <v>-1.9231866673775702E-2</v>
      </c>
      <c r="D165" s="13">
        <v>1.3446266448424369</v>
      </c>
      <c r="E165" s="13">
        <v>-0.24152214324737911</v>
      </c>
      <c r="F165" s="14">
        <v>-2.326506131636096</v>
      </c>
      <c r="G165" s="7">
        <f>A165+B165*'bulk material'!AI165+C165*'bulk material'!AJ165+D165*'bulk material'!AK165+E165*'bulk material'!AL165+F165*'bulk material'!AM165</f>
        <v>8.0619512124808992</v>
      </c>
      <c r="H165">
        <f>(G165-'bulk material'!N165)^2</f>
        <v>1.970031109261608E-2</v>
      </c>
      <c r="I165" s="13">
        <v>-2.2091567093236426</v>
      </c>
      <c r="J165" s="13">
        <v>-2.655150415248702</v>
      </c>
      <c r="K165" s="13">
        <v>-4.1063027716796601</v>
      </c>
      <c r="L165" s="13">
        <v>0.92994870967569676</v>
      </c>
      <c r="M165" s="13">
        <v>-0.98502144559722105</v>
      </c>
      <c r="N165" s="14">
        <v>0.46073366724933412</v>
      </c>
      <c r="O165">
        <f>I165+J165*'bulk material'!AI165+K165*'bulk material'!AJ165+L165*'bulk material'!AK165+M165*'bulk material'!AL165+N165*'bulk material'!AM165</f>
        <v>6.1738561670126506</v>
      </c>
      <c r="P165">
        <f>(O165-'bulk material'!O165)^2</f>
        <v>7.132282549174483E-3</v>
      </c>
    </row>
    <row r="166" spans="1:16" ht="15.75" thickBot="1" x14ac:dyDescent="0.3">
      <c r="A166" s="13">
        <v>-0.11795479720844249</v>
      </c>
      <c r="B166" s="13">
        <v>2.3441750623111108</v>
      </c>
      <c r="C166" s="13">
        <v>-1.9231866673775702E-2</v>
      </c>
      <c r="D166" s="13">
        <v>1.3446266448424369</v>
      </c>
      <c r="E166" s="13">
        <v>-0.24152214324737911</v>
      </c>
      <c r="F166" s="14">
        <v>-2.326506131636096</v>
      </c>
      <c r="G166" s="7">
        <f>A166+B166*'bulk material'!AI166+C166*'bulk material'!AJ166+D166*'bulk material'!AK166+E166*'bulk material'!AL166+F166*'bulk material'!AM166</f>
        <v>8.0619512124808992</v>
      </c>
      <c r="H166">
        <f>(G166-'bulk material'!N166)^2</f>
        <v>0.34381546574309557</v>
      </c>
      <c r="I166" s="13">
        <v>-2.2091567093236426</v>
      </c>
      <c r="J166" s="13">
        <v>-2.655150415248702</v>
      </c>
      <c r="K166" s="13">
        <v>-4.1063027716796601</v>
      </c>
      <c r="L166" s="13">
        <v>0.92994870967569676</v>
      </c>
      <c r="M166" s="13">
        <v>-0.98502144559722105</v>
      </c>
      <c r="N166" s="14">
        <v>0.46073366724933412</v>
      </c>
      <c r="O166">
        <f>I166+J166*'bulk material'!AI166+K166*'bulk material'!AJ166+L166*'bulk material'!AK166+M166*'bulk material'!AL166+N166*'bulk material'!AM166</f>
        <v>6.1738561670126506</v>
      </c>
      <c r="P166">
        <f>(O166-'bulk material'!O166)^2</f>
        <v>9.269153310028394E-2</v>
      </c>
    </row>
    <row r="167" spans="1:16" ht="15.75" thickBot="1" x14ac:dyDescent="0.3">
      <c r="A167" s="13">
        <v>-0.11795479720844249</v>
      </c>
      <c r="B167" s="13">
        <v>2.3441750623111108</v>
      </c>
      <c r="C167" s="13">
        <v>-1.9231866673775702E-2</v>
      </c>
      <c r="D167" s="13">
        <v>1.3446266448424369</v>
      </c>
      <c r="E167" s="13">
        <v>-0.24152214324737911</v>
      </c>
      <c r="F167" s="14">
        <v>-2.326506131636096</v>
      </c>
      <c r="G167" s="7">
        <f>A167+B167*'bulk material'!AI167+C167*'bulk material'!AJ167+D167*'bulk material'!AK167+E167*'bulk material'!AL167+F167*'bulk material'!AM167</f>
        <v>8.0619512124808992</v>
      </c>
      <c r="H167">
        <f>(G167-'bulk material'!N167)^2</f>
        <v>0.37778503808563429</v>
      </c>
      <c r="I167" s="13">
        <v>-2.2091567093236426</v>
      </c>
      <c r="J167" s="13">
        <v>-2.655150415248702</v>
      </c>
      <c r="K167" s="13">
        <v>-4.1063027716796601</v>
      </c>
      <c r="L167" s="13">
        <v>0.92994870967569676</v>
      </c>
      <c r="M167" s="13">
        <v>-0.98502144559722105</v>
      </c>
      <c r="N167" s="14">
        <v>0.46073366724933412</v>
      </c>
      <c r="O167">
        <f>I167+J167*'bulk material'!AI167+K167*'bulk material'!AJ167+L167*'bulk material'!AK167+M167*'bulk material'!AL167+N167*'bulk material'!AM167</f>
        <v>6.1738561670126506</v>
      </c>
      <c r="P167">
        <f>(O167-'bulk material'!O167)^2</f>
        <v>0.1328258741596772</v>
      </c>
    </row>
    <row r="168" spans="1:16" ht="15.75" thickBot="1" x14ac:dyDescent="0.3">
      <c r="A168" s="13">
        <v>-0.11795479720844249</v>
      </c>
      <c r="B168" s="13">
        <v>2.3441750623111108</v>
      </c>
      <c r="C168" s="13">
        <v>-1.9231866673775702E-2</v>
      </c>
      <c r="D168" s="13">
        <v>1.3446266448424369</v>
      </c>
      <c r="E168" s="13">
        <v>-0.24152214324737911</v>
      </c>
      <c r="F168" s="14">
        <v>-2.326506131636096</v>
      </c>
      <c r="G168" s="7">
        <f>A168+B168*'bulk material'!AI168+C168*'bulk material'!AJ168+D168*'bulk material'!AK168+E168*'bulk material'!AL168+F168*'bulk material'!AM168</f>
        <v>8.0619512124808992</v>
      </c>
      <c r="H168">
        <f>(G168-'bulk material'!N168)^2</f>
        <v>1.6061957848394588</v>
      </c>
      <c r="I168" s="13">
        <v>-2.2091567093236426</v>
      </c>
      <c r="J168" s="13">
        <v>-2.655150415248702</v>
      </c>
      <c r="K168" s="13">
        <v>-4.1063027716796601</v>
      </c>
      <c r="L168" s="13">
        <v>0.92994870967569676</v>
      </c>
      <c r="M168" s="13">
        <v>-0.98502144559722105</v>
      </c>
      <c r="N168" s="14">
        <v>0.46073366724933412</v>
      </c>
      <c r="O168">
        <f>I168+J168*'bulk material'!AI168+K168*'bulk material'!AJ168+L168*'bulk material'!AK168+M168*'bulk material'!AL168+N168*'bulk material'!AM168</f>
        <v>6.1738561670126506</v>
      </c>
      <c r="P168">
        <f>(O168-'bulk material'!O168)^2</f>
        <v>0.44149757945664558</v>
      </c>
    </row>
    <row r="169" spans="1:16" ht="15.75" thickBot="1" x14ac:dyDescent="0.3">
      <c r="A169" s="13">
        <v>-0.11795479720844249</v>
      </c>
      <c r="B169" s="13">
        <v>2.3441750623111108</v>
      </c>
      <c r="C169" s="13">
        <v>-1.9231866673775702E-2</v>
      </c>
      <c r="D169" s="13">
        <v>1.3446266448424369</v>
      </c>
      <c r="E169" s="13">
        <v>-0.24152214324737911</v>
      </c>
      <c r="F169" s="14">
        <v>-2.326506131636096</v>
      </c>
      <c r="G169" s="7">
        <f>A169+B169*'bulk material'!AI169+C169*'bulk material'!AJ169+D169*'bulk material'!AK169+E169*'bulk material'!AL169+F169*'bulk material'!AM169</f>
        <v>8.0619512124808992</v>
      </c>
      <c r="H169">
        <f>(G169-'bulk material'!N169)^2</f>
        <v>3.7378723700350145</v>
      </c>
      <c r="I169" s="13">
        <v>-2.2091567093236426</v>
      </c>
      <c r="J169" s="13">
        <v>-2.655150415248702</v>
      </c>
      <c r="K169" s="13">
        <v>-4.1063027716796601</v>
      </c>
      <c r="L169" s="13">
        <v>0.92994870967569676</v>
      </c>
      <c r="M169" s="13">
        <v>-0.98502144559722105</v>
      </c>
      <c r="N169" s="14">
        <v>0.46073366724933412</v>
      </c>
      <c r="O169">
        <f>I169+J169*'bulk material'!AI169+K169*'bulk material'!AJ169+L169*'bulk material'!AK169+M169*'bulk material'!AL169+N169*'bulk material'!AM169</f>
        <v>6.1738561670126506</v>
      </c>
      <c r="P169">
        <f>(O169-'bulk material'!O169)^2</f>
        <v>0.44149757945664558</v>
      </c>
    </row>
    <row r="170" spans="1:16" ht="15.75" thickBot="1" x14ac:dyDescent="0.3">
      <c r="A170" s="13">
        <v>-0.11795479720844249</v>
      </c>
      <c r="B170" s="13">
        <v>2.3441750623111108</v>
      </c>
      <c r="C170" s="13">
        <v>-1.9231866673775702E-2</v>
      </c>
      <c r="D170" s="13">
        <v>1.3446266448424369</v>
      </c>
      <c r="E170" s="13">
        <v>-0.24152214324737911</v>
      </c>
      <c r="F170" s="14">
        <v>-2.326506131636096</v>
      </c>
      <c r="G170" s="7">
        <f>A170+B170*'bulk material'!AI170+C170*'bulk material'!AJ170+D170*'bulk material'!AK170+E170*'bulk material'!AL170+F170*'bulk material'!AM170</f>
        <v>8.0619512124808992</v>
      </c>
      <c r="H170">
        <f>(G170-'bulk material'!N170)^2</f>
        <v>2.3206189767464567</v>
      </c>
      <c r="I170" s="13">
        <v>-2.2091567093236426</v>
      </c>
      <c r="J170" s="13">
        <v>-2.655150415248702</v>
      </c>
      <c r="K170" s="13">
        <v>-4.1063027716796601</v>
      </c>
      <c r="L170" s="13">
        <v>0.92994870967569676</v>
      </c>
      <c r="M170" s="13">
        <v>-0.98502144559722105</v>
      </c>
      <c r="N170" s="14">
        <v>0.46073366724933412</v>
      </c>
      <c r="O170">
        <f>I170+J170*'bulk material'!AI170+K170*'bulk material'!AJ170+L170*'bulk material'!AK170+M170*'bulk material'!AL170+N170*'bulk material'!AM170</f>
        <v>6.1738561670126506</v>
      </c>
      <c r="P170">
        <f>(O170-'bulk material'!O170)^2</f>
        <v>0.66333343210513018</v>
      </c>
    </row>
    <row r="171" spans="1:16" ht="15.75" thickBot="1" x14ac:dyDescent="0.3">
      <c r="A171" s="13">
        <v>-0.11795479720844249</v>
      </c>
      <c r="B171" s="13">
        <v>2.3441750623111108</v>
      </c>
      <c r="C171" s="13">
        <v>-1.9231866673775702E-2</v>
      </c>
      <c r="D171" s="13">
        <v>1.3446266448424369</v>
      </c>
      <c r="E171" s="13">
        <v>-0.24152214324737911</v>
      </c>
      <c r="F171" s="14">
        <v>-2.326506131636096</v>
      </c>
      <c r="G171" s="7">
        <f>A171+B171*'bulk material'!AI171+C171*'bulk material'!AJ171+D171*'bulk material'!AK171+E171*'bulk material'!AL171+F171*'bulk material'!AM171</f>
        <v>8.0723813728777429</v>
      </c>
      <c r="H171">
        <f>(G171-'bulk material'!N171)^2</f>
        <v>1.7132915570607952</v>
      </c>
      <c r="I171" s="13">
        <v>-2.2091567093236426</v>
      </c>
      <c r="J171" s="13">
        <v>-2.655150415248702</v>
      </c>
      <c r="K171" s="13">
        <v>-4.1063027716796601</v>
      </c>
      <c r="L171" s="13">
        <v>0.92994870967569676</v>
      </c>
      <c r="M171" s="13">
        <v>-0.98502144559722105</v>
      </c>
      <c r="N171" s="14">
        <v>0.46073366724933412</v>
      </c>
      <c r="O171">
        <f>I171+J171*'bulk material'!AI171+K171*'bulk material'!AJ171+L171*'bulk material'!AK171+M171*'bulk material'!AL171+N171*'bulk material'!AM171</f>
        <v>6.3775091357037246</v>
      </c>
      <c r="P171">
        <f>(O171-'bulk material'!O171)^2</f>
        <v>0.39790848037044818</v>
      </c>
    </row>
    <row r="172" spans="1:16" ht="15.75" thickBot="1" x14ac:dyDescent="0.3">
      <c r="A172" s="13">
        <v>-0.11795479720844249</v>
      </c>
      <c r="B172" s="13">
        <v>2.3441750623111108</v>
      </c>
      <c r="C172" s="13">
        <v>-1.9231866673775702E-2</v>
      </c>
      <c r="D172" s="13">
        <v>1.3446266448424369</v>
      </c>
      <c r="E172" s="13">
        <v>-0.24152214324737911</v>
      </c>
      <c r="F172" s="14">
        <v>-2.326506131636096</v>
      </c>
      <c r="G172" s="7">
        <f>A172+B172*'bulk material'!AI172+C172*'bulk material'!AJ172+D172*'bulk material'!AK172+E172*'bulk material'!AL172+F172*'bulk material'!AM172</f>
        <v>8.2234987285287282</v>
      </c>
      <c r="H172">
        <f>(G172-'bulk material'!N172)^2</f>
        <v>0.43931746812941364</v>
      </c>
      <c r="I172" s="13">
        <v>-2.2091567093236426</v>
      </c>
      <c r="J172" s="13">
        <v>-2.655150415248702</v>
      </c>
      <c r="K172" s="13">
        <v>-4.1063027716796601</v>
      </c>
      <c r="L172" s="13">
        <v>0.92994870967569676</v>
      </c>
      <c r="M172" s="13">
        <v>-0.98502144559722105</v>
      </c>
      <c r="N172" s="14">
        <v>0.46073366724933412</v>
      </c>
      <c r="O172">
        <f>I172+J172*'bulk material'!AI172+K172*'bulk material'!AJ172+L172*'bulk material'!AK172+M172*'bulk material'!AL172+N172*'bulk material'!AM172</f>
        <v>6.3265130398905312</v>
      </c>
      <c r="P172">
        <f>(O172-'bulk material'!O172)^2</f>
        <v>5.3729371376184998E-2</v>
      </c>
    </row>
    <row r="173" spans="1:16" ht="15.75" thickBot="1" x14ac:dyDescent="0.3">
      <c r="A173" s="13">
        <v>-0.11795479720844249</v>
      </c>
      <c r="B173" s="13">
        <v>2.3441750623111108</v>
      </c>
      <c r="C173" s="13">
        <v>-1.9231866673775702E-2</v>
      </c>
      <c r="D173" s="13">
        <v>1.3446266448424369</v>
      </c>
      <c r="E173" s="13">
        <v>-0.24152214324737911</v>
      </c>
      <c r="F173" s="14">
        <v>-2.326506131636096</v>
      </c>
      <c r="G173" s="7">
        <f>A173+B173*'bulk material'!AI173+C173*'bulk material'!AJ173+D173*'bulk material'!AK173+E173*'bulk material'!AL173+F173*'bulk material'!AM173</f>
        <v>8.2234987285287282</v>
      </c>
      <c r="H173">
        <f>(G173-'bulk material'!N173)^2</f>
        <v>1.5050634646975822</v>
      </c>
      <c r="I173" s="13">
        <v>-2.2091567093236426</v>
      </c>
      <c r="J173" s="13">
        <v>-2.655150415248702</v>
      </c>
      <c r="K173" s="13">
        <v>-4.1063027716796601</v>
      </c>
      <c r="L173" s="13">
        <v>0.92994870967569676</v>
      </c>
      <c r="M173" s="13">
        <v>-0.98502144559722105</v>
      </c>
      <c r="N173" s="14">
        <v>0.46073366724933412</v>
      </c>
      <c r="O173">
        <f>I173+J173*'bulk material'!AI173+K173*'bulk material'!AJ173+L173*'bulk material'!AK173+M173*'bulk material'!AL173+N173*'bulk material'!AM173</f>
        <v>6.3265130398905312</v>
      </c>
      <c r="P173">
        <f>(O173-'bulk material'!O173)^2</f>
        <v>0.11008856523293123</v>
      </c>
    </row>
    <row r="174" spans="1:16" ht="15.75" thickBot="1" x14ac:dyDescent="0.3">
      <c r="A174" s="13">
        <v>-0.11795479720844249</v>
      </c>
      <c r="B174" s="13">
        <v>2.3441750623111108</v>
      </c>
      <c r="C174" s="13">
        <v>-1.9231866673775702E-2</v>
      </c>
      <c r="D174" s="13">
        <v>1.3446266448424369</v>
      </c>
      <c r="E174" s="13">
        <v>-0.24152214324737911</v>
      </c>
      <c r="F174" s="14">
        <v>-2.326506131636096</v>
      </c>
      <c r="G174" s="7">
        <f>A174+B174*'bulk material'!AI174+C174*'bulk material'!AJ174+D174*'bulk material'!AK174+E174*'bulk material'!AL174+F174*'bulk material'!AM174</f>
        <v>8.7951366240995803</v>
      </c>
      <c r="H174">
        <f>(G174-'bulk material'!N174)^2</f>
        <v>4.5017120988279966E-2</v>
      </c>
      <c r="I174" s="13">
        <v>-2.2091567093236426</v>
      </c>
      <c r="J174" s="13">
        <v>-2.655150415248702</v>
      </c>
      <c r="K174" s="13">
        <v>-4.1063027716796601</v>
      </c>
      <c r="L174" s="13">
        <v>0.92994870967569676</v>
      </c>
      <c r="M174" s="13">
        <v>-0.98502144559722105</v>
      </c>
      <c r="N174" s="14">
        <v>0.46073366724933412</v>
      </c>
      <c r="O174">
        <f>I174+J174*'bulk material'!AI174+K174*'bulk material'!AJ174+L174*'bulk material'!AK174+M174*'bulk material'!AL174+N174*'bulk material'!AM174</f>
        <v>5.1772981551226795</v>
      </c>
      <c r="P174">
        <f>(O174-'bulk material'!O174)^2</f>
        <v>7.8967100094799833E-2</v>
      </c>
    </row>
    <row r="175" spans="1:16" ht="15.75" thickBot="1" x14ac:dyDescent="0.3">
      <c r="A175" s="13">
        <v>-0.11795479720844249</v>
      </c>
      <c r="B175" s="13">
        <v>2.3441750623111108</v>
      </c>
      <c r="C175" s="13">
        <v>-1.9231866673775702E-2</v>
      </c>
      <c r="D175" s="13">
        <v>1.3446266448424369</v>
      </c>
      <c r="E175" s="13">
        <v>-0.24152214324737911</v>
      </c>
      <c r="F175" s="14">
        <v>-2.326506131636096</v>
      </c>
      <c r="G175" s="7">
        <f>A175+B175*'bulk material'!AI175+C175*'bulk material'!AJ175+D175*'bulk material'!AK175+E175*'bulk material'!AL175+F175*'bulk material'!AM175</f>
        <v>8.7951366240995803</v>
      </c>
      <c r="H175">
        <f>(G175-'bulk material'!N175)^2</f>
        <v>0.49445140313162161</v>
      </c>
      <c r="I175" s="13">
        <v>-2.2091567093236426</v>
      </c>
      <c r="J175" s="13">
        <v>-2.655150415248702</v>
      </c>
      <c r="K175" s="13">
        <v>-4.1063027716796601</v>
      </c>
      <c r="L175" s="13">
        <v>0.92994870967569676</v>
      </c>
      <c r="M175" s="13">
        <v>-0.98502144559722105</v>
      </c>
      <c r="N175" s="14">
        <v>0.46073366724933412</v>
      </c>
      <c r="O175">
        <f>I175+J175*'bulk material'!AI175+K175*'bulk material'!AJ175+L175*'bulk material'!AK175+M175*'bulk material'!AL175+N175*'bulk material'!AM175</f>
        <v>5.1772981551226795</v>
      </c>
      <c r="P175">
        <f>(O175-'bulk material'!O175)^2</f>
        <v>0.13032883674305437</v>
      </c>
    </row>
    <row r="176" spans="1:16" ht="15.75" thickBot="1" x14ac:dyDescent="0.3">
      <c r="A176" s="13">
        <v>-0.11795479720844249</v>
      </c>
      <c r="B176" s="13">
        <v>2.3441750623111108</v>
      </c>
      <c r="C176" s="13">
        <v>-1.9231866673775702E-2</v>
      </c>
      <c r="D176" s="13">
        <v>1.3446266448424369</v>
      </c>
      <c r="E176" s="13">
        <v>-0.24152214324737911</v>
      </c>
      <c r="F176" s="14">
        <v>-2.326506131636096</v>
      </c>
      <c r="G176" s="7">
        <f>A176+B176*'bulk material'!AI176+C176*'bulk material'!AJ176+D176*'bulk material'!AK176+E176*'bulk material'!AL176+F176*'bulk material'!AM176</f>
        <v>8.2706985548379492</v>
      </c>
      <c r="H176">
        <f>(G176-'bulk material'!N176)^2</f>
        <v>4.9555414379820875E-2</v>
      </c>
      <c r="I176" s="13">
        <v>-2.2091567093236426</v>
      </c>
      <c r="J176" s="13">
        <v>-2.655150415248702</v>
      </c>
      <c r="K176" s="13">
        <v>-4.1063027716796601</v>
      </c>
      <c r="L176" s="13">
        <v>0.92994870967569676</v>
      </c>
      <c r="M176" s="13">
        <v>-0.98502144559722105</v>
      </c>
      <c r="N176" s="14">
        <v>0.46073366724933412</v>
      </c>
      <c r="O176">
        <f>I176+J176*'bulk material'!AI176+K176*'bulk material'!AJ176+L176*'bulk material'!AK176+M176*'bulk material'!AL176+N176*'bulk material'!AM176</f>
        <v>6.3018360891151248</v>
      </c>
      <c r="P176">
        <f>(O176-'bulk material'!O176)^2</f>
        <v>7.0081549645752486E-4</v>
      </c>
    </row>
    <row r="177" spans="1:16" ht="15.75" thickBot="1" x14ac:dyDescent="0.3">
      <c r="A177" s="13">
        <v>-0.11795479720844249</v>
      </c>
      <c r="B177" s="13">
        <v>2.3441750623111108</v>
      </c>
      <c r="C177" s="13">
        <v>-1.9231866673775702E-2</v>
      </c>
      <c r="D177" s="13">
        <v>1.3446266448424369</v>
      </c>
      <c r="E177" s="13">
        <v>-0.24152214324737911</v>
      </c>
      <c r="F177" s="14">
        <v>-2.326506131636096</v>
      </c>
      <c r="G177" s="7">
        <f>A177+B177*'bulk material'!AI177+C177*'bulk material'!AJ177+D177*'bulk material'!AK177+E177*'bulk material'!AL177+F177*'bulk material'!AM177</f>
        <v>8.2706985548379492</v>
      </c>
      <c r="H177">
        <f>(G177-'bulk material'!N177)^2</f>
        <v>1.699400216654934</v>
      </c>
      <c r="I177" s="13">
        <v>-2.2091567093236426</v>
      </c>
      <c r="J177" s="13">
        <v>-2.655150415248702</v>
      </c>
      <c r="K177" s="13">
        <v>-4.1063027716796601</v>
      </c>
      <c r="L177" s="13">
        <v>0.92994870967569676</v>
      </c>
      <c r="M177" s="13">
        <v>-0.98502144559722105</v>
      </c>
      <c r="N177" s="14">
        <v>0.46073366724933412</v>
      </c>
      <c r="O177">
        <f>I177+J177*'bulk material'!AI177+K177*'bulk material'!AJ177+L177*'bulk material'!AK177+M177*'bulk material'!AL177+N177*'bulk material'!AM177</f>
        <v>6.3018360891151248</v>
      </c>
      <c r="P177">
        <f>(O177-'bulk material'!O177)^2</f>
        <v>0.14936131793903801</v>
      </c>
    </row>
    <row r="178" spans="1:16" ht="15.75" thickBot="1" x14ac:dyDescent="0.3">
      <c r="A178" s="13">
        <v>-0.11795479720844249</v>
      </c>
      <c r="B178" s="13">
        <v>2.3441750623111108</v>
      </c>
      <c r="C178" s="13">
        <v>-1.9231866673775702E-2</v>
      </c>
      <c r="D178" s="13">
        <v>1.3446266448424369</v>
      </c>
      <c r="E178" s="13">
        <v>-0.24152214324737911</v>
      </c>
      <c r="F178" s="14">
        <v>-2.326506131636096</v>
      </c>
      <c r="G178" s="7">
        <f>A178+B178*'bulk material'!AI178+C178*'bulk material'!AJ178+D178*'bulk material'!AK178+E178*'bulk material'!AL178+F178*'bulk material'!AM178</f>
        <v>8.2706985548379492</v>
      </c>
      <c r="H178">
        <f>(G178-'bulk material'!N178)^2</f>
        <v>1.7625495184630748</v>
      </c>
      <c r="I178" s="13">
        <v>-2.2091567093236426</v>
      </c>
      <c r="J178" s="13">
        <v>-2.655150415248702</v>
      </c>
      <c r="K178" s="13">
        <v>-4.1063027716796601</v>
      </c>
      <c r="L178" s="13">
        <v>0.92994870967569676</v>
      </c>
      <c r="M178" s="13">
        <v>-0.98502144559722105</v>
      </c>
      <c r="N178" s="14">
        <v>0.46073366724933412</v>
      </c>
      <c r="O178">
        <f>I178+J178*'bulk material'!AI178+K178*'bulk material'!AJ178+L178*'bulk material'!AK178+M178*'bulk material'!AL178+N178*'bulk material'!AM178</f>
        <v>6.3018360891151248</v>
      </c>
      <c r="P178">
        <f>(O178-'bulk material'!O178)^2</f>
        <v>0.49910398677688639</v>
      </c>
    </row>
    <row r="179" spans="1:16" ht="15.75" thickBot="1" x14ac:dyDescent="0.3">
      <c r="A179" s="13">
        <v>-0.11795479720844249</v>
      </c>
      <c r="B179" s="13">
        <v>2.3441750623111108</v>
      </c>
      <c r="C179" s="13">
        <v>-1.9231866673775702E-2</v>
      </c>
      <c r="D179" s="13">
        <v>1.3446266448424369</v>
      </c>
      <c r="E179" s="13">
        <v>-0.24152214324737911</v>
      </c>
      <c r="F179" s="14">
        <v>-2.326506131636096</v>
      </c>
      <c r="G179" s="7">
        <f>A179+B179*'bulk material'!AI179+C179*'bulk material'!AJ179+D179*'bulk material'!AK179+E179*'bulk material'!AL179+F179*'bulk material'!AM179</f>
        <v>8.3349377096473809</v>
      </c>
      <c r="H179">
        <f>(G179-'bulk material'!N179)^2</f>
        <v>0.10263776956054381</v>
      </c>
      <c r="I179" s="13">
        <v>-2.2091567093236426</v>
      </c>
      <c r="J179" s="13">
        <v>-2.655150415248702</v>
      </c>
      <c r="K179" s="13">
        <v>-4.1063027716796601</v>
      </c>
      <c r="L179" s="13">
        <v>0.92994870967569676</v>
      </c>
      <c r="M179" s="13">
        <v>-0.98502144559722105</v>
      </c>
      <c r="N179" s="14">
        <v>0.46073366724933412</v>
      </c>
      <c r="O179">
        <f>I179+J179*'bulk material'!AI179+K179*'bulk material'!AJ179+L179*'bulk material'!AK179+M179*'bulk material'!AL179+N179*'bulk material'!AM179</f>
        <v>6.2152942269925484</v>
      </c>
      <c r="P179">
        <f>(O179-'bulk material'!O179)^2</f>
        <v>1.6938455523748716E-4</v>
      </c>
    </row>
    <row r="180" spans="1:16" ht="15.75" thickBot="1" x14ac:dyDescent="0.3">
      <c r="A180" s="13">
        <v>-0.11795479720844249</v>
      </c>
      <c r="B180" s="13">
        <v>2.3441750623111108</v>
      </c>
      <c r="C180" s="13">
        <v>-1.9231866673775702E-2</v>
      </c>
      <c r="D180" s="13">
        <v>1.3446266448424369</v>
      </c>
      <c r="E180" s="13">
        <v>-0.24152214324737911</v>
      </c>
      <c r="F180" s="14">
        <v>-2.326506131636096</v>
      </c>
      <c r="G180" s="7">
        <f>A180+B180*'bulk material'!AI180+C180*'bulk material'!AJ180+D180*'bulk material'!AK180+E180*'bulk material'!AL180+F180*'bulk material'!AM180</f>
        <v>8.3349377096473809</v>
      </c>
      <c r="H180">
        <f>(G180-'bulk material'!N180)^2</f>
        <v>0.83973635859658857</v>
      </c>
      <c r="I180" s="13">
        <v>-2.2091567093236426</v>
      </c>
      <c r="J180" s="13">
        <v>-2.655150415248702</v>
      </c>
      <c r="K180" s="13">
        <v>-4.1063027716796601</v>
      </c>
      <c r="L180" s="13">
        <v>0.92994870967569676</v>
      </c>
      <c r="M180" s="13">
        <v>-0.98502144559722105</v>
      </c>
      <c r="N180" s="14">
        <v>0.46073366724933412</v>
      </c>
      <c r="O180">
        <f>I180+J180*'bulk material'!AI180+K180*'bulk material'!AJ180+L180*'bulk material'!AK180+M180*'bulk material'!AL180+N180*'bulk material'!AM180</f>
        <v>6.2152942269925484</v>
      </c>
      <c r="P180">
        <f>(O180-'bulk material'!O180)^2</f>
        <v>0.23330327980604937</v>
      </c>
    </row>
    <row r="181" spans="1:16" ht="15.75" thickBot="1" x14ac:dyDescent="0.3">
      <c r="A181" s="13">
        <v>-0.11795479720844249</v>
      </c>
      <c r="B181" s="13">
        <v>2.3441750623111108</v>
      </c>
      <c r="C181" s="13">
        <v>-1.9231866673775702E-2</v>
      </c>
      <c r="D181" s="13">
        <v>1.3446266448424369</v>
      </c>
      <c r="E181" s="13">
        <v>-0.24152214324737911</v>
      </c>
      <c r="F181" s="14">
        <v>-2.326506131636096</v>
      </c>
      <c r="G181" s="7">
        <f>A181+B181*'bulk material'!AI181+C181*'bulk material'!AJ181+D181*'bulk material'!AK181+E181*'bulk material'!AL181+F181*'bulk material'!AM181</f>
        <v>8.3515684721952326</v>
      </c>
      <c r="H181">
        <f>(G181-'bulk material'!N181)^2</f>
        <v>0.16788730764386631</v>
      </c>
      <c r="I181" s="13">
        <v>-2.2091567093236426</v>
      </c>
      <c r="J181" s="13">
        <v>-2.655150415248702</v>
      </c>
      <c r="K181" s="13">
        <v>-4.1063027716796601</v>
      </c>
      <c r="L181" s="13">
        <v>0.92994870967569676</v>
      </c>
      <c r="M181" s="13">
        <v>-0.98502144559722105</v>
      </c>
      <c r="N181" s="14">
        <v>0.46073366724933412</v>
      </c>
      <c r="O181">
        <f>I181+J181*'bulk material'!AI181+K181*'bulk material'!AJ181+L181*'bulk material'!AK181+M181*'bulk material'!AL181+N181*'bulk material'!AM181</f>
        <v>6.3986960394124646</v>
      </c>
      <c r="P181">
        <f>(O181-'bulk material'!O181)^2</f>
        <v>2.2384040720944767E-2</v>
      </c>
    </row>
    <row r="182" spans="1:16" ht="15.75" thickBot="1" x14ac:dyDescent="0.3">
      <c r="A182" s="13">
        <v>-0.11795479720844249</v>
      </c>
      <c r="B182" s="13">
        <v>2.3441750623111108</v>
      </c>
      <c r="C182" s="13">
        <v>-1.9231866673775702E-2</v>
      </c>
      <c r="D182" s="13">
        <v>1.3446266448424369</v>
      </c>
      <c r="E182" s="13">
        <v>-0.24152214324737911</v>
      </c>
      <c r="F182" s="14">
        <v>-2.326506131636096</v>
      </c>
      <c r="G182" s="7">
        <f>A182+B182*'bulk material'!AI182+C182*'bulk material'!AJ182+D182*'bulk material'!AK182+E182*'bulk material'!AL182+F182*'bulk material'!AM182</f>
        <v>8.4796382158617334</v>
      </c>
      <c r="H182">
        <f>(G182-'bulk material'!N182)^2</f>
        <v>1.0684753089473611</v>
      </c>
      <c r="I182" s="13">
        <v>-2.2091567093236426</v>
      </c>
      <c r="J182" s="13">
        <v>-2.655150415248702</v>
      </c>
      <c r="K182" s="13">
        <v>-4.1063027716796601</v>
      </c>
      <c r="L182" s="13">
        <v>0.92994870967569676</v>
      </c>
      <c r="M182" s="13">
        <v>-0.98502144559722105</v>
      </c>
      <c r="N182" s="14">
        <v>0.46073366724933412</v>
      </c>
      <c r="O182">
        <f>I182+J182*'bulk material'!AI182+K182*'bulk material'!AJ182+L182*'bulk material'!AK182+M182*'bulk material'!AL182+N182*'bulk material'!AM182</f>
        <v>6.4708790389343971</v>
      </c>
      <c r="P182">
        <f>(O182-'bulk material'!O182)^2</f>
        <v>5.9954002913464961E-3</v>
      </c>
    </row>
    <row r="183" spans="1:16" ht="15.75" thickBot="1" x14ac:dyDescent="0.3">
      <c r="A183" s="13">
        <v>-0.11795479720844249</v>
      </c>
      <c r="B183" s="13">
        <v>2.3441750623111108</v>
      </c>
      <c r="C183" s="13">
        <v>-1.9231866673775702E-2</v>
      </c>
      <c r="D183" s="13">
        <v>1.3446266448424369</v>
      </c>
      <c r="E183" s="13">
        <v>-0.24152214324737911</v>
      </c>
      <c r="F183" s="14">
        <v>-2.326506131636096</v>
      </c>
      <c r="G183" s="7">
        <f>A183+B183*'bulk material'!AI183+C183*'bulk material'!AJ183+D183*'bulk material'!AK183+E183*'bulk material'!AL183+F183*'bulk material'!AM183</f>
        <v>8.4796382158617334</v>
      </c>
      <c r="H183">
        <f>(G183-'bulk material'!N183)^2</f>
        <v>2.407682250819136</v>
      </c>
      <c r="I183" s="13">
        <v>-2.2091567093236426</v>
      </c>
      <c r="J183" s="13">
        <v>-2.655150415248702</v>
      </c>
      <c r="K183" s="13">
        <v>-4.1063027716796601</v>
      </c>
      <c r="L183" s="13">
        <v>0.92994870967569676</v>
      </c>
      <c r="M183" s="13">
        <v>-0.98502144559722105</v>
      </c>
      <c r="N183" s="14">
        <v>0.46073366724933412</v>
      </c>
      <c r="O183">
        <f>I183+J183*'bulk material'!AI183+K183*'bulk material'!AJ183+L183*'bulk material'!AK183+M183*'bulk material'!AL183+N183*'bulk material'!AM183</f>
        <v>6.4708790389343971</v>
      </c>
      <c r="P183">
        <f>(O183-'bulk material'!O183)^2</f>
        <v>1.0556123437470919</v>
      </c>
    </row>
    <row r="184" spans="1:16" ht="15.75" thickBot="1" x14ac:dyDescent="0.3">
      <c r="A184" s="13">
        <v>-0.11795479720844249</v>
      </c>
      <c r="B184" s="13">
        <v>2.3441750623111108</v>
      </c>
      <c r="C184" s="13">
        <v>-1.9231866673775702E-2</v>
      </c>
      <c r="D184" s="13">
        <v>1.3446266448424369</v>
      </c>
      <c r="E184" s="13">
        <v>-0.24152214324737911</v>
      </c>
      <c r="F184" s="14">
        <v>-2.326506131636096</v>
      </c>
      <c r="G184" s="7">
        <f>A184+B184*'bulk material'!AI184+C184*'bulk material'!AJ184+D184*'bulk material'!AK184+E184*'bulk material'!AL184+F184*'bulk material'!AM184</f>
        <v>8.5099632367060707</v>
      </c>
      <c r="H184">
        <f>(G184-'bulk material'!N184)^2</f>
        <v>1.8018921728632329</v>
      </c>
      <c r="I184" s="13">
        <v>-2.2091567093236426</v>
      </c>
      <c r="J184" s="13">
        <v>-2.655150415248702</v>
      </c>
      <c r="K184" s="13">
        <v>-4.1063027716796601</v>
      </c>
      <c r="L184" s="13">
        <v>0.92994870967569676</v>
      </c>
      <c r="M184" s="13">
        <v>-0.98502144559722105</v>
      </c>
      <c r="N184" s="14">
        <v>0.46073366724933412</v>
      </c>
      <c r="O184">
        <f>I184+J184*'bulk material'!AI184+K184*'bulk material'!AJ184+L184*'bulk material'!AK184+M184*'bulk material'!AL184+N184*'bulk material'!AM184</f>
        <v>6.805815236352454</v>
      </c>
      <c r="P184">
        <f>(O184-'bulk material'!O184)^2</f>
        <v>4.1003728031610676E-2</v>
      </c>
    </row>
    <row r="185" spans="1:16" ht="15.75" thickBot="1" x14ac:dyDescent="0.3">
      <c r="A185" s="13">
        <v>-0.11795479720844249</v>
      </c>
      <c r="B185" s="13">
        <v>2.3441750623111108</v>
      </c>
      <c r="C185" s="13">
        <v>-1.9231866673775702E-2</v>
      </c>
      <c r="D185" s="13">
        <v>1.3446266448424369</v>
      </c>
      <c r="E185" s="13">
        <v>-0.24152214324737911</v>
      </c>
      <c r="F185" s="14">
        <v>-2.326506131636096</v>
      </c>
      <c r="G185" s="7">
        <f>A185+B185*'bulk material'!AI185+C185*'bulk material'!AJ185+D185*'bulk material'!AK185+E185*'bulk material'!AL185+F185*'bulk material'!AM185</f>
        <v>8.522039343868439</v>
      </c>
      <c r="H185">
        <f>(G185-'bulk material'!N185)^2</f>
        <v>1.6622162698777954</v>
      </c>
      <c r="I185" s="13">
        <v>-2.2091567093236426</v>
      </c>
      <c r="J185" s="13">
        <v>-2.655150415248702</v>
      </c>
      <c r="K185" s="13">
        <v>-4.1063027716796601</v>
      </c>
      <c r="L185" s="13">
        <v>0.92994870967569676</v>
      </c>
      <c r="M185" s="13">
        <v>-0.98502144559722105</v>
      </c>
      <c r="N185" s="14">
        <v>0.46073366724933412</v>
      </c>
      <c r="O185">
        <f>I185+J185*'bulk material'!AI185+K185*'bulk material'!AJ185+L185*'bulk material'!AK185+M185*'bulk material'!AL185+N185*'bulk material'!AM185</f>
        <v>6.8550663086323143</v>
      </c>
      <c r="P185">
        <f>(O185-'bulk material'!O185)^2</f>
        <v>7.4661573399457032E-2</v>
      </c>
    </row>
    <row r="186" spans="1:16" ht="15.75" thickBot="1" x14ac:dyDescent="0.3">
      <c r="A186" s="13">
        <v>-0.11795479720844249</v>
      </c>
      <c r="B186" s="13">
        <v>2.3441750623111108</v>
      </c>
      <c r="C186" s="13">
        <v>-1.9231866673775702E-2</v>
      </c>
      <c r="D186" s="13">
        <v>1.3446266448424369</v>
      </c>
      <c r="E186" s="13">
        <v>-0.24152214324737911</v>
      </c>
      <c r="F186" s="14">
        <v>-2.326506131636096</v>
      </c>
      <c r="G186" s="7">
        <f>A186+B186*'bulk material'!AI186+C186*'bulk material'!AJ186+D186*'bulk material'!AK186+E186*'bulk material'!AL186+F186*'bulk material'!AM186</f>
        <v>8.5258247245869683</v>
      </c>
      <c r="H186">
        <f>(G186-'bulk material'!N186)^2</f>
        <v>2.3088324911077729</v>
      </c>
      <c r="I186" s="13">
        <v>-2.2091567093236426</v>
      </c>
      <c r="J186" s="13">
        <v>-2.655150415248702</v>
      </c>
      <c r="K186" s="13">
        <v>-4.1063027716796601</v>
      </c>
      <c r="L186" s="13">
        <v>0.92994870967569676</v>
      </c>
      <c r="M186" s="13">
        <v>-0.98502144559722105</v>
      </c>
      <c r="N186" s="14">
        <v>0.46073366724933412</v>
      </c>
      <c r="O186">
        <f>I186+J186*'bulk material'!AI186+K186*'bulk material'!AJ186+L186*'bulk material'!AK186+M186*'bulk material'!AL186+N186*'bulk material'!AM186</f>
        <v>6.8249649379051816</v>
      </c>
      <c r="P186">
        <f>(O186-'bulk material'!O186)^2</f>
        <v>3.7381929894903833E-2</v>
      </c>
    </row>
    <row r="187" spans="1:16" ht="15.75" thickBot="1" x14ac:dyDescent="0.3">
      <c r="A187" s="13">
        <v>-0.11795479720844249</v>
      </c>
      <c r="B187" s="13">
        <v>2.3441750623111108</v>
      </c>
      <c r="C187" s="13">
        <v>-1.9231866673775702E-2</v>
      </c>
      <c r="D187" s="13">
        <v>1.3446266448424369</v>
      </c>
      <c r="E187" s="13">
        <v>-0.24152214324737911</v>
      </c>
      <c r="F187" s="14">
        <v>-2.326506131636096</v>
      </c>
      <c r="G187" s="7">
        <f>A187+B187*'bulk material'!AI187+C187*'bulk material'!AJ187+D187*'bulk material'!AK187+E187*'bulk material'!AL187+F187*'bulk material'!AM187</f>
        <v>8.5258247245869683</v>
      </c>
      <c r="H187">
        <f>(G187-'bulk material'!N187)^2</f>
        <v>1.7042892173044082</v>
      </c>
      <c r="I187" s="13">
        <v>-2.2091567093236426</v>
      </c>
      <c r="J187" s="13">
        <v>-2.655150415248702</v>
      </c>
      <c r="K187" s="13">
        <v>-4.1063027716796601</v>
      </c>
      <c r="L187" s="13">
        <v>0.92994870967569676</v>
      </c>
      <c r="M187" s="13">
        <v>-0.98502144559722105</v>
      </c>
      <c r="N187" s="14">
        <v>0.46073366724933412</v>
      </c>
      <c r="O187">
        <f>I187+J187*'bulk material'!AI187+K187*'bulk material'!AJ187+L187*'bulk material'!AK187+M187*'bulk material'!AL187+N187*'bulk material'!AM187</f>
        <v>6.8249649379051816</v>
      </c>
      <c r="P187">
        <f>(O187-'bulk material'!O187)^2</f>
        <v>0.10455138842486564</v>
      </c>
    </row>
    <row r="188" spans="1:16" ht="15.75" thickBot="1" x14ac:dyDescent="0.3">
      <c r="A188" s="13">
        <v>-0.11795479720844249</v>
      </c>
      <c r="B188" s="13">
        <v>2.3441750623111108</v>
      </c>
      <c r="C188" s="13">
        <v>-1.9231866673775702E-2</v>
      </c>
      <c r="D188" s="13">
        <v>1.3446266448424369</v>
      </c>
      <c r="E188" s="13">
        <v>-0.24152214324737911</v>
      </c>
      <c r="F188" s="14">
        <v>-2.326506131636096</v>
      </c>
      <c r="G188" s="7">
        <f>A188+B188*'bulk material'!AI188+C188*'bulk material'!AJ188+D188*'bulk material'!AK188+E188*'bulk material'!AL188+F188*'bulk material'!AM188</f>
        <v>8.5561775410627092</v>
      </c>
      <c r="H188">
        <f>(G188-'bulk material'!N188)^2</f>
        <v>1.6259602609683339</v>
      </c>
      <c r="I188" s="13">
        <v>-2.2091567093236426</v>
      </c>
      <c r="J188" s="13">
        <v>-2.655150415248702</v>
      </c>
      <c r="K188" s="13">
        <v>-4.1063027716796601</v>
      </c>
      <c r="L188" s="13">
        <v>0.92994870967569676</v>
      </c>
      <c r="M188" s="13">
        <v>-0.98502144559722105</v>
      </c>
      <c r="N188" s="14">
        <v>0.46073366724933412</v>
      </c>
      <c r="O188">
        <f>I188+J188*'bulk material'!AI188+K188*'bulk material'!AJ188+L188*'bulk material'!AK188+M188*'bulk material'!AL188+N188*'bulk material'!AM188</f>
        <v>6.9032159261937442</v>
      </c>
      <c r="P188">
        <f>(O188-'bulk material'!O188)^2</f>
        <v>6.0070619324896067E-2</v>
      </c>
    </row>
    <row r="189" spans="1:16" ht="15.75" thickBot="1" x14ac:dyDescent="0.3">
      <c r="A189" s="13">
        <v>-0.11795479720844249</v>
      </c>
      <c r="B189" s="13">
        <v>2.3441750623111108</v>
      </c>
      <c r="C189" s="13">
        <v>-1.9231866673775702E-2</v>
      </c>
      <c r="D189" s="13">
        <v>1.3446266448424369</v>
      </c>
      <c r="E189" s="13">
        <v>-0.24152214324737911</v>
      </c>
      <c r="F189" s="14">
        <v>-2.326506131636096</v>
      </c>
      <c r="G189" s="7">
        <f>A189+B189*'bulk material'!AI189+C189*'bulk material'!AJ189+D189*'bulk material'!AK189+E189*'bulk material'!AL189+F189*'bulk material'!AM189</f>
        <v>9.1134763959088438</v>
      </c>
      <c r="H189">
        <f>(G189-'bulk material'!N189)^2</f>
        <v>0.25083330651026947</v>
      </c>
      <c r="I189" s="13">
        <v>-2.2091567093236426</v>
      </c>
      <c r="J189" s="13">
        <v>-2.655150415248702</v>
      </c>
      <c r="K189" s="13">
        <v>-4.1063027716796601</v>
      </c>
      <c r="L189" s="13">
        <v>0.92994870967569676</v>
      </c>
      <c r="M189" s="13">
        <v>-0.98502144559722105</v>
      </c>
      <c r="N189" s="14">
        <v>0.46073366724933412</v>
      </c>
      <c r="O189">
        <f>I189+J189*'bulk material'!AI189+K189*'bulk material'!AJ189+L189*'bulk material'!AK189+M189*'bulk material'!AL189+N189*'bulk material'!AM189</f>
        <v>5.7281278343650266</v>
      </c>
      <c r="P189">
        <f>(O189-'bulk material'!O189)^2</f>
        <v>5.7686996732745292E-2</v>
      </c>
    </row>
    <row r="190" spans="1:16" ht="15.75" thickBot="1" x14ac:dyDescent="0.3">
      <c r="A190" s="13">
        <v>-0.11795479720844249</v>
      </c>
      <c r="B190" s="13">
        <v>2.3441750623111108</v>
      </c>
      <c r="C190" s="13">
        <v>-1.9231866673775702E-2</v>
      </c>
      <c r="D190" s="13">
        <v>1.3446266448424369</v>
      </c>
      <c r="E190" s="13">
        <v>-0.24152214324737911</v>
      </c>
      <c r="F190" s="14">
        <v>-2.326506131636096</v>
      </c>
      <c r="G190" s="7">
        <f>A190+B190*'bulk material'!AI190+C190*'bulk material'!AJ190+D190*'bulk material'!AK190+E190*'bulk material'!AL190+F190*'bulk material'!AM190</f>
        <v>9.1134763959088438</v>
      </c>
      <c r="H190">
        <f>(G190-'bulk material'!N190)^2</f>
        <v>0.32584987236742652</v>
      </c>
      <c r="I190" s="13">
        <v>-2.2091567093236426</v>
      </c>
      <c r="J190" s="13">
        <v>-2.655150415248702</v>
      </c>
      <c r="K190" s="13">
        <v>-4.1063027716796601</v>
      </c>
      <c r="L190" s="13">
        <v>0.92994870967569676</v>
      </c>
      <c r="M190" s="13">
        <v>-0.98502144559722105</v>
      </c>
      <c r="N190" s="14">
        <v>0.46073366724933412</v>
      </c>
      <c r="O190">
        <f>I190+J190*'bulk material'!AI190+K190*'bulk material'!AJ190+L190*'bulk material'!AK190+M190*'bulk material'!AL190+N190*'bulk material'!AM190</f>
        <v>5.7281278343650266</v>
      </c>
      <c r="P190">
        <f>(O190-'bulk material'!O190)^2</f>
        <v>9.6212361206038655E-2</v>
      </c>
    </row>
    <row r="191" spans="1:16" ht="15.75" thickBot="1" x14ac:dyDescent="0.3">
      <c r="A191" s="13">
        <v>-0.11795479720844249</v>
      </c>
      <c r="B191" s="13">
        <v>2.3441750623111108</v>
      </c>
      <c r="C191" s="13">
        <v>-1.9231866673775702E-2</v>
      </c>
      <c r="D191" s="13">
        <v>1.3446266448424369</v>
      </c>
      <c r="E191" s="13">
        <v>-0.24152214324737911</v>
      </c>
      <c r="F191" s="14">
        <v>-2.326506131636096</v>
      </c>
      <c r="G191" s="7">
        <f>A191+B191*'bulk material'!AI191+C191*'bulk material'!AJ191+D191*'bulk material'!AK191+E191*'bulk material'!AL191+F191*'bulk material'!AM191</f>
        <v>8.6380329803725733</v>
      </c>
      <c r="H191">
        <f>(G191-'bulk material'!N191)^2</f>
        <v>1.1093903928482589</v>
      </c>
      <c r="I191" s="13">
        <v>-2.2091567093236426</v>
      </c>
      <c r="J191" s="13">
        <v>-2.655150415248702</v>
      </c>
      <c r="K191" s="13">
        <v>-4.1063027716796601</v>
      </c>
      <c r="L191" s="13">
        <v>0.92994870967569676</v>
      </c>
      <c r="M191" s="13">
        <v>-0.98502144559722105</v>
      </c>
      <c r="N191" s="14">
        <v>0.46073366724933412</v>
      </c>
      <c r="O191">
        <f>I191+J191*'bulk material'!AI191+K191*'bulk material'!AJ191+L191*'bulk material'!AK191+M191*'bulk material'!AL191+N191*'bulk material'!AM191</f>
        <v>6.8779982358743856</v>
      </c>
      <c r="P191">
        <f>(O191-'bulk material'!O191)^2</f>
        <v>1.6980897638012211E-2</v>
      </c>
    </row>
    <row r="192" spans="1:16" ht="15.75" thickBot="1" x14ac:dyDescent="0.3">
      <c r="A192" s="13">
        <v>-0.11795479720844249</v>
      </c>
      <c r="B192" s="13">
        <v>2.3441750623111108</v>
      </c>
      <c r="C192" s="13">
        <v>-1.9231866673775702E-2</v>
      </c>
      <c r="D192" s="13">
        <v>1.3446266448424369</v>
      </c>
      <c r="E192" s="13">
        <v>-0.24152214324737911</v>
      </c>
      <c r="F192" s="14">
        <v>-2.326506131636096</v>
      </c>
      <c r="G192" s="7">
        <f>A192+B192*'bulk material'!AI192+C192*'bulk material'!AJ192+D192*'bulk material'!AK192+E192*'bulk material'!AL192+F192*'bulk material'!AM192</f>
        <v>8.6380329803725733</v>
      </c>
      <c r="H192">
        <f>(G192-'bulk material'!N192)^2</f>
        <v>1.4720387220648001</v>
      </c>
      <c r="I192" s="13">
        <v>-2.2091567093236426</v>
      </c>
      <c r="J192" s="13">
        <v>-2.655150415248702</v>
      </c>
      <c r="K192" s="13">
        <v>-4.1063027716796601</v>
      </c>
      <c r="L192" s="13">
        <v>0.92994870967569676</v>
      </c>
      <c r="M192" s="13">
        <v>-0.98502144559722105</v>
      </c>
      <c r="N192" s="14">
        <v>0.46073366724933412</v>
      </c>
      <c r="O192">
        <f>I192+J192*'bulk material'!AI192+K192*'bulk material'!AJ192+L192*'bulk material'!AK192+M192*'bulk material'!AL192+N192*'bulk material'!AM192</f>
        <v>6.8779982358743856</v>
      </c>
      <c r="P192">
        <f>(O192-'bulk material'!O192)^2</f>
        <v>8.4280345093972753E-2</v>
      </c>
    </row>
    <row r="193" spans="1:16" ht="15.75" thickBot="1" x14ac:dyDescent="0.3">
      <c r="A193" s="13">
        <v>-0.11795479720844249</v>
      </c>
      <c r="B193" s="13">
        <v>2.3441750623111108</v>
      </c>
      <c r="C193" s="13">
        <v>-1.9231866673775702E-2</v>
      </c>
      <c r="D193" s="13">
        <v>1.3446266448424369</v>
      </c>
      <c r="E193" s="13">
        <v>-0.24152214324737911</v>
      </c>
      <c r="F193" s="14">
        <v>-2.326506131636096</v>
      </c>
      <c r="G193" s="7">
        <f>A193+B193*'bulk material'!AI193+C193*'bulk material'!AJ193+D193*'bulk material'!AK193+E193*'bulk material'!AL193+F193*'bulk material'!AM193</f>
        <v>8.6540867869202085</v>
      </c>
      <c r="H193">
        <f>(G193-'bulk material'!N193)^2</f>
        <v>4.6622406050757546</v>
      </c>
      <c r="I193" s="13">
        <v>-2.2091567093236426</v>
      </c>
      <c r="J193" s="13">
        <v>-2.655150415248702</v>
      </c>
      <c r="K193" s="13">
        <v>-4.1063027716796601</v>
      </c>
      <c r="L193" s="13">
        <v>0.92994870967569676</v>
      </c>
      <c r="M193" s="13">
        <v>-0.98502144559722105</v>
      </c>
      <c r="N193" s="14">
        <v>0.46073366724933412</v>
      </c>
      <c r="O193">
        <f>I193+J193*'bulk material'!AI193+K193*'bulk material'!AJ193+L193*'bulk material'!AK193+M193*'bulk material'!AL193+N193*'bulk material'!AM193</f>
        <v>6.9382109651439121</v>
      </c>
      <c r="P193">
        <f>(O193-'bulk material'!O193)^2</f>
        <v>0.15992157438835114</v>
      </c>
    </row>
    <row r="194" spans="1:16" ht="15.75" thickBot="1" x14ac:dyDescent="0.3">
      <c r="A194" s="13">
        <v>-0.11795479720844249</v>
      </c>
      <c r="B194" s="13">
        <v>2.3441750623111108</v>
      </c>
      <c r="C194" s="13">
        <v>-1.9231866673775702E-2</v>
      </c>
      <c r="D194" s="13">
        <v>1.3446266448424369</v>
      </c>
      <c r="E194" s="13">
        <v>-0.24152214324737911</v>
      </c>
      <c r="F194" s="14">
        <v>-2.326506131636096</v>
      </c>
      <c r="G194" s="7">
        <f>A194+B194*'bulk material'!AI194+C194*'bulk material'!AJ194+D194*'bulk material'!AK194+E194*'bulk material'!AL194+F194*'bulk material'!AM194</f>
        <v>8.6540867869202085</v>
      </c>
      <c r="H194">
        <f>(G194-'bulk material'!N194)^2</f>
        <v>2.7430720494881657</v>
      </c>
      <c r="I194" s="13">
        <v>-2.2091567093236426</v>
      </c>
      <c r="J194" s="13">
        <v>-2.655150415248702</v>
      </c>
      <c r="K194" s="13">
        <v>-4.1063027716796601</v>
      </c>
      <c r="L194" s="13">
        <v>0.92994870967569676</v>
      </c>
      <c r="M194" s="13">
        <v>-0.98502144559722105</v>
      </c>
      <c r="N194" s="14">
        <v>0.46073366724933412</v>
      </c>
      <c r="O194">
        <f>I194+J194*'bulk material'!AI194+K194*'bulk material'!AJ194+L194*'bulk material'!AK194+M194*'bulk material'!AL194+N194*'bulk material'!AM194</f>
        <v>6.9382109651439121</v>
      </c>
      <c r="P194">
        <f>(O194-'bulk material'!O194)^2</f>
        <v>1.6925501060523197E-2</v>
      </c>
    </row>
    <row r="195" spans="1:16" ht="15.75" thickBot="1" x14ac:dyDescent="0.3">
      <c r="A195" s="13">
        <v>-0.11795479720844249</v>
      </c>
      <c r="B195" s="13">
        <v>2.3441750623111108</v>
      </c>
      <c r="C195" s="13">
        <v>-1.9231866673775702E-2</v>
      </c>
      <c r="D195" s="13">
        <v>1.3446266448424369</v>
      </c>
      <c r="E195" s="13">
        <v>-0.24152214324737911</v>
      </c>
      <c r="F195" s="14">
        <v>-2.326506131636096</v>
      </c>
      <c r="G195" s="7">
        <f>A195+B195*'bulk material'!AI195+C195*'bulk material'!AJ195+D195*'bulk material'!AK195+E195*'bulk material'!AL195+F195*'bulk material'!AM195</f>
        <v>8.6540867869202085</v>
      </c>
      <c r="H195">
        <f>(G195-'bulk material'!N195)^2</f>
        <v>3.8503160495076449</v>
      </c>
      <c r="I195" s="13">
        <v>-2.2091567093236426</v>
      </c>
      <c r="J195" s="13">
        <v>-2.655150415248702</v>
      </c>
      <c r="K195" s="13">
        <v>-4.1063027716796601</v>
      </c>
      <c r="L195" s="13">
        <v>0.92994870967569676</v>
      </c>
      <c r="M195" s="13">
        <v>-0.98502144559722105</v>
      </c>
      <c r="N195" s="14">
        <v>0.46073366724933412</v>
      </c>
      <c r="O195">
        <f>I195+J195*'bulk material'!AI195+K195*'bulk material'!AJ195+L195*'bulk material'!AK195+M195*'bulk material'!AL195+N195*'bulk material'!AM195</f>
        <v>6.9382109651439121</v>
      </c>
      <c r="P195">
        <f>(O195-'bulk material'!O195)^2</f>
        <v>8.4156875150236177E-2</v>
      </c>
    </row>
    <row r="196" spans="1:16" ht="15.75" thickBot="1" x14ac:dyDescent="0.3">
      <c r="A196" s="13">
        <v>-0.11795479720844249</v>
      </c>
      <c r="B196" s="13">
        <v>2.3441750623111108</v>
      </c>
      <c r="C196" s="13">
        <v>-1.9231866673775702E-2</v>
      </c>
      <c r="D196" s="13">
        <v>1.3446266448424369</v>
      </c>
      <c r="E196" s="13">
        <v>-0.24152214324737911</v>
      </c>
      <c r="F196" s="14">
        <v>-2.326506131636096</v>
      </c>
      <c r="G196" s="7">
        <f>A196+B196*'bulk material'!AI196+C196*'bulk material'!AJ196+D196*'bulk material'!AK196+E196*'bulk material'!AL196+F196*'bulk material'!AM196</f>
        <v>8.734764385610756</v>
      </c>
      <c r="H196">
        <f>(G196-'bulk material'!N196)^2</f>
        <v>1.0952556491096872</v>
      </c>
      <c r="I196" s="13">
        <v>-2.2091567093236426</v>
      </c>
      <c r="J196" s="13">
        <v>-2.655150415248702</v>
      </c>
      <c r="K196" s="13">
        <v>-4.1063027716796601</v>
      </c>
      <c r="L196" s="13">
        <v>0.92994870967569676</v>
      </c>
      <c r="M196" s="13">
        <v>-0.98502144559722105</v>
      </c>
      <c r="N196" s="14">
        <v>0.46073366724933412</v>
      </c>
      <c r="O196">
        <f>I196+J196*'bulk material'!AI196+K196*'bulk material'!AJ196+L196*'bulk material'!AK196+M196*'bulk material'!AL196+N196*'bulk material'!AM196</f>
        <v>6.9940078877244529</v>
      </c>
      <c r="P196">
        <f>(O196-'bulk material'!O196)^2</f>
        <v>1.0878723935688332E-2</v>
      </c>
    </row>
    <row r="197" spans="1:16" ht="15.75" thickBot="1" x14ac:dyDescent="0.3">
      <c r="A197" s="13">
        <v>-0.11795479720844249</v>
      </c>
      <c r="B197" s="13">
        <v>2.3441750623111108</v>
      </c>
      <c r="C197" s="13">
        <v>-1.9231866673775702E-2</v>
      </c>
      <c r="D197" s="13">
        <v>1.3446266448424369</v>
      </c>
      <c r="E197" s="13">
        <v>-0.24152214324737911</v>
      </c>
      <c r="F197" s="14">
        <v>-2.326506131636096</v>
      </c>
      <c r="G197" s="7">
        <f>A197+B197*'bulk material'!AI197+C197*'bulk material'!AJ197+D197*'bulk material'!AK197+E197*'bulk material'!AL197+F197*'bulk material'!AM197</f>
        <v>8.7995804964204059</v>
      </c>
      <c r="H197">
        <f>(G197-'bulk material'!N197)^2</f>
        <v>0.92492173224374752</v>
      </c>
      <c r="I197" s="13">
        <v>-2.2091567093236426</v>
      </c>
      <c r="J197" s="13">
        <v>-2.655150415248702</v>
      </c>
      <c r="K197" s="13">
        <v>-4.1063027716796601</v>
      </c>
      <c r="L197" s="13">
        <v>0.92994870967569676</v>
      </c>
      <c r="M197" s="13">
        <v>-0.98502144559722105</v>
      </c>
      <c r="N197" s="14">
        <v>0.46073366724933412</v>
      </c>
      <c r="O197">
        <f>I197+J197*'bulk material'!AI197+K197*'bulk material'!AJ197+L197*'bulk material'!AK197+M197*'bulk material'!AL197+N197*'bulk material'!AM197</f>
        <v>7.0306551087522662</v>
      </c>
      <c r="P197">
        <f>(O197-'bulk material'!O197)^2</f>
        <v>2.2708942254295972E-3</v>
      </c>
    </row>
    <row r="198" spans="1:16" ht="15.75" thickBot="1" x14ac:dyDescent="0.3">
      <c r="A198" s="13">
        <v>-0.11795479720844249</v>
      </c>
      <c r="B198" s="13">
        <v>2.3441750623111108</v>
      </c>
      <c r="C198" s="13">
        <v>-1.9231866673775702E-2</v>
      </c>
      <c r="D198" s="13">
        <v>1.3446266448424369</v>
      </c>
      <c r="E198" s="13">
        <v>-0.24152214324737911</v>
      </c>
      <c r="F198" s="14">
        <v>-2.326506131636096</v>
      </c>
      <c r="G198" s="7">
        <f>A198+B198*'bulk material'!AI198+C198*'bulk material'!AJ198+D198*'bulk material'!AK198+E198*'bulk material'!AL198+F198*'bulk material'!AM198</f>
        <v>8.8335263749479367</v>
      </c>
      <c r="H198">
        <f>(G198-'bulk material'!N198)^2</f>
        <v>3.356860312104408E-2</v>
      </c>
      <c r="I198" s="13">
        <v>-2.2091567093236426</v>
      </c>
      <c r="J198" s="13">
        <v>-2.655150415248702</v>
      </c>
      <c r="K198" s="13">
        <v>-4.1063027716796601</v>
      </c>
      <c r="L198" s="13">
        <v>0.92994870967569676</v>
      </c>
      <c r="M198" s="13">
        <v>-0.98502144559722105</v>
      </c>
      <c r="N198" s="14">
        <v>0.46073366724933412</v>
      </c>
      <c r="O198">
        <f>I198+J198*'bulk material'!AI198+K198*'bulk material'!AJ198+L198*'bulk material'!AK198+M198*'bulk material'!AL198+N198*'bulk material'!AM198</f>
        <v>7.0377416985969008</v>
      </c>
      <c r="P198">
        <f>(O198-'bulk material'!O198)^2</f>
        <v>6.2216666552609615E-2</v>
      </c>
    </row>
    <row r="199" spans="1:16" ht="15.75" thickBot="1" x14ac:dyDescent="0.3">
      <c r="A199" s="13">
        <v>-0.11795479720844249</v>
      </c>
      <c r="B199" s="13">
        <v>2.3441750623111108</v>
      </c>
      <c r="C199" s="13">
        <v>-1.9231866673775702E-2</v>
      </c>
      <c r="D199" s="13">
        <v>1.3446266448424369</v>
      </c>
      <c r="E199" s="13">
        <v>-0.24152214324737911</v>
      </c>
      <c r="F199" s="14">
        <v>-2.326506131636096</v>
      </c>
      <c r="G199" s="7">
        <f>A199+B199*'bulk material'!AI199+C199*'bulk material'!AJ199+D199*'bulk material'!AK199+E199*'bulk material'!AL199+F199*'bulk material'!AM199</f>
        <v>8.8630264479439962</v>
      </c>
      <c r="H199">
        <f>(G199-'bulk material'!N199)^2</f>
        <v>2.7201329667782757</v>
      </c>
      <c r="I199" s="13">
        <v>-2.2091567093236426</v>
      </c>
      <c r="J199" s="13">
        <v>-2.655150415248702</v>
      </c>
      <c r="K199" s="13">
        <v>-4.1063027716796601</v>
      </c>
      <c r="L199" s="13">
        <v>0.92994870967569676</v>
      </c>
      <c r="M199" s="13">
        <v>-0.98502144559722105</v>
      </c>
      <c r="N199" s="14">
        <v>0.46073366724933412</v>
      </c>
      <c r="O199">
        <f>I199+J199*'bulk material'!AI199+K199*'bulk material'!AJ199+L199*'bulk material'!AK199+M199*'bulk material'!AL199+N199*'bulk material'!AM199</f>
        <v>7.1072539149631817</v>
      </c>
      <c r="P199">
        <f>(O199-'bulk material'!O199)^2</f>
        <v>8.3780757112937446E-4</v>
      </c>
    </row>
    <row r="200" spans="1:16" ht="15.75" thickBot="1" x14ac:dyDescent="0.3">
      <c r="A200" s="13">
        <v>-0.11795479720844249</v>
      </c>
      <c r="B200" s="13">
        <v>2.3441750623111108</v>
      </c>
      <c r="C200" s="13">
        <v>-1.9231866673775702E-2</v>
      </c>
      <c r="D200" s="13">
        <v>1.3446266448424369</v>
      </c>
      <c r="E200" s="13">
        <v>-0.24152214324737911</v>
      </c>
      <c r="F200" s="14">
        <v>-2.326506131636096</v>
      </c>
      <c r="G200" s="7">
        <f>A200+B200*'bulk material'!AI200+C200*'bulk material'!AJ200+D200*'bulk material'!AK200+E200*'bulk material'!AL200+F200*'bulk material'!AM200</f>
        <v>9.4109663278342151</v>
      </c>
      <c r="H200">
        <f>(G200-'bulk material'!N200)^2</f>
        <v>2.5490459401685147E-2</v>
      </c>
      <c r="I200" s="13">
        <v>-2.2091567093236426</v>
      </c>
      <c r="J200" s="13">
        <v>-2.655150415248702</v>
      </c>
      <c r="K200" s="13">
        <v>-4.1063027716796601</v>
      </c>
      <c r="L200" s="13">
        <v>0.92994870967569676</v>
      </c>
      <c r="M200" s="13">
        <v>-0.98502144559722105</v>
      </c>
      <c r="N200" s="14">
        <v>0.46073366724933412</v>
      </c>
      <c r="O200">
        <f>I200+J200*'bulk material'!AI200+K200*'bulk material'!AJ200+L200*'bulk material'!AK200+M200*'bulk material'!AL200+N200*'bulk material'!AM200</f>
        <v>6.2934150647358358</v>
      </c>
      <c r="P200">
        <f>(O200-'bulk material'!O200)^2</f>
        <v>1.2324351370921244E-3</v>
      </c>
    </row>
    <row r="201" spans="1:16" ht="15.75" thickBot="1" x14ac:dyDescent="0.3">
      <c r="A201" s="13">
        <v>-0.11795479720844249</v>
      </c>
      <c r="B201" s="13">
        <v>2.3441750623111108</v>
      </c>
      <c r="C201" s="13">
        <v>-1.9231866673775702E-2</v>
      </c>
      <c r="D201" s="13">
        <v>1.3446266448424369</v>
      </c>
      <c r="E201" s="13">
        <v>-0.24152214324737911</v>
      </c>
      <c r="F201" s="14">
        <v>-2.326506131636096</v>
      </c>
      <c r="G201" s="7">
        <f>A201+B201*'bulk material'!AI201+C201*'bulk material'!AJ201+D201*'bulk material'!AK201+E201*'bulk material'!AL201+F201*'bulk material'!AM201</f>
        <v>8.9889289620260886</v>
      </c>
      <c r="H201">
        <f>(G201-'bulk material'!N201)^2</f>
        <v>1.2629274997026849E-2</v>
      </c>
      <c r="I201" s="13">
        <v>-2.2091567093236426</v>
      </c>
      <c r="J201" s="13">
        <v>-2.655150415248702</v>
      </c>
      <c r="K201" s="13">
        <v>-4.1063027716796601</v>
      </c>
      <c r="L201" s="13">
        <v>0.92994870967569676</v>
      </c>
      <c r="M201" s="13">
        <v>-0.98502144559722105</v>
      </c>
      <c r="N201" s="14">
        <v>0.46073366724933412</v>
      </c>
      <c r="O201">
        <f>I201+J201*'bulk material'!AI201+K201*'bulk material'!AJ201+L201*'bulk material'!AK201+M201*'bulk material'!AL201+N201*'bulk material'!AM201</f>
        <v>7.3118215979305257</v>
      </c>
      <c r="P201">
        <f>(O201-'bulk material'!O201)^2</f>
        <v>2.6736366681774263E-2</v>
      </c>
    </row>
    <row r="202" spans="1:16" ht="15.75" thickBot="1" x14ac:dyDescent="0.3">
      <c r="A202" s="13">
        <v>-0.11795479720844249</v>
      </c>
      <c r="B202" s="13">
        <v>2.3441750623111108</v>
      </c>
      <c r="C202" s="13">
        <v>-1.9231866673775702E-2</v>
      </c>
      <c r="D202" s="13">
        <v>1.3446266448424369</v>
      </c>
      <c r="E202" s="13">
        <v>-0.24152214324737911</v>
      </c>
      <c r="F202" s="14">
        <v>-2.326506131636096</v>
      </c>
      <c r="G202" s="7">
        <f>A202+B202*'bulk material'!AI202+C202*'bulk material'!AJ202+D202*'bulk material'!AK202+E202*'bulk material'!AL202+F202*'bulk material'!AM202</f>
        <v>9.1013295364784312</v>
      </c>
      <c r="H202">
        <f>(G202-'bulk material'!N202)^2</f>
        <v>1.2768536087139533</v>
      </c>
      <c r="I202" s="13">
        <v>-2.2091567093236426</v>
      </c>
      <c r="J202" s="13">
        <v>-2.655150415248702</v>
      </c>
      <c r="K202" s="13">
        <v>-4.1063027716796601</v>
      </c>
      <c r="L202" s="13">
        <v>0.92994870967569676</v>
      </c>
      <c r="M202" s="13">
        <v>-0.98502144559722105</v>
      </c>
      <c r="N202" s="14">
        <v>0.46073366724933412</v>
      </c>
      <c r="O202">
        <f>I202+J202*'bulk material'!AI202+K202*'bulk material'!AJ202+L202*'bulk material'!AK202+M202*'bulk material'!AL202+N202*'bulk material'!AM202</f>
        <v>7.4059179236165269</v>
      </c>
      <c r="P202">
        <f>(O202-'bulk material'!O202)^2</f>
        <v>1.5353900129915689E-4</v>
      </c>
    </row>
    <row r="203" spans="1:16" ht="15.75" thickBot="1" x14ac:dyDescent="0.3">
      <c r="A203" s="13">
        <v>-0.11795479720844249</v>
      </c>
      <c r="B203" s="13">
        <v>2.3441750623111108</v>
      </c>
      <c r="C203" s="13">
        <v>-1.9231866673775702E-2</v>
      </c>
      <c r="D203" s="13">
        <v>1.3446266448424369</v>
      </c>
      <c r="E203" s="13">
        <v>-0.24152214324737911</v>
      </c>
      <c r="F203" s="14">
        <v>-2.326506131636096</v>
      </c>
      <c r="G203" s="7">
        <f>A203+B203*'bulk material'!AI203+C203*'bulk material'!AJ203+D203*'bulk material'!AK203+E203*'bulk material'!AL203+F203*'bulk material'!AM203</f>
        <v>9.1013295364784312</v>
      </c>
      <c r="H203">
        <f>(G203-'bulk material'!N203)^2</f>
        <v>2.3561619815975816</v>
      </c>
      <c r="I203" s="13">
        <v>-2.2091567093236426</v>
      </c>
      <c r="J203" s="13">
        <v>-2.655150415248702</v>
      </c>
      <c r="K203" s="13">
        <v>-4.1063027716796601</v>
      </c>
      <c r="L203" s="13">
        <v>0.92994870967569676</v>
      </c>
      <c r="M203" s="13">
        <v>-0.98502144559722105</v>
      </c>
      <c r="N203" s="14">
        <v>0.46073366724933412</v>
      </c>
      <c r="O203">
        <f>I203+J203*'bulk material'!AI203+K203*'bulk material'!AJ203+L203*'bulk material'!AK203+M203*'bulk material'!AL203+N203*'bulk material'!AM203</f>
        <v>7.4059179236165269</v>
      </c>
      <c r="P203">
        <f>(O203-'bulk material'!O203)^2</f>
        <v>5.2404692682276616E-3</v>
      </c>
    </row>
    <row r="204" spans="1:16" ht="15.75" thickBot="1" x14ac:dyDescent="0.3">
      <c r="A204" s="13">
        <v>-0.11795479720844249</v>
      </c>
      <c r="B204" s="13">
        <v>2.3441750623111108</v>
      </c>
      <c r="C204" s="13">
        <v>-1.9231866673775702E-2</v>
      </c>
      <c r="D204" s="13">
        <v>1.3446266448424369</v>
      </c>
      <c r="E204" s="13">
        <v>-0.24152214324737911</v>
      </c>
      <c r="F204" s="14">
        <v>-2.326506131636096</v>
      </c>
      <c r="G204" s="7">
        <f>A204+B204*'bulk material'!AI204+C204*'bulk material'!AJ204+D204*'bulk material'!AK204+E204*'bulk material'!AL204+F204*'bulk material'!AM204</f>
        <v>9.1013295364784312</v>
      </c>
      <c r="H204">
        <f>(G204-'bulk material'!N204)^2</f>
        <v>1.4640503243452911</v>
      </c>
      <c r="I204" s="13">
        <v>-2.2091567093236426</v>
      </c>
      <c r="J204" s="13">
        <v>-2.655150415248702</v>
      </c>
      <c r="K204" s="13">
        <v>-4.1063027716796601</v>
      </c>
      <c r="L204" s="13">
        <v>0.92994870967569676</v>
      </c>
      <c r="M204" s="13">
        <v>-0.98502144559722105</v>
      </c>
      <c r="N204" s="14">
        <v>0.46073366724933412</v>
      </c>
      <c r="O204">
        <f>I204+J204*'bulk material'!AI204+K204*'bulk material'!AJ204+L204*'bulk material'!AK204+M204*'bulk material'!AL204+N204*'bulk material'!AM204</f>
        <v>7.4059179236165269</v>
      </c>
      <c r="P204">
        <f>(O204-'bulk material'!O204)^2</f>
        <v>8.5361126905369161E-3</v>
      </c>
    </row>
    <row r="205" spans="1:16" ht="15.75" thickBot="1" x14ac:dyDescent="0.3">
      <c r="A205" s="13">
        <v>-0.11795479720844249</v>
      </c>
      <c r="B205" s="13">
        <v>2.3441750623111108</v>
      </c>
      <c r="C205" s="13">
        <v>-1.9231866673775702E-2</v>
      </c>
      <c r="D205" s="13">
        <v>1.3446266448424369</v>
      </c>
      <c r="E205" s="13">
        <v>-0.24152214324737911</v>
      </c>
      <c r="F205" s="14">
        <v>-2.326506131636096</v>
      </c>
      <c r="G205" s="7">
        <f>A205+B205*'bulk material'!AI205+C205*'bulk material'!AJ205+D205*'bulk material'!AK205+E205*'bulk material'!AL205+F205*'bulk material'!AM205</f>
        <v>9.1171910243593288</v>
      </c>
      <c r="H205">
        <f>(G205-'bulk material'!N205)^2</f>
        <v>1.2749074236325464</v>
      </c>
      <c r="I205" s="13">
        <v>-2.2091567093236426</v>
      </c>
      <c r="J205" s="13">
        <v>-2.655150415248702</v>
      </c>
      <c r="K205" s="13">
        <v>-4.1063027716796601</v>
      </c>
      <c r="L205" s="13">
        <v>0.92994870967569676</v>
      </c>
      <c r="M205" s="13">
        <v>-0.98502144559722105</v>
      </c>
      <c r="N205" s="14">
        <v>0.46073366724933412</v>
      </c>
      <c r="O205">
        <f>I205+J205*'bulk material'!AI205+K205*'bulk material'!AJ205+L205*'bulk material'!AK205+M205*'bulk material'!AL205+N205*'bulk material'!AM205</f>
        <v>7.4250676251692562</v>
      </c>
      <c r="P205">
        <f>(O205-'bulk material'!O205)^2</f>
        <v>0.32121532880455983</v>
      </c>
    </row>
    <row r="206" spans="1:16" ht="15.75" thickBot="1" x14ac:dyDescent="0.3">
      <c r="A206" s="13">
        <v>-0.11795479720844249</v>
      </c>
      <c r="B206" s="13">
        <v>2.3441750623111108</v>
      </c>
      <c r="C206" s="13">
        <v>-1.9231866673775702E-2</v>
      </c>
      <c r="D206" s="13">
        <v>1.3446266448424369</v>
      </c>
      <c r="E206" s="13">
        <v>-0.24152214324737911</v>
      </c>
      <c r="F206" s="14">
        <v>-2.326506131636096</v>
      </c>
      <c r="G206" s="7">
        <f>A206+B206*'bulk material'!AI206+C206*'bulk material'!AJ206+D206*'bulk material'!AK206+E206*'bulk material'!AL206+F206*'bulk material'!AM206</f>
        <v>9.2026990659148247</v>
      </c>
      <c r="H206">
        <f>(G206-'bulk material'!N206)^2</f>
        <v>0.19237868232605065</v>
      </c>
      <c r="I206" s="13">
        <v>-2.2091567093236426</v>
      </c>
      <c r="J206" s="13">
        <v>-2.655150415248702</v>
      </c>
      <c r="K206" s="13">
        <v>-4.1063027716796601</v>
      </c>
      <c r="L206" s="13">
        <v>0.92994870967569676</v>
      </c>
      <c r="M206" s="13">
        <v>-0.98502144559722105</v>
      </c>
      <c r="N206" s="14">
        <v>0.46073366724933412</v>
      </c>
      <c r="O206">
        <f>I206+J206*'bulk material'!AI206+K206*'bulk material'!AJ206+L206*'bulk material'!AK206+M206*'bulk material'!AL206+N206*'bulk material'!AM206</f>
        <v>7.5005649766617415</v>
      </c>
      <c r="P206">
        <f>(O206-'bulk material'!O206)^2</f>
        <v>0.45192808582252564</v>
      </c>
    </row>
    <row r="207" spans="1:16" ht="15.75" thickBot="1" x14ac:dyDescent="0.3">
      <c r="A207" s="13">
        <v>-0.11795479720844249</v>
      </c>
      <c r="B207" s="13">
        <v>2.3441750623111108</v>
      </c>
      <c r="C207" s="13">
        <v>-1.9231866673775702E-2</v>
      </c>
      <c r="D207" s="13">
        <v>1.3446266448424369</v>
      </c>
      <c r="E207" s="13">
        <v>-0.24152214324737911</v>
      </c>
      <c r="F207" s="14">
        <v>-2.326506131636096</v>
      </c>
      <c r="G207" s="7">
        <f>A207+B207*'bulk material'!AI207+C207*'bulk material'!AJ207+D207*'bulk material'!AK207+E207*'bulk material'!AL207+F207*'bulk material'!AM207</f>
        <v>9.2454530866925708</v>
      </c>
      <c r="H207">
        <f>(G207-'bulk material'!N207)^2</f>
        <v>1.8248117233038632</v>
      </c>
      <c r="I207" s="13">
        <v>-2.2091567093236426</v>
      </c>
      <c r="J207" s="13">
        <v>-2.655150415248702</v>
      </c>
      <c r="K207" s="13">
        <v>-4.1063027716796601</v>
      </c>
      <c r="L207" s="13">
        <v>0.92994870967569676</v>
      </c>
      <c r="M207" s="13">
        <v>-0.98502144559722105</v>
      </c>
      <c r="N207" s="14">
        <v>0.46073366724933412</v>
      </c>
      <c r="O207">
        <f>I207+J207*'bulk material'!AI207+K207*'bulk material'!AJ207+L207*'bulk material'!AK207+M207*'bulk material'!AL207+N207*'bulk material'!AM207</f>
        <v>7.538313652407985</v>
      </c>
      <c r="P207">
        <f>(O207-'bulk material'!O207)^2</f>
        <v>1.0000928668303939E-2</v>
      </c>
    </row>
    <row r="208" spans="1:16" ht="15.75" thickBot="1" x14ac:dyDescent="0.3">
      <c r="A208" s="13">
        <v>-0.11795479720844249</v>
      </c>
      <c r="B208" s="13">
        <v>2.3441750623111108</v>
      </c>
      <c r="C208" s="13">
        <v>-1.9231866673775702E-2</v>
      </c>
      <c r="D208" s="13">
        <v>1.3446266448424369</v>
      </c>
      <c r="E208" s="13">
        <v>-0.24152214324737911</v>
      </c>
      <c r="F208" s="14">
        <v>-2.326506131636096</v>
      </c>
      <c r="G208" s="7">
        <f>A208+B208*'bulk material'!AI208+C208*'bulk material'!AJ208+D208*'bulk material'!AK208+E208*'bulk material'!AL208+F208*'bulk material'!AM208</f>
        <v>9.2968229310537964</v>
      </c>
      <c r="H208">
        <f>(G208-'bulk material'!N208)^2</f>
        <v>0.48231091270315096</v>
      </c>
      <c r="I208" s="13">
        <v>-2.2091567093236426</v>
      </c>
      <c r="J208" s="13">
        <v>-2.655150415248702</v>
      </c>
      <c r="K208" s="13">
        <v>-4.1063027716796601</v>
      </c>
      <c r="L208" s="13">
        <v>0.92994870967569676</v>
      </c>
      <c r="M208" s="13">
        <v>-0.98502144559722105</v>
      </c>
      <c r="N208" s="14">
        <v>0.46073366724933412</v>
      </c>
      <c r="O208">
        <f>I208+J208*'bulk material'!AI208+K208*'bulk material'!AJ208+L208*'bulk material'!AK208+M208*'bulk material'!AL208+N208*'bulk material'!AM208</f>
        <v>7.5656613863390403</v>
      </c>
      <c r="P208">
        <f>(O208-'bulk material'!O208)^2</f>
        <v>0.1500418640952027</v>
      </c>
    </row>
    <row r="209" spans="1:16" ht="15.75" thickBot="1" x14ac:dyDescent="0.3">
      <c r="A209" s="13">
        <v>-0.11795479720844249</v>
      </c>
      <c r="B209" s="13">
        <v>2.3441750623111108</v>
      </c>
      <c r="C209" s="13">
        <v>-1.9231866673775702E-2</v>
      </c>
      <c r="D209" s="13">
        <v>1.3446266448424369</v>
      </c>
      <c r="E209" s="13">
        <v>-0.24152214324737911</v>
      </c>
      <c r="F209" s="14">
        <v>-2.326506131636096</v>
      </c>
      <c r="G209" s="7">
        <f>A209+B209*'bulk material'!AI209+C209*'bulk material'!AJ209+D209*'bulk material'!AK209+E209*'bulk material'!AL209+F209*'bulk material'!AM209</f>
        <v>9.2968229310537964</v>
      </c>
      <c r="H209">
        <f>(G209-'bulk material'!N209)^2</f>
        <v>2.1271816400712216</v>
      </c>
      <c r="I209" s="13">
        <v>-2.2091567093236426</v>
      </c>
      <c r="J209" s="13">
        <v>-2.655150415248702</v>
      </c>
      <c r="K209" s="13">
        <v>-4.1063027716796601</v>
      </c>
      <c r="L209" s="13">
        <v>0.92994870967569676</v>
      </c>
      <c r="M209" s="13">
        <v>-0.98502144559722105</v>
      </c>
      <c r="N209" s="14">
        <v>0.46073366724933412</v>
      </c>
      <c r="O209">
        <f>I209+J209*'bulk material'!AI209+K209*'bulk material'!AJ209+L209*'bulk material'!AK209+M209*'bulk material'!AL209+N209*'bulk material'!AM209</f>
        <v>7.5656613863390403</v>
      </c>
      <c r="P209">
        <f>(O209-'bulk material'!O209)^2</f>
        <v>2.4759770599406275E-2</v>
      </c>
    </row>
    <row r="210" spans="1:16" ht="15.75" thickBot="1" x14ac:dyDescent="0.3">
      <c r="A210" s="13">
        <v>-0.11795479720844249</v>
      </c>
      <c r="B210" s="13">
        <v>2.3441750623111108</v>
      </c>
      <c r="C210" s="13">
        <v>-1.9231866673775702E-2</v>
      </c>
      <c r="D210" s="13">
        <v>1.3446266448424369</v>
      </c>
      <c r="E210" s="13">
        <v>-0.24152214324737911</v>
      </c>
      <c r="F210" s="14">
        <v>-2.326506131636096</v>
      </c>
      <c r="G210" s="7">
        <f>A210+B210*'bulk material'!AI210+C210*'bulk material'!AJ210+D210*'bulk material'!AK210+E210*'bulk material'!AL210+F210*'bulk material'!AM210</f>
        <v>10.331309506648298</v>
      </c>
      <c r="H210">
        <f>(G210-'bulk material'!N210)^2</f>
        <v>0.19096943479255224</v>
      </c>
      <c r="I210" s="13">
        <v>-2.2091567093236426</v>
      </c>
      <c r="J210" s="13">
        <v>-2.655150415248702</v>
      </c>
      <c r="K210" s="13">
        <v>-4.1063027716796601</v>
      </c>
      <c r="L210" s="13">
        <v>0.92994870967569676</v>
      </c>
      <c r="M210" s="13">
        <v>-0.98502144559722105</v>
      </c>
      <c r="N210" s="14">
        <v>0.46073366724933412</v>
      </c>
      <c r="O210">
        <f>I210+J210*'bulk material'!AI210+K210*'bulk material'!AJ210+L210*'bulk material'!AK210+M210*'bulk material'!AL210+N210*'bulk material'!AM210</f>
        <v>6.2796918097699761</v>
      </c>
      <c r="P210">
        <f>(O210-'bulk material'!O210)^2</f>
        <v>0.1234698725544856</v>
      </c>
    </row>
    <row r="211" spans="1:16" ht="15.75" thickBot="1" x14ac:dyDescent="0.3">
      <c r="A211" s="13">
        <v>-0.11795479720844249</v>
      </c>
      <c r="B211" s="13">
        <v>2.3441750623111108</v>
      </c>
      <c r="C211" s="13">
        <v>-1.9231866673775702E-2</v>
      </c>
      <c r="D211" s="13">
        <v>1.3446266448424369</v>
      </c>
      <c r="E211" s="13">
        <v>-0.24152214324737911</v>
      </c>
      <c r="F211" s="14">
        <v>-2.326506131636096</v>
      </c>
      <c r="G211" s="7">
        <f>A211+B211*'bulk material'!AI211+C211*'bulk material'!AJ211+D211*'bulk material'!AK211+E211*'bulk material'!AL211+F211*'bulk material'!AM211</f>
        <v>10.331309506648298</v>
      </c>
      <c r="H211">
        <f>(G211-'bulk material'!N211)^2</f>
        <v>0.17388941489359128</v>
      </c>
      <c r="I211" s="13">
        <v>-2.2091567093236426</v>
      </c>
      <c r="J211" s="13">
        <v>-2.655150415248702</v>
      </c>
      <c r="K211" s="13">
        <v>-4.1063027716796601</v>
      </c>
      <c r="L211" s="13">
        <v>0.92994870967569676</v>
      </c>
      <c r="M211" s="13">
        <v>-0.98502144559722105</v>
      </c>
      <c r="N211" s="14">
        <v>0.46073366724933412</v>
      </c>
      <c r="O211">
        <f>I211+J211*'bulk material'!AI211+K211*'bulk material'!AJ211+L211*'bulk material'!AK211+M211*'bulk material'!AL211+N211*'bulk material'!AM211</f>
        <v>6.2796918097699761</v>
      </c>
      <c r="P211">
        <f>(O211-'bulk material'!O211)^2</f>
        <v>0.10981456053065802</v>
      </c>
    </row>
    <row r="212" spans="1:16" ht="15.75" thickBot="1" x14ac:dyDescent="0.3">
      <c r="A212" s="13">
        <v>-0.11795479720844249</v>
      </c>
      <c r="B212" s="13">
        <v>2.3441750623111108</v>
      </c>
      <c r="C212" s="13">
        <v>-1.9231866673775702E-2</v>
      </c>
      <c r="D212" s="13">
        <v>1.3446266448424369</v>
      </c>
      <c r="E212" s="13">
        <v>-0.24152214324737911</v>
      </c>
      <c r="F212" s="14">
        <v>-2.326506131636096</v>
      </c>
      <c r="G212" s="7">
        <f>A212+B212*'bulk material'!AI212+C212*'bulk material'!AJ212+D212*'bulk material'!AK212+E212*'bulk material'!AL212+F212*'bulk material'!AM212</f>
        <v>10.331309506648298</v>
      </c>
      <c r="H212">
        <f>(G212-'bulk material'!N212)^2</f>
        <v>0.95648302694103748</v>
      </c>
      <c r="I212" s="13">
        <v>-2.2091567093236426</v>
      </c>
      <c r="J212" s="13">
        <v>-2.655150415248702</v>
      </c>
      <c r="K212" s="13">
        <v>-4.1063027716796601</v>
      </c>
      <c r="L212" s="13">
        <v>0.92994870967569676</v>
      </c>
      <c r="M212" s="13">
        <v>-0.98502144559722105</v>
      </c>
      <c r="N212" s="14">
        <v>0.46073366724933412</v>
      </c>
      <c r="O212">
        <f>I212+J212*'bulk material'!AI212+K212*'bulk material'!AJ212+L212*'bulk material'!AK212+M212*'bulk material'!AL212+N212*'bulk material'!AM212</f>
        <v>6.2796918097699761</v>
      </c>
      <c r="P212">
        <f>(O212-'bulk material'!O212)^2</f>
        <v>4.4682688387686874E-2</v>
      </c>
    </row>
    <row r="213" spans="1:16" ht="15.75" thickBot="1" x14ac:dyDescent="0.3">
      <c r="A213" s="13">
        <v>-0.11795479720844249</v>
      </c>
      <c r="B213" s="13">
        <v>2.3441750623111108</v>
      </c>
      <c r="C213" s="13">
        <v>-1.9231866673775702E-2</v>
      </c>
      <c r="D213" s="13">
        <v>1.3446266448424369</v>
      </c>
      <c r="E213" s="13">
        <v>-0.24152214324737911</v>
      </c>
      <c r="F213" s="14">
        <v>-2.326506131636096</v>
      </c>
      <c r="G213" s="7">
        <f>A213+B213*'bulk material'!AI213+C213*'bulk material'!AJ213+D213*'bulk material'!AK213+E213*'bulk material'!AL213+F213*'bulk material'!AM213</f>
        <v>10.331309506648298</v>
      </c>
      <c r="H213">
        <f>(G213-'bulk material'!N213)^2</f>
        <v>4.0019901436100707E-6</v>
      </c>
      <c r="I213" s="13">
        <v>-2.2091567093236426</v>
      </c>
      <c r="J213" s="13">
        <v>-2.655150415248702</v>
      </c>
      <c r="K213" s="13">
        <v>-4.1063027716796601</v>
      </c>
      <c r="L213" s="13">
        <v>0.92994870967569676</v>
      </c>
      <c r="M213" s="13">
        <v>-0.98502144559722105</v>
      </c>
      <c r="N213" s="14">
        <v>0.46073366724933412</v>
      </c>
      <c r="O213">
        <f>I213+J213*'bulk material'!AI213+K213*'bulk material'!AJ213+L213*'bulk material'!AK213+M213*'bulk material'!AL213+N213*'bulk material'!AM213</f>
        <v>6.2796918097699761</v>
      </c>
      <c r="P213">
        <f>(O213-'bulk material'!O213)^2</f>
        <v>3.662737636385819E-2</v>
      </c>
    </row>
    <row r="214" spans="1:16" ht="15.75" thickBot="1" x14ac:dyDescent="0.3">
      <c r="A214" s="13">
        <v>-0.11795479720844249</v>
      </c>
      <c r="B214" s="13">
        <v>2.3441750623111108</v>
      </c>
      <c r="C214" s="13">
        <v>-1.9231866673775702E-2</v>
      </c>
      <c r="D214" s="13">
        <v>1.3446266448424369</v>
      </c>
      <c r="E214" s="13">
        <v>-0.24152214324737911</v>
      </c>
      <c r="F214" s="14">
        <v>-2.326506131636096</v>
      </c>
      <c r="G214" s="7">
        <f>A214+B214*'bulk material'!AI214+C214*'bulk material'!AJ214+D214*'bulk material'!AK214+E214*'bulk material'!AL214+F214*'bulk material'!AM214</f>
        <v>10.331309506648298</v>
      </c>
      <c r="H214">
        <f>(G214-'bulk material'!N214)^2</f>
        <v>0.34339541696067843</v>
      </c>
      <c r="I214" s="13">
        <v>-2.2091567093236426</v>
      </c>
      <c r="J214" s="13">
        <v>-2.655150415248702</v>
      </c>
      <c r="K214" s="13">
        <v>-4.1063027716796601</v>
      </c>
      <c r="L214" s="13">
        <v>0.92994870967569676</v>
      </c>
      <c r="M214" s="13">
        <v>-0.98502144559722105</v>
      </c>
      <c r="N214" s="14">
        <v>0.46073366724933412</v>
      </c>
      <c r="O214">
        <f>I214+J214*'bulk material'!AI214+K214*'bulk material'!AJ214+L214*'bulk material'!AK214+M214*'bulk material'!AL214+N214*'bulk material'!AM214</f>
        <v>6.2796918097699761</v>
      </c>
      <c r="P214">
        <f>(O214-'bulk material'!O214)^2</f>
        <v>1.2406128268544397E-2</v>
      </c>
    </row>
    <row r="215" spans="1:16" ht="15.75" thickBot="1" x14ac:dyDescent="0.3">
      <c r="A215" s="13">
        <v>-0.11795479720844249</v>
      </c>
      <c r="B215" s="13">
        <v>2.3441750623111108</v>
      </c>
      <c r="C215" s="13">
        <v>-1.9231866673775702E-2</v>
      </c>
      <c r="D215" s="13">
        <v>1.3446266448424369</v>
      </c>
      <c r="E215" s="13">
        <v>-0.24152214324737911</v>
      </c>
      <c r="F215" s="14">
        <v>-2.326506131636096</v>
      </c>
      <c r="G215" s="7">
        <f>A215+B215*'bulk material'!AI215+C215*'bulk material'!AJ215+D215*'bulk material'!AK215+E215*'bulk material'!AL215+F215*'bulk material'!AM215</f>
        <v>10.331309506648298</v>
      </c>
      <c r="H215">
        <f>(G215-'bulk material'!N215)^2</f>
        <v>0.2294405234201243</v>
      </c>
      <c r="I215" s="13">
        <v>-2.2091567093236426</v>
      </c>
      <c r="J215" s="13">
        <v>-2.655150415248702</v>
      </c>
      <c r="K215" s="13">
        <v>-4.1063027716796601</v>
      </c>
      <c r="L215" s="13">
        <v>0.92994870967569676</v>
      </c>
      <c r="M215" s="13">
        <v>-0.98502144559722105</v>
      </c>
      <c r="N215" s="14">
        <v>0.46073366724933412</v>
      </c>
      <c r="O215">
        <f>I215+J215*'bulk material'!AI215+K215*'bulk material'!AJ215+L215*'bulk material'!AK215+M215*'bulk material'!AL215+N215*'bulk material'!AM215</f>
        <v>6.2796918097699761</v>
      </c>
      <c r="P215">
        <f>(O215-'bulk material'!O215)^2</f>
        <v>8.350816244715625E-3</v>
      </c>
    </row>
    <row r="216" spans="1:16" ht="15.75" thickBot="1" x14ac:dyDescent="0.3">
      <c r="A216" s="13">
        <v>-0.11795479720844249</v>
      </c>
      <c r="B216" s="13">
        <v>2.3441750623111108</v>
      </c>
      <c r="C216" s="13">
        <v>-1.9231866673775702E-2</v>
      </c>
      <c r="D216" s="13">
        <v>1.3446266448424369</v>
      </c>
      <c r="E216" s="13">
        <v>-0.24152214324737911</v>
      </c>
      <c r="F216" s="14">
        <v>-2.326506131636096</v>
      </c>
      <c r="G216" s="7">
        <f>A216+B216*'bulk material'!AI216+C216*'bulk material'!AJ216+D216*'bulk material'!AK216+E216*'bulk material'!AL216+F216*'bulk material'!AM216</f>
        <v>9.5411687126011895</v>
      </c>
      <c r="H216">
        <f>(G216-'bulk material'!N216)^2</f>
        <v>0.84614187398867269</v>
      </c>
      <c r="I216" s="13">
        <v>-2.2091567093236426</v>
      </c>
      <c r="J216" s="13">
        <v>-2.655150415248702</v>
      </c>
      <c r="K216" s="13">
        <v>-4.1063027716796601</v>
      </c>
      <c r="L216" s="13">
        <v>0.92994870967569676</v>
      </c>
      <c r="M216" s="13">
        <v>-0.98502144559722105</v>
      </c>
      <c r="N216" s="14">
        <v>0.46073366724933412</v>
      </c>
      <c r="O216">
        <f>I216+J216*'bulk material'!AI216+K216*'bulk material'!AJ216+L216*'bulk material'!AK216+M216*'bulk material'!AL216+N216*'bulk material'!AM216</f>
        <v>7.8973819203143663</v>
      </c>
      <c r="P216">
        <f>(O216-'bulk material'!O216)^2</f>
        <v>0.67088043376352335</v>
      </c>
    </row>
    <row r="217" spans="1:16" ht="15.75" thickBot="1" x14ac:dyDescent="0.3">
      <c r="A217" s="13">
        <v>-0.11795479720844249</v>
      </c>
      <c r="B217" s="13">
        <v>2.3441750623111108</v>
      </c>
      <c r="C217" s="13">
        <v>-1.9231866673775702E-2</v>
      </c>
      <c r="D217" s="13">
        <v>1.3446266448424369</v>
      </c>
      <c r="E217" s="13">
        <v>-0.24152214324737911</v>
      </c>
      <c r="F217" s="14">
        <v>-2.326506131636096</v>
      </c>
      <c r="G217" s="7">
        <f>A217+B217*'bulk material'!AI217+C217*'bulk material'!AJ217+D217*'bulk material'!AK217+E217*'bulk material'!AL217+F217*'bulk material'!AM217</f>
        <v>9.6425382420375829</v>
      </c>
      <c r="H217">
        <f>(G217-'bulk material'!N217)^2</f>
        <v>3.9509817868105354E-2</v>
      </c>
      <c r="I217" s="13">
        <v>-2.2091567093236426</v>
      </c>
      <c r="J217" s="13">
        <v>-2.655150415248702</v>
      </c>
      <c r="K217" s="13">
        <v>-4.1063027716796601</v>
      </c>
      <c r="L217" s="13">
        <v>0.92994870967569676</v>
      </c>
      <c r="M217" s="13">
        <v>-0.98502144559722105</v>
      </c>
      <c r="N217" s="14">
        <v>0.46073366724933412</v>
      </c>
      <c r="O217">
        <f>I217+J217*'bulk material'!AI217+K217*'bulk material'!AJ217+L217*'bulk material'!AK217+M217*'bulk material'!AL217+N217*'bulk material'!AM217</f>
        <v>7.9920289733595826</v>
      </c>
      <c r="P217">
        <f>(O217-'bulk material'!O217)^2</f>
        <v>1.196223360057534</v>
      </c>
    </row>
    <row r="218" spans="1:16" ht="15.75" thickBot="1" x14ac:dyDescent="0.3">
      <c r="A218" s="13">
        <v>-0.11795479720844249</v>
      </c>
      <c r="B218" s="13">
        <v>2.3441750623111108</v>
      </c>
      <c r="C218" s="13">
        <v>-1.9231866673775702E-2</v>
      </c>
      <c r="D218" s="13">
        <v>1.3446266448424369</v>
      </c>
      <c r="E218" s="13">
        <v>-0.24152214324737911</v>
      </c>
      <c r="F218" s="14">
        <v>-2.326506131636096</v>
      </c>
      <c r="G218" s="7">
        <f>A218+B218*'bulk material'!AI218+C218*'bulk material'!AJ218+D218*'bulk material'!AK218+E218*'bulk material'!AL218+F218*'bulk material'!AM218</f>
        <v>9.6559845084860072</v>
      </c>
      <c r="H218">
        <f>(G218-'bulk material'!N218)^2</f>
        <v>0.20732040092701148</v>
      </c>
      <c r="I218" s="13">
        <v>-2.2091567093236426</v>
      </c>
      <c r="J218" s="13">
        <v>-2.655150415248702</v>
      </c>
      <c r="K218" s="13">
        <v>-4.1063027716796601</v>
      </c>
      <c r="L218" s="13">
        <v>0.92994870967569676</v>
      </c>
      <c r="M218" s="13">
        <v>-0.98502144559722105</v>
      </c>
      <c r="N218" s="14">
        <v>0.46073366724933412</v>
      </c>
      <c r="O218">
        <f>I218+J218*'bulk material'!AI218+K218*'bulk material'!AJ218+L218*'bulk material'!AK218+M218*'bulk material'!AL218+N218*'bulk material'!AM218</f>
        <v>8.0013284604563406</v>
      </c>
      <c r="P218">
        <f>(O218-'bulk material'!O218)^2</f>
        <v>0.17058506713734711</v>
      </c>
    </row>
    <row r="219" spans="1:16" ht="15.75" thickBot="1" x14ac:dyDescent="0.3">
      <c r="A219" s="13">
        <v>-0.11795479720844249</v>
      </c>
      <c r="B219" s="13">
        <v>2.3441750623111108</v>
      </c>
      <c r="C219" s="13">
        <v>-1.9231866673775702E-2</v>
      </c>
      <c r="D219" s="13">
        <v>1.3446266448424369</v>
      </c>
      <c r="E219" s="13">
        <v>-0.24152214324737911</v>
      </c>
      <c r="F219" s="14">
        <v>-2.326506131636096</v>
      </c>
      <c r="G219" s="7">
        <f>A219+B219*'bulk material'!AI219+C219*'bulk material'!AJ219+D219*'bulk material'!AK219+E219*'bulk material'!AL219+F219*'bulk material'!AM219</f>
        <v>11.04023828439874</v>
      </c>
      <c r="H219">
        <f>(G219-'bulk material'!N219)^2</f>
        <v>0.13474091698722918</v>
      </c>
      <c r="I219" s="13">
        <v>-2.2091567093236426</v>
      </c>
      <c r="J219" s="13">
        <v>-2.655150415248702</v>
      </c>
      <c r="K219" s="13">
        <v>-4.1063027716796601</v>
      </c>
      <c r="L219" s="13">
        <v>0.92994870967569676</v>
      </c>
      <c r="M219" s="13">
        <v>-0.98502144559722105</v>
      </c>
      <c r="N219" s="14">
        <v>0.46073366724933412</v>
      </c>
      <c r="O219">
        <f>I219+J219*'bulk material'!AI219+K219*'bulk material'!AJ219+L219*'bulk material'!AK219+M219*'bulk material'!AL219+N219*'bulk material'!AM219</f>
        <v>6.9803128105884724</v>
      </c>
      <c r="P219">
        <f>(O219-'bulk material'!O219)^2</f>
        <v>0.42510895705857971</v>
      </c>
    </row>
    <row r="220" spans="1:16" ht="15.75" thickBot="1" x14ac:dyDescent="0.3">
      <c r="A220" s="13">
        <v>-0.11795479720844249</v>
      </c>
      <c r="B220" s="13">
        <v>2.3441750623111108</v>
      </c>
      <c r="C220" s="13">
        <v>-1.9231866673775702E-2</v>
      </c>
      <c r="D220" s="13">
        <v>1.3446266448424369</v>
      </c>
      <c r="E220" s="13">
        <v>-0.24152214324737911</v>
      </c>
      <c r="F220" s="14">
        <v>-2.326506131636096</v>
      </c>
      <c r="G220" s="7">
        <f>A220+B220*'bulk material'!AI220+C220*'bulk material'!AJ220+D220*'bulk material'!AK220+E220*'bulk material'!AL220+F220*'bulk material'!AM220</f>
        <v>11.880928655645436</v>
      </c>
      <c r="H220">
        <f>(G220-'bulk material'!N220)^2</f>
        <v>0.12363637578451139</v>
      </c>
      <c r="I220" s="13">
        <v>-2.2091567093236426</v>
      </c>
      <c r="J220" s="13">
        <v>-2.655150415248702</v>
      </c>
      <c r="K220" s="13">
        <v>-4.1063027716796601</v>
      </c>
      <c r="L220" s="13">
        <v>0.92994870967569676</v>
      </c>
      <c r="M220" s="13">
        <v>-0.98502144559722105</v>
      </c>
      <c r="N220" s="14">
        <v>0.46073366724933412</v>
      </c>
      <c r="O220">
        <f>I220+J220*'bulk material'!AI220+K220*'bulk material'!AJ220+L220*'bulk material'!AK220+M220*'bulk material'!AL220+N220*'bulk material'!AM220</f>
        <v>7.3913849515140306</v>
      </c>
      <c r="P220">
        <f>(O220-'bulk material'!O220)^2</f>
        <v>1.2838610911091488</v>
      </c>
    </row>
    <row r="221" spans="1:16" ht="15.75" thickBot="1" x14ac:dyDescent="0.3">
      <c r="A221" s="13">
        <v>-0.11795479720844249</v>
      </c>
      <c r="B221" s="13">
        <v>2.3441750623111108</v>
      </c>
      <c r="C221" s="13">
        <v>-1.9231866673775702E-2</v>
      </c>
      <c r="D221" s="13">
        <v>1.3446266448424369</v>
      </c>
      <c r="E221" s="13">
        <v>-0.24152214324737911</v>
      </c>
      <c r="F221" s="14">
        <v>-2.326506131636096</v>
      </c>
      <c r="G221" s="7">
        <f>A221+B221*'bulk material'!AI221+C221*'bulk material'!AJ221+D221*'bulk material'!AK221+E221*'bulk material'!AL221+F221*'bulk material'!AM221</f>
        <v>11.880928655645436</v>
      </c>
      <c r="H221">
        <f>(G221-'bulk material'!N221)^2</f>
        <v>0.25565122689763026</v>
      </c>
      <c r="I221" s="13">
        <v>-2.2091567093236426</v>
      </c>
      <c r="J221" s="13">
        <v>-2.655150415248702</v>
      </c>
      <c r="K221" s="13">
        <v>-4.1063027716796601</v>
      </c>
      <c r="L221" s="13">
        <v>0.92994870967569676</v>
      </c>
      <c r="M221" s="13">
        <v>-0.98502144559722105</v>
      </c>
      <c r="N221" s="14">
        <v>0.46073366724933412</v>
      </c>
      <c r="O221">
        <f>I221+J221*'bulk material'!AI221+K221*'bulk material'!AJ221+L221*'bulk material'!AK221+M221*'bulk material'!AL221+N221*'bulk material'!AM221</f>
        <v>7.3913849515140306</v>
      </c>
      <c r="P221">
        <f>(O221-'bulk material'!O221)^2</f>
        <v>0.74490008224567594</v>
      </c>
    </row>
    <row r="222" spans="1:16" ht="15.75" thickBot="1" x14ac:dyDescent="0.3">
      <c r="A222" s="13">
        <v>-0.11795479720844249</v>
      </c>
      <c r="B222" s="13">
        <v>2.3441750623111108</v>
      </c>
      <c r="C222" s="13">
        <v>-1.9231866673775702E-2</v>
      </c>
      <c r="D222" s="13">
        <v>1.3446266448424369</v>
      </c>
      <c r="E222" s="13">
        <v>-0.24152214324737911</v>
      </c>
      <c r="F222" s="14">
        <v>-2.326506131636096</v>
      </c>
      <c r="G222" s="7">
        <f>A222+B222*'bulk material'!AI222+C222*'bulk material'!AJ222+D222*'bulk material'!AK222+E222*'bulk material'!AL222+F222*'bulk material'!AM222</f>
        <v>2.6665232479050056</v>
      </c>
      <c r="H222">
        <f>(G222-'bulk material'!N222)^2</f>
        <v>1.858411020333281E-2</v>
      </c>
      <c r="I222" s="13">
        <v>-2.2091567093236426</v>
      </c>
      <c r="J222" s="13">
        <v>-2.655150415248702</v>
      </c>
      <c r="K222" s="13">
        <v>-4.1063027716796601</v>
      </c>
      <c r="L222" s="13">
        <v>0.92994870967569676</v>
      </c>
      <c r="M222" s="13">
        <v>-0.98502144559722105</v>
      </c>
      <c r="N222" s="14">
        <v>0.46073366724933412</v>
      </c>
      <c r="O222">
        <f>I222+J222*'bulk material'!AI222+K222*'bulk material'!AJ222+L222*'bulk material'!AK222+M222*'bulk material'!AL222+N222*'bulk material'!AM222</f>
        <v>0.43516314748031115</v>
      </c>
      <c r="P222">
        <f>(O222-'bulk material'!O222)^2</f>
        <v>1.1794753895058139</v>
      </c>
    </row>
    <row r="223" spans="1:16" ht="15.75" thickBot="1" x14ac:dyDescent="0.3">
      <c r="A223" s="13">
        <v>-0.11795479720844249</v>
      </c>
      <c r="B223" s="13">
        <v>2.3441750623111108</v>
      </c>
      <c r="C223" s="13">
        <v>-1.9231866673775702E-2</v>
      </c>
      <c r="D223" s="13">
        <v>1.3446266448424369</v>
      </c>
      <c r="E223" s="13">
        <v>-0.24152214324737911</v>
      </c>
      <c r="F223" s="14">
        <v>-2.326506131636096</v>
      </c>
      <c r="G223" s="7">
        <f>A223+B223*'bulk material'!AI223+C223*'bulk material'!AJ223+D223*'bulk material'!AK223+E223*'bulk material'!AL223+F223*'bulk material'!AM223</f>
        <v>6.5030201865411836</v>
      </c>
      <c r="H223">
        <f>(G223-'bulk material'!N223)^2</f>
        <v>11.841794667409195</v>
      </c>
      <c r="I223" s="13">
        <v>-2.2091567093236426</v>
      </c>
      <c r="J223" s="13">
        <v>-2.655150415248702</v>
      </c>
      <c r="K223" s="13">
        <v>-4.1063027716796601</v>
      </c>
      <c r="L223" s="13">
        <v>0.92994870967569676</v>
      </c>
      <c r="M223" s="13">
        <v>-0.98502144559722105</v>
      </c>
      <c r="N223" s="14">
        <v>0.46073366724933412</v>
      </c>
      <c r="O223">
        <f>I223+J223*'bulk material'!AI223+K223*'bulk material'!AJ223+L223*'bulk material'!AK223+M223*'bulk material'!AL223+N223*'bulk material'!AM223</f>
        <v>-3.0847635945952425</v>
      </c>
      <c r="P223">
        <f>(O223-'bulk material'!O223)^2</f>
        <v>32.312484057044024</v>
      </c>
    </row>
    <row r="224" spans="1:16" ht="15.75" thickBot="1" x14ac:dyDescent="0.3">
      <c r="A224" s="13">
        <v>-0.11795479720844249</v>
      </c>
      <c r="B224" s="13">
        <v>2.3441750623111108</v>
      </c>
      <c r="C224" s="13">
        <v>-1.9231866673775702E-2</v>
      </c>
      <c r="D224" s="13">
        <v>1.3446266448424369</v>
      </c>
      <c r="E224" s="13">
        <v>-0.24152214324737911</v>
      </c>
      <c r="F224" s="14">
        <v>-2.326506131636096</v>
      </c>
      <c r="G224" s="7">
        <f>A224+B224*'bulk material'!AI224+C224*'bulk material'!AJ224+D224*'bulk material'!AK224+E224*'bulk material'!AL224+F224*'bulk material'!AM224</f>
        <v>5.1132985274041598</v>
      </c>
      <c r="H224">
        <f>(G224-'bulk material'!N224)^2</f>
        <v>5.3259300821761606</v>
      </c>
      <c r="I224" s="13">
        <v>-2.2091567093236426</v>
      </c>
      <c r="J224" s="13">
        <v>-2.655150415248702</v>
      </c>
      <c r="K224" s="13">
        <v>-4.1063027716796601</v>
      </c>
      <c r="L224" s="13">
        <v>0.92994870967569676</v>
      </c>
      <c r="M224" s="13">
        <v>-0.98502144559722105</v>
      </c>
      <c r="N224" s="14">
        <v>0.46073366724933412</v>
      </c>
      <c r="O224">
        <f>I224+J224*'bulk material'!AI224+K224*'bulk material'!AJ224+L224*'bulk material'!AK224+M224*'bulk material'!AL224+N224*'bulk material'!AM224</f>
        <v>0.61853721617665047</v>
      </c>
      <c r="P224">
        <f>(O224-'bulk material'!O224)^2</f>
        <v>4.7787549585776938</v>
      </c>
    </row>
    <row r="225" spans="1:16" ht="15.75" thickBot="1" x14ac:dyDescent="0.3">
      <c r="A225" s="13">
        <v>-0.11795479720844249</v>
      </c>
      <c r="B225" s="13">
        <v>2.3441750623111108</v>
      </c>
      <c r="C225" s="13">
        <v>-1.9231866673775702E-2</v>
      </c>
      <c r="D225" s="13">
        <v>1.3446266448424369</v>
      </c>
      <c r="E225" s="13">
        <v>-0.24152214324737911</v>
      </c>
      <c r="F225" s="14">
        <v>-2.326506131636096</v>
      </c>
      <c r="G225" s="7">
        <f>A225+B225*'bulk material'!AI225+C225*'bulk material'!AJ225+D225*'bulk material'!AK225+E225*'bulk material'!AL225+F225*'bulk material'!AM225</f>
        <v>6.1670359343599905</v>
      </c>
      <c r="H225">
        <f>(G225-'bulk material'!N225)^2</f>
        <v>11.064289650352057</v>
      </c>
      <c r="I225" s="13">
        <v>-2.2091567093236426</v>
      </c>
      <c r="J225" s="13">
        <v>-2.655150415248702</v>
      </c>
      <c r="K225" s="13">
        <v>-4.1063027716796601</v>
      </c>
      <c r="L225" s="13">
        <v>0.92994870967569676</v>
      </c>
      <c r="M225" s="13">
        <v>-0.98502144559722105</v>
      </c>
      <c r="N225" s="14">
        <v>0.46073366724933412</v>
      </c>
      <c r="O225">
        <f>I225+J225*'bulk material'!AI225+K225*'bulk material'!AJ225+L225*'bulk material'!AK225+M225*'bulk material'!AL225+N225*'bulk material'!AM225</f>
        <v>2.2362175466631147</v>
      </c>
      <c r="P225">
        <f>(O225-'bulk material'!O225)^2</f>
        <v>11.205651219429631</v>
      </c>
    </row>
    <row r="226" spans="1:16" ht="15.75" thickBot="1" x14ac:dyDescent="0.3">
      <c r="A226" s="13">
        <v>-0.11795479720844249</v>
      </c>
      <c r="B226" s="13">
        <v>2.3441750623111108</v>
      </c>
      <c r="C226" s="13">
        <v>-1.9231866673775702E-2</v>
      </c>
      <c r="D226" s="13">
        <v>1.3446266448424369</v>
      </c>
      <c r="E226" s="13">
        <v>-0.24152214324737911</v>
      </c>
      <c r="F226" s="14">
        <v>-2.326506131636096</v>
      </c>
      <c r="G226" s="7">
        <f>A226+B226*'bulk material'!AI226+C226*'bulk material'!AJ226+D226*'bulk material'!AK226+E226*'bulk material'!AL226+F226*'bulk material'!AM226</f>
        <v>9.4848342290953394</v>
      </c>
      <c r="H226">
        <f>(G226-'bulk material'!N226)^2</f>
        <v>40.881588314766667</v>
      </c>
      <c r="I226" s="13">
        <v>-2.2091567093236426</v>
      </c>
      <c r="J226" s="13">
        <v>-2.655150415248702</v>
      </c>
      <c r="K226" s="13">
        <v>-4.1063027716796601</v>
      </c>
      <c r="L226" s="13">
        <v>0.92994870967569676</v>
      </c>
      <c r="M226" s="13">
        <v>-0.98502144559722105</v>
      </c>
      <c r="N226" s="14">
        <v>0.46073366724933412</v>
      </c>
      <c r="O226">
        <f>I226+J226*'bulk material'!AI226+K226*'bulk material'!AJ226+L226*'bulk material'!AK226+M226*'bulk material'!AL226+N226*'bulk material'!AM226</f>
        <v>-0.4222089746705121</v>
      </c>
      <c r="P226">
        <f>(O226-'bulk material'!O226)^2</f>
        <v>31.290911120034917</v>
      </c>
    </row>
    <row r="227" spans="1:16" ht="15.75" thickBot="1" x14ac:dyDescent="0.3">
      <c r="A227" s="13">
        <v>-0.11795479720844249</v>
      </c>
      <c r="B227" s="13">
        <v>2.3441750623111108</v>
      </c>
      <c r="C227" s="13">
        <v>-1.9231866673775702E-2</v>
      </c>
      <c r="D227" s="13">
        <v>1.3446266448424369</v>
      </c>
      <c r="E227" s="13">
        <v>-0.24152214324737911</v>
      </c>
      <c r="F227" s="14">
        <v>-2.326506131636096</v>
      </c>
      <c r="G227" s="7">
        <f>A227+B227*'bulk material'!AI227+C227*'bulk material'!AJ227+D227*'bulk material'!AK227+E227*'bulk material'!AL227+F227*'bulk material'!AM227</f>
        <v>6.4700159917100191</v>
      </c>
      <c r="H227">
        <f>(G227-'bulk material'!N227)^2</f>
        <v>12.28372321218354</v>
      </c>
      <c r="I227" s="13">
        <v>-2.2091567093236426</v>
      </c>
      <c r="J227" s="13">
        <v>-2.655150415248702</v>
      </c>
      <c r="K227" s="13">
        <v>-4.1063027716796601</v>
      </c>
      <c r="L227" s="13">
        <v>0.92994870967569676</v>
      </c>
      <c r="M227" s="13">
        <v>-0.98502144559722105</v>
      </c>
      <c r="N227" s="14">
        <v>0.46073366724933412</v>
      </c>
      <c r="O227">
        <f>I227+J227*'bulk material'!AI227+K227*'bulk material'!AJ227+L227*'bulk material'!AK227+M227*'bulk material'!AL227+N227*'bulk material'!AM227</f>
        <v>2.6258702451045917</v>
      </c>
      <c r="P227">
        <f>(O227-'bulk material'!O227)^2</f>
        <v>13.554683268458431</v>
      </c>
    </row>
    <row r="228" spans="1:16" ht="15.75" thickBot="1" x14ac:dyDescent="0.3">
      <c r="A228" s="13">
        <v>-0.11795479720844249</v>
      </c>
      <c r="B228" s="13">
        <v>2.3441750623111108</v>
      </c>
      <c r="C228" s="13">
        <v>-1.9231866673775702E-2</v>
      </c>
      <c r="D228" s="13">
        <v>1.3446266448424369</v>
      </c>
      <c r="E228" s="13">
        <v>-0.24152214324737911</v>
      </c>
      <c r="F228" s="14">
        <v>-2.326506131636096</v>
      </c>
      <c r="G228" s="7">
        <f>A228+B228*'bulk material'!AI228+C228*'bulk material'!AJ228+D228*'bulk material'!AK228+E228*'bulk material'!AL228+F228*'bulk material'!AM228</f>
        <v>2.6665232479050056</v>
      </c>
      <c r="H228">
        <f>(G228-'bulk material'!N228)^2</f>
        <v>1.3241852849942528E-2</v>
      </c>
      <c r="I228" s="13">
        <v>-2.2091567093236426</v>
      </c>
      <c r="J228" s="13">
        <v>-2.655150415248702</v>
      </c>
      <c r="K228" s="13">
        <v>-4.1063027716796601</v>
      </c>
      <c r="L228" s="13">
        <v>0.92994870967569676</v>
      </c>
      <c r="M228" s="13">
        <v>-0.98502144559722105</v>
      </c>
      <c r="N228" s="14">
        <v>0.46073366724933412</v>
      </c>
      <c r="O228">
        <f>I228+J228*'bulk material'!AI228+K228*'bulk material'!AJ228+L228*'bulk material'!AK228+M228*'bulk material'!AL228+N228*'bulk material'!AM228</f>
        <v>0.43516314748031115</v>
      </c>
      <c r="P228">
        <f>(O228-'bulk material'!O228)^2</f>
        <v>1.2260841692737432</v>
      </c>
    </row>
    <row r="229" spans="1:16" ht="15.75" thickBot="1" x14ac:dyDescent="0.3">
      <c r="A229" s="13">
        <v>-0.11795479720844249</v>
      </c>
      <c r="B229" s="13">
        <v>2.3441750623111108</v>
      </c>
      <c r="C229" s="13">
        <v>-1.9231866673775702E-2</v>
      </c>
      <c r="D229" s="13">
        <v>1.3446266448424369</v>
      </c>
      <c r="E229" s="13">
        <v>-0.24152214324737911</v>
      </c>
      <c r="F229" s="14">
        <v>-2.326506131636096</v>
      </c>
      <c r="G229" s="7">
        <f>A229+B229*'bulk material'!AI229+C229*'bulk material'!AJ229+D229*'bulk material'!AK229+E229*'bulk material'!AL229+F229*'bulk material'!AM229</f>
        <v>6.5030201865411836</v>
      </c>
      <c r="H229">
        <f>(G229-'bulk material'!N229)^2</f>
        <v>12.763332084723718</v>
      </c>
      <c r="I229" s="13">
        <v>-2.2091567093236426</v>
      </c>
      <c r="J229" s="13">
        <v>-2.655150415248702</v>
      </c>
      <c r="K229" s="13">
        <v>-4.1063027716796601</v>
      </c>
      <c r="L229" s="13">
        <v>0.92994870967569676</v>
      </c>
      <c r="M229" s="13">
        <v>-0.98502144559722105</v>
      </c>
      <c r="N229" s="14">
        <v>0.46073366724933412</v>
      </c>
      <c r="O229">
        <f>I229+J229*'bulk material'!AI229+K229*'bulk material'!AJ229+L229*'bulk material'!AK229+M229*'bulk material'!AL229+N229*'bulk material'!AM229</f>
        <v>-3.0847635945952425</v>
      </c>
      <c r="P229">
        <f>(O229-'bulk material'!O229)^2</f>
        <v>33.823492542627818</v>
      </c>
    </row>
    <row r="230" spans="1:16" ht="15.75" thickBot="1" x14ac:dyDescent="0.3">
      <c r="A230" s="13">
        <v>-0.11795479720844249</v>
      </c>
      <c r="B230" s="13">
        <v>2.3441750623111108</v>
      </c>
      <c r="C230" s="13">
        <v>-1.9231866673775702E-2</v>
      </c>
      <c r="D230" s="13">
        <v>1.3446266448424369</v>
      </c>
      <c r="E230" s="13">
        <v>-0.24152214324737911</v>
      </c>
      <c r="F230" s="14">
        <v>-2.326506131636096</v>
      </c>
      <c r="G230" s="7">
        <f>A230+B230*'bulk material'!AI230+C230*'bulk material'!AJ230+D230*'bulk material'!AK230+E230*'bulk material'!AL230+F230*'bulk material'!AM230</f>
        <v>5.1132985274041598</v>
      </c>
      <c r="H230">
        <f>(G230-'bulk material'!N230)^2</f>
        <v>5.5467028153159594</v>
      </c>
      <c r="I230" s="13">
        <v>-2.2091567093236426</v>
      </c>
      <c r="J230" s="13">
        <v>-2.655150415248702</v>
      </c>
      <c r="K230" s="13">
        <v>-4.1063027716796601</v>
      </c>
      <c r="L230" s="13">
        <v>0.92994870967569676</v>
      </c>
      <c r="M230" s="13">
        <v>-0.98502144559722105</v>
      </c>
      <c r="N230" s="14">
        <v>0.46073366724933412</v>
      </c>
      <c r="O230">
        <f>I230+J230*'bulk material'!AI230+K230*'bulk material'!AJ230+L230*'bulk material'!AK230+M230*'bulk material'!AL230+N230*'bulk material'!AM230</f>
        <v>0.61853721617665047</v>
      </c>
      <c r="P230">
        <f>(O230-'bulk material'!O230)^2</f>
        <v>4.9879978121168849</v>
      </c>
    </row>
    <row r="231" spans="1:16" ht="15.75" thickBot="1" x14ac:dyDescent="0.3">
      <c r="A231" s="13">
        <v>-0.11795479720844249</v>
      </c>
      <c r="B231" s="13">
        <v>2.3441750623111108</v>
      </c>
      <c r="C231" s="13">
        <v>-1.9231866673775702E-2</v>
      </c>
      <c r="D231" s="13">
        <v>1.3446266448424369</v>
      </c>
      <c r="E231" s="13">
        <v>-0.24152214324737911</v>
      </c>
      <c r="F231" s="14">
        <v>-2.326506131636096</v>
      </c>
      <c r="G231" s="7">
        <f>A231+B231*'bulk material'!AI231+C231*'bulk material'!AJ231+D231*'bulk material'!AK231+E231*'bulk material'!AL231+F231*'bulk material'!AM231</f>
        <v>6.1670359343599905</v>
      </c>
      <c r="H231">
        <f>(G231-'bulk material'!N231)^2</f>
        <v>11.731288477302131</v>
      </c>
      <c r="I231" s="13">
        <v>-2.2091567093236426</v>
      </c>
      <c r="J231" s="13">
        <v>-2.655150415248702</v>
      </c>
      <c r="K231" s="13">
        <v>-4.1063027716796601</v>
      </c>
      <c r="L231" s="13">
        <v>0.92994870967569676</v>
      </c>
      <c r="M231" s="13">
        <v>-0.98502144559722105</v>
      </c>
      <c r="N231" s="14">
        <v>0.46073366724933412</v>
      </c>
      <c r="O231">
        <f>I231+J231*'bulk material'!AI231+K231*'bulk material'!AJ231+L231*'bulk material'!AK231+M231*'bulk material'!AL231+N231*'bulk material'!AM231</f>
        <v>2.2362175466631147</v>
      </c>
      <c r="P231">
        <f>(O231-'bulk material'!O231)^2</f>
        <v>11.876835285437503</v>
      </c>
    </row>
    <row r="232" spans="1:16" ht="15.75" thickBot="1" x14ac:dyDescent="0.3">
      <c r="A232" s="13">
        <v>-0.11795479720844249</v>
      </c>
      <c r="B232" s="13">
        <v>2.3441750623111108</v>
      </c>
      <c r="C232" s="13">
        <v>-1.9231866673775702E-2</v>
      </c>
      <c r="D232" s="13">
        <v>1.3446266448424369</v>
      </c>
      <c r="E232" s="13">
        <v>-0.24152214324737911</v>
      </c>
      <c r="F232" s="14">
        <v>-2.326506131636096</v>
      </c>
      <c r="G232" s="7">
        <f>A232+B232*'bulk material'!AI232+C232*'bulk material'!AJ232+D232*'bulk material'!AK232+E232*'bulk material'!AL232+F232*'bulk material'!AM232</f>
        <v>9.4848342290953394</v>
      </c>
      <c r="H232">
        <f>(G232-'bulk material'!N232)^2</f>
        <v>41.457236825337006</v>
      </c>
      <c r="I232" s="13">
        <v>-2.2091567093236426</v>
      </c>
      <c r="J232" s="13">
        <v>-2.655150415248702</v>
      </c>
      <c r="K232" s="13">
        <v>-4.1063027716796601</v>
      </c>
      <c r="L232" s="13">
        <v>0.92994870967569676</v>
      </c>
      <c r="M232" s="13">
        <v>-0.98502144559722105</v>
      </c>
      <c r="N232" s="14">
        <v>0.46073366724933412</v>
      </c>
      <c r="O232">
        <f>I232+J232*'bulk material'!AI232+K232*'bulk material'!AJ232+L232*'bulk material'!AK232+M232*'bulk material'!AL232+N232*'bulk material'!AM232</f>
        <v>-0.4222089746705121</v>
      </c>
      <c r="P232">
        <f>(O232-'bulk material'!O232)^2</f>
        <v>31.794782491551686</v>
      </c>
    </row>
    <row r="233" spans="1:16" ht="15.75" thickBot="1" x14ac:dyDescent="0.3">
      <c r="A233" s="13">
        <v>-0.11795479720844249</v>
      </c>
      <c r="B233" s="13">
        <v>2.3441750623111108</v>
      </c>
      <c r="C233" s="13">
        <v>-1.9231866673775702E-2</v>
      </c>
      <c r="D233" s="13">
        <v>1.3446266448424369</v>
      </c>
      <c r="E233" s="13">
        <v>-0.24152214324737911</v>
      </c>
      <c r="F233" s="14">
        <v>-2.326506131636096</v>
      </c>
      <c r="G233" s="7">
        <f>A233+B233*'bulk material'!AI233+C233*'bulk material'!AJ233+D233*'bulk material'!AK233+E233*'bulk material'!AL233+F233*'bulk material'!AM233</f>
        <v>6.4700159917100191</v>
      </c>
      <c r="H233">
        <f>(G233-'bulk material'!N233)^2</f>
        <v>13.656713051029989</v>
      </c>
      <c r="I233" s="13">
        <v>-2.2091567093236426</v>
      </c>
      <c r="J233" s="13">
        <v>-2.655150415248702</v>
      </c>
      <c r="K233" s="13">
        <v>-4.1063027716796601</v>
      </c>
      <c r="L233" s="13">
        <v>0.92994870967569676</v>
      </c>
      <c r="M233" s="13">
        <v>-0.98502144559722105</v>
      </c>
      <c r="N233" s="14">
        <v>0.46073366724933412</v>
      </c>
      <c r="O233">
        <f>I233+J233*'bulk material'!AI233+K233*'bulk material'!AJ233+L233*'bulk material'!AK233+M233*'bulk material'!AL233+N233*'bulk material'!AM233</f>
        <v>2.6258702451045917</v>
      </c>
      <c r="P233">
        <f>(O233-'bulk material'!O233)^2</f>
        <v>14.995119920294393</v>
      </c>
    </row>
    <row r="234" spans="1:16" ht="15.75" thickBot="1" x14ac:dyDescent="0.3">
      <c r="A234" s="13">
        <v>-0.11795479720844249</v>
      </c>
      <c r="B234" s="13">
        <v>2.3441750623111108</v>
      </c>
      <c r="C234" s="13">
        <v>-1.9231866673775702E-2</v>
      </c>
      <c r="D234" s="13">
        <v>1.3446266448424369</v>
      </c>
      <c r="E234" s="13">
        <v>-0.24152214324737911</v>
      </c>
      <c r="F234" s="14">
        <v>-2.326506131636096</v>
      </c>
      <c r="G234" s="7">
        <f>A234+B234*'bulk material'!AI234+C234*'bulk material'!AJ234+D234*'bulk material'!AK234+E234*'bulk material'!AL234+F234*'bulk material'!AM234</f>
        <v>2.6665232479050056</v>
      </c>
      <c r="H234">
        <f>(G234-'bulk material'!N234)^2</f>
        <v>1.1367104271967795E-2</v>
      </c>
      <c r="I234" s="13">
        <v>-2.2091567093236426</v>
      </c>
      <c r="J234" s="13">
        <v>-2.655150415248702</v>
      </c>
      <c r="K234" s="13">
        <v>-4.1063027716796601</v>
      </c>
      <c r="L234" s="13">
        <v>0.92994870967569676</v>
      </c>
      <c r="M234" s="13">
        <v>-0.98502144559722105</v>
      </c>
      <c r="N234" s="14">
        <v>0.46073366724933412</v>
      </c>
      <c r="O234">
        <f>I234+J234*'bulk material'!AI234+K234*'bulk material'!AJ234+L234*'bulk material'!AK234+M234*'bulk material'!AL234+N234*'bulk material'!AM234</f>
        <v>0.43516314748031115</v>
      </c>
      <c r="P234">
        <f>(O234-'bulk material'!O234)^2</f>
        <v>1.2448835077083129</v>
      </c>
    </row>
    <row r="235" spans="1:16" ht="15.75" thickBot="1" x14ac:dyDescent="0.3">
      <c r="A235" s="13">
        <v>-0.11795479720844249</v>
      </c>
      <c r="B235" s="13">
        <v>2.3441750623111108</v>
      </c>
      <c r="C235" s="13">
        <v>-1.9231866673775702E-2</v>
      </c>
      <c r="D235" s="13">
        <v>1.3446266448424369</v>
      </c>
      <c r="E235" s="13">
        <v>-0.24152214324737911</v>
      </c>
      <c r="F235" s="14">
        <v>-2.326506131636096</v>
      </c>
      <c r="G235" s="7">
        <f>A235+B235*'bulk material'!AI235+C235*'bulk material'!AJ235+D235*'bulk material'!AK235+E235*'bulk material'!AL235+F235*'bulk material'!AM235</f>
        <v>6.5030201865411836</v>
      </c>
      <c r="H235">
        <f>(G235-'bulk material'!N235)^2</f>
        <v>12.483067962581339</v>
      </c>
      <c r="I235" s="13">
        <v>-2.2091567093236426</v>
      </c>
      <c r="J235" s="13">
        <v>-2.655150415248702</v>
      </c>
      <c r="K235" s="13">
        <v>-4.1063027716796601</v>
      </c>
      <c r="L235" s="13">
        <v>0.92994870967569676</v>
      </c>
      <c r="M235" s="13">
        <v>-0.98502144559722105</v>
      </c>
      <c r="N235" s="14">
        <v>0.46073366724933412</v>
      </c>
      <c r="O235">
        <f>I235+J235*'bulk material'!AI235+K235*'bulk material'!AJ235+L235*'bulk material'!AK235+M235*'bulk material'!AL235+N235*'bulk material'!AM235</f>
        <v>-3.0847635945952425</v>
      </c>
      <c r="P235">
        <f>(O235-'bulk material'!O235)^2</f>
        <v>33.366274332532051</v>
      </c>
    </row>
    <row r="236" spans="1:16" ht="15.75" thickBot="1" x14ac:dyDescent="0.3">
      <c r="A236" s="13">
        <v>-0.11795479720844249</v>
      </c>
      <c r="B236" s="13">
        <v>2.3441750623111108</v>
      </c>
      <c r="C236" s="13">
        <v>-1.9231866673775702E-2</v>
      </c>
      <c r="D236" s="13">
        <v>1.3446266448424369</v>
      </c>
      <c r="E236" s="13">
        <v>-0.24152214324737911</v>
      </c>
      <c r="F236" s="14">
        <v>-2.326506131636096</v>
      </c>
      <c r="G236" s="7">
        <f>A236+B236*'bulk material'!AI236+C236*'bulk material'!AJ236+D236*'bulk material'!AK236+E236*'bulk material'!AL236+F236*'bulk material'!AM236</f>
        <v>5.1132985274041598</v>
      </c>
      <c r="H236">
        <f>(G236-'bulk material'!N236)^2</f>
        <v>5.6121872688364078</v>
      </c>
      <c r="I236" s="13">
        <v>-2.2091567093236426</v>
      </c>
      <c r="J236" s="13">
        <v>-2.655150415248702</v>
      </c>
      <c r="K236" s="13">
        <v>-4.1063027716796601</v>
      </c>
      <c r="L236" s="13">
        <v>0.92994870967569676</v>
      </c>
      <c r="M236" s="13">
        <v>-0.98502144559722105</v>
      </c>
      <c r="N236" s="14">
        <v>0.46073366724933412</v>
      </c>
      <c r="O236">
        <f>I236+J236*'bulk material'!AI236+K236*'bulk material'!AJ236+L236*'bulk material'!AK236+M236*'bulk material'!AL236+N236*'bulk material'!AM236</f>
        <v>0.61853721617665047</v>
      </c>
      <c r="P236">
        <f>(O236-'bulk material'!O236)^2</f>
        <v>5.0501066429943426</v>
      </c>
    </row>
    <row r="237" spans="1:16" ht="15.75" thickBot="1" x14ac:dyDescent="0.3">
      <c r="A237" s="13">
        <v>-0.11795479720844249</v>
      </c>
      <c r="B237" s="13">
        <v>2.3441750623111108</v>
      </c>
      <c r="C237" s="13">
        <v>-1.9231866673775702E-2</v>
      </c>
      <c r="D237" s="13">
        <v>1.3446266448424369</v>
      </c>
      <c r="E237" s="13">
        <v>-0.24152214324737911</v>
      </c>
      <c r="F237" s="14">
        <v>-2.326506131636096</v>
      </c>
      <c r="G237" s="7">
        <f>A237+B237*'bulk material'!AI237+C237*'bulk material'!AJ237+D237*'bulk material'!AK237+E237*'bulk material'!AL237+F237*'bulk material'!AM237</f>
        <v>6.1670359343599905</v>
      </c>
      <c r="H237">
        <f>(G237-'bulk material'!N237)^2</f>
        <v>11.818958007335503</v>
      </c>
      <c r="I237" s="13">
        <v>-2.2091567093236426</v>
      </c>
      <c r="J237" s="13">
        <v>-2.655150415248702</v>
      </c>
      <c r="K237" s="13">
        <v>-4.1063027716796601</v>
      </c>
      <c r="L237" s="13">
        <v>0.92994870967569676</v>
      </c>
      <c r="M237" s="13">
        <v>-0.98502144559722105</v>
      </c>
      <c r="N237" s="14">
        <v>0.46073366724933412</v>
      </c>
      <c r="O237">
        <f>I237+J237*'bulk material'!AI237+K237*'bulk material'!AJ237+L237*'bulk material'!AK237+M237*'bulk material'!AL237+N237*'bulk material'!AM237</f>
        <v>2.2362175466631147</v>
      </c>
      <c r="P237">
        <f>(O237-'bulk material'!O237)^2</f>
        <v>11.96504597550415</v>
      </c>
    </row>
    <row r="238" spans="1:16" ht="15.75" thickBot="1" x14ac:dyDescent="0.3">
      <c r="A238" s="13">
        <v>-0.11795479720844249</v>
      </c>
      <c r="B238" s="13">
        <v>2.3441750623111108</v>
      </c>
      <c r="C238" s="13">
        <v>-1.9231866673775702E-2</v>
      </c>
      <c r="D238" s="13">
        <v>1.3446266448424369</v>
      </c>
      <c r="E238" s="13">
        <v>-0.24152214324737911</v>
      </c>
      <c r="F238" s="14">
        <v>-2.326506131636096</v>
      </c>
      <c r="G238" s="7">
        <f>A238+B238*'bulk material'!AI238+C238*'bulk material'!AJ238+D238*'bulk material'!AK238+E238*'bulk material'!AL238+F238*'bulk material'!AM238</f>
        <v>9.4848342290953394</v>
      </c>
      <c r="H238">
        <f>(G238-'bulk material'!N238)^2</f>
        <v>39.727691022431635</v>
      </c>
      <c r="I238" s="13">
        <v>-2.2091567093236426</v>
      </c>
      <c r="J238" s="13">
        <v>-2.655150415248702</v>
      </c>
      <c r="K238" s="13">
        <v>-4.1063027716796601</v>
      </c>
      <c r="L238" s="13">
        <v>0.92994870967569676</v>
      </c>
      <c r="M238" s="13">
        <v>-0.98502144559722105</v>
      </c>
      <c r="N238" s="14">
        <v>0.46073366724933412</v>
      </c>
      <c r="O238">
        <f>I238+J238*'bulk material'!AI238+K238*'bulk material'!AJ238+L238*'bulk material'!AK238+M238*'bulk material'!AL238+N238*'bulk material'!AM238</f>
        <v>-0.4222089746705121</v>
      </c>
      <c r="P238">
        <f>(O238-'bulk material'!O238)^2</f>
        <v>30.282430498619011</v>
      </c>
    </row>
    <row r="239" spans="1:16" ht="15.75" thickBot="1" x14ac:dyDescent="0.3">
      <c r="A239" s="13">
        <v>-0.11795479720844249</v>
      </c>
      <c r="B239" s="13">
        <v>2.3441750623111108</v>
      </c>
      <c r="C239" s="13">
        <v>-1.9231866673775702E-2</v>
      </c>
      <c r="D239" s="13">
        <v>1.3446266448424369</v>
      </c>
      <c r="E239" s="13">
        <v>-0.24152214324737911</v>
      </c>
      <c r="F239" s="14">
        <v>-2.326506131636096</v>
      </c>
      <c r="G239" s="7">
        <f>A239+B239*'bulk material'!AI239+C239*'bulk material'!AJ239+D239*'bulk material'!AK239+E239*'bulk material'!AL239+F239*'bulk material'!AM239</f>
        <v>6.4700159917100191</v>
      </c>
      <c r="H239">
        <f>(G239-'bulk material'!N239)^2</f>
        <v>13.297266825946274</v>
      </c>
      <c r="I239" s="13">
        <v>-2.2091567093236426</v>
      </c>
      <c r="J239" s="13">
        <v>-2.655150415248702</v>
      </c>
      <c r="K239" s="13">
        <v>-4.1063027716796601</v>
      </c>
      <c r="L239" s="13">
        <v>0.92994870967569676</v>
      </c>
      <c r="M239" s="13">
        <v>-0.98502144559722105</v>
      </c>
      <c r="N239" s="14">
        <v>0.46073366724933412</v>
      </c>
      <c r="O239">
        <f>I239+J239*'bulk material'!AI239+K239*'bulk material'!AJ239+L239*'bulk material'!AK239+M239*'bulk material'!AL239+N239*'bulk material'!AM239</f>
        <v>2.6258702451045917</v>
      </c>
      <c r="P239">
        <f>(O239-'bulk material'!O239)^2</f>
        <v>14.618357094662212</v>
      </c>
    </row>
    <row r="240" spans="1:16" ht="15.75" thickBot="1" x14ac:dyDescent="0.3">
      <c r="A240" s="13">
        <v>-0.11795479720844249</v>
      </c>
      <c r="B240" s="13">
        <v>2.3441750623111108</v>
      </c>
      <c r="C240" s="13">
        <v>-1.9231866673775702E-2</v>
      </c>
      <c r="D240" s="13">
        <v>1.3446266448424369</v>
      </c>
      <c r="E240" s="13">
        <v>-0.24152214324737911</v>
      </c>
      <c r="F240" s="14">
        <v>-2.326506131636096</v>
      </c>
      <c r="G240" s="7">
        <f>A240+B240*'bulk material'!AI240+C240*'bulk material'!AJ240+D240*'bulk material'!AK240+E240*'bulk material'!AL240+F240*'bulk material'!AM240</f>
        <v>2.2624646751444746</v>
      </c>
      <c r="H240">
        <f>(G240-'bulk material'!N240)^2</f>
        <v>0.25683722267077935</v>
      </c>
      <c r="I240" s="13">
        <v>-2.2091567093236426</v>
      </c>
      <c r="J240" s="13">
        <v>-2.655150415248702</v>
      </c>
      <c r="K240" s="13">
        <v>-4.1063027716796601</v>
      </c>
      <c r="L240" s="13">
        <v>0.92994870967569676</v>
      </c>
      <c r="M240" s="13">
        <v>-0.98502144559722105</v>
      </c>
      <c r="N240" s="14">
        <v>0.46073366724933412</v>
      </c>
      <c r="O240">
        <f>I240+J240*'bulk material'!AI240+K240*'bulk material'!AJ240+L240*'bulk material'!AK240+M240*'bulk material'!AL240+N240*'bulk material'!AM240</f>
        <v>-2.0227138141908449</v>
      </c>
      <c r="P240">
        <f>(O240-'bulk material'!O240)^2</f>
        <v>1.7134013951845026</v>
      </c>
    </row>
    <row r="241" spans="1:16" ht="15.75" thickBot="1" x14ac:dyDescent="0.3">
      <c r="A241" s="13">
        <v>-0.11795479720844249</v>
      </c>
      <c r="B241" s="13">
        <v>2.3441750623111108</v>
      </c>
      <c r="C241" s="13">
        <v>-1.9231866673775702E-2</v>
      </c>
      <c r="D241" s="13">
        <v>1.3446266448424369</v>
      </c>
      <c r="E241" s="13">
        <v>-0.24152214324737911</v>
      </c>
      <c r="F241" s="14">
        <v>-2.326506131636096</v>
      </c>
      <c r="G241" s="7">
        <f>A241+B241*'bulk material'!AI241+C241*'bulk material'!AJ241+D241*'bulk material'!AK241+E241*'bulk material'!AL241+F241*'bulk material'!AM241</f>
        <v>2.3388525471473716</v>
      </c>
      <c r="H241">
        <f>(G241-'bulk material'!N241)^2</f>
        <v>0.2805419317963852</v>
      </c>
      <c r="I241" s="13">
        <v>-2.2091567093236426</v>
      </c>
      <c r="J241" s="13">
        <v>-2.655150415248702</v>
      </c>
      <c r="K241" s="13">
        <v>-4.1063027716796601</v>
      </c>
      <c r="L241" s="13">
        <v>0.92994870967569676</v>
      </c>
      <c r="M241" s="13">
        <v>-0.98502144559722105</v>
      </c>
      <c r="N241" s="14">
        <v>0.46073366724933412</v>
      </c>
      <c r="O241">
        <f>I241+J241*'bulk material'!AI241+K241*'bulk material'!AJ241+L241*'bulk material'!AK241+M241*'bulk material'!AL241+N241*'bulk material'!AM241</f>
        <v>0.2634784753706168</v>
      </c>
      <c r="P241">
        <f>(O241-'bulk material'!O241)^2</f>
        <v>3.4189347352843957</v>
      </c>
    </row>
    <row r="242" spans="1:16" ht="15.75" thickBot="1" x14ac:dyDescent="0.3">
      <c r="A242" s="13">
        <v>-0.11795479720844249</v>
      </c>
      <c r="B242" s="13">
        <v>2.3441750623111108</v>
      </c>
      <c r="C242" s="13">
        <v>-1.9231866673775702E-2</v>
      </c>
      <c r="D242" s="13">
        <v>1.3446266448424369</v>
      </c>
      <c r="E242" s="13">
        <v>-0.24152214324737911</v>
      </c>
      <c r="F242" s="14">
        <v>-2.326506131636096</v>
      </c>
      <c r="G242" s="7">
        <f>A242+B242*'bulk material'!AI242+C242*'bulk material'!AJ242+D242*'bulk material'!AK242+E242*'bulk material'!AL242+F242*'bulk material'!AM242</f>
        <v>4.0972763118499547</v>
      </c>
      <c r="H242">
        <f>(G242-'bulk material'!N242)^2</f>
        <v>0.66112932352197118</v>
      </c>
      <c r="I242" s="13">
        <v>-2.2091567093236426</v>
      </c>
      <c r="J242" s="13">
        <v>-2.655150415248702</v>
      </c>
      <c r="K242" s="13">
        <v>-4.1063027716796601</v>
      </c>
      <c r="L242" s="13">
        <v>0.92994870967569676</v>
      </c>
      <c r="M242" s="13">
        <v>-0.98502144559722105</v>
      </c>
      <c r="N242" s="14">
        <v>0.46073366724933412</v>
      </c>
      <c r="O242">
        <f>I242+J242*'bulk material'!AI242+K242*'bulk material'!AJ242+L242*'bulk material'!AK242+M242*'bulk material'!AL242+N242*'bulk material'!AM242</f>
        <v>-2.1501309159119453</v>
      </c>
      <c r="P242">
        <f>(O242-'bulk material'!O242)^2</f>
        <v>5.0378063838049005</v>
      </c>
    </row>
    <row r="243" spans="1:16" ht="15.75" thickBot="1" x14ac:dyDescent="0.3">
      <c r="A243" s="13">
        <v>-0.11795479720844249</v>
      </c>
      <c r="B243" s="13">
        <v>2.3441750623111108</v>
      </c>
      <c r="C243" s="13">
        <v>-1.9231866673775702E-2</v>
      </c>
      <c r="D243" s="13">
        <v>1.3446266448424369</v>
      </c>
      <c r="E243" s="13">
        <v>-0.24152214324737911</v>
      </c>
      <c r="F243" s="14">
        <v>-2.326506131636096</v>
      </c>
      <c r="G243" s="7">
        <f>A243+B243*'bulk material'!AI243+C243*'bulk material'!AJ243+D243*'bulk material'!AK243+E243*'bulk material'!AL243+F243*'bulk material'!AM243</f>
        <v>2.6272661364969303</v>
      </c>
      <c r="H243">
        <f>(G243-'bulk material'!N243)^2</f>
        <v>0.48025206128762099</v>
      </c>
      <c r="I243" s="13">
        <v>-2.2091567093236426</v>
      </c>
      <c r="J243" s="13">
        <v>-2.655150415248702</v>
      </c>
      <c r="K243" s="13">
        <v>-4.1063027716796601</v>
      </c>
      <c r="L243" s="13">
        <v>0.92994870967569676</v>
      </c>
      <c r="M243" s="13">
        <v>-0.98502144559722105</v>
      </c>
      <c r="N243" s="14">
        <v>0.46073366724933412</v>
      </c>
      <c r="O243">
        <f>I243+J243*'bulk material'!AI243+K243*'bulk material'!AJ243+L243*'bulk material'!AK243+M243*'bulk material'!AL243+N243*'bulk material'!AM243</f>
        <v>2.4590472453084775</v>
      </c>
      <c r="P243">
        <f>(O243-'bulk material'!O243)^2</f>
        <v>11.725290141042558</v>
      </c>
    </row>
    <row r="244" spans="1:16" ht="15.75" thickBot="1" x14ac:dyDescent="0.3">
      <c r="A244" s="13">
        <v>-0.11795479720844249</v>
      </c>
      <c r="B244" s="13">
        <v>2.3441750623111108</v>
      </c>
      <c r="C244" s="13">
        <v>-1.9231866673775702E-2</v>
      </c>
      <c r="D244" s="13">
        <v>1.3446266448424369</v>
      </c>
      <c r="E244" s="13">
        <v>-0.24152214324737911</v>
      </c>
      <c r="F244" s="14">
        <v>-2.326506131636096</v>
      </c>
      <c r="G244" s="7">
        <f>A244+B244*'bulk material'!AI244+C244*'bulk material'!AJ244+D244*'bulk material'!AK244+E244*'bulk material'!AL244+F244*'bulk material'!AM244</f>
        <v>3.3044172579336255</v>
      </c>
      <c r="H244">
        <f>(G244-'bulk material'!N244)^2</f>
        <v>0.55084574211158022</v>
      </c>
      <c r="I244" s="13">
        <v>-2.2091567093236426</v>
      </c>
      <c r="J244" s="13">
        <v>-2.655150415248702</v>
      </c>
      <c r="K244" s="13">
        <v>-4.1063027716796601</v>
      </c>
      <c r="L244" s="13">
        <v>0.92994870967569676</v>
      </c>
      <c r="M244" s="13">
        <v>-0.98502144559722105</v>
      </c>
      <c r="N244" s="14">
        <v>0.46073366724933412</v>
      </c>
      <c r="O244">
        <f>I244+J244*'bulk material'!AI244+K244*'bulk material'!AJ244+L244*'bulk material'!AK244+M244*'bulk material'!AL244+N244*'bulk material'!AM244</f>
        <v>3.4577886525444623</v>
      </c>
      <c r="P244">
        <f>(O244-'bulk material'!O244)^2</f>
        <v>10.515871397717428</v>
      </c>
    </row>
    <row r="245" spans="1:16" ht="15.75" thickBot="1" x14ac:dyDescent="0.3">
      <c r="A245" s="13">
        <v>-0.11795479720844249</v>
      </c>
      <c r="B245" s="13">
        <v>2.3441750623111108</v>
      </c>
      <c r="C245" s="13">
        <v>-1.9231866673775702E-2</v>
      </c>
      <c r="D245" s="13">
        <v>1.3446266448424369</v>
      </c>
      <c r="E245" s="13">
        <v>-0.24152214324737911</v>
      </c>
      <c r="F245" s="14">
        <v>-2.326506131636096</v>
      </c>
      <c r="G245" s="7">
        <f>A245+B245*'bulk material'!AI245+C245*'bulk material'!AJ245+D245*'bulk material'!AK245+E245*'bulk material'!AL245+F245*'bulk material'!AM245</f>
        <v>3.9815683793703212</v>
      </c>
      <c r="H245">
        <f>(G245-'bulk material'!N245)^2</f>
        <v>0.78455525658761505</v>
      </c>
      <c r="I245" s="13">
        <v>-2.2091567093236426</v>
      </c>
      <c r="J245" s="13">
        <v>-2.655150415248702</v>
      </c>
      <c r="K245" s="13">
        <v>-4.1063027716796601</v>
      </c>
      <c r="L245" s="13">
        <v>0.92994870967569676</v>
      </c>
      <c r="M245" s="13">
        <v>-0.98502144559722105</v>
      </c>
      <c r="N245" s="14">
        <v>0.46073366724933412</v>
      </c>
      <c r="O245">
        <f>I245+J245*'bulk material'!AI245+K245*'bulk material'!AJ245+L245*'bulk material'!AK245+M245*'bulk material'!AL245+N245*'bulk material'!AM245</f>
        <v>4.456530059780448</v>
      </c>
      <c r="P245">
        <f>(O245-'bulk material'!O245)^2</f>
        <v>9.0347708678048964</v>
      </c>
    </row>
    <row r="246" spans="1:16" ht="15.75" thickBot="1" x14ac:dyDescent="0.3">
      <c r="A246" s="13">
        <v>-0.11795479720844249</v>
      </c>
      <c r="B246" s="13">
        <v>2.3441750623111108</v>
      </c>
      <c r="C246" s="13">
        <v>-1.9231866673775702E-2</v>
      </c>
      <c r="D246" s="13">
        <v>1.3446266448424369</v>
      </c>
      <c r="E246" s="13">
        <v>-0.24152214324737911</v>
      </c>
      <c r="F246" s="14">
        <v>-2.326506131636096</v>
      </c>
      <c r="G246" s="7">
        <f>A246+B246*'bulk material'!AI246+C246*'bulk material'!AJ246+D246*'bulk material'!AK246+E246*'bulk material'!AL246+F246*'bulk material'!AM246</f>
        <v>4.3147245769140605</v>
      </c>
      <c r="H246">
        <f>(G246-'bulk material'!N246)^2</f>
        <v>1.1722550009867696</v>
      </c>
      <c r="I246" s="13">
        <v>-2.2091567093236426</v>
      </c>
      <c r="J246" s="13">
        <v>-2.655150415248702</v>
      </c>
      <c r="K246" s="13">
        <v>-4.1063027716796601</v>
      </c>
      <c r="L246" s="13">
        <v>0.92994870967569676</v>
      </c>
      <c r="M246" s="13">
        <v>-0.98502144559722105</v>
      </c>
      <c r="N246" s="14">
        <v>0.46073366724933412</v>
      </c>
      <c r="O246">
        <f>I246+J246*'bulk material'!AI246+K246*'bulk material'!AJ246+L246*'bulk material'!AK246+M246*'bulk material'!AL246+N246*'bulk material'!AM246</f>
        <v>4.9767076409364446</v>
      </c>
      <c r="P246">
        <f>(O246-'bulk material'!O246)^2</f>
        <v>9.8139608595057517</v>
      </c>
    </row>
    <row r="247" spans="1:16" ht="15.75" thickBot="1" x14ac:dyDescent="0.3">
      <c r="A247" s="13">
        <v>-0.11795479720844249</v>
      </c>
      <c r="B247" s="13">
        <v>2.3441750623111108</v>
      </c>
      <c r="C247" s="13">
        <v>-1.9231866673775702E-2</v>
      </c>
      <c r="D247" s="13">
        <v>1.3446266448424369</v>
      </c>
      <c r="E247" s="13">
        <v>-0.24152214324737911</v>
      </c>
      <c r="F247" s="14">
        <v>-2.326506131636096</v>
      </c>
      <c r="G247" s="7">
        <f>A247+B247*'bulk material'!AI247+C247*'bulk material'!AJ247+D247*'bulk material'!AK247+E247*'bulk material'!AL247+F247*'bulk material'!AM247</f>
        <v>1.455590266961736</v>
      </c>
      <c r="H247">
        <f>(G247-'bulk material'!N247)^2</f>
        <v>2.2752999227245683</v>
      </c>
      <c r="I247" s="13">
        <v>-2.2091567093236426</v>
      </c>
      <c r="J247" s="13">
        <v>-2.655150415248702</v>
      </c>
      <c r="K247" s="13">
        <v>-4.1063027716796601</v>
      </c>
      <c r="L247" s="13">
        <v>0.92994870967569676</v>
      </c>
      <c r="M247" s="13">
        <v>-0.98502144559722105</v>
      </c>
      <c r="N247" s="14">
        <v>0.46073366724933412</v>
      </c>
      <c r="O247">
        <f>I247+J247*'bulk material'!AI247+K247*'bulk material'!AJ247+L247*'bulk material'!AK247+M247*'bulk material'!AL247+N247*'bulk material'!AM247</f>
        <v>-0.74343891483308844</v>
      </c>
      <c r="P247">
        <f>(O247-'bulk material'!O247)^2</f>
        <v>5.9216249522240396</v>
      </c>
    </row>
    <row r="248" spans="1:16" ht="15.75" thickBot="1" x14ac:dyDescent="0.3">
      <c r="A248" s="13">
        <v>-0.11795479720844249</v>
      </c>
      <c r="B248" s="13">
        <v>2.3441750623111108</v>
      </c>
      <c r="C248" s="13">
        <v>-1.9231866673775702E-2</v>
      </c>
      <c r="D248" s="13">
        <v>1.3446266448424369</v>
      </c>
      <c r="E248" s="13">
        <v>-0.24152214324737911</v>
      </c>
      <c r="F248" s="14">
        <v>-2.326506131636096</v>
      </c>
      <c r="G248" s="7">
        <f>A248+B248*'bulk material'!AI248+C248*'bulk material'!AJ248+D248*'bulk material'!AK248+E248*'bulk material'!AL248+F248*'bulk material'!AM248</f>
        <v>1.5157803831141301</v>
      </c>
      <c r="H248">
        <f>(G248-'bulk material'!N248)^2</f>
        <v>0.88213348874324038</v>
      </c>
      <c r="I248" s="13">
        <v>-2.2091567093236426</v>
      </c>
      <c r="J248" s="13">
        <v>-2.655150415248702</v>
      </c>
      <c r="K248" s="13">
        <v>-4.1063027716796601</v>
      </c>
      <c r="L248" s="13">
        <v>0.92994870967569676</v>
      </c>
      <c r="M248" s="13">
        <v>-0.98502144559722105</v>
      </c>
      <c r="N248" s="14">
        <v>0.46073366724933412</v>
      </c>
      <c r="O248">
        <f>I248+J248*'bulk material'!AI248+K248*'bulk material'!AJ248+L248*'bulk material'!AK248+M248*'bulk material'!AL248+N248*'bulk material'!AM248</f>
        <v>-0.58347413887381561</v>
      </c>
      <c r="P248">
        <f>(O248-'bulk material'!O248)^2</f>
        <v>7.2548029367820428</v>
      </c>
    </row>
    <row r="249" spans="1:16" ht="15.75" thickBot="1" x14ac:dyDescent="0.3">
      <c r="A249" s="13">
        <v>-0.11795479720844249</v>
      </c>
      <c r="B249" s="13">
        <v>2.3441750623111108</v>
      </c>
      <c r="C249" s="13">
        <v>-1.9231866673775702E-2</v>
      </c>
      <c r="D249" s="13">
        <v>1.3446266448424369</v>
      </c>
      <c r="E249" s="13">
        <v>-0.24152214324737911</v>
      </c>
      <c r="F249" s="14">
        <v>-2.326506131636096</v>
      </c>
      <c r="G249" s="7">
        <f>A249+B249*'bulk material'!AI249+C249*'bulk material'!AJ249+D249*'bulk material'!AK249+E249*'bulk material'!AL249+F249*'bulk material'!AM249</f>
        <v>1.8906111297605026</v>
      </c>
      <c r="H249">
        <f>(G249-'bulk material'!N249)^2</f>
        <v>1.5860603264831175</v>
      </c>
      <c r="I249" s="13">
        <v>-2.2091567093236426</v>
      </c>
      <c r="J249" s="13">
        <v>-2.655150415248702</v>
      </c>
      <c r="K249" s="13">
        <v>-4.1063027716796601</v>
      </c>
      <c r="L249" s="13">
        <v>0.92994870967569676</v>
      </c>
      <c r="M249" s="13">
        <v>-0.98502144559722105</v>
      </c>
      <c r="N249" s="14">
        <v>0.46073366724933412</v>
      </c>
      <c r="O249">
        <f>I249+J249*'bulk material'!AI249+K249*'bulk material'!AJ249+L249*'bulk material'!AK249+M249*'bulk material'!AL249+N249*'bulk material'!AM249</f>
        <v>-0.16972039092058638</v>
      </c>
      <c r="P249">
        <f>(O249-'bulk material'!O249)^2</f>
        <v>7.560962228244466</v>
      </c>
    </row>
    <row r="250" spans="1:16" ht="15.75" thickBot="1" x14ac:dyDescent="0.3">
      <c r="A250" s="13">
        <v>-0.11795479720844249</v>
      </c>
      <c r="B250" s="13">
        <v>2.3441750623111108</v>
      </c>
      <c r="C250" s="13">
        <v>-1.9231866673775702E-2</v>
      </c>
      <c r="D250" s="13">
        <v>1.3446266448424369</v>
      </c>
      <c r="E250" s="13">
        <v>-0.24152214324737911</v>
      </c>
      <c r="F250" s="14">
        <v>-2.326506131636096</v>
      </c>
      <c r="G250" s="7">
        <f>A250+B250*'bulk material'!AI250+C250*'bulk material'!AJ250+D250*'bulk material'!AK250+E250*'bulk material'!AL250+F250*'bulk material'!AM250</f>
        <v>1.8068597183413226</v>
      </c>
      <c r="H250">
        <f>(G250-'bulk material'!N250)^2</f>
        <v>2.6289470936355325E-2</v>
      </c>
      <c r="I250" s="13">
        <v>-2.2091567093236426</v>
      </c>
      <c r="J250" s="13">
        <v>-2.655150415248702</v>
      </c>
      <c r="K250" s="13">
        <v>-4.1063027716796601</v>
      </c>
      <c r="L250" s="13">
        <v>0.92994870967569676</v>
      </c>
      <c r="M250" s="13">
        <v>-0.98502144559722105</v>
      </c>
      <c r="N250" s="14">
        <v>0.46073366724933412</v>
      </c>
      <c r="O250">
        <f>I250+J250*'bulk material'!AI250+K250*'bulk material'!AJ250+L250*'bulk material'!AK250+M250*'bulk material'!AL250+N250*'bulk material'!AM250</f>
        <v>0.11567405808476655</v>
      </c>
      <c r="P250">
        <f>(O250-'bulk material'!O250)^2</f>
        <v>5.3561045654218331</v>
      </c>
    </row>
    <row r="251" spans="1:16" ht="15.75" thickBot="1" x14ac:dyDescent="0.3">
      <c r="A251" s="13">
        <v>-0.11795479720844249</v>
      </c>
      <c r="B251" s="13">
        <v>2.3441750623111108</v>
      </c>
      <c r="C251" s="13">
        <v>-1.9231866673775702E-2</v>
      </c>
      <c r="D251" s="13">
        <v>1.3446266448424369</v>
      </c>
      <c r="E251" s="13">
        <v>-0.24152214324737911</v>
      </c>
      <c r="F251" s="14">
        <v>-2.326506131636096</v>
      </c>
      <c r="G251" s="7">
        <f>A251+B251*'bulk material'!AI251+C251*'bulk material'!AJ251+D251*'bulk material'!AK251+E251*'bulk material'!AL251+F251*'bulk material'!AM251</f>
        <v>1.626585293717695</v>
      </c>
      <c r="H251">
        <f>(G251-'bulk material'!N251)^2</f>
        <v>0.15242364288149807</v>
      </c>
      <c r="I251" s="13">
        <v>-2.2091567093236426</v>
      </c>
      <c r="J251" s="13">
        <v>-2.655150415248702</v>
      </c>
      <c r="K251" s="13">
        <v>-4.1063027716796601</v>
      </c>
      <c r="L251" s="13">
        <v>0.92994870967569676</v>
      </c>
      <c r="M251" s="13">
        <v>-0.98502144559722105</v>
      </c>
      <c r="N251" s="14">
        <v>0.46073366724933412</v>
      </c>
      <c r="O251">
        <f>I251+J251*'bulk material'!AI251+K251*'bulk material'!AJ251+L251*'bulk material'!AK251+M251*'bulk material'!AL251+N251*'bulk material'!AM251</f>
        <v>0.88515840543044799</v>
      </c>
      <c r="P251">
        <f>(O251-'bulk material'!O251)^2</f>
        <v>4.686539129578442</v>
      </c>
    </row>
    <row r="252" spans="1:16" ht="15.75" thickBot="1" x14ac:dyDescent="0.3">
      <c r="A252" s="13">
        <v>-0.11795479720844249</v>
      </c>
      <c r="B252" s="13">
        <v>2.3441750623111108</v>
      </c>
      <c r="C252" s="13">
        <v>-1.9231866673775702E-2</v>
      </c>
      <c r="D252" s="13">
        <v>1.3446266448424369</v>
      </c>
      <c r="E252" s="13">
        <v>-0.24152214324737911</v>
      </c>
      <c r="F252" s="14">
        <v>-2.326506131636096</v>
      </c>
      <c r="G252" s="7">
        <f>A252+B252*'bulk material'!AI252+C252*'bulk material'!AJ252+D252*'bulk material'!AK252+E252*'bulk material'!AL252+F252*'bulk material'!AM252</f>
        <v>1.3630085656737658</v>
      </c>
      <c r="H252">
        <f>(G252-'bulk material'!N252)^2</f>
        <v>0.57306196850345159</v>
      </c>
      <c r="I252" s="13">
        <v>-2.2091567093236426</v>
      </c>
      <c r="J252" s="13">
        <v>-2.655150415248702</v>
      </c>
      <c r="K252" s="13">
        <v>-4.1063027716796601</v>
      </c>
      <c r="L252" s="13">
        <v>0.92994870967569676</v>
      </c>
      <c r="M252" s="13">
        <v>-0.98502144559722105</v>
      </c>
      <c r="N252" s="14">
        <v>0.46073366724933412</v>
      </c>
      <c r="O252">
        <f>I252+J252*'bulk material'!AI252+K252*'bulk material'!AJ252+L252*'bulk material'!AK252+M252*'bulk material'!AL252+N252*'bulk material'!AM252</f>
        <v>0.83318944034863096</v>
      </c>
      <c r="P252">
        <f>(O252-'bulk material'!O252)^2</f>
        <v>3.4849816656258588</v>
      </c>
    </row>
    <row r="253" spans="1:16" ht="15.75" thickBot="1" x14ac:dyDescent="0.3">
      <c r="A253" s="13">
        <v>-0.11795479720844249</v>
      </c>
      <c r="B253" s="13">
        <v>2.3441750623111108</v>
      </c>
      <c r="C253" s="13">
        <v>-1.9231866673775702E-2</v>
      </c>
      <c r="D253" s="13">
        <v>1.3446266448424369</v>
      </c>
      <c r="E253" s="13">
        <v>-0.24152214324737911</v>
      </c>
      <c r="F253" s="14">
        <v>-2.326506131636096</v>
      </c>
      <c r="G253" s="7">
        <f>A253+B253*'bulk material'!AI253+C253*'bulk material'!AJ253+D253*'bulk material'!AK253+E253*'bulk material'!AL253+F253*'bulk material'!AM253</f>
        <v>2.2304328184260349</v>
      </c>
      <c r="H253">
        <f>(G253-'bulk material'!N253)^2</f>
        <v>9.0259878387410633E-2</v>
      </c>
      <c r="I253" s="13">
        <v>-2.2091567093236426</v>
      </c>
      <c r="J253" s="13">
        <v>-2.655150415248702</v>
      </c>
      <c r="K253" s="13">
        <v>-4.1063027716796601</v>
      </c>
      <c r="L253" s="13">
        <v>0.92994870967569676</v>
      </c>
      <c r="M253" s="13">
        <v>-0.98502144559722105</v>
      </c>
      <c r="N253" s="14">
        <v>0.46073366724933412</v>
      </c>
      <c r="O253">
        <f>I253+J253*'bulk material'!AI253+K253*'bulk material'!AJ253+L253*'bulk material'!AK253+M253*'bulk material'!AL253+N253*'bulk material'!AM253</f>
        <v>1.1531575320140783</v>
      </c>
      <c r="P253">
        <f>(O253-'bulk material'!O253)^2</f>
        <v>1.054405454059419</v>
      </c>
    </row>
    <row r="254" spans="1:16" ht="15.75" thickBot="1" x14ac:dyDescent="0.3">
      <c r="A254" s="13">
        <v>-0.11795479720844249</v>
      </c>
      <c r="B254" s="13">
        <v>2.3441750623111108</v>
      </c>
      <c r="C254" s="13">
        <v>-1.9231866673775702E-2</v>
      </c>
      <c r="D254" s="13">
        <v>1.3446266448424369</v>
      </c>
      <c r="E254" s="13">
        <v>-0.24152214324737911</v>
      </c>
      <c r="F254" s="14">
        <v>-2.326506131636096</v>
      </c>
      <c r="G254" s="7">
        <f>A254+B254*'bulk material'!AI254+C254*'bulk material'!AJ254+D254*'bulk material'!AK254+E254*'bulk material'!AL254+F254*'bulk material'!AM254</f>
        <v>1.9499226963934997</v>
      </c>
      <c r="H254">
        <f>(G254-'bulk material'!N254)^2</f>
        <v>0.13109997378695432</v>
      </c>
      <c r="I254" s="13">
        <v>-2.2091567093236426</v>
      </c>
      <c r="J254" s="13">
        <v>-2.655150415248702</v>
      </c>
      <c r="K254" s="13">
        <v>-4.1063027716796601</v>
      </c>
      <c r="L254" s="13">
        <v>0.92994870967569676</v>
      </c>
      <c r="M254" s="13">
        <v>-0.98502144559722105</v>
      </c>
      <c r="N254" s="14">
        <v>0.46073366724933412</v>
      </c>
      <c r="O254">
        <f>I254+J254*'bulk material'!AI254+K254*'bulk material'!AJ254+L254*'bulk material'!AK254+M254*'bulk material'!AL254+N254*'bulk material'!AM254</f>
        <v>1.4192428103556971</v>
      </c>
      <c r="P254">
        <f>(O254-'bulk material'!O254)^2</f>
        <v>4.4131807698422287</v>
      </c>
    </row>
    <row r="255" spans="1:16" ht="15.75" thickBot="1" x14ac:dyDescent="0.3">
      <c r="A255" s="13">
        <v>-0.11795479720844249</v>
      </c>
      <c r="B255" s="13">
        <v>2.3441750623111108</v>
      </c>
      <c r="C255" s="13">
        <v>-1.9231866673775702E-2</v>
      </c>
      <c r="D255" s="13">
        <v>1.3446266448424369</v>
      </c>
      <c r="E255" s="13">
        <v>-0.24152214324737911</v>
      </c>
      <c r="F255" s="14">
        <v>-2.326506131636096</v>
      </c>
      <c r="G255" s="7">
        <f>A255+B255*'bulk material'!AI255+C255*'bulk material'!AJ255+D255*'bulk material'!AK255+E255*'bulk material'!AL255+F255*'bulk material'!AM255</f>
        <v>4.0972763118499547</v>
      </c>
      <c r="H255">
        <f>(G255-'bulk material'!N255)^2</f>
        <v>2.2461726934220798</v>
      </c>
      <c r="I255" s="13">
        <v>-2.2091567093236426</v>
      </c>
      <c r="J255" s="13">
        <v>-2.655150415248702</v>
      </c>
      <c r="K255" s="13">
        <v>-4.1063027716796601</v>
      </c>
      <c r="L255" s="13">
        <v>0.92994870967569676</v>
      </c>
      <c r="M255" s="13">
        <v>-0.98502144559722105</v>
      </c>
      <c r="N255" s="14">
        <v>0.46073366724933412</v>
      </c>
      <c r="O255">
        <f>I255+J255*'bulk material'!AI255+K255*'bulk material'!AJ255+L255*'bulk material'!AK255+M255*'bulk material'!AL255+N255*'bulk material'!AM255</f>
        <v>-2.1501309159119453</v>
      </c>
      <c r="P255">
        <f>(O255-'bulk material'!O255)^2</f>
        <v>8.5856671843829773</v>
      </c>
    </row>
    <row r="256" spans="1:16" ht="15.75" thickBot="1" x14ac:dyDescent="0.3">
      <c r="A256" s="13">
        <v>-0.11795479720844249</v>
      </c>
      <c r="B256" s="13">
        <v>2.3441750623111108</v>
      </c>
      <c r="C256" s="13">
        <v>-1.9231866673775702E-2</v>
      </c>
      <c r="D256" s="13">
        <v>1.3446266448424369</v>
      </c>
      <c r="E256" s="13">
        <v>-0.24152214324737911</v>
      </c>
      <c r="F256" s="14">
        <v>-2.326506131636096</v>
      </c>
      <c r="G256" s="7">
        <f>A256+B256*'bulk material'!AI256+C256*'bulk material'!AJ256+D256*'bulk material'!AK256+E256*'bulk material'!AL256+F256*'bulk material'!AM256</f>
        <v>2.8314993544261746</v>
      </c>
      <c r="H256">
        <f>(G256-'bulk material'!N256)^2</f>
        <v>7.1022594091265864E-2</v>
      </c>
      <c r="I256" s="13">
        <v>-2.2091567093236426</v>
      </c>
      <c r="J256" s="13">
        <v>-2.655150415248702</v>
      </c>
      <c r="K256" s="13">
        <v>-4.1063027716796601</v>
      </c>
      <c r="L256" s="13">
        <v>0.92994870967569676</v>
      </c>
      <c r="M256" s="13">
        <v>-0.98502144559722105</v>
      </c>
      <c r="N256" s="14">
        <v>0.46073366724933412</v>
      </c>
      <c r="O256">
        <f>I256+J256*'bulk material'!AI256+K256*'bulk material'!AJ256+L256*'bulk material'!AK256+M256*'bulk material'!AL256+N256*'bulk material'!AM256</f>
        <v>-0.89239940573938092</v>
      </c>
      <c r="P256">
        <f>(O256-'bulk material'!O256)^2</f>
        <v>0.30514510346122109</v>
      </c>
    </row>
    <row r="257" spans="1:16" ht="15.75" thickBot="1" x14ac:dyDescent="0.3">
      <c r="A257" s="13">
        <v>-0.11795479720844249</v>
      </c>
      <c r="B257" s="13">
        <v>2.3441750623111108</v>
      </c>
      <c r="C257" s="13">
        <v>-1.9231866673775702E-2</v>
      </c>
      <c r="D257" s="13">
        <v>1.3446266448424369</v>
      </c>
      <c r="E257" s="13">
        <v>-0.24152214324737911</v>
      </c>
      <c r="F257" s="14">
        <v>-2.326506131636096</v>
      </c>
      <c r="G257" s="7">
        <f>A257+B257*'bulk material'!AI257+C257*'bulk material'!AJ257+D257*'bulk material'!AK257+E257*'bulk material'!AL257+F257*'bulk material'!AM257</f>
        <v>2.5746200609857257</v>
      </c>
      <c r="H257">
        <f>(G257-'bulk material'!N257)^2</f>
        <v>1.0396250687645352</v>
      </c>
      <c r="I257" s="13">
        <v>-2.2091567093236426</v>
      </c>
      <c r="J257" s="13">
        <v>-2.655150415248702</v>
      </c>
      <c r="K257" s="13">
        <v>-4.1063027716796601</v>
      </c>
      <c r="L257" s="13">
        <v>0.92994870967569676</v>
      </c>
      <c r="M257" s="13">
        <v>-0.98502144559722105</v>
      </c>
      <c r="N257" s="14">
        <v>0.46073366724933412</v>
      </c>
      <c r="O257">
        <f>I257+J257*'bulk material'!AI257+K257*'bulk material'!AJ257+L257*'bulk material'!AK257+M257*'bulk material'!AL257+N257*'bulk material'!AM257</f>
        <v>1.6727843858108611</v>
      </c>
      <c r="P257">
        <f>(O257-'bulk material'!O257)^2</f>
        <v>0.73481860920966235</v>
      </c>
    </row>
    <row r="258" spans="1:16" ht="15.75" thickBot="1" x14ac:dyDescent="0.3">
      <c r="A258" s="13">
        <v>-0.11795479720844249</v>
      </c>
      <c r="B258" s="13">
        <v>2.3441750623111108</v>
      </c>
      <c r="C258" s="13">
        <v>-1.9231866673775702E-2</v>
      </c>
      <c r="D258" s="13">
        <v>1.3446266448424369</v>
      </c>
      <c r="E258" s="13">
        <v>-0.24152214324737911</v>
      </c>
      <c r="F258" s="14">
        <v>-2.326506131636096</v>
      </c>
      <c r="G258" s="7">
        <f>A258+B258*'bulk material'!AI258+C258*'bulk material'!AJ258+D258*'bulk material'!AK258+E258*'bulk material'!AL258+F258*'bulk material'!AM258</f>
        <v>3.2167670752129234</v>
      </c>
      <c r="H258">
        <f>(G258-'bulk material'!N258)^2</f>
        <v>0.71780362884326587</v>
      </c>
      <c r="I258" s="13">
        <v>-2.2091567093236426</v>
      </c>
      <c r="J258" s="13">
        <v>-2.655150415248702</v>
      </c>
      <c r="K258" s="13">
        <v>-4.1063027716796601</v>
      </c>
      <c r="L258" s="13">
        <v>0.92994870967569676</v>
      </c>
      <c r="M258" s="13">
        <v>-0.98502144559722105</v>
      </c>
      <c r="N258" s="14">
        <v>0.46073366724933412</v>
      </c>
      <c r="O258">
        <f>I258+J258*'bulk material'!AI258+K258*'bulk material'!AJ258+L258*'bulk material'!AK258+M258*'bulk material'!AL258+N258*'bulk material'!AM258</f>
        <v>-1.7084462494768715</v>
      </c>
      <c r="P258">
        <f>(O258-'bulk material'!O258)^2</f>
        <v>1.7647694377491661</v>
      </c>
    </row>
    <row r="259" spans="1:16" ht="15.75" thickBot="1" x14ac:dyDescent="0.3">
      <c r="A259" s="13">
        <v>-0.11795479720844249</v>
      </c>
      <c r="B259" s="13">
        <v>2.3441750623111108</v>
      </c>
      <c r="C259" s="13">
        <v>-1.9231866673775702E-2</v>
      </c>
      <c r="D259" s="13">
        <v>1.3446266448424369</v>
      </c>
      <c r="E259" s="13">
        <v>-0.24152214324737911</v>
      </c>
      <c r="F259" s="14">
        <v>-2.326506131636096</v>
      </c>
      <c r="G259" s="7">
        <f>A259+B259*'bulk material'!AI259+C259*'bulk material'!AJ259+D259*'bulk material'!AK259+E259*'bulk material'!AL259+F259*'bulk material'!AM259</f>
        <v>3.2862182605733334</v>
      </c>
      <c r="H259">
        <f>(G259-'bulk material'!N259)^2</f>
        <v>1.3871698257269052</v>
      </c>
      <c r="I259" s="13">
        <v>-2.2091567093236426</v>
      </c>
      <c r="J259" s="13">
        <v>-2.655150415248702</v>
      </c>
      <c r="K259" s="13">
        <v>-4.1063027716796601</v>
      </c>
      <c r="L259" s="13">
        <v>0.92994870967569676</v>
      </c>
      <c r="M259" s="13">
        <v>-0.98502144559722105</v>
      </c>
      <c r="N259" s="14">
        <v>0.46073366724933412</v>
      </c>
      <c r="O259">
        <f>I259+J259*'bulk material'!AI259+K259*'bulk material'!AJ259+L259*'bulk material'!AK259+M259*'bulk material'!AL259+N259*'bulk material'!AM259</f>
        <v>-0.4944953387021046</v>
      </c>
      <c r="P259">
        <f>(O259-'bulk material'!O259)^2</f>
        <v>2.3546759444984873</v>
      </c>
    </row>
    <row r="260" spans="1:16" ht="15.75" thickBot="1" x14ac:dyDescent="0.3">
      <c r="A260" s="13">
        <v>-0.11795479720844249</v>
      </c>
      <c r="B260" s="13">
        <v>2.3441750623111108</v>
      </c>
      <c r="C260" s="13">
        <v>-1.9231866673775702E-2</v>
      </c>
      <c r="D260" s="13">
        <v>1.3446266448424369</v>
      </c>
      <c r="E260" s="13">
        <v>-0.24152214324737911</v>
      </c>
      <c r="F260" s="14">
        <v>-2.326506131636096</v>
      </c>
      <c r="G260" s="7">
        <f>A260+B260*'bulk material'!AI260+C260*'bulk material'!AJ260+D260*'bulk material'!AK260+E260*'bulk material'!AL260+F260*'bulk material'!AM260</f>
        <v>2.2908422349147961</v>
      </c>
      <c r="H260">
        <f>(G260-'bulk material'!N260)^2</f>
        <v>3.9663815393733523E-2</v>
      </c>
      <c r="I260" s="13">
        <v>-2.2091567093236426</v>
      </c>
      <c r="J260" s="13">
        <v>-2.655150415248702</v>
      </c>
      <c r="K260" s="13">
        <v>-4.1063027716796601</v>
      </c>
      <c r="L260" s="13">
        <v>0.92994870967569676</v>
      </c>
      <c r="M260" s="13">
        <v>-0.98502144559722105</v>
      </c>
      <c r="N260" s="14">
        <v>0.46073366724933412</v>
      </c>
      <c r="O260">
        <f>I260+J260*'bulk material'!AI260+K260*'bulk material'!AJ260+L260*'bulk material'!AK260+M260*'bulk material'!AL260+N260*'bulk material'!AM260</f>
        <v>0.776283717405859</v>
      </c>
      <c r="P260">
        <f>(O260-'bulk material'!O260)^2</f>
        <v>0.81670311942577356</v>
      </c>
    </row>
    <row r="261" spans="1:16" ht="15.75" thickBot="1" x14ac:dyDescent="0.3">
      <c r="A261" s="13">
        <v>-0.11795479720844249</v>
      </c>
      <c r="B261" s="13">
        <v>2.3441750623111108</v>
      </c>
      <c r="C261" s="13">
        <v>-1.9231866673775702E-2</v>
      </c>
      <c r="D261" s="13">
        <v>1.3446266448424369</v>
      </c>
      <c r="E261" s="13">
        <v>-0.24152214324737911</v>
      </c>
      <c r="F261" s="14">
        <v>-2.326506131636096</v>
      </c>
      <c r="G261" s="7">
        <f>A261+B261*'bulk material'!AI261+C261*'bulk material'!AJ261+D261*'bulk material'!AK261+E261*'bulk material'!AL261+F261*'bulk material'!AM261</f>
        <v>2.3032736798999678</v>
      </c>
      <c r="H261">
        <f>(G261-'bulk material'!N261)^2</f>
        <v>0.13892490969531213</v>
      </c>
      <c r="I261" s="13">
        <v>-2.2091567093236426</v>
      </c>
      <c r="J261" s="13">
        <v>-2.655150415248702</v>
      </c>
      <c r="K261" s="13">
        <v>-4.1063027716796601</v>
      </c>
      <c r="L261" s="13">
        <v>0.92994870967569676</v>
      </c>
      <c r="M261" s="13">
        <v>-0.98502144559722105</v>
      </c>
      <c r="N261" s="14">
        <v>0.46073366724933412</v>
      </c>
      <c r="O261">
        <f>I261+J261*'bulk material'!AI261+K261*'bulk material'!AJ261+L261*'bulk material'!AK261+M261*'bulk material'!AL261+N261*'bulk material'!AM261</f>
        <v>1.5961703602488697</v>
      </c>
      <c r="P261">
        <f>(O261-'bulk material'!O261)^2</f>
        <v>4.259392781915281</v>
      </c>
    </row>
    <row r="262" spans="1:16" ht="15.75" thickBot="1" x14ac:dyDescent="0.3">
      <c r="A262" s="13">
        <v>-0.11795479720844249</v>
      </c>
      <c r="B262" s="13">
        <v>2.3441750623111108</v>
      </c>
      <c r="C262" s="13">
        <v>-1.9231866673775702E-2</v>
      </c>
      <c r="D262" s="13">
        <v>1.3446266448424369</v>
      </c>
      <c r="E262" s="13">
        <v>-0.24152214324737911</v>
      </c>
      <c r="F262" s="14">
        <v>-2.326506131636096</v>
      </c>
      <c r="G262" s="7">
        <f>A262+B262*'bulk material'!AI262+C262*'bulk material'!AJ262+D262*'bulk material'!AK262+E262*'bulk material'!AL262+F262*'bulk material'!AM262</f>
        <v>2.2830788939372395</v>
      </c>
      <c r="H262">
        <f>(G262-'bulk material'!N262)^2</f>
        <v>0.31800701386304764</v>
      </c>
      <c r="I262" s="13">
        <v>-2.2091567093236426</v>
      </c>
      <c r="J262" s="13">
        <v>-2.655150415248702</v>
      </c>
      <c r="K262" s="13">
        <v>-4.1063027716796601</v>
      </c>
      <c r="L262" s="13">
        <v>0.92994870967569676</v>
      </c>
      <c r="M262" s="13">
        <v>-0.98502144559722105</v>
      </c>
      <c r="N262" s="14">
        <v>0.46073366724933412</v>
      </c>
      <c r="O262">
        <f>I262+J262*'bulk material'!AI262+K262*'bulk material'!AJ262+L262*'bulk material'!AK262+M262*'bulk material'!AL262+N262*'bulk material'!AM262</f>
        <v>1.9394203915116948</v>
      </c>
      <c r="P262">
        <f>(O262-'bulk material'!O262)^2</f>
        <v>4.6681042446154768</v>
      </c>
    </row>
    <row r="263" spans="1:16" ht="15.75" thickBot="1" x14ac:dyDescent="0.3">
      <c r="A263" s="13">
        <v>-0.11795479720844249</v>
      </c>
      <c r="B263" s="13">
        <v>2.3441750623111108</v>
      </c>
      <c r="C263" s="13">
        <v>-1.9231866673775702E-2</v>
      </c>
      <c r="D263" s="13">
        <v>1.3446266448424369</v>
      </c>
      <c r="E263" s="13">
        <v>-0.24152214324737911</v>
      </c>
      <c r="F263" s="14">
        <v>-2.326506131636096</v>
      </c>
      <c r="G263" s="7">
        <f>A263+B263*'bulk material'!AI263+C263*'bulk material'!AJ263+D263*'bulk material'!AK263+E263*'bulk material'!AL263+F263*'bulk material'!AM263</f>
        <v>3.1893697192469612</v>
      </c>
      <c r="H263">
        <f>(G263-'bulk material'!N263)^2</f>
        <v>0.2576885019374095</v>
      </c>
      <c r="I263" s="13">
        <v>-2.2091567093236426</v>
      </c>
      <c r="J263" s="13">
        <v>-2.655150415248702</v>
      </c>
      <c r="K263" s="13">
        <v>-4.1063027716796601</v>
      </c>
      <c r="L263" s="13">
        <v>0.92994870967569676</v>
      </c>
      <c r="M263" s="13">
        <v>-0.98502144559722105</v>
      </c>
      <c r="N263" s="14">
        <v>0.46073366724933412</v>
      </c>
      <c r="O263">
        <f>I263+J263*'bulk material'!AI263+K263*'bulk material'!AJ263+L263*'bulk material'!AK263+M263*'bulk material'!AL263+N263*'bulk material'!AM263</f>
        <v>-0.38635165587043996</v>
      </c>
      <c r="P263">
        <f>(O263-'bulk material'!O263)^2</f>
        <v>1.4074302513865351</v>
      </c>
    </row>
    <row r="264" spans="1:16" ht="15.75" thickBot="1" x14ac:dyDescent="0.3">
      <c r="A264" s="13">
        <v>-0.11795479720844249</v>
      </c>
      <c r="B264" s="13">
        <v>2.3441750623111108</v>
      </c>
      <c r="C264" s="13">
        <v>-1.9231866673775702E-2</v>
      </c>
      <c r="D264" s="13">
        <v>1.3446266448424369</v>
      </c>
      <c r="E264" s="13">
        <v>-0.24152214324737911</v>
      </c>
      <c r="F264" s="14">
        <v>-2.326506131636096</v>
      </c>
      <c r="G264" s="7">
        <f>A264+B264*'bulk material'!AI264+C264*'bulk material'!AJ264+D264*'bulk material'!AK264+E264*'bulk material'!AL264+F264*'bulk material'!AM264</f>
        <v>2.7437808762734952</v>
      </c>
      <c r="H264">
        <f>(G264-'bulk material'!N264)^2</f>
        <v>1.254890885162578</v>
      </c>
      <c r="I264" s="13">
        <v>-2.2091567093236426</v>
      </c>
      <c r="J264" s="13">
        <v>-2.655150415248702</v>
      </c>
      <c r="K264" s="13">
        <v>-4.1063027716796601</v>
      </c>
      <c r="L264" s="13">
        <v>0.92994870967569676</v>
      </c>
      <c r="M264" s="13">
        <v>-0.98502144559722105</v>
      </c>
      <c r="N264" s="14">
        <v>0.46073366724933412</v>
      </c>
      <c r="O264">
        <f>I264+J264*'bulk material'!AI264+K264*'bulk material'!AJ264+L264*'bulk material'!AK264+M264*'bulk material'!AL264+N264*'bulk material'!AM264</f>
        <v>0.36026290395464122</v>
      </c>
      <c r="P264">
        <f>(O264-'bulk material'!O264)^2</f>
        <v>1.5369480673109799</v>
      </c>
    </row>
    <row r="265" spans="1:16" ht="15.75" thickBot="1" x14ac:dyDescent="0.3">
      <c r="A265" s="13">
        <v>-0.11795479720844249</v>
      </c>
      <c r="B265" s="13">
        <v>2.3441750623111108</v>
      </c>
      <c r="C265" s="13">
        <v>-1.9231866673775702E-2</v>
      </c>
      <c r="D265" s="13">
        <v>1.3446266448424369</v>
      </c>
      <c r="E265" s="13">
        <v>-0.24152214324737911</v>
      </c>
      <c r="F265" s="14">
        <v>-2.326506131636096</v>
      </c>
      <c r="G265" s="7">
        <f>A265+B265*'bulk material'!AI265+C265*'bulk material'!AJ265+D265*'bulk material'!AK265+E265*'bulk material'!AL265+F265*'bulk material'!AM265</f>
        <v>4.1318661246940449</v>
      </c>
      <c r="H265">
        <f>(G265-'bulk material'!N265)^2</f>
        <v>0.37226334579586273</v>
      </c>
      <c r="I265" s="13">
        <v>-2.2091567093236426</v>
      </c>
      <c r="J265" s="13">
        <v>-2.655150415248702</v>
      </c>
      <c r="K265" s="13">
        <v>-4.1063027716796601</v>
      </c>
      <c r="L265" s="13">
        <v>0.92994870967569676</v>
      </c>
      <c r="M265" s="13">
        <v>-0.98502144559722105</v>
      </c>
      <c r="N265" s="14">
        <v>0.46073366724933412</v>
      </c>
      <c r="O265">
        <f>I265+J265*'bulk material'!AI265+K265*'bulk material'!AJ265+L265*'bulk material'!AK265+M265*'bulk material'!AL265+N265*'bulk material'!AM265</f>
        <v>-0.86090549899794022</v>
      </c>
      <c r="P265">
        <f>(O265-'bulk material'!O265)^2</f>
        <v>3.2793787263009793</v>
      </c>
    </row>
    <row r="266" spans="1:16" ht="15.75" thickBot="1" x14ac:dyDescent="0.3">
      <c r="A266" s="13">
        <v>-0.11795479720844249</v>
      </c>
      <c r="B266" s="13">
        <v>2.3441750623111108</v>
      </c>
      <c r="C266" s="13">
        <v>-1.9231866673775702E-2</v>
      </c>
      <c r="D266" s="13">
        <v>1.3446266448424369</v>
      </c>
      <c r="E266" s="13">
        <v>-0.24152214324737911</v>
      </c>
      <c r="F266" s="14">
        <v>-2.326506131636096</v>
      </c>
      <c r="G266" s="7">
        <f>A266+B266*'bulk material'!AI266+C266*'bulk material'!AJ266+D266*'bulk material'!AK266+E266*'bulk material'!AL266+F266*'bulk material'!AM266</f>
        <v>3.7939954494843957</v>
      </c>
      <c r="H266">
        <f>(G266-'bulk material'!N266)^2</f>
        <v>2.4273781794273339</v>
      </c>
      <c r="I266" s="13">
        <v>-2.2091567093236426</v>
      </c>
      <c r="J266" s="13">
        <v>-2.655150415248702</v>
      </c>
      <c r="K266" s="13">
        <v>-4.1063027716796601</v>
      </c>
      <c r="L266" s="13">
        <v>0.92994870967569676</v>
      </c>
      <c r="M266" s="13">
        <v>-0.98502144559722105</v>
      </c>
      <c r="N266" s="14">
        <v>0.46073366724933412</v>
      </c>
      <c r="O266">
        <f>I266+J266*'bulk material'!AI266+K266*'bulk material'!AJ266+L266*'bulk material'!AK266+M266*'bulk material'!AL266+N266*'bulk material'!AM266</f>
        <v>0.78709781568144865</v>
      </c>
      <c r="P266">
        <f>(O266-'bulk material'!O266)^2</f>
        <v>1.7766282329611667</v>
      </c>
    </row>
    <row r="267" spans="1:16" ht="15.75" thickBot="1" x14ac:dyDescent="0.3">
      <c r="A267" s="13">
        <v>-0.11795479720844249</v>
      </c>
      <c r="B267" s="13">
        <v>2.3441750623111108</v>
      </c>
      <c r="C267" s="13">
        <v>-1.9231866673775702E-2</v>
      </c>
      <c r="D267" s="13">
        <v>1.3446266448424369</v>
      </c>
      <c r="E267" s="13">
        <v>-0.24152214324737911</v>
      </c>
      <c r="F267" s="14">
        <v>-2.326506131636096</v>
      </c>
      <c r="G267" s="7">
        <f>A267+B267*'bulk material'!AI267+C267*'bulk material'!AJ267+D267*'bulk material'!AK267+E267*'bulk material'!AL267+F267*'bulk material'!AM267</f>
        <v>4.5588966602581369</v>
      </c>
      <c r="H267">
        <f>(G267-'bulk material'!N267)^2</f>
        <v>3.8146126557108282</v>
      </c>
      <c r="I267" s="13">
        <v>-2.2091567093236426</v>
      </c>
      <c r="J267" s="13">
        <v>-2.655150415248702</v>
      </c>
      <c r="K267" s="13">
        <v>-4.1063027716796601</v>
      </c>
      <c r="L267" s="13">
        <v>0.92994870967569676</v>
      </c>
      <c r="M267" s="13">
        <v>-0.98502144559722105</v>
      </c>
      <c r="N267" s="14">
        <v>0.46073366724933412</v>
      </c>
      <c r="O267">
        <f>I267+J267*'bulk material'!AI267+K267*'bulk material'!AJ267+L267*'bulk material'!AK267+M267*'bulk material'!AL267+N267*'bulk material'!AM267</f>
        <v>-1.0696023585434258</v>
      </c>
      <c r="P267">
        <f>(O267-'bulk material'!O267)^2</f>
        <v>4.6638823470263269</v>
      </c>
    </row>
    <row r="268" spans="1:16" ht="15.75" thickBot="1" x14ac:dyDescent="0.3">
      <c r="A268" s="13">
        <v>-0.11795479720844249</v>
      </c>
      <c r="B268" s="13">
        <v>2.3441750623111108</v>
      </c>
      <c r="C268" s="13">
        <v>-1.9231866673775702E-2</v>
      </c>
      <c r="D268" s="13">
        <v>1.3446266448424369</v>
      </c>
      <c r="E268" s="13">
        <v>-0.24152214324737911</v>
      </c>
      <c r="F268" s="14">
        <v>-2.326506131636096</v>
      </c>
      <c r="G268" s="7">
        <f>A268+B268*'bulk material'!AI268+C268*'bulk material'!AJ268+D268*'bulk material'!AK268+E268*'bulk material'!AL268+F268*'bulk material'!AM268</f>
        <v>3.0877758001664488</v>
      </c>
      <c r="H268">
        <f>(G268-'bulk material'!N268)^2</f>
        <v>1.4309523362674237</v>
      </c>
      <c r="I268" s="13">
        <v>-2.2091567093236426</v>
      </c>
      <c r="J268" s="13">
        <v>-2.655150415248702</v>
      </c>
      <c r="K268" s="13">
        <v>-4.1063027716796601</v>
      </c>
      <c r="L268" s="13">
        <v>0.92994870967569676</v>
      </c>
      <c r="M268" s="13">
        <v>-0.98502144559722105</v>
      </c>
      <c r="N268" s="14">
        <v>0.46073366724933412</v>
      </c>
      <c r="O268">
        <f>I268+J268*'bulk material'!AI268+K268*'bulk material'!AJ268+L268*'bulk material'!AK268+M268*'bulk material'!AL268+N268*'bulk material'!AM268</f>
        <v>0.83882673003462771</v>
      </c>
      <c r="P268">
        <f>(O268-'bulk material'!O268)^2</f>
        <v>1.4188937590799984</v>
      </c>
    </row>
    <row r="269" spans="1:16" ht="15.75" thickBot="1" x14ac:dyDescent="0.3">
      <c r="A269" s="13">
        <v>-0.11795479720844249</v>
      </c>
      <c r="B269" s="13">
        <v>2.3441750623111108</v>
      </c>
      <c r="C269" s="13">
        <v>-1.9231866673775702E-2</v>
      </c>
      <c r="D269" s="13">
        <v>1.3446266448424369</v>
      </c>
      <c r="E269" s="13">
        <v>-0.24152214324737911</v>
      </c>
      <c r="F269" s="14">
        <v>-2.326506131636096</v>
      </c>
      <c r="G269" s="7">
        <f>A269+B269*'bulk material'!AI269+C269*'bulk material'!AJ269+D269*'bulk material'!AK269+E269*'bulk material'!AL269+F269*'bulk material'!AM269</f>
        <v>3.5706074380888659</v>
      </c>
      <c r="H269">
        <f>(G269-'bulk material'!N269)^2</f>
        <v>1.5684871291303371</v>
      </c>
      <c r="I269" s="13">
        <v>-2.2091567093236426</v>
      </c>
      <c r="J269" s="13">
        <v>-2.655150415248702</v>
      </c>
      <c r="K269" s="13">
        <v>-4.1063027716796601</v>
      </c>
      <c r="L269" s="13">
        <v>0.92994870967569676</v>
      </c>
      <c r="M269" s="13">
        <v>-0.98502144559722105</v>
      </c>
      <c r="N269" s="14">
        <v>0.46073366724933412</v>
      </c>
      <c r="O269">
        <f>I269+J269*'bulk material'!AI269+K269*'bulk material'!AJ269+L269*'bulk material'!AK269+M269*'bulk material'!AL269+N269*'bulk material'!AM269</f>
        <v>0.15371448703985002</v>
      </c>
      <c r="P269">
        <f>(O269-'bulk material'!O269)^2</f>
        <v>3.3353187748481194</v>
      </c>
    </row>
    <row r="270" spans="1:16" ht="15.75" thickBot="1" x14ac:dyDescent="0.3">
      <c r="A270" s="13">
        <v>-0.11795479720844249</v>
      </c>
      <c r="B270" s="13">
        <v>2.3441750623111108</v>
      </c>
      <c r="C270" s="13">
        <v>-1.9231866673775702E-2</v>
      </c>
      <c r="D270" s="13">
        <v>1.3446266448424369</v>
      </c>
      <c r="E270" s="13">
        <v>-0.24152214324737911</v>
      </c>
      <c r="F270" s="14">
        <v>-2.326506131636096</v>
      </c>
      <c r="G270" s="7">
        <f>A270+B270*'bulk material'!AI270+C270*'bulk material'!AJ270+D270*'bulk material'!AK270+E270*'bulk material'!AL270+F270*'bulk material'!AM270</f>
        <v>2.9447282950351292</v>
      </c>
      <c r="H270">
        <f>(G270-'bulk material'!N270)^2</f>
        <v>4.0033086491617093E-3</v>
      </c>
      <c r="I270" s="13">
        <v>-2.2091567093236426</v>
      </c>
      <c r="J270" s="13">
        <v>-2.655150415248702</v>
      </c>
      <c r="K270" s="13">
        <v>-4.1063027716796601</v>
      </c>
      <c r="L270" s="13">
        <v>0.92994870967569676</v>
      </c>
      <c r="M270" s="13">
        <v>-0.98502144559722105</v>
      </c>
      <c r="N270" s="14">
        <v>0.46073366724933412</v>
      </c>
      <c r="O270">
        <f>I270+J270*'bulk material'!AI270+K270*'bulk material'!AJ270+L270*'bulk material'!AK270+M270*'bulk material'!AL270+N270*'bulk material'!AM270</f>
        <v>1.7796324613143377</v>
      </c>
      <c r="P270">
        <f>(O270-'bulk material'!O270)^2</f>
        <v>0.57815879388689217</v>
      </c>
    </row>
    <row r="271" spans="1:16" ht="15.75" thickBot="1" x14ac:dyDescent="0.3">
      <c r="A271" s="13">
        <v>-0.11795479720844249</v>
      </c>
      <c r="B271" s="13">
        <v>2.3441750623111108</v>
      </c>
      <c r="C271" s="13">
        <v>-1.9231866673775702E-2</v>
      </c>
      <c r="D271" s="13">
        <v>1.3446266448424369</v>
      </c>
      <c r="E271" s="13">
        <v>-0.24152214324737911</v>
      </c>
      <c r="F271" s="14">
        <v>-2.326506131636096</v>
      </c>
      <c r="G271" s="7">
        <f>A271+B271*'bulk material'!AI271+C271*'bulk material'!AJ271+D271*'bulk material'!AK271+E271*'bulk material'!AL271+F271*'bulk material'!AM271</f>
        <v>4.1830058238381778</v>
      </c>
      <c r="H271">
        <f>(G271-'bulk material'!N271)^2</f>
        <v>0.19801981681793898</v>
      </c>
      <c r="I271" s="13">
        <v>-2.2091567093236426</v>
      </c>
      <c r="J271" s="13">
        <v>-2.655150415248702</v>
      </c>
      <c r="K271" s="13">
        <v>-4.1063027716796601</v>
      </c>
      <c r="L271" s="13">
        <v>0.92994870967569676</v>
      </c>
      <c r="M271" s="13">
        <v>-0.98502144559722105</v>
      </c>
      <c r="N271" s="14">
        <v>0.46073366724933412</v>
      </c>
      <c r="O271">
        <f>I271+J271*'bulk material'!AI271+K271*'bulk material'!AJ271+L271*'bulk material'!AK271+M271*'bulk material'!AL271+N271*'bulk material'!AM271</f>
        <v>1.7118567582887483</v>
      </c>
      <c r="P271">
        <f>(O271-'bulk material'!O271)^2</f>
        <v>2.1261817133481991</v>
      </c>
    </row>
    <row r="272" spans="1:16" ht="15.75" thickBot="1" x14ac:dyDescent="0.3">
      <c r="A272" s="13">
        <v>-0.11795479720844249</v>
      </c>
      <c r="B272" s="13">
        <v>2.3441750623111108</v>
      </c>
      <c r="C272" s="13">
        <v>-1.9231866673775702E-2</v>
      </c>
      <c r="D272" s="13">
        <v>1.3446266448424369</v>
      </c>
      <c r="E272" s="13">
        <v>-0.24152214324737911</v>
      </c>
      <c r="F272" s="14">
        <v>-2.326506131636096</v>
      </c>
      <c r="G272" s="7">
        <f>A272+B272*'bulk material'!AI272+C272*'bulk material'!AJ272+D272*'bulk material'!AK272+E272*'bulk material'!AL272+F272*'bulk material'!AM272</f>
        <v>4.1090423865901204</v>
      </c>
      <c r="H272">
        <f>(G272-'bulk material'!N272)^2</f>
        <v>5.7071184786690283</v>
      </c>
      <c r="I272" s="13">
        <v>-2.2091567093236426</v>
      </c>
      <c r="J272" s="13">
        <v>-2.655150415248702</v>
      </c>
      <c r="K272" s="13">
        <v>-4.1063027716796601</v>
      </c>
      <c r="L272" s="13">
        <v>0.92994870967569676</v>
      </c>
      <c r="M272" s="13">
        <v>-0.98502144559722105</v>
      </c>
      <c r="N272" s="14">
        <v>0.46073366724933412</v>
      </c>
      <c r="O272">
        <f>I272+J272*'bulk material'!AI272+K272*'bulk material'!AJ272+L272*'bulk material'!AK272+M272*'bulk material'!AL272+N272*'bulk material'!AM272</f>
        <v>9.7832817231336411E-2</v>
      </c>
      <c r="P272">
        <f>(O272-'bulk material'!O272)^2</f>
        <v>3.8894433967896873</v>
      </c>
    </row>
    <row r="273" spans="1:16" ht="15.75" thickBot="1" x14ac:dyDescent="0.3">
      <c r="A273" s="13">
        <v>-0.11795479720844249</v>
      </c>
      <c r="B273" s="13">
        <v>2.3441750623111108</v>
      </c>
      <c r="C273" s="13">
        <v>-1.9231866673775702E-2</v>
      </c>
      <c r="D273" s="13">
        <v>1.3446266448424369</v>
      </c>
      <c r="E273" s="13">
        <v>-0.24152214324737911</v>
      </c>
      <c r="F273" s="14">
        <v>-2.326506131636096</v>
      </c>
      <c r="G273" s="7">
        <f>A273+B273*'bulk material'!AI273+C273*'bulk material'!AJ273+D273*'bulk material'!AK273+E273*'bulk material'!AL273+F273*'bulk material'!AM273</f>
        <v>3.42093199771019</v>
      </c>
      <c r="H273">
        <f>(G273-'bulk material'!N273)^2</f>
        <v>2.2833265075441211</v>
      </c>
      <c r="I273" s="13">
        <v>-2.2091567093236426</v>
      </c>
      <c r="J273" s="13">
        <v>-2.655150415248702</v>
      </c>
      <c r="K273" s="13">
        <v>-4.1063027716796601</v>
      </c>
      <c r="L273" s="13">
        <v>0.92994870967569676</v>
      </c>
      <c r="M273" s="13">
        <v>-0.98502144559722105</v>
      </c>
      <c r="N273" s="14">
        <v>0.46073366724933412</v>
      </c>
      <c r="O273">
        <f>I273+J273*'bulk material'!AI273+K273*'bulk material'!AJ273+L273*'bulk material'!AK273+M273*'bulk material'!AL273+N273*'bulk material'!AM273</f>
        <v>1.359004311190626</v>
      </c>
      <c r="P273">
        <f>(O273-'bulk material'!O273)^2</f>
        <v>1.4665105583148907</v>
      </c>
    </row>
    <row r="274" spans="1:16" ht="15.75" thickBot="1" x14ac:dyDescent="0.3">
      <c r="A274" s="13">
        <v>-0.11795479720844249</v>
      </c>
      <c r="B274" s="13">
        <v>2.3441750623111108</v>
      </c>
      <c r="C274" s="13">
        <v>-1.9231866673775702E-2</v>
      </c>
      <c r="D274" s="13">
        <v>1.3446266448424369</v>
      </c>
      <c r="E274" s="13">
        <v>-0.24152214324737911</v>
      </c>
      <c r="F274" s="14">
        <v>-2.326506131636096</v>
      </c>
      <c r="G274" s="7">
        <f>A274+B274*'bulk material'!AI274+C274*'bulk material'!AJ274+D274*'bulk material'!AK274+E274*'bulk material'!AL274+F274*'bulk material'!AM274</f>
        <v>6.123590493406482</v>
      </c>
      <c r="H274">
        <f>(G274-'bulk material'!N274)^2</f>
        <v>2.7271533584674539</v>
      </c>
      <c r="I274" s="13">
        <v>-2.2091567093236426</v>
      </c>
      <c r="J274" s="13">
        <v>-2.655150415248702</v>
      </c>
      <c r="K274" s="13">
        <v>-4.1063027716796601</v>
      </c>
      <c r="L274" s="13">
        <v>0.92994870967569676</v>
      </c>
      <c r="M274" s="13">
        <v>-0.98502144559722105</v>
      </c>
      <c r="N274" s="14">
        <v>0.46073366724933412</v>
      </c>
      <c r="O274">
        <f>I274+J274*'bulk material'!AI274+K274*'bulk material'!AJ274+L274*'bulk material'!AK274+M274*'bulk material'!AL274+N274*'bulk material'!AM274</f>
        <v>-1.2118783539120379</v>
      </c>
      <c r="P274">
        <f>(O274-'bulk material'!O274)^2</f>
        <v>12.123476871441206</v>
      </c>
    </row>
    <row r="275" spans="1:16" ht="15.75" thickBot="1" x14ac:dyDescent="0.3">
      <c r="A275" s="13">
        <v>-0.11795479720844249</v>
      </c>
      <c r="B275" s="13">
        <v>2.3441750623111108</v>
      </c>
      <c r="C275" s="13">
        <v>-1.9231866673775702E-2</v>
      </c>
      <c r="D275" s="13">
        <v>1.3446266448424369</v>
      </c>
      <c r="E275" s="13">
        <v>-0.24152214324737911</v>
      </c>
      <c r="F275" s="14">
        <v>-2.326506131636096</v>
      </c>
      <c r="G275" s="7">
        <f>A275+B275*'bulk material'!AI275+C275*'bulk material'!AJ275+D275*'bulk material'!AK275+E275*'bulk material'!AL275+F275*'bulk material'!AM275</f>
        <v>5.6633841188811989</v>
      </c>
      <c r="H275">
        <f>(G275-'bulk material'!N275)^2</f>
        <v>1.427107103421253</v>
      </c>
      <c r="I275" s="13">
        <v>-2.2091567093236426</v>
      </c>
      <c r="J275" s="13">
        <v>-2.655150415248702</v>
      </c>
      <c r="K275" s="13">
        <v>-4.1063027716796601</v>
      </c>
      <c r="L275" s="13">
        <v>0.92994870967569676</v>
      </c>
      <c r="M275" s="13">
        <v>-0.98502144559722105</v>
      </c>
      <c r="N275" s="14">
        <v>0.46073366724933412</v>
      </c>
      <c r="O275">
        <f>I275+J275*'bulk material'!AI275+K275*'bulk material'!AJ275+L275*'bulk material'!AK275+M275*'bulk material'!AL275+N275*'bulk material'!AM275</f>
        <v>-1.5705032638735064</v>
      </c>
      <c r="P275">
        <f>(O275-'bulk material'!O275)^2</f>
        <v>3.1346818073867388</v>
      </c>
    </row>
    <row r="276" spans="1:16" ht="15.75" thickBot="1" x14ac:dyDescent="0.3">
      <c r="A276" s="13">
        <v>-0.11795479720844249</v>
      </c>
      <c r="B276" s="13">
        <v>2.3441750623111108</v>
      </c>
      <c r="C276" s="13">
        <v>-1.9231866673775702E-2</v>
      </c>
      <c r="D276" s="13">
        <v>1.3446266448424369</v>
      </c>
      <c r="E276" s="13">
        <v>-0.24152214324737911</v>
      </c>
      <c r="F276" s="14">
        <v>-2.326506131636096</v>
      </c>
      <c r="G276" s="7">
        <f>A276+B276*'bulk material'!AI276+C276*'bulk material'!AJ276+D276*'bulk material'!AK276+E276*'bulk material'!AL276+F276*'bulk material'!AM276</f>
        <v>5.0739312993364409</v>
      </c>
      <c r="H276">
        <f>(G276-'bulk material'!N276)^2</f>
        <v>1.4594299855229442</v>
      </c>
      <c r="I276" s="13">
        <v>-2.2091567093236426</v>
      </c>
      <c r="J276" s="13">
        <v>-2.655150415248702</v>
      </c>
      <c r="K276" s="13">
        <v>-4.1063027716796601</v>
      </c>
      <c r="L276" s="13">
        <v>0.92994870967569676</v>
      </c>
      <c r="M276" s="13">
        <v>-0.98502144559722105</v>
      </c>
      <c r="N276" s="14">
        <v>0.46073366724933412</v>
      </c>
      <c r="O276">
        <f>I276+J276*'bulk material'!AI276+K276*'bulk material'!AJ276+L276*'bulk material'!AK276+M276*'bulk material'!AL276+N276*'bulk material'!AM276</f>
        <v>-1.1544071437495249</v>
      </c>
      <c r="P276">
        <f>(O276-'bulk material'!O276)^2</f>
        <v>0.85452856741515482</v>
      </c>
    </row>
    <row r="277" spans="1:16" ht="15.75" thickBot="1" x14ac:dyDescent="0.3">
      <c r="A277" s="13">
        <v>-0.11795479720844249</v>
      </c>
      <c r="B277" s="13">
        <v>2.3441750623111108</v>
      </c>
      <c r="C277" s="13">
        <v>-1.9231866673775702E-2</v>
      </c>
      <c r="D277" s="13">
        <v>1.3446266448424369</v>
      </c>
      <c r="E277" s="13">
        <v>-0.24152214324737911</v>
      </c>
      <c r="F277" s="14">
        <v>-2.326506131636096</v>
      </c>
      <c r="G277" s="7">
        <f>A277+B277*'bulk material'!AI277+C277*'bulk material'!AJ277+D277*'bulk material'!AK277+E277*'bulk material'!AL277+F277*'bulk material'!AM277</f>
        <v>4.4639402272511326</v>
      </c>
      <c r="H277">
        <f>(G277-'bulk material'!N277)^2</f>
        <v>1.108934884981899</v>
      </c>
      <c r="I277" s="13">
        <v>-2.2091567093236426</v>
      </c>
      <c r="J277" s="13">
        <v>-2.655150415248702</v>
      </c>
      <c r="K277" s="13">
        <v>-4.1063027716796601</v>
      </c>
      <c r="L277" s="13">
        <v>0.92994870967569676</v>
      </c>
      <c r="M277" s="13">
        <v>-0.98502144559722105</v>
      </c>
      <c r="N277" s="14">
        <v>0.46073366724933412</v>
      </c>
      <c r="O277">
        <f>I277+J277*'bulk material'!AI277+K277*'bulk material'!AJ277+L277*'bulk material'!AK277+M277*'bulk material'!AL277+N277*'bulk material'!AM277</f>
        <v>1.2476517478308207</v>
      </c>
      <c r="P277">
        <f>(O277-'bulk material'!O277)^2</f>
        <v>1.5434291796678163</v>
      </c>
    </row>
    <row r="278" spans="1:16" ht="15.75" thickBot="1" x14ac:dyDescent="0.3">
      <c r="A278" s="13">
        <v>-0.11795479720844249</v>
      </c>
      <c r="B278" s="13">
        <v>2.3441750623111108</v>
      </c>
      <c r="C278" s="13">
        <v>-1.9231866673775702E-2</v>
      </c>
      <c r="D278" s="13">
        <v>1.3446266448424369</v>
      </c>
      <c r="E278" s="13">
        <v>-0.24152214324737911</v>
      </c>
      <c r="F278" s="14">
        <v>-2.326506131636096</v>
      </c>
      <c r="G278" s="7">
        <f>A278+B278*'bulk material'!AI278+C278*'bulk material'!AJ278+D278*'bulk material'!AK278+E278*'bulk material'!AL278+F278*'bulk material'!AM278</f>
        <v>6.3656430334654743</v>
      </c>
      <c r="H278">
        <f>(G278-'bulk material'!N278)^2</f>
        <v>3.4386397593351368</v>
      </c>
      <c r="I278" s="13">
        <v>-2.2091567093236426</v>
      </c>
      <c r="J278" s="13">
        <v>-2.655150415248702</v>
      </c>
      <c r="K278" s="13">
        <v>-4.1063027716796601</v>
      </c>
      <c r="L278" s="13">
        <v>0.92994870967569676</v>
      </c>
      <c r="M278" s="13">
        <v>-0.98502144559722105</v>
      </c>
      <c r="N278" s="14">
        <v>0.46073366724933412</v>
      </c>
      <c r="O278">
        <f>I278+J278*'bulk material'!AI278+K278*'bulk material'!AJ278+L278*'bulk material'!AK278+M278*'bulk material'!AL278+N278*'bulk material'!AM278</f>
        <v>-0.35172359711864654</v>
      </c>
      <c r="P278">
        <f>(O278-'bulk material'!O278)^2</f>
        <v>7.8496551146514504</v>
      </c>
    </row>
    <row r="279" spans="1:16" ht="15.75" thickBot="1" x14ac:dyDescent="0.3">
      <c r="A279" s="13">
        <v>-0.11795479720844249</v>
      </c>
      <c r="B279" s="13">
        <v>2.3441750623111108</v>
      </c>
      <c r="C279" s="13">
        <v>-1.9231866673775702E-2</v>
      </c>
      <c r="D279" s="13">
        <v>1.3446266448424369</v>
      </c>
      <c r="E279" s="13">
        <v>-0.24152214324737911</v>
      </c>
      <c r="F279" s="14">
        <v>-2.326506131636096</v>
      </c>
      <c r="G279" s="7">
        <f>A279+B279*'bulk material'!AI279+C279*'bulk material'!AJ279+D279*'bulk material'!AK279+E279*'bulk material'!AL279+F279*'bulk material'!AM279</f>
        <v>5.2256809718383206</v>
      </c>
      <c r="H279">
        <f>(G279-'bulk material'!N279)^2</f>
        <v>7.5642547566682099</v>
      </c>
      <c r="I279" s="13">
        <v>-2.2091567093236426</v>
      </c>
      <c r="J279" s="13">
        <v>-2.655150415248702</v>
      </c>
      <c r="K279" s="13">
        <v>-4.1063027716796601</v>
      </c>
      <c r="L279" s="13">
        <v>0.92994870967569676</v>
      </c>
      <c r="M279" s="13">
        <v>-0.98502144559722105</v>
      </c>
      <c r="N279" s="14">
        <v>0.46073366724933412</v>
      </c>
      <c r="O279">
        <f>I279+J279*'bulk material'!AI279+K279*'bulk material'!AJ279+L279*'bulk material'!AK279+M279*'bulk material'!AL279+N279*'bulk material'!AM279</f>
        <v>1.2742614649479775</v>
      </c>
      <c r="P279">
        <f>(O279-'bulk material'!O279)^2</f>
        <v>1.5518644977135601</v>
      </c>
    </row>
    <row r="280" spans="1:16" ht="15.75" thickBot="1" x14ac:dyDescent="0.3">
      <c r="A280" s="13">
        <v>-0.11795479720844249</v>
      </c>
      <c r="B280" s="13">
        <v>2.3441750623111108</v>
      </c>
      <c r="C280" s="13">
        <v>-1.9231866673775702E-2</v>
      </c>
      <c r="D280" s="13">
        <v>1.3446266448424369</v>
      </c>
      <c r="E280" s="13">
        <v>-0.24152214324737911</v>
      </c>
      <c r="F280" s="14">
        <v>-2.326506131636096</v>
      </c>
      <c r="G280" s="7">
        <f>A280+B280*'bulk material'!AI280+C280*'bulk material'!AJ280+D280*'bulk material'!AK280+E280*'bulk material'!AL280+F280*'bulk material'!AM280</f>
        <v>5.3451849244619565</v>
      </c>
      <c r="H280">
        <f>(G280-'bulk material'!N280)^2</f>
        <v>3.9673272951406244</v>
      </c>
      <c r="I280" s="13">
        <v>-2.2091567093236426</v>
      </c>
      <c r="J280" s="13">
        <v>-2.655150415248702</v>
      </c>
      <c r="K280" s="13">
        <v>-4.1063027716796601</v>
      </c>
      <c r="L280" s="13">
        <v>0.92994870967569676</v>
      </c>
      <c r="M280" s="13">
        <v>-0.98502144559722105</v>
      </c>
      <c r="N280" s="14">
        <v>0.46073366724933412</v>
      </c>
      <c r="O280">
        <f>I280+J280*'bulk material'!AI280+K280*'bulk material'!AJ280+L280*'bulk material'!AK280+M280*'bulk material'!AL280+N280*'bulk material'!AM280</f>
        <v>2.3023987538313757</v>
      </c>
      <c r="P280">
        <f>(O280-'bulk material'!O280)^2</f>
        <v>2.1833054426790737</v>
      </c>
    </row>
    <row r="281" spans="1:16" ht="15.75" thickBot="1" x14ac:dyDescent="0.3">
      <c r="A281" s="13">
        <v>-0.11795479720844249</v>
      </c>
      <c r="B281" s="13">
        <v>2.3441750623111108</v>
      </c>
      <c r="C281" s="13">
        <v>-1.9231866673775702E-2</v>
      </c>
      <c r="D281" s="13">
        <v>1.3446266448424369</v>
      </c>
      <c r="E281" s="13">
        <v>-0.24152214324737911</v>
      </c>
      <c r="F281" s="14">
        <v>-2.326506131636096</v>
      </c>
      <c r="G281" s="7">
        <f>A281+B281*'bulk material'!AI281+C281*'bulk material'!AJ281+D281*'bulk material'!AK281+E281*'bulk material'!AL281+F281*'bulk material'!AM281</f>
        <v>5.3451849244619565</v>
      </c>
      <c r="H281">
        <f>(G281-'bulk material'!N281)^2</f>
        <v>3.9673272951406244</v>
      </c>
      <c r="I281" s="13">
        <v>-2.2091567093236426</v>
      </c>
      <c r="J281" s="13">
        <v>-2.655150415248702</v>
      </c>
      <c r="K281" s="13">
        <v>-4.1063027716796601</v>
      </c>
      <c r="L281" s="13">
        <v>0.92994870967569676</v>
      </c>
      <c r="M281" s="13">
        <v>-0.98502144559722105</v>
      </c>
      <c r="N281" s="14">
        <v>0.46073366724933412</v>
      </c>
      <c r="O281">
        <f>I281+J281*'bulk material'!AI281+K281*'bulk material'!AJ281+L281*'bulk material'!AK281+M281*'bulk material'!AL281+N281*'bulk material'!AM281</f>
        <v>2.3023987538313757</v>
      </c>
      <c r="P281">
        <f>(O281-'bulk material'!O281)^2</f>
        <v>2.1833054426790737</v>
      </c>
    </row>
    <row r="282" spans="1:16" ht="15.75" thickBot="1" x14ac:dyDescent="0.3">
      <c r="A282" s="13">
        <v>-0.11795479720844249</v>
      </c>
      <c r="B282" s="13">
        <v>2.3441750623111108</v>
      </c>
      <c r="C282" s="13">
        <v>-1.9231866673775702E-2</v>
      </c>
      <c r="D282" s="13">
        <v>1.3446266448424369</v>
      </c>
      <c r="E282" s="13">
        <v>-0.24152214324737911</v>
      </c>
      <c r="F282" s="14">
        <v>-2.326506131636096</v>
      </c>
      <c r="G282" s="7">
        <f>A282+B282*'bulk material'!AI282+C282*'bulk material'!AJ282+D282*'bulk material'!AK282+E282*'bulk material'!AL282+F282*'bulk material'!AM282</f>
        <v>5.3451849244619565</v>
      </c>
      <c r="H282">
        <f>(G282-'bulk material'!N282)^2</f>
        <v>4.0473998981621477</v>
      </c>
      <c r="I282" s="13">
        <v>-2.2091567093236426</v>
      </c>
      <c r="J282" s="13">
        <v>-2.655150415248702</v>
      </c>
      <c r="K282" s="13">
        <v>-4.1063027716796601</v>
      </c>
      <c r="L282" s="13">
        <v>0.92994870967569676</v>
      </c>
      <c r="M282" s="13">
        <v>-0.98502144559722105</v>
      </c>
      <c r="N282" s="14">
        <v>0.46073366724933412</v>
      </c>
      <c r="O282">
        <f>I282+J282*'bulk material'!AI282+K282*'bulk material'!AJ282+L282*'bulk material'!AK282+M282*'bulk material'!AL282+N282*'bulk material'!AM282</f>
        <v>2.3023987538313757</v>
      </c>
      <c r="P282">
        <f>(O282-'bulk material'!O282)^2</f>
        <v>2.2428094925258173</v>
      </c>
    </row>
    <row r="283" spans="1:16" ht="15.75" thickBot="1" x14ac:dyDescent="0.3">
      <c r="A283" s="13">
        <v>-0.11795479720844249</v>
      </c>
      <c r="B283" s="13">
        <v>2.3441750623111108</v>
      </c>
      <c r="C283" s="13">
        <v>-1.9231866673775702E-2</v>
      </c>
      <c r="D283" s="13">
        <v>1.3446266448424369</v>
      </c>
      <c r="E283" s="13">
        <v>-0.24152214324737911</v>
      </c>
      <c r="F283" s="14">
        <v>-2.326506131636096</v>
      </c>
      <c r="G283" s="7">
        <f>A283+B283*'bulk material'!AI283+C283*'bulk material'!AJ283+D283*'bulk material'!AK283+E283*'bulk material'!AL283+F283*'bulk material'!AM283</f>
        <v>5.3451849244619565</v>
      </c>
      <c r="H283">
        <f>(G283-'bulk material'!N283)^2</f>
        <v>4.2924177072267122</v>
      </c>
      <c r="I283" s="13">
        <v>-2.2091567093236426</v>
      </c>
      <c r="J283" s="13">
        <v>-2.655150415248702</v>
      </c>
      <c r="K283" s="13">
        <v>-4.1063027716796601</v>
      </c>
      <c r="L283" s="13">
        <v>0.92994870967569676</v>
      </c>
      <c r="M283" s="13">
        <v>-0.98502144559722105</v>
      </c>
      <c r="N283" s="14">
        <v>0.46073366724933412</v>
      </c>
      <c r="O283">
        <f>I283+J283*'bulk material'!AI283+K283*'bulk material'!AJ283+L283*'bulk material'!AK283+M283*'bulk material'!AL283+N283*'bulk material'!AM283</f>
        <v>2.3023987538313757</v>
      </c>
      <c r="P283">
        <f>(O283-'bulk material'!O283)^2</f>
        <v>2.4261216420660525</v>
      </c>
    </row>
    <row r="284" spans="1:16" ht="15.75" thickBot="1" x14ac:dyDescent="0.3">
      <c r="A284" s="13">
        <v>-0.11795479720844249</v>
      </c>
      <c r="B284" s="13">
        <v>2.3441750623111108</v>
      </c>
      <c r="C284" s="13">
        <v>-1.9231866673775702E-2</v>
      </c>
      <c r="D284" s="13">
        <v>1.3446266448424369</v>
      </c>
      <c r="E284" s="13">
        <v>-0.24152214324737911</v>
      </c>
      <c r="F284" s="14">
        <v>-2.326506131636096</v>
      </c>
      <c r="G284" s="7">
        <f>A284+B284*'bulk material'!AI284+C284*'bulk material'!AJ284+D284*'bulk material'!AK284+E284*'bulk material'!AL284+F284*'bulk material'!AM284</f>
        <v>7.0769870326483915</v>
      </c>
      <c r="H284">
        <f>(G284-'bulk material'!N284)^2</f>
        <v>2.5595850615636965E-2</v>
      </c>
      <c r="I284" s="13">
        <v>-2.2091567093236426</v>
      </c>
      <c r="J284" s="13">
        <v>-2.655150415248702</v>
      </c>
      <c r="K284" s="13">
        <v>-4.1063027716796601</v>
      </c>
      <c r="L284" s="13">
        <v>0.92994870967569676</v>
      </c>
      <c r="M284" s="13">
        <v>-0.98502144559722105</v>
      </c>
      <c r="N284" s="14">
        <v>0.46073366724933412</v>
      </c>
      <c r="O284">
        <f>I284+J284*'bulk material'!AI284+K284*'bulk material'!AJ284+L284*'bulk material'!AK284+M284*'bulk material'!AL284+N284*'bulk material'!AM284</f>
        <v>0.35874761815582257</v>
      </c>
      <c r="P284">
        <f>(O284-'bulk material'!O284)^2</f>
        <v>5.6703629060385712</v>
      </c>
    </row>
    <row r="285" spans="1:16" ht="15.75" thickBot="1" x14ac:dyDescent="0.3">
      <c r="A285" s="13">
        <v>-0.11795479720844249</v>
      </c>
      <c r="B285" s="13">
        <v>2.3441750623111108</v>
      </c>
      <c r="C285" s="13">
        <v>-1.9231866673775702E-2</v>
      </c>
      <c r="D285" s="13">
        <v>1.3446266448424369</v>
      </c>
      <c r="E285" s="13">
        <v>-0.24152214324737911</v>
      </c>
      <c r="F285" s="14">
        <v>-2.326506131636096</v>
      </c>
      <c r="G285" s="7">
        <f>A285+B285*'bulk material'!AI285+C285*'bulk material'!AJ285+D285*'bulk material'!AK285+E285*'bulk material'!AL285+F285*'bulk material'!AM285</f>
        <v>5.8742084420013878</v>
      </c>
      <c r="H285">
        <f>(G285-'bulk material'!N285)^2</f>
        <v>0.9737575789373315</v>
      </c>
      <c r="I285" s="13">
        <v>-2.2091567093236426</v>
      </c>
      <c r="J285" s="13">
        <v>-2.655150415248702</v>
      </c>
      <c r="K285" s="13">
        <v>-4.1063027716796601</v>
      </c>
      <c r="L285" s="13">
        <v>0.92994870967569676</v>
      </c>
      <c r="M285" s="13">
        <v>-0.98502144559722105</v>
      </c>
      <c r="N285" s="14">
        <v>0.46073366724933412</v>
      </c>
      <c r="O285">
        <f>I285+J285*'bulk material'!AI285+K285*'bulk material'!AJ285+L285*'bulk material'!AK285+M285*'bulk material'!AL285+N285*'bulk material'!AM285</f>
        <v>1.6102556738785063</v>
      </c>
      <c r="P285">
        <f>(O285-'bulk material'!O285)^2</f>
        <v>1.2538273558812789</v>
      </c>
    </row>
    <row r="286" spans="1:16" ht="15.75" thickBot="1" x14ac:dyDescent="0.3">
      <c r="A286" s="13">
        <v>-0.11795479720844249</v>
      </c>
      <c r="B286" s="13">
        <v>2.3441750623111108</v>
      </c>
      <c r="C286" s="13">
        <v>-1.9231866673775702E-2</v>
      </c>
      <c r="D286" s="13">
        <v>1.3446266448424369</v>
      </c>
      <c r="E286" s="13">
        <v>-0.24152214324737911</v>
      </c>
      <c r="F286" s="14">
        <v>-2.326506131636096</v>
      </c>
      <c r="G286" s="7">
        <f>A286+B286*'bulk material'!AI286+C286*'bulk material'!AJ286+D286*'bulk material'!AK286+E286*'bulk material'!AL286+F286*'bulk material'!AM286</f>
        <v>6.7093218842433364</v>
      </c>
      <c r="H286">
        <f>(G286-'bulk material'!N286)^2</f>
        <v>3.0473920838317357</v>
      </c>
      <c r="I286" s="13">
        <v>-2.2091567093236426</v>
      </c>
      <c r="J286" s="13">
        <v>-2.655150415248702</v>
      </c>
      <c r="K286" s="13">
        <v>-4.1063027716796601</v>
      </c>
      <c r="L286" s="13">
        <v>0.92994870967569676</v>
      </c>
      <c r="M286" s="13">
        <v>-0.98502144559722105</v>
      </c>
      <c r="N286" s="14">
        <v>0.46073366724933412</v>
      </c>
      <c r="O286">
        <f>I286+J286*'bulk material'!AI286+K286*'bulk material'!AJ286+L286*'bulk material'!AK286+M286*'bulk material'!AL286+N286*'bulk material'!AM286</f>
        <v>-1.4248037401587574</v>
      </c>
      <c r="P286">
        <f>(O286-'bulk material'!O286)^2</f>
        <v>1.6251245759227571</v>
      </c>
    </row>
    <row r="287" spans="1:16" ht="15.75" thickBot="1" x14ac:dyDescent="0.3">
      <c r="A287" s="13">
        <v>-0.11795479720844249</v>
      </c>
      <c r="B287" s="13">
        <v>2.3441750623111108</v>
      </c>
      <c r="C287" s="13">
        <v>-1.9231866673775702E-2</v>
      </c>
      <c r="D287" s="13">
        <v>1.3446266448424369</v>
      </c>
      <c r="E287" s="13">
        <v>-0.24152214324737911</v>
      </c>
      <c r="F287" s="14">
        <v>-2.326506131636096</v>
      </c>
      <c r="G287" s="7">
        <f>A287+B287*'bulk material'!AI287+C287*'bulk material'!AJ287+D287*'bulk material'!AK287+E287*'bulk material'!AL287+F287*'bulk material'!AM287</f>
        <v>7.7670859804118102</v>
      </c>
      <c r="H287">
        <f>(G287-'bulk material'!N287)^2</f>
        <v>0.30020977286129058</v>
      </c>
      <c r="I287" s="13">
        <v>-2.2091567093236426</v>
      </c>
      <c r="J287" s="13">
        <v>-2.655150415248702</v>
      </c>
      <c r="K287" s="13">
        <v>-4.1063027716796601</v>
      </c>
      <c r="L287" s="13">
        <v>0.92994870967569676</v>
      </c>
      <c r="M287" s="13">
        <v>-0.98502144559722105</v>
      </c>
      <c r="N287" s="14">
        <v>0.46073366724933412</v>
      </c>
      <c r="O287">
        <f>I287+J287*'bulk material'!AI287+K287*'bulk material'!AJ287+L287*'bulk material'!AK287+M287*'bulk material'!AL287+N287*'bulk material'!AM287</f>
        <v>1.8845726997070218</v>
      </c>
      <c r="P287">
        <f>(O287-'bulk material'!O287)^2</f>
        <v>2.5773968165260013</v>
      </c>
    </row>
    <row r="288" spans="1:16" ht="15.75" thickBot="1" x14ac:dyDescent="0.3">
      <c r="A288" s="13">
        <v>-0.11795479720844249</v>
      </c>
      <c r="B288" s="13">
        <v>2.3441750623111108</v>
      </c>
      <c r="C288" s="13">
        <v>-1.9231866673775702E-2</v>
      </c>
      <c r="D288" s="13">
        <v>1.3446266448424369</v>
      </c>
      <c r="E288" s="13">
        <v>-0.24152214324737911</v>
      </c>
      <c r="F288" s="14">
        <v>-2.326506131636096</v>
      </c>
      <c r="G288" s="7">
        <f>A288+B288*'bulk material'!AI288+C288*'bulk material'!AJ288+D288*'bulk material'!AK288+E288*'bulk material'!AL288+F288*'bulk material'!AM288</f>
        <v>6.6806315555086098</v>
      </c>
      <c r="H288">
        <f>(G288-'bulk material'!N288)^2</f>
        <v>3.7611499634889585</v>
      </c>
      <c r="I288" s="13">
        <v>-2.2091567093236426</v>
      </c>
      <c r="J288" s="13">
        <v>-2.655150415248702</v>
      </c>
      <c r="K288" s="13">
        <v>-4.1063027716796601</v>
      </c>
      <c r="L288" s="13">
        <v>0.92994870967569676</v>
      </c>
      <c r="M288" s="13">
        <v>-0.98502144559722105</v>
      </c>
      <c r="N288" s="14">
        <v>0.46073366724933412</v>
      </c>
      <c r="O288">
        <f>I288+J288*'bulk material'!AI288+K288*'bulk material'!AJ288+L288*'bulk material'!AK288+M288*'bulk material'!AL288+N288*'bulk material'!AM288</f>
        <v>1.7568177775420155</v>
      </c>
      <c r="P288">
        <f>(O288-'bulk material'!O288)^2</f>
        <v>1.3999201715406153</v>
      </c>
    </row>
    <row r="289" spans="1:16" ht="15.75" thickBot="1" x14ac:dyDescent="0.3">
      <c r="A289" s="13">
        <v>-0.11795479720844249</v>
      </c>
      <c r="B289" s="13">
        <v>2.3441750623111108</v>
      </c>
      <c r="C289" s="13">
        <v>-1.9231866673775702E-2</v>
      </c>
      <c r="D289" s="13">
        <v>1.3446266448424369</v>
      </c>
      <c r="E289" s="13">
        <v>-0.24152214324737911</v>
      </c>
      <c r="F289" s="14">
        <v>-2.326506131636096</v>
      </c>
      <c r="G289" s="7">
        <f>A289+B289*'bulk material'!AI289+C289*'bulk material'!AJ289+D289*'bulk material'!AK289+E289*'bulk material'!AL289+F289*'bulk material'!AM289</f>
        <v>5.7928648702733261</v>
      </c>
      <c r="H289">
        <f>(G289-'bulk material'!N289)^2</f>
        <v>1.8228648685220645</v>
      </c>
      <c r="I289" s="13">
        <v>-2.2091567093236426</v>
      </c>
      <c r="J289" s="13">
        <v>-2.655150415248702</v>
      </c>
      <c r="K289" s="13">
        <v>-4.1063027716796601</v>
      </c>
      <c r="L289" s="13">
        <v>0.92994870967569676</v>
      </c>
      <c r="M289" s="13">
        <v>-0.98502144559722105</v>
      </c>
      <c r="N289" s="14">
        <v>0.46073366724933412</v>
      </c>
      <c r="O289">
        <f>I289+J289*'bulk material'!AI289+K289*'bulk material'!AJ289+L289*'bulk material'!AK289+M289*'bulk material'!AL289+N289*'bulk material'!AM289</f>
        <v>1.6271288378686071</v>
      </c>
      <c r="P289">
        <f>(O289-'bulk material'!O289)^2</f>
        <v>1.1943673770184218</v>
      </c>
    </row>
    <row r="290" spans="1:16" ht="15.75" thickBot="1" x14ac:dyDescent="0.3">
      <c r="A290" s="13">
        <v>-0.11795479720844249</v>
      </c>
      <c r="B290" s="13">
        <v>2.3441750623111108</v>
      </c>
      <c r="C290" s="13">
        <v>-1.9231866673775702E-2</v>
      </c>
      <c r="D290" s="13">
        <v>1.3446266448424369</v>
      </c>
      <c r="E290" s="13">
        <v>-0.24152214324737911</v>
      </c>
      <c r="F290" s="14">
        <v>-2.326506131636096</v>
      </c>
      <c r="G290" s="7">
        <f>A290+B290*'bulk material'!AI290+C290*'bulk material'!AJ290+D290*'bulk material'!AK290+E290*'bulk material'!AL290+F290*'bulk material'!AM290</f>
        <v>6.0096323041944775</v>
      </c>
      <c r="H290">
        <f>(G290-'bulk material'!N290)^2</f>
        <v>7.8046309459687796E-2</v>
      </c>
      <c r="I290" s="13">
        <v>-2.2091567093236426</v>
      </c>
      <c r="J290" s="13">
        <v>-2.655150415248702</v>
      </c>
      <c r="K290" s="13">
        <v>-4.1063027716796601</v>
      </c>
      <c r="L290" s="13">
        <v>0.92994870967569676</v>
      </c>
      <c r="M290" s="13">
        <v>-0.98502144559722105</v>
      </c>
      <c r="N290" s="14">
        <v>0.46073366724933412</v>
      </c>
      <c r="O290">
        <f>I290+J290*'bulk material'!AI290+K290*'bulk material'!AJ290+L290*'bulk material'!AK290+M290*'bulk material'!AL290+N290*'bulk material'!AM290</f>
        <v>0.95975272890277075</v>
      </c>
      <c r="P290">
        <f>(O290-'bulk material'!O290)^2</f>
        <v>0.82855009453995332</v>
      </c>
    </row>
    <row r="291" spans="1:16" ht="15.75" thickBot="1" x14ac:dyDescent="0.3">
      <c r="A291" s="13">
        <v>-0.11795479720844249</v>
      </c>
      <c r="B291" s="13">
        <v>2.3441750623111108</v>
      </c>
      <c r="C291" s="13">
        <v>-1.9231866673775702E-2</v>
      </c>
      <c r="D291" s="13">
        <v>1.3446266448424369</v>
      </c>
      <c r="E291" s="13">
        <v>-0.24152214324737911</v>
      </c>
      <c r="F291" s="14">
        <v>-2.326506131636096</v>
      </c>
      <c r="G291" s="7">
        <f>A291+B291*'bulk material'!AI291+C291*'bulk material'!AJ291+D291*'bulk material'!AK291+E291*'bulk material'!AL291+F291*'bulk material'!AM291</f>
        <v>9.4848342290953394</v>
      </c>
      <c r="H291">
        <f>(G291-'bulk material'!N291)^2</f>
        <v>5.0722506596345847</v>
      </c>
      <c r="I291" s="13">
        <v>-2.2091567093236426</v>
      </c>
      <c r="J291" s="13">
        <v>-2.655150415248702</v>
      </c>
      <c r="K291" s="13">
        <v>-4.1063027716796601</v>
      </c>
      <c r="L291" s="13">
        <v>0.92994870967569676</v>
      </c>
      <c r="M291" s="13">
        <v>-0.98502144559722105</v>
      </c>
      <c r="N291" s="14">
        <v>0.46073366724933412</v>
      </c>
      <c r="O291">
        <f>I291+J291*'bulk material'!AI291+K291*'bulk material'!AJ291+L291*'bulk material'!AK291+M291*'bulk material'!AL291+N291*'bulk material'!AM291</f>
        <v>-0.4222089746705121</v>
      </c>
      <c r="P291">
        <f>(O291-'bulk material'!O291)^2</f>
        <v>9.3159796250592208</v>
      </c>
    </row>
    <row r="292" spans="1:16" ht="15.75" thickBot="1" x14ac:dyDescent="0.3">
      <c r="A292" s="13">
        <v>-0.11795479720844249</v>
      </c>
      <c r="B292" s="13">
        <v>2.3441750623111108</v>
      </c>
      <c r="C292" s="13">
        <v>-1.9231866673775702E-2</v>
      </c>
      <c r="D292" s="13">
        <v>1.3446266448424369</v>
      </c>
      <c r="E292" s="13">
        <v>-0.24152214324737911</v>
      </c>
      <c r="F292" s="14">
        <v>-2.326506131636096</v>
      </c>
      <c r="G292" s="7">
        <f>A292+B292*'bulk material'!AI292+C292*'bulk material'!AJ292+D292*'bulk material'!AK292+E292*'bulk material'!AL292+F292*'bulk material'!AM292</f>
        <v>7.0551374166458869</v>
      </c>
      <c r="H292">
        <f>(G292-'bulk material'!N292)^2</f>
        <v>0.41620228635652962</v>
      </c>
      <c r="I292" s="13">
        <v>-2.2091567093236426</v>
      </c>
      <c r="J292" s="13">
        <v>-2.655150415248702</v>
      </c>
      <c r="K292" s="13">
        <v>-4.1063027716796601</v>
      </c>
      <c r="L292" s="13">
        <v>0.92994870967569676</v>
      </c>
      <c r="M292" s="13">
        <v>-0.98502144559722105</v>
      </c>
      <c r="N292" s="14">
        <v>0.46073366724933412</v>
      </c>
      <c r="O292">
        <f>I292+J292*'bulk material'!AI292+K292*'bulk material'!AJ292+L292*'bulk material'!AK292+M292*'bulk material'!AL292+N292*'bulk material'!AM292</f>
        <v>4.0505973171653684</v>
      </c>
      <c r="P292">
        <f>(O292-'bulk material'!O292)^2</f>
        <v>0.68790881029328577</v>
      </c>
    </row>
    <row r="293" spans="1:16" ht="15.75" thickBot="1" x14ac:dyDescent="0.3">
      <c r="A293" s="13">
        <v>-0.11795479720844249</v>
      </c>
      <c r="B293" s="13">
        <v>2.3441750623111108</v>
      </c>
      <c r="C293" s="13">
        <v>-1.9231866673775702E-2</v>
      </c>
      <c r="D293" s="13">
        <v>1.3446266448424369</v>
      </c>
      <c r="E293" s="13">
        <v>-0.24152214324737911</v>
      </c>
      <c r="F293" s="14">
        <v>-2.326506131636096</v>
      </c>
      <c r="G293" s="7">
        <f>A293+B293*'bulk material'!AI293+C293*'bulk material'!AJ293+D293*'bulk material'!AK293+E293*'bulk material'!AL293+F293*'bulk material'!AM293</f>
        <v>7.3500071223889973</v>
      </c>
      <c r="H293">
        <f>(G293-'bulk material'!N293)^2</f>
        <v>1.874141498949657</v>
      </c>
      <c r="I293" s="13">
        <v>-2.2091567093236426</v>
      </c>
      <c r="J293" s="13">
        <v>-2.655150415248702</v>
      </c>
      <c r="K293" s="13">
        <v>-4.1063027716796601</v>
      </c>
      <c r="L293" s="13">
        <v>0.92994870967569676</v>
      </c>
      <c r="M293" s="13">
        <v>-0.98502144559722105</v>
      </c>
      <c r="N293" s="14">
        <v>0.46073366724933412</v>
      </c>
      <c r="O293">
        <f>I293+J293*'bulk material'!AI293+K293*'bulk material'!AJ293+L293*'bulk material'!AK293+M293*'bulk material'!AL293+N293*'bulk material'!AM293</f>
        <v>4.7192925620278832</v>
      </c>
      <c r="P293">
        <f>(O293-'bulk material'!O293)^2</f>
        <v>0.51941921114833323</v>
      </c>
    </row>
    <row r="294" spans="1:16" ht="15.75" thickBot="1" x14ac:dyDescent="0.3">
      <c r="A294" s="13">
        <v>-0.11795479720844249</v>
      </c>
      <c r="B294" s="13">
        <v>2.3441750623111108</v>
      </c>
      <c r="C294" s="13">
        <v>-1.9231866673775702E-2</v>
      </c>
      <c r="D294" s="13">
        <v>1.3446266448424369</v>
      </c>
      <c r="E294" s="13">
        <v>-0.24152214324737911</v>
      </c>
      <c r="F294" s="14">
        <v>-2.326506131636096</v>
      </c>
      <c r="G294" s="7">
        <f>A294+B294*'bulk material'!AI294+C294*'bulk material'!AJ294+D294*'bulk material'!AK294+E294*'bulk material'!AL294+F294*'bulk material'!AM294</f>
        <v>7.616743968618068</v>
      </c>
      <c r="H294">
        <f>(G294-'bulk material'!N294)^2</f>
        <v>4.8727899681254246E-2</v>
      </c>
      <c r="I294" s="13">
        <v>-2.2091567093236426</v>
      </c>
      <c r="J294" s="13">
        <v>-2.655150415248702</v>
      </c>
      <c r="K294" s="13">
        <v>-4.1063027716796601</v>
      </c>
      <c r="L294" s="13">
        <v>0.92994870967569676</v>
      </c>
      <c r="M294" s="13">
        <v>-0.98502144559722105</v>
      </c>
      <c r="N294" s="14">
        <v>0.46073366724933412</v>
      </c>
      <c r="O294">
        <f>I294+J294*'bulk material'!AI294+K294*'bulk material'!AJ294+L294*'bulk material'!AK294+M294*'bulk material'!AL294+N294*'bulk material'!AM294</f>
        <v>3.6122878915046401</v>
      </c>
      <c r="P294">
        <f>(O294-'bulk material'!O294)^2</f>
        <v>8.8632499544753274E-2</v>
      </c>
    </row>
    <row r="295" spans="1:16" ht="15.75" thickBot="1" x14ac:dyDescent="0.3">
      <c r="A295" s="13">
        <v>-0.11795479720844249</v>
      </c>
      <c r="B295" s="13">
        <v>2.3441750623111108</v>
      </c>
      <c r="C295" s="13">
        <v>-1.9231866673775702E-2</v>
      </c>
      <c r="D295" s="13">
        <v>1.3446266448424369</v>
      </c>
      <c r="E295" s="13">
        <v>-0.24152214324737911</v>
      </c>
      <c r="F295" s="14">
        <v>-2.326506131636096</v>
      </c>
      <c r="G295" s="7">
        <f>A295+B295*'bulk material'!AI295+C295*'bulk material'!AJ295+D295*'bulk material'!AK295+E295*'bulk material'!AL295+F295*'bulk material'!AM295</f>
        <v>7.6547321967427298</v>
      </c>
      <c r="H295">
        <f>(G295-'bulk material'!N295)^2</f>
        <v>1.4489712014750744</v>
      </c>
      <c r="I295" s="13">
        <v>-2.2091567093236426</v>
      </c>
      <c r="J295" s="13">
        <v>-2.655150415248702</v>
      </c>
      <c r="K295" s="13">
        <v>-4.1063027716796601</v>
      </c>
      <c r="L295" s="13">
        <v>0.92994870967569676</v>
      </c>
      <c r="M295" s="13">
        <v>-0.98502144559722105</v>
      </c>
      <c r="N295" s="14">
        <v>0.46073366724933412</v>
      </c>
      <c r="O295">
        <f>I295+J295*'bulk material'!AI295+K295*'bulk material'!AJ295+L295*'bulk material'!AK295+M295*'bulk material'!AL295+N295*'bulk material'!AM295</f>
        <v>4.5850958030342062</v>
      </c>
      <c r="P295">
        <f>(O295-'bulk material'!O295)^2</f>
        <v>4.212554783774608E-3</v>
      </c>
    </row>
    <row r="296" spans="1:16" ht="15.75" thickBot="1" x14ac:dyDescent="0.3">
      <c r="A296" s="13">
        <v>-0.11795479720844249</v>
      </c>
      <c r="B296" s="13">
        <v>2.3441750623111108</v>
      </c>
      <c r="C296" s="13">
        <v>-1.9231866673775702E-2</v>
      </c>
      <c r="D296" s="13">
        <v>1.3446266448424369</v>
      </c>
      <c r="E296" s="13">
        <v>-0.24152214324737911</v>
      </c>
      <c r="F296" s="14">
        <v>-2.326506131636096</v>
      </c>
      <c r="G296" s="7">
        <f>A296+B296*'bulk material'!AI296+C296*'bulk material'!AJ296+D296*'bulk material'!AK296+E296*'bulk material'!AL296+F296*'bulk material'!AM296</f>
        <v>7.6331833946309269</v>
      </c>
      <c r="H296">
        <f>(G296-'bulk material'!N296)^2</f>
        <v>2.6076326689757061</v>
      </c>
      <c r="I296" s="13">
        <v>-2.2091567093236426</v>
      </c>
      <c r="J296" s="13">
        <v>-2.655150415248702</v>
      </c>
      <c r="K296" s="13">
        <v>-4.1063027716796601</v>
      </c>
      <c r="L296" s="13">
        <v>0.92994870967569676</v>
      </c>
      <c r="M296" s="13">
        <v>-0.98502144559722105</v>
      </c>
      <c r="N296" s="14">
        <v>0.46073366724933412</v>
      </c>
      <c r="O296">
        <f>I296+J296*'bulk material'!AI296+K296*'bulk material'!AJ296+L296*'bulk material'!AK296+M296*'bulk material'!AL296+N296*'bulk material'!AM296</f>
        <v>5.6107962909444336</v>
      </c>
      <c r="P296">
        <f>(O296-'bulk material'!O296)^2</f>
        <v>2.4210049848248458E-3</v>
      </c>
    </row>
    <row r="297" spans="1:16" ht="15.75" thickBot="1" x14ac:dyDescent="0.3">
      <c r="A297" s="13">
        <v>-0.11795479720844249</v>
      </c>
      <c r="B297" s="13">
        <v>2.3441750623111108</v>
      </c>
      <c r="C297" s="13">
        <v>-1.9231866673775702E-2</v>
      </c>
      <c r="D297" s="13">
        <v>1.3446266448424369</v>
      </c>
      <c r="E297" s="13">
        <v>-0.24152214324737911</v>
      </c>
      <c r="F297" s="14">
        <v>-2.326506131636096</v>
      </c>
      <c r="G297" s="7">
        <f>A297+B297*'bulk material'!AI297+C297*'bulk material'!AJ297+D297*'bulk material'!AK297+E297*'bulk material'!AL297+F297*'bulk material'!AM297</f>
        <v>8.2163387487149091</v>
      </c>
      <c r="H297">
        <f>(G297-'bulk material'!N297)^2</f>
        <v>1.8450841562603835</v>
      </c>
      <c r="I297" s="13">
        <v>-2.2091567093236426</v>
      </c>
      <c r="J297" s="13">
        <v>-2.655150415248702</v>
      </c>
      <c r="K297" s="13">
        <v>-4.1063027716796601</v>
      </c>
      <c r="L297" s="13">
        <v>0.92994870967569676</v>
      </c>
      <c r="M297" s="13">
        <v>-0.98502144559722105</v>
      </c>
      <c r="N297" s="14">
        <v>0.46073366724933412</v>
      </c>
      <c r="O297">
        <f>I297+J297*'bulk material'!AI297+K297*'bulk material'!AJ297+L297*'bulk material'!AK297+M297*'bulk material'!AL297+N297*'bulk material'!AM297</f>
        <v>4.1467863773734779</v>
      </c>
      <c r="P297">
        <f>(O297-'bulk material'!O297)^2</f>
        <v>0.18214661191157613</v>
      </c>
    </row>
    <row r="298" spans="1:16" ht="15.75" thickBot="1" x14ac:dyDescent="0.3">
      <c r="A298" s="13">
        <v>-0.11795479720844249</v>
      </c>
      <c r="B298" s="13">
        <v>2.3441750623111108</v>
      </c>
      <c r="C298" s="13">
        <v>-1.9231866673775702E-2</v>
      </c>
      <c r="D298" s="13">
        <v>1.3446266448424369</v>
      </c>
      <c r="E298" s="13">
        <v>-0.24152214324737911</v>
      </c>
      <c r="F298" s="14">
        <v>-2.326506131636096</v>
      </c>
      <c r="G298" s="7">
        <f>A298+B298*'bulk material'!AI298+C298*'bulk material'!AJ298+D298*'bulk material'!AK298+E298*'bulk material'!AL298+F298*'bulk material'!AM298</f>
        <v>8.2163387487149091</v>
      </c>
      <c r="H298">
        <f>(G298-'bulk material'!N298)^2</f>
        <v>1.412148981697317</v>
      </c>
      <c r="I298" s="13">
        <v>-2.2091567093236426</v>
      </c>
      <c r="J298" s="13">
        <v>-2.655150415248702</v>
      </c>
      <c r="K298" s="13">
        <v>-4.1063027716796601</v>
      </c>
      <c r="L298" s="13">
        <v>0.92994870967569676</v>
      </c>
      <c r="M298" s="13">
        <v>-0.98502144559722105</v>
      </c>
      <c r="N298" s="14">
        <v>0.46073366724933412</v>
      </c>
      <c r="O298">
        <f>I298+J298*'bulk material'!AI298+K298*'bulk material'!AJ298+L298*'bulk material'!AK298+M298*'bulk material'!AL298+N298*'bulk material'!AM298</f>
        <v>4.1467863773734779</v>
      </c>
      <c r="P298">
        <f>(O298-'bulk material'!O298)^2</f>
        <v>6.5939243604593675E-2</v>
      </c>
    </row>
    <row r="299" spans="1:16" ht="15.75" thickBot="1" x14ac:dyDescent="0.3">
      <c r="A299" s="13">
        <v>-0.11795479720844249</v>
      </c>
      <c r="B299" s="13">
        <v>2.3441750623111108</v>
      </c>
      <c r="C299" s="13">
        <v>-1.9231866673775702E-2</v>
      </c>
      <c r="D299" s="13">
        <v>1.3446266448424369</v>
      </c>
      <c r="E299" s="13">
        <v>-0.24152214324737911</v>
      </c>
      <c r="F299" s="14">
        <v>-2.326506131636096</v>
      </c>
      <c r="G299" s="7">
        <f>A299+B299*'bulk material'!AI299+C299*'bulk material'!AJ299+D299*'bulk material'!AK299+E299*'bulk material'!AL299+F299*'bulk material'!AM299</f>
        <v>9.5964528396749458</v>
      </c>
      <c r="H299">
        <f>(G299-'bulk material'!N299)^2</f>
        <v>0.68799201324483217</v>
      </c>
      <c r="I299" s="13">
        <v>-2.2091567093236426</v>
      </c>
      <c r="J299" s="13">
        <v>-2.655150415248702</v>
      </c>
      <c r="K299" s="13">
        <v>-4.1063027716796601</v>
      </c>
      <c r="L299" s="13">
        <v>0.92994870967569676</v>
      </c>
      <c r="M299" s="13">
        <v>-0.98502144559722105</v>
      </c>
      <c r="N299" s="14">
        <v>0.46073366724933412</v>
      </c>
      <c r="O299">
        <f>I299+J299*'bulk material'!AI299+K299*'bulk material'!AJ299+L299*'bulk material'!AK299+M299*'bulk material'!AL299+N299*'bulk material'!AM299</f>
        <v>3.1300993515989184</v>
      </c>
      <c r="P299">
        <f>(O299-'bulk material'!O299)^2</f>
        <v>1.7163603110599062</v>
      </c>
    </row>
    <row r="300" spans="1:16" ht="15.75" thickBot="1" x14ac:dyDescent="0.3">
      <c r="A300" s="13">
        <v>-0.11795479720844249</v>
      </c>
      <c r="B300" s="13">
        <v>2.3441750623111108</v>
      </c>
      <c r="C300" s="13">
        <v>-1.9231866673775702E-2</v>
      </c>
      <c r="D300" s="13">
        <v>1.3446266448424369</v>
      </c>
      <c r="E300" s="13">
        <v>-0.24152214324737911</v>
      </c>
      <c r="F300" s="14">
        <v>-2.326506131636096</v>
      </c>
      <c r="G300" s="7">
        <f>A300+B300*'bulk material'!AI300+C300*'bulk material'!AJ300+D300*'bulk material'!AK300+E300*'bulk material'!AL300+F300*'bulk material'!AM300</f>
        <v>10.392145283850359</v>
      </c>
      <c r="H300">
        <f>(G300-'bulk material'!N300)^2</f>
        <v>2.6616383642613442E-2</v>
      </c>
      <c r="I300" s="13">
        <v>-2.2091567093236426</v>
      </c>
      <c r="J300" s="13">
        <v>-2.655150415248702</v>
      </c>
      <c r="K300" s="13">
        <v>-4.1063027716796601</v>
      </c>
      <c r="L300" s="13">
        <v>0.92994870967569676</v>
      </c>
      <c r="M300" s="13">
        <v>-0.98502144559722105</v>
      </c>
      <c r="N300" s="14">
        <v>0.46073366724933412</v>
      </c>
      <c r="O300">
        <f>I300+J300*'bulk material'!AI300+K300*'bulk material'!AJ300+L300*'bulk material'!AK300+M300*'bulk material'!AL300+N300*'bulk material'!AM300</f>
        <v>1.4342890267379413</v>
      </c>
      <c r="P300">
        <f>(O300-'bulk material'!O300)^2</f>
        <v>1.6530527067664706</v>
      </c>
    </row>
    <row r="301" spans="1:16" ht="15.75" thickBot="1" x14ac:dyDescent="0.3">
      <c r="A301" s="13">
        <v>-0.11795479720844249</v>
      </c>
      <c r="B301" s="13">
        <v>2.3441750623111108</v>
      </c>
      <c r="C301" s="13">
        <v>-1.9231866673775702E-2</v>
      </c>
      <c r="D301" s="13">
        <v>1.3446266448424369</v>
      </c>
      <c r="E301" s="13">
        <v>-0.24152214324737911</v>
      </c>
      <c r="F301" s="14">
        <v>-2.326506131636096</v>
      </c>
      <c r="G301" s="7">
        <f>A301+B301*'bulk material'!AI301+C301*'bulk material'!AJ301+D301*'bulk material'!AK301+E301*'bulk material'!AL301+F301*'bulk material'!AM301</f>
        <v>9.6365645218614446</v>
      </c>
      <c r="H301">
        <f>(G301-'bulk material'!N301)^2</f>
        <v>9.3670551924769754</v>
      </c>
      <c r="I301" s="13">
        <v>-2.2091567093236426</v>
      </c>
      <c r="J301" s="13">
        <v>-2.655150415248702</v>
      </c>
      <c r="K301" s="13">
        <v>-4.1063027716796601</v>
      </c>
      <c r="L301" s="13">
        <v>0.92994870967569676</v>
      </c>
      <c r="M301" s="13">
        <v>-0.98502144559722105</v>
      </c>
      <c r="N301" s="14">
        <v>0.46073366724933412</v>
      </c>
      <c r="O301">
        <f>I301+J301*'bulk material'!AI301+K301*'bulk material'!AJ301+L301*'bulk material'!AK301+M301*'bulk material'!AL301+N301*'bulk material'!AM301</f>
        <v>0.91152076386176217</v>
      </c>
      <c r="P301">
        <f>(O301-'bulk material'!O301)^2</f>
        <v>7.6092076962057984</v>
      </c>
    </row>
    <row r="302" spans="1:16" ht="15.75" thickBot="1" x14ac:dyDescent="0.3">
      <c r="A302" s="13">
        <v>-0.11795479720844249</v>
      </c>
      <c r="B302" s="13">
        <v>2.3441750623111108</v>
      </c>
      <c r="C302" s="13">
        <v>-1.9231866673775702E-2</v>
      </c>
      <c r="D302" s="13">
        <v>1.3446266448424369</v>
      </c>
      <c r="E302" s="13">
        <v>-0.24152214324737911</v>
      </c>
      <c r="F302" s="14">
        <v>-2.326506131636096</v>
      </c>
      <c r="G302" s="7">
        <f>A302+B302*'bulk material'!AI302+C302*'bulk material'!AJ302+D302*'bulk material'!AK302+E302*'bulk material'!AL302+F302*'bulk material'!AM302</f>
        <v>9.6365645218614446</v>
      </c>
      <c r="H302">
        <f>(G302-'bulk material'!N302)^2</f>
        <v>6.45446808974107</v>
      </c>
      <c r="I302" s="13">
        <v>-2.2091567093236426</v>
      </c>
      <c r="J302" s="13">
        <v>-2.655150415248702</v>
      </c>
      <c r="K302" s="13">
        <v>-4.1063027716796601</v>
      </c>
      <c r="L302" s="13">
        <v>0.92994870967569676</v>
      </c>
      <c r="M302" s="13">
        <v>-0.98502144559722105</v>
      </c>
      <c r="N302" s="14">
        <v>0.46073366724933412</v>
      </c>
      <c r="O302">
        <f>I302+J302*'bulk material'!AI302+K302*'bulk material'!AJ302+L302*'bulk material'!AK302+M302*'bulk material'!AL302+N302*'bulk material'!AM302</f>
        <v>0.91152076386176217</v>
      </c>
      <c r="P302">
        <f>(O302-'bulk material'!O302)^2</f>
        <v>10.748426101789573</v>
      </c>
    </row>
    <row r="303" spans="1:16" ht="15.75" thickBot="1" x14ac:dyDescent="0.3">
      <c r="A303" s="13">
        <v>-0.11795479720844249</v>
      </c>
      <c r="B303" s="13">
        <v>2.3441750623111108</v>
      </c>
      <c r="C303" s="13">
        <v>-1.9231866673775702E-2</v>
      </c>
      <c r="D303" s="13">
        <v>1.3446266448424369</v>
      </c>
      <c r="E303" s="13">
        <v>-0.24152214324737911</v>
      </c>
      <c r="F303" s="14">
        <v>-2.326506131636096</v>
      </c>
      <c r="G303" s="7">
        <f>A303+B303*'bulk material'!AI303+C303*'bulk material'!AJ303+D303*'bulk material'!AK303+E303*'bulk material'!AL303+F303*'bulk material'!AM303</f>
        <v>6.5476197423679503</v>
      </c>
      <c r="H303">
        <f>(G303-'bulk material'!N303)^2</f>
        <v>0.25691328537089625</v>
      </c>
      <c r="I303" s="13">
        <v>-2.2091567093236426</v>
      </c>
      <c r="J303" s="13">
        <v>-2.655150415248702</v>
      </c>
      <c r="K303" s="13">
        <v>-4.1063027716796601</v>
      </c>
      <c r="L303" s="13">
        <v>0.92994870967569676</v>
      </c>
      <c r="M303" s="13">
        <v>-0.98502144559722105</v>
      </c>
      <c r="N303" s="14">
        <v>0.46073366724933412</v>
      </c>
      <c r="O303">
        <f>I303+J303*'bulk material'!AI303+K303*'bulk material'!AJ303+L303*'bulk material'!AK303+M303*'bulk material'!AL303+N303*'bulk material'!AM303</f>
        <v>3.3644332852009162</v>
      </c>
      <c r="P303">
        <f>(O303-'bulk material'!O303)^2</f>
        <v>0.89690862458928644</v>
      </c>
    </row>
    <row r="304" spans="1:16" ht="15.75" thickBot="1" x14ac:dyDescent="0.3">
      <c r="A304" s="13">
        <v>-0.11795479720844249</v>
      </c>
      <c r="B304" s="13">
        <v>2.3441750623111108</v>
      </c>
      <c r="C304" s="13">
        <v>-1.9231866673775702E-2</v>
      </c>
      <c r="D304" s="13">
        <v>1.3446266448424369</v>
      </c>
      <c r="E304" s="13">
        <v>-0.24152214324737911</v>
      </c>
      <c r="F304" s="14">
        <v>-2.326506131636096</v>
      </c>
      <c r="G304" s="7">
        <f>A304+B304*'bulk material'!AI304+C304*'bulk material'!AJ304+D304*'bulk material'!AK304+E304*'bulk material'!AL304+F304*'bulk material'!AM304</f>
        <v>6.5476197423679503</v>
      </c>
      <c r="H304">
        <f>(G304-'bulk material'!N304)^2</f>
        <v>0.40432574987071929</v>
      </c>
      <c r="I304" s="13">
        <v>-2.2091567093236426</v>
      </c>
      <c r="J304" s="13">
        <v>-2.655150415248702</v>
      </c>
      <c r="K304" s="13">
        <v>-4.1063027716796601</v>
      </c>
      <c r="L304" s="13">
        <v>0.92994870967569676</v>
      </c>
      <c r="M304" s="13">
        <v>-0.98502144559722105</v>
      </c>
      <c r="N304" s="14">
        <v>0.46073366724933412</v>
      </c>
      <c r="O304">
        <f>I304+J304*'bulk material'!AI304+K304*'bulk material'!AJ304+L304*'bulk material'!AK304+M304*'bulk material'!AL304+N304*'bulk material'!AM304</f>
        <v>3.3644332852009162</v>
      </c>
      <c r="P304">
        <f>(O304-'bulk material'!O304)^2</f>
        <v>0.89690862458928644</v>
      </c>
    </row>
    <row r="305" spans="1:16" ht="15.75" thickBot="1" x14ac:dyDescent="0.3">
      <c r="A305" s="13">
        <v>-0.11795479720844249</v>
      </c>
      <c r="B305" s="13">
        <v>2.3441750623111108</v>
      </c>
      <c r="C305" s="13">
        <v>-1.9231866673775702E-2</v>
      </c>
      <c r="D305" s="13">
        <v>1.3446266448424369</v>
      </c>
      <c r="E305" s="13">
        <v>-0.24152214324737911</v>
      </c>
      <c r="F305" s="14">
        <v>-2.326506131636096</v>
      </c>
      <c r="G305" s="7">
        <f>A305+B305*'bulk material'!AI305+C305*'bulk material'!AJ305+D305*'bulk material'!AK305+E305*'bulk material'!AL305+F305*'bulk material'!AM305</f>
        <v>6.4926949440385249</v>
      </c>
      <c r="H305">
        <f>(G305-'bulk material'!N305)^2</f>
        <v>7.2787151199033229E-2</v>
      </c>
      <c r="I305" s="13">
        <v>-2.2091567093236426</v>
      </c>
      <c r="J305" s="13">
        <v>-2.655150415248702</v>
      </c>
      <c r="K305" s="13">
        <v>-4.1063027716796601</v>
      </c>
      <c r="L305" s="13">
        <v>0.92994870967569676</v>
      </c>
      <c r="M305" s="13">
        <v>-0.98502144559722105</v>
      </c>
      <c r="N305" s="14">
        <v>0.46073366724933412</v>
      </c>
      <c r="O305">
        <f>I305+J305*'bulk material'!AI305+K305*'bulk material'!AJ305+L305*'bulk material'!AK305+M305*'bulk material'!AL305+N305*'bulk material'!AM305</f>
        <v>3.9132895428777141</v>
      </c>
      <c r="P305">
        <f>(O305-'bulk material'!O305)^2</f>
        <v>0.9963959351107553</v>
      </c>
    </row>
    <row r="306" spans="1:16" ht="15.75" thickBot="1" x14ac:dyDescent="0.3">
      <c r="A306" s="13">
        <v>-0.11795479720844249</v>
      </c>
      <c r="B306" s="13">
        <v>2.3441750623111108</v>
      </c>
      <c r="C306" s="13">
        <v>-1.9231866673775702E-2</v>
      </c>
      <c r="D306" s="13">
        <v>1.3446266448424369</v>
      </c>
      <c r="E306" s="13">
        <v>-0.24152214324737911</v>
      </c>
      <c r="F306" s="14">
        <v>-2.326506131636096</v>
      </c>
      <c r="G306" s="7">
        <f>A306+B306*'bulk material'!AI306+C306*'bulk material'!AJ306+D306*'bulk material'!AK306+E306*'bulk material'!AL306+F306*'bulk material'!AM306</f>
        <v>6.5031251044353704</v>
      </c>
      <c r="H306">
        <f>(G306-'bulk material'!N306)^2</f>
        <v>0.85629257206058451</v>
      </c>
      <c r="I306" s="13">
        <v>-2.2091567093236426</v>
      </c>
      <c r="J306" s="13">
        <v>-2.655150415248702</v>
      </c>
      <c r="K306" s="13">
        <v>-4.1063027716796601</v>
      </c>
      <c r="L306" s="13">
        <v>0.92994870967569676</v>
      </c>
      <c r="M306" s="13">
        <v>-0.98502144559722105</v>
      </c>
      <c r="N306" s="14">
        <v>0.46073366724933412</v>
      </c>
      <c r="O306">
        <f>I306+J306*'bulk material'!AI306+K306*'bulk material'!AJ306+L306*'bulk material'!AK306+M306*'bulk material'!AL306+N306*'bulk material'!AM306</f>
        <v>4.1169425115687899</v>
      </c>
      <c r="P306">
        <f>(O306-'bulk material'!O306)^2</f>
        <v>1.6758425426916532</v>
      </c>
    </row>
    <row r="307" spans="1:16" ht="15.75" thickBot="1" x14ac:dyDescent="0.3">
      <c r="A307" s="13">
        <v>-0.11795479720844249</v>
      </c>
      <c r="B307" s="13">
        <v>2.3441750623111108</v>
      </c>
      <c r="C307" s="13">
        <v>-1.9231866673775702E-2</v>
      </c>
      <c r="D307" s="13">
        <v>1.3446266448424369</v>
      </c>
      <c r="E307" s="13">
        <v>-0.24152214324737911</v>
      </c>
      <c r="F307" s="14">
        <v>-2.326506131636096</v>
      </c>
      <c r="G307" s="7">
        <f>A307+B307*'bulk material'!AI307+C307*'bulk material'!AJ307+D307*'bulk material'!AK307+E307*'bulk material'!AL307+F307*'bulk material'!AM307</f>
        <v>6.8451096742933242</v>
      </c>
      <c r="H307">
        <f>(G307-'bulk material'!N307)^2</f>
        <v>0.56606996069202009</v>
      </c>
      <c r="I307" s="13">
        <v>-2.2091567093236426</v>
      </c>
      <c r="J307" s="13">
        <v>-2.655150415248702</v>
      </c>
      <c r="K307" s="13">
        <v>-4.1063027716796601</v>
      </c>
      <c r="L307" s="13">
        <v>0.92994870967569676</v>
      </c>
      <c r="M307" s="13">
        <v>-0.98502144559722105</v>
      </c>
      <c r="N307" s="14">
        <v>0.46073366724933412</v>
      </c>
      <c r="O307">
        <f>I307+J307*'bulk material'!AI307+K307*'bulk material'!AJ307+L307*'bulk material'!AK307+M307*'bulk material'!AL307+N307*'bulk material'!AM307</f>
        <v>3.9297205155717263</v>
      </c>
      <c r="P307">
        <f>(O307-'bulk material'!O307)^2</f>
        <v>0.61115709102383231</v>
      </c>
    </row>
    <row r="308" spans="1:16" ht="15.75" thickBot="1" x14ac:dyDescent="0.3">
      <c r="A308" s="13">
        <v>-0.11795479720844249</v>
      </c>
      <c r="B308" s="13">
        <v>2.3441750623111108</v>
      </c>
      <c r="C308" s="13">
        <v>-1.9231866673775702E-2</v>
      </c>
      <c r="D308" s="13">
        <v>1.3446266448424369</v>
      </c>
      <c r="E308" s="13">
        <v>-0.24152214324737911</v>
      </c>
      <c r="F308" s="14">
        <v>-2.326506131636096</v>
      </c>
      <c r="G308" s="7">
        <f>A308+B308*'bulk material'!AI308+C308*'bulk material'!AJ308+D308*'bulk material'!AK308+E308*'bulk material'!AL308+F308*'bulk material'!AM308</f>
        <v>6.8451096742933242</v>
      </c>
      <c r="H308">
        <f>(G308-'bulk material'!N308)^2</f>
        <v>1.894030769870467E-2</v>
      </c>
      <c r="I308" s="13">
        <v>-2.2091567093236426</v>
      </c>
      <c r="J308" s="13">
        <v>-2.655150415248702</v>
      </c>
      <c r="K308" s="13">
        <v>-4.1063027716796601</v>
      </c>
      <c r="L308" s="13">
        <v>0.92994870967569676</v>
      </c>
      <c r="M308" s="13">
        <v>-0.98502144559722105</v>
      </c>
      <c r="N308" s="14">
        <v>0.46073366724933412</v>
      </c>
      <c r="O308">
        <f>I308+J308*'bulk material'!AI308+K308*'bulk material'!AJ308+L308*'bulk material'!AK308+M308*'bulk material'!AL308+N308*'bulk material'!AM308</f>
        <v>3.9297205155717263</v>
      </c>
      <c r="P308">
        <f>(O308-'bulk material'!O308)^2</f>
        <v>1.1702163119848741</v>
      </c>
    </row>
    <row r="309" spans="1:16" ht="15.75" thickBot="1" x14ac:dyDescent="0.3">
      <c r="A309" s="13">
        <v>-0.11795479720844249</v>
      </c>
      <c r="B309" s="13">
        <v>2.3441750623111108</v>
      </c>
      <c r="C309" s="13">
        <v>-1.9231866673775702E-2</v>
      </c>
      <c r="D309" s="13">
        <v>1.3446266448424369</v>
      </c>
      <c r="E309" s="13">
        <v>-0.24152214324737911</v>
      </c>
      <c r="F309" s="14">
        <v>-2.326506131636096</v>
      </c>
      <c r="G309" s="7">
        <f>A309+B309*'bulk material'!AI309+C309*'bulk material'!AJ309+D309*'bulk material'!AK309+E309*'bulk material'!AL309+F309*'bulk material'!AM309</f>
        <v>6.9108222579341625</v>
      </c>
      <c r="H309">
        <f>(G309-'bulk material'!N309)^2</f>
        <v>0.19154944944115801</v>
      </c>
      <c r="I309" s="13">
        <v>-2.2091567093236426</v>
      </c>
      <c r="J309" s="13">
        <v>-2.655150415248702</v>
      </c>
      <c r="K309" s="13">
        <v>-4.1063027716796601</v>
      </c>
      <c r="L309" s="13">
        <v>0.92994870967569676</v>
      </c>
      <c r="M309" s="13">
        <v>-0.98502144559722105</v>
      </c>
      <c r="N309" s="14">
        <v>0.46073366724933412</v>
      </c>
      <c r="O309">
        <f>I309+J309*'bulk material'!AI309+K309*'bulk material'!AJ309+L309*'bulk material'!AK309+M309*'bulk material'!AL309+N309*'bulk material'!AM309</f>
        <v>4.3936103404176405</v>
      </c>
      <c r="P309">
        <f>(O309-'bulk material'!O309)^2</f>
        <v>1.2496457305821249</v>
      </c>
    </row>
    <row r="310" spans="1:16" ht="15.75" thickBot="1" x14ac:dyDescent="0.3">
      <c r="A310" s="13">
        <v>-0.11795479720844249</v>
      </c>
      <c r="B310" s="13">
        <v>2.3441750623111108</v>
      </c>
      <c r="C310" s="13">
        <v>-1.9231866673775702E-2</v>
      </c>
      <c r="D310" s="13">
        <v>1.3446266448424369</v>
      </c>
      <c r="E310" s="13">
        <v>-0.24152214324737911</v>
      </c>
      <c r="F310" s="14">
        <v>-2.326506131636096</v>
      </c>
      <c r="G310" s="7">
        <f>A310+B310*'bulk material'!AI310+C310*'bulk material'!AJ310+D310*'bulk material'!AK310+E310*'bulk material'!AL310+F310*'bulk material'!AM310</f>
        <v>7.1658646675350566</v>
      </c>
      <c r="H310">
        <f>(G310-'bulk material'!N310)^2</f>
        <v>0.40783705791496977</v>
      </c>
      <c r="I310" s="13">
        <v>-2.2091567093236426</v>
      </c>
      <c r="J310" s="13">
        <v>-2.655150415248702</v>
      </c>
      <c r="K310" s="13">
        <v>-4.1063027716796601</v>
      </c>
      <c r="L310" s="13">
        <v>0.92994870967569676</v>
      </c>
      <c r="M310" s="13">
        <v>-0.98502144559722105</v>
      </c>
      <c r="N310" s="14">
        <v>0.46073366724933412</v>
      </c>
      <c r="O310">
        <f>I310+J310*'bulk material'!AI310+K310*'bulk material'!AJ310+L310*'bulk material'!AK310+M310*'bulk material'!AL310+N310*'bulk material'!AM310</f>
        <v>4.4904004092700438</v>
      </c>
      <c r="P310">
        <f>(O310-'bulk material'!O310)^2</f>
        <v>0.51996426163596599</v>
      </c>
    </row>
    <row r="311" spans="1:16" ht="15.75" thickBot="1" x14ac:dyDescent="0.3">
      <c r="A311" s="13">
        <v>-0.11795479720844249</v>
      </c>
      <c r="B311" s="13">
        <v>2.3441750623111108</v>
      </c>
      <c r="C311" s="13">
        <v>-1.9231866673775702E-2</v>
      </c>
      <c r="D311" s="13">
        <v>1.3446266448424369</v>
      </c>
      <c r="E311" s="13">
        <v>-0.24152214324737911</v>
      </c>
      <c r="F311" s="14">
        <v>-2.326506131636096</v>
      </c>
      <c r="G311" s="7">
        <f>A311+B311*'bulk material'!AI311+C311*'bulk material'!AJ311+D311*'bulk material'!AK311+E311*'bulk material'!AL311+F311*'bulk material'!AM311</f>
        <v>7.1658646675350566</v>
      </c>
      <c r="H311">
        <f>(G311-'bulk material'!N311)^2</f>
        <v>0.97737190932852136</v>
      </c>
      <c r="I311" s="13">
        <v>-2.2091567093236426</v>
      </c>
      <c r="J311" s="13">
        <v>-2.655150415248702</v>
      </c>
      <c r="K311" s="13">
        <v>-4.1063027716796601</v>
      </c>
      <c r="L311" s="13">
        <v>0.92994870967569676</v>
      </c>
      <c r="M311" s="13">
        <v>-0.98502144559722105</v>
      </c>
      <c r="N311" s="14">
        <v>0.46073366724933412</v>
      </c>
      <c r="O311">
        <f>I311+J311*'bulk material'!AI311+K311*'bulk material'!AJ311+L311*'bulk material'!AK311+M311*'bulk material'!AL311+N311*'bulk material'!AM311</f>
        <v>4.4904004092700438</v>
      </c>
      <c r="P311">
        <f>(O311-'bulk material'!O311)^2</f>
        <v>0.67418135654998257</v>
      </c>
    </row>
    <row r="312" spans="1:16" ht="15.75" thickBot="1" x14ac:dyDescent="0.3">
      <c r="A312" s="13">
        <v>-0.11795479720844249</v>
      </c>
      <c r="B312" s="13">
        <v>2.3441750623111108</v>
      </c>
      <c r="C312" s="13">
        <v>-1.9231866673775702E-2</v>
      </c>
      <c r="D312" s="13">
        <v>1.3446266448424369</v>
      </c>
      <c r="E312" s="13">
        <v>-0.24152214324737911</v>
      </c>
      <c r="F312" s="14">
        <v>-2.326506131636096</v>
      </c>
      <c r="G312" s="7">
        <f>A312+B312*'bulk material'!AI312+C312*'bulk material'!AJ312+D312*'bulk material'!AK312+E312*'bulk material'!AL312+F312*'bulk material'!AM312</f>
        <v>7.0854074744780497</v>
      </c>
      <c r="H312">
        <f>(G312-'bulk material'!N312)^2</f>
        <v>0.51563660199197558</v>
      </c>
      <c r="I312" s="13">
        <v>-2.2091567093236426</v>
      </c>
      <c r="J312" s="13">
        <v>-2.655150415248702</v>
      </c>
      <c r="K312" s="13">
        <v>-4.1063027716796601</v>
      </c>
      <c r="L312" s="13">
        <v>0.92994870967569676</v>
      </c>
      <c r="M312" s="13">
        <v>-0.98502144559722105</v>
      </c>
      <c r="N312" s="14">
        <v>0.46073366724933412</v>
      </c>
      <c r="O312">
        <f>I312+J312*'bulk material'!AI312+K312*'bulk material'!AJ312+L312*'bulk material'!AK312+M312*'bulk material'!AL312+N312*'bulk material'!AM312</f>
        <v>4.8008334241593644</v>
      </c>
      <c r="P312">
        <f>(O312-'bulk material'!O312)^2</f>
        <v>0.50502691845032144</v>
      </c>
    </row>
    <row r="313" spans="1:16" ht="15.75" thickBot="1" x14ac:dyDescent="0.3">
      <c r="A313" s="13">
        <v>-0.11795479720844249</v>
      </c>
      <c r="B313" s="13">
        <v>2.3441750623111108</v>
      </c>
      <c r="C313" s="13">
        <v>-1.9231866673775702E-2</v>
      </c>
      <c r="D313" s="13">
        <v>1.3446266448424369</v>
      </c>
      <c r="E313" s="13">
        <v>-0.24152214324737911</v>
      </c>
      <c r="F313" s="14">
        <v>-2.326506131636096</v>
      </c>
      <c r="G313" s="7">
        <f>A313+B313*'bulk material'!AI313+C313*'bulk material'!AJ313+D313*'bulk material'!AK313+E313*'bulk material'!AL313+F313*'bulk material'!AM313</f>
        <v>7.2807085503866755</v>
      </c>
      <c r="H313">
        <f>(G313-'bulk material'!N313)^2</f>
        <v>0.17874067368201391</v>
      </c>
      <c r="I313" s="13">
        <v>-2.2091567093236426</v>
      </c>
      <c r="J313" s="13">
        <v>-2.655150415248702</v>
      </c>
      <c r="K313" s="13">
        <v>-4.1063027716796601</v>
      </c>
      <c r="L313" s="13">
        <v>0.92994870967569676</v>
      </c>
      <c r="M313" s="13">
        <v>-0.98502144559722105</v>
      </c>
      <c r="N313" s="14">
        <v>0.46073366724933412</v>
      </c>
      <c r="O313">
        <f>I313+J313*'bulk material'!AI313+K313*'bulk material'!AJ313+L313*'bulk material'!AK313+M313*'bulk material'!AL313+N313*'bulk material'!AM313</f>
        <v>4.9195138591650824</v>
      </c>
      <c r="P313">
        <f>(O313-'bulk material'!O313)^2</f>
        <v>0.98400849773791288</v>
      </c>
    </row>
    <row r="314" spans="1:16" ht="15.75" thickBot="1" x14ac:dyDescent="0.3">
      <c r="A314" s="13">
        <v>-0.11795479720844249</v>
      </c>
      <c r="B314" s="13">
        <v>2.3441750623111108</v>
      </c>
      <c r="C314" s="13">
        <v>-1.9231866673775702E-2</v>
      </c>
      <c r="D314" s="13">
        <v>1.3446266448424369</v>
      </c>
      <c r="E314" s="13">
        <v>-0.24152214324737911</v>
      </c>
      <c r="F314" s="14">
        <v>-2.326506131636096</v>
      </c>
      <c r="G314" s="7">
        <f>A314+B314*'bulk material'!AI314+C314*'bulk material'!AJ314+D314*'bulk material'!AK314+E314*'bulk material'!AL314+F314*'bulk material'!AM314</f>
        <v>8.0837926249166649</v>
      </c>
      <c r="H314">
        <f>(G314-'bulk material'!N314)^2</f>
        <v>1.1947963644772358E-2</v>
      </c>
      <c r="I314" s="13">
        <v>-2.2091567093236426</v>
      </c>
      <c r="J314" s="13">
        <v>-2.655150415248702</v>
      </c>
      <c r="K314" s="13">
        <v>-4.1063027716796601</v>
      </c>
      <c r="L314" s="13">
        <v>0.92994870967569676</v>
      </c>
      <c r="M314" s="13">
        <v>-0.98502144559722105</v>
      </c>
      <c r="N314" s="14">
        <v>0.46073366724933412</v>
      </c>
      <c r="O314">
        <f>I314+J314*'bulk material'!AI314+K314*'bulk material'!AJ314+L314*'bulk material'!AK314+M314*'bulk material'!AL314+N314*'bulk material'!AM314</f>
        <v>4.4668269398482119</v>
      </c>
      <c r="P314">
        <f>(O314-'bulk material'!O314)^2</f>
        <v>5.9857998875240362E-2</v>
      </c>
    </row>
    <row r="315" spans="1:16" ht="15.75" thickBot="1" x14ac:dyDescent="0.3">
      <c r="A315" s="13">
        <v>-0.11795479720844249</v>
      </c>
      <c r="B315" s="13">
        <v>2.3441750623111108</v>
      </c>
      <c r="C315" s="13">
        <v>-1.9231866673775702E-2</v>
      </c>
      <c r="D315" s="13">
        <v>1.3446266448424369</v>
      </c>
      <c r="E315" s="13">
        <v>-0.24152214324737911</v>
      </c>
      <c r="F315" s="14">
        <v>-2.326506131636096</v>
      </c>
      <c r="G315" s="7">
        <f>A315+B315*'bulk material'!AI315+C315*'bulk material'!AJ315+D315*'bulk material'!AK315+E315*'bulk material'!AL315+F315*'bulk material'!AM315</f>
        <v>8.0837926249166649</v>
      </c>
      <c r="H315">
        <f>(G315-'bulk material'!N315)^2</f>
        <v>0.24869496649570805</v>
      </c>
      <c r="I315" s="13">
        <v>-2.2091567093236426</v>
      </c>
      <c r="J315" s="13">
        <v>-2.655150415248702</v>
      </c>
      <c r="K315" s="13">
        <v>-4.1063027716796601</v>
      </c>
      <c r="L315" s="13">
        <v>0.92994870967569676</v>
      </c>
      <c r="M315" s="13">
        <v>-0.98502144559722105</v>
      </c>
      <c r="N315" s="14">
        <v>0.46073366724933412</v>
      </c>
      <c r="O315">
        <f>I315+J315*'bulk material'!AI315+K315*'bulk material'!AJ315+L315*'bulk material'!AK315+M315*'bulk material'!AL315+N315*'bulk material'!AM315</f>
        <v>4.4668269398482119</v>
      </c>
      <c r="P315">
        <f>(O315-'bulk material'!O315)^2</f>
        <v>0.19772157647200764</v>
      </c>
    </row>
    <row r="316" spans="1:16" ht="15.75" thickBot="1" x14ac:dyDescent="0.3">
      <c r="A316" s="13">
        <v>-0.11795479720844249</v>
      </c>
      <c r="B316" s="13">
        <v>2.3441750623111108</v>
      </c>
      <c r="C316" s="13">
        <v>-1.9231866673775702E-2</v>
      </c>
      <c r="D316" s="13">
        <v>1.3446266448424369</v>
      </c>
      <c r="E316" s="13">
        <v>-0.24152214324737911</v>
      </c>
      <c r="F316" s="14">
        <v>-2.326506131636096</v>
      </c>
      <c r="G316" s="7">
        <f>A316+B316*'bulk material'!AI316+C316*'bulk material'!AJ316+D316*'bulk material'!AK316+E316*'bulk material'!AL316+F316*'bulk material'!AM316</f>
        <v>7.4826849484898004</v>
      </c>
      <c r="H316">
        <f>(G316-'bulk material'!N316)^2</f>
        <v>0.9658976785254848</v>
      </c>
      <c r="I316" s="13">
        <v>-2.2091567093236426</v>
      </c>
      <c r="J316" s="13">
        <v>-2.655150415248702</v>
      </c>
      <c r="K316" s="13">
        <v>-4.1063027716796601</v>
      </c>
      <c r="L316" s="13">
        <v>0.92994870967569676</v>
      </c>
      <c r="M316" s="13">
        <v>-0.98502144559722105</v>
      </c>
      <c r="N316" s="14">
        <v>0.46073366724933412</v>
      </c>
      <c r="O316">
        <f>I316+J316*'bulk material'!AI316+K316*'bulk material'!AJ316+L316*'bulk material'!AK316+M316*'bulk material'!AL316+N316*'bulk material'!AM316</f>
        <v>5.2956117728277565</v>
      </c>
      <c r="P316">
        <f>(O316-'bulk material'!O316)^2</f>
        <v>0.83882538722270483</v>
      </c>
    </row>
    <row r="317" spans="1:16" ht="15.75" thickBot="1" x14ac:dyDescent="0.3">
      <c r="A317" s="13">
        <v>-0.11795479720844249</v>
      </c>
      <c r="B317" s="13">
        <v>2.3441750623111108</v>
      </c>
      <c r="C317" s="13">
        <v>-1.9231866673775702E-2</v>
      </c>
      <c r="D317" s="13">
        <v>1.3446266448424369</v>
      </c>
      <c r="E317" s="13">
        <v>-0.24152214324737911</v>
      </c>
      <c r="F317" s="14">
        <v>-2.326506131636096</v>
      </c>
      <c r="G317" s="7">
        <f>A317+B317*'bulk material'!AI317+C317*'bulk material'!AJ317+D317*'bulk material'!AK317+E317*'bulk material'!AL317+F317*'bulk material'!AM317</f>
        <v>7.64140867715279</v>
      </c>
      <c r="H317">
        <f>(G317-'bulk material'!N317)^2</f>
        <v>1.4234332211168677</v>
      </c>
      <c r="I317" s="13">
        <v>-2.2091567093236426</v>
      </c>
      <c r="J317" s="13">
        <v>-2.655150415248702</v>
      </c>
      <c r="K317" s="13">
        <v>-4.1063027716796601</v>
      </c>
      <c r="L317" s="13">
        <v>0.92994870967569676</v>
      </c>
      <c r="M317" s="13">
        <v>-0.98502144559722105</v>
      </c>
      <c r="N317" s="14">
        <v>0.46073366724933412</v>
      </c>
      <c r="O317">
        <f>I317+J317*'bulk material'!AI317+K317*'bulk material'!AJ317+L317*'bulk material'!AK317+M317*'bulk material'!AL317+N317*'bulk material'!AM317</f>
        <v>5.683685155016752</v>
      </c>
      <c r="P317">
        <f>(O317-'bulk material'!O317)^2</f>
        <v>0.52969390087584134</v>
      </c>
    </row>
    <row r="318" spans="1:16" ht="15.75" thickBot="1" x14ac:dyDescent="0.3">
      <c r="A318" s="13">
        <v>-0.11795479720844249</v>
      </c>
      <c r="B318" s="13">
        <v>2.3441750623111108</v>
      </c>
      <c r="C318" s="13">
        <v>-1.9231866673775702E-2</v>
      </c>
      <c r="D318" s="13">
        <v>1.3446266448424369</v>
      </c>
      <c r="E318" s="13">
        <v>-0.24152214324737911</v>
      </c>
      <c r="F318" s="14">
        <v>-2.326506131636096</v>
      </c>
      <c r="G318" s="7">
        <f>A318+B318*'bulk material'!AI318+C318*'bulk material'!AJ318+D318*'bulk material'!AK318+E318*'bulk material'!AL318+F318*'bulk material'!AM318</f>
        <v>7.7564407203232326</v>
      </c>
      <c r="H318">
        <f>(G318-'bulk material'!N318)^2</f>
        <v>0.60535427647203566</v>
      </c>
      <c r="I318" s="13">
        <v>-2.2091567093236426</v>
      </c>
      <c r="J318" s="13">
        <v>-2.655150415248702</v>
      </c>
      <c r="K318" s="13">
        <v>-4.1063027716796601</v>
      </c>
      <c r="L318" s="13">
        <v>0.92994870967569676</v>
      </c>
      <c r="M318" s="13">
        <v>-0.98502144559722105</v>
      </c>
      <c r="N318" s="14">
        <v>0.46073366724933412</v>
      </c>
      <c r="O318">
        <f>I318+J318*'bulk material'!AI318+K318*'bulk material'!AJ318+L318*'bulk material'!AK318+M318*'bulk material'!AL318+N318*'bulk material'!AM318</f>
        <v>5.5013019436748412</v>
      </c>
      <c r="P318">
        <f>(O318-'bulk material'!O318)^2</f>
        <v>0.37232444083563576</v>
      </c>
    </row>
    <row r="319" spans="1:16" ht="15.75" thickBot="1" x14ac:dyDescent="0.3">
      <c r="A319" s="13">
        <v>-0.11795479720844249</v>
      </c>
      <c r="B319" s="13">
        <v>2.3441750623111108</v>
      </c>
      <c r="C319" s="13">
        <v>-1.9231866673775702E-2</v>
      </c>
      <c r="D319" s="13">
        <v>1.3446266448424369</v>
      </c>
      <c r="E319" s="13">
        <v>-0.24152214324737911</v>
      </c>
      <c r="F319" s="14">
        <v>-2.326506131636096</v>
      </c>
      <c r="G319" s="7">
        <f>A319+B319*'bulk material'!AI319+C319*'bulk material'!AJ319+D319*'bulk material'!AK319+E319*'bulk material'!AL319+F319*'bulk material'!AM319</f>
        <v>7.9651880626802827</v>
      </c>
      <c r="H319">
        <f>(G319-'bulk material'!N319)^2</f>
        <v>8.7044834331750382E-3</v>
      </c>
      <c r="I319" s="13">
        <v>-2.2091567093236426</v>
      </c>
      <c r="J319" s="13">
        <v>-2.655150415248702</v>
      </c>
      <c r="K319" s="13">
        <v>-4.1063027716796601</v>
      </c>
      <c r="L319" s="13">
        <v>0.92994870967569676</v>
      </c>
      <c r="M319" s="13">
        <v>-0.98502144559722105</v>
      </c>
      <c r="N319" s="14">
        <v>0.46073366724933412</v>
      </c>
      <c r="O319">
        <f>I319+J319*'bulk material'!AI319+K319*'bulk material'!AJ319+L319*'bulk material'!AK319+M319*'bulk material'!AL319+N319*'bulk material'!AM319</f>
        <v>5.6292818657773154</v>
      </c>
      <c r="P319">
        <f>(O319-'bulk material'!O319)^2</f>
        <v>0.46540232226104816</v>
      </c>
    </row>
    <row r="320" spans="1:16" ht="15.75" thickBot="1" x14ac:dyDescent="0.3">
      <c r="A320" s="13">
        <v>-0.11795479720844249</v>
      </c>
      <c r="B320" s="13">
        <v>2.3441750623111108</v>
      </c>
      <c r="C320" s="13">
        <v>-1.9231866673775702E-2</v>
      </c>
      <c r="D320" s="13">
        <v>1.3446266448424369</v>
      </c>
      <c r="E320" s="13">
        <v>-0.24152214324737911</v>
      </c>
      <c r="F320" s="14">
        <v>-2.326506131636096</v>
      </c>
      <c r="G320" s="7">
        <f>A320+B320*'bulk material'!AI320+C320*'bulk material'!AJ320+D320*'bulk material'!AK320+E320*'bulk material'!AL320+F320*'bulk material'!AM320</f>
        <v>8.0619512124808992</v>
      </c>
      <c r="H320">
        <f>(G320-'bulk material'!N320)^2</f>
        <v>2.2696467160074625</v>
      </c>
      <c r="I320" s="13">
        <v>-2.2091567093236426</v>
      </c>
      <c r="J320" s="13">
        <v>-2.655150415248702</v>
      </c>
      <c r="K320" s="13">
        <v>-4.1063027716796601</v>
      </c>
      <c r="L320" s="13">
        <v>0.92994870967569676</v>
      </c>
      <c r="M320" s="13">
        <v>-0.98502144559722105</v>
      </c>
      <c r="N320" s="14">
        <v>0.46073366724933412</v>
      </c>
      <c r="O320">
        <f>I320+J320*'bulk material'!AI320+K320*'bulk material'!AJ320+L320*'bulk material'!AK320+M320*'bulk material'!AL320+N320*'bulk material'!AM320</f>
        <v>6.1738561670126506</v>
      </c>
      <c r="P320">
        <f>(O320-'bulk material'!O320)^2</f>
        <v>5.6467882319508396E-2</v>
      </c>
    </row>
    <row r="321" spans="1:16" ht="15.75" thickBot="1" x14ac:dyDescent="0.3">
      <c r="A321" s="13">
        <v>-0.11795479720844249</v>
      </c>
      <c r="B321" s="13">
        <v>2.3441750623111108</v>
      </c>
      <c r="C321" s="13">
        <v>-1.9231866673775702E-2</v>
      </c>
      <c r="D321" s="13">
        <v>1.3446266448424369</v>
      </c>
      <c r="E321" s="13">
        <v>-0.24152214324737911</v>
      </c>
      <c r="F321" s="14">
        <v>-2.326506131636096</v>
      </c>
      <c r="G321" s="7">
        <f>A321+B321*'bulk material'!AI321+C321*'bulk material'!AJ321+D321*'bulk material'!AK321+E321*'bulk material'!AL321+F321*'bulk material'!AM321</f>
        <v>8.0619512124808992</v>
      </c>
      <c r="H321">
        <f>(G321-'bulk material'!N321)^2</f>
        <v>1.0827124023006656</v>
      </c>
      <c r="I321" s="13">
        <v>-2.2091567093236426</v>
      </c>
      <c r="J321" s="13">
        <v>-2.655150415248702</v>
      </c>
      <c r="K321" s="13">
        <v>-4.1063027716796601</v>
      </c>
      <c r="L321" s="13">
        <v>0.92994870967569676</v>
      </c>
      <c r="M321" s="13">
        <v>-0.98502144559722105</v>
      </c>
      <c r="N321" s="14">
        <v>0.46073366724933412</v>
      </c>
      <c r="O321">
        <f>I321+J321*'bulk material'!AI321+K321*'bulk material'!AJ321+L321*'bulk material'!AK321+M321*'bulk material'!AL321+N321*'bulk material'!AM321</f>
        <v>6.1738561670126506</v>
      </c>
      <c r="P321">
        <f>(O321-'bulk material'!O321)^2</f>
        <v>0.19151976905050061</v>
      </c>
    </row>
    <row r="322" spans="1:16" ht="15.75" thickBot="1" x14ac:dyDescent="0.3">
      <c r="A322" s="13">
        <v>-0.11795479720844249</v>
      </c>
      <c r="B322" s="13">
        <v>2.3441750623111108</v>
      </c>
      <c r="C322" s="13">
        <v>-1.9231866673775702E-2</v>
      </c>
      <c r="D322" s="13">
        <v>1.3446266448424369</v>
      </c>
      <c r="E322" s="13">
        <v>-0.24152214324737911</v>
      </c>
      <c r="F322" s="14">
        <v>-2.326506131636096</v>
      </c>
      <c r="G322" s="7">
        <f>A322+B322*'bulk material'!AI322+C322*'bulk material'!AJ322+D322*'bulk material'!AK322+E322*'bulk material'!AL322+F322*'bulk material'!AM322</f>
        <v>8.7951366240995803</v>
      </c>
      <c r="H322">
        <f>(G322-'bulk material'!N322)^2</f>
        <v>7.0410229644858588E-2</v>
      </c>
      <c r="I322" s="13">
        <v>-2.2091567093236426</v>
      </c>
      <c r="J322" s="13">
        <v>-2.655150415248702</v>
      </c>
      <c r="K322" s="13">
        <v>-4.1063027716796601</v>
      </c>
      <c r="L322" s="13">
        <v>0.92994870967569676</v>
      </c>
      <c r="M322" s="13">
        <v>-0.98502144559722105</v>
      </c>
      <c r="N322" s="14">
        <v>0.46073366724933412</v>
      </c>
      <c r="O322">
        <f>I322+J322*'bulk material'!AI322+K322*'bulk material'!AJ322+L322*'bulk material'!AK322+M322*'bulk material'!AL322+N322*'bulk material'!AM322</f>
        <v>5.1772981551226795</v>
      </c>
      <c r="P322">
        <f>(O322-'bulk material'!O322)^2</f>
        <v>0.11168143802532793</v>
      </c>
    </row>
    <row r="323" spans="1:16" ht="15.75" thickBot="1" x14ac:dyDescent="0.3">
      <c r="A323" s="13">
        <v>-0.11795479720844249</v>
      </c>
      <c r="B323" s="13">
        <v>2.3441750623111108</v>
      </c>
      <c r="C323" s="13">
        <v>-1.9231866673775702E-2</v>
      </c>
      <c r="D323" s="13">
        <v>1.3446266448424369</v>
      </c>
      <c r="E323" s="13">
        <v>-0.24152214324737911</v>
      </c>
      <c r="F323" s="14">
        <v>-2.326506131636096</v>
      </c>
      <c r="G323" s="7">
        <f>A323+B323*'bulk material'!AI323+C323*'bulk material'!AJ323+D323*'bulk material'!AK323+E323*'bulk material'!AL323+F323*'bulk material'!AM323</f>
        <v>8.7951366240995803</v>
      </c>
      <c r="H323">
        <f>(G323-'bulk material'!N323)^2</f>
        <v>0.45744832115159123</v>
      </c>
      <c r="I323" s="13">
        <v>-2.2091567093236426</v>
      </c>
      <c r="J323" s="13">
        <v>-2.655150415248702</v>
      </c>
      <c r="K323" s="13">
        <v>-4.1063027716796601</v>
      </c>
      <c r="L323" s="13">
        <v>0.92994870967569676</v>
      </c>
      <c r="M323" s="13">
        <v>-0.98502144559722105</v>
      </c>
      <c r="N323" s="14">
        <v>0.46073366724933412</v>
      </c>
      <c r="O323">
        <f>I323+J323*'bulk material'!AI323+K323*'bulk material'!AJ323+L323*'bulk material'!AK323+M323*'bulk material'!AL323+N323*'bulk material'!AM323</f>
        <v>5.1772981551226795</v>
      </c>
      <c r="P323">
        <f>(O323-'bulk material'!O323)^2</f>
        <v>0.11168143802532793</v>
      </c>
    </row>
    <row r="324" spans="1:16" ht="15.75" thickBot="1" x14ac:dyDescent="0.3">
      <c r="A324" s="13">
        <v>-0.11795479720844249</v>
      </c>
      <c r="B324" s="13">
        <v>2.3441750623111108</v>
      </c>
      <c r="C324" s="13">
        <v>-1.9231866673775702E-2</v>
      </c>
      <c r="D324" s="13">
        <v>1.3446266448424369</v>
      </c>
      <c r="E324" s="13">
        <v>-0.24152214324737911</v>
      </c>
      <c r="F324" s="14">
        <v>-2.326506131636096</v>
      </c>
      <c r="G324" s="7">
        <f>A324+B324*'bulk material'!AI324+C324*'bulk material'!AJ324+D324*'bulk material'!AK324+E324*'bulk material'!AL324+F324*'bulk material'!AM324</f>
        <v>8.3515684721952326</v>
      </c>
      <c r="H324">
        <f>(G324-'bulk material'!N324)^2</f>
        <v>0.78484966025559688</v>
      </c>
      <c r="I324" s="13">
        <v>-2.2091567093236426</v>
      </c>
      <c r="J324" s="13">
        <v>-2.655150415248702</v>
      </c>
      <c r="K324" s="13">
        <v>-4.1063027716796601</v>
      </c>
      <c r="L324" s="13">
        <v>0.92994870967569676</v>
      </c>
      <c r="M324" s="13">
        <v>-0.98502144559722105</v>
      </c>
      <c r="N324" s="14">
        <v>0.46073366724933412</v>
      </c>
      <c r="O324">
        <f>I324+J324*'bulk material'!AI324+K324*'bulk material'!AJ324+L324*'bulk material'!AK324+M324*'bulk material'!AL324+N324*'bulk material'!AM324</f>
        <v>6.3986960394124646</v>
      </c>
      <c r="P324">
        <f>(O324-'bulk material'!O324)^2</f>
        <v>4.527951789155045E-2</v>
      </c>
    </row>
    <row r="325" spans="1:16" ht="15.75" thickBot="1" x14ac:dyDescent="0.3">
      <c r="A325" s="13">
        <v>-0.11795479720844249</v>
      </c>
      <c r="B325" s="13">
        <v>2.3441750623111108</v>
      </c>
      <c r="C325" s="13">
        <v>-1.9231866673775702E-2</v>
      </c>
      <c r="D325" s="13">
        <v>1.3446266448424369</v>
      </c>
      <c r="E325" s="13">
        <v>-0.24152214324737911</v>
      </c>
      <c r="F325" s="14">
        <v>-2.326506131636096</v>
      </c>
      <c r="G325" s="7">
        <f>A325+B325*'bulk material'!AI325+C325*'bulk material'!AJ325+D325*'bulk material'!AK325+E325*'bulk material'!AL325+F325*'bulk material'!AM325</f>
        <v>8.4796382158617334</v>
      </c>
      <c r="H325">
        <f>(G325-'bulk material'!N325)^2</f>
        <v>0.99370527315397172</v>
      </c>
      <c r="I325" s="13">
        <v>-2.2091567093236426</v>
      </c>
      <c r="J325" s="13">
        <v>-2.655150415248702</v>
      </c>
      <c r="K325" s="13">
        <v>-4.1063027716796601</v>
      </c>
      <c r="L325" s="13">
        <v>0.92994870967569676</v>
      </c>
      <c r="M325" s="13">
        <v>-0.98502144559722105</v>
      </c>
      <c r="N325" s="14">
        <v>0.46073366724933412</v>
      </c>
      <c r="O325">
        <f>I325+J325*'bulk material'!AI325+K325*'bulk material'!AJ325+L325*'bulk material'!AK325+M325*'bulk material'!AL325+N325*'bulk material'!AM325</f>
        <v>6.4708790389343971</v>
      </c>
      <c r="P325">
        <f>(O325-'bulk material'!O325)^2</f>
        <v>1.6489158531982782E-3</v>
      </c>
    </row>
    <row r="326" spans="1:16" ht="15.75" thickBot="1" x14ac:dyDescent="0.3">
      <c r="A326" s="13">
        <v>-0.11795479720844249</v>
      </c>
      <c r="B326" s="13">
        <v>2.3441750623111108</v>
      </c>
      <c r="C326" s="13">
        <v>-1.9231866673775702E-2</v>
      </c>
      <c r="D326" s="13">
        <v>1.3446266448424369</v>
      </c>
      <c r="E326" s="13">
        <v>-0.24152214324737911</v>
      </c>
      <c r="F326" s="14">
        <v>-2.326506131636096</v>
      </c>
      <c r="G326" s="7">
        <f>A326+B326*'bulk material'!AI326+C326*'bulk material'!AJ326+D326*'bulk material'!AK326+E326*'bulk material'!AL326+F326*'bulk material'!AM326</f>
        <v>8.5099632367060707</v>
      </c>
      <c r="H326">
        <f>(G326-'bulk material'!N326)^2</f>
        <v>2.089535723377467</v>
      </c>
      <c r="I326" s="13">
        <v>-2.2091567093236426</v>
      </c>
      <c r="J326" s="13">
        <v>-2.655150415248702</v>
      </c>
      <c r="K326" s="13">
        <v>-4.1063027716796601</v>
      </c>
      <c r="L326" s="13">
        <v>0.92994870967569676</v>
      </c>
      <c r="M326" s="13">
        <v>-0.98502144559722105</v>
      </c>
      <c r="N326" s="14">
        <v>0.46073366724933412</v>
      </c>
      <c r="O326">
        <f>I326+J326*'bulk material'!AI326+K326*'bulk material'!AJ326+L326*'bulk material'!AK326+M326*'bulk material'!AL326+N326*'bulk material'!AM326</f>
        <v>6.805815236352454</v>
      </c>
      <c r="P326">
        <f>(O326-'bulk material'!O326)^2</f>
        <v>9.3434544735534558E-2</v>
      </c>
    </row>
    <row r="327" spans="1:16" ht="15.75" thickBot="1" x14ac:dyDescent="0.3">
      <c r="A327" s="13">
        <v>-0.11795479720844249</v>
      </c>
      <c r="B327" s="13">
        <v>2.3441750623111108</v>
      </c>
      <c r="C327" s="13">
        <v>-1.9231866673775702E-2</v>
      </c>
      <c r="D327" s="13">
        <v>1.3446266448424369</v>
      </c>
      <c r="E327" s="13">
        <v>-0.24152214324737911</v>
      </c>
      <c r="F327" s="14">
        <v>-2.326506131636096</v>
      </c>
      <c r="G327" s="7">
        <f>A327+B327*'bulk material'!AI327+C327*'bulk material'!AJ327+D327*'bulk material'!AK327+E327*'bulk material'!AL327+F327*'bulk material'!AM327</f>
        <v>8.6540867869202085</v>
      </c>
      <c r="H327">
        <f>(G327-'bulk material'!N327)^2</f>
        <v>3.0464180075288785</v>
      </c>
      <c r="I327" s="13">
        <v>-2.2091567093236426</v>
      </c>
      <c r="J327" s="13">
        <v>-2.655150415248702</v>
      </c>
      <c r="K327" s="13">
        <v>-4.1063027716796601</v>
      </c>
      <c r="L327" s="13">
        <v>0.92994870967569676</v>
      </c>
      <c r="M327" s="13">
        <v>-0.98502144559722105</v>
      </c>
      <c r="N327" s="14">
        <v>0.46073366724933412</v>
      </c>
      <c r="O327">
        <f>I327+J327*'bulk material'!AI327+K327*'bulk material'!AJ327+L327*'bulk material'!AK327+M327*'bulk material'!AL327+N327*'bulk material'!AM327</f>
        <v>6.9382109651439121</v>
      </c>
      <c r="P327">
        <f>(O327-'bulk material'!O327)^2</f>
        <v>5.3692137099372681E-3</v>
      </c>
    </row>
    <row r="328" spans="1:16" ht="15.75" thickBot="1" x14ac:dyDescent="0.3">
      <c r="A328" s="13">
        <v>-0.11795479720844249</v>
      </c>
      <c r="B328" s="13">
        <v>2.3441750623111108</v>
      </c>
      <c r="C328" s="13">
        <v>-1.9231866673775702E-2</v>
      </c>
      <c r="D328" s="13">
        <v>1.3446266448424369</v>
      </c>
      <c r="E328" s="13">
        <v>-0.24152214324737911</v>
      </c>
      <c r="F328" s="14">
        <v>-2.326506131636096</v>
      </c>
      <c r="G328" s="7">
        <f>A328+B328*'bulk material'!AI328+C328*'bulk material'!AJ328+D328*'bulk material'!AK328+E328*'bulk material'!AL328+F328*'bulk material'!AM328</f>
        <v>8.8630264479439962</v>
      </c>
      <c r="H328">
        <f>(G328-'bulk material'!N328)^2</f>
        <v>2.1976859790774887</v>
      </c>
      <c r="I328" s="13">
        <v>-2.2091567093236426</v>
      </c>
      <c r="J328" s="13">
        <v>-2.655150415248702</v>
      </c>
      <c r="K328" s="13">
        <v>-4.1063027716796601</v>
      </c>
      <c r="L328" s="13">
        <v>0.92994870967569676</v>
      </c>
      <c r="M328" s="13">
        <v>-0.98502144559722105</v>
      </c>
      <c r="N328" s="14">
        <v>0.46073366724933412</v>
      </c>
      <c r="O328">
        <f>I328+J328*'bulk material'!AI328+K328*'bulk material'!AJ328+L328*'bulk material'!AK328+M328*'bulk material'!AL328+N328*'bulk material'!AM328</f>
        <v>7.1072539149631817</v>
      </c>
      <c r="P328">
        <f>(O328-'bulk material'!O328)^2</f>
        <v>3.8325122009796202E-2</v>
      </c>
    </row>
    <row r="329" spans="1:16" ht="15.75" thickBot="1" x14ac:dyDescent="0.3">
      <c r="A329" s="13">
        <v>-0.11795479720844249</v>
      </c>
      <c r="B329" s="13">
        <v>2.3441750623111108</v>
      </c>
      <c r="C329" s="13">
        <v>-1.9231866673775702E-2</v>
      </c>
      <c r="D329" s="13">
        <v>1.3446266448424369</v>
      </c>
      <c r="E329" s="13">
        <v>-0.24152214324737911</v>
      </c>
      <c r="F329" s="14">
        <v>-2.326506131636096</v>
      </c>
      <c r="G329" s="7">
        <f>A329+B329*'bulk material'!AI329+C329*'bulk material'!AJ329+D329*'bulk material'!AK329+E329*'bulk material'!AL329+F329*'bulk material'!AM329</f>
        <v>10.331309506648298</v>
      </c>
      <c r="H329">
        <f>(G329-'bulk material'!N329)^2</f>
        <v>4.8918989827704047E-2</v>
      </c>
      <c r="I329" s="13">
        <v>-2.2091567093236426</v>
      </c>
      <c r="J329" s="13">
        <v>-2.655150415248702</v>
      </c>
      <c r="K329" s="13">
        <v>-4.1063027716796601</v>
      </c>
      <c r="L329" s="13">
        <v>0.92994870967569676</v>
      </c>
      <c r="M329" s="13">
        <v>-0.98502144559722105</v>
      </c>
      <c r="N329" s="14">
        <v>0.46073366724933412</v>
      </c>
      <c r="O329">
        <f>I329+J329*'bulk material'!AI329+K329*'bulk material'!AJ329+L329*'bulk material'!AK329+M329*'bulk material'!AL329+N329*'bulk material'!AM329</f>
        <v>6.2796918097699761</v>
      </c>
      <c r="P329">
        <f>(O329-'bulk material'!O329)^2</f>
        <v>1.0108631459783894E-3</v>
      </c>
    </row>
    <row r="330" spans="1:16" ht="15.75" thickBot="1" x14ac:dyDescent="0.3">
      <c r="A330" s="13">
        <v>-0.11795479720844249</v>
      </c>
      <c r="B330" s="13">
        <v>2.3441750623111108</v>
      </c>
      <c r="C330" s="13">
        <v>-1.9231866673775702E-2</v>
      </c>
      <c r="D330" s="13">
        <v>1.3446266448424369</v>
      </c>
      <c r="E330" s="13">
        <v>-0.24152214324737911</v>
      </c>
      <c r="F330" s="14">
        <v>-2.326506131636096</v>
      </c>
      <c r="G330" s="7">
        <f>A330+B330*'bulk material'!AI330+C330*'bulk material'!AJ330+D330*'bulk material'!AK330+E330*'bulk material'!AL330+F330*'bulk material'!AM330</f>
        <v>10.331309506648298</v>
      </c>
      <c r="H330">
        <f>(G330-'bulk material'!N330)^2</f>
        <v>0.36261638924787903</v>
      </c>
      <c r="I330" s="13">
        <v>-2.2091567093236426</v>
      </c>
      <c r="J330" s="13">
        <v>-2.655150415248702</v>
      </c>
      <c r="K330" s="13">
        <v>-4.1063027716796601</v>
      </c>
      <c r="L330" s="13">
        <v>0.92994870967569676</v>
      </c>
      <c r="M330" s="13">
        <v>-0.98502144559722105</v>
      </c>
      <c r="N330" s="14">
        <v>0.46073366724933412</v>
      </c>
      <c r="O330">
        <f>I330+J330*'bulk material'!AI330+K330*'bulk material'!AJ330+L330*'bulk material'!AK330+M330*'bulk material'!AL330+N330*'bulk material'!AM330</f>
        <v>6.2796918097699761</v>
      </c>
      <c r="P330">
        <f>(O330-'bulk material'!O330)^2</f>
        <v>1.0108631459783894E-3</v>
      </c>
    </row>
    <row r="331" spans="1:16" ht="15.75" thickBot="1" x14ac:dyDescent="0.3">
      <c r="A331" s="13">
        <v>-0.11795479720844249</v>
      </c>
      <c r="B331" s="13">
        <v>2.3441750623111108</v>
      </c>
      <c r="C331" s="13">
        <v>-1.9231866673775702E-2</v>
      </c>
      <c r="D331" s="13">
        <v>1.3446266448424369</v>
      </c>
      <c r="E331" s="13">
        <v>-0.24152214324737911</v>
      </c>
      <c r="F331" s="14">
        <v>-2.326506131636096</v>
      </c>
      <c r="G331" s="7">
        <f>A331+B331*'bulk material'!AI331+C331*'bulk material'!AJ331+D331*'bulk material'!AK331+E331*'bulk material'!AL331+F331*'bulk material'!AM331</f>
        <v>10.331309506648298</v>
      </c>
      <c r="H331">
        <f>(G331-'bulk material'!N331)^2</f>
        <v>0.68753346449297703</v>
      </c>
      <c r="I331" s="13">
        <v>-2.2091567093236426</v>
      </c>
      <c r="J331" s="13">
        <v>-2.655150415248702</v>
      </c>
      <c r="K331" s="13">
        <v>-4.1063027716796601</v>
      </c>
      <c r="L331" s="13">
        <v>0.92994870967569676</v>
      </c>
      <c r="M331" s="13">
        <v>-0.98502144559722105</v>
      </c>
      <c r="N331" s="14">
        <v>0.46073366724933412</v>
      </c>
      <c r="O331">
        <f>I331+J331*'bulk material'!AI331+K331*'bulk material'!AJ331+L331*'bulk material'!AK331+M331*'bulk material'!AL331+N331*'bulk material'!AM331</f>
        <v>6.2796918097699761</v>
      </c>
      <c r="P331">
        <f>(O331-'bulk material'!O331)^2</f>
        <v>1.7369677960009409E-2</v>
      </c>
    </row>
    <row r="332" spans="1:16" ht="15.75" thickBot="1" x14ac:dyDescent="0.3">
      <c r="A332" s="13">
        <v>-0.11795479720844249</v>
      </c>
      <c r="B332" s="13">
        <v>2.3441750623111108</v>
      </c>
      <c r="C332" s="13">
        <v>-1.9231866673775702E-2</v>
      </c>
      <c r="D332" s="13">
        <v>1.3446266448424369</v>
      </c>
      <c r="E332" s="13">
        <v>-0.24152214324737911</v>
      </c>
      <c r="F332" s="14">
        <v>-2.326506131636096</v>
      </c>
      <c r="G332" s="7">
        <f>A332+B332*'bulk material'!AI332+C332*'bulk material'!AJ332+D332*'bulk material'!AK332+E332*'bulk material'!AL332+F332*'bulk material'!AM332</f>
        <v>6.9496884116605253</v>
      </c>
      <c r="H332">
        <f>(G332-'bulk material'!N332)^2</f>
        <v>1.3619115111356963</v>
      </c>
      <c r="I332" s="13">
        <v>-2.2091567093236426</v>
      </c>
      <c r="J332" s="13">
        <v>-2.655150415248702</v>
      </c>
      <c r="K332" s="13">
        <v>-4.1063027716796601</v>
      </c>
      <c r="L332" s="13">
        <v>0.92994870967569676</v>
      </c>
      <c r="M332" s="13">
        <v>-0.98502144559722105</v>
      </c>
      <c r="N332" s="14">
        <v>0.46073366724933412</v>
      </c>
      <c r="O332">
        <f>I332+J332*'bulk material'!AI332+K332*'bulk material'!AJ332+L332*'bulk material'!AK332+M332*'bulk material'!AL332+N332*'bulk material'!AM332</f>
        <v>4.3413589640079699</v>
      </c>
      <c r="P332">
        <f>(O332-'bulk material'!O332)^2</f>
        <v>1.1585058420148864</v>
      </c>
    </row>
    <row r="333" spans="1:16" ht="15.75" thickBot="1" x14ac:dyDescent="0.3">
      <c r="A333" s="13">
        <v>-0.11795479720844249</v>
      </c>
      <c r="B333" s="13">
        <v>2.3441750623111108</v>
      </c>
      <c r="C333" s="13">
        <v>-1.9231866673775702E-2</v>
      </c>
      <c r="D333" s="13">
        <v>1.3446266448424369</v>
      </c>
      <c r="E333" s="13">
        <v>-0.24152214324737911</v>
      </c>
      <c r="F333" s="14">
        <v>-2.326506131636096</v>
      </c>
      <c r="G333" s="7">
        <f>A333+B333*'bulk material'!AI333+C333*'bulk material'!AJ333+D333*'bulk material'!AK333+E333*'bulk material'!AL333+F333*'bulk material'!AM333</f>
        <v>7.3500071223889973</v>
      </c>
      <c r="H333">
        <f>(G333-'bulk material'!N333)^2</f>
        <v>4.354279054478412</v>
      </c>
      <c r="I333" s="13">
        <v>-2.2091567093236426</v>
      </c>
      <c r="J333" s="13">
        <v>-2.655150415248702</v>
      </c>
      <c r="K333" s="13">
        <v>-4.1063027716796601</v>
      </c>
      <c r="L333" s="13">
        <v>0.92994870967569676</v>
      </c>
      <c r="M333" s="13">
        <v>-0.98502144559722105</v>
      </c>
      <c r="N333" s="14">
        <v>0.46073366724933412</v>
      </c>
      <c r="O333">
        <f>I333+J333*'bulk material'!AI333+K333*'bulk material'!AJ333+L333*'bulk material'!AK333+M333*'bulk material'!AL333+N333*'bulk material'!AM333</f>
        <v>4.7192925620278832</v>
      </c>
      <c r="P333">
        <f>(O333-'bulk material'!O333)^2</f>
        <v>2.0690103665119661</v>
      </c>
    </row>
    <row r="334" spans="1:16" ht="15.75" thickBot="1" x14ac:dyDescent="0.3">
      <c r="A334" s="13">
        <v>-0.11795479720844249</v>
      </c>
      <c r="B334" s="13">
        <v>2.3441750623111108</v>
      </c>
      <c r="C334" s="13">
        <v>-1.9231866673775702E-2</v>
      </c>
      <c r="D334" s="13">
        <v>1.3446266448424369</v>
      </c>
      <c r="E334" s="13">
        <v>-0.24152214324737911</v>
      </c>
      <c r="F334" s="14">
        <v>-2.326506131636096</v>
      </c>
      <c r="G334" s="7">
        <f>A334+B334*'bulk material'!AI334+C334*'bulk material'!AJ334+D334*'bulk material'!AK334+E334*'bulk material'!AL334+F334*'bulk material'!AM334</f>
        <v>7.3500071223889973</v>
      </c>
      <c r="H334">
        <f>(G334-'bulk material'!N334)^2</f>
        <v>5.0476201533921898</v>
      </c>
      <c r="I334" s="13">
        <v>-2.2091567093236426</v>
      </c>
      <c r="J334" s="13">
        <v>-2.655150415248702</v>
      </c>
      <c r="K334" s="13">
        <v>-4.1063027716796601</v>
      </c>
      <c r="L334" s="13">
        <v>0.92994870967569676</v>
      </c>
      <c r="M334" s="13">
        <v>-0.98502144559722105</v>
      </c>
      <c r="N334" s="14">
        <v>0.46073366724933412</v>
      </c>
      <c r="O334">
        <f>I334+J334*'bulk material'!AI334+K334*'bulk material'!AJ334+L334*'bulk material'!AK334+M334*'bulk material'!AL334+N334*'bulk material'!AM334</f>
        <v>4.7192925620278832</v>
      </c>
      <c r="P334">
        <f>(O334-'bulk material'!O334)^2</f>
        <v>2.5549001247413048</v>
      </c>
    </row>
    <row r="335" spans="1:16" ht="15.75" thickBot="1" x14ac:dyDescent="0.3">
      <c r="A335" s="13">
        <v>-0.11795479720844249</v>
      </c>
      <c r="B335" s="13">
        <v>2.3441750623111108</v>
      </c>
      <c r="C335" s="13">
        <v>-1.9231866673775702E-2</v>
      </c>
      <c r="D335" s="13">
        <v>1.3446266448424369</v>
      </c>
      <c r="E335" s="13">
        <v>-0.24152214324737911</v>
      </c>
      <c r="F335" s="14">
        <v>-2.326506131636096</v>
      </c>
      <c r="G335" s="7">
        <f>A335+B335*'bulk material'!AI335+C335*'bulk material'!AJ335+D335*'bulk material'!AK335+E335*'bulk material'!AL335+F335*'bulk material'!AM335</f>
        <v>7.5620569787803262</v>
      </c>
      <c r="H335">
        <f>(G335-'bulk material'!N335)^2</f>
        <v>2.3245304158536699</v>
      </c>
      <c r="I335" s="13">
        <v>-2.2091567093236426</v>
      </c>
      <c r="J335" s="13">
        <v>-2.655150415248702</v>
      </c>
      <c r="K335" s="13">
        <v>-4.1063027716796601</v>
      </c>
      <c r="L335" s="13">
        <v>0.92994870967569676</v>
      </c>
      <c r="M335" s="13">
        <v>-0.98502144559722105</v>
      </c>
      <c r="N335" s="14">
        <v>0.46073366724933412</v>
      </c>
      <c r="O335">
        <f>I335+J335*'bulk material'!AI335+K335*'bulk material'!AJ335+L335*'bulk material'!AK335+M335*'bulk material'!AL335+N335*'bulk material'!AM335</f>
        <v>4.9856182695333855</v>
      </c>
      <c r="P335">
        <f>(O335-'bulk material'!O335)^2</f>
        <v>0.14598496360430735</v>
      </c>
    </row>
    <row r="336" spans="1:16" ht="15.75" thickBot="1" x14ac:dyDescent="0.3">
      <c r="A336" s="13">
        <v>-0.11795479720844249</v>
      </c>
      <c r="B336" s="13">
        <v>2.3441750623111108</v>
      </c>
      <c r="C336" s="13">
        <v>-1.9231866673775702E-2</v>
      </c>
      <c r="D336" s="13">
        <v>1.3446266448424369</v>
      </c>
      <c r="E336" s="13">
        <v>-0.24152214324737911</v>
      </c>
      <c r="F336" s="14">
        <v>-2.326506131636096</v>
      </c>
      <c r="G336" s="7">
        <f>A336+B336*'bulk material'!AI336+C336*'bulk material'!AJ336+D336*'bulk material'!AK336+E336*'bulk material'!AL336+F336*'bulk material'!AM336</f>
        <v>7.5620569787803262</v>
      </c>
      <c r="H336">
        <f>(G336-'bulk material'!N336)^2</f>
        <v>2.4794945236250858</v>
      </c>
      <c r="I336" s="13">
        <v>-2.2091567093236426</v>
      </c>
      <c r="J336" s="13">
        <v>-2.655150415248702</v>
      </c>
      <c r="K336" s="13">
        <v>-4.1063027716796601</v>
      </c>
      <c r="L336" s="13">
        <v>0.92994870967569676</v>
      </c>
      <c r="M336" s="13">
        <v>-0.98502144559722105</v>
      </c>
      <c r="N336" s="14">
        <v>0.46073366724933412</v>
      </c>
      <c r="O336">
        <f>I336+J336*'bulk material'!AI336+K336*'bulk material'!AJ336+L336*'bulk material'!AK336+M336*'bulk material'!AL336+N336*'bulk material'!AM336</f>
        <v>4.9856182695333855</v>
      </c>
      <c r="P336">
        <f>(O336-'bulk material'!O336)^2</f>
        <v>0.18669294230042607</v>
      </c>
    </row>
    <row r="337" spans="1:16" ht="15.75" thickBot="1" x14ac:dyDescent="0.3">
      <c r="A337" s="13">
        <v>-0.11795479720844249</v>
      </c>
      <c r="B337" s="13">
        <v>2.3441750623111108</v>
      </c>
      <c r="C337" s="13">
        <v>-1.9231866673775702E-2</v>
      </c>
      <c r="D337" s="13">
        <v>1.3446266448424369</v>
      </c>
      <c r="E337" s="13">
        <v>-0.24152214324737911</v>
      </c>
      <c r="F337" s="14">
        <v>-2.326506131636096</v>
      </c>
      <c r="G337" s="7">
        <f>A337+B337*'bulk material'!AI337+C337*'bulk material'!AJ337+D337*'bulk material'!AK337+E337*'bulk material'!AL337+F337*'bulk material'!AM337</f>
        <v>7.6331833946309269</v>
      </c>
      <c r="H337">
        <f>(G337-'bulk material'!N337)^2</f>
        <v>4.3368673168770684</v>
      </c>
      <c r="I337" s="13">
        <v>-2.2091567093236426</v>
      </c>
      <c r="J337" s="13">
        <v>-2.655150415248702</v>
      </c>
      <c r="K337" s="13">
        <v>-4.1063027716796601</v>
      </c>
      <c r="L337" s="13">
        <v>0.92994870967569676</v>
      </c>
      <c r="M337" s="13">
        <v>-0.98502144559722105</v>
      </c>
      <c r="N337" s="14">
        <v>0.46073366724933412</v>
      </c>
      <c r="O337">
        <f>I337+J337*'bulk material'!AI337+K337*'bulk material'!AJ337+L337*'bulk material'!AK337+M337*'bulk material'!AL337+N337*'bulk material'!AM337</f>
        <v>5.6107962909444336</v>
      </c>
      <c r="P337">
        <f>(O337-'bulk material'!O337)^2</f>
        <v>0.26718743522885235</v>
      </c>
    </row>
    <row r="338" spans="1:16" ht="15.75" thickBot="1" x14ac:dyDescent="0.3">
      <c r="A338" s="13">
        <v>-0.11795479720844249</v>
      </c>
      <c r="B338" s="13">
        <v>2.3441750623111108</v>
      </c>
      <c r="C338" s="13">
        <v>-1.9231866673775702E-2</v>
      </c>
      <c r="D338" s="13">
        <v>1.3446266448424369</v>
      </c>
      <c r="E338" s="13">
        <v>-0.24152214324737911</v>
      </c>
      <c r="F338" s="14">
        <v>-2.326506131636096</v>
      </c>
      <c r="G338" s="7">
        <f>A338+B338*'bulk material'!AI338+C338*'bulk material'!AJ338+D338*'bulk material'!AK338+E338*'bulk material'!AL338+F338*'bulk material'!AM338</f>
        <v>7.6331833946309269</v>
      </c>
      <c r="H338">
        <f>(G338-'bulk material'!N338)^2</f>
        <v>5.118972595147981</v>
      </c>
      <c r="I338" s="13">
        <v>-2.2091567093236426</v>
      </c>
      <c r="J338" s="13">
        <v>-2.655150415248702</v>
      </c>
      <c r="K338" s="13">
        <v>-4.1063027716796601</v>
      </c>
      <c r="L338" s="13">
        <v>0.92994870967569676</v>
      </c>
      <c r="M338" s="13">
        <v>-0.98502144559722105</v>
      </c>
      <c r="N338" s="14">
        <v>0.46073366724933412</v>
      </c>
      <c r="O338">
        <f>I338+J338*'bulk material'!AI338+K338*'bulk material'!AJ338+L338*'bulk material'!AK338+M338*'bulk material'!AL338+N338*'bulk material'!AM338</f>
        <v>5.6107962909444336</v>
      </c>
      <c r="P338">
        <f>(O338-'bulk material'!O338)^2</f>
        <v>0.4856720708269025</v>
      </c>
    </row>
    <row r="339" spans="1:16" ht="15.75" thickBot="1" x14ac:dyDescent="0.3">
      <c r="A339" s="13">
        <v>-0.11795479720844249</v>
      </c>
      <c r="B339" s="13">
        <v>2.3441750623111108</v>
      </c>
      <c r="C339" s="13">
        <v>-1.9231866673775702E-2</v>
      </c>
      <c r="D339" s="13">
        <v>1.3446266448424369</v>
      </c>
      <c r="E339" s="13">
        <v>-0.24152214324737911</v>
      </c>
      <c r="F339" s="14">
        <v>-2.326506131636096</v>
      </c>
      <c r="G339" s="7">
        <f>A339+B339*'bulk material'!AI339+C339*'bulk material'!AJ339+D339*'bulk material'!AK339+E339*'bulk material'!AL339+F339*'bulk material'!AM339</f>
        <v>5.3451849244619565</v>
      </c>
      <c r="H339">
        <f>(G339-'bulk material'!N339)^2</f>
        <v>0.22244536131676051</v>
      </c>
      <c r="I339" s="13">
        <v>-2.2091567093236426</v>
      </c>
      <c r="J339" s="13">
        <v>-2.655150415248702</v>
      </c>
      <c r="K339" s="13">
        <v>-4.1063027716796601</v>
      </c>
      <c r="L339" s="13">
        <v>0.92994870967569676</v>
      </c>
      <c r="M339" s="13">
        <v>-0.98502144559722105</v>
      </c>
      <c r="N339" s="14">
        <v>0.46073366724933412</v>
      </c>
      <c r="O339">
        <f>I339+J339*'bulk material'!AI339+K339*'bulk material'!AJ339+L339*'bulk material'!AK339+M339*'bulk material'!AL339+N339*'bulk material'!AM339</f>
        <v>2.3023987538313757</v>
      </c>
      <c r="P339">
        <f>(O339-'bulk material'!O339)^2</f>
        <v>1.8124342072420084E-3</v>
      </c>
    </row>
    <row r="340" spans="1:16" ht="15.75" thickBot="1" x14ac:dyDescent="0.3">
      <c r="A340" s="13">
        <v>-0.11795479720844249</v>
      </c>
      <c r="B340" s="13">
        <v>2.3441750623111108</v>
      </c>
      <c r="C340" s="13">
        <v>-1.9231866673775702E-2</v>
      </c>
      <c r="D340" s="13">
        <v>1.3446266448424369</v>
      </c>
      <c r="E340" s="13">
        <v>-0.24152214324737911</v>
      </c>
      <c r="F340" s="14">
        <v>-2.326506131636096</v>
      </c>
      <c r="G340" s="7">
        <f>A340+B340*'bulk material'!AI340+C340*'bulk material'!AJ340+D340*'bulk material'!AK340+E340*'bulk material'!AL340+F340*'bulk material'!AM340</f>
        <v>5.3451849244619565</v>
      </c>
      <c r="H340">
        <f>(G340-'bulk material'!N340)^2</f>
        <v>0.61096286573495084</v>
      </c>
      <c r="I340" s="13">
        <v>-2.2091567093236426</v>
      </c>
      <c r="J340" s="13">
        <v>-2.655150415248702</v>
      </c>
      <c r="K340" s="13">
        <v>-4.1063027716796601</v>
      </c>
      <c r="L340" s="13">
        <v>0.92994870967569676</v>
      </c>
      <c r="M340" s="13">
        <v>-0.98502144559722105</v>
      </c>
      <c r="N340" s="14">
        <v>0.46073366724933412</v>
      </c>
      <c r="O340">
        <f>I340+J340*'bulk material'!AI340+K340*'bulk material'!AJ340+L340*'bulk material'!AK340+M340*'bulk material'!AL340+N340*'bulk material'!AM340</f>
        <v>2.3023987538313757</v>
      </c>
      <c r="P340">
        <f>(O340-'bulk material'!O340)^2</f>
        <v>7.1517364416392074E-2</v>
      </c>
    </row>
    <row r="341" spans="1:16" ht="15.75" thickBot="1" x14ac:dyDescent="0.3">
      <c r="A341" s="13">
        <v>-0.11795479720844249</v>
      </c>
      <c r="B341" s="13">
        <v>2.3441750623111108</v>
      </c>
      <c r="C341" s="13">
        <v>-1.9231866673775702E-2</v>
      </c>
      <c r="D341" s="13">
        <v>1.3446266448424369</v>
      </c>
      <c r="E341" s="13">
        <v>-0.24152214324737911</v>
      </c>
      <c r="F341" s="14">
        <v>-2.326506131636096</v>
      </c>
      <c r="G341" s="7">
        <f>A341+B341*'bulk material'!AI341+C341*'bulk material'!AJ341+D341*'bulk material'!AK341+E341*'bulk material'!AL341+F341*'bulk material'!AM341</f>
        <v>5.3451849244619565</v>
      </c>
      <c r="H341">
        <f>(G341-'bulk material'!N341)^2</f>
        <v>0.79502391568979336</v>
      </c>
      <c r="I341" s="13">
        <v>-2.2091567093236426</v>
      </c>
      <c r="J341" s="13">
        <v>-2.655150415248702</v>
      </c>
      <c r="K341" s="13">
        <v>-4.1063027716796601</v>
      </c>
      <c r="L341" s="13">
        <v>0.92994870967569676</v>
      </c>
      <c r="M341" s="13">
        <v>-0.98502144559722105</v>
      </c>
      <c r="N341" s="14">
        <v>0.46073366724933412</v>
      </c>
      <c r="O341">
        <f>I341+J341*'bulk material'!AI341+K341*'bulk material'!AJ341+L341*'bulk material'!AK341+M341*'bulk material'!AL341+N341*'bulk material'!AM341</f>
        <v>2.3023987538313757</v>
      </c>
      <c r="P341">
        <f>(O341-'bulk material'!O341)^2</f>
        <v>0.14245137190996168</v>
      </c>
    </row>
    <row r="342" spans="1:16" ht="15.75" thickBot="1" x14ac:dyDescent="0.3">
      <c r="A342" s="13">
        <v>-0.11795479720844249</v>
      </c>
      <c r="B342" s="13">
        <v>2.3441750623111108</v>
      </c>
      <c r="C342" s="13">
        <v>-1.9231866673775702E-2</v>
      </c>
      <c r="D342" s="13">
        <v>1.3446266448424369</v>
      </c>
      <c r="E342" s="13">
        <v>-0.24152214324737911</v>
      </c>
      <c r="F342" s="14">
        <v>-2.326506131636096</v>
      </c>
      <c r="G342" s="7">
        <f>A342+B342*'bulk material'!AI342+C342*'bulk material'!AJ342+D342*'bulk material'!AK342+E342*'bulk material'!AL342+F342*'bulk material'!AM342</f>
        <v>5.3451849244619565</v>
      </c>
      <c r="H342">
        <f>(G342-'bulk material'!N342)^2</f>
        <v>1.1484147247068068</v>
      </c>
      <c r="I342" s="13">
        <v>-2.2091567093236426</v>
      </c>
      <c r="J342" s="13">
        <v>-2.655150415248702</v>
      </c>
      <c r="K342" s="13">
        <v>-4.1063027716796601</v>
      </c>
      <c r="L342" s="13">
        <v>0.92994870967569676</v>
      </c>
      <c r="M342" s="13">
        <v>-0.98502144559722105</v>
      </c>
      <c r="N342" s="14">
        <v>0.46073366724933412</v>
      </c>
      <c r="O342">
        <f>I342+J342*'bulk material'!AI342+K342*'bulk material'!AJ342+L342*'bulk material'!AK342+M342*'bulk material'!AL342+N342*'bulk material'!AM342</f>
        <v>2.3023987538313757</v>
      </c>
      <c r="P342">
        <f>(O342-'bulk material'!O342)^2</f>
        <v>0.3107252023539841</v>
      </c>
    </row>
    <row r="343" spans="1:16" ht="15.75" thickBot="1" x14ac:dyDescent="0.3">
      <c r="A343" s="13">
        <v>-0.11795479720844249</v>
      </c>
      <c r="B343" s="13">
        <v>2.3441750623111108</v>
      </c>
      <c r="C343" s="13">
        <v>-1.9231866673775702E-2</v>
      </c>
      <c r="D343" s="13">
        <v>1.3446266448424369</v>
      </c>
      <c r="E343" s="13">
        <v>-0.24152214324737911</v>
      </c>
      <c r="F343" s="14">
        <v>-2.326506131636096</v>
      </c>
      <c r="G343" s="7">
        <f>A343+B343*'bulk material'!AI343+C343*'bulk material'!AJ343+D343*'bulk material'!AK343+E343*'bulk material'!AL343+F343*'bulk material'!AM343</f>
        <v>6.5476197423679503</v>
      </c>
      <c r="H343">
        <f>(G343-'bulk material'!N343)^2</f>
        <v>0.30714464319085805</v>
      </c>
      <c r="I343" s="13">
        <v>-2.2091567093236426</v>
      </c>
      <c r="J343" s="13">
        <v>-2.655150415248702</v>
      </c>
      <c r="K343" s="13">
        <v>-4.1063027716796601</v>
      </c>
      <c r="L343" s="13">
        <v>0.92994870967569676</v>
      </c>
      <c r="M343" s="13">
        <v>-0.98502144559722105</v>
      </c>
      <c r="N343" s="14">
        <v>0.46073366724933412</v>
      </c>
      <c r="O343">
        <f>I343+J343*'bulk material'!AI343+K343*'bulk material'!AJ343+L343*'bulk material'!AK343+M343*'bulk material'!AL343+N343*'bulk material'!AM343</f>
        <v>3.3644332852009162</v>
      </c>
      <c r="P343">
        <f>(O343-'bulk material'!O343)^2</f>
        <v>0.7489046557481116</v>
      </c>
    </row>
    <row r="344" spans="1:16" ht="15.75" thickBot="1" x14ac:dyDescent="0.3">
      <c r="A344" s="13">
        <v>-0.11795479720844249</v>
      </c>
      <c r="B344" s="13">
        <v>2.3441750623111108</v>
      </c>
      <c r="C344" s="13">
        <v>-1.9231866673775702E-2</v>
      </c>
      <c r="D344" s="13">
        <v>1.3446266448424369</v>
      </c>
      <c r="E344" s="13">
        <v>-0.24152214324737911</v>
      </c>
      <c r="F344" s="14">
        <v>-2.326506131636096</v>
      </c>
      <c r="G344" s="7">
        <f>A344+B344*'bulk material'!AI344+C344*'bulk material'!AJ344+D344*'bulk material'!AK344+E344*'bulk material'!AL344+F344*'bulk material'!AM344</f>
        <v>6.5476197423679503</v>
      </c>
      <c r="H344">
        <f>(G344-'bulk material'!N344)^2</f>
        <v>0.34246643492250523</v>
      </c>
      <c r="I344" s="13">
        <v>-2.2091567093236426</v>
      </c>
      <c r="J344" s="13">
        <v>-2.655150415248702</v>
      </c>
      <c r="K344" s="13">
        <v>-4.1063027716796601</v>
      </c>
      <c r="L344" s="13">
        <v>0.92994870967569676</v>
      </c>
      <c r="M344" s="13">
        <v>-0.98502144559722105</v>
      </c>
      <c r="N344" s="14">
        <v>0.46073366724933412</v>
      </c>
      <c r="O344">
        <f>I344+J344*'bulk material'!AI344+K344*'bulk material'!AJ344+L344*'bulk material'!AK344+M344*'bulk material'!AL344+N344*'bulk material'!AM344</f>
        <v>3.3644332852009162</v>
      </c>
      <c r="P344">
        <f>(O344-'bulk material'!O344)^2</f>
        <v>1.0514303438823236</v>
      </c>
    </row>
    <row r="345" spans="1:16" ht="15.75" thickBot="1" x14ac:dyDescent="0.3">
      <c r="A345" s="13">
        <v>-0.11795479720844249</v>
      </c>
      <c r="B345" s="13">
        <v>2.3441750623111108</v>
      </c>
      <c r="C345" s="13">
        <v>-1.9231866673775702E-2</v>
      </c>
      <c r="D345" s="13">
        <v>1.3446266448424369</v>
      </c>
      <c r="E345" s="13">
        <v>-0.24152214324737911</v>
      </c>
      <c r="F345" s="14">
        <v>-2.326506131636096</v>
      </c>
      <c r="G345" s="7">
        <f>A345+B345*'bulk material'!AI345+C345*'bulk material'!AJ345+D345*'bulk material'!AK345+E345*'bulk material'!AL345+F345*'bulk material'!AM345</f>
        <v>7.0551374166458869</v>
      </c>
      <c r="H345">
        <f>(G345-'bulk material'!N345)^2</f>
        <v>6.0177661395098718E-2</v>
      </c>
      <c r="I345" s="13">
        <v>-2.2091567093236426</v>
      </c>
      <c r="J345" s="13">
        <v>-2.655150415248702</v>
      </c>
      <c r="K345" s="13">
        <v>-4.1063027716796601</v>
      </c>
      <c r="L345" s="13">
        <v>0.92994870967569676</v>
      </c>
      <c r="M345" s="13">
        <v>-0.98502144559722105</v>
      </c>
      <c r="N345" s="14">
        <v>0.46073366724933412</v>
      </c>
      <c r="O345">
        <f>I345+J345*'bulk material'!AI345+K345*'bulk material'!AJ345+L345*'bulk material'!AK345+M345*'bulk material'!AL345+N345*'bulk material'!AM345</f>
        <v>4.0505973171653684</v>
      </c>
      <c r="P345">
        <f>(O345-'bulk material'!O345)^2</f>
        <v>1.5110033037358572</v>
      </c>
    </row>
    <row r="346" spans="1:16" ht="15.75" thickBot="1" x14ac:dyDescent="0.3">
      <c r="A346" s="13">
        <v>-0.11795479720844249</v>
      </c>
      <c r="B346" s="13">
        <v>2.3441750623111108</v>
      </c>
      <c r="C346" s="13">
        <v>-1.9231866673775702E-2</v>
      </c>
      <c r="D346" s="13">
        <v>1.3446266448424369</v>
      </c>
      <c r="E346" s="13">
        <v>-0.24152214324737911</v>
      </c>
      <c r="F346" s="14">
        <v>-2.326506131636096</v>
      </c>
      <c r="G346" s="7">
        <f>A346+B346*'bulk material'!AI346+C346*'bulk material'!AJ346+D346*'bulk material'!AK346+E346*'bulk material'!AL346+F346*'bulk material'!AM346</f>
        <v>8.0837926249166649</v>
      </c>
      <c r="H346">
        <f>(G346-'bulk material'!N346)^2</f>
        <v>6.2017652098370998E-2</v>
      </c>
      <c r="I346" s="13">
        <v>-2.2091567093236426</v>
      </c>
      <c r="J346" s="13">
        <v>-2.655150415248702</v>
      </c>
      <c r="K346" s="13">
        <v>-4.1063027716796601</v>
      </c>
      <c r="L346" s="13">
        <v>0.92994870967569676</v>
      </c>
      <c r="M346" s="13">
        <v>-0.98502144559722105</v>
      </c>
      <c r="N346" s="14">
        <v>0.46073366724933412</v>
      </c>
      <c r="O346">
        <f>I346+J346*'bulk material'!AI346+K346*'bulk material'!AJ346+L346*'bulk material'!AK346+M346*'bulk material'!AL346+N346*'bulk material'!AM346</f>
        <v>4.4668269398482119</v>
      </c>
      <c r="P346">
        <f>(O346-'bulk material'!O346)^2</f>
        <v>0.36360793965194432</v>
      </c>
    </row>
    <row r="347" spans="1:16" ht="15.75" thickBot="1" x14ac:dyDescent="0.3">
      <c r="A347" s="13">
        <v>-0.11795479720844249</v>
      </c>
      <c r="B347" s="13">
        <v>2.3441750623111108</v>
      </c>
      <c r="C347" s="13">
        <v>-1.9231866673775702E-2</v>
      </c>
      <c r="D347" s="13">
        <v>1.3446266448424369</v>
      </c>
      <c r="E347" s="13">
        <v>-0.24152214324737911</v>
      </c>
      <c r="F347" s="14">
        <v>-2.326506131636096</v>
      </c>
      <c r="G347" s="7">
        <f>A347+B347*'bulk material'!AI347+C347*'bulk material'!AJ347+D347*'bulk material'!AK347+E347*'bulk material'!AL347+F347*'bulk material'!AM347</f>
        <v>7.616743968618068</v>
      </c>
      <c r="H347">
        <f>(G347-'bulk material'!N347)^2</f>
        <v>2.8588753835860861E-2</v>
      </c>
      <c r="I347" s="13">
        <v>-2.2091567093236426</v>
      </c>
      <c r="J347" s="13">
        <v>-2.655150415248702</v>
      </c>
      <c r="K347" s="13">
        <v>-4.1063027716796601</v>
      </c>
      <c r="L347" s="13">
        <v>0.92994870967569676</v>
      </c>
      <c r="M347" s="13">
        <v>-0.98502144559722105</v>
      </c>
      <c r="N347" s="14">
        <v>0.46073366724933412</v>
      </c>
      <c r="O347">
        <f>I347+J347*'bulk material'!AI347+K347*'bulk material'!AJ347+L347*'bulk material'!AK347+M347*'bulk material'!AL347+N347*'bulk material'!AM347</f>
        <v>3.6122878915046401</v>
      </c>
      <c r="P347">
        <f>(O347-'bulk material'!O347)^2</f>
        <v>0.47270873399095314</v>
      </c>
    </row>
    <row r="348" spans="1:16" ht="15.75" thickBot="1" x14ac:dyDescent="0.3">
      <c r="A348" s="13">
        <v>-0.11795479720844249</v>
      </c>
      <c r="B348" s="13">
        <v>2.3441750623111108</v>
      </c>
      <c r="C348" s="13">
        <v>-1.9231866673775702E-2</v>
      </c>
      <c r="D348" s="13">
        <v>1.3446266448424369</v>
      </c>
      <c r="E348" s="13">
        <v>-0.24152214324737911</v>
      </c>
      <c r="F348" s="14">
        <v>-2.326506131636096</v>
      </c>
      <c r="G348" s="7">
        <f>A348+B348*'bulk material'!AI348+C348*'bulk material'!AJ348+D348*'bulk material'!AK348+E348*'bulk material'!AL348+F348*'bulk material'!AM348</f>
        <v>7.6547321967427298</v>
      </c>
      <c r="H348">
        <f>(G348-'bulk material'!N348)^2</f>
        <v>1.1748525119237931</v>
      </c>
      <c r="I348" s="13">
        <v>-2.2091567093236426</v>
      </c>
      <c r="J348" s="13">
        <v>-2.655150415248702</v>
      </c>
      <c r="K348" s="13">
        <v>-4.1063027716796601</v>
      </c>
      <c r="L348" s="13">
        <v>0.92994870967569676</v>
      </c>
      <c r="M348" s="13">
        <v>-0.98502144559722105</v>
      </c>
      <c r="N348" s="14">
        <v>0.46073366724933412</v>
      </c>
      <c r="O348">
        <f>I348+J348*'bulk material'!AI348+K348*'bulk material'!AJ348+L348*'bulk material'!AK348+M348*'bulk material'!AL348+N348*'bulk material'!AM348</f>
        <v>4.5850958030342062</v>
      </c>
      <c r="P348">
        <f>(O348-'bulk material'!O348)^2</f>
        <v>3.4125268067834759E-2</v>
      </c>
    </row>
    <row r="349" spans="1:16" ht="15.75" thickBot="1" x14ac:dyDescent="0.3">
      <c r="A349" s="13">
        <v>-0.11795479720844249</v>
      </c>
      <c r="B349" s="13">
        <v>2.3441750623111108</v>
      </c>
      <c r="C349" s="13">
        <v>-1.9231866673775702E-2</v>
      </c>
      <c r="D349" s="13">
        <v>1.3446266448424369</v>
      </c>
      <c r="E349" s="13">
        <v>-0.24152214324737911</v>
      </c>
      <c r="F349" s="14">
        <v>-2.326506131636096</v>
      </c>
      <c r="G349" s="7">
        <f>A349+B349*'bulk material'!AI349+C349*'bulk material'!AJ349+D349*'bulk material'!AK349+E349*'bulk material'!AL349+F349*'bulk material'!AM349</f>
        <v>8.2163387487149091</v>
      </c>
      <c r="H349">
        <f>(G349-'bulk material'!N349)^2</f>
        <v>0.32320667652452684</v>
      </c>
      <c r="I349" s="13">
        <v>-2.2091567093236426</v>
      </c>
      <c r="J349" s="13">
        <v>-2.655150415248702</v>
      </c>
      <c r="K349" s="13">
        <v>-4.1063027716796601</v>
      </c>
      <c r="L349" s="13">
        <v>0.92994870967569676</v>
      </c>
      <c r="M349" s="13">
        <v>-0.98502144559722105</v>
      </c>
      <c r="N349" s="14">
        <v>0.46073366724933412</v>
      </c>
      <c r="O349">
        <f>I349+J349*'bulk material'!AI349+K349*'bulk material'!AJ349+L349*'bulk material'!AK349+M349*'bulk material'!AL349+N349*'bulk material'!AM349</f>
        <v>4.1467863773734779</v>
      </c>
      <c r="P349">
        <f>(O349-'bulk material'!O349)^2</f>
        <v>0.13179781161197374</v>
      </c>
    </row>
    <row r="350" spans="1:16" ht="15.75" thickBot="1" x14ac:dyDescent="0.3">
      <c r="A350" s="13">
        <v>-0.11795479720844249</v>
      </c>
      <c r="B350" s="13">
        <v>2.3441750623111108</v>
      </c>
      <c r="C350" s="13">
        <v>-1.9231866673775702E-2</v>
      </c>
      <c r="D350" s="13">
        <v>1.3446266448424369</v>
      </c>
      <c r="E350" s="13">
        <v>-0.24152214324737911</v>
      </c>
      <c r="F350" s="14">
        <v>-2.326506131636096</v>
      </c>
      <c r="G350" s="7">
        <f>A350+B350*'bulk material'!AI350+C350*'bulk material'!AJ350+D350*'bulk material'!AK350+E350*'bulk material'!AL350+F350*'bulk material'!AM350</f>
        <v>8.2163387487149091</v>
      </c>
      <c r="H350">
        <f>(G350-'bulk material'!N350)^2</f>
        <v>7.2099063667777602E-2</v>
      </c>
      <c r="I350" s="13">
        <v>-2.2091567093236426</v>
      </c>
      <c r="J350" s="13">
        <v>-2.655150415248702</v>
      </c>
      <c r="K350" s="13">
        <v>-4.1063027716796601</v>
      </c>
      <c r="L350" s="13">
        <v>0.92994870967569676</v>
      </c>
      <c r="M350" s="13">
        <v>-0.98502144559722105</v>
      </c>
      <c r="N350" s="14">
        <v>0.46073366724933412</v>
      </c>
      <c r="O350">
        <f>I350+J350*'bulk material'!AI350+K350*'bulk material'!AJ350+L350*'bulk material'!AK350+M350*'bulk material'!AL350+N350*'bulk material'!AM350</f>
        <v>4.1467863773734779</v>
      </c>
      <c r="P350">
        <f>(O350-'bulk material'!O350)^2</f>
        <v>0.43962162156008278</v>
      </c>
    </row>
    <row r="351" spans="1:16" ht="15.75" thickBot="1" x14ac:dyDescent="0.3">
      <c r="A351" s="13">
        <v>-0.11795479720844249</v>
      </c>
      <c r="B351" s="13">
        <v>2.3441750623111108</v>
      </c>
      <c r="C351" s="13">
        <v>-1.9231866673775702E-2</v>
      </c>
      <c r="D351" s="13">
        <v>1.3446266448424369</v>
      </c>
      <c r="E351" s="13">
        <v>-0.24152214324737911</v>
      </c>
      <c r="F351" s="14">
        <v>-2.326506131636096</v>
      </c>
      <c r="G351" s="7">
        <f>A351+B351*'bulk material'!AI351+C351*'bulk material'!AJ351+D351*'bulk material'!AK351+E351*'bulk material'!AL351+F351*'bulk material'!AM351</f>
        <v>8.0342021930008656</v>
      </c>
      <c r="H351">
        <f>(G351-'bulk material'!N351)^2</f>
        <v>2.4767247043056568E-2</v>
      </c>
      <c r="I351" s="13">
        <v>-2.2091567093236426</v>
      </c>
      <c r="J351" s="13">
        <v>-2.655150415248702</v>
      </c>
      <c r="K351" s="13">
        <v>-4.1063027716796601</v>
      </c>
      <c r="L351" s="13">
        <v>0.92994870967569676</v>
      </c>
      <c r="M351" s="13">
        <v>-0.98502144559722105</v>
      </c>
      <c r="N351" s="14">
        <v>0.46073366724933412</v>
      </c>
      <c r="O351">
        <f>I351+J351*'bulk material'!AI351+K351*'bulk material'!AJ351+L351*'bulk material'!AK351+M351*'bulk material'!AL351+N351*'bulk material'!AM351</f>
        <v>1.016041399152684</v>
      </c>
      <c r="P351">
        <f>(O351-'bulk material'!O351)^2</f>
        <v>3.8564501966155871</v>
      </c>
    </row>
    <row r="352" spans="1:16" ht="15.75" thickBot="1" x14ac:dyDescent="0.3">
      <c r="A352" s="13">
        <v>-0.11795479720844249</v>
      </c>
      <c r="B352" s="13">
        <v>2.3441750623111108</v>
      </c>
      <c r="C352" s="13">
        <v>-1.9231866673775702E-2</v>
      </c>
      <c r="D352" s="13">
        <v>1.3446266448424369</v>
      </c>
      <c r="E352" s="13">
        <v>-0.24152214324737911</v>
      </c>
      <c r="F352" s="14">
        <v>-2.326506131636096</v>
      </c>
      <c r="G352" s="7">
        <f>A352+B352*'bulk material'!AI352+C352*'bulk material'!AJ352+D352*'bulk material'!AK352+E352*'bulk material'!AL352+F352*'bulk material'!AM352</f>
        <v>7.8579126102165677</v>
      </c>
      <c r="H352">
        <f>(G352-'bulk material'!N352)^2</f>
        <v>1.1727015410653807</v>
      </c>
      <c r="I352" s="13">
        <v>-2.2091567093236426</v>
      </c>
      <c r="J352" s="13">
        <v>-2.655150415248702</v>
      </c>
      <c r="K352" s="13">
        <v>-4.1063027716796601</v>
      </c>
      <c r="L352" s="13">
        <v>0.92994870967569676</v>
      </c>
      <c r="M352" s="13">
        <v>-0.98502144559722105</v>
      </c>
      <c r="N352" s="14">
        <v>0.46073366724933412</v>
      </c>
      <c r="O352">
        <f>I352+J352*'bulk material'!AI352+K352*'bulk material'!AJ352+L352*'bulk material'!AK352+M352*'bulk material'!AL352+N352*'bulk material'!AM352</f>
        <v>4.2839727236429983</v>
      </c>
      <c r="P352">
        <f>(O352-'bulk material'!O352)^2</f>
        <v>2.7507329386515435E-2</v>
      </c>
    </row>
    <row r="353" spans="1:16" ht="15.75" thickBot="1" x14ac:dyDescent="0.3">
      <c r="A353" s="13">
        <v>-0.11795479720844249</v>
      </c>
      <c r="B353" s="13">
        <v>2.3441750623111108</v>
      </c>
      <c r="C353" s="13">
        <v>-1.9231866673775702E-2</v>
      </c>
      <c r="D353" s="13">
        <v>1.3446266448424369</v>
      </c>
      <c r="E353" s="13">
        <v>-0.24152214324737911</v>
      </c>
      <c r="F353" s="14">
        <v>-2.326506131636096</v>
      </c>
      <c r="G353" s="7">
        <f>A353+B353*'bulk material'!AI353+C353*'bulk material'!AJ353+D353*'bulk material'!AK353+E353*'bulk material'!AL353+F353*'bulk material'!AM353</f>
        <v>8.7289565186057789</v>
      </c>
      <c r="H353">
        <f>(G353-'bulk material'!N353)^2</f>
        <v>4.5887228990289586</v>
      </c>
      <c r="I353" s="13">
        <v>-2.2091567093236426</v>
      </c>
      <c r="J353" s="13">
        <v>-2.655150415248702</v>
      </c>
      <c r="K353" s="13">
        <v>-4.1063027716796601</v>
      </c>
      <c r="L353" s="13">
        <v>0.92994870967569676</v>
      </c>
      <c r="M353" s="13">
        <v>-0.98502144559722105</v>
      </c>
      <c r="N353" s="14">
        <v>0.46073366724933412</v>
      </c>
      <c r="O353">
        <f>I353+J353*'bulk material'!AI353+K353*'bulk material'!AJ353+L353*'bulk material'!AK353+M353*'bulk material'!AL353+N353*'bulk material'!AM353</f>
        <v>3.8711896975885045</v>
      </c>
      <c r="P353">
        <f>(O353-'bulk material'!O353)^2</f>
        <v>1.105365497138953</v>
      </c>
    </row>
    <row r="354" spans="1:16" ht="15.75" thickBot="1" x14ac:dyDescent="0.3">
      <c r="A354" s="13">
        <v>-0.11795479720844249</v>
      </c>
      <c r="B354" s="13">
        <v>2.3441750623111108</v>
      </c>
      <c r="C354" s="13">
        <v>-1.9231866673775702E-2</v>
      </c>
      <c r="D354" s="13">
        <v>1.3446266448424369</v>
      </c>
      <c r="E354" s="13">
        <v>-0.24152214324737911</v>
      </c>
      <c r="F354" s="14">
        <v>-2.326506131636096</v>
      </c>
      <c r="G354" s="7">
        <f>A354+B354*'bulk material'!AI354+C354*'bulk material'!AJ354+D354*'bulk material'!AK354+E354*'bulk material'!AL354+F354*'bulk material'!AM354</f>
        <v>8.8521958194073331</v>
      </c>
      <c r="H354">
        <f>(G354-'bulk material'!N354)^2</f>
        <v>6.2815517810484306E-2</v>
      </c>
      <c r="I354" s="13">
        <v>-2.2091567093236426</v>
      </c>
      <c r="J354" s="13">
        <v>-2.655150415248702</v>
      </c>
      <c r="K354" s="13">
        <v>-4.1063027716796601</v>
      </c>
      <c r="L354" s="13">
        <v>0.92994870967569676</v>
      </c>
      <c r="M354" s="13">
        <v>-0.98502144559722105</v>
      </c>
      <c r="N354" s="14">
        <v>0.46073366724933412</v>
      </c>
      <c r="O354">
        <f>I354+J354*'bulk material'!AI354+K354*'bulk material'!AJ354+L354*'bulk material'!AK354+M354*'bulk material'!AL354+N354*'bulk material'!AM354</f>
        <v>3.923672268198493</v>
      </c>
      <c r="P354">
        <f>(O354-'bulk material'!O354)^2</f>
        <v>0.81693796695343224</v>
      </c>
    </row>
    <row r="355" spans="1:16" ht="15.75" thickBot="1" x14ac:dyDescent="0.3">
      <c r="A355" s="13">
        <v>-0.11795479720844249</v>
      </c>
      <c r="B355" s="13">
        <v>2.3441750623111108</v>
      </c>
      <c r="C355" s="13">
        <v>-1.9231866673775702E-2</v>
      </c>
      <c r="D355" s="13">
        <v>1.3446266448424369</v>
      </c>
      <c r="E355" s="13">
        <v>-0.24152214324737911</v>
      </c>
      <c r="F355" s="14">
        <v>-2.326506131636096</v>
      </c>
      <c r="G355" s="7">
        <f>A355+B355*'bulk material'!AI355+C355*'bulk material'!AJ355+D355*'bulk material'!AK355+E355*'bulk material'!AL355+F355*'bulk material'!AM355</f>
        <v>9.6365645218614446</v>
      </c>
      <c r="H355">
        <f>(G355-'bulk material'!N355)^2</f>
        <v>4.7993350055610966</v>
      </c>
      <c r="I355" s="13">
        <v>-2.2091567093236426</v>
      </c>
      <c r="J355" s="13">
        <v>-2.655150415248702</v>
      </c>
      <c r="K355" s="13">
        <v>-4.1063027716796601</v>
      </c>
      <c r="L355" s="13">
        <v>0.92994870967569676</v>
      </c>
      <c r="M355" s="13">
        <v>-0.98502144559722105</v>
      </c>
      <c r="N355" s="14">
        <v>0.46073366724933412</v>
      </c>
      <c r="O355">
        <f>I355+J355*'bulk material'!AI355+K355*'bulk material'!AJ355+L355*'bulk material'!AK355+M355*'bulk material'!AL355+N355*'bulk material'!AM355</f>
        <v>0.91152076386176217</v>
      </c>
      <c r="P355">
        <f>(O355-'bulk material'!O355)^2</f>
        <v>13.164599326486265</v>
      </c>
    </row>
    <row r="356" spans="1:16" ht="15.75" thickBot="1" x14ac:dyDescent="0.3">
      <c r="A356" s="13">
        <v>-0.11795479720844249</v>
      </c>
      <c r="B356" s="13">
        <v>2.3441750623111108</v>
      </c>
      <c r="C356" s="13">
        <v>-1.9231866673775702E-2</v>
      </c>
      <c r="D356" s="13">
        <v>1.3446266448424369</v>
      </c>
      <c r="E356" s="13">
        <v>-0.24152214324737911</v>
      </c>
      <c r="F356" s="14">
        <v>-2.326506131636096</v>
      </c>
      <c r="G356" s="7">
        <f>A356+B356*'bulk material'!AI356+C356*'bulk material'!AJ356+D356*'bulk material'!AK356+E356*'bulk material'!AL356+F356*'bulk material'!AM356</f>
        <v>5.3451849244619565</v>
      </c>
      <c r="H356">
        <f>(G356-'bulk material'!N356)^2</f>
        <v>8.5054552299746053E-2</v>
      </c>
      <c r="I356" s="13">
        <v>-2.2091567093236426</v>
      </c>
      <c r="J356" s="13">
        <v>-2.655150415248702</v>
      </c>
      <c r="K356" s="13">
        <v>-4.1063027716796601</v>
      </c>
      <c r="L356" s="13">
        <v>0.92994870967569676</v>
      </c>
      <c r="M356" s="13">
        <v>-0.98502144559722105</v>
      </c>
      <c r="N356" s="14">
        <v>0.46073366724933412</v>
      </c>
      <c r="O356">
        <f>I356+J356*'bulk material'!AI356+K356*'bulk material'!AJ356+L356*'bulk material'!AK356+M356*'bulk material'!AL356+N356*'bulk material'!AM356</f>
        <v>2.3023987538313757</v>
      </c>
      <c r="P356">
        <f>(O356-'bulk material'!O356)^2</f>
        <v>4.9538603763219342E-2</v>
      </c>
    </row>
    <row r="357" spans="1:16" ht="15.75" thickBot="1" x14ac:dyDescent="0.3">
      <c r="A357" s="13">
        <v>-0.11795479720844249</v>
      </c>
      <c r="B357" s="13">
        <v>2.3441750623111108</v>
      </c>
      <c r="C357" s="13">
        <v>-1.9231866673775702E-2</v>
      </c>
      <c r="D357" s="13">
        <v>1.3446266448424369</v>
      </c>
      <c r="E357" s="13">
        <v>-0.24152214324737911</v>
      </c>
      <c r="F357" s="14">
        <v>-2.326506131636096</v>
      </c>
      <c r="G357" s="7">
        <f>A357+B357*'bulk material'!AI357+C357*'bulk material'!AJ357+D357*'bulk material'!AK357+E357*'bulk material'!AL357+F357*'bulk material'!AM357</f>
        <v>5.3451849244619565</v>
      </c>
      <c r="H357">
        <f>(G357-'bulk material'!N357)^2</f>
        <v>0.26177665220943036</v>
      </c>
      <c r="I357" s="13">
        <v>-2.2091567093236426</v>
      </c>
      <c r="J357" s="13">
        <v>-2.655150415248702</v>
      </c>
      <c r="K357" s="13">
        <v>-4.1063027716796601</v>
      </c>
      <c r="L357" s="13">
        <v>0.92994870967569676</v>
      </c>
      <c r="M357" s="13">
        <v>-0.98502144559722105</v>
      </c>
      <c r="N357" s="14">
        <v>0.46073366724933412</v>
      </c>
      <c r="O357">
        <f>I357+J357*'bulk material'!AI357+K357*'bulk material'!AJ357+L357*'bulk material'!AK357+M357*'bulk material'!AL357+N357*'bulk material'!AM357</f>
        <v>2.3023987538313757</v>
      </c>
      <c r="P357">
        <f>(O357-'bulk material'!O357)^2</f>
        <v>6.6187503581720372E-6</v>
      </c>
    </row>
    <row r="358" spans="1:16" ht="15.75" thickBot="1" x14ac:dyDescent="0.3">
      <c r="A358" s="13">
        <v>-0.11795479720844249</v>
      </c>
      <c r="B358" s="13">
        <v>2.3441750623111108</v>
      </c>
      <c r="C358" s="13">
        <v>-1.9231866673775702E-2</v>
      </c>
      <c r="D358" s="13">
        <v>1.3446266448424369</v>
      </c>
      <c r="E358" s="13">
        <v>-0.24152214324737911</v>
      </c>
      <c r="F358" s="14">
        <v>-2.326506131636096</v>
      </c>
      <c r="G358" s="7">
        <f>A358+B358*'bulk material'!AI358+C358*'bulk material'!AJ358+D358*'bulk material'!AK358+E358*'bulk material'!AL358+F358*'bulk material'!AM358</f>
        <v>5.3451849244619565</v>
      </c>
      <c r="H358">
        <f>(G358-'bulk material'!N358)^2</f>
        <v>0.79502391568979336</v>
      </c>
      <c r="I358" s="13">
        <v>-2.2091567093236426</v>
      </c>
      <c r="J358" s="13">
        <v>-2.655150415248702</v>
      </c>
      <c r="K358" s="13">
        <v>-4.1063027716796601</v>
      </c>
      <c r="L358" s="13">
        <v>0.92994870967569676</v>
      </c>
      <c r="M358" s="13">
        <v>-0.98502144559722105</v>
      </c>
      <c r="N358" s="14">
        <v>0.46073366724933412</v>
      </c>
      <c r="O358">
        <f>I358+J358*'bulk material'!AI358+K358*'bulk material'!AJ358+L358*'bulk material'!AK358+M358*'bulk material'!AL358+N358*'bulk material'!AM358</f>
        <v>2.3023987538313757</v>
      </c>
      <c r="P358">
        <f>(O358-'bulk material'!O358)^2</f>
        <v>0.14245137190996168</v>
      </c>
    </row>
    <row r="359" spans="1:16" ht="15.75" thickBot="1" x14ac:dyDescent="0.3">
      <c r="A359" s="13">
        <v>-0.11795479720844249</v>
      </c>
      <c r="B359" s="13">
        <v>2.3441750623111108</v>
      </c>
      <c r="C359" s="13">
        <v>-1.9231866673775702E-2</v>
      </c>
      <c r="D359" s="13">
        <v>1.3446266448424369</v>
      </c>
      <c r="E359" s="13">
        <v>-0.24152214324737911</v>
      </c>
      <c r="F359" s="14">
        <v>-2.326506131636096</v>
      </c>
      <c r="G359" s="7">
        <f>A359+B359*'bulk material'!AI359+C359*'bulk material'!AJ359+D359*'bulk material'!AK359+E359*'bulk material'!AL359+F359*'bulk material'!AM359</f>
        <v>5.3451849244619565</v>
      </c>
      <c r="H359">
        <f>(G359-'bulk material'!N359)^2</f>
        <v>1.1484147247068068</v>
      </c>
      <c r="I359" s="13">
        <v>-2.2091567093236426</v>
      </c>
      <c r="J359" s="13">
        <v>-2.655150415248702</v>
      </c>
      <c r="K359" s="13">
        <v>-4.1063027716796601</v>
      </c>
      <c r="L359" s="13">
        <v>0.92994870967569676</v>
      </c>
      <c r="M359" s="13">
        <v>-0.98502144559722105</v>
      </c>
      <c r="N359" s="14">
        <v>0.46073366724933412</v>
      </c>
      <c r="O359">
        <f>I359+J359*'bulk material'!AI359+K359*'bulk material'!AJ359+L359*'bulk material'!AK359+M359*'bulk material'!AL359+N359*'bulk material'!AM359</f>
        <v>2.3023987538313757</v>
      </c>
      <c r="P359">
        <f>(O359-'bulk material'!O359)^2</f>
        <v>0.3107252023539841</v>
      </c>
    </row>
    <row r="360" spans="1:16" ht="15.75" thickBot="1" x14ac:dyDescent="0.3">
      <c r="A360" s="13">
        <v>-0.11795479720844249</v>
      </c>
      <c r="B360" s="13">
        <v>2.3441750623111108</v>
      </c>
      <c r="C360" s="13">
        <v>-1.9231866673775702E-2</v>
      </c>
      <c r="D360" s="13">
        <v>1.3446266448424369</v>
      </c>
      <c r="E360" s="13">
        <v>-0.24152214324737911</v>
      </c>
      <c r="F360" s="14">
        <v>-2.326506131636096</v>
      </c>
      <c r="G360" s="7">
        <f>A360+B360*'bulk material'!AI360+C360*'bulk material'!AJ360+D360*'bulk material'!AK360+E360*'bulk material'!AL360+F360*'bulk material'!AM360</f>
        <v>6.5476197423679503</v>
      </c>
      <c r="H360">
        <f>(G360-'bulk material'!N360)^2</f>
        <v>0.26440813773066763</v>
      </c>
      <c r="I360" s="13">
        <v>-2.2091567093236426</v>
      </c>
      <c r="J360" s="13">
        <v>-2.655150415248702</v>
      </c>
      <c r="K360" s="13">
        <v>-4.1063027716796601</v>
      </c>
      <c r="L360" s="13">
        <v>0.92994870967569676</v>
      </c>
      <c r="M360" s="13">
        <v>-0.98502144559722105</v>
      </c>
      <c r="N360" s="14">
        <v>0.46073366724933412</v>
      </c>
      <c r="O360">
        <f>I360+J360*'bulk material'!AI360+K360*'bulk material'!AJ360+L360*'bulk material'!AK360+M360*'bulk material'!AL360+N360*'bulk material'!AM360</f>
        <v>3.3644332852009162</v>
      </c>
      <c r="P360">
        <f>(O360-'bulk material'!O360)^2</f>
        <v>0.68127323371456017</v>
      </c>
    </row>
    <row r="361" spans="1:16" ht="15.75" thickBot="1" x14ac:dyDescent="0.3">
      <c r="A361" s="13">
        <v>-0.11795479720844249</v>
      </c>
      <c r="B361" s="13">
        <v>2.3441750623111108</v>
      </c>
      <c r="C361" s="13">
        <v>-1.9231866673775702E-2</v>
      </c>
      <c r="D361" s="13">
        <v>1.3446266448424369</v>
      </c>
      <c r="E361" s="13">
        <v>-0.24152214324737911</v>
      </c>
      <c r="F361" s="14">
        <v>-2.326506131636096</v>
      </c>
      <c r="G361" s="7">
        <f>A361+B361*'bulk material'!AI361+C361*'bulk material'!AJ361+D361*'bulk material'!AK361+E361*'bulk material'!AL361+F361*'bulk material'!AM361</f>
        <v>6.5476197423679503</v>
      </c>
      <c r="H361">
        <f>(G361-'bulk material'!N361)^2</f>
        <v>0.26543755036717087</v>
      </c>
      <c r="I361" s="13">
        <v>-2.2091567093236426</v>
      </c>
      <c r="J361" s="13">
        <v>-2.655150415248702</v>
      </c>
      <c r="K361" s="13">
        <v>-4.1063027716796601</v>
      </c>
      <c r="L361" s="13">
        <v>0.92994870967569676</v>
      </c>
      <c r="M361" s="13">
        <v>-0.98502144559722105</v>
      </c>
      <c r="N361" s="14">
        <v>0.46073366724933412</v>
      </c>
      <c r="O361">
        <f>I361+J361*'bulk material'!AI361+K361*'bulk material'!AJ361+L361*'bulk material'!AK361+M361*'bulk material'!AL361+N361*'bulk material'!AM361</f>
        <v>3.3644332852009162</v>
      </c>
      <c r="P361">
        <f>(O361-'bulk material'!O361)^2</f>
        <v>0.91277535532360543</v>
      </c>
    </row>
    <row r="362" spans="1:16" ht="15.75" thickBot="1" x14ac:dyDescent="0.3">
      <c r="A362" s="13">
        <v>-0.11795479720844249</v>
      </c>
      <c r="B362" s="13">
        <v>2.3441750623111108</v>
      </c>
      <c r="C362" s="13">
        <v>-1.9231866673775702E-2</v>
      </c>
      <c r="D362" s="13">
        <v>1.3446266448424369</v>
      </c>
      <c r="E362" s="13">
        <v>-0.24152214324737911</v>
      </c>
      <c r="F362" s="14">
        <v>-2.326506131636096</v>
      </c>
      <c r="G362" s="7">
        <f>A362+B362*'bulk material'!AI362+C362*'bulk material'!AJ362+D362*'bulk material'!AK362+E362*'bulk material'!AL362+F362*'bulk material'!AM362</f>
        <v>6.9496884116605253</v>
      </c>
      <c r="H362">
        <f>(G362-'bulk material'!N362)^2</f>
        <v>1.3903655951944476</v>
      </c>
      <c r="I362" s="13">
        <v>-2.2091567093236426</v>
      </c>
      <c r="J362" s="13">
        <v>-2.655150415248702</v>
      </c>
      <c r="K362" s="13">
        <v>-4.1063027716796601</v>
      </c>
      <c r="L362" s="13">
        <v>0.92994870967569676</v>
      </c>
      <c r="M362" s="13">
        <v>-0.98502144559722105</v>
      </c>
      <c r="N362" s="14">
        <v>0.46073366724933412</v>
      </c>
      <c r="O362">
        <f>I362+J362*'bulk material'!AI362+K362*'bulk material'!AJ362+L362*'bulk material'!AK362+M362*'bulk material'!AL362+N362*'bulk material'!AM362</f>
        <v>4.3413589640079699</v>
      </c>
      <c r="P362">
        <f>(O362-'bulk material'!O362)^2</f>
        <v>1.1847606204077377</v>
      </c>
    </row>
    <row r="363" spans="1:16" ht="15.75" thickBot="1" x14ac:dyDescent="0.3">
      <c r="A363" s="13">
        <v>-0.11795479720844249</v>
      </c>
      <c r="B363" s="13">
        <v>2.3441750623111108</v>
      </c>
      <c r="C363" s="13">
        <v>-1.9231866673775702E-2</v>
      </c>
      <c r="D363" s="13">
        <v>1.3446266448424369</v>
      </c>
      <c r="E363" s="13">
        <v>-0.24152214324737911</v>
      </c>
      <c r="F363" s="14">
        <v>-2.326506131636096</v>
      </c>
      <c r="G363" s="7">
        <f>A363+B363*'bulk material'!AI363+C363*'bulk material'!AJ363+D363*'bulk material'!AK363+E363*'bulk material'!AL363+F363*'bulk material'!AM363</f>
        <v>7.0551374166458869</v>
      </c>
      <c r="H363">
        <f>(G363-'bulk material'!N363)^2</f>
        <v>0.16427729532327781</v>
      </c>
      <c r="I363" s="13">
        <v>-2.2091567093236426</v>
      </c>
      <c r="J363" s="13">
        <v>-2.655150415248702</v>
      </c>
      <c r="K363" s="13">
        <v>-4.1063027716796601</v>
      </c>
      <c r="L363" s="13">
        <v>0.92994870967569676</v>
      </c>
      <c r="M363" s="13">
        <v>-0.98502144559722105</v>
      </c>
      <c r="N363" s="14">
        <v>0.46073366724933412</v>
      </c>
      <c r="O363">
        <f>I363+J363*'bulk material'!AI363+K363*'bulk material'!AJ363+L363*'bulk material'!AK363+M363*'bulk material'!AL363+N363*'bulk material'!AM363</f>
        <v>4.0505973171653684</v>
      </c>
      <c r="P363">
        <f>(O363-'bulk material'!O363)^2</f>
        <v>1.14325010583027</v>
      </c>
    </row>
    <row r="364" spans="1:16" ht="15.75" thickBot="1" x14ac:dyDescent="0.3">
      <c r="A364" s="13">
        <v>-0.11795479720844249</v>
      </c>
      <c r="B364" s="13">
        <v>2.3441750623111108</v>
      </c>
      <c r="C364" s="13">
        <v>-1.9231866673775702E-2</v>
      </c>
      <c r="D364" s="13">
        <v>1.3446266448424369</v>
      </c>
      <c r="E364" s="13">
        <v>-0.24152214324737911</v>
      </c>
      <c r="F364" s="14">
        <v>-2.326506131636096</v>
      </c>
      <c r="G364" s="7">
        <f>A364+B364*'bulk material'!AI364+C364*'bulk material'!AJ364+D364*'bulk material'!AK364+E364*'bulk material'!AL364+F364*'bulk material'!AM364</f>
        <v>8.0837926249166649</v>
      </c>
      <c r="H364">
        <f>(G364-'bulk material'!N364)^2</f>
        <v>3.9614308528004308E-2</v>
      </c>
      <c r="I364" s="13">
        <v>-2.2091567093236426</v>
      </c>
      <c r="J364" s="13">
        <v>-2.655150415248702</v>
      </c>
      <c r="K364" s="13">
        <v>-4.1063027716796601</v>
      </c>
      <c r="L364" s="13">
        <v>0.92994870967569676</v>
      </c>
      <c r="M364" s="13">
        <v>-0.98502144559722105</v>
      </c>
      <c r="N364" s="14">
        <v>0.46073366724933412</v>
      </c>
      <c r="O364">
        <f>I364+J364*'bulk material'!AI364+K364*'bulk material'!AJ364+L364*'bulk material'!AK364+M364*'bulk material'!AL364+N364*'bulk material'!AM364</f>
        <v>4.4668269398482119</v>
      </c>
      <c r="P364">
        <f>(O364-'bulk material'!O364)^2</f>
        <v>0.30580802757473297</v>
      </c>
    </row>
    <row r="365" spans="1:16" ht="15.75" thickBot="1" x14ac:dyDescent="0.3">
      <c r="A365" s="13">
        <v>-0.11795479720844249</v>
      </c>
      <c r="B365" s="13">
        <v>2.3441750623111108</v>
      </c>
      <c r="C365" s="13">
        <v>-1.9231866673775702E-2</v>
      </c>
      <c r="D365" s="13">
        <v>1.3446266448424369</v>
      </c>
      <c r="E365" s="13">
        <v>-0.24152214324737911</v>
      </c>
      <c r="F365" s="14">
        <v>-2.326506131636096</v>
      </c>
      <c r="G365" s="7">
        <f>A365+B365*'bulk material'!AI365+C365*'bulk material'!AJ365+D365*'bulk material'!AK365+E365*'bulk material'!AL365+F365*'bulk material'!AM365</f>
        <v>7.3500071223889973</v>
      </c>
      <c r="H365">
        <f>(G365-'bulk material'!N365)^2</f>
        <v>2.1048755915306936</v>
      </c>
      <c r="I365" s="13">
        <v>-2.2091567093236426</v>
      </c>
      <c r="J365" s="13">
        <v>-2.655150415248702</v>
      </c>
      <c r="K365" s="13">
        <v>-4.1063027716796601</v>
      </c>
      <c r="L365" s="13">
        <v>0.92994870967569676</v>
      </c>
      <c r="M365" s="13">
        <v>-0.98502144559722105</v>
      </c>
      <c r="N365" s="14">
        <v>0.46073366724933412</v>
      </c>
      <c r="O365">
        <f>I365+J365*'bulk material'!AI365+K365*'bulk material'!AJ365+L365*'bulk material'!AK365+M365*'bulk material'!AL365+N365*'bulk material'!AM365</f>
        <v>4.7192925620278832</v>
      </c>
      <c r="P365">
        <f>(O365-'bulk material'!O365)^2</f>
        <v>0.92262460191824158</v>
      </c>
    </row>
    <row r="366" spans="1:16" ht="15.75" thickBot="1" x14ac:dyDescent="0.3">
      <c r="A366" s="13">
        <v>-0.11795479720844249</v>
      </c>
      <c r="B366" s="13">
        <v>2.3441750623111108</v>
      </c>
      <c r="C366" s="13">
        <v>-1.9231866673775702E-2</v>
      </c>
      <c r="D366" s="13">
        <v>1.3446266448424369</v>
      </c>
      <c r="E366" s="13">
        <v>-0.24152214324737911</v>
      </c>
      <c r="F366" s="14">
        <v>-2.326506131636096</v>
      </c>
      <c r="G366" s="7">
        <f>A366+B366*'bulk material'!AI366+C366*'bulk material'!AJ366+D366*'bulk material'!AK366+E366*'bulk material'!AL366+F366*'bulk material'!AM366</f>
        <v>7.3500071223889973</v>
      </c>
      <c r="H366">
        <f>(G366-'bulk material'!N366)^2</f>
        <v>3.0934440574811881</v>
      </c>
      <c r="I366" s="13">
        <v>-2.2091567093236426</v>
      </c>
      <c r="J366" s="13">
        <v>-2.655150415248702</v>
      </c>
      <c r="K366" s="13">
        <v>-4.1063027716796601</v>
      </c>
      <c r="L366" s="13">
        <v>0.92994870967569676</v>
      </c>
      <c r="M366" s="13">
        <v>-0.98502144559722105</v>
      </c>
      <c r="N366" s="14">
        <v>0.46073366724933412</v>
      </c>
      <c r="O366">
        <f>I366+J366*'bulk material'!AI366+K366*'bulk material'!AJ366+L366*'bulk material'!AK366+M366*'bulk material'!AL366+N366*'bulk material'!AM366</f>
        <v>4.7192925620278832</v>
      </c>
      <c r="P366">
        <f>(O366-'bulk material'!O366)^2</f>
        <v>1.2332846514959739</v>
      </c>
    </row>
    <row r="367" spans="1:16" ht="15.75" thickBot="1" x14ac:dyDescent="0.3">
      <c r="A367" s="13">
        <v>-0.11795479720844249</v>
      </c>
      <c r="B367" s="13">
        <v>2.3441750623111108</v>
      </c>
      <c r="C367" s="13">
        <v>-1.9231866673775702E-2</v>
      </c>
      <c r="D367" s="13">
        <v>1.3446266448424369</v>
      </c>
      <c r="E367" s="13">
        <v>-0.24152214324737911</v>
      </c>
      <c r="F367" s="14">
        <v>-2.326506131636096</v>
      </c>
      <c r="G367" s="7">
        <f>A367+B367*'bulk material'!AI367+C367*'bulk material'!AJ367+D367*'bulk material'!AK367+E367*'bulk material'!AL367+F367*'bulk material'!AM367</f>
        <v>7.616743968618068</v>
      </c>
      <c r="H367">
        <f>(G367-'bulk material'!N367)^2</f>
        <v>1.674275194911477E-3</v>
      </c>
      <c r="I367" s="13">
        <v>-2.2091567093236426</v>
      </c>
      <c r="J367" s="13">
        <v>-2.655150415248702</v>
      </c>
      <c r="K367" s="13">
        <v>-4.1063027716796601</v>
      </c>
      <c r="L367" s="13">
        <v>0.92994870967569676</v>
      </c>
      <c r="M367" s="13">
        <v>-0.98502144559722105</v>
      </c>
      <c r="N367" s="14">
        <v>0.46073366724933412</v>
      </c>
      <c r="O367">
        <f>I367+J367*'bulk material'!AI367+K367*'bulk material'!AJ367+L367*'bulk material'!AK367+M367*'bulk material'!AL367+N367*'bulk material'!AM367</f>
        <v>3.6122878915046401</v>
      </c>
      <c r="P367">
        <f>(O367-'bulk material'!O367)^2</f>
        <v>0.22804270296236315</v>
      </c>
    </row>
    <row r="368" spans="1:16" ht="15.75" thickBot="1" x14ac:dyDescent="0.3">
      <c r="A368" s="13">
        <v>-0.11795479720844249</v>
      </c>
      <c r="B368" s="13">
        <v>2.3441750623111108</v>
      </c>
      <c r="C368" s="13">
        <v>-1.9231866673775702E-2</v>
      </c>
      <c r="D368" s="13">
        <v>1.3446266448424369</v>
      </c>
      <c r="E368" s="13">
        <v>-0.24152214324737911</v>
      </c>
      <c r="F368" s="14">
        <v>-2.326506131636096</v>
      </c>
      <c r="G368" s="7">
        <f>A368+B368*'bulk material'!AI368+C368*'bulk material'!AJ368+D368*'bulk material'!AK368+E368*'bulk material'!AL368+F368*'bulk material'!AM368</f>
        <v>7.5620569787803262</v>
      </c>
      <c r="H368">
        <f>(G368-'bulk material'!N368)^2</f>
        <v>1.2249378005169596</v>
      </c>
      <c r="I368" s="13">
        <v>-2.2091567093236426</v>
      </c>
      <c r="J368" s="13">
        <v>-2.655150415248702</v>
      </c>
      <c r="K368" s="13">
        <v>-4.1063027716796601</v>
      </c>
      <c r="L368" s="13">
        <v>0.92994870967569676</v>
      </c>
      <c r="M368" s="13">
        <v>-0.98502144559722105</v>
      </c>
      <c r="N368" s="14">
        <v>0.46073366724933412</v>
      </c>
      <c r="O368">
        <f>I368+J368*'bulk material'!AI368+K368*'bulk material'!AJ368+L368*'bulk material'!AK368+M368*'bulk material'!AL368+N368*'bulk material'!AM368</f>
        <v>4.9856182695333855</v>
      </c>
      <c r="P368">
        <f>(O368-'bulk material'!O368)^2</f>
        <v>1.2810822188760052E-3</v>
      </c>
    </row>
    <row r="369" spans="1:16" ht="15.75" thickBot="1" x14ac:dyDescent="0.3">
      <c r="A369" s="13">
        <v>-0.11795479720844249</v>
      </c>
      <c r="B369" s="13">
        <v>2.3441750623111108</v>
      </c>
      <c r="C369" s="13">
        <v>-1.9231866673775702E-2</v>
      </c>
      <c r="D369" s="13">
        <v>1.3446266448424369</v>
      </c>
      <c r="E369" s="13">
        <v>-0.24152214324737911</v>
      </c>
      <c r="F369" s="14">
        <v>-2.326506131636096</v>
      </c>
      <c r="G369" s="7">
        <f>A369+B369*'bulk material'!AI369+C369*'bulk material'!AJ369+D369*'bulk material'!AK369+E369*'bulk material'!AL369+F369*'bulk material'!AM369</f>
        <v>7.5620569787803262</v>
      </c>
      <c r="H369">
        <f>(G369-'bulk material'!N369)^2</f>
        <v>0.83497393492671979</v>
      </c>
      <c r="I369" s="13">
        <v>-2.2091567093236426</v>
      </c>
      <c r="J369" s="13">
        <v>-2.655150415248702</v>
      </c>
      <c r="K369" s="13">
        <v>-4.1063027716796601</v>
      </c>
      <c r="L369" s="13">
        <v>0.92994870967569676</v>
      </c>
      <c r="M369" s="13">
        <v>-0.98502144559722105</v>
      </c>
      <c r="N369" s="14">
        <v>0.46073366724933412</v>
      </c>
      <c r="O369">
        <f>I369+J369*'bulk material'!AI369+K369*'bulk material'!AJ369+L369*'bulk material'!AK369+M369*'bulk material'!AL369+N369*'bulk material'!AM369</f>
        <v>4.9856182695333855</v>
      </c>
      <c r="P369">
        <f>(O369-'bulk material'!O369)^2</f>
        <v>2.0186132757022738E-4</v>
      </c>
    </row>
    <row r="370" spans="1:16" ht="15.75" thickBot="1" x14ac:dyDescent="0.3">
      <c r="A370" s="13">
        <v>-0.11795479720844249</v>
      </c>
      <c r="B370" s="13">
        <v>2.3441750623111108</v>
      </c>
      <c r="C370" s="13">
        <v>-1.9231866673775702E-2</v>
      </c>
      <c r="D370" s="13">
        <v>1.3446266448424369</v>
      </c>
      <c r="E370" s="13">
        <v>-0.24152214324737911</v>
      </c>
      <c r="F370" s="14">
        <v>-2.326506131636096</v>
      </c>
      <c r="G370" s="7">
        <f>A370+B370*'bulk material'!AI370+C370*'bulk material'!AJ370+D370*'bulk material'!AK370+E370*'bulk material'!AL370+F370*'bulk material'!AM370</f>
        <v>7.6547321967427298</v>
      </c>
      <c r="H370">
        <f>(G370-'bulk material'!N370)^2</f>
        <v>1.7263493345400966</v>
      </c>
      <c r="I370" s="13">
        <v>-2.2091567093236426</v>
      </c>
      <c r="J370" s="13">
        <v>-2.655150415248702</v>
      </c>
      <c r="K370" s="13">
        <v>-4.1063027716796601</v>
      </c>
      <c r="L370" s="13">
        <v>0.92994870967569676</v>
      </c>
      <c r="M370" s="13">
        <v>-0.98502144559722105</v>
      </c>
      <c r="N370" s="14">
        <v>0.46073366724933412</v>
      </c>
      <c r="O370">
        <f>I370+J370*'bulk material'!AI370+K370*'bulk material'!AJ370+L370*'bulk material'!AK370+M370*'bulk material'!AL370+N370*'bulk material'!AM370</f>
        <v>4.5850958030342062</v>
      </c>
      <c r="P370">
        <f>(O370-'bulk material'!O370)^2</f>
        <v>2.0493495782188788E-3</v>
      </c>
    </row>
    <row r="371" spans="1:16" ht="15.75" thickBot="1" x14ac:dyDescent="0.3">
      <c r="A371" s="13">
        <v>-0.11795479720844249</v>
      </c>
      <c r="B371" s="13">
        <v>2.3441750623111108</v>
      </c>
      <c r="C371" s="13">
        <v>-1.9231866673775702E-2</v>
      </c>
      <c r="D371" s="13">
        <v>1.3446266448424369</v>
      </c>
      <c r="E371" s="13">
        <v>-0.24152214324737911</v>
      </c>
      <c r="F371" s="14">
        <v>-2.326506131636096</v>
      </c>
      <c r="G371" s="7">
        <f>A371+B371*'bulk material'!AI371+C371*'bulk material'!AJ371+D371*'bulk material'!AK371+E371*'bulk material'!AL371+F371*'bulk material'!AM371</f>
        <v>7.6331833946309269</v>
      </c>
      <c r="H371">
        <f>(G371-'bulk material'!N371)^2</f>
        <v>2.5748780855135798</v>
      </c>
      <c r="I371" s="13">
        <v>-2.2091567093236426</v>
      </c>
      <c r="J371" s="13">
        <v>-2.655150415248702</v>
      </c>
      <c r="K371" s="13">
        <v>-4.1063027716796601</v>
      </c>
      <c r="L371" s="13">
        <v>0.92994870967569676</v>
      </c>
      <c r="M371" s="13">
        <v>-0.98502144559722105</v>
      </c>
      <c r="N371" s="14">
        <v>0.46073366724933412</v>
      </c>
      <c r="O371">
        <f>I371+J371*'bulk material'!AI371+K371*'bulk material'!AJ371+L371*'bulk material'!AK371+M371*'bulk material'!AL371+N371*'bulk material'!AM371</f>
        <v>5.6107962909444336</v>
      </c>
      <c r="P371">
        <f>(O371-'bulk material'!O371)^2</f>
        <v>1.5233229209533955E-3</v>
      </c>
    </row>
    <row r="372" spans="1:16" ht="15.75" thickBot="1" x14ac:dyDescent="0.3">
      <c r="A372" s="13">
        <v>-0.11795479720844249</v>
      </c>
      <c r="B372" s="13">
        <v>2.3441750623111108</v>
      </c>
      <c r="C372" s="13">
        <v>-1.9231866673775702E-2</v>
      </c>
      <c r="D372" s="13">
        <v>1.3446266448424369</v>
      </c>
      <c r="E372" s="13">
        <v>-0.24152214324737911</v>
      </c>
      <c r="F372" s="14">
        <v>-2.326506131636096</v>
      </c>
      <c r="G372" s="7">
        <f>A372+B372*'bulk material'!AI372+C372*'bulk material'!AJ372+D372*'bulk material'!AK372+E372*'bulk material'!AL372+F372*'bulk material'!AM372</f>
        <v>7.6331833946309269</v>
      </c>
      <c r="H372">
        <f>(G372-'bulk material'!N372)^2</f>
        <v>2.9092169040434301</v>
      </c>
      <c r="I372" s="13">
        <v>-2.2091567093236426</v>
      </c>
      <c r="J372" s="13">
        <v>-2.655150415248702</v>
      </c>
      <c r="K372" s="13">
        <v>-4.1063027716796601</v>
      </c>
      <c r="L372" s="13">
        <v>0.92994870967569676</v>
      </c>
      <c r="M372" s="13">
        <v>-0.98502144559722105</v>
      </c>
      <c r="N372" s="14">
        <v>0.46073366724933412</v>
      </c>
      <c r="O372">
        <f>I372+J372*'bulk material'!AI372+K372*'bulk material'!AJ372+L372*'bulk material'!AK372+M372*'bulk material'!AL372+N372*'bulk material'!AM372</f>
        <v>5.6107962909444336</v>
      </c>
      <c r="P372">
        <f>(O372-'bulk material'!O372)^2</f>
        <v>4.3693444610757221E-2</v>
      </c>
    </row>
    <row r="373" spans="1:16" ht="15.75" thickBot="1" x14ac:dyDescent="0.3">
      <c r="A373" s="13">
        <v>-0.11795479720844249</v>
      </c>
      <c r="B373" s="13">
        <v>2.3441750623111108</v>
      </c>
      <c r="C373" s="13">
        <v>-1.9231866673775702E-2</v>
      </c>
      <c r="D373" s="13">
        <v>1.3446266448424369</v>
      </c>
      <c r="E373" s="13">
        <v>-0.24152214324737911</v>
      </c>
      <c r="F373" s="14">
        <v>-2.326506131636096</v>
      </c>
      <c r="G373" s="7">
        <f>A373+B373*'bulk material'!AI373+C373*'bulk material'!AJ373+D373*'bulk material'!AK373+E373*'bulk material'!AL373+F373*'bulk material'!AM373</f>
        <v>8.2163387487149091</v>
      </c>
      <c r="H373">
        <f>(G373-'bulk material'!N373)^2</f>
        <v>0.53073073671479443</v>
      </c>
      <c r="I373" s="13">
        <v>-2.2091567093236426</v>
      </c>
      <c r="J373" s="13">
        <v>-2.655150415248702</v>
      </c>
      <c r="K373" s="13">
        <v>-4.1063027716796601</v>
      </c>
      <c r="L373" s="13">
        <v>0.92994870967569676</v>
      </c>
      <c r="M373" s="13">
        <v>-0.98502144559722105</v>
      </c>
      <c r="N373" s="14">
        <v>0.46073366724933412</v>
      </c>
      <c r="O373">
        <f>I373+J373*'bulk material'!AI373+K373*'bulk material'!AJ373+L373*'bulk material'!AK373+M373*'bulk material'!AL373+N373*'bulk material'!AM373</f>
        <v>4.1467863773734779</v>
      </c>
      <c r="P373">
        <f>(O373-'bulk material'!O373)^2</f>
        <v>4.1225112972981433E-2</v>
      </c>
    </row>
    <row r="374" spans="1:16" ht="15.75" thickBot="1" x14ac:dyDescent="0.3">
      <c r="A374" s="13">
        <v>-0.11795479720844249</v>
      </c>
      <c r="B374" s="13">
        <v>2.3441750623111108</v>
      </c>
      <c r="C374" s="13">
        <v>-1.9231866673775702E-2</v>
      </c>
      <c r="D374" s="13">
        <v>1.3446266448424369</v>
      </c>
      <c r="E374" s="13">
        <v>-0.24152214324737911</v>
      </c>
      <c r="F374" s="14">
        <v>-2.326506131636096</v>
      </c>
      <c r="G374" s="7">
        <f>A374+B374*'bulk material'!AI374+C374*'bulk material'!AJ374+D374*'bulk material'!AK374+E374*'bulk material'!AL374+F374*'bulk material'!AM374</f>
        <v>8.2163387487149091</v>
      </c>
      <c r="H374">
        <f>(G374-'bulk material'!N374)^2</f>
        <v>0.25858515395317749</v>
      </c>
      <c r="I374" s="13">
        <v>-2.2091567093236426</v>
      </c>
      <c r="J374" s="13">
        <v>-2.655150415248702</v>
      </c>
      <c r="K374" s="13">
        <v>-4.1063027716796601</v>
      </c>
      <c r="L374" s="13">
        <v>0.92994870967569676</v>
      </c>
      <c r="M374" s="13">
        <v>-0.98502144559722105</v>
      </c>
      <c r="N374" s="14">
        <v>0.46073366724933412</v>
      </c>
      <c r="O374">
        <f>I374+J374*'bulk material'!AI374+K374*'bulk material'!AJ374+L374*'bulk material'!AK374+M374*'bulk material'!AL374+N374*'bulk material'!AM374</f>
        <v>4.1467863773734779</v>
      </c>
      <c r="P374">
        <f>(O374-'bulk material'!O374)^2</f>
        <v>0.17896257360159551</v>
      </c>
    </row>
    <row r="375" spans="1:16" ht="15.75" thickBot="1" x14ac:dyDescent="0.3">
      <c r="A375" s="13">
        <v>-0.11795479720844249</v>
      </c>
      <c r="B375" s="13">
        <v>2.3441750623111108</v>
      </c>
      <c r="C375" s="13">
        <v>-1.9231866673775702E-2</v>
      </c>
      <c r="D375" s="13">
        <v>1.3446266448424369</v>
      </c>
      <c r="E375" s="13">
        <v>-0.24152214324737911</v>
      </c>
      <c r="F375" s="14">
        <v>-2.326506131636096</v>
      </c>
      <c r="G375" s="7">
        <f>A375+B375*'bulk material'!AI375+C375*'bulk material'!AJ375+D375*'bulk material'!AK375+E375*'bulk material'!AL375+F375*'bulk material'!AM375</f>
        <v>8.0342021930008656</v>
      </c>
      <c r="H375">
        <f>(G375-'bulk material'!N375)^2</f>
        <v>7.148999616677458E-2</v>
      </c>
      <c r="I375" s="13">
        <v>-2.2091567093236426</v>
      </c>
      <c r="J375" s="13">
        <v>-2.655150415248702</v>
      </c>
      <c r="K375" s="13">
        <v>-4.1063027716796601</v>
      </c>
      <c r="L375" s="13">
        <v>0.92994870967569676</v>
      </c>
      <c r="M375" s="13">
        <v>-0.98502144559722105</v>
      </c>
      <c r="N375" s="14">
        <v>0.46073366724933412</v>
      </c>
      <c r="O375">
        <f>I375+J375*'bulk material'!AI375+K375*'bulk material'!AJ375+L375*'bulk material'!AK375+M375*'bulk material'!AL375+N375*'bulk material'!AM375</f>
        <v>1.016041399152684</v>
      </c>
      <c r="P375">
        <f>(O375-'bulk material'!O375)^2</f>
        <v>3.4365175710927063</v>
      </c>
    </row>
    <row r="376" spans="1:16" ht="15.75" thickBot="1" x14ac:dyDescent="0.3">
      <c r="A376" s="13">
        <v>-0.11795479720844249</v>
      </c>
      <c r="B376" s="13">
        <v>2.3441750623111108</v>
      </c>
      <c r="C376" s="13">
        <v>-1.9231866673775702E-2</v>
      </c>
      <c r="D376" s="13">
        <v>1.3446266448424369</v>
      </c>
      <c r="E376" s="13">
        <v>-0.24152214324737911</v>
      </c>
      <c r="F376" s="14">
        <v>-2.326506131636096</v>
      </c>
      <c r="G376" s="7">
        <f>A376+B376*'bulk material'!AI376+C376*'bulk material'!AJ376+D376*'bulk material'!AK376+E376*'bulk material'!AL376+F376*'bulk material'!AM376</f>
        <v>7.8579126102165677</v>
      </c>
      <c r="H376">
        <f>(G376-'bulk material'!N376)^2</f>
        <v>0.85176923693617346</v>
      </c>
      <c r="I376" s="13">
        <v>-2.2091567093236426</v>
      </c>
      <c r="J376" s="13">
        <v>-2.655150415248702</v>
      </c>
      <c r="K376" s="13">
        <v>-4.1063027716796601</v>
      </c>
      <c r="L376" s="13">
        <v>0.92994870967569676</v>
      </c>
      <c r="M376" s="13">
        <v>-0.98502144559722105</v>
      </c>
      <c r="N376" s="14">
        <v>0.46073366724933412</v>
      </c>
      <c r="O376">
        <f>I376+J376*'bulk material'!AI376+K376*'bulk material'!AJ376+L376*'bulk material'!AK376+M376*'bulk material'!AL376+N376*'bulk material'!AM376</f>
        <v>4.2839727236429983</v>
      </c>
      <c r="P376">
        <f>(O376-'bulk material'!O376)^2</f>
        <v>3.4261553770175233E-5</v>
      </c>
    </row>
    <row r="377" spans="1:16" ht="15.75" thickBot="1" x14ac:dyDescent="0.3">
      <c r="A377" s="13">
        <v>-0.11795479720844249</v>
      </c>
      <c r="B377" s="13">
        <v>2.3441750623111108</v>
      </c>
      <c r="C377" s="13">
        <v>-1.9231866673775702E-2</v>
      </c>
      <c r="D377" s="13">
        <v>1.3446266448424369</v>
      </c>
      <c r="E377" s="13">
        <v>-0.24152214324737911</v>
      </c>
      <c r="F377" s="14">
        <v>-2.326506131636096</v>
      </c>
      <c r="G377" s="7">
        <f>A377+B377*'bulk material'!AI377+C377*'bulk material'!AJ377+D377*'bulk material'!AK377+E377*'bulk material'!AL377+F377*'bulk material'!AM377</f>
        <v>8.7289565186057789</v>
      </c>
      <c r="H377">
        <f>(G377-'bulk material'!N377)^2</f>
        <v>5.4855750822231357</v>
      </c>
      <c r="I377" s="13">
        <v>-2.2091567093236426</v>
      </c>
      <c r="J377" s="13">
        <v>-2.655150415248702</v>
      </c>
      <c r="K377" s="13">
        <v>-4.1063027716796601</v>
      </c>
      <c r="L377" s="13">
        <v>0.92994870967569676</v>
      </c>
      <c r="M377" s="13">
        <v>-0.98502144559722105</v>
      </c>
      <c r="N377" s="14">
        <v>0.46073366724933412</v>
      </c>
      <c r="O377">
        <f>I377+J377*'bulk material'!AI377+K377*'bulk material'!AJ377+L377*'bulk material'!AK377+M377*'bulk material'!AL377+N377*'bulk material'!AM377</f>
        <v>3.8711896975885045</v>
      </c>
      <c r="P377">
        <f>(O377-'bulk material'!O377)^2</f>
        <v>1.5659109519262231</v>
      </c>
    </row>
    <row r="378" spans="1:16" ht="15.75" thickBot="1" x14ac:dyDescent="0.3">
      <c r="A378" s="13">
        <v>-0.11795479720844249</v>
      </c>
      <c r="B378" s="13">
        <v>2.3441750623111108</v>
      </c>
      <c r="C378" s="13">
        <v>-1.9231866673775702E-2</v>
      </c>
      <c r="D378" s="13">
        <v>1.3446266448424369</v>
      </c>
      <c r="E378" s="13">
        <v>-0.24152214324737911</v>
      </c>
      <c r="F378" s="14">
        <v>-2.326506131636096</v>
      </c>
      <c r="G378" s="7">
        <f>A378+B378*'bulk material'!AI378+C378*'bulk material'!AJ378+D378*'bulk material'!AK378+E378*'bulk material'!AL378+F378*'bulk material'!AM378</f>
        <v>8.8521958194073331</v>
      </c>
      <c r="H378">
        <f>(G378-'bulk material'!N378)^2</f>
        <v>2.2689469567885312E-2</v>
      </c>
      <c r="I378" s="13">
        <v>-2.2091567093236426</v>
      </c>
      <c r="J378" s="13">
        <v>-2.655150415248702</v>
      </c>
      <c r="K378" s="13">
        <v>-4.1063027716796601</v>
      </c>
      <c r="L378" s="13">
        <v>0.92994870967569676</v>
      </c>
      <c r="M378" s="13">
        <v>-0.98502144559722105</v>
      </c>
      <c r="N378" s="14">
        <v>0.46073366724933412</v>
      </c>
      <c r="O378">
        <f>I378+J378*'bulk material'!AI378+K378*'bulk material'!AJ378+L378*'bulk material'!AK378+M378*'bulk material'!AL378+N378*'bulk material'!AM378</f>
        <v>3.923672268198493</v>
      </c>
      <c r="P378">
        <f>(O378-'bulk material'!O378)^2</f>
        <v>1.0077072084690655</v>
      </c>
    </row>
    <row r="379" spans="1:16" ht="15.75" thickBot="1" x14ac:dyDescent="0.3">
      <c r="A379" s="13">
        <v>-0.11795479720844249</v>
      </c>
      <c r="B379" s="13">
        <v>2.3441750623111108</v>
      </c>
      <c r="C379" s="13">
        <v>-1.9231866673775702E-2</v>
      </c>
      <c r="D379" s="13">
        <v>1.3446266448424369</v>
      </c>
      <c r="E379" s="13">
        <v>-0.24152214324737911</v>
      </c>
      <c r="F379" s="14">
        <v>-2.326506131636096</v>
      </c>
      <c r="G379" s="7">
        <f>A379+B379*'bulk material'!AI379+C379*'bulk material'!AJ379+D379*'bulk material'!AK379+E379*'bulk material'!AL379+F379*'bulk material'!AM379</f>
        <v>3.6148535624258611</v>
      </c>
      <c r="H379">
        <f>(G379-'bulk material'!N379)^2</f>
        <v>1.262841714475853</v>
      </c>
      <c r="I379" s="13">
        <v>-2.2091567093236426</v>
      </c>
      <c r="J379" s="13">
        <v>-2.655150415248702</v>
      </c>
      <c r="K379" s="13">
        <v>-4.1063027716796601</v>
      </c>
      <c r="L379" s="13">
        <v>0.92994870967569676</v>
      </c>
      <c r="M379" s="13">
        <v>-0.98502144559722105</v>
      </c>
      <c r="N379" s="14">
        <v>0.46073366724933412</v>
      </c>
      <c r="O379">
        <f>I379+J379*'bulk material'!AI379+K379*'bulk material'!AJ379+L379*'bulk material'!AK379+M379*'bulk material'!AL379+N379*'bulk material'!AM379</f>
        <v>1.5469642835073274</v>
      </c>
      <c r="P379">
        <f>(O379-'bulk material'!O379)^2</f>
        <v>0.72398490373949143</v>
      </c>
    </row>
    <row r="380" spans="1:16" ht="15.75" thickBot="1" x14ac:dyDescent="0.3">
      <c r="A380" s="13">
        <v>-0.11795479720844249</v>
      </c>
      <c r="B380" s="13">
        <v>2.3441750623111108</v>
      </c>
      <c r="C380" s="13">
        <v>-1.9231866673775702E-2</v>
      </c>
      <c r="D380" s="13">
        <v>1.3446266448424369</v>
      </c>
      <c r="E380" s="13">
        <v>-0.24152214324737911</v>
      </c>
      <c r="F380" s="14">
        <v>-2.326506131636096</v>
      </c>
      <c r="G380" s="7">
        <f>A380+B380*'bulk material'!AI380+C380*'bulk material'!AJ380+D380*'bulk material'!AK380+E380*'bulk material'!AL380+F380*'bulk material'!AM380</f>
        <v>4.9183477858034266</v>
      </c>
      <c r="H380">
        <f>(G380-'bulk material'!N380)^2</f>
        <v>3.3865440842376695</v>
      </c>
      <c r="I380" s="13">
        <v>-2.2091567093236426</v>
      </c>
      <c r="J380" s="13">
        <v>-2.655150415248702</v>
      </c>
      <c r="K380" s="13">
        <v>-4.1063027716796601</v>
      </c>
      <c r="L380" s="13">
        <v>0.92994870967569676</v>
      </c>
      <c r="M380" s="13">
        <v>-0.98502144559722105</v>
      </c>
      <c r="N380" s="14">
        <v>0.46073366724933412</v>
      </c>
      <c r="O380">
        <f>I380+J380*'bulk material'!AI380+K380*'bulk material'!AJ380+L380*'bulk material'!AK380+M380*'bulk material'!AL380+N380*'bulk material'!AM380</f>
        <v>2.6775355393482791</v>
      </c>
      <c r="P380">
        <f>(O380-'bulk material'!O380)^2</f>
        <v>1.5164550154653542</v>
      </c>
    </row>
    <row r="381" spans="1:16" ht="15.75" thickBot="1" x14ac:dyDescent="0.3">
      <c r="A381" s="13">
        <v>-0.11795479720844249</v>
      </c>
      <c r="B381" s="13">
        <v>2.3441750623111108</v>
      </c>
      <c r="C381" s="13">
        <v>-1.9231866673775702E-2</v>
      </c>
      <c r="D381" s="13">
        <v>1.3446266448424369</v>
      </c>
      <c r="E381" s="13">
        <v>-0.24152214324737911</v>
      </c>
      <c r="F381" s="14">
        <v>-2.326506131636096</v>
      </c>
      <c r="G381" s="7">
        <f>A381+B381*'bulk material'!AI381+C381*'bulk material'!AJ381+D381*'bulk material'!AK381+E381*'bulk material'!AL381+F381*'bulk material'!AM381</f>
        <v>4.9183477858034266</v>
      </c>
      <c r="H381">
        <f>(G381-'bulk material'!N381)^2</f>
        <v>2.1852423588723067</v>
      </c>
      <c r="I381" s="13">
        <v>-2.2091567093236426</v>
      </c>
      <c r="J381" s="13">
        <v>-2.655150415248702</v>
      </c>
      <c r="K381" s="13">
        <v>-4.1063027716796601</v>
      </c>
      <c r="L381" s="13">
        <v>0.92994870967569676</v>
      </c>
      <c r="M381" s="13">
        <v>-0.98502144559722105</v>
      </c>
      <c r="N381" s="14">
        <v>0.46073366724933412</v>
      </c>
      <c r="O381">
        <f>I381+J381*'bulk material'!AI381+K381*'bulk material'!AJ381+L381*'bulk material'!AK381+M381*'bulk material'!AL381+N381*'bulk material'!AM381</f>
        <v>2.6775355393482791</v>
      </c>
      <c r="P381">
        <f>(O381-'bulk material'!O381)^2</f>
        <v>1.4434683586477977</v>
      </c>
    </row>
    <row r="382" spans="1:16" ht="15.75" thickBot="1" x14ac:dyDescent="0.3">
      <c r="A382" s="13">
        <v>-0.11795479720844249</v>
      </c>
      <c r="B382" s="13">
        <v>2.3441750623111108</v>
      </c>
      <c r="C382" s="13">
        <v>-1.9231866673775702E-2</v>
      </c>
      <c r="D382" s="13">
        <v>1.3446266448424369</v>
      </c>
      <c r="E382" s="13">
        <v>-0.24152214324737911</v>
      </c>
      <c r="F382" s="14">
        <v>-2.326506131636096</v>
      </c>
      <c r="G382" s="7">
        <f>A382+B382*'bulk material'!AI382+C382*'bulk material'!AJ382+D382*'bulk material'!AK382+E382*'bulk material'!AL382+F382*'bulk material'!AM382</f>
        <v>1.2345424286743889</v>
      </c>
      <c r="H382">
        <f>(G382-'bulk material'!N382)^2</f>
        <v>1.3838020742633022</v>
      </c>
      <c r="I382" s="13">
        <v>-2.2091567093236426</v>
      </c>
      <c r="J382" s="13">
        <v>-2.655150415248702</v>
      </c>
      <c r="K382" s="13">
        <v>-4.1063027716796601</v>
      </c>
      <c r="L382" s="13">
        <v>0.92994870967569676</v>
      </c>
      <c r="M382" s="13">
        <v>-0.98502144559722105</v>
      </c>
      <c r="N382" s="14">
        <v>0.46073366724933412</v>
      </c>
      <c r="O382">
        <f>I382+J382*'bulk material'!AI382+K382*'bulk material'!AJ382+L382*'bulk material'!AK382+M382*'bulk material'!AL382+N382*'bulk material'!AM382</f>
        <v>-0.1015946827720503</v>
      </c>
      <c r="P382">
        <f>(O382-'bulk material'!O382)^2</f>
        <v>3.8724706901027341E-2</v>
      </c>
    </row>
    <row r="383" spans="1:16" ht="15.75" thickBot="1" x14ac:dyDescent="0.3">
      <c r="A383" s="13">
        <v>-0.11795479720844249</v>
      </c>
      <c r="B383" s="13">
        <v>2.3441750623111108</v>
      </c>
      <c r="C383" s="13">
        <v>-1.9231866673775702E-2</v>
      </c>
      <c r="D383" s="13">
        <v>1.3446266448424369</v>
      </c>
      <c r="E383" s="13">
        <v>-0.24152214324737911</v>
      </c>
      <c r="F383" s="14">
        <v>-2.326506131636096</v>
      </c>
      <c r="G383" s="7">
        <f>A383+B383*'bulk material'!AI383+C383*'bulk material'!AJ383+D383*'bulk material'!AK383+E383*'bulk material'!AL383+F383*'bulk material'!AM383</f>
        <v>1.5157803831141301</v>
      </c>
      <c r="H383">
        <f>(G383-'bulk material'!N383)^2</f>
        <v>0.93178309302552798</v>
      </c>
      <c r="I383" s="13">
        <v>-2.2091567093236426</v>
      </c>
      <c r="J383" s="13">
        <v>-2.655150415248702</v>
      </c>
      <c r="K383" s="13">
        <v>-4.1063027716796601</v>
      </c>
      <c r="L383" s="13">
        <v>0.92994870967569676</v>
      </c>
      <c r="M383" s="13">
        <v>-0.98502144559722105</v>
      </c>
      <c r="N383" s="14">
        <v>0.46073366724933412</v>
      </c>
      <c r="O383">
        <f>I383+J383*'bulk material'!AI383+K383*'bulk material'!AJ383+L383*'bulk material'!AK383+M383*'bulk material'!AL383+N383*'bulk material'!AM383</f>
        <v>-0.58347413887381561</v>
      </c>
      <c r="P383">
        <f>(O383-'bulk material'!O383)^2</f>
        <v>0.62246639913004931</v>
      </c>
    </row>
    <row r="384" spans="1:16" ht="15.75" thickBot="1" x14ac:dyDescent="0.3">
      <c r="A384" s="13">
        <v>-0.11795479720844249</v>
      </c>
      <c r="B384" s="13">
        <v>2.3441750623111108</v>
      </c>
      <c r="C384" s="13">
        <v>-1.9231866673775702E-2</v>
      </c>
      <c r="D384" s="13">
        <v>1.3446266448424369</v>
      </c>
      <c r="E384" s="13">
        <v>-0.24152214324737911</v>
      </c>
      <c r="F384" s="14">
        <v>-2.326506131636096</v>
      </c>
      <c r="G384" s="7">
        <f>A384+B384*'bulk material'!AI384+C384*'bulk material'!AJ384+D384*'bulk material'!AK384+E384*'bulk material'!AL384+F384*'bulk material'!AM384</f>
        <v>1.4698376973914262</v>
      </c>
      <c r="H384">
        <f>(G384-'bulk material'!N384)^2</f>
        <v>0.54132282152373379</v>
      </c>
      <c r="I384" s="13">
        <v>-2.2091567093236426</v>
      </c>
      <c r="J384" s="13">
        <v>-2.655150415248702</v>
      </c>
      <c r="K384" s="13">
        <v>-4.1063027716796601</v>
      </c>
      <c r="L384" s="13">
        <v>0.92994870967569676</v>
      </c>
      <c r="M384" s="13">
        <v>-0.98502144559722105</v>
      </c>
      <c r="N384" s="14">
        <v>0.46073366724933412</v>
      </c>
      <c r="O384">
        <f>I384+J384*'bulk material'!AI384+K384*'bulk material'!AJ384+L384*'bulk material'!AK384+M384*'bulk material'!AL384+N384*'bulk material'!AM384</f>
        <v>-2.9306893867823369E-2</v>
      </c>
      <c r="P384">
        <f>(O384-'bulk material'!O384)^2</f>
        <v>0.1809635885107295</v>
      </c>
    </row>
    <row r="385" spans="1:16" ht="15.75" thickBot="1" x14ac:dyDescent="0.3">
      <c r="A385" s="13">
        <v>-0.11795479720844249</v>
      </c>
      <c r="B385" s="13">
        <v>2.3441750623111108</v>
      </c>
      <c r="C385" s="13">
        <v>-1.9231866673775702E-2</v>
      </c>
      <c r="D385" s="13">
        <v>1.3446266448424369</v>
      </c>
      <c r="E385" s="13">
        <v>-0.24152214324737911</v>
      </c>
      <c r="F385" s="14">
        <v>-2.326506131636096</v>
      </c>
      <c r="G385" s="7">
        <f>A385+B385*'bulk material'!AI385+C385*'bulk material'!AJ385+D385*'bulk material'!AK385+E385*'bulk material'!AL385+F385*'bulk material'!AM385</f>
        <v>1.907954291747727</v>
      </c>
      <c r="H385">
        <f>(G385-'bulk material'!N385)^2</f>
        <v>1.5347816137709329</v>
      </c>
      <c r="I385" s="13">
        <v>-2.2091567093236426</v>
      </c>
      <c r="J385" s="13">
        <v>-2.655150415248702</v>
      </c>
      <c r="K385" s="13">
        <v>-4.1063027716796601</v>
      </c>
      <c r="L385" s="13">
        <v>0.92994870967569676</v>
      </c>
      <c r="M385" s="13">
        <v>-0.98502144559722105</v>
      </c>
      <c r="N385" s="14">
        <v>0.46073366724933412</v>
      </c>
      <c r="O385">
        <f>I385+J385*'bulk material'!AI385+K385*'bulk material'!AJ385+L385*'bulk material'!AK385+M385*'bulk material'!AL385+N385*'bulk material'!AM385</f>
        <v>-0.32813984796458995</v>
      </c>
      <c r="P385">
        <f>(O385-'bulk material'!O385)^2</f>
        <v>0.10512581075959052</v>
      </c>
    </row>
    <row r="386" spans="1:16" ht="15.75" thickBot="1" x14ac:dyDescent="0.3">
      <c r="A386" s="13">
        <v>-0.11795479720844249</v>
      </c>
      <c r="B386" s="13">
        <v>2.3441750623111108</v>
      </c>
      <c r="C386" s="13">
        <v>-1.9231866673775702E-2</v>
      </c>
      <c r="D386" s="13">
        <v>1.3446266448424369</v>
      </c>
      <c r="E386" s="13">
        <v>-0.24152214324737911</v>
      </c>
      <c r="F386" s="14">
        <v>-2.326506131636096</v>
      </c>
      <c r="G386" s="7">
        <f>A386+B386*'bulk material'!AI386+C386*'bulk material'!AJ386+D386*'bulk material'!AK386+E386*'bulk material'!AL386+F386*'bulk material'!AM386</f>
        <v>2.0180975539056369</v>
      </c>
      <c r="H386">
        <f>(G386-'bulk material'!N386)^2</f>
        <v>1.6563852029834105</v>
      </c>
      <c r="I386" s="13">
        <v>-2.2091567093236426</v>
      </c>
      <c r="J386" s="13">
        <v>-2.655150415248702</v>
      </c>
      <c r="K386" s="13">
        <v>-4.1063027716796601</v>
      </c>
      <c r="L386" s="13">
        <v>0.92994870967569676</v>
      </c>
      <c r="M386" s="13">
        <v>-0.98502144559722105</v>
      </c>
      <c r="N386" s="14">
        <v>0.46073366724933412</v>
      </c>
      <c r="O386">
        <f>I386+J386*'bulk material'!AI386+K386*'bulk material'!AJ386+L386*'bulk material'!AK386+M386*'bulk material'!AL386+N386*'bulk material'!AM386</f>
        <v>-0.29720141832770142</v>
      </c>
      <c r="P386">
        <f>(O386-'bulk material'!O386)^2</f>
        <v>5.9678912223141464E-2</v>
      </c>
    </row>
    <row r="387" spans="1:16" ht="15.75" thickBot="1" x14ac:dyDescent="0.3">
      <c r="A387" s="13">
        <v>-0.11795479720844249</v>
      </c>
      <c r="B387" s="13">
        <v>2.3441750623111108</v>
      </c>
      <c r="C387" s="13">
        <v>-1.9231866673775702E-2</v>
      </c>
      <c r="D387" s="13">
        <v>1.3446266448424369</v>
      </c>
      <c r="E387" s="13">
        <v>-0.24152214324737911</v>
      </c>
      <c r="F387" s="14">
        <v>-2.326506131636096</v>
      </c>
      <c r="G387" s="7">
        <f>A387+B387*'bulk material'!AI387+C387*'bulk material'!AJ387+D387*'bulk material'!AK387+E387*'bulk material'!AL387+F387*'bulk material'!AM387</f>
        <v>1.8906111297605026</v>
      </c>
      <c r="H387">
        <f>(G387-'bulk material'!N387)^2</f>
        <v>0.31868268442058795</v>
      </c>
      <c r="I387" s="13">
        <v>-2.2091567093236426</v>
      </c>
      <c r="J387" s="13">
        <v>-2.655150415248702</v>
      </c>
      <c r="K387" s="13">
        <v>-4.1063027716796601</v>
      </c>
      <c r="L387" s="13">
        <v>0.92994870967569676</v>
      </c>
      <c r="M387" s="13">
        <v>-0.98502144559722105</v>
      </c>
      <c r="N387" s="14">
        <v>0.46073366724933412</v>
      </c>
      <c r="O387">
        <f>I387+J387*'bulk material'!AI387+K387*'bulk material'!AJ387+L387*'bulk material'!AK387+M387*'bulk material'!AL387+N387*'bulk material'!AM387</f>
        <v>-0.16972039092058638</v>
      </c>
      <c r="P387">
        <f>(O387-'bulk material'!O387)^2</f>
        <v>0.85712721123177915</v>
      </c>
    </row>
    <row r="388" spans="1:16" ht="15.75" thickBot="1" x14ac:dyDescent="0.3">
      <c r="A388" s="13">
        <v>-0.11795479720844249</v>
      </c>
      <c r="B388" s="13">
        <v>2.3441750623111108</v>
      </c>
      <c r="C388" s="13">
        <v>-1.9231866673775702E-2</v>
      </c>
      <c r="D388" s="13">
        <v>1.3446266448424369</v>
      </c>
      <c r="E388" s="13">
        <v>-0.24152214324737911</v>
      </c>
      <c r="F388" s="14">
        <v>-2.326506131636096</v>
      </c>
      <c r="G388" s="7">
        <f>A388+B388*'bulk material'!AI388+C388*'bulk material'!AJ388+D388*'bulk material'!AK388+E388*'bulk material'!AL388+F388*'bulk material'!AM388</f>
        <v>2.3388525471473716</v>
      </c>
      <c r="H388">
        <f>(G388-'bulk material'!N388)^2</f>
        <v>1.6789973157170368</v>
      </c>
      <c r="I388" s="13">
        <v>-2.2091567093236426</v>
      </c>
      <c r="J388" s="13">
        <v>-2.655150415248702</v>
      </c>
      <c r="K388" s="13">
        <v>-4.1063027716796601</v>
      </c>
      <c r="L388" s="13">
        <v>0.92994870967569676</v>
      </c>
      <c r="M388" s="13">
        <v>-0.98502144559722105</v>
      </c>
      <c r="N388" s="14">
        <v>0.46073366724933412</v>
      </c>
      <c r="O388">
        <f>I388+J388*'bulk material'!AI388+K388*'bulk material'!AJ388+L388*'bulk material'!AK388+M388*'bulk material'!AL388+N388*'bulk material'!AM388</f>
        <v>0.2634784753706168</v>
      </c>
      <c r="P388">
        <f>(O388-'bulk material'!O388)^2</f>
        <v>5.575635533576445E-4</v>
      </c>
    </row>
    <row r="389" spans="1:16" ht="15.75" thickBot="1" x14ac:dyDescent="0.3">
      <c r="A389" s="13">
        <v>-0.11795479720844249</v>
      </c>
      <c r="B389" s="13">
        <v>2.3441750623111108</v>
      </c>
      <c r="C389" s="13">
        <v>-1.9231866673775702E-2</v>
      </c>
      <c r="D389" s="13">
        <v>1.3446266448424369</v>
      </c>
      <c r="E389" s="13">
        <v>-0.24152214324737911</v>
      </c>
      <c r="F389" s="14">
        <v>-2.326506131636096</v>
      </c>
      <c r="G389" s="7">
        <f>A389+B389*'bulk material'!AI389+C389*'bulk material'!AJ389+D389*'bulk material'!AK389+E389*'bulk material'!AL389+F389*'bulk material'!AM389</f>
        <v>2.8828747974091629</v>
      </c>
      <c r="H389">
        <f>(G389-'bulk material'!N389)^2</f>
        <v>0.59951499776518569</v>
      </c>
      <c r="I389" s="13">
        <v>-2.2091567093236426</v>
      </c>
      <c r="J389" s="13">
        <v>-2.655150415248702</v>
      </c>
      <c r="K389" s="13">
        <v>-4.1063027716796601</v>
      </c>
      <c r="L389" s="13">
        <v>0.92994870967569676</v>
      </c>
      <c r="M389" s="13">
        <v>-0.98502144559722105</v>
      </c>
      <c r="N389" s="14">
        <v>0.46073366724933412</v>
      </c>
      <c r="O389">
        <f>I389+J389*'bulk material'!AI389+K389*'bulk material'!AJ389+L389*'bulk material'!AK389+M389*'bulk material'!AL389+N389*'bulk material'!AM389</f>
        <v>-6.4089437500163049E-2</v>
      </c>
      <c r="P389">
        <f>(O389-'bulk material'!O389)^2</f>
        <v>2.2105949528331073E-2</v>
      </c>
    </row>
    <row r="390" spans="1:16" ht="15.75" thickBot="1" x14ac:dyDescent="0.3">
      <c r="A390" s="13">
        <v>-0.11795479720844249</v>
      </c>
      <c r="B390" s="13">
        <v>2.3441750623111108</v>
      </c>
      <c r="C390" s="13">
        <v>-1.9231866673775702E-2</v>
      </c>
      <c r="D390" s="13">
        <v>1.3446266448424369</v>
      </c>
      <c r="E390" s="13">
        <v>-0.24152214324737911</v>
      </c>
      <c r="F390" s="14">
        <v>-2.326506131636096</v>
      </c>
      <c r="G390" s="7">
        <f>A390+B390*'bulk material'!AI390+C390*'bulk material'!AJ390+D390*'bulk material'!AK390+E390*'bulk material'!AL390+F390*'bulk material'!AM390</f>
        <v>2.5669021515669881</v>
      </c>
      <c r="H390">
        <f>(G390-'bulk material'!N390)^2</f>
        <v>0.89266762260801169</v>
      </c>
      <c r="I390" s="13">
        <v>-2.2091567093236426</v>
      </c>
      <c r="J390" s="13">
        <v>-2.655150415248702</v>
      </c>
      <c r="K390" s="13">
        <v>-4.1063027716796601</v>
      </c>
      <c r="L390" s="13">
        <v>0.92994870967569676</v>
      </c>
      <c r="M390" s="13">
        <v>-0.98502144559722105</v>
      </c>
      <c r="N390" s="14">
        <v>0.46073366724933412</v>
      </c>
      <c r="O390">
        <f>I390+J390*'bulk material'!AI390+K390*'bulk material'!AJ390+L390*'bulk material'!AK390+M390*'bulk material'!AL390+N390*'bulk material'!AM390</f>
        <v>0.30621562090692672</v>
      </c>
      <c r="P390">
        <f>(O390-'bulk material'!O390)^2</f>
        <v>4.8345296251322022E-2</v>
      </c>
    </row>
    <row r="391" spans="1:16" ht="15.75" thickBot="1" x14ac:dyDescent="0.3">
      <c r="A391" s="13">
        <v>-0.11795479720844249</v>
      </c>
      <c r="B391" s="13">
        <v>2.3441750623111108</v>
      </c>
      <c r="C391" s="13">
        <v>-1.9231866673775702E-2</v>
      </c>
      <c r="D391" s="13">
        <v>1.3446266448424369</v>
      </c>
      <c r="E391" s="13">
        <v>-0.24152214324737911</v>
      </c>
      <c r="F391" s="14">
        <v>-2.326506131636096</v>
      </c>
      <c r="G391" s="7">
        <f>A391+B391*'bulk material'!AI391+C391*'bulk material'!AJ391+D391*'bulk material'!AK391+E391*'bulk material'!AL391+F391*'bulk material'!AM391</f>
        <v>2.6665232479050056</v>
      </c>
      <c r="H391">
        <f>(G391-'bulk material'!N391)^2</f>
        <v>1.2375049298152629</v>
      </c>
      <c r="I391" s="13">
        <v>-2.2091567093236426</v>
      </c>
      <c r="J391" s="13">
        <v>-2.655150415248702</v>
      </c>
      <c r="K391" s="13">
        <v>-4.1063027716796601</v>
      </c>
      <c r="L391" s="13">
        <v>0.92994870967569676</v>
      </c>
      <c r="M391" s="13">
        <v>-0.98502144559722105</v>
      </c>
      <c r="N391" s="14">
        <v>0.46073366724933412</v>
      </c>
      <c r="O391">
        <f>I391+J391*'bulk material'!AI391+K391*'bulk material'!AJ391+L391*'bulk material'!AK391+M391*'bulk material'!AL391+N391*'bulk material'!AM391</f>
        <v>0.43516314748031115</v>
      </c>
      <c r="P391">
        <f>(O391-'bulk material'!O391)^2</f>
        <v>1.2084189714527063E-2</v>
      </c>
    </row>
    <row r="392" spans="1:16" ht="15.75" thickBot="1" x14ac:dyDescent="0.3">
      <c r="A392" s="13">
        <v>-0.11795479720844249</v>
      </c>
      <c r="B392" s="13">
        <v>2.3441750623111108</v>
      </c>
      <c r="C392" s="13">
        <v>-1.9231866673775702E-2</v>
      </c>
      <c r="D392" s="13">
        <v>1.3446266448424369</v>
      </c>
      <c r="E392" s="13">
        <v>-0.24152214324737911</v>
      </c>
      <c r="F392" s="14">
        <v>-2.326506131636096</v>
      </c>
      <c r="G392" s="7">
        <f>A392+B392*'bulk material'!AI392+C392*'bulk material'!AJ392+D392*'bulk material'!AK392+E392*'bulk material'!AL392+F392*'bulk material'!AM392</f>
        <v>2.6571923189566329</v>
      </c>
      <c r="H392">
        <f>(G392-'bulk material'!N392)^2</f>
        <v>1.6566291383981517</v>
      </c>
      <c r="I392" s="13">
        <v>-2.2091567093236426</v>
      </c>
      <c r="J392" s="13">
        <v>-2.655150415248702</v>
      </c>
      <c r="K392" s="13">
        <v>-4.1063027716796601</v>
      </c>
      <c r="L392" s="13">
        <v>0.92994870967569676</v>
      </c>
      <c r="M392" s="13">
        <v>-0.98502144559722105</v>
      </c>
      <c r="N392" s="14">
        <v>0.46073366724933412</v>
      </c>
      <c r="O392">
        <f>I392+J392*'bulk material'!AI392+K392*'bulk material'!AJ392+L392*'bulk material'!AK392+M392*'bulk material'!AL392+N392*'bulk material'!AM392</f>
        <v>0.81430815461296202</v>
      </c>
      <c r="P392">
        <f>(O392-'bulk material'!O392)^2</f>
        <v>3.5425599773220275E-2</v>
      </c>
    </row>
    <row r="393" spans="1:16" ht="15.75" thickBot="1" x14ac:dyDescent="0.3">
      <c r="A393" s="13">
        <v>-0.11795479720844249</v>
      </c>
      <c r="B393" s="13">
        <v>2.3441750623111108</v>
      </c>
      <c r="C393" s="13">
        <v>-1.9231866673775702E-2</v>
      </c>
      <c r="D393" s="13">
        <v>1.3446266448424369</v>
      </c>
      <c r="E393" s="13">
        <v>-0.24152214324737911</v>
      </c>
      <c r="F393" s="14">
        <v>-2.326506131636096</v>
      </c>
      <c r="G393" s="7">
        <f>A393+B393*'bulk material'!AI393+C393*'bulk material'!AJ393+D393*'bulk material'!AK393+E393*'bulk material'!AL393+F393*'bulk material'!AM393</f>
        <v>2.6571923189566329</v>
      </c>
      <c r="H393">
        <f>(G393-'bulk material'!N393)^2</f>
        <v>1.8799181164615117</v>
      </c>
      <c r="I393" s="13">
        <v>-2.2091567093236426</v>
      </c>
      <c r="J393" s="13">
        <v>-2.655150415248702</v>
      </c>
      <c r="K393" s="13">
        <v>-4.1063027716796601</v>
      </c>
      <c r="L393" s="13">
        <v>0.92994870967569676</v>
      </c>
      <c r="M393" s="13">
        <v>-0.98502144559722105</v>
      </c>
      <c r="N393" s="14">
        <v>0.46073366724933412</v>
      </c>
      <c r="O393">
        <f>I393+J393*'bulk material'!AI393+K393*'bulk material'!AJ393+L393*'bulk material'!AK393+M393*'bulk material'!AL393+N393*'bulk material'!AM393</f>
        <v>0.81430815461296202</v>
      </c>
      <c r="P393">
        <f>(O393-'bulk material'!O393)^2</f>
        <v>1.9103910217492234E-2</v>
      </c>
    </row>
    <row r="394" spans="1:16" ht="15.75" thickBot="1" x14ac:dyDescent="0.3">
      <c r="A394" s="13">
        <v>-0.11795479720844249</v>
      </c>
      <c r="B394" s="13">
        <v>2.3441750623111108</v>
      </c>
      <c r="C394" s="13">
        <v>-1.9231866673775702E-2</v>
      </c>
      <c r="D394" s="13">
        <v>1.3446266448424369</v>
      </c>
      <c r="E394" s="13">
        <v>-0.24152214324737911</v>
      </c>
      <c r="F394" s="14">
        <v>-2.326506131636096</v>
      </c>
      <c r="G394" s="7">
        <f>A394+B394*'bulk material'!AI394+C394*'bulk material'!AJ394+D394*'bulk material'!AK394+E394*'bulk material'!AL394+F394*'bulk material'!AM394</f>
        <v>2.6695935232586381</v>
      </c>
      <c r="H394">
        <f>(G394-'bulk material'!N394)^2</f>
        <v>2.0235126916625381</v>
      </c>
      <c r="I394" s="13">
        <v>-2.2091567093236426</v>
      </c>
      <c r="J394" s="13">
        <v>-2.655150415248702</v>
      </c>
      <c r="K394" s="13">
        <v>-4.1063027716796601</v>
      </c>
      <c r="L394" s="13">
        <v>0.92994870967569676</v>
      </c>
      <c r="M394" s="13">
        <v>-0.98502144559722105</v>
      </c>
      <c r="N394" s="14">
        <v>0.46073366724933412</v>
      </c>
      <c r="O394">
        <f>I394+J394*'bulk material'!AI394+K394*'bulk material'!AJ394+L394*'bulk material'!AK394+M394*'bulk material'!AL394+N394*'bulk material'!AM394</f>
        <v>0.77380584207064196</v>
      </c>
      <c r="P394">
        <f>(O394-'bulk material'!O394)^2</f>
        <v>1.924173554101441E-2</v>
      </c>
    </row>
    <row r="395" spans="1:16" ht="15.75" thickBot="1" x14ac:dyDescent="0.3">
      <c r="A395" s="13">
        <v>-0.11795479720844249</v>
      </c>
      <c r="B395" s="13">
        <v>2.3441750623111108</v>
      </c>
      <c r="C395" s="13">
        <v>-1.9231866673775702E-2</v>
      </c>
      <c r="D395" s="13">
        <v>1.3446266448424369</v>
      </c>
      <c r="E395" s="13">
        <v>-0.24152214324737911</v>
      </c>
      <c r="F395" s="14">
        <v>-2.326506131636096</v>
      </c>
      <c r="G395" s="7">
        <f>A395+B395*'bulk material'!AI395+C395*'bulk material'!AJ395+D395*'bulk material'!AK395+E395*'bulk material'!AL395+F395*'bulk material'!AM395</f>
        <v>3.0479327597319958</v>
      </c>
      <c r="H395">
        <f>(G395-'bulk material'!N395)^2</f>
        <v>1.824772759949437</v>
      </c>
      <c r="I395" s="13">
        <v>-2.2091567093236426</v>
      </c>
      <c r="J395" s="13">
        <v>-2.655150415248702</v>
      </c>
      <c r="K395" s="13">
        <v>-4.1063027716796601</v>
      </c>
      <c r="L395" s="13">
        <v>0.92994870967569676</v>
      </c>
      <c r="M395" s="13">
        <v>-0.98502144559722105</v>
      </c>
      <c r="N395" s="14">
        <v>0.46073366724933412</v>
      </c>
      <c r="O395">
        <f>I395+J395*'bulk material'!AI395+K395*'bulk material'!AJ395+L395*'bulk material'!AK395+M395*'bulk material'!AL395+N395*'bulk material'!AM395</f>
        <v>0.58512196587138599</v>
      </c>
      <c r="P395">
        <f>(O395-'bulk material'!O395)^2</f>
        <v>9.8070808924180606E-3</v>
      </c>
    </row>
    <row r="396" spans="1:16" ht="15.75" thickBot="1" x14ac:dyDescent="0.3">
      <c r="A396" s="13">
        <v>-0.11795479720844249</v>
      </c>
      <c r="B396" s="13">
        <v>2.3441750623111108</v>
      </c>
      <c r="C396" s="13">
        <v>-1.9231866673775702E-2</v>
      </c>
      <c r="D396" s="13">
        <v>1.3446266448424369</v>
      </c>
      <c r="E396" s="13">
        <v>-0.24152214324737911</v>
      </c>
      <c r="F396" s="14">
        <v>-2.326506131636096</v>
      </c>
      <c r="G396" s="7">
        <f>A396+B396*'bulk material'!AI396+C396*'bulk material'!AJ396+D396*'bulk material'!AK396+E396*'bulk material'!AL396+F396*'bulk material'!AM396</f>
        <v>2.987444686895099</v>
      </c>
      <c r="H396">
        <f>(G396-'bulk material'!N396)^2</f>
        <v>0.9127001720845257</v>
      </c>
      <c r="I396" s="13">
        <v>-2.2091567093236426</v>
      </c>
      <c r="J396" s="13">
        <v>-2.655150415248702</v>
      </c>
      <c r="K396" s="13">
        <v>-4.1063027716796601</v>
      </c>
      <c r="L396" s="13">
        <v>0.92994870967569676</v>
      </c>
      <c r="M396" s="13">
        <v>-0.98502144559722105</v>
      </c>
      <c r="N396" s="14">
        <v>0.46073366724933412</v>
      </c>
      <c r="O396">
        <f>I396+J396*'bulk material'!AI396+K396*'bulk material'!AJ396+L396*'bulk material'!AK396+M396*'bulk material'!AL396+N396*'bulk material'!AM396</f>
        <v>0.79638663290282496</v>
      </c>
      <c r="P396">
        <f>(O396-'bulk material'!O396)^2</f>
        <v>4.8587349071094778E-3</v>
      </c>
    </row>
    <row r="397" spans="1:16" ht="15.75" thickBot="1" x14ac:dyDescent="0.3">
      <c r="A397" s="13">
        <v>-0.11795479720844249</v>
      </c>
      <c r="B397" s="13">
        <v>2.3441750623111108</v>
      </c>
      <c r="C397" s="13">
        <v>-1.9231866673775702E-2</v>
      </c>
      <c r="D397" s="13">
        <v>1.3446266448424369</v>
      </c>
      <c r="E397" s="13">
        <v>-0.24152214324737911</v>
      </c>
      <c r="F397" s="14">
        <v>-2.326506131636096</v>
      </c>
      <c r="G397" s="7">
        <f>A397+B397*'bulk material'!AI397+C397*'bulk material'!AJ397+D397*'bulk material'!AK397+E397*'bulk material'!AL397+F397*'bulk material'!AM397</f>
        <v>3.8111111314523103</v>
      </c>
      <c r="H397">
        <f>(G397-'bulk material'!N397)^2</f>
        <v>4.304800335031124E-2</v>
      </c>
      <c r="I397" s="13">
        <v>-2.2091567093236426</v>
      </c>
      <c r="J397" s="13">
        <v>-2.655150415248702</v>
      </c>
      <c r="K397" s="13">
        <v>-4.1063027716796601</v>
      </c>
      <c r="L397" s="13">
        <v>0.92994870967569676</v>
      </c>
      <c r="M397" s="13">
        <v>-0.98502144559722105</v>
      </c>
      <c r="N397" s="14">
        <v>0.46073366724933412</v>
      </c>
      <c r="O397">
        <f>I397+J397*'bulk material'!AI397+K397*'bulk material'!AJ397+L397*'bulk material'!AK397+M397*'bulk material'!AL397+N397*'bulk material'!AM397</f>
        <v>-1.4215853926962587</v>
      </c>
      <c r="P397">
        <f>(O397-'bulk material'!O397)^2</f>
        <v>2.3629120586913053</v>
      </c>
    </row>
    <row r="398" spans="1:16" ht="15.75" thickBot="1" x14ac:dyDescent="0.3">
      <c r="A398" s="13">
        <v>-0.11795479720844249</v>
      </c>
      <c r="B398" s="13">
        <v>2.3441750623111108</v>
      </c>
      <c r="C398" s="13">
        <v>-1.9231866673775702E-2</v>
      </c>
      <c r="D398" s="13">
        <v>1.3446266448424369</v>
      </c>
      <c r="E398" s="13">
        <v>-0.24152214324737911</v>
      </c>
      <c r="F398" s="14">
        <v>-2.326506131636096</v>
      </c>
      <c r="G398" s="7">
        <f>A398+B398*'bulk material'!AI398+C398*'bulk material'!AJ398+D398*'bulk material'!AK398+E398*'bulk material'!AL398+F398*'bulk material'!AM398</f>
        <v>3.1707997281887321</v>
      </c>
      <c r="H398">
        <f>(G398-'bulk material'!N398)^2</f>
        <v>2.1571045673031488</v>
      </c>
      <c r="I398" s="13">
        <v>-2.2091567093236426</v>
      </c>
      <c r="J398" s="13">
        <v>-2.655150415248702</v>
      </c>
      <c r="K398" s="13">
        <v>-4.1063027716796601</v>
      </c>
      <c r="L398" s="13">
        <v>0.92994870967569676</v>
      </c>
      <c r="M398" s="13">
        <v>-0.98502144559722105</v>
      </c>
      <c r="N398" s="14">
        <v>0.46073366724933412</v>
      </c>
      <c r="O398">
        <f>I398+J398*'bulk material'!AI398+K398*'bulk material'!AJ398+L398*'bulk material'!AK398+M398*'bulk material'!AL398+N398*'bulk material'!AM398</f>
        <v>0.76192237894324866</v>
      </c>
      <c r="P398">
        <f>(O398-'bulk material'!O398)^2</f>
        <v>2.7499960323164745E-2</v>
      </c>
    </row>
    <row r="399" spans="1:16" ht="15.75" thickBot="1" x14ac:dyDescent="0.3">
      <c r="A399" s="13">
        <v>-0.11795479720844249</v>
      </c>
      <c r="B399" s="13">
        <v>2.3441750623111108</v>
      </c>
      <c r="C399" s="13">
        <v>-1.9231866673775702E-2</v>
      </c>
      <c r="D399" s="13">
        <v>1.3446266448424369</v>
      </c>
      <c r="E399" s="13">
        <v>-0.24152214324737911</v>
      </c>
      <c r="F399" s="14">
        <v>-2.326506131636096</v>
      </c>
      <c r="G399" s="7">
        <f>A399+B399*'bulk material'!AI399+C399*'bulk material'!AJ399+D399*'bulk material'!AK399+E399*'bulk material'!AL399+F399*'bulk material'!AM399</f>
        <v>3.2636156801610072</v>
      </c>
      <c r="H399">
        <f>(G399-'bulk material'!N399)^2</f>
        <v>1.4460649833546986</v>
      </c>
      <c r="I399" s="13">
        <v>-2.2091567093236426</v>
      </c>
      <c r="J399" s="13">
        <v>-2.655150415248702</v>
      </c>
      <c r="K399" s="13">
        <v>-4.1063027716796601</v>
      </c>
      <c r="L399" s="13">
        <v>0.92994870967569676</v>
      </c>
      <c r="M399" s="13">
        <v>-0.98502144559722105</v>
      </c>
      <c r="N399" s="14">
        <v>0.46073366724933412</v>
      </c>
      <c r="O399">
        <f>I399+J399*'bulk material'!AI399+K399*'bulk material'!AJ399+L399*'bulk material'!AK399+M399*'bulk material'!AL399+N399*'bulk material'!AM399</f>
        <v>1.0119270182058813</v>
      </c>
      <c r="P399">
        <f>(O399-'bulk material'!O399)^2</f>
        <v>4.2368359744939105E-2</v>
      </c>
    </row>
    <row r="400" spans="1:16" ht="15.75" thickBot="1" x14ac:dyDescent="0.3">
      <c r="A400" s="13">
        <v>-0.11795479720844249</v>
      </c>
      <c r="B400" s="13">
        <v>2.3441750623111108</v>
      </c>
      <c r="C400" s="13">
        <v>-1.9231866673775702E-2</v>
      </c>
      <c r="D400" s="13">
        <v>1.3446266448424369</v>
      </c>
      <c r="E400" s="13">
        <v>-0.24152214324737911</v>
      </c>
      <c r="F400" s="14">
        <v>-2.326506131636096</v>
      </c>
      <c r="G400" s="7">
        <f>A400+B400*'bulk material'!AI400+C400*'bulk material'!AJ400+D400*'bulk material'!AK400+E400*'bulk material'!AL400+F400*'bulk material'!AM400</f>
        <v>2.9779473121983671</v>
      </c>
      <c r="H400">
        <f>(G400-'bulk material'!N400)^2</f>
        <v>3.4851515231554862</v>
      </c>
      <c r="I400" s="13">
        <v>-2.2091567093236426</v>
      </c>
      <c r="J400" s="13">
        <v>-2.655150415248702</v>
      </c>
      <c r="K400" s="13">
        <v>-4.1063027716796601</v>
      </c>
      <c r="L400" s="13">
        <v>0.92994870967569676</v>
      </c>
      <c r="M400" s="13">
        <v>-0.98502144559722105</v>
      </c>
      <c r="N400" s="14">
        <v>0.46073366724933412</v>
      </c>
      <c r="O400">
        <f>I400+J400*'bulk material'!AI400+K400*'bulk material'!AJ400+L400*'bulk material'!AK400+M400*'bulk material'!AL400+N400*'bulk material'!AM400</f>
        <v>1.3749880483112789</v>
      </c>
      <c r="P400">
        <f>(O400-'bulk material'!O400)^2</f>
        <v>0.24889800632954412</v>
      </c>
    </row>
    <row r="401" spans="1:16" ht="15.75" thickBot="1" x14ac:dyDescent="0.3">
      <c r="A401" s="13">
        <v>-0.11795479720844249</v>
      </c>
      <c r="B401" s="13">
        <v>2.3441750623111108</v>
      </c>
      <c r="C401" s="13">
        <v>-1.9231866673775702E-2</v>
      </c>
      <c r="D401" s="13">
        <v>1.3446266448424369</v>
      </c>
      <c r="E401" s="13">
        <v>-0.24152214324737911</v>
      </c>
      <c r="F401" s="14">
        <v>-2.326506131636096</v>
      </c>
      <c r="G401" s="7">
        <f>A401+B401*'bulk material'!AI401+C401*'bulk material'!AJ401+D401*'bulk material'!AK401+E401*'bulk material'!AL401+F401*'bulk material'!AM401</f>
        <v>3.0037947829487974</v>
      </c>
      <c r="H401">
        <f>(G401-'bulk material'!N401)^2</f>
        <v>2.2251794031951402</v>
      </c>
      <c r="I401" s="13">
        <v>-2.2091567093236426</v>
      </c>
      <c r="J401" s="13">
        <v>-2.655150415248702</v>
      </c>
      <c r="K401" s="13">
        <v>-4.1063027716796601</v>
      </c>
      <c r="L401" s="13">
        <v>0.92994870967569676</v>
      </c>
      <c r="M401" s="13">
        <v>-0.98502144559722105</v>
      </c>
      <c r="N401" s="14">
        <v>0.46073366724933412</v>
      </c>
      <c r="O401">
        <f>I401+J401*'bulk material'!AI401+K401*'bulk material'!AJ401+L401*'bulk material'!AK401+M401*'bulk material'!AL401+N401*'bulk material'!AM401</f>
        <v>1.343785222865717</v>
      </c>
      <c r="P401">
        <f>(O401-'bulk material'!O401)^2</f>
        <v>0.18292212667954008</v>
      </c>
    </row>
    <row r="402" spans="1:16" ht="15.75" thickBot="1" x14ac:dyDescent="0.3">
      <c r="A402" s="13">
        <v>-0.11795479720844249</v>
      </c>
      <c r="B402" s="13">
        <v>2.3441750623111108</v>
      </c>
      <c r="C402" s="13">
        <v>-1.9231866673775702E-2</v>
      </c>
      <c r="D402" s="13">
        <v>1.3446266448424369</v>
      </c>
      <c r="E402" s="13">
        <v>-0.24152214324737911</v>
      </c>
      <c r="F402" s="14">
        <v>-2.326506131636096</v>
      </c>
      <c r="G402" s="7">
        <f>A402+B402*'bulk material'!AI402+C402*'bulk material'!AJ402+D402*'bulk material'!AK402+E402*'bulk material'!AL402+F402*'bulk material'!AM402</f>
        <v>4.1318661246940449</v>
      </c>
      <c r="H402">
        <f>(G402-'bulk material'!N402)^2</f>
        <v>7.9961624636794043E-2</v>
      </c>
      <c r="I402" s="13">
        <v>-2.2091567093236426</v>
      </c>
      <c r="J402" s="13">
        <v>-2.655150415248702</v>
      </c>
      <c r="K402" s="13">
        <v>-4.1063027716796601</v>
      </c>
      <c r="L402" s="13">
        <v>0.92994870967569676</v>
      </c>
      <c r="M402" s="13">
        <v>-0.98502144559722105</v>
      </c>
      <c r="N402" s="14">
        <v>0.46073366724933412</v>
      </c>
      <c r="O402">
        <f>I402+J402*'bulk material'!AI402+K402*'bulk material'!AJ402+L402*'bulk material'!AK402+M402*'bulk material'!AL402+N402*'bulk material'!AM402</f>
        <v>-0.86090549899794022</v>
      </c>
      <c r="P402">
        <f>(O402-'bulk material'!O402)^2</f>
        <v>0.84271804779695925</v>
      </c>
    </row>
    <row r="403" spans="1:16" ht="15.75" thickBot="1" x14ac:dyDescent="0.3">
      <c r="A403" s="13">
        <v>-0.11795479720844249</v>
      </c>
      <c r="B403" s="13">
        <v>2.3441750623111108</v>
      </c>
      <c r="C403" s="13">
        <v>-1.9231866673775702E-2</v>
      </c>
      <c r="D403" s="13">
        <v>1.3446266448424369</v>
      </c>
      <c r="E403" s="13">
        <v>-0.24152214324737911</v>
      </c>
      <c r="F403" s="14">
        <v>-2.326506131636096</v>
      </c>
      <c r="G403" s="7">
        <f>A403+B403*'bulk material'!AI403+C403*'bulk material'!AJ403+D403*'bulk material'!AK403+E403*'bulk material'!AL403+F403*'bulk material'!AM403</f>
        <v>3.319878014587283</v>
      </c>
      <c r="H403">
        <f>(G403-'bulk material'!N403)^2</f>
        <v>6.3659263582594942E-3</v>
      </c>
      <c r="I403" s="13">
        <v>-2.2091567093236426</v>
      </c>
      <c r="J403" s="13">
        <v>-2.655150415248702</v>
      </c>
      <c r="K403" s="13">
        <v>-4.1063027716796601</v>
      </c>
      <c r="L403" s="13">
        <v>0.92994870967569676</v>
      </c>
      <c r="M403" s="13">
        <v>-0.98502144559722105</v>
      </c>
      <c r="N403" s="14">
        <v>0.46073366724933412</v>
      </c>
      <c r="O403">
        <f>I403+J403*'bulk material'!AI403+K403*'bulk material'!AJ403+L403*'bulk material'!AK403+M403*'bulk material'!AL403+N403*'bulk material'!AM403</f>
        <v>-0.18195594001701365</v>
      </c>
      <c r="P403">
        <f>(O403-'bulk material'!O403)^2</f>
        <v>0.41996517222596508</v>
      </c>
    </row>
    <row r="404" spans="1:16" ht="15.75" thickBot="1" x14ac:dyDescent="0.3">
      <c r="A404" s="13">
        <v>-0.11795479720844249</v>
      </c>
      <c r="B404" s="13">
        <v>2.3441750623111108</v>
      </c>
      <c r="C404" s="13">
        <v>-1.9231866673775702E-2</v>
      </c>
      <c r="D404" s="13">
        <v>1.3446266448424369</v>
      </c>
      <c r="E404" s="13">
        <v>-0.24152214324737911</v>
      </c>
      <c r="F404" s="14">
        <v>-2.326506131636096</v>
      </c>
      <c r="G404" s="7">
        <f>A404+B404*'bulk material'!AI404+C404*'bulk material'!AJ404+D404*'bulk material'!AK404+E404*'bulk material'!AL404+F404*'bulk material'!AM404</f>
        <v>3.774164037202516</v>
      </c>
      <c r="H404">
        <f>(G404-'bulk material'!N404)^2</f>
        <v>2.1640551186046455</v>
      </c>
      <c r="I404" s="13">
        <v>-2.2091567093236426</v>
      </c>
      <c r="J404" s="13">
        <v>-2.655150415248702</v>
      </c>
      <c r="K404" s="13">
        <v>-4.1063027716796601</v>
      </c>
      <c r="L404" s="13">
        <v>0.92994870967569676</v>
      </c>
      <c r="M404" s="13">
        <v>-0.98502144559722105</v>
      </c>
      <c r="N404" s="14">
        <v>0.46073366724933412</v>
      </c>
      <c r="O404">
        <f>I404+J404*'bulk material'!AI404+K404*'bulk material'!AJ404+L404*'bulk material'!AK404+M404*'bulk material'!AL404+N404*'bulk material'!AM404</f>
        <v>1.2056727415032151</v>
      </c>
      <c r="P404">
        <f>(O404-'bulk material'!O404)^2</f>
        <v>0.21029697604377778</v>
      </c>
    </row>
    <row r="405" spans="1:16" ht="15.75" thickBot="1" x14ac:dyDescent="0.3">
      <c r="A405" s="13">
        <v>-0.11795479720844249</v>
      </c>
      <c r="B405" s="13">
        <v>2.3441750623111108</v>
      </c>
      <c r="C405" s="13">
        <v>-1.9231866673775702E-2</v>
      </c>
      <c r="D405" s="13">
        <v>1.3446266448424369</v>
      </c>
      <c r="E405" s="13">
        <v>-0.24152214324737911</v>
      </c>
      <c r="F405" s="14">
        <v>-2.326506131636096</v>
      </c>
      <c r="G405" s="7">
        <f>A405+B405*'bulk material'!AI405+C405*'bulk material'!AJ405+D405*'bulk material'!AK405+E405*'bulk material'!AL405+F405*'bulk material'!AM405</f>
        <v>3.2987023054401012</v>
      </c>
      <c r="H405">
        <f>(G405-'bulk material'!N405)^2</f>
        <v>2.9125212636413242</v>
      </c>
      <c r="I405" s="13">
        <v>-2.2091567093236426</v>
      </c>
      <c r="J405" s="13">
        <v>-2.655150415248702</v>
      </c>
      <c r="K405" s="13">
        <v>-4.1063027716796601</v>
      </c>
      <c r="L405" s="13">
        <v>0.92994870967569676</v>
      </c>
      <c r="M405" s="13">
        <v>-0.98502144559722105</v>
      </c>
      <c r="N405" s="14">
        <v>0.46073366724933412</v>
      </c>
      <c r="O405">
        <f>I405+J405*'bulk material'!AI405+K405*'bulk material'!AJ405+L405*'bulk material'!AK405+M405*'bulk material'!AL405+N405*'bulk material'!AM405</f>
        <v>1.9356679420095966</v>
      </c>
      <c r="P405">
        <f>(O405-'bulk material'!O405)^2</f>
        <v>0.42194986703741089</v>
      </c>
    </row>
    <row r="406" spans="1:16" ht="15.75" thickBot="1" x14ac:dyDescent="0.3">
      <c r="A406" s="13">
        <v>-0.11795479720844249</v>
      </c>
      <c r="B406" s="13">
        <v>2.3441750623111108</v>
      </c>
      <c r="C406" s="13">
        <v>-1.9231866673775702E-2</v>
      </c>
      <c r="D406" s="13">
        <v>1.3446266448424369</v>
      </c>
      <c r="E406" s="13">
        <v>-0.24152214324737911</v>
      </c>
      <c r="F406" s="14">
        <v>-2.326506131636096</v>
      </c>
      <c r="G406" s="7">
        <f>A406+B406*'bulk material'!AI406+C406*'bulk material'!AJ406+D406*'bulk material'!AK406+E406*'bulk material'!AL406+F406*'bulk material'!AM406</f>
        <v>4.5078246600463281</v>
      </c>
      <c r="H406">
        <f>(G406-'bulk material'!N406)^2</f>
        <v>0.12583578577839014</v>
      </c>
      <c r="I406" s="13">
        <v>-2.2091567093236426</v>
      </c>
      <c r="J406" s="13">
        <v>-2.655150415248702</v>
      </c>
      <c r="K406" s="13">
        <v>-4.1063027716796601</v>
      </c>
      <c r="L406" s="13">
        <v>0.92994870967569676</v>
      </c>
      <c r="M406" s="13">
        <v>-0.98502144559722105</v>
      </c>
      <c r="N406" s="14">
        <v>0.46073366724933412</v>
      </c>
      <c r="O406">
        <f>I406+J406*'bulk material'!AI406+K406*'bulk material'!AJ406+L406*'bulk material'!AK406+M406*'bulk material'!AL406+N406*'bulk material'!AM406</f>
        <v>-0.71587399539730245</v>
      </c>
      <c r="P406">
        <f>(O406-'bulk material'!O406)^2</f>
        <v>1.0649522863982117</v>
      </c>
    </row>
    <row r="407" spans="1:16" ht="15.75" thickBot="1" x14ac:dyDescent="0.3">
      <c r="A407" s="13">
        <v>-0.11795479720844249</v>
      </c>
      <c r="B407" s="13">
        <v>2.3441750623111108</v>
      </c>
      <c r="C407" s="13">
        <v>-1.9231866673775702E-2</v>
      </c>
      <c r="D407" s="13">
        <v>1.3446266448424369</v>
      </c>
      <c r="E407" s="13">
        <v>-0.24152214324737911</v>
      </c>
      <c r="F407" s="14">
        <v>-2.326506131636096</v>
      </c>
      <c r="G407" s="7">
        <f>A407+B407*'bulk material'!AI407+C407*'bulk material'!AJ407+D407*'bulk material'!AK407+E407*'bulk material'!AL407+F407*'bulk material'!AM407</f>
        <v>3.775458293243247</v>
      </c>
      <c r="H407">
        <f>(G407-'bulk material'!N407)^2</f>
        <v>1.2485090890891171</v>
      </c>
      <c r="I407" s="13">
        <v>-2.2091567093236426</v>
      </c>
      <c r="J407" s="13">
        <v>-2.655150415248702</v>
      </c>
      <c r="K407" s="13">
        <v>-4.1063027716796601</v>
      </c>
      <c r="L407" s="13">
        <v>0.92994870967569676</v>
      </c>
      <c r="M407" s="13">
        <v>-0.98502144559722105</v>
      </c>
      <c r="N407" s="14">
        <v>0.46073366724933412</v>
      </c>
      <c r="O407">
        <f>I407+J407*'bulk material'!AI407+K407*'bulk material'!AJ407+L407*'bulk material'!AK407+M407*'bulk material'!AL407+N407*'bulk material'!AM407</f>
        <v>1.8026109491901936</v>
      </c>
      <c r="P407">
        <f>(O407-'bulk material'!O407)^2</f>
        <v>0.30971416550741321</v>
      </c>
    </row>
    <row r="408" spans="1:16" ht="15.75" thickBot="1" x14ac:dyDescent="0.3">
      <c r="A408" s="13">
        <v>-0.11795479720844249</v>
      </c>
      <c r="B408" s="13">
        <v>2.3441750623111108</v>
      </c>
      <c r="C408" s="13">
        <v>-1.9231866673775702E-2</v>
      </c>
      <c r="D408" s="13">
        <v>1.3446266448424369</v>
      </c>
      <c r="E408" s="13">
        <v>-0.24152214324737911</v>
      </c>
      <c r="F408" s="14">
        <v>-2.326506131636096</v>
      </c>
      <c r="G408" s="7">
        <f>A408+B408*'bulk material'!AI408+C408*'bulk material'!AJ408+D408*'bulk material'!AK408+E408*'bulk material'!AL408+F408*'bulk material'!AM408</f>
        <v>4.1353891453424119</v>
      </c>
      <c r="H408">
        <f>(G408-'bulk material'!N408)^2</f>
        <v>0.9629455416308047</v>
      </c>
      <c r="I408" s="13">
        <v>-2.2091567093236426</v>
      </c>
      <c r="J408" s="13">
        <v>-2.655150415248702</v>
      </c>
      <c r="K408" s="13">
        <v>-4.1063027716796601</v>
      </c>
      <c r="L408" s="13">
        <v>0.92994870967569676</v>
      </c>
      <c r="M408" s="13">
        <v>-0.98502144559722105</v>
      </c>
      <c r="N408" s="14">
        <v>0.46073366724933412</v>
      </c>
      <c r="O408">
        <f>I408+J408*'bulk material'!AI408+K408*'bulk material'!AJ408+L408*'bulk material'!AK408+M408*'bulk material'!AL408+N408*'bulk material'!AM408</f>
        <v>2.4025301341746772</v>
      </c>
      <c r="P408">
        <f>(O408-'bulk material'!O408)^2</f>
        <v>0.61848610429843132</v>
      </c>
    </row>
    <row r="409" spans="1:16" ht="15.75" thickBot="1" x14ac:dyDescent="0.3">
      <c r="A409" s="13">
        <v>-0.11795479720844249</v>
      </c>
      <c r="B409" s="13">
        <v>2.3441750623111108</v>
      </c>
      <c r="C409" s="13">
        <v>-1.9231866673775702E-2</v>
      </c>
      <c r="D409" s="13">
        <v>1.3446266448424369</v>
      </c>
      <c r="E409" s="13">
        <v>-0.24152214324737911</v>
      </c>
      <c r="F409" s="14">
        <v>-2.326506131636096</v>
      </c>
      <c r="G409" s="7">
        <f>A409+B409*'bulk material'!AI409+C409*'bulk material'!AJ409+D409*'bulk material'!AK409+E409*'bulk material'!AL409+F409*'bulk material'!AM409</f>
        <v>3.9512433369395219</v>
      </c>
      <c r="H409">
        <f>(G409-'bulk material'!N409)^2</f>
        <v>0.82655750072050471</v>
      </c>
      <c r="I409" s="13">
        <v>-2.2091567093236426</v>
      </c>
      <c r="J409" s="13">
        <v>-2.655150415248702</v>
      </c>
      <c r="K409" s="13">
        <v>-4.1063027716796601</v>
      </c>
      <c r="L409" s="13">
        <v>0.92994870967569676</v>
      </c>
      <c r="M409" s="13">
        <v>-0.98502144559722105</v>
      </c>
      <c r="N409" s="14">
        <v>0.46073366724933412</v>
      </c>
      <c r="O409">
        <f>I409+J409*'bulk material'!AI409+K409*'bulk material'!AJ409+L409*'bulk material'!AK409+M409*'bulk material'!AL409+N409*'bulk material'!AM409</f>
        <v>3.056477002047016</v>
      </c>
      <c r="P409">
        <f>(O409-'bulk material'!O409)^2</f>
        <v>1.7966339400144316</v>
      </c>
    </row>
    <row r="410" spans="1:16" ht="15.75" thickBot="1" x14ac:dyDescent="0.3">
      <c r="A410" s="13">
        <v>-0.11795479720844249</v>
      </c>
      <c r="B410" s="13">
        <v>2.3441750623111108</v>
      </c>
      <c r="C410" s="13">
        <v>-1.9231866673775702E-2</v>
      </c>
      <c r="D410" s="13">
        <v>1.3446266448424369</v>
      </c>
      <c r="E410" s="13">
        <v>-0.24152214324737911</v>
      </c>
      <c r="F410" s="14">
        <v>-2.326506131636096</v>
      </c>
      <c r="G410" s="7">
        <f>A410+B410*'bulk material'!AI410+C410*'bulk material'!AJ410+D410*'bulk material'!AK410+E410*'bulk material'!AL410+F410*'bulk material'!AM410</f>
        <v>4.5826318949006328</v>
      </c>
      <c r="H410">
        <f>(G410-'bulk material'!N410)^2</f>
        <v>1.0292927017806768</v>
      </c>
      <c r="I410" s="13">
        <v>-2.2091567093236426</v>
      </c>
      <c r="J410" s="13">
        <v>-2.655150415248702</v>
      </c>
      <c r="K410" s="13">
        <v>-4.1063027716796601</v>
      </c>
      <c r="L410" s="13">
        <v>0.92994870967569676</v>
      </c>
      <c r="M410" s="13">
        <v>-0.98502144559722105</v>
      </c>
      <c r="N410" s="14">
        <v>0.46073366724933412</v>
      </c>
      <c r="O410">
        <f>I410+J410*'bulk material'!AI410+K410*'bulk material'!AJ410+L410*'bulk material'!AK410+M410*'bulk material'!AL410+N410*'bulk material'!AM410</f>
        <v>2.8702370926472924</v>
      </c>
      <c r="P410">
        <f>(O410-'bulk material'!O410)^2</f>
        <v>0.63066760501091357</v>
      </c>
    </row>
    <row r="411" spans="1:16" ht="15.75" thickBot="1" x14ac:dyDescent="0.3">
      <c r="A411" s="13">
        <v>-0.11795479720844249</v>
      </c>
      <c r="B411" s="13">
        <v>2.3441750623111108</v>
      </c>
      <c r="C411" s="13">
        <v>-1.9231866673775702E-2</v>
      </c>
      <c r="D411" s="13">
        <v>1.3446266448424369</v>
      </c>
      <c r="E411" s="13">
        <v>-0.24152214324737911</v>
      </c>
      <c r="F411" s="14">
        <v>-2.326506131636096</v>
      </c>
      <c r="G411" s="7">
        <f>A411+B411*'bulk material'!AI411+C411*'bulk material'!AJ411+D411*'bulk material'!AK411+E411*'bulk material'!AL411+F411*'bulk material'!AM411</f>
        <v>4.4359550873007265</v>
      </c>
      <c r="H411">
        <f>(G411-'bulk material'!N411)^2</f>
        <v>0.19108803265657898</v>
      </c>
      <c r="I411" s="13">
        <v>-2.2091567093236426</v>
      </c>
      <c r="J411" s="13">
        <v>-2.655150415248702</v>
      </c>
      <c r="K411" s="13">
        <v>-4.1063027716796601</v>
      </c>
      <c r="L411" s="13">
        <v>0.92994870967569676</v>
      </c>
      <c r="M411" s="13">
        <v>-0.98502144559722105</v>
      </c>
      <c r="N411" s="14">
        <v>0.46073366724933412</v>
      </c>
      <c r="O411">
        <f>I411+J411*'bulk material'!AI411+K411*'bulk material'!AJ411+L411*'bulk material'!AK411+M411*'bulk material'!AL411+N411*'bulk material'!AM411</f>
        <v>-0.42126721877613027</v>
      </c>
      <c r="P411">
        <f>(O411-'bulk material'!O411)^2</f>
        <v>6.7786536978897846E-2</v>
      </c>
    </row>
    <row r="412" spans="1:16" ht="15.75" thickBot="1" x14ac:dyDescent="0.3">
      <c r="A412" s="13">
        <v>-0.11795479720844249</v>
      </c>
      <c r="B412" s="13">
        <v>2.3441750623111108</v>
      </c>
      <c r="C412" s="13">
        <v>-1.9231866673775702E-2</v>
      </c>
      <c r="D412" s="13">
        <v>1.3446266448424369</v>
      </c>
      <c r="E412" s="13">
        <v>-0.24152214324737911</v>
      </c>
      <c r="F412" s="14">
        <v>-2.326506131636096</v>
      </c>
      <c r="G412" s="7">
        <f>A412+B412*'bulk material'!AI412+C412*'bulk material'!AJ412+D412*'bulk material'!AK412+E412*'bulk material'!AL412+F412*'bulk material'!AM412</f>
        <v>4.9980005933708114</v>
      </c>
      <c r="H412">
        <f>(G412-'bulk material'!N412)^2</f>
        <v>2.6958662621111498</v>
      </c>
      <c r="I412" s="13">
        <v>-2.2091567093236426</v>
      </c>
      <c r="J412" s="13">
        <v>-2.655150415248702</v>
      </c>
      <c r="K412" s="13">
        <v>-4.1063027716796601</v>
      </c>
      <c r="L412" s="13">
        <v>0.92994870967569676</v>
      </c>
      <c r="M412" s="13">
        <v>-0.98502144559722105</v>
      </c>
      <c r="N412" s="14">
        <v>0.46073366724933412</v>
      </c>
      <c r="O412">
        <f>I412+J412*'bulk material'!AI412+K412*'bulk material'!AJ412+L412*'bulk material'!AK412+M412*'bulk material'!AL412+N412*'bulk material'!AM412</f>
        <v>2.2527401434568635</v>
      </c>
      <c r="P412">
        <f>(O412-'bulk material'!O412)^2</f>
        <v>1.095473887218239</v>
      </c>
    </row>
    <row r="413" spans="1:16" ht="15.75" thickBot="1" x14ac:dyDescent="0.3">
      <c r="A413" s="13">
        <v>-0.11795479720844249</v>
      </c>
      <c r="B413" s="13">
        <v>2.3441750623111108</v>
      </c>
      <c r="C413" s="13">
        <v>-1.9231866673775702E-2</v>
      </c>
      <c r="D413" s="13">
        <v>1.3446266448424369</v>
      </c>
      <c r="E413" s="13">
        <v>-0.24152214324737911</v>
      </c>
      <c r="F413" s="14">
        <v>-2.326506131636096</v>
      </c>
      <c r="G413" s="7">
        <f>A413+B413*'bulk material'!AI413+C413*'bulk material'!AJ413+D413*'bulk material'!AK413+E413*'bulk material'!AL413+F413*'bulk material'!AM413</f>
        <v>5.5233478110490646</v>
      </c>
      <c r="H413">
        <f>(G413-'bulk material'!N413)^2</f>
        <v>3.989033734480496</v>
      </c>
      <c r="I413" s="13">
        <v>-2.2091567093236426</v>
      </c>
      <c r="J413" s="13">
        <v>-2.655150415248702</v>
      </c>
      <c r="K413" s="13">
        <v>-4.1063027716796601</v>
      </c>
      <c r="L413" s="13">
        <v>0.92994870967569676</v>
      </c>
      <c r="M413" s="13">
        <v>-0.98502144559722105</v>
      </c>
      <c r="N413" s="14">
        <v>0.46073366724933412</v>
      </c>
      <c r="O413">
        <f>I413+J413*'bulk material'!AI413+K413*'bulk material'!AJ413+L413*'bulk material'!AK413+M413*'bulk material'!AL413+N413*'bulk material'!AM413</f>
        <v>2.8197014916471872</v>
      </c>
      <c r="P413">
        <f>(O413-'bulk material'!O413)^2</f>
        <v>1.285072159436168</v>
      </c>
    </row>
    <row r="414" spans="1:16" ht="15.75" thickBot="1" x14ac:dyDescent="0.3">
      <c r="A414" s="13">
        <v>-0.11795479720844249</v>
      </c>
      <c r="B414" s="13">
        <v>2.3441750623111108</v>
      </c>
      <c r="C414" s="13">
        <v>-1.9231866673775702E-2</v>
      </c>
      <c r="D414" s="13">
        <v>1.3446266448424369</v>
      </c>
      <c r="E414" s="13">
        <v>-0.24152214324737911</v>
      </c>
      <c r="F414" s="14">
        <v>-2.326506131636096</v>
      </c>
      <c r="G414" s="7">
        <f>A414+B414*'bulk material'!AI414+C414*'bulk material'!AJ414+D414*'bulk material'!AK414+E414*'bulk material'!AL414+F414*'bulk material'!AM414</f>
        <v>5.3451849244619565</v>
      </c>
      <c r="H414">
        <f>(G414-'bulk material'!N414)^2</f>
        <v>0.36251678192236336</v>
      </c>
      <c r="I414" s="13">
        <v>-2.2091567093236426</v>
      </c>
      <c r="J414" s="13">
        <v>-2.655150415248702</v>
      </c>
      <c r="K414" s="13">
        <v>-4.1063027716796601</v>
      </c>
      <c r="L414" s="13">
        <v>0.92994870967569676</v>
      </c>
      <c r="M414" s="13">
        <v>-0.98502144559722105</v>
      </c>
      <c r="N414" s="14">
        <v>0.46073366724933412</v>
      </c>
      <c r="O414">
        <f>I414+J414*'bulk material'!AI414+K414*'bulk material'!AJ414+L414*'bulk material'!AK414+M414*'bulk material'!AL414+N414*'bulk material'!AM414</f>
        <v>2.3023987538313757</v>
      </c>
      <c r="P414">
        <f>(O414-'bulk material'!O414)^2</f>
        <v>1.246142422892387</v>
      </c>
    </row>
    <row r="415" spans="1:16" ht="15.75" thickBot="1" x14ac:dyDescent="0.3">
      <c r="A415" s="13">
        <v>-0.11795479720844249</v>
      </c>
      <c r="B415" s="13">
        <v>2.3441750623111108</v>
      </c>
      <c r="C415" s="13">
        <v>-1.9231866673775702E-2</v>
      </c>
      <c r="D415" s="13">
        <v>1.3446266448424369</v>
      </c>
      <c r="E415" s="13">
        <v>-0.24152214324737911</v>
      </c>
      <c r="F415" s="14">
        <v>-2.326506131636096</v>
      </c>
      <c r="G415" s="7">
        <f>A415+B415*'bulk material'!AI415+C415*'bulk material'!AJ415+D415*'bulk material'!AK415+E415*'bulk material'!AL415+F415*'bulk material'!AM415</f>
        <v>5.3451849244619565</v>
      </c>
      <c r="H415">
        <f>(G415-'bulk material'!N415)^2</f>
        <v>0.38180823833105437</v>
      </c>
      <c r="I415" s="13">
        <v>-2.2091567093236426</v>
      </c>
      <c r="J415" s="13">
        <v>-2.655150415248702</v>
      </c>
      <c r="K415" s="13">
        <v>-4.1063027716796601</v>
      </c>
      <c r="L415" s="13">
        <v>0.92994870967569676</v>
      </c>
      <c r="M415" s="13">
        <v>-0.98502144559722105</v>
      </c>
      <c r="N415" s="14">
        <v>0.46073366724933412</v>
      </c>
      <c r="O415">
        <f>I415+J415*'bulk material'!AI415+K415*'bulk material'!AJ415+L415*'bulk material'!AK415+M415*'bulk material'!AL415+N415*'bulk material'!AM415</f>
        <v>2.3023987538313757</v>
      </c>
      <c r="P415">
        <f>(O415-'bulk material'!O415)^2</f>
        <v>1.0752135639692741E-2</v>
      </c>
    </row>
    <row r="416" spans="1:16" ht="15.75" thickBot="1" x14ac:dyDescent="0.3">
      <c r="A416" s="13">
        <v>-0.11795479720844249</v>
      </c>
      <c r="B416" s="13">
        <v>2.3441750623111108</v>
      </c>
      <c r="C416" s="13">
        <v>-1.9231866673775702E-2</v>
      </c>
      <c r="D416" s="13">
        <v>1.3446266448424369</v>
      </c>
      <c r="E416" s="13">
        <v>-0.24152214324737911</v>
      </c>
      <c r="F416" s="14">
        <v>-2.326506131636096</v>
      </c>
      <c r="G416" s="7">
        <f>A416+B416*'bulk material'!AI416+C416*'bulk material'!AJ416+D416*'bulk material'!AK416+E416*'bulk material'!AL416+F416*'bulk material'!AM416</f>
        <v>5.1132985274041598</v>
      </c>
      <c r="H416">
        <f>(G416-'bulk material'!N416)^2</f>
        <v>0.52592558206546369</v>
      </c>
      <c r="I416" s="13">
        <v>-2.2091567093236426</v>
      </c>
      <c r="J416" s="13">
        <v>-2.655150415248702</v>
      </c>
      <c r="K416" s="13">
        <v>-4.1063027716796601</v>
      </c>
      <c r="L416" s="13">
        <v>0.92994870967569676</v>
      </c>
      <c r="M416" s="13">
        <v>-0.98502144559722105</v>
      </c>
      <c r="N416" s="14">
        <v>0.46073366724933412</v>
      </c>
      <c r="O416">
        <f>I416+J416*'bulk material'!AI416+K416*'bulk material'!AJ416+L416*'bulk material'!AK416+M416*'bulk material'!AL416+N416*'bulk material'!AM416</f>
        <v>0.61853721617665047</v>
      </c>
      <c r="P416">
        <f>(O416-'bulk material'!O416)^2</f>
        <v>0.36414702316564268</v>
      </c>
    </row>
    <row r="417" spans="1:16" ht="15.75" thickBot="1" x14ac:dyDescent="0.3">
      <c r="A417" s="13">
        <v>-0.11795479720844249</v>
      </c>
      <c r="B417" s="13">
        <v>2.3441750623111108</v>
      </c>
      <c r="C417" s="13">
        <v>-1.9231866673775702E-2</v>
      </c>
      <c r="D417" s="13">
        <v>1.3446266448424369</v>
      </c>
      <c r="E417" s="13">
        <v>-0.24152214324737911</v>
      </c>
      <c r="F417" s="14">
        <v>-2.326506131636096</v>
      </c>
      <c r="G417" s="7">
        <f>A417+B417*'bulk material'!AI417+C417*'bulk material'!AJ417+D417*'bulk material'!AK417+E417*'bulk material'!AL417+F417*'bulk material'!AM417</f>
        <v>5.9545128254407587</v>
      </c>
      <c r="H417">
        <f>(G417-'bulk material'!N417)^2</f>
        <v>3.0534821306676752</v>
      </c>
      <c r="I417" s="13">
        <v>-2.2091567093236426</v>
      </c>
      <c r="J417" s="13">
        <v>-2.655150415248702</v>
      </c>
      <c r="K417" s="13">
        <v>-4.1063027716796601</v>
      </c>
      <c r="L417" s="13">
        <v>0.92994870967569676</v>
      </c>
      <c r="M417" s="13">
        <v>-0.98502144559722105</v>
      </c>
      <c r="N417" s="14">
        <v>0.46073366724933412</v>
      </c>
      <c r="O417">
        <f>I417+J417*'bulk material'!AI417+K417*'bulk material'!AJ417+L417*'bulk material'!AK417+M417*'bulk material'!AL417+N417*'bulk material'!AM417</f>
        <v>3.5545885000509578</v>
      </c>
      <c r="P417">
        <f>(O417-'bulk material'!O417)^2</f>
        <v>1.9557945330713993</v>
      </c>
    </row>
    <row r="418" spans="1:16" ht="15.75" thickBot="1" x14ac:dyDescent="0.3">
      <c r="A418" s="13">
        <v>-0.11795479720844249</v>
      </c>
      <c r="B418" s="13">
        <v>2.3441750623111108</v>
      </c>
      <c r="C418" s="13">
        <v>-1.9231866673775702E-2</v>
      </c>
      <c r="D418" s="13">
        <v>1.3446266448424369</v>
      </c>
      <c r="E418" s="13">
        <v>-0.24152214324737911</v>
      </c>
      <c r="F418" s="14">
        <v>-2.326506131636096</v>
      </c>
      <c r="G418" s="7">
        <f>A418+B418*'bulk material'!AI418+C418*'bulk material'!AJ418+D418*'bulk material'!AK418+E418*'bulk material'!AL418+F418*'bulk material'!AM418</f>
        <v>6.0719600900436781</v>
      </c>
      <c r="H418">
        <f>(G418-'bulk material'!N418)^2</f>
        <v>2.32827568938067</v>
      </c>
      <c r="I418" s="13">
        <v>-2.2091567093236426</v>
      </c>
      <c r="J418" s="13">
        <v>-2.655150415248702</v>
      </c>
      <c r="K418" s="13">
        <v>-4.1063027716796601</v>
      </c>
      <c r="L418" s="13">
        <v>0.92994870967569676</v>
      </c>
      <c r="M418" s="13">
        <v>-0.98502144559722105</v>
      </c>
      <c r="N418" s="14">
        <v>0.46073366724933412</v>
      </c>
      <c r="O418">
        <f>I418+J418*'bulk material'!AI418+K418*'bulk material'!AJ418+L418*'bulk material'!AK418+M418*'bulk material'!AL418+N418*'bulk material'!AM418</f>
        <v>3.3820555031650192</v>
      </c>
      <c r="P418">
        <f>(O418-'bulk material'!O418)^2</f>
        <v>1.223156909248339</v>
      </c>
    </row>
    <row r="419" spans="1:16" ht="15.75" thickBot="1" x14ac:dyDescent="0.3">
      <c r="A419" s="13">
        <v>-0.11795479720844249</v>
      </c>
      <c r="B419" s="13">
        <v>2.3441750623111108</v>
      </c>
      <c r="C419" s="13">
        <v>-1.9231866673775702E-2</v>
      </c>
      <c r="D419" s="13">
        <v>1.3446266448424369</v>
      </c>
      <c r="E419" s="13">
        <v>-0.24152214324737911</v>
      </c>
      <c r="F419" s="14">
        <v>-2.326506131636096</v>
      </c>
      <c r="G419" s="7">
        <f>A419+B419*'bulk material'!AI419+C419*'bulk material'!AJ419+D419*'bulk material'!AK419+E419*'bulk material'!AL419+F419*'bulk material'!AM419</f>
        <v>6.5031251044353704</v>
      </c>
      <c r="H419">
        <f>(G419-'bulk material'!N419)^2</f>
        <v>4.2437394441098268</v>
      </c>
      <c r="I419" s="13">
        <v>-2.2091567093236426</v>
      </c>
      <c r="J419" s="13">
        <v>-2.655150415248702</v>
      </c>
      <c r="K419" s="13">
        <v>-4.1063027716796601</v>
      </c>
      <c r="L419" s="13">
        <v>0.92994870967569676</v>
      </c>
      <c r="M419" s="13">
        <v>-0.98502144559722105</v>
      </c>
      <c r="N419" s="14">
        <v>0.46073366724933412</v>
      </c>
      <c r="O419">
        <f>I419+J419*'bulk material'!AI419+K419*'bulk material'!AJ419+L419*'bulk material'!AK419+M419*'bulk material'!AL419+N419*'bulk material'!AM419</f>
        <v>4.1169425115687899</v>
      </c>
      <c r="P419">
        <f>(O419-'bulk material'!O419)^2</f>
        <v>2.8589779581251449</v>
      </c>
    </row>
    <row r="420" spans="1:16" ht="15.75" thickBot="1" x14ac:dyDescent="0.3">
      <c r="A420" s="13">
        <v>-0.11795479720844249</v>
      </c>
      <c r="B420" s="13">
        <v>2.3441750623111108</v>
      </c>
      <c r="C420" s="13">
        <v>-1.9231866673775702E-2</v>
      </c>
      <c r="D420" s="13">
        <v>1.3446266448424369</v>
      </c>
      <c r="E420" s="13">
        <v>-0.24152214324737911</v>
      </c>
      <c r="F420" s="14">
        <v>-2.326506131636096</v>
      </c>
      <c r="G420" s="7">
        <f>A420+B420*'bulk material'!AI420+C420*'bulk material'!AJ420+D420*'bulk material'!AK420+E420*'bulk material'!AL420+F420*'bulk material'!AM420</f>
        <v>6.9108222579341625</v>
      </c>
      <c r="H420">
        <f>(G420-'bulk material'!N420)^2</f>
        <v>6.4400786226687687</v>
      </c>
      <c r="I420" s="13">
        <v>-2.2091567093236426</v>
      </c>
      <c r="J420" s="13">
        <v>-2.655150415248702</v>
      </c>
      <c r="K420" s="13">
        <v>-4.1063027716796601</v>
      </c>
      <c r="L420" s="13">
        <v>0.92994870967569676</v>
      </c>
      <c r="M420" s="13">
        <v>-0.98502144559722105</v>
      </c>
      <c r="N420" s="14">
        <v>0.46073366724933412</v>
      </c>
      <c r="O420">
        <f>I420+J420*'bulk material'!AI420+K420*'bulk material'!AJ420+L420*'bulk material'!AK420+M420*'bulk material'!AL420+N420*'bulk material'!AM420</f>
        <v>4.3936103404176405</v>
      </c>
      <c r="P420">
        <f>(O420-'bulk material'!O420)^2</f>
        <v>3.4503771376237737</v>
      </c>
    </row>
    <row r="421" spans="1:16" ht="15.75" thickBot="1" x14ac:dyDescent="0.3">
      <c r="A421" s="13">
        <v>-0.11795479720844249</v>
      </c>
      <c r="B421" s="13">
        <v>2.3441750623111108</v>
      </c>
      <c r="C421" s="13">
        <v>-1.9231866673775702E-2</v>
      </c>
      <c r="D421" s="13">
        <v>1.3446266448424369</v>
      </c>
      <c r="E421" s="13">
        <v>-0.24152214324737911</v>
      </c>
      <c r="F421" s="14">
        <v>-2.326506131636096</v>
      </c>
      <c r="G421" s="7">
        <f>A421+B421*'bulk material'!AI421+C421*'bulk material'!AJ421+D421*'bulk material'!AK421+E421*'bulk material'!AL421+F421*'bulk material'!AM421</f>
        <v>7.0551374166458869</v>
      </c>
      <c r="H421">
        <f>(G421-'bulk material'!N421)^2</f>
        <v>8.8747160090529711</v>
      </c>
      <c r="I421" s="13">
        <v>-2.2091567093236426</v>
      </c>
      <c r="J421" s="13">
        <v>-2.655150415248702</v>
      </c>
      <c r="K421" s="13">
        <v>-4.1063027716796601</v>
      </c>
      <c r="L421" s="13">
        <v>0.92994870967569676</v>
      </c>
      <c r="M421" s="13">
        <v>-0.98502144559722105</v>
      </c>
      <c r="N421" s="14">
        <v>0.46073366724933412</v>
      </c>
      <c r="O421">
        <f>I421+J421*'bulk material'!AI421+K421*'bulk material'!AJ421+L421*'bulk material'!AK421+M421*'bulk material'!AL421+N421*'bulk material'!AM421</f>
        <v>4.0505973171653684</v>
      </c>
      <c r="P421">
        <f>(O421-'bulk material'!O421)^2</f>
        <v>2.2635384788887487</v>
      </c>
    </row>
    <row r="422" spans="1:16" ht="15.75" thickBot="1" x14ac:dyDescent="0.3">
      <c r="A422" s="13">
        <v>-0.11795479720844249</v>
      </c>
      <c r="B422" s="13">
        <v>2.3441750623111108</v>
      </c>
      <c r="C422" s="13">
        <v>-1.9231866673775702E-2</v>
      </c>
      <c r="D422" s="13">
        <v>1.3446266448424369</v>
      </c>
      <c r="E422" s="13">
        <v>-0.24152214324737911</v>
      </c>
      <c r="F422" s="14">
        <v>-2.326506131636096</v>
      </c>
      <c r="G422" s="7">
        <f>A422+B422*'bulk material'!AI422+C422*'bulk material'!AJ422+D422*'bulk material'!AK422+E422*'bulk material'!AL422+F422*'bulk material'!AM422</f>
        <v>6.4700159917100191</v>
      </c>
      <c r="H422">
        <f>(G422-'bulk material'!N422)^2</f>
        <v>6.0957473710967604E-3</v>
      </c>
      <c r="I422" s="13">
        <v>-2.2091567093236426</v>
      </c>
      <c r="J422" s="13">
        <v>-2.655150415248702</v>
      </c>
      <c r="K422" s="13">
        <v>-4.1063027716796601</v>
      </c>
      <c r="L422" s="13">
        <v>0.92994870967569676</v>
      </c>
      <c r="M422" s="13">
        <v>-0.98502144559722105</v>
      </c>
      <c r="N422" s="14">
        <v>0.46073366724933412</v>
      </c>
      <c r="O422">
        <f>I422+J422*'bulk material'!AI422+K422*'bulk material'!AJ422+L422*'bulk material'!AK422+M422*'bulk material'!AL422+N422*'bulk material'!AM422</f>
        <v>2.6258702451045917</v>
      </c>
      <c r="P422">
        <f>(O422-'bulk material'!O422)^2</f>
        <v>1.6894254125743331</v>
      </c>
    </row>
    <row r="423" spans="1:16" ht="15.75" thickBot="1" x14ac:dyDescent="0.3">
      <c r="A423" s="13">
        <v>-0.11795479720844249</v>
      </c>
      <c r="B423" s="13">
        <v>2.3441750623111108</v>
      </c>
      <c r="C423" s="13">
        <v>-1.9231866673775702E-2</v>
      </c>
      <c r="D423" s="13">
        <v>1.3446266448424369</v>
      </c>
      <c r="E423" s="13">
        <v>-0.24152214324737911</v>
      </c>
      <c r="F423" s="14">
        <v>-2.326506131636096</v>
      </c>
      <c r="G423" s="7">
        <f>A423+B423*'bulk material'!AI423+C423*'bulk material'!AJ423+D423*'bulk material'!AK423+E423*'bulk material'!AL423+F423*'bulk material'!AM423</f>
        <v>7.4826849484898004</v>
      </c>
      <c r="H423">
        <f>(G423-'bulk material'!N423)^2</f>
        <v>4.5907077180029079</v>
      </c>
      <c r="I423" s="13">
        <v>-2.2091567093236426</v>
      </c>
      <c r="J423" s="13">
        <v>-2.655150415248702</v>
      </c>
      <c r="K423" s="13">
        <v>-4.1063027716796601</v>
      </c>
      <c r="L423" s="13">
        <v>0.92994870967569676</v>
      </c>
      <c r="M423" s="13">
        <v>-0.98502144559722105</v>
      </c>
      <c r="N423" s="14">
        <v>0.46073366724933412</v>
      </c>
      <c r="O423">
        <f>I423+J423*'bulk material'!AI423+K423*'bulk material'!AJ423+L423*'bulk material'!AK423+M423*'bulk material'!AL423+N423*'bulk material'!AM423</f>
        <v>5.2956117728277565</v>
      </c>
      <c r="P423">
        <f>(O423-'bulk material'!O423)^2</f>
        <v>4.881980900779614</v>
      </c>
    </row>
    <row r="424" spans="1:16" ht="15.75" thickBot="1" x14ac:dyDescent="0.3">
      <c r="A424" s="13">
        <v>-0.11795479720844249</v>
      </c>
      <c r="B424" s="13">
        <v>2.3441750623111108</v>
      </c>
      <c r="C424" s="13">
        <v>-1.9231866673775702E-2</v>
      </c>
      <c r="D424" s="13">
        <v>1.3446266448424369</v>
      </c>
      <c r="E424" s="13">
        <v>-0.24152214324737911</v>
      </c>
      <c r="F424" s="14">
        <v>-2.326506131636096</v>
      </c>
      <c r="G424" s="7">
        <f>A424+B424*'bulk material'!AI424+C424*'bulk material'!AJ424+D424*'bulk material'!AK424+E424*'bulk material'!AL424+F424*'bulk material'!AM424</f>
        <v>7.3500071223889973</v>
      </c>
      <c r="H424">
        <f>(G424-'bulk material'!N424)^2</f>
        <v>1.5250171895122646</v>
      </c>
      <c r="I424" s="13">
        <v>-2.2091567093236426</v>
      </c>
      <c r="J424" s="13">
        <v>-2.655150415248702</v>
      </c>
      <c r="K424" s="13">
        <v>-4.1063027716796601</v>
      </c>
      <c r="L424" s="13">
        <v>0.92994870967569676</v>
      </c>
      <c r="M424" s="13">
        <v>-0.98502144559722105</v>
      </c>
      <c r="N424" s="14">
        <v>0.46073366724933412</v>
      </c>
      <c r="O424">
        <f>I424+J424*'bulk material'!AI424+K424*'bulk material'!AJ424+L424*'bulk material'!AK424+M424*'bulk material'!AL424+N424*'bulk material'!AM424</f>
        <v>4.7192925620278832</v>
      </c>
      <c r="P424">
        <f>(O424-'bulk material'!O424)^2</f>
        <v>3.5464471475161949</v>
      </c>
    </row>
    <row r="425" spans="1:16" ht="15.75" thickBot="1" x14ac:dyDescent="0.3">
      <c r="A425" s="13">
        <v>-0.11795479720844249</v>
      </c>
      <c r="B425" s="13">
        <v>2.3441750623111108</v>
      </c>
      <c r="C425" s="13">
        <v>-1.9231866673775702E-2</v>
      </c>
      <c r="D425" s="13">
        <v>1.3446266448424369</v>
      </c>
      <c r="E425" s="13">
        <v>-0.24152214324737911</v>
      </c>
      <c r="F425" s="14">
        <v>-2.326506131636096</v>
      </c>
      <c r="G425" s="7">
        <f>A425+B425*'bulk material'!AI425+C425*'bulk material'!AJ425+D425*'bulk material'!AK425+E425*'bulk material'!AL425+F425*'bulk material'!AM425</f>
        <v>7.7250948484115911</v>
      </c>
      <c r="H425">
        <f>(G425-'bulk material'!N425)^2</f>
        <v>5.7456262073851097</v>
      </c>
      <c r="I425" s="13">
        <v>-2.2091567093236426</v>
      </c>
      <c r="J425" s="13">
        <v>-2.655150415248702</v>
      </c>
      <c r="K425" s="13">
        <v>-4.1063027716796601</v>
      </c>
      <c r="L425" s="13">
        <v>0.92994870967569676</v>
      </c>
      <c r="M425" s="13">
        <v>-0.98502144559722105</v>
      </c>
      <c r="N425" s="14">
        <v>0.46073366724933412</v>
      </c>
      <c r="O425">
        <f>I425+J425*'bulk material'!AI425+K425*'bulk material'!AJ425+L425*'bulk material'!AK425+M425*'bulk material'!AL425+N425*'bulk material'!AM425</f>
        <v>4.7102910673640332</v>
      </c>
      <c r="P425">
        <f>(O425-'bulk material'!O425)^2</f>
        <v>4.1787528562879004</v>
      </c>
    </row>
    <row r="426" spans="1:16" ht="15.75" thickBot="1" x14ac:dyDescent="0.3">
      <c r="A426" s="13">
        <v>-0.11795479720844249</v>
      </c>
      <c r="B426" s="13">
        <v>2.3441750623111108</v>
      </c>
      <c r="C426" s="13">
        <v>-1.9231866673775702E-2</v>
      </c>
      <c r="D426" s="13">
        <v>1.3446266448424369</v>
      </c>
      <c r="E426" s="13">
        <v>-0.24152214324737911</v>
      </c>
      <c r="F426" s="14">
        <v>-2.326506131636096</v>
      </c>
      <c r="G426" s="7">
        <f>A426+B426*'bulk material'!AI426+C426*'bulk material'!AJ426+D426*'bulk material'!AK426+E426*'bulk material'!AL426+F426*'bulk material'!AM426</f>
        <v>7.6331833946309269</v>
      </c>
      <c r="H426">
        <f>(G426-'bulk material'!N426)^2</f>
        <v>1.059030623502816</v>
      </c>
      <c r="I426" s="13">
        <v>-2.2091567093236426</v>
      </c>
      <c r="J426" s="13">
        <v>-2.655150415248702</v>
      </c>
      <c r="K426" s="13">
        <v>-4.1063027716796601</v>
      </c>
      <c r="L426" s="13">
        <v>0.92994870967569676</v>
      </c>
      <c r="M426" s="13">
        <v>-0.98502144559722105</v>
      </c>
      <c r="N426" s="14">
        <v>0.46073366724933412</v>
      </c>
      <c r="O426">
        <f>I426+J426*'bulk material'!AI426+K426*'bulk material'!AJ426+L426*'bulk material'!AK426+M426*'bulk material'!AL426+N426*'bulk material'!AM426</f>
        <v>5.6107962909444336</v>
      </c>
      <c r="P426">
        <f>(O426-'bulk material'!O426)^2</f>
        <v>6.7324942025088088</v>
      </c>
    </row>
    <row r="427" spans="1:16" ht="15.75" thickBot="1" x14ac:dyDescent="0.3">
      <c r="A427" s="13">
        <v>-0.11795479720844249</v>
      </c>
      <c r="B427" s="13">
        <v>2.3441750623111108</v>
      </c>
      <c r="C427" s="13">
        <v>-1.9231866673775702E-2</v>
      </c>
      <c r="D427" s="13">
        <v>1.3446266448424369</v>
      </c>
      <c r="E427" s="13">
        <v>-0.24152214324737911</v>
      </c>
      <c r="F427" s="14">
        <v>-2.326506131636096</v>
      </c>
      <c r="G427" s="7">
        <f>A427+B427*'bulk material'!AI427+C427*'bulk material'!AJ427+D427*'bulk material'!AK427+E427*'bulk material'!AL427+F427*'bulk material'!AM427</f>
        <v>8.2163387487149091</v>
      </c>
      <c r="H427">
        <f>(G427-'bulk material'!N427)^2</f>
        <v>8.0783707924741854</v>
      </c>
      <c r="I427" s="13">
        <v>-2.2091567093236426</v>
      </c>
      <c r="J427" s="13">
        <v>-2.655150415248702</v>
      </c>
      <c r="K427" s="13">
        <v>-4.1063027716796601</v>
      </c>
      <c r="L427" s="13">
        <v>0.92994870967569676</v>
      </c>
      <c r="M427" s="13">
        <v>-0.98502144559722105</v>
      </c>
      <c r="N427" s="14">
        <v>0.46073366724933412</v>
      </c>
      <c r="O427">
        <f>I427+J427*'bulk material'!AI427+K427*'bulk material'!AJ427+L427*'bulk material'!AK427+M427*'bulk material'!AL427+N427*'bulk material'!AM427</f>
        <v>4.1467863773734779</v>
      </c>
      <c r="P427">
        <f>(O427-'bulk material'!O427)^2</f>
        <v>3.6507558351634568</v>
      </c>
    </row>
    <row r="428" spans="1:16" ht="15.75" thickBot="1" x14ac:dyDescent="0.3">
      <c r="A428" s="13">
        <v>-0.11795479720844249</v>
      </c>
      <c r="B428" s="13">
        <v>2.3441750623111108</v>
      </c>
      <c r="C428" s="13">
        <v>-1.9231866673775702E-2</v>
      </c>
      <c r="D428" s="13">
        <v>1.3446266448424369</v>
      </c>
      <c r="E428" s="13">
        <v>-0.24152214324737911</v>
      </c>
      <c r="F428" s="14">
        <v>-2.326506131636096</v>
      </c>
      <c r="G428" s="7">
        <f>A428+B428*'bulk material'!AI428+C428*'bulk material'!AJ428+D428*'bulk material'!AK428+E428*'bulk material'!AL428+F428*'bulk material'!AM428</f>
        <v>1.2345424286743889</v>
      </c>
      <c r="H428">
        <f>(G428-'bulk material'!N428)^2</f>
        <v>1.4088530790592186</v>
      </c>
      <c r="I428" s="13">
        <v>-2.2091567093236426</v>
      </c>
      <c r="J428" s="13">
        <v>-2.655150415248702</v>
      </c>
      <c r="K428" s="13">
        <v>-4.1063027716796601</v>
      </c>
      <c r="L428" s="13">
        <v>0.92994870967569676</v>
      </c>
      <c r="M428" s="13">
        <v>-0.98502144559722105</v>
      </c>
      <c r="N428" s="14">
        <v>0.46073366724933412</v>
      </c>
      <c r="O428">
        <f>I428+J428*'bulk material'!AI428+K428*'bulk material'!AJ428+L428*'bulk material'!AK428+M428*'bulk material'!AL428+N428*'bulk material'!AM428</f>
        <v>-0.1015946827720503</v>
      </c>
      <c r="P428">
        <f>(O428-'bulk material'!O428)^2</f>
        <v>3.4665204934279464E-2</v>
      </c>
    </row>
    <row r="429" spans="1:16" ht="15.75" thickBot="1" x14ac:dyDescent="0.3">
      <c r="A429" s="13">
        <v>-0.11795479720844249</v>
      </c>
      <c r="B429" s="13">
        <v>2.3441750623111108</v>
      </c>
      <c r="C429" s="13">
        <v>-1.9231866673775702E-2</v>
      </c>
      <c r="D429" s="13">
        <v>1.3446266448424369</v>
      </c>
      <c r="E429" s="13">
        <v>-0.24152214324737911</v>
      </c>
      <c r="F429" s="14">
        <v>-2.326506131636096</v>
      </c>
      <c r="G429" s="7">
        <f>A429+B429*'bulk material'!AI429+C429*'bulk material'!AJ429+D429*'bulk material'!AK429+E429*'bulk material'!AL429+F429*'bulk material'!AM429</f>
        <v>1.5157803831141301</v>
      </c>
      <c r="H429">
        <f>(G429-'bulk material'!N429)^2</f>
        <v>0.8381203362693066</v>
      </c>
      <c r="I429" s="13">
        <v>-2.2091567093236426</v>
      </c>
      <c r="J429" s="13">
        <v>-2.655150415248702</v>
      </c>
      <c r="K429" s="13">
        <v>-4.1063027716796601</v>
      </c>
      <c r="L429" s="13">
        <v>0.92994870967569676</v>
      </c>
      <c r="M429" s="13">
        <v>-0.98502144559722105</v>
      </c>
      <c r="N429" s="14">
        <v>0.46073366724933412</v>
      </c>
      <c r="O429">
        <f>I429+J429*'bulk material'!AI429+K429*'bulk material'!AJ429+L429*'bulk material'!AK429+M429*'bulk material'!AL429+N429*'bulk material'!AM429</f>
        <v>-0.58347413887381561</v>
      </c>
      <c r="P429">
        <f>(O429-'bulk material'!O429)^2</f>
        <v>0.70352739276382725</v>
      </c>
    </row>
    <row r="430" spans="1:16" ht="15.75" thickBot="1" x14ac:dyDescent="0.3">
      <c r="A430" s="13">
        <v>-0.11795479720844249</v>
      </c>
      <c r="B430" s="13">
        <v>2.3441750623111108</v>
      </c>
      <c r="C430" s="13">
        <v>-1.9231866673775702E-2</v>
      </c>
      <c r="D430" s="13">
        <v>1.3446266448424369</v>
      </c>
      <c r="E430" s="13">
        <v>-0.24152214324737911</v>
      </c>
      <c r="F430" s="14">
        <v>-2.326506131636096</v>
      </c>
      <c r="G430" s="7">
        <f>A430+B430*'bulk material'!AI430+C430*'bulk material'!AJ430+D430*'bulk material'!AK430+E430*'bulk material'!AL430+F430*'bulk material'!AM430</f>
        <v>1.4698376973914262</v>
      </c>
      <c r="H430">
        <f>(G430-'bulk material'!N430)^2</f>
        <v>0.52670789275701901</v>
      </c>
      <c r="I430" s="13">
        <v>-2.2091567093236426</v>
      </c>
      <c r="J430" s="13">
        <v>-2.655150415248702</v>
      </c>
      <c r="K430" s="13">
        <v>-4.1063027716796601</v>
      </c>
      <c r="L430" s="13">
        <v>0.92994870967569676</v>
      </c>
      <c r="M430" s="13">
        <v>-0.98502144559722105</v>
      </c>
      <c r="N430" s="14">
        <v>0.46073366724933412</v>
      </c>
      <c r="O430">
        <f>I430+J430*'bulk material'!AI430+K430*'bulk material'!AJ430+L430*'bulk material'!AK430+M430*'bulk material'!AL430+N430*'bulk material'!AM430</f>
        <v>-2.9306893867823369E-2</v>
      </c>
      <c r="P430">
        <f>(O430-'bulk material'!O430)^2</f>
        <v>0.18957155156919953</v>
      </c>
    </row>
    <row r="431" spans="1:16" ht="15.75" thickBot="1" x14ac:dyDescent="0.3">
      <c r="A431" s="13">
        <v>-0.11795479720844249</v>
      </c>
      <c r="B431" s="13">
        <v>2.3441750623111108</v>
      </c>
      <c r="C431" s="13">
        <v>-1.9231866673775702E-2</v>
      </c>
      <c r="D431" s="13">
        <v>1.3446266448424369</v>
      </c>
      <c r="E431" s="13">
        <v>-0.24152214324737911</v>
      </c>
      <c r="F431" s="14">
        <v>-2.326506131636096</v>
      </c>
      <c r="G431" s="7">
        <f>A431+B431*'bulk material'!AI431+C431*'bulk material'!AJ431+D431*'bulk material'!AK431+E431*'bulk material'!AL431+F431*'bulk material'!AM431</f>
        <v>1.907954291747727</v>
      </c>
      <c r="H431">
        <f>(G431-'bulk material'!N431)^2</f>
        <v>1.4157740365671125</v>
      </c>
      <c r="I431" s="13">
        <v>-2.2091567093236426</v>
      </c>
      <c r="J431" s="13">
        <v>-2.655150415248702</v>
      </c>
      <c r="K431" s="13">
        <v>-4.1063027716796601</v>
      </c>
      <c r="L431" s="13">
        <v>0.92994870967569676</v>
      </c>
      <c r="M431" s="13">
        <v>-0.98502144559722105</v>
      </c>
      <c r="N431" s="14">
        <v>0.46073366724933412</v>
      </c>
      <c r="O431">
        <f>I431+J431*'bulk material'!AI431+K431*'bulk material'!AJ431+L431*'bulk material'!AK431+M431*'bulk material'!AL431+N431*'bulk material'!AM431</f>
        <v>-0.32813984796458995</v>
      </c>
      <c r="P431">
        <f>(O431-'bulk material'!O431)^2</f>
        <v>0.13930145924757717</v>
      </c>
    </row>
    <row r="432" spans="1:16" ht="15.75" thickBot="1" x14ac:dyDescent="0.3">
      <c r="A432" s="13">
        <v>-0.11795479720844249</v>
      </c>
      <c r="B432" s="13">
        <v>2.3441750623111108</v>
      </c>
      <c r="C432" s="13">
        <v>-1.9231866673775702E-2</v>
      </c>
      <c r="D432" s="13">
        <v>1.3446266448424369</v>
      </c>
      <c r="E432" s="13">
        <v>-0.24152214324737911</v>
      </c>
      <c r="F432" s="14">
        <v>-2.326506131636096</v>
      </c>
      <c r="G432" s="7">
        <f>A432+B432*'bulk material'!AI432+C432*'bulk material'!AJ432+D432*'bulk material'!AK432+E432*'bulk material'!AL432+F432*'bulk material'!AM432</f>
        <v>2.0180975539056369</v>
      </c>
      <c r="H432">
        <f>(G432-'bulk material'!N432)^2</f>
        <v>1.6384161148555119</v>
      </c>
      <c r="I432" s="13">
        <v>-2.2091567093236426</v>
      </c>
      <c r="J432" s="13">
        <v>-2.655150415248702</v>
      </c>
      <c r="K432" s="13">
        <v>-4.1063027716796601</v>
      </c>
      <c r="L432" s="13">
        <v>0.92994870967569676</v>
      </c>
      <c r="M432" s="13">
        <v>-0.98502144559722105</v>
      </c>
      <c r="N432" s="14">
        <v>0.46073366724933412</v>
      </c>
      <c r="O432">
        <f>I432+J432*'bulk material'!AI432+K432*'bulk material'!AJ432+L432*'bulk material'!AK432+M432*'bulk material'!AL432+N432*'bulk material'!AM432</f>
        <v>-0.29720141832770142</v>
      </c>
      <c r="P432">
        <f>(O432-'bulk material'!O432)^2</f>
        <v>6.3148009706508815E-2</v>
      </c>
    </row>
    <row r="433" spans="1:16" ht="15.75" thickBot="1" x14ac:dyDescent="0.3">
      <c r="A433" s="13">
        <v>-0.11795479720844249</v>
      </c>
      <c r="B433" s="13">
        <v>2.3441750623111108</v>
      </c>
      <c r="C433" s="13">
        <v>-1.9231866673775702E-2</v>
      </c>
      <c r="D433" s="13">
        <v>1.3446266448424369</v>
      </c>
      <c r="E433" s="13">
        <v>-0.24152214324737911</v>
      </c>
      <c r="F433" s="14">
        <v>-2.326506131636096</v>
      </c>
      <c r="G433" s="7">
        <f>A433+B433*'bulk material'!AI433+C433*'bulk material'!AJ433+D433*'bulk material'!AK433+E433*'bulk material'!AL433+F433*'bulk material'!AM433</f>
        <v>1.8906111297605026</v>
      </c>
      <c r="H433">
        <f>(G433-'bulk material'!N433)^2</f>
        <v>0.26473069735010624</v>
      </c>
      <c r="I433" s="13">
        <v>-2.2091567093236426</v>
      </c>
      <c r="J433" s="13">
        <v>-2.655150415248702</v>
      </c>
      <c r="K433" s="13">
        <v>-4.1063027716796601</v>
      </c>
      <c r="L433" s="13">
        <v>0.92994870967569676</v>
      </c>
      <c r="M433" s="13">
        <v>-0.98502144559722105</v>
      </c>
      <c r="N433" s="14">
        <v>0.46073366724933412</v>
      </c>
      <c r="O433">
        <f>I433+J433*'bulk material'!AI433+K433*'bulk material'!AJ433+L433*'bulk material'!AK433+M433*'bulk material'!AL433+N433*'bulk material'!AM433</f>
        <v>-0.16972039092058638</v>
      </c>
      <c r="P433">
        <f>(O433-'bulk material'!O433)^2</f>
        <v>0.95220837622940591</v>
      </c>
    </row>
    <row r="434" spans="1:16" ht="15.75" thickBot="1" x14ac:dyDescent="0.3">
      <c r="A434" s="13">
        <v>-0.11795479720844249</v>
      </c>
      <c r="B434" s="13">
        <v>2.3441750623111108</v>
      </c>
      <c r="C434" s="13">
        <v>-1.9231866673775702E-2</v>
      </c>
      <c r="D434" s="13">
        <v>1.3446266448424369</v>
      </c>
      <c r="E434" s="13">
        <v>-0.24152214324737911</v>
      </c>
      <c r="F434" s="14">
        <v>-2.326506131636096</v>
      </c>
      <c r="G434" s="7">
        <f>A434+B434*'bulk material'!AI434+C434*'bulk material'!AJ434+D434*'bulk material'!AK434+E434*'bulk material'!AL434+F434*'bulk material'!AM434</f>
        <v>2.3388525471473716</v>
      </c>
      <c r="H434">
        <f>(G434-'bulk material'!N434)^2</f>
        <v>1.653182089955203</v>
      </c>
      <c r="I434" s="13">
        <v>-2.2091567093236426</v>
      </c>
      <c r="J434" s="13">
        <v>-2.655150415248702</v>
      </c>
      <c r="K434" s="13">
        <v>-4.1063027716796601</v>
      </c>
      <c r="L434" s="13">
        <v>0.92994870967569676</v>
      </c>
      <c r="M434" s="13">
        <v>-0.98502144559722105</v>
      </c>
      <c r="N434" s="14">
        <v>0.46073366724933412</v>
      </c>
      <c r="O434">
        <f>I434+J434*'bulk material'!AI434+K434*'bulk material'!AJ434+L434*'bulk material'!AK434+M434*'bulk material'!AL434+N434*'bulk material'!AM434</f>
        <v>0.2634784753706168</v>
      </c>
      <c r="P434">
        <f>(O434-'bulk material'!O434)^2</f>
        <v>1.1298192270589335E-3</v>
      </c>
    </row>
    <row r="435" spans="1:16" ht="15.75" thickBot="1" x14ac:dyDescent="0.3">
      <c r="A435" s="13">
        <v>-0.11795479720844249</v>
      </c>
      <c r="B435" s="13">
        <v>2.3441750623111108</v>
      </c>
      <c r="C435" s="13">
        <v>-1.9231866673775702E-2</v>
      </c>
      <c r="D435" s="13">
        <v>1.3446266448424369</v>
      </c>
      <c r="E435" s="13">
        <v>-0.24152214324737911</v>
      </c>
      <c r="F435" s="14">
        <v>-2.326506131636096</v>
      </c>
      <c r="G435" s="7">
        <f>A435+B435*'bulk material'!AI435+C435*'bulk material'!AJ435+D435*'bulk material'!AK435+E435*'bulk material'!AL435+F435*'bulk material'!AM435</f>
        <v>2.8828747974091629</v>
      </c>
      <c r="H435">
        <f>(G435-'bulk material'!N435)^2</f>
        <v>0.41137284327083146</v>
      </c>
      <c r="I435" s="13">
        <v>-2.2091567093236426</v>
      </c>
      <c r="J435" s="13">
        <v>-2.655150415248702</v>
      </c>
      <c r="K435" s="13">
        <v>-4.1063027716796601</v>
      </c>
      <c r="L435" s="13">
        <v>0.92994870967569676</v>
      </c>
      <c r="M435" s="13">
        <v>-0.98502144559722105</v>
      </c>
      <c r="N435" s="14">
        <v>0.46073366724933412</v>
      </c>
      <c r="O435">
        <f>I435+J435*'bulk material'!AI435+K435*'bulk material'!AJ435+L435*'bulk material'!AK435+M435*'bulk material'!AL435+N435*'bulk material'!AM435</f>
        <v>-6.4089437500163049E-2</v>
      </c>
      <c r="P435">
        <f>(O435-'bulk material'!O435)^2</f>
        <v>7.928768867287446E-2</v>
      </c>
    </row>
    <row r="436" spans="1:16" ht="15.75" thickBot="1" x14ac:dyDescent="0.3">
      <c r="A436" s="13">
        <v>-0.11795479720844249</v>
      </c>
      <c r="B436" s="13">
        <v>2.3441750623111108</v>
      </c>
      <c r="C436" s="13">
        <v>-1.9231866673775702E-2</v>
      </c>
      <c r="D436" s="13">
        <v>1.3446266448424369</v>
      </c>
      <c r="E436" s="13">
        <v>-0.24152214324737911</v>
      </c>
      <c r="F436" s="14">
        <v>-2.326506131636096</v>
      </c>
      <c r="G436" s="7">
        <f>A436+B436*'bulk material'!AI436+C436*'bulk material'!AJ436+D436*'bulk material'!AK436+E436*'bulk material'!AL436+F436*'bulk material'!AM436</f>
        <v>2.5669021515669881</v>
      </c>
      <c r="H436">
        <f>(G436-'bulk material'!N436)^2</f>
        <v>0.89266762260801169</v>
      </c>
      <c r="I436" s="13">
        <v>-2.2091567093236426</v>
      </c>
      <c r="J436" s="13">
        <v>-2.655150415248702</v>
      </c>
      <c r="K436" s="13">
        <v>-4.1063027716796601</v>
      </c>
      <c r="L436" s="13">
        <v>0.92994870967569676</v>
      </c>
      <c r="M436" s="13">
        <v>-0.98502144559722105</v>
      </c>
      <c r="N436" s="14">
        <v>0.46073366724933412</v>
      </c>
      <c r="O436">
        <f>I436+J436*'bulk material'!AI436+K436*'bulk material'!AJ436+L436*'bulk material'!AK436+M436*'bulk material'!AL436+N436*'bulk material'!AM436</f>
        <v>0.30621562090692672</v>
      </c>
      <c r="P436">
        <f>(O436-'bulk material'!O436)^2</f>
        <v>4.8345296251322022E-2</v>
      </c>
    </row>
    <row r="437" spans="1:16" ht="15.75" thickBot="1" x14ac:dyDescent="0.3">
      <c r="A437" s="13">
        <v>-0.11795479720844249</v>
      </c>
      <c r="B437" s="13">
        <v>2.3441750623111108</v>
      </c>
      <c r="C437" s="13">
        <v>-1.9231866673775702E-2</v>
      </c>
      <c r="D437" s="13">
        <v>1.3446266448424369</v>
      </c>
      <c r="E437" s="13">
        <v>-0.24152214324737911</v>
      </c>
      <c r="F437" s="14">
        <v>-2.326506131636096</v>
      </c>
      <c r="G437" s="7">
        <f>A437+B437*'bulk material'!AI437+C437*'bulk material'!AJ437+D437*'bulk material'!AK437+E437*'bulk material'!AL437+F437*'bulk material'!AM437</f>
        <v>2.6665232479050056</v>
      </c>
      <c r="H437">
        <f>(G437-'bulk material'!N437)^2</f>
        <v>1.169495146506605</v>
      </c>
      <c r="I437" s="13">
        <v>-2.2091567093236426</v>
      </c>
      <c r="J437" s="13">
        <v>-2.655150415248702</v>
      </c>
      <c r="K437" s="13">
        <v>-4.1063027716796601</v>
      </c>
      <c r="L437" s="13">
        <v>0.92994870967569676</v>
      </c>
      <c r="M437" s="13">
        <v>-0.98502144559722105</v>
      </c>
      <c r="N437" s="14">
        <v>0.46073366724933412</v>
      </c>
      <c r="O437">
        <f>I437+J437*'bulk material'!AI437+K437*'bulk material'!AJ437+L437*'bulk material'!AK437+M437*'bulk material'!AL437+N437*'bulk material'!AM437</f>
        <v>0.43516314748031115</v>
      </c>
      <c r="P437">
        <f>(O437-'bulk material'!O437)^2</f>
        <v>1.9860732632199996E-2</v>
      </c>
    </row>
    <row r="438" spans="1:16" ht="15.75" thickBot="1" x14ac:dyDescent="0.3">
      <c r="A438" s="13">
        <v>-0.11795479720844249</v>
      </c>
      <c r="B438" s="13">
        <v>2.3441750623111108</v>
      </c>
      <c r="C438" s="13">
        <v>-1.9231866673775702E-2</v>
      </c>
      <c r="D438" s="13">
        <v>1.3446266448424369</v>
      </c>
      <c r="E438" s="13">
        <v>-0.24152214324737911</v>
      </c>
      <c r="F438" s="14">
        <v>-2.326506131636096</v>
      </c>
      <c r="G438" s="7">
        <f>A438+B438*'bulk material'!AI438+C438*'bulk material'!AJ438+D438*'bulk material'!AK438+E438*'bulk material'!AL438+F438*'bulk material'!AM438</f>
        <v>2.6571923189566329</v>
      </c>
      <c r="H438">
        <f>(G438-'bulk material'!N438)^2</f>
        <v>1.633542319319935</v>
      </c>
      <c r="I438" s="13">
        <v>-2.2091567093236426</v>
      </c>
      <c r="J438" s="13">
        <v>-2.655150415248702</v>
      </c>
      <c r="K438" s="13">
        <v>-4.1063027716796601</v>
      </c>
      <c r="L438" s="13">
        <v>0.92994870967569676</v>
      </c>
      <c r="M438" s="13">
        <v>-0.98502144559722105</v>
      </c>
      <c r="N438" s="14">
        <v>0.46073366724933412</v>
      </c>
      <c r="O438">
        <f>I438+J438*'bulk material'!AI438+K438*'bulk material'!AJ438+L438*'bulk material'!AK438+M438*'bulk material'!AL438+N438*'bulk material'!AM438</f>
        <v>0.81430815461296202</v>
      </c>
      <c r="P438">
        <f>(O438-'bulk material'!O438)^2</f>
        <v>3.2118695653189262E-2</v>
      </c>
    </row>
    <row r="439" spans="1:16" ht="15.75" thickBot="1" x14ac:dyDescent="0.3">
      <c r="A439" s="13">
        <v>-0.11795479720844249</v>
      </c>
      <c r="B439" s="13">
        <v>2.3441750623111108</v>
      </c>
      <c r="C439" s="13">
        <v>-1.9231866673775702E-2</v>
      </c>
      <c r="D439" s="13">
        <v>1.3446266448424369</v>
      </c>
      <c r="E439" s="13">
        <v>-0.24152214324737911</v>
      </c>
      <c r="F439" s="14">
        <v>-2.326506131636096</v>
      </c>
      <c r="G439" s="7">
        <f>A439+B439*'bulk material'!AI439+C439*'bulk material'!AJ439+D439*'bulk material'!AK439+E439*'bulk material'!AL439+F439*'bulk material'!AM439</f>
        <v>2.6571923189566329</v>
      </c>
      <c r="H439">
        <f>(G439-'bulk material'!N439)^2</f>
        <v>1.7985520528674541</v>
      </c>
      <c r="I439" s="13">
        <v>-2.2091567093236426</v>
      </c>
      <c r="J439" s="13">
        <v>-2.655150415248702</v>
      </c>
      <c r="K439" s="13">
        <v>-4.1063027716796601</v>
      </c>
      <c r="L439" s="13">
        <v>0.92994870967569676</v>
      </c>
      <c r="M439" s="13">
        <v>-0.98502144559722105</v>
      </c>
      <c r="N439" s="14">
        <v>0.46073366724933412</v>
      </c>
      <c r="O439">
        <f>I439+J439*'bulk material'!AI439+K439*'bulk material'!AJ439+L439*'bulk material'!AK439+M439*'bulk material'!AL439+N439*'bulk material'!AM439</f>
        <v>0.81430815461296202</v>
      </c>
      <c r="P439">
        <f>(O439-'bulk material'!O439)^2</f>
        <v>1.1710896484055364E-2</v>
      </c>
    </row>
    <row r="440" spans="1:16" ht="15.75" thickBot="1" x14ac:dyDescent="0.3">
      <c r="A440" s="13">
        <v>-0.11795479720844249</v>
      </c>
      <c r="B440" s="13">
        <v>2.3441750623111108</v>
      </c>
      <c r="C440" s="13">
        <v>-1.9231866673775702E-2</v>
      </c>
      <c r="D440" s="13">
        <v>1.3446266448424369</v>
      </c>
      <c r="E440" s="13">
        <v>-0.24152214324737911</v>
      </c>
      <c r="F440" s="14">
        <v>-2.326506131636096</v>
      </c>
      <c r="G440" s="7">
        <f>A440+B440*'bulk material'!AI440+C440*'bulk material'!AJ440+D440*'bulk material'!AK440+E440*'bulk material'!AL440+F440*'bulk material'!AM440</f>
        <v>2.6695935232586381</v>
      </c>
      <c r="H440">
        <f>(G440-'bulk material'!N440)^2</f>
        <v>2.0235126916625381</v>
      </c>
      <c r="I440" s="13">
        <v>-2.2091567093236426</v>
      </c>
      <c r="J440" s="13">
        <v>-2.655150415248702</v>
      </c>
      <c r="K440" s="13">
        <v>-4.1063027716796601</v>
      </c>
      <c r="L440" s="13">
        <v>0.92994870967569676</v>
      </c>
      <c r="M440" s="13">
        <v>-0.98502144559722105</v>
      </c>
      <c r="N440" s="14">
        <v>0.46073366724933412</v>
      </c>
      <c r="O440">
        <f>I440+J440*'bulk material'!AI440+K440*'bulk material'!AJ440+L440*'bulk material'!AK440+M440*'bulk material'!AL440+N440*'bulk material'!AM440</f>
        <v>0.77380584207064196</v>
      </c>
      <c r="P440">
        <f>(O440-'bulk material'!O440)^2</f>
        <v>1.924173554101441E-2</v>
      </c>
    </row>
    <row r="441" spans="1:16" ht="15.75" thickBot="1" x14ac:dyDescent="0.3">
      <c r="A441" s="13">
        <v>-0.11795479720844249</v>
      </c>
      <c r="B441" s="13">
        <v>2.3441750623111108</v>
      </c>
      <c r="C441" s="13">
        <v>-1.9231866673775702E-2</v>
      </c>
      <c r="D441" s="13">
        <v>1.3446266448424369</v>
      </c>
      <c r="E441" s="13">
        <v>-0.24152214324737911</v>
      </c>
      <c r="F441" s="14">
        <v>-2.326506131636096</v>
      </c>
      <c r="G441" s="7">
        <f>A441+B441*'bulk material'!AI441+C441*'bulk material'!AJ441+D441*'bulk material'!AK441+E441*'bulk material'!AL441+F441*'bulk material'!AM441</f>
        <v>3.0479327597319958</v>
      </c>
      <c r="H441">
        <f>(G441-'bulk material'!N441)^2</f>
        <v>1.824772759949437</v>
      </c>
      <c r="I441" s="13">
        <v>-2.2091567093236426</v>
      </c>
      <c r="J441" s="13">
        <v>-2.655150415248702</v>
      </c>
      <c r="K441" s="13">
        <v>-4.1063027716796601</v>
      </c>
      <c r="L441" s="13">
        <v>0.92994870967569676</v>
      </c>
      <c r="M441" s="13">
        <v>-0.98502144559722105</v>
      </c>
      <c r="N441" s="14">
        <v>0.46073366724933412</v>
      </c>
      <c r="O441">
        <f>I441+J441*'bulk material'!AI441+K441*'bulk material'!AJ441+L441*'bulk material'!AK441+M441*'bulk material'!AL441+N441*'bulk material'!AM441</f>
        <v>0.58512196587138599</v>
      </c>
      <c r="P441">
        <f>(O441-'bulk material'!O441)^2</f>
        <v>9.8070808924180606E-3</v>
      </c>
    </row>
    <row r="442" spans="1:16" ht="15.75" thickBot="1" x14ac:dyDescent="0.3">
      <c r="A442" s="13">
        <v>-0.11795479720844249</v>
      </c>
      <c r="B442" s="13">
        <v>2.3441750623111108</v>
      </c>
      <c r="C442" s="13">
        <v>-1.9231866673775702E-2</v>
      </c>
      <c r="D442" s="13">
        <v>1.3446266448424369</v>
      </c>
      <c r="E442" s="13">
        <v>-0.24152214324737911</v>
      </c>
      <c r="F442" s="14">
        <v>-2.326506131636096</v>
      </c>
      <c r="G442" s="7">
        <f>A442+B442*'bulk material'!AI442+C442*'bulk material'!AJ442+D442*'bulk material'!AK442+E442*'bulk material'!AL442+F442*'bulk material'!AM442</f>
        <v>2.987444686895099</v>
      </c>
      <c r="H442">
        <f>(G442-'bulk material'!N442)^2</f>
        <v>0.8748860349709473</v>
      </c>
      <c r="I442" s="13">
        <v>-2.2091567093236426</v>
      </c>
      <c r="J442" s="13">
        <v>-2.655150415248702</v>
      </c>
      <c r="K442" s="13">
        <v>-4.1063027716796601</v>
      </c>
      <c r="L442" s="13">
        <v>0.92994870967569676</v>
      </c>
      <c r="M442" s="13">
        <v>-0.98502144559722105</v>
      </c>
      <c r="N442" s="14">
        <v>0.46073366724933412</v>
      </c>
      <c r="O442">
        <f>I442+J442*'bulk material'!AI442+K442*'bulk material'!AJ442+L442*'bulk material'!AK442+M442*'bulk material'!AL442+N442*'bulk material'!AM442</f>
        <v>0.79638663290282496</v>
      </c>
      <c r="P442">
        <f>(O442-'bulk material'!O442)^2</f>
        <v>8.0469199532237391E-3</v>
      </c>
    </row>
    <row r="443" spans="1:16" ht="15.75" thickBot="1" x14ac:dyDescent="0.3">
      <c r="A443" s="13">
        <v>-0.11795479720844249</v>
      </c>
      <c r="B443" s="13">
        <v>2.3441750623111108</v>
      </c>
      <c r="C443" s="13">
        <v>-1.9231866673775702E-2</v>
      </c>
      <c r="D443" s="13">
        <v>1.3446266448424369</v>
      </c>
      <c r="E443" s="13">
        <v>-0.24152214324737911</v>
      </c>
      <c r="F443" s="14">
        <v>-2.326506131636096</v>
      </c>
      <c r="G443" s="7">
        <f>A443+B443*'bulk material'!AI443+C443*'bulk material'!AJ443+D443*'bulk material'!AK443+E443*'bulk material'!AL443+F443*'bulk material'!AM443</f>
        <v>3.8111111314523103</v>
      </c>
      <c r="H443">
        <f>(G443-'bulk material'!N443)^2</f>
        <v>4.304800335031124E-2</v>
      </c>
      <c r="I443" s="13">
        <v>-2.2091567093236426</v>
      </c>
      <c r="J443" s="13">
        <v>-2.655150415248702</v>
      </c>
      <c r="K443" s="13">
        <v>-4.1063027716796601</v>
      </c>
      <c r="L443" s="13">
        <v>0.92994870967569676</v>
      </c>
      <c r="M443" s="13">
        <v>-0.98502144559722105</v>
      </c>
      <c r="N443" s="14">
        <v>0.46073366724933412</v>
      </c>
      <c r="O443">
        <f>I443+J443*'bulk material'!AI443+K443*'bulk material'!AJ443+L443*'bulk material'!AK443+M443*'bulk material'!AL443+N443*'bulk material'!AM443</f>
        <v>-1.4215853926962587</v>
      </c>
      <c r="P443">
        <f>(O443-'bulk material'!O443)^2</f>
        <v>2.3629120586913053</v>
      </c>
    </row>
    <row r="444" spans="1:16" ht="15.75" thickBot="1" x14ac:dyDescent="0.3">
      <c r="A444" s="13">
        <v>-0.11795479720844249</v>
      </c>
      <c r="B444" s="13">
        <v>2.3441750623111108</v>
      </c>
      <c r="C444" s="13">
        <v>-1.9231866673775702E-2</v>
      </c>
      <c r="D444" s="13">
        <v>1.3446266448424369</v>
      </c>
      <c r="E444" s="13">
        <v>-0.24152214324737911</v>
      </c>
      <c r="F444" s="14">
        <v>-2.326506131636096</v>
      </c>
      <c r="G444" s="7">
        <f>A444+B444*'bulk material'!AI444+C444*'bulk material'!AJ444+D444*'bulk material'!AK444+E444*'bulk material'!AL444+F444*'bulk material'!AM444</f>
        <v>3.1707997281887321</v>
      </c>
      <c r="H444">
        <f>(G444-'bulk material'!N444)^2</f>
        <v>1.9844595510071827</v>
      </c>
      <c r="I444" s="13">
        <v>-2.2091567093236426</v>
      </c>
      <c r="J444" s="13">
        <v>-2.655150415248702</v>
      </c>
      <c r="K444" s="13">
        <v>-4.1063027716796601</v>
      </c>
      <c r="L444" s="13">
        <v>0.92994870967569676</v>
      </c>
      <c r="M444" s="13">
        <v>-0.98502144559722105</v>
      </c>
      <c r="N444" s="14">
        <v>0.46073366724933412</v>
      </c>
      <c r="O444">
        <f>I444+J444*'bulk material'!AI444+K444*'bulk material'!AJ444+L444*'bulk material'!AK444+M444*'bulk material'!AL444+N444*'bulk material'!AM444</f>
        <v>0.76192237894324866</v>
      </c>
      <c r="P444">
        <f>(O444-'bulk material'!O444)^2</f>
        <v>1.1200225936656625E-2</v>
      </c>
    </row>
    <row r="445" spans="1:16" ht="15.75" thickBot="1" x14ac:dyDescent="0.3">
      <c r="A445" s="13">
        <v>-0.11795479720844249</v>
      </c>
      <c r="B445" s="13">
        <v>2.3441750623111108</v>
      </c>
      <c r="C445" s="13">
        <v>-1.9231866673775702E-2</v>
      </c>
      <c r="D445" s="13">
        <v>1.3446266448424369</v>
      </c>
      <c r="E445" s="13">
        <v>-0.24152214324737911</v>
      </c>
      <c r="F445" s="14">
        <v>-2.326506131636096</v>
      </c>
      <c r="G445" s="7">
        <f>A445+B445*'bulk material'!AI445+C445*'bulk material'!AJ445+D445*'bulk material'!AK445+E445*'bulk material'!AL445+F445*'bulk material'!AM445</f>
        <v>3.2636156801610072</v>
      </c>
      <c r="H445">
        <f>(G445-'bulk material'!N445)^2</f>
        <v>1.3283125412441643</v>
      </c>
      <c r="I445" s="13">
        <v>-2.2091567093236426</v>
      </c>
      <c r="J445" s="13">
        <v>-2.655150415248702</v>
      </c>
      <c r="K445" s="13">
        <v>-4.1063027716796601</v>
      </c>
      <c r="L445" s="13">
        <v>0.92994870967569676</v>
      </c>
      <c r="M445" s="13">
        <v>-0.98502144559722105</v>
      </c>
      <c r="N445" s="14">
        <v>0.46073366724933412</v>
      </c>
      <c r="O445">
        <f>I445+J445*'bulk material'!AI445+K445*'bulk material'!AJ445+L445*'bulk material'!AK445+M445*'bulk material'!AL445+N445*'bulk material'!AM445</f>
        <v>1.0119270182058813</v>
      </c>
      <c r="P445">
        <f>(O445-'bulk material'!O445)^2</f>
        <v>2.4284783829919103E-2</v>
      </c>
    </row>
    <row r="446" spans="1:16" ht="15.75" thickBot="1" x14ac:dyDescent="0.3">
      <c r="A446" s="13">
        <v>-0.11795479720844249</v>
      </c>
      <c r="B446" s="13">
        <v>2.3441750623111108</v>
      </c>
      <c r="C446" s="13">
        <v>-1.9231866673775702E-2</v>
      </c>
      <c r="D446" s="13">
        <v>1.3446266448424369</v>
      </c>
      <c r="E446" s="13">
        <v>-0.24152214324737911</v>
      </c>
      <c r="F446" s="14">
        <v>-2.326506131636096</v>
      </c>
      <c r="G446" s="7">
        <f>A446+B446*'bulk material'!AI446+C446*'bulk material'!AJ446+D446*'bulk material'!AK446+E446*'bulk material'!AL446+F446*'bulk material'!AM446</f>
        <v>2.9779473121983671</v>
      </c>
      <c r="H446">
        <f>(G446-'bulk material'!N446)^2</f>
        <v>3.4479144020926316</v>
      </c>
      <c r="I446" s="13">
        <v>-2.2091567093236426</v>
      </c>
      <c r="J446" s="13">
        <v>-2.655150415248702</v>
      </c>
      <c r="K446" s="13">
        <v>-4.1063027716796601</v>
      </c>
      <c r="L446" s="13">
        <v>0.92994870967569676</v>
      </c>
      <c r="M446" s="13">
        <v>-0.98502144559722105</v>
      </c>
      <c r="N446" s="14">
        <v>0.46073366724933412</v>
      </c>
      <c r="O446">
        <f>I446+J446*'bulk material'!AI446+K446*'bulk material'!AJ446+L446*'bulk material'!AK446+M446*'bulk material'!AL446+N446*'bulk material'!AM446</f>
        <v>1.3749880483112789</v>
      </c>
      <c r="P446">
        <f>(O446-'bulk material'!O446)^2</f>
        <v>0.23902007054443206</v>
      </c>
    </row>
    <row r="447" spans="1:16" ht="15.75" thickBot="1" x14ac:dyDescent="0.3">
      <c r="A447" s="13">
        <v>-0.11795479720844249</v>
      </c>
      <c r="B447" s="13">
        <v>2.3441750623111108</v>
      </c>
      <c r="C447" s="13">
        <v>-1.9231866673775702E-2</v>
      </c>
      <c r="D447" s="13">
        <v>1.3446266448424369</v>
      </c>
      <c r="E447" s="13">
        <v>-0.24152214324737911</v>
      </c>
      <c r="F447" s="14">
        <v>-2.326506131636096</v>
      </c>
      <c r="G447" s="7">
        <f>A447+B447*'bulk material'!AI447+C447*'bulk material'!AJ447+D447*'bulk material'!AK447+E447*'bulk material'!AL447+F447*'bulk material'!AM447</f>
        <v>3.0037947829487974</v>
      </c>
      <c r="H447">
        <f>(G447-'bulk material'!N447)^2</f>
        <v>2.1074431212836906</v>
      </c>
      <c r="I447" s="13">
        <v>-2.2091567093236426</v>
      </c>
      <c r="J447" s="13">
        <v>-2.655150415248702</v>
      </c>
      <c r="K447" s="13">
        <v>-4.1063027716796601</v>
      </c>
      <c r="L447" s="13">
        <v>0.92994870967569676</v>
      </c>
      <c r="M447" s="13">
        <v>-0.98502144559722105</v>
      </c>
      <c r="N447" s="14">
        <v>0.46073366724933412</v>
      </c>
      <c r="O447">
        <f>I447+J447*'bulk material'!AI447+K447*'bulk material'!AJ447+L447*'bulk material'!AK447+M447*'bulk material'!AL447+N447*'bulk material'!AM447</f>
        <v>1.343785222865717</v>
      </c>
      <c r="P447">
        <f>(O447-'bulk material'!O447)^2</f>
        <v>0.15030660957473721</v>
      </c>
    </row>
    <row r="448" spans="1:16" ht="15.75" thickBot="1" x14ac:dyDescent="0.3">
      <c r="A448" s="13">
        <v>-0.11795479720844249</v>
      </c>
      <c r="B448" s="13">
        <v>2.3441750623111108</v>
      </c>
      <c r="C448" s="13">
        <v>-1.9231866673775702E-2</v>
      </c>
      <c r="D448" s="13">
        <v>1.3446266448424369</v>
      </c>
      <c r="E448" s="13">
        <v>-0.24152214324737911</v>
      </c>
      <c r="F448" s="14">
        <v>-2.326506131636096</v>
      </c>
      <c r="G448" s="7">
        <f>A448+B448*'bulk material'!AI448+C448*'bulk material'!AJ448+D448*'bulk material'!AK448+E448*'bulk material'!AL448+F448*'bulk material'!AM448</f>
        <v>4.1318661246940449</v>
      </c>
      <c r="H448">
        <f>(G448-'bulk material'!N448)^2</f>
        <v>1.8296891303800336E-3</v>
      </c>
      <c r="I448" s="13">
        <v>-2.2091567093236426</v>
      </c>
      <c r="J448" s="13">
        <v>-2.655150415248702</v>
      </c>
      <c r="K448" s="13">
        <v>-4.1063027716796601</v>
      </c>
      <c r="L448" s="13">
        <v>0.92994870967569676</v>
      </c>
      <c r="M448" s="13">
        <v>-0.98502144559722105</v>
      </c>
      <c r="N448" s="14">
        <v>0.46073366724933412</v>
      </c>
      <c r="O448">
        <f>I448+J448*'bulk material'!AI448+K448*'bulk material'!AJ448+L448*'bulk material'!AK448+M448*'bulk material'!AL448+N448*'bulk material'!AM448</f>
        <v>-0.86090549899794022</v>
      </c>
      <c r="P448">
        <f>(O448-'bulk material'!O448)^2</f>
        <v>1.3409564916626975</v>
      </c>
    </row>
    <row r="449" spans="1:16" ht="15.75" thickBot="1" x14ac:dyDescent="0.3">
      <c r="A449" s="13">
        <v>-0.11795479720844249</v>
      </c>
      <c r="B449" s="13">
        <v>2.3441750623111108</v>
      </c>
      <c r="C449" s="13">
        <v>-1.9231866673775702E-2</v>
      </c>
      <c r="D449" s="13">
        <v>1.3446266448424369</v>
      </c>
      <c r="E449" s="13">
        <v>-0.24152214324737911</v>
      </c>
      <c r="F449" s="14">
        <v>-2.326506131636096</v>
      </c>
      <c r="G449" s="7">
        <f>A449+B449*'bulk material'!AI449+C449*'bulk material'!AJ449+D449*'bulk material'!AK449+E449*'bulk material'!AL449+F449*'bulk material'!AM449</f>
        <v>3.319878014587283</v>
      </c>
      <c r="H449">
        <f>(G449-'bulk material'!N449)^2</f>
        <v>1.6586028400356393E-2</v>
      </c>
      <c r="I449" s="13">
        <v>-2.2091567093236426</v>
      </c>
      <c r="J449" s="13">
        <v>-2.655150415248702</v>
      </c>
      <c r="K449" s="13">
        <v>-4.1063027716796601</v>
      </c>
      <c r="L449" s="13">
        <v>0.92994870967569676</v>
      </c>
      <c r="M449" s="13">
        <v>-0.98502144559722105</v>
      </c>
      <c r="N449" s="14">
        <v>0.46073366724933412</v>
      </c>
      <c r="O449">
        <f>I449+J449*'bulk material'!AI449+K449*'bulk material'!AJ449+L449*'bulk material'!AK449+M449*'bulk material'!AL449+N449*'bulk material'!AM449</f>
        <v>-0.18195594001701365</v>
      </c>
      <c r="P449">
        <f>(O449-'bulk material'!O449)^2</f>
        <v>0.35885754671684106</v>
      </c>
    </row>
    <row r="450" spans="1:16" ht="15.75" thickBot="1" x14ac:dyDescent="0.3">
      <c r="A450" s="13">
        <v>-0.11795479720844249</v>
      </c>
      <c r="B450" s="13">
        <v>2.3441750623111108</v>
      </c>
      <c r="C450" s="13">
        <v>-1.9231866673775702E-2</v>
      </c>
      <c r="D450" s="13">
        <v>1.3446266448424369</v>
      </c>
      <c r="E450" s="13">
        <v>-0.24152214324737911</v>
      </c>
      <c r="F450" s="14">
        <v>-2.326506131636096</v>
      </c>
      <c r="G450" s="7">
        <f>A450+B450*'bulk material'!AI450+C450*'bulk material'!AJ450+D450*'bulk material'!AK450+E450*'bulk material'!AL450+F450*'bulk material'!AM450</f>
        <v>3.774164037202516</v>
      </c>
      <c r="H450">
        <f>(G450-'bulk material'!N450)^2</f>
        <v>2.137656808598003</v>
      </c>
      <c r="I450" s="13">
        <v>-2.2091567093236426</v>
      </c>
      <c r="J450" s="13">
        <v>-2.655150415248702</v>
      </c>
      <c r="K450" s="13">
        <v>-4.1063027716796601</v>
      </c>
      <c r="L450" s="13">
        <v>0.92994870967569676</v>
      </c>
      <c r="M450" s="13">
        <v>-0.98502144559722105</v>
      </c>
      <c r="N450" s="14">
        <v>0.46073366724933412</v>
      </c>
      <c r="O450">
        <f>I450+J450*'bulk material'!AI450+K450*'bulk material'!AJ450+L450*'bulk material'!AK450+M450*'bulk material'!AL450+N450*'bulk material'!AM450</f>
        <v>1.2056727415032151</v>
      </c>
      <c r="P450">
        <f>(O450-'bulk material'!O450)^2</f>
        <v>0.20212350935972215</v>
      </c>
    </row>
    <row r="451" spans="1:16" ht="15.75" thickBot="1" x14ac:dyDescent="0.3">
      <c r="A451" s="13">
        <v>-0.11795479720844249</v>
      </c>
      <c r="B451" s="13">
        <v>2.3441750623111108</v>
      </c>
      <c r="C451" s="13">
        <v>-1.9231866673775702E-2</v>
      </c>
      <c r="D451" s="13">
        <v>1.3446266448424369</v>
      </c>
      <c r="E451" s="13">
        <v>-0.24152214324737911</v>
      </c>
      <c r="F451" s="14">
        <v>-2.326506131636096</v>
      </c>
      <c r="G451" s="7">
        <f>A451+B451*'bulk material'!AI451+C451*'bulk material'!AJ451+D451*'bulk material'!AK451+E451*'bulk material'!AL451+F451*'bulk material'!AM451</f>
        <v>3.2987023054401012</v>
      </c>
      <c r="H451">
        <f>(G451-'bulk material'!N451)^2</f>
        <v>2.8446568217859474</v>
      </c>
      <c r="I451" s="13">
        <v>-2.2091567093236426</v>
      </c>
      <c r="J451" s="13">
        <v>-2.655150415248702</v>
      </c>
      <c r="K451" s="13">
        <v>-4.1063027716796601</v>
      </c>
      <c r="L451" s="13">
        <v>0.92994870967569676</v>
      </c>
      <c r="M451" s="13">
        <v>-0.98502144559722105</v>
      </c>
      <c r="N451" s="14">
        <v>0.46073366724933412</v>
      </c>
      <c r="O451">
        <f>I451+J451*'bulk material'!AI451+K451*'bulk material'!AJ451+L451*'bulk material'!AK451+M451*'bulk material'!AL451+N451*'bulk material'!AM451</f>
        <v>1.9356679420095966</v>
      </c>
      <c r="P451">
        <f>(O451-'bulk material'!O451)^2</f>
        <v>0.39636679971925481</v>
      </c>
    </row>
    <row r="452" spans="1:16" ht="15.75" thickBot="1" x14ac:dyDescent="0.3">
      <c r="A452" s="13">
        <v>-0.11795479720844249</v>
      </c>
      <c r="B452" s="13">
        <v>2.3441750623111108</v>
      </c>
      <c r="C452" s="13">
        <v>-1.9231866673775702E-2</v>
      </c>
      <c r="D452" s="13">
        <v>1.3446266448424369</v>
      </c>
      <c r="E452" s="13">
        <v>-0.24152214324737911</v>
      </c>
      <c r="F452" s="14">
        <v>-2.326506131636096</v>
      </c>
      <c r="G452" s="7">
        <f>A452+B452*'bulk material'!AI452+C452*'bulk material'!AJ452+D452*'bulk material'!AK452+E452*'bulk material'!AL452+F452*'bulk material'!AM452</f>
        <v>4.5078246600463281</v>
      </c>
      <c r="H452">
        <f>(G452-'bulk material'!N452)^2</f>
        <v>8.7458244461493848E-2</v>
      </c>
      <c r="I452" s="13">
        <v>-2.2091567093236426</v>
      </c>
      <c r="J452" s="13">
        <v>-2.655150415248702</v>
      </c>
      <c r="K452" s="13">
        <v>-4.1063027716796601</v>
      </c>
      <c r="L452" s="13">
        <v>0.92994870967569676</v>
      </c>
      <c r="M452" s="13">
        <v>-0.98502144559722105</v>
      </c>
      <c r="N452" s="14">
        <v>0.46073366724933412</v>
      </c>
      <c r="O452">
        <f>I452+J452*'bulk material'!AI452+K452*'bulk material'!AJ452+L452*'bulk material'!AK452+M452*'bulk material'!AL452+N452*'bulk material'!AM452</f>
        <v>-0.71587399539730245</v>
      </c>
      <c r="P452">
        <f>(O452-'bulk material'!O452)^2</f>
        <v>1.1902051864236636</v>
      </c>
    </row>
    <row r="453" spans="1:16" ht="15.75" thickBot="1" x14ac:dyDescent="0.3">
      <c r="A453" s="13">
        <v>-0.11795479720844249</v>
      </c>
      <c r="B453" s="13">
        <v>2.3441750623111108</v>
      </c>
      <c r="C453" s="13">
        <v>-1.9231866673775702E-2</v>
      </c>
      <c r="D453" s="13">
        <v>1.3446266448424369</v>
      </c>
      <c r="E453" s="13">
        <v>-0.24152214324737911</v>
      </c>
      <c r="F453" s="14">
        <v>-2.326506131636096</v>
      </c>
      <c r="G453" s="7">
        <f>A453+B453*'bulk material'!AI453+C453*'bulk material'!AJ453+D453*'bulk material'!AK453+E453*'bulk material'!AL453+F453*'bulk material'!AM453</f>
        <v>3.775458293243247</v>
      </c>
      <c r="H453">
        <f>(G453-'bulk material'!N453)^2</f>
        <v>1.1607197263541116</v>
      </c>
      <c r="I453" s="13">
        <v>-2.2091567093236426</v>
      </c>
      <c r="J453" s="13">
        <v>-2.655150415248702</v>
      </c>
      <c r="K453" s="13">
        <v>-4.1063027716796601</v>
      </c>
      <c r="L453" s="13">
        <v>0.92994870967569676</v>
      </c>
      <c r="M453" s="13">
        <v>-0.98502144559722105</v>
      </c>
      <c r="N453" s="14">
        <v>0.46073366724933412</v>
      </c>
      <c r="O453">
        <f>I453+J453*'bulk material'!AI453+K453*'bulk material'!AJ453+L453*'bulk material'!AK453+M453*'bulk material'!AL453+N453*'bulk material'!AM453</f>
        <v>1.8026109491901936</v>
      </c>
      <c r="P453">
        <f>(O453-'bulk material'!O453)^2</f>
        <v>0.2667925902966522</v>
      </c>
    </row>
    <row r="454" spans="1:16" ht="15.75" thickBot="1" x14ac:dyDescent="0.3">
      <c r="A454" s="13">
        <v>-0.11795479720844249</v>
      </c>
      <c r="B454" s="13">
        <v>2.3441750623111108</v>
      </c>
      <c r="C454" s="13">
        <v>-1.9231866673775702E-2</v>
      </c>
      <c r="D454" s="13">
        <v>1.3446266448424369</v>
      </c>
      <c r="E454" s="13">
        <v>-0.24152214324737911</v>
      </c>
      <c r="F454" s="14">
        <v>-2.326506131636096</v>
      </c>
      <c r="G454" s="7">
        <f>A454+B454*'bulk material'!AI454+C454*'bulk material'!AJ454+D454*'bulk material'!AK454+E454*'bulk material'!AL454+F454*'bulk material'!AM454</f>
        <v>4.1353891453424119</v>
      </c>
      <c r="H454">
        <f>(G454-'bulk material'!N454)^2</f>
        <v>0.98267149935653975</v>
      </c>
      <c r="I454" s="13">
        <v>-2.2091567093236426</v>
      </c>
      <c r="J454" s="13">
        <v>-2.655150415248702</v>
      </c>
      <c r="K454" s="13">
        <v>-4.1063027716796601</v>
      </c>
      <c r="L454" s="13">
        <v>0.92994870967569676</v>
      </c>
      <c r="M454" s="13">
        <v>-0.98502144559722105</v>
      </c>
      <c r="N454" s="14">
        <v>0.46073366724933412</v>
      </c>
      <c r="O454">
        <f>I454+J454*'bulk material'!AI454+K454*'bulk material'!AJ454+L454*'bulk material'!AK454+M454*'bulk material'!AL454+N454*'bulk material'!AM454</f>
        <v>2.4025301341746772</v>
      </c>
      <c r="P454">
        <f>(O454-'bulk material'!O454)^2</f>
        <v>0.63431488180081153</v>
      </c>
    </row>
    <row r="455" spans="1:16" ht="15.75" thickBot="1" x14ac:dyDescent="0.3">
      <c r="A455" s="13">
        <v>-0.11795479720844249</v>
      </c>
      <c r="B455" s="13">
        <v>2.3441750623111108</v>
      </c>
      <c r="C455" s="13">
        <v>-1.9231866673775702E-2</v>
      </c>
      <c r="D455" s="13">
        <v>1.3446266448424369</v>
      </c>
      <c r="E455" s="13">
        <v>-0.24152214324737911</v>
      </c>
      <c r="F455" s="14">
        <v>-2.326506131636096</v>
      </c>
      <c r="G455" s="7">
        <f>A455+B455*'bulk material'!AI455+C455*'bulk material'!AJ455+D455*'bulk material'!AK455+E455*'bulk material'!AL455+F455*'bulk material'!AM455</f>
        <v>3.9512433369395219</v>
      </c>
      <c r="H455">
        <f>(G455-'bulk material'!N455)^2</f>
        <v>0.70417620981676732</v>
      </c>
      <c r="I455" s="13">
        <v>-2.2091567093236426</v>
      </c>
      <c r="J455" s="13">
        <v>-2.655150415248702</v>
      </c>
      <c r="K455" s="13">
        <v>-4.1063027716796601</v>
      </c>
      <c r="L455" s="13">
        <v>0.92994870967569676</v>
      </c>
      <c r="M455" s="13">
        <v>-0.98502144559722105</v>
      </c>
      <c r="N455" s="14">
        <v>0.46073366724933412</v>
      </c>
      <c r="O455">
        <f>I455+J455*'bulk material'!AI455+K455*'bulk material'!AJ455+L455*'bulk material'!AK455+M455*'bulk material'!AL455+N455*'bulk material'!AM455</f>
        <v>3.056477002047016</v>
      </c>
      <c r="P455">
        <f>(O455-'bulk material'!O455)^2</f>
        <v>1.6138799359956446</v>
      </c>
    </row>
    <row r="456" spans="1:16" ht="15.75" thickBot="1" x14ac:dyDescent="0.3">
      <c r="A456" s="13">
        <v>-0.11795479720844249</v>
      </c>
      <c r="B456" s="13">
        <v>2.3441750623111108</v>
      </c>
      <c r="C456" s="13">
        <v>-1.9231866673775702E-2</v>
      </c>
      <c r="D456" s="13">
        <v>1.3446266448424369</v>
      </c>
      <c r="E456" s="13">
        <v>-0.24152214324737911</v>
      </c>
      <c r="F456" s="14">
        <v>-2.326506131636096</v>
      </c>
      <c r="G456" s="7">
        <f>A456+B456*'bulk material'!AI456+C456*'bulk material'!AJ456+D456*'bulk material'!AK456+E456*'bulk material'!AL456+F456*'bulk material'!AM456</f>
        <v>4.5826318949006328</v>
      </c>
      <c r="H456">
        <f>(G456-'bulk material'!N456)^2</f>
        <v>0.96932026362998014</v>
      </c>
      <c r="I456" s="13">
        <v>-2.2091567093236426</v>
      </c>
      <c r="J456" s="13">
        <v>-2.655150415248702</v>
      </c>
      <c r="K456" s="13">
        <v>-4.1063027716796601</v>
      </c>
      <c r="L456" s="13">
        <v>0.92994870967569676</v>
      </c>
      <c r="M456" s="13">
        <v>-0.98502144559722105</v>
      </c>
      <c r="N456" s="14">
        <v>0.46073366724933412</v>
      </c>
      <c r="O456">
        <f>I456+J456*'bulk material'!AI456+K456*'bulk material'!AJ456+L456*'bulk material'!AK456+M456*'bulk material'!AL456+N456*'bulk material'!AM456</f>
        <v>2.8702370926472924</v>
      </c>
      <c r="P456">
        <f>(O456-'bulk material'!O456)^2</f>
        <v>0.58391885499541729</v>
      </c>
    </row>
    <row r="457" spans="1:16" ht="15.75" thickBot="1" x14ac:dyDescent="0.3">
      <c r="A457" s="13">
        <v>-0.11795479720844249</v>
      </c>
      <c r="B457" s="13">
        <v>2.3441750623111108</v>
      </c>
      <c r="C457" s="13">
        <v>-1.9231866673775702E-2</v>
      </c>
      <c r="D457" s="13">
        <v>1.3446266448424369</v>
      </c>
      <c r="E457" s="13">
        <v>-0.24152214324737911</v>
      </c>
      <c r="F457" s="14">
        <v>-2.326506131636096</v>
      </c>
      <c r="G457" s="7">
        <f>A457+B457*'bulk material'!AI457+C457*'bulk material'!AJ457+D457*'bulk material'!AK457+E457*'bulk material'!AL457+F457*'bulk material'!AM457</f>
        <v>4.4359550873007265</v>
      </c>
      <c r="H457">
        <f>(G457-'bulk material'!N457)^2</f>
        <v>0.21542238593134511</v>
      </c>
      <c r="I457" s="13">
        <v>-2.2091567093236426</v>
      </c>
      <c r="J457" s="13">
        <v>-2.655150415248702</v>
      </c>
      <c r="K457" s="13">
        <v>-4.1063027716796601</v>
      </c>
      <c r="L457" s="13">
        <v>0.92994870967569676</v>
      </c>
      <c r="M457" s="13">
        <v>-0.98502144559722105</v>
      </c>
      <c r="N457" s="14">
        <v>0.46073366724933412</v>
      </c>
      <c r="O457">
        <f>I457+J457*'bulk material'!AI457+K457*'bulk material'!AJ457+L457*'bulk material'!AK457+M457*'bulk material'!AL457+N457*'bulk material'!AM457</f>
        <v>-0.42126721877613027</v>
      </c>
      <c r="P457">
        <f>(O457-'bulk material'!O457)^2</f>
        <v>8.2574894781815678E-2</v>
      </c>
    </row>
    <row r="458" spans="1:16" ht="15.75" thickBot="1" x14ac:dyDescent="0.3">
      <c r="A458" s="13">
        <v>-0.11795479720844249</v>
      </c>
      <c r="B458" s="13">
        <v>2.3441750623111108</v>
      </c>
      <c r="C458" s="13">
        <v>-1.9231866673775702E-2</v>
      </c>
      <c r="D458" s="13">
        <v>1.3446266448424369</v>
      </c>
      <c r="E458" s="13">
        <v>-0.24152214324737911</v>
      </c>
      <c r="F458" s="14">
        <v>-2.326506131636096</v>
      </c>
      <c r="G458" s="7">
        <f>A458+B458*'bulk material'!AI458+C458*'bulk material'!AJ458+D458*'bulk material'!AK458+E458*'bulk material'!AL458+F458*'bulk material'!AM458</f>
        <v>4.9980005933708114</v>
      </c>
      <c r="H458">
        <f>(G458-'bulk material'!N458)^2</f>
        <v>2.5982517020522415</v>
      </c>
      <c r="I458" s="13">
        <v>-2.2091567093236426</v>
      </c>
      <c r="J458" s="13">
        <v>-2.655150415248702</v>
      </c>
      <c r="K458" s="13">
        <v>-4.1063027716796601</v>
      </c>
      <c r="L458" s="13">
        <v>0.92994870967569676</v>
      </c>
      <c r="M458" s="13">
        <v>-0.98502144559722105</v>
      </c>
      <c r="N458" s="14">
        <v>0.46073366724933412</v>
      </c>
      <c r="O458">
        <f>I458+J458*'bulk material'!AI458+K458*'bulk material'!AJ458+L458*'bulk material'!AK458+M458*'bulk material'!AL458+N458*'bulk material'!AM458</f>
        <v>2.2527401434568635</v>
      </c>
      <c r="P458">
        <f>(O458-'bulk material'!O458)^2</f>
        <v>1.0335749541541677</v>
      </c>
    </row>
    <row r="459" spans="1:16" ht="15.75" thickBot="1" x14ac:dyDescent="0.3">
      <c r="A459" s="13">
        <v>-0.11795479720844249</v>
      </c>
      <c r="B459" s="13">
        <v>2.3441750623111108</v>
      </c>
      <c r="C459" s="13">
        <v>-1.9231866673775702E-2</v>
      </c>
      <c r="D459" s="13">
        <v>1.3446266448424369</v>
      </c>
      <c r="E459" s="13">
        <v>-0.24152214324737911</v>
      </c>
      <c r="F459" s="14">
        <v>-2.326506131636096</v>
      </c>
      <c r="G459" s="7">
        <f>A459+B459*'bulk material'!AI459+C459*'bulk material'!AJ459+D459*'bulk material'!AK459+E459*'bulk material'!AL459+F459*'bulk material'!AM459</f>
        <v>5.5233478110490646</v>
      </c>
      <c r="H459">
        <f>(G459-'bulk material'!N459)^2</f>
        <v>4.273549651759569</v>
      </c>
      <c r="I459" s="13">
        <v>-2.2091567093236426</v>
      </c>
      <c r="J459" s="13">
        <v>-2.655150415248702</v>
      </c>
      <c r="K459" s="13">
        <v>-4.1063027716796601</v>
      </c>
      <c r="L459" s="13">
        <v>0.92994870967569676</v>
      </c>
      <c r="M459" s="13">
        <v>-0.98502144559722105</v>
      </c>
      <c r="N459" s="14">
        <v>0.46073366724933412</v>
      </c>
      <c r="O459">
        <f>I459+J459*'bulk material'!AI459+K459*'bulk material'!AJ459+L459*'bulk material'!AK459+M459*'bulk material'!AL459+N459*'bulk material'!AM459</f>
        <v>2.8197014916471872</v>
      </c>
      <c r="P459">
        <f>(O459-'bulk material'!O459)^2</f>
        <v>1.4486775919989785</v>
      </c>
    </row>
    <row r="460" spans="1:16" ht="15.75" thickBot="1" x14ac:dyDescent="0.3">
      <c r="A460" s="13">
        <v>-0.11795479720844249</v>
      </c>
      <c r="B460" s="13">
        <v>2.3441750623111108</v>
      </c>
      <c r="C460" s="13">
        <v>-1.9231866673775702E-2</v>
      </c>
      <c r="D460" s="13">
        <v>1.3446266448424369</v>
      </c>
      <c r="E460" s="13">
        <v>-0.24152214324737911</v>
      </c>
      <c r="F460" s="14">
        <v>-2.326506131636096</v>
      </c>
      <c r="G460" s="7">
        <f>A460+B460*'bulk material'!AI460+C460*'bulk material'!AJ460+D460*'bulk material'!AK460+E460*'bulk material'!AL460+F460*'bulk material'!AM460</f>
        <v>5.3451849244619565</v>
      </c>
      <c r="H460">
        <f>(G460-'bulk material'!N460)^2</f>
        <v>0.32729116199798558</v>
      </c>
      <c r="I460" s="13">
        <v>-2.2091567093236426</v>
      </c>
      <c r="J460" s="13">
        <v>-2.655150415248702</v>
      </c>
      <c r="K460" s="13">
        <v>-4.1063027716796601</v>
      </c>
      <c r="L460" s="13">
        <v>0.92994870967569676</v>
      </c>
      <c r="M460" s="13">
        <v>-0.98502144559722105</v>
      </c>
      <c r="N460" s="14">
        <v>0.46073366724933412</v>
      </c>
      <c r="O460">
        <f>I460+J460*'bulk material'!AI460+K460*'bulk material'!AJ460+L460*'bulk material'!AK460+M460*'bulk material'!AL460+N460*'bulk material'!AM460</f>
        <v>2.3023987538313757</v>
      </c>
      <c r="P460">
        <f>(O460-'bulk material'!O460)^2</f>
        <v>1.1800639732058451</v>
      </c>
    </row>
    <row r="461" spans="1:16" ht="15.75" thickBot="1" x14ac:dyDescent="0.3">
      <c r="A461" s="13">
        <v>-0.11795479720844249</v>
      </c>
      <c r="B461" s="13">
        <v>2.3441750623111108</v>
      </c>
      <c r="C461" s="13">
        <v>-1.9231866673775702E-2</v>
      </c>
      <c r="D461" s="13">
        <v>1.3446266448424369</v>
      </c>
      <c r="E461" s="13">
        <v>-0.24152214324737911</v>
      </c>
      <c r="F461" s="14">
        <v>-2.326506131636096</v>
      </c>
      <c r="G461" s="7">
        <f>A461+B461*'bulk material'!AI461+C461*'bulk material'!AJ461+D461*'bulk material'!AK461+E461*'bulk material'!AL461+F461*'bulk material'!AM461</f>
        <v>5.3451849244619565</v>
      </c>
      <c r="H461">
        <f>(G461-'bulk material'!N461)^2</f>
        <v>0.33397573156355415</v>
      </c>
      <c r="I461" s="13">
        <v>-2.2091567093236426</v>
      </c>
      <c r="J461" s="13">
        <v>-2.655150415248702</v>
      </c>
      <c r="K461" s="13">
        <v>-4.1063027716796601</v>
      </c>
      <c r="L461" s="13">
        <v>0.92994870967569676</v>
      </c>
      <c r="M461" s="13">
        <v>-0.98502144559722105</v>
      </c>
      <c r="N461" s="14">
        <v>0.46073366724933412</v>
      </c>
      <c r="O461">
        <f>I461+J461*'bulk material'!AI461+K461*'bulk material'!AJ461+L461*'bulk material'!AK461+M461*'bulk material'!AL461+N461*'bulk material'!AM461</f>
        <v>2.3023987538313757</v>
      </c>
      <c r="P461">
        <f>(O461-'bulk material'!O461)^2</f>
        <v>4.0567352217482505E-3</v>
      </c>
    </row>
    <row r="462" spans="1:16" ht="15.75" thickBot="1" x14ac:dyDescent="0.3">
      <c r="A462" s="13">
        <v>-0.11795479720844249</v>
      </c>
      <c r="B462" s="13">
        <v>2.3441750623111108</v>
      </c>
      <c r="C462" s="13">
        <v>-1.9231866673775702E-2</v>
      </c>
      <c r="D462" s="13">
        <v>1.3446266448424369</v>
      </c>
      <c r="E462" s="13">
        <v>-0.24152214324737911</v>
      </c>
      <c r="F462" s="14">
        <v>-2.326506131636096</v>
      </c>
      <c r="G462" s="7">
        <f>A462+B462*'bulk material'!AI462+C462*'bulk material'!AJ462+D462*'bulk material'!AK462+E462*'bulk material'!AL462+F462*'bulk material'!AM462</f>
        <v>5.1132985274041598</v>
      </c>
      <c r="H462">
        <f>(G462-'bulk material'!N462)^2</f>
        <v>0.40298026794805658</v>
      </c>
      <c r="I462" s="13">
        <v>-2.2091567093236426</v>
      </c>
      <c r="J462" s="13">
        <v>-2.655150415248702</v>
      </c>
      <c r="K462" s="13">
        <v>-4.1063027716796601</v>
      </c>
      <c r="L462" s="13">
        <v>0.92994870967569676</v>
      </c>
      <c r="M462" s="13">
        <v>-0.98502144559722105</v>
      </c>
      <c r="N462" s="14">
        <v>0.46073366724933412</v>
      </c>
      <c r="O462">
        <f>I462+J462*'bulk material'!AI462+K462*'bulk material'!AJ462+L462*'bulk material'!AK462+M462*'bulk material'!AL462+N462*'bulk material'!AM462</f>
        <v>0.61853721617665047</v>
      </c>
      <c r="P462">
        <f>(O462-'bulk material'!O462)^2</f>
        <v>0.26321615411817151</v>
      </c>
    </row>
    <row r="463" spans="1:16" ht="15.75" thickBot="1" x14ac:dyDescent="0.3">
      <c r="A463" s="13">
        <v>-0.11795479720844249</v>
      </c>
      <c r="B463" s="13">
        <v>2.3441750623111108</v>
      </c>
      <c r="C463" s="13">
        <v>-1.9231866673775702E-2</v>
      </c>
      <c r="D463" s="13">
        <v>1.3446266448424369</v>
      </c>
      <c r="E463" s="13">
        <v>-0.24152214324737911</v>
      </c>
      <c r="F463" s="14">
        <v>-2.326506131636096</v>
      </c>
      <c r="G463" s="7">
        <f>A463+B463*'bulk material'!AI463+C463*'bulk material'!AJ463+D463*'bulk material'!AK463+E463*'bulk material'!AL463+F463*'bulk material'!AM463</f>
        <v>5.9545128254407587</v>
      </c>
      <c r="H463">
        <f>(G463-'bulk material'!N463)^2</f>
        <v>2.7139978173906609</v>
      </c>
      <c r="I463" s="13">
        <v>-2.2091567093236426</v>
      </c>
      <c r="J463" s="13">
        <v>-2.655150415248702</v>
      </c>
      <c r="K463" s="13">
        <v>-4.1063027716796601</v>
      </c>
      <c r="L463" s="13">
        <v>0.92994870967569676</v>
      </c>
      <c r="M463" s="13">
        <v>-0.98502144559722105</v>
      </c>
      <c r="N463" s="14">
        <v>0.46073366724933412</v>
      </c>
      <c r="O463">
        <f>I463+J463*'bulk material'!AI463+K463*'bulk material'!AJ463+L463*'bulk material'!AK463+M463*'bulk material'!AL463+N463*'bulk material'!AM463</f>
        <v>3.5545885000509578</v>
      </c>
      <c r="P463">
        <f>(O463-'bulk material'!O463)^2</f>
        <v>1.6860950848723451</v>
      </c>
    </row>
    <row r="464" spans="1:16" ht="15.75" thickBot="1" x14ac:dyDescent="0.3">
      <c r="A464" s="13">
        <v>-0.11795479720844249</v>
      </c>
      <c r="B464" s="13">
        <v>2.3441750623111108</v>
      </c>
      <c r="C464" s="13">
        <v>-1.9231866673775702E-2</v>
      </c>
      <c r="D464" s="13">
        <v>1.3446266448424369</v>
      </c>
      <c r="E464" s="13">
        <v>-0.24152214324737911</v>
      </c>
      <c r="F464" s="14">
        <v>-2.326506131636096</v>
      </c>
      <c r="G464" s="7">
        <f>A464+B464*'bulk material'!AI464+C464*'bulk material'!AJ464+D464*'bulk material'!AK464+E464*'bulk material'!AL464+F464*'bulk material'!AM464</f>
        <v>6.0719600900436781</v>
      </c>
      <c r="H464">
        <f>(G464-'bulk material'!N464)^2</f>
        <v>2.4519451958597154</v>
      </c>
      <c r="I464" s="13">
        <v>-2.2091567093236426</v>
      </c>
      <c r="J464" s="13">
        <v>-2.655150415248702</v>
      </c>
      <c r="K464" s="13">
        <v>-4.1063027716796601</v>
      </c>
      <c r="L464" s="13">
        <v>0.92994870967569676</v>
      </c>
      <c r="M464" s="13">
        <v>-0.98502144559722105</v>
      </c>
      <c r="N464" s="14">
        <v>0.46073366724933412</v>
      </c>
      <c r="O464">
        <f>I464+J464*'bulk material'!AI464+K464*'bulk material'!AJ464+L464*'bulk material'!AK464+M464*'bulk material'!AL464+N464*'bulk material'!AM464</f>
        <v>3.3820555031650192</v>
      </c>
      <c r="P464">
        <f>(O464-'bulk material'!O464)^2</f>
        <v>1.3132340487770851</v>
      </c>
    </row>
    <row r="465" spans="1:16" ht="15.75" thickBot="1" x14ac:dyDescent="0.3">
      <c r="A465" s="13">
        <v>-0.11795479720844249</v>
      </c>
      <c r="B465" s="13">
        <v>2.3441750623111108</v>
      </c>
      <c r="C465" s="13">
        <v>-1.9231866673775702E-2</v>
      </c>
      <c r="D465" s="13">
        <v>1.3446266448424369</v>
      </c>
      <c r="E465" s="13">
        <v>-0.24152214324737911</v>
      </c>
      <c r="F465" s="14">
        <v>-2.326506131636096</v>
      </c>
      <c r="G465" s="7">
        <f>A465+B465*'bulk material'!AI465+C465*'bulk material'!AJ465+D465*'bulk material'!AK465+E465*'bulk material'!AL465+F465*'bulk material'!AM465</f>
        <v>6.5031251044353704</v>
      </c>
      <c r="H465">
        <f>(G465-'bulk material'!N465)^2</f>
        <v>4.3265407979250163</v>
      </c>
      <c r="I465" s="13">
        <v>-2.2091567093236426</v>
      </c>
      <c r="J465" s="13">
        <v>-2.655150415248702</v>
      </c>
      <c r="K465" s="13">
        <v>-4.1063027716796601</v>
      </c>
      <c r="L465" s="13">
        <v>0.92994870967569676</v>
      </c>
      <c r="M465" s="13">
        <v>-0.98502144559722105</v>
      </c>
      <c r="N465" s="14">
        <v>0.46073366724933412</v>
      </c>
      <c r="O465">
        <f>I465+J465*'bulk material'!AI465+K465*'bulk material'!AJ465+L465*'bulk material'!AK465+M465*'bulk material'!AL465+N465*'bulk material'!AM465</f>
        <v>4.1169425115687899</v>
      </c>
      <c r="P465">
        <f>(O465-'bulk material'!O465)^2</f>
        <v>2.9270120082256708</v>
      </c>
    </row>
    <row r="466" spans="1:16" ht="15.75" thickBot="1" x14ac:dyDescent="0.3">
      <c r="A466" s="13">
        <v>-0.11795479720844249</v>
      </c>
      <c r="B466" s="13">
        <v>2.3441750623111108</v>
      </c>
      <c r="C466" s="13">
        <v>-1.9231866673775702E-2</v>
      </c>
      <c r="D466" s="13">
        <v>1.3446266448424369</v>
      </c>
      <c r="E466" s="13">
        <v>-0.24152214324737911</v>
      </c>
      <c r="F466" s="14">
        <v>-2.326506131636096</v>
      </c>
      <c r="G466" s="7">
        <f>A466+B466*'bulk material'!AI466+C466*'bulk material'!AJ466+D466*'bulk material'!AK466+E466*'bulk material'!AL466+F466*'bulk material'!AM466</f>
        <v>6.9108222579341625</v>
      </c>
      <c r="H466">
        <f>(G466-'bulk material'!N466)^2</f>
        <v>6.1888055227809264</v>
      </c>
      <c r="I466" s="13">
        <v>-2.2091567093236426</v>
      </c>
      <c r="J466" s="13">
        <v>-2.655150415248702</v>
      </c>
      <c r="K466" s="13">
        <v>-4.1063027716796601</v>
      </c>
      <c r="L466" s="13">
        <v>0.92994870967569676</v>
      </c>
      <c r="M466" s="13">
        <v>-0.98502144559722105</v>
      </c>
      <c r="N466" s="14">
        <v>0.46073366724933412</v>
      </c>
      <c r="O466">
        <f>I466+J466*'bulk material'!AI466+K466*'bulk material'!AJ466+L466*'bulk material'!AK466+M466*'bulk material'!AL466+N466*'bulk material'!AM466</f>
        <v>4.3936103404176405</v>
      </c>
      <c r="P466">
        <f>(O466-'bulk material'!O466)^2</f>
        <v>3.2671252294875788</v>
      </c>
    </row>
    <row r="467" spans="1:16" ht="15.75" thickBot="1" x14ac:dyDescent="0.3">
      <c r="A467" s="13">
        <v>-0.11795479720844249</v>
      </c>
      <c r="B467" s="13">
        <v>2.3441750623111108</v>
      </c>
      <c r="C467" s="13">
        <v>-1.9231866673775702E-2</v>
      </c>
      <c r="D467" s="13">
        <v>1.3446266448424369</v>
      </c>
      <c r="E467" s="13">
        <v>-0.24152214324737911</v>
      </c>
      <c r="F467" s="14">
        <v>-2.326506131636096</v>
      </c>
      <c r="G467" s="7">
        <f>A467+B467*'bulk material'!AI467+C467*'bulk material'!AJ467+D467*'bulk material'!AK467+E467*'bulk material'!AL467+F467*'bulk material'!AM467</f>
        <v>7.0551374166458869</v>
      </c>
      <c r="H467">
        <f>(G467-'bulk material'!N467)^2</f>
        <v>8.934396932204768</v>
      </c>
      <c r="I467" s="13">
        <v>-2.2091567093236426</v>
      </c>
      <c r="J467" s="13">
        <v>-2.655150415248702</v>
      </c>
      <c r="K467" s="13">
        <v>-4.1063027716796601</v>
      </c>
      <c r="L467" s="13">
        <v>0.92994870967569676</v>
      </c>
      <c r="M467" s="13">
        <v>-0.98502144559722105</v>
      </c>
      <c r="N467" s="14">
        <v>0.46073366724933412</v>
      </c>
      <c r="O467">
        <f>I467+J467*'bulk material'!AI467+K467*'bulk material'!AJ467+L467*'bulk material'!AK467+M467*'bulk material'!AL467+N467*'bulk material'!AM467</f>
        <v>4.0505973171653684</v>
      </c>
      <c r="P467">
        <f>(O467-'bulk material'!O467)^2</f>
        <v>2.2937286000509407</v>
      </c>
    </row>
    <row r="468" spans="1:16" ht="15.75" thickBot="1" x14ac:dyDescent="0.3">
      <c r="A468" s="13">
        <v>-0.11795479720844249</v>
      </c>
      <c r="B468" s="13">
        <v>2.3441750623111108</v>
      </c>
      <c r="C468" s="13">
        <v>-1.9231866673775702E-2</v>
      </c>
      <c r="D468" s="13">
        <v>1.3446266448424369</v>
      </c>
      <c r="E468" s="13">
        <v>-0.24152214324737911</v>
      </c>
      <c r="F468" s="14">
        <v>-2.326506131636096</v>
      </c>
      <c r="G468" s="7">
        <f>A468+B468*'bulk material'!AI468+C468*'bulk material'!AJ468+D468*'bulk material'!AK468+E468*'bulk material'!AL468+F468*'bulk material'!AM468</f>
        <v>6.4700159917100191</v>
      </c>
      <c r="H468">
        <f>(G468-'bulk material'!N468)^2</f>
        <v>1.7576832081375607E-3</v>
      </c>
      <c r="I468" s="13">
        <v>-2.2091567093236426</v>
      </c>
      <c r="J468" s="13">
        <v>-2.655150415248702</v>
      </c>
      <c r="K468" s="13">
        <v>-4.1063027716796601</v>
      </c>
      <c r="L468" s="13">
        <v>0.92994870967569676</v>
      </c>
      <c r="M468" s="13">
        <v>-0.98502144559722105</v>
      </c>
      <c r="N468" s="14">
        <v>0.46073366724933412</v>
      </c>
      <c r="O468">
        <f>I468+J468*'bulk material'!AI468+K468*'bulk material'!AJ468+L468*'bulk material'!AK468+M468*'bulk material'!AL468+N468*'bulk material'!AM468</f>
        <v>2.6258702451045917</v>
      </c>
      <c r="P468">
        <f>(O468-'bulk material'!O468)^2</f>
        <v>2.0157723692260716</v>
      </c>
    </row>
    <row r="469" spans="1:16" ht="15.75" thickBot="1" x14ac:dyDescent="0.3">
      <c r="A469" s="13">
        <v>-0.11795479720844249</v>
      </c>
      <c r="B469" s="13">
        <v>2.3441750623111108</v>
      </c>
      <c r="C469" s="13">
        <v>-1.9231866673775702E-2</v>
      </c>
      <c r="D469" s="13">
        <v>1.3446266448424369</v>
      </c>
      <c r="E469" s="13">
        <v>-0.24152214324737911</v>
      </c>
      <c r="F469" s="14">
        <v>-2.326506131636096</v>
      </c>
      <c r="G469" s="7">
        <f>A469+B469*'bulk material'!AI469+C469*'bulk material'!AJ469+D469*'bulk material'!AK469+E469*'bulk material'!AL469+F469*'bulk material'!AM469</f>
        <v>7.4826849484898004</v>
      </c>
      <c r="H469">
        <f>(G469-'bulk material'!N469)^2</f>
        <v>4.1721889801160854</v>
      </c>
      <c r="I469" s="13">
        <v>-2.2091567093236426</v>
      </c>
      <c r="J469" s="13">
        <v>-2.655150415248702</v>
      </c>
      <c r="K469" s="13">
        <v>-4.1063027716796601</v>
      </c>
      <c r="L469" s="13">
        <v>0.92994870967569676</v>
      </c>
      <c r="M469" s="13">
        <v>-0.98502144559722105</v>
      </c>
      <c r="N469" s="14">
        <v>0.46073366724933412</v>
      </c>
      <c r="O469">
        <f>I469+J469*'bulk material'!AI469+K469*'bulk material'!AJ469+L469*'bulk material'!AK469+M469*'bulk material'!AL469+N469*'bulk material'!AM469</f>
        <v>5.2956117728277565</v>
      </c>
      <c r="P469">
        <f>(O469-'bulk material'!O469)^2</f>
        <v>4.4500767980251972</v>
      </c>
    </row>
    <row r="470" spans="1:16" ht="15.75" thickBot="1" x14ac:dyDescent="0.3">
      <c r="A470" s="13">
        <v>-0.11795479720844249</v>
      </c>
      <c r="B470" s="13">
        <v>2.3441750623111108</v>
      </c>
      <c r="C470" s="13">
        <v>-1.9231866673775702E-2</v>
      </c>
      <c r="D470" s="13">
        <v>1.3446266448424369</v>
      </c>
      <c r="E470" s="13">
        <v>-0.24152214324737911</v>
      </c>
      <c r="F470" s="14">
        <v>-2.326506131636096</v>
      </c>
      <c r="G470" s="7">
        <f>A470+B470*'bulk material'!AI470+C470*'bulk material'!AJ470+D470*'bulk material'!AK470+E470*'bulk material'!AL470+F470*'bulk material'!AM470</f>
        <v>7.3500071223889973</v>
      </c>
      <c r="H470">
        <f>(G470-'bulk material'!N470)^2</f>
        <v>1.62541045857893</v>
      </c>
      <c r="I470" s="13">
        <v>-2.2091567093236426</v>
      </c>
      <c r="J470" s="13">
        <v>-2.655150415248702</v>
      </c>
      <c r="K470" s="13">
        <v>-4.1063027716796601</v>
      </c>
      <c r="L470" s="13">
        <v>0.92994870967569676</v>
      </c>
      <c r="M470" s="13">
        <v>-0.98502144559722105</v>
      </c>
      <c r="N470" s="14">
        <v>0.46073366724933412</v>
      </c>
      <c r="O470">
        <f>I470+J470*'bulk material'!AI470+K470*'bulk material'!AJ470+L470*'bulk material'!AK470+M470*'bulk material'!AL470+N470*'bulk material'!AM470</f>
        <v>4.7192925620278832</v>
      </c>
      <c r="P470">
        <f>(O470-'bulk material'!O470)^2</f>
        <v>3.6987032517539729</v>
      </c>
    </row>
    <row r="471" spans="1:16" ht="15.75" thickBot="1" x14ac:dyDescent="0.3">
      <c r="A471" s="13">
        <v>-0.11795479720844249</v>
      </c>
      <c r="B471" s="13">
        <v>2.3441750623111108</v>
      </c>
      <c r="C471" s="13">
        <v>-1.9231866673775702E-2</v>
      </c>
      <c r="D471" s="13">
        <v>1.3446266448424369</v>
      </c>
      <c r="E471" s="13">
        <v>-0.24152214324737911</v>
      </c>
      <c r="F471" s="14">
        <v>-2.326506131636096</v>
      </c>
      <c r="G471" s="7">
        <f>A471+B471*'bulk material'!AI471+C471*'bulk material'!AJ471+D471*'bulk material'!AK471+E471*'bulk material'!AL471+F471*'bulk material'!AM471</f>
        <v>7.7250948484115911</v>
      </c>
      <c r="H471">
        <f>(G471-'bulk material'!N471)^2</f>
        <v>5.9389864945335784</v>
      </c>
      <c r="I471" s="13">
        <v>-2.2091567093236426</v>
      </c>
      <c r="J471" s="13">
        <v>-2.655150415248702</v>
      </c>
      <c r="K471" s="13">
        <v>-4.1063027716796601</v>
      </c>
      <c r="L471" s="13">
        <v>0.92994870967569676</v>
      </c>
      <c r="M471" s="13">
        <v>-0.98502144559722105</v>
      </c>
      <c r="N471" s="14">
        <v>0.46073366724933412</v>
      </c>
      <c r="O471">
        <f>I471+J471*'bulk material'!AI471+K471*'bulk material'!AJ471+L471*'bulk material'!AK471+M471*'bulk material'!AL471+N471*'bulk material'!AM471</f>
        <v>4.7102910673640332</v>
      </c>
      <c r="P471">
        <f>(O471-'bulk material'!O471)^2</f>
        <v>4.3438888409525704</v>
      </c>
    </row>
    <row r="472" spans="1:16" ht="15.75" thickBot="1" x14ac:dyDescent="0.3">
      <c r="A472" s="13">
        <v>-0.11795479720844249</v>
      </c>
      <c r="B472" s="13">
        <v>2.3441750623111108</v>
      </c>
      <c r="C472" s="13">
        <v>-1.9231866673775702E-2</v>
      </c>
      <c r="D472" s="13">
        <v>1.3446266448424369</v>
      </c>
      <c r="E472" s="13">
        <v>-0.24152214324737911</v>
      </c>
      <c r="F472" s="14">
        <v>-2.326506131636096</v>
      </c>
      <c r="G472" s="7">
        <f>A472+B472*'bulk material'!AI472+C472*'bulk material'!AJ472+D472*'bulk material'!AK472+E472*'bulk material'!AL472+F472*'bulk material'!AM472</f>
        <v>7.6331833946309269</v>
      </c>
      <c r="H472">
        <f>(G472-'bulk material'!N472)^2</f>
        <v>0.9007758818107785</v>
      </c>
      <c r="I472" s="13">
        <v>-2.2091567093236426</v>
      </c>
      <c r="J472" s="13">
        <v>-2.655150415248702</v>
      </c>
      <c r="K472" s="13">
        <v>-4.1063027716796601</v>
      </c>
      <c r="L472" s="13">
        <v>0.92994870967569676</v>
      </c>
      <c r="M472" s="13">
        <v>-0.98502144559722105</v>
      </c>
      <c r="N472" s="14">
        <v>0.46073366724933412</v>
      </c>
      <c r="O472">
        <f>I472+J472*'bulk material'!AI472+K472*'bulk material'!AJ472+L472*'bulk material'!AK472+M472*'bulk material'!AL472+N472*'bulk material'!AM472</f>
        <v>5.6107962909444336</v>
      </c>
      <c r="P472">
        <f>(O472-'bulk material'!O472)^2</f>
        <v>6.3237413974066081</v>
      </c>
    </row>
    <row r="473" spans="1:16" ht="15.75" thickBot="1" x14ac:dyDescent="0.3">
      <c r="A473" s="13">
        <v>-0.11795479720844249</v>
      </c>
      <c r="B473" s="13">
        <v>2.3441750623111108</v>
      </c>
      <c r="C473" s="13">
        <v>-1.9231866673775702E-2</v>
      </c>
      <c r="D473" s="13">
        <v>1.3446266448424369</v>
      </c>
      <c r="E473" s="13">
        <v>-0.24152214324737911</v>
      </c>
      <c r="F473" s="14">
        <v>-2.326506131636096</v>
      </c>
      <c r="G473" s="7">
        <f>A473+B473*'bulk material'!AI473+C473*'bulk material'!AJ473+D473*'bulk material'!AK473+E473*'bulk material'!AL473+F473*'bulk material'!AM473</f>
        <v>8.2163387487149091</v>
      </c>
      <c r="H473">
        <f>(G473-'bulk material'!N473)^2</f>
        <v>8.2498056418537349</v>
      </c>
      <c r="I473" s="13">
        <v>-2.2091567093236426</v>
      </c>
      <c r="J473" s="13">
        <v>-2.655150415248702</v>
      </c>
      <c r="K473" s="13">
        <v>-4.1063027716796601</v>
      </c>
      <c r="L473" s="13">
        <v>0.92994870967569676</v>
      </c>
      <c r="M473" s="13">
        <v>-0.98502144559722105</v>
      </c>
      <c r="N473" s="14">
        <v>0.46073366724933412</v>
      </c>
      <c r="O473">
        <f>I473+J473*'bulk material'!AI473+K473*'bulk material'!AJ473+L473*'bulk material'!AK473+M473*'bulk material'!AL473+N473*'bulk material'!AM473</f>
        <v>4.1467863773734779</v>
      </c>
      <c r="P473">
        <f>(O473-'bulk material'!O473)^2</f>
        <v>3.7662975422625271</v>
      </c>
    </row>
    <row r="474" spans="1:16" ht="15.75" thickBot="1" x14ac:dyDescent="0.3">
      <c r="A474" s="13">
        <v>-0.11795479720844249</v>
      </c>
      <c r="B474" s="13">
        <v>2.3441750623111108</v>
      </c>
      <c r="C474" s="13">
        <v>-1.9231866673775702E-2</v>
      </c>
      <c r="D474" s="13">
        <v>1.3446266448424369</v>
      </c>
      <c r="E474" s="13">
        <v>-0.24152214324737911</v>
      </c>
      <c r="F474" s="14">
        <v>-2.326506131636096</v>
      </c>
      <c r="G474" s="7">
        <f>A474+B474*'bulk material'!AI474+C474*'bulk material'!AJ474+D474*'bulk material'!AK474+E474*'bulk material'!AL474+F474*'bulk material'!AM474</f>
        <v>6.5476197423679503</v>
      </c>
      <c r="H474">
        <f>(G474-'bulk material'!N474)^2</f>
        <v>2.0898164395239731</v>
      </c>
      <c r="I474" s="13">
        <v>-2.2091567093236426</v>
      </c>
      <c r="J474" s="13">
        <v>-2.655150415248702</v>
      </c>
      <c r="K474" s="13">
        <v>-4.1063027716796601</v>
      </c>
      <c r="L474" s="13">
        <v>0.92994870967569676</v>
      </c>
      <c r="M474" s="13">
        <v>-0.98502144559722105</v>
      </c>
      <c r="N474" s="14">
        <v>0.46073366724933412</v>
      </c>
      <c r="O474">
        <f>I474+J474*'bulk material'!AI474+K474*'bulk material'!AJ474+L474*'bulk material'!AK474+M474*'bulk material'!AL474+N474*'bulk material'!AM474</f>
        <v>3.3644332852009162</v>
      </c>
      <c r="P474">
        <f>(O474-'bulk material'!O474)^2</f>
        <v>1.2869388785717433</v>
      </c>
    </row>
    <row r="475" spans="1:16" ht="15.75" thickBot="1" x14ac:dyDescent="0.3">
      <c r="A475" s="13">
        <v>-0.11795479720844249</v>
      </c>
      <c r="B475" s="13">
        <v>2.3441750623111108</v>
      </c>
      <c r="C475" s="13">
        <v>-1.9231866673775702E-2</v>
      </c>
      <c r="D475" s="13">
        <v>1.3446266448424369</v>
      </c>
      <c r="E475" s="13">
        <v>-0.24152214324737911</v>
      </c>
      <c r="F475" s="14">
        <v>-2.326506131636096</v>
      </c>
      <c r="G475" s="7">
        <f>A475+B475*'bulk material'!AI475+C475*'bulk material'!AJ475+D475*'bulk material'!AK475+E475*'bulk material'!AL475+F475*'bulk material'!AM475</f>
        <v>6.5476197423679503</v>
      </c>
      <c r="H475">
        <f>(G475-'bulk material'!N475)^2</f>
        <v>2.1451109897339578</v>
      </c>
      <c r="I475" s="13">
        <v>-2.2091567093236426</v>
      </c>
      <c r="J475" s="13">
        <v>-2.655150415248702</v>
      </c>
      <c r="K475" s="13">
        <v>-4.1063027716796601</v>
      </c>
      <c r="L475" s="13">
        <v>0.92994870967569676</v>
      </c>
      <c r="M475" s="13">
        <v>-0.98502144559722105</v>
      </c>
      <c r="N475" s="14">
        <v>0.46073366724933412</v>
      </c>
      <c r="O475">
        <f>I475+J475*'bulk material'!AI475+K475*'bulk material'!AJ475+L475*'bulk material'!AK475+M475*'bulk material'!AL475+N475*'bulk material'!AM475</f>
        <v>3.3644332852009162</v>
      </c>
      <c r="P475">
        <f>(O475-'bulk material'!O475)^2</f>
        <v>1.049463555827542</v>
      </c>
    </row>
    <row r="476" spans="1:16" ht="15.75" thickBot="1" x14ac:dyDescent="0.3">
      <c r="A476" s="13">
        <v>-0.11795479720844249</v>
      </c>
      <c r="B476" s="13">
        <v>2.3441750623111108</v>
      </c>
      <c r="C476" s="13">
        <v>-1.9231866673775702E-2</v>
      </c>
      <c r="D476" s="13">
        <v>1.3446266448424369</v>
      </c>
      <c r="E476" s="13">
        <v>-0.24152214324737911</v>
      </c>
      <c r="F476" s="14">
        <v>-2.326506131636096</v>
      </c>
      <c r="G476" s="7">
        <f>A476+B476*'bulk material'!AI476+C476*'bulk material'!AJ476+D476*'bulk material'!AK476+E476*'bulk material'!AL476+F476*'bulk material'!AM476</f>
        <v>8.0837926249166649</v>
      </c>
      <c r="H476">
        <f>(G476-'bulk material'!N476)^2</f>
        <v>4.3797809709055784</v>
      </c>
      <c r="I476" s="13">
        <v>-2.2091567093236426</v>
      </c>
      <c r="J476" s="13">
        <v>-2.655150415248702</v>
      </c>
      <c r="K476" s="13">
        <v>-4.1063027716796601</v>
      </c>
      <c r="L476" s="13">
        <v>0.92994870967569676</v>
      </c>
      <c r="M476" s="13">
        <v>-0.98502144559722105</v>
      </c>
      <c r="N476" s="14">
        <v>0.46073366724933412</v>
      </c>
      <c r="O476">
        <f>I476+J476*'bulk material'!AI476+K476*'bulk material'!AJ476+L476*'bulk material'!AK476+M476*'bulk material'!AL476+N476*'bulk material'!AM476</f>
        <v>4.4668269398482119</v>
      </c>
      <c r="P476">
        <f>(O476-'bulk material'!O476)^2</f>
        <v>4.6088659096580384</v>
      </c>
    </row>
    <row r="477" spans="1:16" ht="15.75" thickBot="1" x14ac:dyDescent="0.3">
      <c r="A477" s="13">
        <v>-0.11795479720844249</v>
      </c>
      <c r="B477" s="13">
        <v>2.3441750623111108</v>
      </c>
      <c r="C477" s="13">
        <v>-1.9231866673775702E-2</v>
      </c>
      <c r="D477" s="13">
        <v>1.3446266448424369</v>
      </c>
      <c r="E477" s="13">
        <v>-0.24152214324737911</v>
      </c>
      <c r="F477" s="14">
        <v>-2.326506131636096</v>
      </c>
      <c r="G477" s="7">
        <f>A477+B477*'bulk material'!AI477+C477*'bulk material'!AJ477+D477*'bulk material'!AK477+E477*'bulk material'!AL477+F477*'bulk material'!AM477</f>
        <v>8.0837926249166649</v>
      </c>
      <c r="H477">
        <f>(G477-'bulk material'!N477)^2</f>
        <v>5.9087527853492476</v>
      </c>
      <c r="I477" s="13">
        <v>-2.2091567093236426</v>
      </c>
      <c r="J477" s="13">
        <v>-2.655150415248702</v>
      </c>
      <c r="K477" s="13">
        <v>-4.1063027716796601</v>
      </c>
      <c r="L477" s="13">
        <v>0.92994870967569676</v>
      </c>
      <c r="M477" s="13">
        <v>-0.98502144559722105</v>
      </c>
      <c r="N477" s="14">
        <v>0.46073366724933412</v>
      </c>
      <c r="O477">
        <f>I477+J477*'bulk material'!AI477+K477*'bulk material'!AJ477+L477*'bulk material'!AK477+M477*'bulk material'!AL477+N477*'bulk material'!AM477</f>
        <v>4.4668269398482119</v>
      </c>
      <c r="P477">
        <f>(O477-'bulk material'!O477)^2</f>
        <v>4.3132101380792855</v>
      </c>
    </row>
    <row r="478" spans="1:16" ht="15.75" thickBot="1" x14ac:dyDescent="0.3">
      <c r="A478" s="13">
        <v>-0.11795479720844249</v>
      </c>
      <c r="B478" s="13">
        <v>2.3441750623111108</v>
      </c>
      <c r="C478" s="13">
        <v>-1.9231866673775702E-2</v>
      </c>
      <c r="D478" s="13">
        <v>1.3446266448424369</v>
      </c>
      <c r="E478" s="13">
        <v>-0.24152214324737911</v>
      </c>
      <c r="F478" s="14">
        <v>-2.326506131636096</v>
      </c>
      <c r="G478" s="7">
        <f>A478+B478*'bulk material'!AI478+C478*'bulk material'!AJ478+D478*'bulk material'!AK478+E478*'bulk material'!AL478+F478*'bulk material'!AM478</f>
        <v>8.7951366240995803</v>
      </c>
      <c r="H478">
        <f>(G478-'bulk material'!N478)^2</f>
        <v>4.563079676819541</v>
      </c>
      <c r="I478" s="13">
        <v>-2.2091567093236426</v>
      </c>
      <c r="J478" s="13">
        <v>-2.655150415248702</v>
      </c>
      <c r="K478" s="13">
        <v>-4.1063027716796601</v>
      </c>
      <c r="L478" s="13">
        <v>0.92994870967569676</v>
      </c>
      <c r="M478" s="13">
        <v>-0.98502144559722105</v>
      </c>
      <c r="N478" s="14">
        <v>0.46073366724933412</v>
      </c>
      <c r="O478">
        <f>I478+J478*'bulk material'!AI478+K478*'bulk material'!AJ478+L478*'bulk material'!AK478+M478*'bulk material'!AL478+N478*'bulk material'!AM478</f>
        <v>5.1772981551226795</v>
      </c>
      <c r="P478">
        <f>(O478-'bulk material'!O478)^2</f>
        <v>4.2737216621736334</v>
      </c>
    </row>
    <row r="479" spans="1:16" ht="15.75" thickBot="1" x14ac:dyDescent="0.3">
      <c r="A479" s="13">
        <v>-0.11795479720844249</v>
      </c>
      <c r="B479" s="13">
        <v>2.3441750623111108</v>
      </c>
      <c r="C479" s="13">
        <v>-1.9231866673775702E-2</v>
      </c>
      <c r="D479" s="13">
        <v>1.3446266448424369</v>
      </c>
      <c r="E479" s="13">
        <v>-0.24152214324737911</v>
      </c>
      <c r="F479" s="14">
        <v>-2.326506131636096</v>
      </c>
      <c r="G479" s="7">
        <f>A479+B479*'bulk material'!AI479+C479*'bulk material'!AJ479+D479*'bulk material'!AK479+E479*'bulk material'!AL479+F479*'bulk material'!AM479</f>
        <v>8.7951366240995803</v>
      </c>
      <c r="H479">
        <f>(G479-'bulk material'!N479)^2</f>
        <v>2.8396854418817261</v>
      </c>
      <c r="I479" s="13">
        <v>-2.2091567093236426</v>
      </c>
      <c r="J479" s="13">
        <v>-2.655150415248702</v>
      </c>
      <c r="K479" s="13">
        <v>-4.1063027716796601</v>
      </c>
      <c r="L479" s="13">
        <v>0.92994870967569676</v>
      </c>
      <c r="M479" s="13">
        <v>-0.98502144559722105</v>
      </c>
      <c r="N479" s="14">
        <v>0.46073366724933412</v>
      </c>
      <c r="O479">
        <f>I479+J479*'bulk material'!AI479+K479*'bulk material'!AJ479+L479*'bulk material'!AK479+M479*'bulk material'!AL479+N479*'bulk material'!AM479</f>
        <v>5.1772981551226795</v>
      </c>
      <c r="P479">
        <f>(O479-'bulk material'!O479)^2</f>
        <v>4.1099378097638208</v>
      </c>
    </row>
    <row r="480" spans="1:16" ht="15.75" thickBot="1" x14ac:dyDescent="0.3">
      <c r="A480" s="13">
        <v>-0.11795479720844249</v>
      </c>
      <c r="B480" s="13">
        <v>2.3441750623111108</v>
      </c>
      <c r="C480" s="13">
        <v>-1.9231866673775702E-2</v>
      </c>
      <c r="D480" s="13">
        <v>1.3446266448424369</v>
      </c>
      <c r="E480" s="13">
        <v>-0.24152214324737911</v>
      </c>
      <c r="F480" s="14">
        <v>-2.326506131636096</v>
      </c>
      <c r="G480" s="7">
        <f>A480+B480*'bulk material'!AI480+C480*'bulk material'!AJ480+D480*'bulk material'!AK480+E480*'bulk material'!AL480+F480*'bulk material'!AM480</f>
        <v>10.331309506648298</v>
      </c>
      <c r="H480">
        <f>(G480-'bulk material'!N480)^2</f>
        <v>1.8233357637447596</v>
      </c>
      <c r="I480" s="13">
        <v>-2.2091567093236426</v>
      </c>
      <c r="J480" s="13">
        <v>-2.655150415248702</v>
      </c>
      <c r="K480" s="13">
        <v>-4.1063027716796601</v>
      </c>
      <c r="L480" s="13">
        <v>0.92994870967569676</v>
      </c>
      <c r="M480" s="13">
        <v>-0.98502144559722105</v>
      </c>
      <c r="N480" s="14">
        <v>0.46073366724933412</v>
      </c>
      <c r="O480">
        <f>I480+J480*'bulk material'!AI480+K480*'bulk material'!AJ480+L480*'bulk material'!AK480+M480*'bulk material'!AL480+N480*'bulk material'!AM480</f>
        <v>6.2796918097699761</v>
      </c>
      <c r="P480">
        <f>(O480-'bulk material'!O480)^2</f>
        <v>6.450034488612693</v>
      </c>
    </row>
    <row r="481" spans="1:16" ht="15.75" thickBot="1" x14ac:dyDescent="0.3">
      <c r="A481" s="13">
        <v>-0.11795479720844249</v>
      </c>
      <c r="B481" s="13">
        <v>2.3441750623111108</v>
      </c>
      <c r="C481" s="13">
        <v>-1.9231866673775702E-2</v>
      </c>
      <c r="D481" s="13">
        <v>1.3446266448424369</v>
      </c>
      <c r="E481" s="13">
        <v>-0.24152214324737911</v>
      </c>
      <c r="F481" s="14">
        <v>-2.326506131636096</v>
      </c>
      <c r="G481" s="7">
        <f>A481+B481*'bulk material'!AI481+C481*'bulk material'!AJ481+D481*'bulk material'!AK481+E481*'bulk material'!AL481+F481*'bulk material'!AM481</f>
        <v>10.331309506648298</v>
      </c>
      <c r="H481">
        <f>(G481-'bulk material'!N481)^2</f>
        <v>5.4303423967754183</v>
      </c>
      <c r="I481" s="13">
        <v>-2.2091567093236426</v>
      </c>
      <c r="J481" s="13">
        <v>-2.655150415248702</v>
      </c>
      <c r="K481" s="13">
        <v>-4.1063027716796601</v>
      </c>
      <c r="L481" s="13">
        <v>0.92994870967569676</v>
      </c>
      <c r="M481" s="13">
        <v>-0.98502144559722105</v>
      </c>
      <c r="N481" s="14">
        <v>0.46073366724933412</v>
      </c>
      <c r="O481">
        <f>I481+J481*'bulk material'!AI481+K481*'bulk material'!AJ481+L481*'bulk material'!AK481+M481*'bulk material'!AL481+N481*'bulk material'!AM481</f>
        <v>6.2796918097699761</v>
      </c>
      <c r="P481">
        <f>(O481-'bulk material'!O481)^2</f>
        <v>6.3488468162218981</v>
      </c>
    </row>
    <row r="482" spans="1:16" ht="15.75" thickBot="1" x14ac:dyDescent="0.3">
      <c r="A482" s="13">
        <v>-0.11795479720844249</v>
      </c>
      <c r="B482" s="13">
        <v>2.3441750623111108</v>
      </c>
      <c r="C482" s="13">
        <v>-1.9231866673775702E-2</v>
      </c>
      <c r="D482" s="13">
        <v>1.3446266448424369</v>
      </c>
      <c r="E482" s="13">
        <v>-0.24152214324737911</v>
      </c>
      <c r="F482" s="14">
        <v>-2.326506131636096</v>
      </c>
      <c r="G482" s="7">
        <f>A482+B482*'bulk material'!AI482+C482*'bulk material'!AJ482+D482*'bulk material'!AK482+E482*'bulk material'!AL482+F482*'bulk material'!AM482</f>
        <v>10.331309506648298</v>
      </c>
      <c r="H482">
        <f>(G482-'bulk material'!N482)^2</f>
        <v>3.4570318415127308</v>
      </c>
      <c r="I482" s="13">
        <v>-2.2091567093236426</v>
      </c>
      <c r="J482" s="13">
        <v>-2.655150415248702</v>
      </c>
      <c r="K482" s="13">
        <v>-4.1063027716796601</v>
      </c>
      <c r="L482" s="13">
        <v>0.92994870967569676</v>
      </c>
      <c r="M482" s="13">
        <v>-0.98502144559722105</v>
      </c>
      <c r="N482" s="14">
        <v>0.46073366724933412</v>
      </c>
      <c r="O482">
        <f>I482+J482*'bulk material'!AI482+K482*'bulk material'!AJ482+L482*'bulk material'!AK482+M482*'bulk material'!AL482+N482*'bulk material'!AM482</f>
        <v>6.2796918097699761</v>
      </c>
      <c r="P482">
        <f>(O482-'bulk material'!O482)^2</f>
        <v>5.9034022904633012</v>
      </c>
    </row>
    <row r="483" spans="1:16" ht="15.75" thickBot="1" x14ac:dyDescent="0.3">
      <c r="A483" s="13">
        <v>-0.11795479720844249</v>
      </c>
      <c r="B483" s="13">
        <v>2.3441750623111108</v>
      </c>
      <c r="C483" s="13">
        <v>-1.9231866673775702E-2</v>
      </c>
      <c r="D483" s="13">
        <v>1.3446266448424369</v>
      </c>
      <c r="E483" s="13">
        <v>-0.24152214324737911</v>
      </c>
      <c r="F483" s="14">
        <v>-2.326506131636096</v>
      </c>
      <c r="G483" s="7">
        <f>A483+B483*'bulk material'!AI483+C483*'bulk material'!AJ483+D483*'bulk material'!AK483+E483*'bulk material'!AL483+F483*'bulk material'!AM483</f>
        <v>10.331309506648298</v>
      </c>
      <c r="H483">
        <f>(G483-'bulk material'!N483)^2</f>
        <v>2.7301267057603398</v>
      </c>
      <c r="I483" s="13">
        <v>-2.2091567093236426</v>
      </c>
      <c r="J483" s="13">
        <v>-2.655150415248702</v>
      </c>
      <c r="K483" s="13">
        <v>-4.1063027716796601</v>
      </c>
      <c r="L483" s="13">
        <v>0.92994870967569676</v>
      </c>
      <c r="M483" s="13">
        <v>-0.98502144559722105</v>
      </c>
      <c r="N483" s="14">
        <v>0.46073366724933412</v>
      </c>
      <c r="O483">
        <f>I483+J483*'bulk material'!AI483+K483*'bulk material'!AJ483+L483*'bulk material'!AK483+M483*'bulk material'!AL483+N483*'bulk material'!AM483</f>
        <v>6.2796918097699761</v>
      </c>
      <c r="P483">
        <f>(O483-'bulk material'!O483)^2</f>
        <v>5.5210516009001029</v>
      </c>
    </row>
    <row r="484" spans="1:16" ht="15.75" thickBot="1" x14ac:dyDescent="0.3">
      <c r="A484" s="13">
        <v>-0.11795479720844249</v>
      </c>
      <c r="B484" s="13">
        <v>2.3441750623111108</v>
      </c>
      <c r="C484" s="13">
        <v>-1.9231866673775702E-2</v>
      </c>
      <c r="D484" s="13">
        <v>1.3446266448424369</v>
      </c>
      <c r="E484" s="13">
        <v>-0.24152214324737911</v>
      </c>
      <c r="F484" s="14">
        <v>-2.326506131636096</v>
      </c>
      <c r="G484" s="7">
        <f>A484+B484*'bulk material'!AI484+C484*'bulk material'!AJ484+D484*'bulk material'!AK484+E484*'bulk material'!AL484+F484*'bulk material'!AM484</f>
        <v>11.04023828439874</v>
      </c>
      <c r="H484">
        <f>(G484-'bulk material'!N484)^2</f>
        <v>2.3754154492963631</v>
      </c>
      <c r="I484" s="13">
        <v>-2.2091567093236426</v>
      </c>
      <c r="J484" s="13">
        <v>-2.655150415248702</v>
      </c>
      <c r="K484" s="13">
        <v>-4.1063027716796601</v>
      </c>
      <c r="L484" s="13">
        <v>0.92994870967569676</v>
      </c>
      <c r="M484" s="13">
        <v>-0.98502144559722105</v>
      </c>
      <c r="N484" s="14">
        <v>0.46073366724933412</v>
      </c>
      <c r="O484">
        <f>I484+J484*'bulk material'!AI484+K484*'bulk material'!AJ484+L484*'bulk material'!AK484+M484*'bulk material'!AL484+N484*'bulk material'!AM484</f>
        <v>6.9803128105884724</v>
      </c>
      <c r="P484">
        <f>(O484-'bulk material'!O484)^2</f>
        <v>6.5552016880634438</v>
      </c>
    </row>
    <row r="485" spans="1:16" ht="15.75" thickBot="1" x14ac:dyDescent="0.3">
      <c r="A485" s="13">
        <v>-0.11795479720844249</v>
      </c>
      <c r="B485" s="13">
        <v>2.3441750623111108</v>
      </c>
      <c r="C485" s="13">
        <v>-1.9231866673775702E-2</v>
      </c>
      <c r="D485" s="13">
        <v>1.3446266448424369</v>
      </c>
      <c r="E485" s="13">
        <v>-0.24152214324737911</v>
      </c>
      <c r="F485" s="14">
        <v>-2.326506131636096</v>
      </c>
      <c r="G485" s="7">
        <f>A485+B485*'bulk material'!AI485+C485*'bulk material'!AJ485+D485*'bulk material'!AK485+E485*'bulk material'!AL485+F485*'bulk material'!AM485</f>
        <v>11.880928655645436</v>
      </c>
      <c r="H485">
        <f>(G485-'bulk material'!N485)^2</f>
        <v>4.7957875168170219</v>
      </c>
      <c r="I485" s="13">
        <v>-2.2091567093236426</v>
      </c>
      <c r="J485" s="13">
        <v>-2.655150415248702</v>
      </c>
      <c r="K485" s="13">
        <v>-4.1063027716796601</v>
      </c>
      <c r="L485" s="13">
        <v>0.92994870967569676</v>
      </c>
      <c r="M485" s="13">
        <v>-0.98502144559722105</v>
      </c>
      <c r="N485" s="14">
        <v>0.46073366724933412</v>
      </c>
      <c r="O485">
        <f>I485+J485*'bulk material'!AI485+K485*'bulk material'!AJ485+L485*'bulk material'!AK485+M485*'bulk material'!AL485+N485*'bulk material'!AM485</f>
        <v>7.3913849515140306</v>
      </c>
      <c r="P485">
        <f>(O485-'bulk material'!O485)^2</f>
        <v>8.8291285300840379</v>
      </c>
    </row>
    <row r="486" spans="1:16" ht="15.75" thickBot="1" x14ac:dyDescent="0.3">
      <c r="A486" s="13">
        <v>-0.11795479720844249</v>
      </c>
      <c r="B486" s="13">
        <v>2.3441750623111108</v>
      </c>
      <c r="C486" s="13">
        <v>-1.9231866673775702E-2</v>
      </c>
      <c r="D486" s="13">
        <v>1.3446266448424369</v>
      </c>
      <c r="E486" s="13">
        <v>-0.24152214324737911</v>
      </c>
      <c r="F486" s="14">
        <v>-2.326506131636096</v>
      </c>
      <c r="G486" s="7">
        <f>A486+B486*'bulk material'!AI486+C486*'bulk material'!AJ486+D486*'bulk material'!AK486+E486*'bulk material'!AL486+F486*'bulk material'!AM486</f>
        <v>11.880928655645436</v>
      </c>
      <c r="H486">
        <f>(G486-'bulk material'!N486)^2</f>
        <v>6.5737301512398103</v>
      </c>
      <c r="I486" s="13">
        <v>-2.2091567093236426</v>
      </c>
      <c r="J486" s="13">
        <v>-2.655150415248702</v>
      </c>
      <c r="K486" s="13">
        <v>-4.1063027716796601</v>
      </c>
      <c r="L486" s="13">
        <v>0.92994870967569676</v>
      </c>
      <c r="M486" s="13">
        <v>-0.98502144559722105</v>
      </c>
      <c r="N486" s="14">
        <v>0.46073366724933412</v>
      </c>
      <c r="O486">
        <f>I486+J486*'bulk material'!AI486+K486*'bulk material'!AJ486+L486*'bulk material'!AK486+M486*'bulk material'!AL486+N486*'bulk material'!AM486</f>
        <v>7.3913849515140306</v>
      </c>
      <c r="P486">
        <f>(O486-'bulk material'!O486)^2</f>
        <v>8.5344900349326362</v>
      </c>
    </row>
    <row r="487" spans="1:16" ht="15.75" thickBot="1" x14ac:dyDescent="0.3">
      <c r="A487" s="13">
        <v>-0.11795479720844249</v>
      </c>
      <c r="B487" s="13">
        <v>2.3441750623111108</v>
      </c>
      <c r="C487" s="13">
        <v>-1.9231866673775702E-2</v>
      </c>
      <c r="D487" s="13">
        <v>1.3446266448424369</v>
      </c>
      <c r="E487" s="13">
        <v>-0.24152214324737911</v>
      </c>
      <c r="F487" s="14">
        <v>-2.326506131636096</v>
      </c>
      <c r="G487" s="7">
        <f>A487+B487*'bulk material'!AI487+C487*'bulk material'!AJ487+D487*'bulk material'!AK487+E487*'bulk material'!AL487+F487*'bulk material'!AM487</f>
        <v>6.5476197423679503</v>
      </c>
      <c r="H487">
        <f>(G487-'bulk material'!N487)^2</f>
        <v>3.3931967684096974E-2</v>
      </c>
      <c r="I487" s="13">
        <v>-2.2091567093236426</v>
      </c>
      <c r="J487" s="13">
        <v>-2.655150415248702</v>
      </c>
      <c r="K487" s="13">
        <v>-4.1063027716796601</v>
      </c>
      <c r="L487" s="13">
        <v>0.92994870967569676</v>
      </c>
      <c r="M487" s="13">
        <v>-0.98502144559722105</v>
      </c>
      <c r="N487" s="14">
        <v>0.46073366724933412</v>
      </c>
      <c r="O487">
        <f>I487+J487*'bulk material'!AI487+K487*'bulk material'!AJ487+L487*'bulk material'!AK487+M487*'bulk material'!AL487+N487*'bulk material'!AM487</f>
        <v>3.3644332852009162</v>
      </c>
      <c r="P487">
        <f>(O487-'bulk material'!O487)^2</f>
        <v>0.24541400193774759</v>
      </c>
    </row>
    <row r="488" spans="1:16" ht="15.75" thickBot="1" x14ac:dyDescent="0.3">
      <c r="A488" s="13">
        <v>-0.11795479720844249</v>
      </c>
      <c r="B488" s="13">
        <v>2.3441750623111108</v>
      </c>
      <c r="C488" s="13">
        <v>-1.9231866673775702E-2</v>
      </c>
      <c r="D488" s="13">
        <v>1.3446266448424369</v>
      </c>
      <c r="E488" s="13">
        <v>-0.24152214324737911</v>
      </c>
      <c r="F488" s="14">
        <v>-2.326506131636096</v>
      </c>
      <c r="G488" s="7">
        <f>A488+B488*'bulk material'!AI488+C488*'bulk material'!AJ488+D488*'bulk material'!AK488+E488*'bulk material'!AL488+F488*'bulk material'!AM488</f>
        <v>6.5476197423679503</v>
      </c>
      <c r="H488">
        <f>(G488-'bulk material'!N488)^2</f>
        <v>7.2601166701256204E-3</v>
      </c>
      <c r="I488" s="13">
        <v>-2.2091567093236426</v>
      </c>
      <c r="J488" s="13">
        <v>-2.655150415248702</v>
      </c>
      <c r="K488" s="13">
        <v>-4.1063027716796601</v>
      </c>
      <c r="L488" s="13">
        <v>0.92994870967569676</v>
      </c>
      <c r="M488" s="13">
        <v>-0.98502144559722105</v>
      </c>
      <c r="N488" s="14">
        <v>0.46073366724933412</v>
      </c>
      <c r="O488">
        <f>I488+J488*'bulk material'!AI488+K488*'bulk material'!AJ488+L488*'bulk material'!AK488+M488*'bulk material'!AL488+N488*'bulk material'!AM488</f>
        <v>3.3644332852009162</v>
      </c>
      <c r="P488">
        <f>(O488-'bulk material'!O488)^2</f>
        <v>0.27603756846291211</v>
      </c>
    </row>
    <row r="489" spans="1:16" ht="15.75" thickBot="1" x14ac:dyDescent="0.3">
      <c r="A489" s="13">
        <v>-0.11795479720844249</v>
      </c>
      <c r="B489" s="13">
        <v>2.3441750623111108</v>
      </c>
      <c r="C489" s="13">
        <v>-1.9231866673775702E-2</v>
      </c>
      <c r="D489" s="13">
        <v>1.3446266448424369</v>
      </c>
      <c r="E489" s="13">
        <v>-0.24152214324737911</v>
      </c>
      <c r="F489" s="14">
        <v>-2.326506131636096</v>
      </c>
      <c r="G489" s="7">
        <f>A489+B489*'bulk material'!AI489+C489*'bulk material'!AJ489+D489*'bulk material'!AK489+E489*'bulk material'!AL489+F489*'bulk material'!AM489</f>
        <v>8.0837926249166649</v>
      </c>
      <c r="H489">
        <f>(G489-'bulk material'!N489)^2</f>
        <v>2.3398769792625649E-2</v>
      </c>
      <c r="I489" s="13">
        <v>-2.2091567093236426</v>
      </c>
      <c r="J489" s="13">
        <v>-2.655150415248702</v>
      </c>
      <c r="K489" s="13">
        <v>-4.1063027716796601</v>
      </c>
      <c r="L489" s="13">
        <v>0.92994870967569676</v>
      </c>
      <c r="M489" s="13">
        <v>-0.98502144559722105</v>
      </c>
      <c r="N489" s="14">
        <v>0.46073366724933412</v>
      </c>
      <c r="O489">
        <f>I489+J489*'bulk material'!AI489+K489*'bulk material'!AJ489+L489*'bulk material'!AK489+M489*'bulk material'!AL489+N489*'bulk material'!AM489</f>
        <v>4.4668269398482119</v>
      </c>
      <c r="P489">
        <f>(O489-'bulk material'!O489)^2</f>
        <v>4.2849364001117073E-2</v>
      </c>
    </row>
    <row r="490" spans="1:16" ht="15.75" thickBot="1" x14ac:dyDescent="0.3">
      <c r="A490" s="13">
        <v>-0.11795479720844249</v>
      </c>
      <c r="B490" s="13">
        <v>2.3441750623111108</v>
      </c>
      <c r="C490" s="13">
        <v>-1.9231866673775702E-2</v>
      </c>
      <c r="D490" s="13">
        <v>1.3446266448424369</v>
      </c>
      <c r="E490" s="13">
        <v>-0.24152214324737911</v>
      </c>
      <c r="F490" s="14">
        <v>-2.326506131636096</v>
      </c>
      <c r="G490" s="7">
        <f>A490+B490*'bulk material'!AI490+C490*'bulk material'!AJ490+D490*'bulk material'!AK490+E490*'bulk material'!AL490+F490*'bulk material'!AM490</f>
        <v>8.0837926249166649</v>
      </c>
      <c r="H490">
        <f>(G490-'bulk material'!N490)^2</f>
        <v>0.24104816725694922</v>
      </c>
      <c r="I490" s="13">
        <v>-2.2091567093236426</v>
      </c>
      <c r="J490" s="13">
        <v>-2.655150415248702</v>
      </c>
      <c r="K490" s="13">
        <v>-4.1063027716796601</v>
      </c>
      <c r="L490" s="13">
        <v>0.92994870967569676</v>
      </c>
      <c r="M490" s="13">
        <v>-0.98502144559722105</v>
      </c>
      <c r="N490" s="14">
        <v>0.46073366724933412</v>
      </c>
      <c r="O490">
        <f>I490+J490*'bulk material'!AI490+K490*'bulk material'!AJ490+L490*'bulk material'!AK490+M490*'bulk material'!AL490+N490*'bulk material'!AM490</f>
        <v>4.4668269398482119</v>
      </c>
      <c r="P490">
        <f>(O490-'bulk material'!O490)^2</f>
        <v>1.8769240909213458E-2</v>
      </c>
    </row>
    <row r="491" spans="1:16" ht="15.75" thickBot="1" x14ac:dyDescent="0.3">
      <c r="A491" s="13">
        <v>-0.11795479720844249</v>
      </c>
      <c r="B491" s="13">
        <v>2.3441750623111108</v>
      </c>
      <c r="C491" s="13">
        <v>-1.9231866673775702E-2</v>
      </c>
      <c r="D491" s="13">
        <v>1.3446266448424369</v>
      </c>
      <c r="E491" s="13">
        <v>-0.24152214324737911</v>
      </c>
      <c r="F491" s="14">
        <v>-2.326506131636096</v>
      </c>
      <c r="G491" s="7">
        <f>A491+B491*'bulk material'!AI491+C491*'bulk material'!AJ491+D491*'bulk material'!AK491+E491*'bulk material'!AL491+F491*'bulk material'!AM491</f>
        <v>8.7951366240995803</v>
      </c>
      <c r="H491">
        <f>(G491-'bulk material'!N491)^2</f>
        <v>7.2778922411469412E-3</v>
      </c>
      <c r="I491" s="13">
        <v>-2.2091567093236426</v>
      </c>
      <c r="J491" s="13">
        <v>-2.655150415248702</v>
      </c>
      <c r="K491" s="13">
        <v>-4.1063027716796601</v>
      </c>
      <c r="L491" s="13">
        <v>0.92994870967569676</v>
      </c>
      <c r="M491" s="13">
        <v>-0.98502144559722105</v>
      </c>
      <c r="N491" s="14">
        <v>0.46073366724933412</v>
      </c>
      <c r="O491">
        <f>I491+J491*'bulk material'!AI491+K491*'bulk material'!AJ491+L491*'bulk material'!AK491+M491*'bulk material'!AL491+N491*'bulk material'!AM491</f>
        <v>5.1772981551226795</v>
      </c>
      <c r="P491">
        <f>(O491-'bulk material'!O491)^2</f>
        <v>0.1827323915782274</v>
      </c>
    </row>
    <row r="492" spans="1:16" ht="15.75" thickBot="1" x14ac:dyDescent="0.3">
      <c r="A492" s="13">
        <v>-0.11795479720844249</v>
      </c>
      <c r="B492" s="13">
        <v>2.3441750623111108</v>
      </c>
      <c r="C492" s="13">
        <v>-1.9231866673775702E-2</v>
      </c>
      <c r="D492" s="13">
        <v>1.3446266448424369</v>
      </c>
      <c r="E492" s="13">
        <v>-0.24152214324737911</v>
      </c>
      <c r="F492" s="14">
        <v>-2.326506131636096</v>
      </c>
      <c r="G492" s="7">
        <f>A492+B492*'bulk material'!AI492+C492*'bulk material'!AJ492+D492*'bulk material'!AK492+E492*'bulk material'!AL492+F492*'bulk material'!AM492</f>
        <v>8.7951366240995803</v>
      </c>
      <c r="H492">
        <f>(G492-'bulk material'!N492)^2</f>
        <v>0.17331448526441073</v>
      </c>
      <c r="I492" s="13">
        <v>-2.2091567093236426</v>
      </c>
      <c r="J492" s="13">
        <v>-2.655150415248702</v>
      </c>
      <c r="K492" s="13">
        <v>-4.1063027716796601</v>
      </c>
      <c r="L492" s="13">
        <v>0.92994870967569676</v>
      </c>
      <c r="M492" s="13">
        <v>-0.98502144559722105</v>
      </c>
      <c r="N492" s="14">
        <v>0.46073366724933412</v>
      </c>
      <c r="O492">
        <f>I492+J492*'bulk material'!AI492+K492*'bulk material'!AJ492+L492*'bulk material'!AK492+M492*'bulk material'!AL492+N492*'bulk material'!AM492</f>
        <v>5.1772981551226795</v>
      </c>
      <c r="P492">
        <f>(O492-'bulk material'!O492)^2</f>
        <v>0.12073685645785109</v>
      </c>
    </row>
    <row r="493" spans="1:16" ht="15.75" thickBot="1" x14ac:dyDescent="0.3">
      <c r="A493" s="13">
        <v>-0.11795479720844249</v>
      </c>
      <c r="B493" s="13">
        <v>2.3441750623111108</v>
      </c>
      <c r="C493" s="13">
        <v>-1.9231866673775702E-2</v>
      </c>
      <c r="D493" s="13">
        <v>1.3446266448424369</v>
      </c>
      <c r="E493" s="13">
        <v>-0.24152214324737911</v>
      </c>
      <c r="F493" s="14">
        <v>-2.326506131636096</v>
      </c>
      <c r="G493" s="7">
        <f>A493+B493*'bulk material'!AI493+C493*'bulk material'!AJ493+D493*'bulk material'!AK493+E493*'bulk material'!AL493+F493*'bulk material'!AM493</f>
        <v>10.331309506648298</v>
      </c>
      <c r="H493">
        <f>(G493-'bulk material'!N493)^2</f>
        <v>6.3228823555871753E-3</v>
      </c>
      <c r="I493" s="13">
        <v>-2.2091567093236426</v>
      </c>
      <c r="J493" s="13">
        <v>-2.655150415248702</v>
      </c>
      <c r="K493" s="13">
        <v>-4.1063027716796601</v>
      </c>
      <c r="L493" s="13">
        <v>0.92994870967569676</v>
      </c>
      <c r="M493" s="13">
        <v>-0.98502144559722105</v>
      </c>
      <c r="N493" s="14">
        <v>0.46073366724933412</v>
      </c>
      <c r="O493">
        <f>I493+J493*'bulk material'!AI493+K493*'bulk material'!AJ493+L493*'bulk material'!AK493+M493*'bulk material'!AL493+N493*'bulk material'!AM493</f>
        <v>6.2796918097699761</v>
      </c>
      <c r="P493">
        <f>(O493-'bulk material'!O493)^2</f>
        <v>1.2318019811355079</v>
      </c>
    </row>
    <row r="494" spans="1:16" ht="15.75" thickBot="1" x14ac:dyDescent="0.3">
      <c r="A494" s="13">
        <v>-0.11795479720844249</v>
      </c>
      <c r="B494" s="13">
        <v>2.3441750623111108</v>
      </c>
      <c r="C494" s="13">
        <v>-1.9231866673775702E-2</v>
      </c>
      <c r="D494" s="13">
        <v>1.3446266448424369</v>
      </c>
      <c r="E494" s="13">
        <v>-0.24152214324737911</v>
      </c>
      <c r="F494" s="14">
        <v>-2.326506131636096</v>
      </c>
      <c r="G494" s="7">
        <f>A494+B494*'bulk material'!AI494+C494*'bulk material'!AJ494+D494*'bulk material'!AK494+E494*'bulk material'!AL494+F494*'bulk material'!AM494</f>
        <v>10.331309506648298</v>
      </c>
      <c r="H494">
        <f>(G494-'bulk material'!N494)^2</f>
        <v>0.67319308520592902</v>
      </c>
      <c r="I494" s="13">
        <v>-2.2091567093236426</v>
      </c>
      <c r="J494" s="13">
        <v>-2.655150415248702</v>
      </c>
      <c r="K494" s="13">
        <v>-4.1063027716796601</v>
      </c>
      <c r="L494" s="13">
        <v>0.92994870967569676</v>
      </c>
      <c r="M494" s="13">
        <v>-0.98502144559722105</v>
      </c>
      <c r="N494" s="14">
        <v>0.46073366724933412</v>
      </c>
      <c r="O494">
        <f>I494+J494*'bulk material'!AI494+K494*'bulk material'!AJ494+L494*'bulk material'!AK494+M494*'bulk material'!AL494+N494*'bulk material'!AM494</f>
        <v>6.2796918097699761</v>
      </c>
      <c r="P494">
        <f>(O494-'bulk material'!O494)^2</f>
        <v>1.019828831305579</v>
      </c>
    </row>
    <row r="495" spans="1:16" ht="15.75" thickBot="1" x14ac:dyDescent="0.3">
      <c r="A495" s="13">
        <v>-0.11795479720844249</v>
      </c>
      <c r="B495" s="13">
        <v>2.3441750623111108</v>
      </c>
      <c r="C495" s="13">
        <v>-1.9231866673775702E-2</v>
      </c>
      <c r="D495" s="13">
        <v>1.3446266448424369</v>
      </c>
      <c r="E495" s="13">
        <v>-0.24152214324737911</v>
      </c>
      <c r="F495" s="14">
        <v>-2.326506131636096</v>
      </c>
      <c r="G495" s="7">
        <f>A495+B495*'bulk material'!AI495+C495*'bulk material'!AJ495+D495*'bulk material'!AK495+E495*'bulk material'!AL495+F495*'bulk material'!AM495</f>
        <v>10.331309506648298</v>
      </c>
      <c r="H495">
        <f>(G495-'bulk material'!N495)^2</f>
        <v>7.9796897279836632E-2</v>
      </c>
      <c r="I495" s="13">
        <v>-2.2091567093236426</v>
      </c>
      <c r="J495" s="13">
        <v>-2.655150415248702</v>
      </c>
      <c r="K495" s="13">
        <v>-4.1063027716796601</v>
      </c>
      <c r="L495" s="13">
        <v>0.92994870967569676</v>
      </c>
      <c r="M495" s="13">
        <v>-0.98502144559722105</v>
      </c>
      <c r="N495" s="14">
        <v>0.46073366724933412</v>
      </c>
      <c r="O495">
        <f>I495+J495*'bulk material'!AI495+K495*'bulk material'!AJ495+L495*'bulk material'!AK495+M495*'bulk material'!AL495+N495*'bulk material'!AM495</f>
        <v>6.2796918097699761</v>
      </c>
      <c r="P495">
        <f>(O495-'bulk material'!O495)^2</f>
        <v>0.96013688635660144</v>
      </c>
    </row>
    <row r="496" spans="1:16" ht="15.75" thickBot="1" x14ac:dyDescent="0.3">
      <c r="A496" s="13">
        <v>-0.11795479720844249</v>
      </c>
      <c r="B496" s="13">
        <v>2.3441750623111108</v>
      </c>
      <c r="C496" s="13">
        <v>-1.9231866673775702E-2</v>
      </c>
      <c r="D496" s="13">
        <v>1.3446266448424369</v>
      </c>
      <c r="E496" s="13">
        <v>-0.24152214324737911</v>
      </c>
      <c r="F496" s="14">
        <v>-2.326506131636096</v>
      </c>
      <c r="G496" s="7">
        <f>A496+B496*'bulk material'!AI496+C496*'bulk material'!AJ496+D496*'bulk material'!AK496+E496*'bulk material'!AL496+F496*'bulk material'!AM496</f>
        <v>10.331309506648298</v>
      </c>
      <c r="H496">
        <f>(G496-'bulk material'!N496)^2</f>
        <v>0.15958702365038213</v>
      </c>
      <c r="I496" s="13">
        <v>-2.2091567093236426</v>
      </c>
      <c r="J496" s="13">
        <v>-2.655150415248702</v>
      </c>
      <c r="K496" s="13">
        <v>-4.1063027716796601</v>
      </c>
      <c r="L496" s="13">
        <v>0.92994870967569676</v>
      </c>
      <c r="M496" s="13">
        <v>-0.98502144559722105</v>
      </c>
      <c r="N496" s="14">
        <v>0.46073366724933412</v>
      </c>
      <c r="O496">
        <f>I496+J496*'bulk material'!AI496+K496*'bulk material'!AJ496+L496*'bulk material'!AK496+M496*'bulk material'!AL496+N496*'bulk material'!AM496</f>
        <v>6.2796918097699761</v>
      </c>
      <c r="P496">
        <f>(O496-'bulk material'!O496)^2</f>
        <v>0.94063957137360898</v>
      </c>
    </row>
    <row r="497" spans="1:16" ht="15.75" thickBot="1" x14ac:dyDescent="0.3">
      <c r="A497" s="13">
        <v>-0.11795479720844249</v>
      </c>
      <c r="B497" s="13">
        <v>2.3441750623111108</v>
      </c>
      <c r="C497" s="13">
        <v>-1.9231866673775702E-2</v>
      </c>
      <c r="D497" s="13">
        <v>1.3446266448424369</v>
      </c>
      <c r="E497" s="13">
        <v>-0.24152214324737911</v>
      </c>
      <c r="F497" s="14">
        <v>-2.326506131636096</v>
      </c>
      <c r="G497" s="7">
        <f>A497+B497*'bulk material'!AI497+C497*'bulk material'!AJ497+D497*'bulk material'!AK497+E497*'bulk material'!AL497+F497*'bulk material'!AM497</f>
        <v>11.04023828439874</v>
      </c>
      <c r="H497">
        <f>(G497-'bulk material'!N497)^2</f>
        <v>0.14547528444759333</v>
      </c>
      <c r="I497" s="13">
        <v>-2.2091567093236426</v>
      </c>
      <c r="J497" s="13">
        <v>-2.655150415248702</v>
      </c>
      <c r="K497" s="13">
        <v>-4.1063027716796601</v>
      </c>
      <c r="L497" s="13">
        <v>0.92994870967569676</v>
      </c>
      <c r="M497" s="13">
        <v>-0.98502144559722105</v>
      </c>
      <c r="N497" s="14">
        <v>0.46073366724933412</v>
      </c>
      <c r="O497">
        <f>I497+J497*'bulk material'!AI497+K497*'bulk material'!AJ497+L497*'bulk material'!AK497+M497*'bulk material'!AL497+N497*'bulk material'!AM497</f>
        <v>6.9803128105884724</v>
      </c>
      <c r="P497">
        <f>(O497-'bulk material'!O497)^2</f>
        <v>1.9613631368363358</v>
      </c>
    </row>
    <row r="498" spans="1:16" ht="15.75" thickBot="1" x14ac:dyDescent="0.3">
      <c r="A498" s="13">
        <v>-0.11795479720844249</v>
      </c>
      <c r="B498" s="13">
        <v>2.3441750623111108</v>
      </c>
      <c r="C498" s="13">
        <v>-1.9231866673775702E-2</v>
      </c>
      <c r="D498" s="13">
        <v>1.3446266448424369</v>
      </c>
      <c r="E498" s="13">
        <v>-0.24152214324737911</v>
      </c>
      <c r="F498" s="14">
        <v>-2.326506131636096</v>
      </c>
      <c r="G498" s="7">
        <f>A498+B498*'bulk material'!AI498+C498*'bulk material'!AJ498+D498*'bulk material'!AK498+E498*'bulk material'!AL498+F498*'bulk material'!AM498</f>
        <v>11.880928655645436</v>
      </c>
      <c r="H498">
        <f>(G498-'bulk material'!N498)^2</f>
        <v>0.88379288917294196</v>
      </c>
      <c r="I498" s="13">
        <v>-2.2091567093236426</v>
      </c>
      <c r="J498" s="13">
        <v>-2.655150415248702</v>
      </c>
      <c r="K498" s="13">
        <v>-4.1063027716796601</v>
      </c>
      <c r="L498" s="13">
        <v>0.92994870967569676</v>
      </c>
      <c r="M498" s="13">
        <v>-0.98502144559722105</v>
      </c>
      <c r="N498" s="14">
        <v>0.46073366724933412</v>
      </c>
      <c r="O498">
        <f>I498+J498*'bulk material'!AI498+K498*'bulk material'!AJ498+L498*'bulk material'!AK498+M498*'bulk material'!AL498+N498*'bulk material'!AM498</f>
        <v>7.3913849515140306</v>
      </c>
      <c r="P498">
        <f>(O498-'bulk material'!O498)^2</f>
        <v>2.9637650148151558</v>
      </c>
    </row>
    <row r="499" spans="1:16" ht="15.75" thickBot="1" x14ac:dyDescent="0.3">
      <c r="A499" s="13">
        <v>-0.11795479720844249</v>
      </c>
      <c r="B499" s="13">
        <v>2.3441750623111108</v>
      </c>
      <c r="C499" s="13">
        <v>-1.9231866673775702E-2</v>
      </c>
      <c r="D499" s="13">
        <v>1.3446266448424369</v>
      </c>
      <c r="E499" s="13">
        <v>-0.24152214324737911</v>
      </c>
      <c r="F499" s="14">
        <v>-2.326506131636096</v>
      </c>
      <c r="G499" s="7">
        <f>A499+B499*'bulk material'!AI499+C499*'bulk material'!AJ499+D499*'bulk material'!AK499+E499*'bulk material'!AL499+F499*'bulk material'!AM499</f>
        <v>11.880928655645436</v>
      </c>
      <c r="H499">
        <f>(G499-'bulk material'!N499)^2</f>
        <v>1.7798297340527225</v>
      </c>
      <c r="I499" s="13">
        <v>-2.2091567093236426</v>
      </c>
      <c r="J499" s="13">
        <v>-2.655150415248702</v>
      </c>
      <c r="K499" s="13">
        <v>-4.1063027716796601</v>
      </c>
      <c r="L499" s="13">
        <v>0.92994870967569676</v>
      </c>
      <c r="M499" s="13">
        <v>-0.98502144559722105</v>
      </c>
      <c r="N499" s="14">
        <v>0.46073366724933412</v>
      </c>
      <c r="O499">
        <f>I499+J499*'bulk material'!AI499+K499*'bulk material'!AJ499+L499*'bulk material'!AK499+M499*'bulk material'!AL499+N499*'bulk material'!AM499</f>
        <v>7.3913849515140306</v>
      </c>
      <c r="P499">
        <f>(O499-'bulk material'!O499)^2</f>
        <v>2.861371481361533</v>
      </c>
    </row>
    <row r="500" spans="1:16" ht="15.75" thickBot="1" x14ac:dyDescent="0.3">
      <c r="A500" s="13">
        <v>-0.11795479720844249</v>
      </c>
      <c r="B500" s="13">
        <v>2.3441750623111108</v>
      </c>
      <c r="C500" s="13">
        <v>-1.9231866673775702E-2</v>
      </c>
      <c r="D500" s="13">
        <v>1.3446266448424369</v>
      </c>
      <c r="E500" s="13">
        <v>-0.24152214324737911</v>
      </c>
      <c r="F500" s="14">
        <v>-2.326506131636096</v>
      </c>
      <c r="G500" s="7">
        <f>A500+B500*'bulk material'!AI500+C500*'bulk material'!AJ500+D500*'bulk material'!AK500+E500*'bulk material'!AL500+F500*'bulk material'!AM500</f>
        <v>1.2545725775965133</v>
      </c>
      <c r="H500">
        <f>(G500-'bulk material'!N500)^2</f>
        <v>2.1605630011629529E-3</v>
      </c>
      <c r="I500" s="13">
        <v>-2.2091567093236426</v>
      </c>
      <c r="J500" s="13">
        <v>-2.655150415248702</v>
      </c>
      <c r="K500" s="13">
        <v>-4.1063027716796601</v>
      </c>
      <c r="L500" s="13">
        <v>0.92994870967569676</v>
      </c>
      <c r="M500" s="13">
        <v>-0.98502144559722105</v>
      </c>
      <c r="N500" s="14">
        <v>0.46073366724933412</v>
      </c>
      <c r="O500">
        <f>I500+J500*'bulk material'!AI500+K500*'bulk material'!AJ500+L500*'bulk material'!AK500+M500*'bulk material'!AL500+N500*'bulk material'!AM500</f>
        <v>-3.531782588126855</v>
      </c>
      <c r="P500">
        <f>(O500-'bulk material'!O500)^2</f>
        <v>1.3222086268319651</v>
      </c>
    </row>
    <row r="501" spans="1:16" ht="15.75" thickBot="1" x14ac:dyDescent="0.3">
      <c r="A501" s="13">
        <v>-0.11795479720844249</v>
      </c>
      <c r="B501" s="13">
        <v>2.3441750623111108</v>
      </c>
      <c r="C501" s="13">
        <v>-1.9231866673775702E-2</v>
      </c>
      <c r="D501" s="13">
        <v>1.3446266448424369</v>
      </c>
      <c r="E501" s="13">
        <v>-0.24152214324737911</v>
      </c>
      <c r="F501" s="14">
        <v>-2.326506131636096</v>
      </c>
      <c r="G501" s="7">
        <f>A501+B501*'bulk material'!AI501+C501*'bulk material'!AJ501+D501*'bulk material'!AK501+E501*'bulk material'!AL501+F501*'bulk material'!AM501</f>
        <v>1.2545725775965133</v>
      </c>
      <c r="H501">
        <f>(G501-'bulk material'!N501)^2</f>
        <v>2.2679499389374131E-3</v>
      </c>
      <c r="I501" s="13">
        <v>-2.2091567093236426</v>
      </c>
      <c r="J501" s="13">
        <v>-2.655150415248702</v>
      </c>
      <c r="K501" s="13">
        <v>-4.1063027716796601</v>
      </c>
      <c r="L501" s="13">
        <v>0.92994870967569676</v>
      </c>
      <c r="M501" s="13">
        <v>-0.98502144559722105</v>
      </c>
      <c r="N501" s="14">
        <v>0.46073366724933412</v>
      </c>
      <c r="O501">
        <f>I501+J501*'bulk material'!AI501+K501*'bulk material'!AJ501+L501*'bulk material'!AK501+M501*'bulk material'!AL501+N501*'bulk material'!AM501</f>
        <v>-3.531782588126855</v>
      </c>
      <c r="P501">
        <f>(O501-'bulk material'!O501)^2</f>
        <v>1.547481671831777</v>
      </c>
    </row>
    <row r="502" spans="1:16" ht="15.75" thickBot="1" x14ac:dyDescent="0.3">
      <c r="A502" s="13">
        <v>-0.11795479720844249</v>
      </c>
      <c r="B502" s="13">
        <v>2.3441750623111108</v>
      </c>
      <c r="C502" s="13">
        <v>-1.9231866673775702E-2</v>
      </c>
      <c r="D502" s="13">
        <v>1.3446266448424369</v>
      </c>
      <c r="E502" s="13">
        <v>-0.24152214324737911</v>
      </c>
      <c r="F502" s="14">
        <v>-2.326506131636096</v>
      </c>
      <c r="G502" s="7">
        <f>A502+B502*'bulk material'!AI502+C502*'bulk material'!AJ502+D502*'bulk material'!AK502+E502*'bulk material'!AL502+F502*'bulk material'!AM502</f>
        <v>0.7503016015826337</v>
      </c>
      <c r="H502">
        <f>(G502-'bulk material'!N502)^2</f>
        <v>0.29543804935601264</v>
      </c>
      <c r="I502" s="13">
        <v>-2.2091567093236426</v>
      </c>
      <c r="J502" s="13">
        <v>-2.655150415248702</v>
      </c>
      <c r="K502" s="13">
        <v>-4.1063027716796601</v>
      </c>
      <c r="L502" s="13">
        <v>0.92994870967569676</v>
      </c>
      <c r="M502" s="13">
        <v>-0.98502144559722105</v>
      </c>
      <c r="N502" s="14">
        <v>0.46073366724933412</v>
      </c>
      <c r="O502">
        <f>I502+J502*'bulk material'!AI502+K502*'bulk material'!AJ502+L502*'bulk material'!AK502+M502*'bulk material'!AL502+N502*'bulk material'!AM502</f>
        <v>-2.1883146343665651</v>
      </c>
      <c r="P502">
        <f>(O502-'bulk material'!O502)^2</f>
        <v>0.6743010653993925</v>
      </c>
    </row>
    <row r="503" spans="1:16" ht="15.75" thickBot="1" x14ac:dyDescent="0.3">
      <c r="A503" s="13">
        <v>-0.11795479720844249</v>
      </c>
      <c r="B503" s="13">
        <v>2.3441750623111108</v>
      </c>
      <c r="C503" s="13">
        <v>-1.9231866673775702E-2</v>
      </c>
      <c r="D503" s="13">
        <v>1.3446266448424369</v>
      </c>
      <c r="E503" s="13">
        <v>-0.24152214324737911</v>
      </c>
      <c r="F503" s="14">
        <v>-2.326506131636096</v>
      </c>
      <c r="G503" s="7">
        <f>A503+B503*'bulk material'!AI503+C503*'bulk material'!AJ503+D503*'bulk material'!AK503+E503*'bulk material'!AL503+F503*'bulk material'!AM503</f>
        <v>0.7503016015826337</v>
      </c>
      <c r="H503">
        <f>(G503-'bulk material'!N503)^2</f>
        <v>0.31115518786228114</v>
      </c>
      <c r="I503" s="13">
        <v>-2.2091567093236426</v>
      </c>
      <c r="J503" s="13">
        <v>-2.655150415248702</v>
      </c>
      <c r="K503" s="13">
        <v>-4.1063027716796601</v>
      </c>
      <c r="L503" s="13">
        <v>0.92994870967569676</v>
      </c>
      <c r="M503" s="13">
        <v>-0.98502144559722105</v>
      </c>
      <c r="N503" s="14">
        <v>0.46073366724933412</v>
      </c>
      <c r="O503">
        <f>I503+J503*'bulk material'!AI503+K503*'bulk material'!AJ503+L503*'bulk material'!AK503+M503*'bulk material'!AL503+N503*'bulk material'!AM503</f>
        <v>-2.1883146343665651</v>
      </c>
      <c r="P503">
        <f>(O503-'bulk material'!O503)^2</f>
        <v>0.69794177597734641</v>
      </c>
    </row>
    <row r="504" spans="1:16" ht="15.75" thickBot="1" x14ac:dyDescent="0.3">
      <c r="A504" s="13">
        <v>-0.11795479720844249</v>
      </c>
      <c r="B504" s="13">
        <v>2.3441750623111108</v>
      </c>
      <c r="C504" s="13">
        <v>-1.9231866673775702E-2</v>
      </c>
      <c r="D504" s="13">
        <v>1.3446266448424369</v>
      </c>
      <c r="E504" s="13">
        <v>-0.24152214324737911</v>
      </c>
      <c r="F504" s="14">
        <v>-2.326506131636096</v>
      </c>
      <c r="G504" s="7">
        <f>A504+B504*'bulk material'!AI504+C504*'bulk material'!AJ504+D504*'bulk material'!AK504+E504*'bulk material'!AL504+F504*'bulk material'!AM504</f>
        <v>0.7503016015826337</v>
      </c>
      <c r="H504">
        <f>(G504-'bulk material'!N504)^2</f>
        <v>0.46238933731763854</v>
      </c>
      <c r="I504" s="13">
        <v>-2.2091567093236426</v>
      </c>
      <c r="J504" s="13">
        <v>-2.655150415248702</v>
      </c>
      <c r="K504" s="13">
        <v>-4.1063027716796601</v>
      </c>
      <c r="L504" s="13">
        <v>0.92994870967569676</v>
      </c>
      <c r="M504" s="13">
        <v>-0.98502144559722105</v>
      </c>
      <c r="N504" s="14">
        <v>0.46073366724933412</v>
      </c>
      <c r="O504">
        <f>I504+J504*'bulk material'!AI504+K504*'bulk material'!AJ504+L504*'bulk material'!AK504+M504*'bulk material'!AL504+N504*'bulk material'!AM504</f>
        <v>-2.1883146343665651</v>
      </c>
      <c r="P504">
        <f>(O504-'bulk material'!O504)^2</f>
        <v>0.91701383950819748</v>
      </c>
    </row>
    <row r="505" spans="1:16" ht="15.75" thickBot="1" x14ac:dyDescent="0.3">
      <c r="A505" s="13">
        <v>-0.11795479720844249</v>
      </c>
      <c r="B505" s="13">
        <v>2.3441750623111108</v>
      </c>
      <c r="C505" s="13">
        <v>-1.9231866673775702E-2</v>
      </c>
      <c r="D505" s="13">
        <v>1.3446266448424369</v>
      </c>
      <c r="E505" s="13">
        <v>-0.24152214324737911</v>
      </c>
      <c r="F505" s="14">
        <v>-2.326506131636096</v>
      </c>
      <c r="G505" s="7">
        <f>A505+B505*'bulk material'!AI505+C505*'bulk material'!AJ505+D505*'bulk material'!AK505+E505*'bulk material'!AL505+F505*'bulk material'!AM505</f>
        <v>0.7503016015826337</v>
      </c>
      <c r="H505">
        <f>(G505-'bulk material'!N505)^2</f>
        <v>0.47004548674676261</v>
      </c>
      <c r="I505" s="13">
        <v>-2.2091567093236426</v>
      </c>
      <c r="J505" s="13">
        <v>-2.655150415248702</v>
      </c>
      <c r="K505" s="13">
        <v>-4.1063027716796601</v>
      </c>
      <c r="L505" s="13">
        <v>0.92994870967569676</v>
      </c>
      <c r="M505" s="13">
        <v>-0.98502144559722105</v>
      </c>
      <c r="N505" s="14">
        <v>0.46073366724933412</v>
      </c>
      <c r="O505">
        <f>I505+J505*'bulk material'!AI505+K505*'bulk material'!AJ505+L505*'bulk material'!AK505+M505*'bulk material'!AL505+N505*'bulk material'!AM505</f>
        <v>-2.1883146343665651</v>
      </c>
      <c r="P505">
        <f>(O505-'bulk material'!O505)^2</f>
        <v>0.92778288541602072</v>
      </c>
    </row>
    <row r="506" spans="1:16" ht="15.75" thickBot="1" x14ac:dyDescent="0.3">
      <c r="A506" s="13">
        <v>-0.11795479720844249</v>
      </c>
      <c r="B506" s="13">
        <v>2.3441750623111108</v>
      </c>
      <c r="C506" s="13">
        <v>-1.9231866673775702E-2</v>
      </c>
      <c r="D506" s="13">
        <v>1.3446266448424369</v>
      </c>
      <c r="E506" s="13">
        <v>-0.24152214324737911</v>
      </c>
      <c r="F506" s="14">
        <v>-2.326506131636096</v>
      </c>
      <c r="G506" s="7">
        <f>A506+B506*'bulk material'!AI506+C506*'bulk material'!AJ506+D506*'bulk material'!AK506+E506*'bulk material'!AL506+F506*'bulk material'!AM506</f>
        <v>0.786095024405981</v>
      </c>
      <c r="H506">
        <f>(G506-'bulk material'!N506)^2</f>
        <v>0.73873473372682397</v>
      </c>
      <c r="I506" s="13">
        <v>-2.2091567093236426</v>
      </c>
      <c r="J506" s="13">
        <v>-2.655150415248702</v>
      </c>
      <c r="K506" s="13">
        <v>-4.1063027716796601</v>
      </c>
      <c r="L506" s="13">
        <v>0.92994870967569676</v>
      </c>
      <c r="M506" s="13">
        <v>-0.98502144559722105</v>
      </c>
      <c r="N506" s="14">
        <v>0.46073366724933412</v>
      </c>
      <c r="O506">
        <f>I506+J506*'bulk material'!AI506+K506*'bulk material'!AJ506+L506*'bulk material'!AK506+M506*'bulk material'!AL506+N506*'bulk material'!AM506</f>
        <v>-2.2777049348522511</v>
      </c>
      <c r="P506">
        <f>(O506-'bulk material'!O506)^2</f>
        <v>1.6933732322137482</v>
      </c>
    </row>
    <row r="507" spans="1:16" ht="15.75" thickBot="1" x14ac:dyDescent="0.3">
      <c r="A507" s="13">
        <v>-0.11795479720844249</v>
      </c>
      <c r="B507" s="13">
        <v>2.3441750623111108</v>
      </c>
      <c r="C507" s="13">
        <v>-1.9231866673775702E-2</v>
      </c>
      <c r="D507" s="13">
        <v>1.3446266448424369</v>
      </c>
      <c r="E507" s="13">
        <v>-0.24152214324737911</v>
      </c>
      <c r="F507" s="14">
        <v>-2.326506131636096</v>
      </c>
      <c r="G507" s="7">
        <f>A507+B507*'bulk material'!AI507+C507*'bulk material'!AJ507+D507*'bulk material'!AK507+E507*'bulk material'!AL507+F507*'bulk material'!AM507</f>
        <v>0.786095024405981</v>
      </c>
      <c r="H507">
        <f>(G507-'bulk material'!N507)^2</f>
        <v>0.74614122242699077</v>
      </c>
      <c r="I507" s="13">
        <v>-2.2091567093236426</v>
      </c>
      <c r="J507" s="13">
        <v>-2.655150415248702</v>
      </c>
      <c r="K507" s="13">
        <v>-4.1063027716796601</v>
      </c>
      <c r="L507" s="13">
        <v>0.92994870967569676</v>
      </c>
      <c r="M507" s="13">
        <v>-0.98502144559722105</v>
      </c>
      <c r="N507" s="14">
        <v>0.46073366724933412</v>
      </c>
      <c r="O507">
        <f>I507+J507*'bulk material'!AI507+K507*'bulk material'!AJ507+L507*'bulk material'!AK507+M507*'bulk material'!AL507+N507*'bulk material'!AM507</f>
        <v>-2.2777049348522511</v>
      </c>
      <c r="P507">
        <f>(O507-'bulk material'!O507)^2</f>
        <v>1.7045773215989783</v>
      </c>
    </row>
    <row r="508" spans="1:16" ht="15.75" thickBot="1" x14ac:dyDescent="0.3">
      <c r="A508" s="13">
        <v>-0.11795479720844249</v>
      </c>
      <c r="B508" s="13">
        <v>2.3441750623111108</v>
      </c>
      <c r="C508" s="13">
        <v>-1.9231866673775702E-2</v>
      </c>
      <c r="D508" s="13">
        <v>1.3446266448424369</v>
      </c>
      <c r="E508" s="13">
        <v>-0.24152214324737911</v>
      </c>
      <c r="F508" s="14">
        <v>-2.326506131636096</v>
      </c>
      <c r="G508" s="7">
        <f>A508+B508*'bulk material'!AI508+C508*'bulk material'!AJ508+D508*'bulk material'!AK508+E508*'bulk material'!AL508+F508*'bulk material'!AM508</f>
        <v>0.786095024405981</v>
      </c>
      <c r="H508">
        <f>(G508-'bulk material'!N508)^2</f>
        <v>0.89622130946607204</v>
      </c>
      <c r="I508" s="13">
        <v>-2.2091567093236426</v>
      </c>
      <c r="J508" s="13">
        <v>-2.655150415248702</v>
      </c>
      <c r="K508" s="13">
        <v>-4.1063027716796601</v>
      </c>
      <c r="L508" s="13">
        <v>0.92994870967569676</v>
      </c>
      <c r="M508" s="13">
        <v>-0.98502144559722105</v>
      </c>
      <c r="N508" s="14">
        <v>0.46073366724933412</v>
      </c>
      <c r="O508">
        <f>I508+J508*'bulk material'!AI508+K508*'bulk material'!AJ508+L508*'bulk material'!AK508+M508*'bulk material'!AL508+N508*'bulk material'!AM508</f>
        <v>-2.2777049348522511</v>
      </c>
      <c r="P508">
        <f>(O508-'bulk material'!O508)^2</f>
        <v>1.9279034185567305</v>
      </c>
    </row>
    <row r="509" spans="1:16" ht="15.75" thickBot="1" x14ac:dyDescent="0.3">
      <c r="A509" s="13">
        <v>-0.11795479720844249</v>
      </c>
      <c r="B509" s="13">
        <v>2.3441750623111108</v>
      </c>
      <c r="C509" s="13">
        <v>-1.9231866673775702E-2</v>
      </c>
      <c r="D509" s="13">
        <v>1.3446266448424369</v>
      </c>
      <c r="E509" s="13">
        <v>-0.24152214324737911</v>
      </c>
      <c r="F509" s="14">
        <v>-2.326506131636096</v>
      </c>
      <c r="G509" s="7">
        <f>A509+B509*'bulk material'!AI509+C509*'bulk material'!AJ509+D509*'bulk material'!AK509+E509*'bulk material'!AL509+F509*'bulk material'!AM509</f>
        <v>0.786095024405981</v>
      </c>
      <c r="H509">
        <f>(G509-'bulk material'!N509)^2</f>
        <v>0.97924029601849349</v>
      </c>
      <c r="I509" s="13">
        <v>-2.2091567093236426</v>
      </c>
      <c r="J509" s="13">
        <v>-2.655150415248702</v>
      </c>
      <c r="K509" s="13">
        <v>-4.1063027716796601</v>
      </c>
      <c r="L509" s="13">
        <v>0.92994870967569676</v>
      </c>
      <c r="M509" s="13">
        <v>-0.98502144559722105</v>
      </c>
      <c r="N509" s="14">
        <v>0.46073366724933412</v>
      </c>
      <c r="O509">
        <f>I509+J509*'bulk material'!AI509+K509*'bulk material'!AJ509+L509*'bulk material'!AK509+M509*'bulk material'!AL509+N509*'bulk material'!AM509</f>
        <v>-2.2777049348522511</v>
      </c>
      <c r="P509">
        <f>(O509-'bulk material'!O509)^2</f>
        <v>2.0488076814608616</v>
      </c>
    </row>
    <row r="510" spans="1:16" ht="15.75" thickBot="1" x14ac:dyDescent="0.3">
      <c r="A510" s="13">
        <v>-0.11795479720844249</v>
      </c>
      <c r="B510" s="13">
        <v>2.3441750623111108</v>
      </c>
      <c r="C510" s="13">
        <v>-1.9231866673775702E-2</v>
      </c>
      <c r="D510" s="13">
        <v>1.3446266448424369</v>
      </c>
      <c r="E510" s="13">
        <v>-0.24152214324737911</v>
      </c>
      <c r="F510" s="14">
        <v>-2.326506131636096</v>
      </c>
      <c r="G510" s="7">
        <f>A510+B510*'bulk material'!AI510+C510*'bulk material'!AJ510+D510*'bulk material'!AK510+E510*'bulk material'!AL510+F510*'bulk material'!AM510</f>
        <v>0.98576463831491679</v>
      </c>
      <c r="H510">
        <f>(G510-'bulk material'!N510)^2</f>
        <v>3.0821553222411232E-3</v>
      </c>
      <c r="I510" s="13">
        <v>-2.2091567093236426</v>
      </c>
      <c r="J510" s="13">
        <v>-2.655150415248702</v>
      </c>
      <c r="K510" s="13">
        <v>-4.1063027716796601</v>
      </c>
      <c r="L510" s="13">
        <v>0.92994870967569676</v>
      </c>
      <c r="M510" s="13">
        <v>-0.98502144559722105</v>
      </c>
      <c r="N510" s="14">
        <v>0.46073366724933412</v>
      </c>
      <c r="O510">
        <f>I510+J510*'bulk material'!AI510+K510*'bulk material'!AJ510+L510*'bulk material'!AK510+M510*'bulk material'!AL510+N510*'bulk material'!AM510</f>
        <v>-1.127349937783195</v>
      </c>
      <c r="P510">
        <f>(O510-'bulk material'!O510)^2</f>
        <v>1.9089062608574972</v>
      </c>
    </row>
    <row r="511" spans="1:16" ht="15.75" thickBot="1" x14ac:dyDescent="0.3">
      <c r="A511" s="13">
        <v>-0.11795479720844249</v>
      </c>
      <c r="B511" s="13">
        <v>2.3441750623111108</v>
      </c>
      <c r="C511" s="13">
        <v>-1.9231866673775702E-2</v>
      </c>
      <c r="D511" s="13">
        <v>1.3446266448424369</v>
      </c>
      <c r="E511" s="13">
        <v>-0.24152214324737911</v>
      </c>
      <c r="F511" s="14">
        <v>-2.326506131636096</v>
      </c>
      <c r="G511" s="7">
        <f>A511+B511*'bulk material'!AI511+C511*'bulk material'!AJ511+D511*'bulk material'!AK511+E511*'bulk material'!AL511+F511*'bulk material'!AM511</f>
        <v>0.98576463831491679</v>
      </c>
      <c r="H511">
        <f>(G511-'bulk material'!N511)^2</f>
        <v>2.4056502611368491E-2</v>
      </c>
      <c r="I511" s="13">
        <v>-2.2091567093236426</v>
      </c>
      <c r="J511" s="13">
        <v>-2.655150415248702</v>
      </c>
      <c r="K511" s="13">
        <v>-4.1063027716796601</v>
      </c>
      <c r="L511" s="13">
        <v>0.92994870967569676</v>
      </c>
      <c r="M511" s="13">
        <v>-0.98502144559722105</v>
      </c>
      <c r="N511" s="14">
        <v>0.46073366724933412</v>
      </c>
      <c r="O511">
        <f>I511+J511*'bulk material'!AI511+K511*'bulk material'!AJ511+L511*'bulk material'!AK511+M511*'bulk material'!AL511+N511*'bulk material'!AM511</f>
        <v>-1.127349937783195</v>
      </c>
      <c r="P511">
        <f>(O511-'bulk material'!O511)^2</f>
        <v>2.1940013248929309</v>
      </c>
    </row>
    <row r="512" spans="1:16" ht="15.75" thickBot="1" x14ac:dyDescent="0.3">
      <c r="A512" s="13">
        <v>-0.11795479720844249</v>
      </c>
      <c r="B512" s="13">
        <v>2.3441750623111108</v>
      </c>
      <c r="C512" s="13">
        <v>-1.9231866673775702E-2</v>
      </c>
      <c r="D512" s="13">
        <v>1.3446266448424369</v>
      </c>
      <c r="E512" s="13">
        <v>-0.24152214324737911</v>
      </c>
      <c r="F512" s="14">
        <v>-2.326506131636096</v>
      </c>
      <c r="G512" s="7">
        <f>A512+B512*'bulk material'!AI512+C512*'bulk material'!AJ512+D512*'bulk material'!AK512+E512*'bulk material'!AL512+F512*'bulk material'!AM512</f>
        <v>1.5851212350410424</v>
      </c>
      <c r="H512">
        <f>(G512-'bulk material'!N512)^2</f>
        <v>6.0177749611190677E-2</v>
      </c>
      <c r="I512" s="13">
        <v>-2.2091567093236426</v>
      </c>
      <c r="J512" s="13">
        <v>-2.655150415248702</v>
      </c>
      <c r="K512" s="13">
        <v>-4.1063027716796601</v>
      </c>
      <c r="L512" s="13">
        <v>0.92994870967569676</v>
      </c>
      <c r="M512" s="13">
        <v>-0.98502144559722105</v>
      </c>
      <c r="N512" s="14">
        <v>0.46073366724933412</v>
      </c>
      <c r="O512">
        <f>I512+J512*'bulk material'!AI512+K512*'bulk material'!AJ512+L512*'bulk material'!AK512+M512*'bulk material'!AL512+N512*'bulk material'!AM512</f>
        <v>-3.062518249143626</v>
      </c>
      <c r="P512">
        <f>(O512-'bulk material'!O512)^2</f>
        <v>0.78026826434476459</v>
      </c>
    </row>
    <row r="513" spans="1:16" ht="15.75" thickBot="1" x14ac:dyDescent="0.3">
      <c r="A513" s="13">
        <v>-0.11795479720844249</v>
      </c>
      <c r="B513" s="13">
        <v>2.3441750623111108</v>
      </c>
      <c r="C513" s="13">
        <v>-1.9231866673775702E-2</v>
      </c>
      <c r="D513" s="13">
        <v>1.3446266448424369</v>
      </c>
      <c r="E513" s="13">
        <v>-0.24152214324737911</v>
      </c>
      <c r="F513" s="14">
        <v>-2.326506131636096</v>
      </c>
      <c r="G513" s="7">
        <f>A513+B513*'bulk material'!AI513+C513*'bulk material'!AJ513+D513*'bulk material'!AK513+E513*'bulk material'!AL513+F513*'bulk material'!AM513</f>
        <v>1.5851212350410424</v>
      </c>
      <c r="H513">
        <f>(G513-'bulk material'!N513)^2</f>
        <v>4.434266107248222E-2</v>
      </c>
      <c r="I513" s="13">
        <v>-2.2091567093236426</v>
      </c>
      <c r="J513" s="13">
        <v>-2.655150415248702</v>
      </c>
      <c r="K513" s="13">
        <v>-4.1063027716796601</v>
      </c>
      <c r="L513" s="13">
        <v>0.92994870967569676</v>
      </c>
      <c r="M513" s="13">
        <v>-0.98502144559722105</v>
      </c>
      <c r="N513" s="14">
        <v>0.46073366724933412</v>
      </c>
      <c r="O513">
        <f>I513+J513*'bulk material'!AI513+K513*'bulk material'!AJ513+L513*'bulk material'!AK513+M513*'bulk material'!AL513+N513*'bulk material'!AM513</f>
        <v>-3.062518249143626</v>
      </c>
      <c r="P513">
        <f>(O513-'bulk material'!O513)^2</f>
        <v>0.8428387765587475</v>
      </c>
    </row>
    <row r="514" spans="1:16" ht="15.75" thickBot="1" x14ac:dyDescent="0.3">
      <c r="A514" s="13">
        <v>-0.11795479720844249</v>
      </c>
      <c r="B514" s="13">
        <v>2.3441750623111108</v>
      </c>
      <c r="C514" s="13">
        <v>-1.9231866673775702E-2</v>
      </c>
      <c r="D514" s="13">
        <v>1.3446266448424369</v>
      </c>
      <c r="E514" s="13">
        <v>-0.24152214324737911</v>
      </c>
      <c r="F514" s="14">
        <v>-2.326506131636096</v>
      </c>
      <c r="G514" s="7">
        <f>A514+B514*'bulk material'!AI514+C514*'bulk material'!AJ514+D514*'bulk material'!AK514+E514*'bulk material'!AL514+F514*'bulk material'!AM514</f>
        <v>1.5851212350410424</v>
      </c>
      <c r="H514">
        <f>(G514-'bulk material'!N514)^2</f>
        <v>4.4320940189331193E-2</v>
      </c>
      <c r="I514" s="13">
        <v>-2.2091567093236426</v>
      </c>
      <c r="J514" s="13">
        <v>-2.655150415248702</v>
      </c>
      <c r="K514" s="13">
        <v>-4.1063027716796601</v>
      </c>
      <c r="L514" s="13">
        <v>0.92994870967569676</v>
      </c>
      <c r="M514" s="13">
        <v>-0.98502144559722105</v>
      </c>
      <c r="N514" s="14">
        <v>0.46073366724933412</v>
      </c>
      <c r="O514">
        <f>I514+J514*'bulk material'!AI514+K514*'bulk material'!AJ514+L514*'bulk material'!AK514+M514*'bulk material'!AL514+N514*'bulk material'!AM514</f>
        <v>-3.062518249143626</v>
      </c>
      <c r="P514">
        <f>(O514-'bulk material'!O514)^2</f>
        <v>0.84293348839375559</v>
      </c>
    </row>
    <row r="515" spans="1:16" ht="15.75" thickBot="1" x14ac:dyDescent="0.3">
      <c r="A515" s="13">
        <v>-0.11795479720844249</v>
      </c>
      <c r="B515" s="13">
        <v>2.3441750623111108</v>
      </c>
      <c r="C515" s="13">
        <v>-1.9231866673775702E-2</v>
      </c>
      <c r="D515" s="13">
        <v>1.3446266448424369</v>
      </c>
      <c r="E515" s="13">
        <v>-0.24152214324737911</v>
      </c>
      <c r="F515" s="14">
        <v>-2.326506131636096</v>
      </c>
      <c r="G515" s="7">
        <f>A515+B515*'bulk material'!AI515+C515*'bulk material'!AJ515+D515*'bulk material'!AK515+E515*'bulk material'!AL515+F515*'bulk material'!AM515</f>
        <v>0.81929092824690652</v>
      </c>
      <c r="H515">
        <f>(G515-'bulk material'!N515)^2</f>
        <v>5.6698645617904832E-3</v>
      </c>
      <c r="I515" s="13">
        <v>-2.2091567093236426</v>
      </c>
      <c r="J515" s="13">
        <v>-2.655150415248702</v>
      </c>
      <c r="K515" s="13">
        <v>-4.1063027716796601</v>
      </c>
      <c r="L515" s="13">
        <v>0.92994870967569676</v>
      </c>
      <c r="M515" s="13">
        <v>-0.98502144559722105</v>
      </c>
      <c r="N515" s="14">
        <v>0.46073366724933412</v>
      </c>
      <c r="O515">
        <f>I515+J515*'bulk material'!AI515+K515*'bulk material'!AJ515+L515*'bulk material'!AK515+M515*'bulk material'!AL515+N515*'bulk material'!AM515</f>
        <v>-2.2381357940998456</v>
      </c>
      <c r="P515">
        <f>(O515-'bulk material'!O515)^2</f>
        <v>0.98947827404351962</v>
      </c>
    </row>
    <row r="516" spans="1:16" ht="15.75" thickBot="1" x14ac:dyDescent="0.3">
      <c r="A516" s="13">
        <v>-0.11795479720844249</v>
      </c>
      <c r="B516" s="13">
        <v>2.3441750623111108</v>
      </c>
      <c r="C516" s="13">
        <v>-1.9231866673775702E-2</v>
      </c>
      <c r="D516" s="13">
        <v>1.3446266448424369</v>
      </c>
      <c r="E516" s="13">
        <v>-0.24152214324737911</v>
      </c>
      <c r="F516" s="14">
        <v>-2.326506131636096</v>
      </c>
      <c r="G516" s="7">
        <f>A516+B516*'bulk material'!AI516+C516*'bulk material'!AJ516+D516*'bulk material'!AK516+E516*'bulk material'!AL516+F516*'bulk material'!AM516</f>
        <v>0.81929092824690652</v>
      </c>
      <c r="H516">
        <f>(G516-'bulk material'!N516)^2</f>
        <v>4.2936287782861161E-2</v>
      </c>
      <c r="I516" s="13">
        <v>-2.2091567093236426</v>
      </c>
      <c r="J516" s="13">
        <v>-2.655150415248702</v>
      </c>
      <c r="K516" s="13">
        <v>-4.1063027716796601</v>
      </c>
      <c r="L516" s="13">
        <v>0.92994870967569676</v>
      </c>
      <c r="M516" s="13">
        <v>-0.98502144559722105</v>
      </c>
      <c r="N516" s="14">
        <v>0.46073366724933412</v>
      </c>
      <c r="O516">
        <f>I516+J516*'bulk material'!AI516+K516*'bulk material'!AJ516+L516*'bulk material'!AK516+M516*'bulk material'!AL516+N516*'bulk material'!AM516</f>
        <v>-2.2381357940998456</v>
      </c>
      <c r="P516">
        <f>(O516-'bulk material'!O516)^2</f>
        <v>1.2693119553142564</v>
      </c>
    </row>
    <row r="517" spans="1:16" ht="15.75" thickBot="1" x14ac:dyDescent="0.3">
      <c r="A517" s="13">
        <v>-0.11795479720844249</v>
      </c>
      <c r="B517" s="13">
        <v>2.3441750623111108</v>
      </c>
      <c r="C517" s="13">
        <v>-1.9231866673775702E-2</v>
      </c>
      <c r="D517" s="13">
        <v>1.3446266448424369</v>
      </c>
      <c r="E517" s="13">
        <v>-0.24152214324737911</v>
      </c>
      <c r="F517" s="14">
        <v>-2.326506131636096</v>
      </c>
      <c r="G517" s="7">
        <f>A517+B517*'bulk material'!AI517+C517*'bulk material'!AJ517+D517*'bulk material'!AK517+E517*'bulk material'!AL517+F517*'bulk material'!AM517</f>
        <v>1.0561301171896293</v>
      </c>
      <c r="H517">
        <f>(G517-'bulk material'!N517)^2</f>
        <v>3.9961733143240169E-2</v>
      </c>
      <c r="I517" s="13">
        <v>-2.2091567093236426</v>
      </c>
      <c r="J517" s="13">
        <v>-2.655150415248702</v>
      </c>
      <c r="K517" s="13">
        <v>-4.1063027716796601</v>
      </c>
      <c r="L517" s="13">
        <v>0.92994870967569676</v>
      </c>
      <c r="M517" s="13">
        <v>-0.98502144559722105</v>
      </c>
      <c r="N517" s="14">
        <v>0.46073366724933412</v>
      </c>
      <c r="O517">
        <f>I517+J517*'bulk material'!AI517+K517*'bulk material'!AJ517+L517*'bulk material'!AK517+M517*'bulk material'!AL517+N517*'bulk material'!AM517</f>
        <v>-2.1984605193901228</v>
      </c>
      <c r="P517">
        <f>(O517-'bulk material'!O517)^2</f>
        <v>4.438872822172496E-2</v>
      </c>
    </row>
    <row r="518" spans="1:16" ht="15.75" thickBot="1" x14ac:dyDescent="0.3">
      <c r="A518" s="13">
        <v>-0.11795479720844249</v>
      </c>
      <c r="B518" s="13">
        <v>2.3441750623111108</v>
      </c>
      <c r="C518" s="13">
        <v>-1.9231866673775702E-2</v>
      </c>
      <c r="D518" s="13">
        <v>1.3446266448424369</v>
      </c>
      <c r="E518" s="13">
        <v>-0.24152214324737911</v>
      </c>
      <c r="F518" s="14">
        <v>-2.326506131636096</v>
      </c>
      <c r="G518" s="7">
        <f>A518+B518*'bulk material'!AI518+C518*'bulk material'!AJ518+D518*'bulk material'!AK518+E518*'bulk material'!AL518+F518*'bulk material'!AM518</f>
        <v>1.0561301171896293</v>
      </c>
      <c r="H518">
        <f>(G518-'bulk material'!N518)^2</f>
        <v>1.6600113079058051E-2</v>
      </c>
      <c r="I518" s="13">
        <v>-2.2091567093236426</v>
      </c>
      <c r="J518" s="13">
        <v>-2.655150415248702</v>
      </c>
      <c r="K518" s="13">
        <v>-4.1063027716796601</v>
      </c>
      <c r="L518" s="13">
        <v>0.92994870967569676</v>
      </c>
      <c r="M518" s="13">
        <v>-0.98502144559722105</v>
      </c>
      <c r="N518" s="14">
        <v>0.46073366724933412</v>
      </c>
      <c r="O518">
        <f>I518+J518*'bulk material'!AI518+K518*'bulk material'!AJ518+L518*'bulk material'!AK518+M518*'bulk material'!AL518+N518*'bulk material'!AM518</f>
        <v>-2.1984605193901228</v>
      </c>
      <c r="P518">
        <f>(O518-'bulk material'!O518)^2</f>
        <v>0.29098695024515725</v>
      </c>
    </row>
    <row r="519" spans="1:16" ht="15.75" thickBot="1" x14ac:dyDescent="0.3">
      <c r="A519" s="13">
        <v>-0.11795479720844249</v>
      </c>
      <c r="B519" s="13">
        <v>2.3441750623111108</v>
      </c>
      <c r="C519" s="13">
        <v>-1.9231866673775702E-2</v>
      </c>
      <c r="D519" s="13">
        <v>1.3446266448424369</v>
      </c>
      <c r="E519" s="13">
        <v>-0.24152214324737911</v>
      </c>
      <c r="F519" s="14">
        <v>-2.326506131636096</v>
      </c>
      <c r="G519" s="7">
        <f>A519+B519*'bulk material'!AI519+C519*'bulk material'!AJ519+D519*'bulk material'!AK519+E519*'bulk material'!AL519+F519*'bulk material'!AM519</f>
        <v>1.9317236990332067</v>
      </c>
      <c r="H519">
        <f>(G519-'bulk material'!N519)^2</f>
        <v>5.351129533884022E-2</v>
      </c>
      <c r="I519" s="13">
        <v>-2.2091567093236426</v>
      </c>
      <c r="J519" s="13">
        <v>-2.655150415248702</v>
      </c>
      <c r="K519" s="13">
        <v>-4.1063027716796601</v>
      </c>
      <c r="L519" s="13">
        <v>0.92994870967569676</v>
      </c>
      <c r="M519" s="13">
        <v>-0.98502144559722105</v>
      </c>
      <c r="N519" s="14">
        <v>0.46073366724933412</v>
      </c>
      <c r="O519">
        <f>I519+J519*'bulk material'!AI519+K519*'bulk material'!AJ519+L519*'bulk material'!AK519+M519*'bulk material'!AL519+N519*'bulk material'!AM519</f>
        <v>-2.5330411808908715</v>
      </c>
      <c r="P519">
        <f>(O519-'bulk material'!O519)^2</f>
        <v>0.66331217818786581</v>
      </c>
    </row>
    <row r="520" spans="1:16" ht="15.75" thickBot="1" x14ac:dyDescent="0.3">
      <c r="A520" s="13">
        <v>-0.11795479720844249</v>
      </c>
      <c r="B520" s="13">
        <v>2.3441750623111108</v>
      </c>
      <c r="C520" s="13">
        <v>-1.9231866673775702E-2</v>
      </c>
      <c r="D520" s="13">
        <v>1.3446266448424369</v>
      </c>
      <c r="E520" s="13">
        <v>-0.24152214324737911</v>
      </c>
      <c r="F520" s="14">
        <v>-2.326506131636096</v>
      </c>
      <c r="G520" s="7">
        <f>A520+B520*'bulk material'!AI520+C520*'bulk material'!AJ520+D520*'bulk material'!AK520+E520*'bulk material'!AL520+F520*'bulk material'!AM520</f>
        <v>1.9317236990332067</v>
      </c>
      <c r="H520">
        <f>(G520-'bulk material'!N520)^2</f>
        <v>5.0422749289492953E-2</v>
      </c>
      <c r="I520" s="13">
        <v>-2.2091567093236426</v>
      </c>
      <c r="J520" s="13">
        <v>-2.655150415248702</v>
      </c>
      <c r="K520" s="13">
        <v>-4.1063027716796601</v>
      </c>
      <c r="L520" s="13">
        <v>0.92994870967569676</v>
      </c>
      <c r="M520" s="13">
        <v>-0.98502144559722105</v>
      </c>
      <c r="N520" s="14">
        <v>0.46073366724933412</v>
      </c>
      <c r="O520">
        <f>I520+J520*'bulk material'!AI520+K520*'bulk material'!AJ520+L520*'bulk material'!AK520+M520*'bulk material'!AL520+N520*'bulk material'!AM520</f>
        <v>-2.5330411808908715</v>
      </c>
      <c r="P520">
        <f>(O520-'bulk material'!O520)^2</f>
        <v>0.67439370789218855</v>
      </c>
    </row>
    <row r="521" spans="1:16" ht="15.75" thickBot="1" x14ac:dyDescent="0.3">
      <c r="A521" s="13">
        <v>-0.11795479720844249</v>
      </c>
      <c r="B521" s="13">
        <v>2.3441750623111108</v>
      </c>
      <c r="C521" s="13">
        <v>-1.9231866673775702E-2</v>
      </c>
      <c r="D521" s="13">
        <v>1.3446266448424369</v>
      </c>
      <c r="E521" s="13">
        <v>-0.24152214324737911</v>
      </c>
      <c r="F521" s="14">
        <v>-2.326506131636096</v>
      </c>
      <c r="G521" s="7">
        <f>A521+B521*'bulk material'!AI521+C521*'bulk material'!AJ521+D521*'bulk material'!AK521+E521*'bulk material'!AL521+F521*'bulk material'!AM521</f>
        <v>1.9317236990332067</v>
      </c>
      <c r="H521">
        <f>(G521-'bulk material'!N521)^2</f>
        <v>4.82324026803422E-2</v>
      </c>
      <c r="I521" s="13">
        <v>-2.2091567093236426</v>
      </c>
      <c r="J521" s="13">
        <v>-2.655150415248702</v>
      </c>
      <c r="K521" s="13">
        <v>-4.1063027716796601</v>
      </c>
      <c r="L521" s="13">
        <v>0.92994870967569676</v>
      </c>
      <c r="M521" s="13">
        <v>-0.98502144559722105</v>
      </c>
      <c r="N521" s="14">
        <v>0.46073366724933412</v>
      </c>
      <c r="O521">
        <f>I521+J521*'bulk material'!AI521+K521*'bulk material'!AJ521+L521*'bulk material'!AK521+M521*'bulk material'!AL521+N521*'bulk material'!AM521</f>
        <v>-2.5330411808908715</v>
      </c>
      <c r="P521">
        <f>(O521-'bulk material'!O521)^2</f>
        <v>0.68251740041965159</v>
      </c>
    </row>
    <row r="522" spans="1:16" ht="15.75" thickBot="1" x14ac:dyDescent="0.3">
      <c r="A522" s="13">
        <v>-0.11795479720844249</v>
      </c>
      <c r="B522" s="13">
        <v>2.3441750623111108</v>
      </c>
      <c r="C522" s="13">
        <v>-1.9231866673775702E-2</v>
      </c>
      <c r="D522" s="13">
        <v>1.3446266448424369</v>
      </c>
      <c r="E522" s="13">
        <v>-0.24152214324737911</v>
      </c>
      <c r="F522" s="14">
        <v>-2.326506131636096</v>
      </c>
      <c r="G522" s="7">
        <f>A522+B522*'bulk material'!AI522+C522*'bulk material'!AJ522+D522*'bulk material'!AK522+E522*'bulk material'!AL522+F522*'bulk material'!AM522</f>
        <v>1.9317236990332067</v>
      </c>
      <c r="H522">
        <f>(G522-'bulk material'!N522)^2</f>
        <v>3.1758391690698835E-2</v>
      </c>
      <c r="I522" s="13">
        <v>-2.2091567093236426</v>
      </c>
      <c r="J522" s="13">
        <v>-2.655150415248702</v>
      </c>
      <c r="K522" s="13">
        <v>-4.1063027716796601</v>
      </c>
      <c r="L522" s="13">
        <v>0.92994870967569676</v>
      </c>
      <c r="M522" s="13">
        <v>-0.98502144559722105</v>
      </c>
      <c r="N522" s="14">
        <v>0.46073366724933412</v>
      </c>
      <c r="O522">
        <f>I522+J522*'bulk material'!AI522+K522*'bulk material'!AJ522+L522*'bulk material'!AK522+M522*'bulk material'!AL522+N522*'bulk material'!AM522</f>
        <v>-2.5330411808908715</v>
      </c>
      <c r="P522">
        <f>(O522-'bulk material'!O522)^2</f>
        <v>0.75265347736260058</v>
      </c>
    </row>
    <row r="523" spans="1:16" ht="15.75" thickBot="1" x14ac:dyDescent="0.3">
      <c r="A523" s="13">
        <v>-0.11795479720844249</v>
      </c>
      <c r="B523" s="13">
        <v>2.3441750623111108</v>
      </c>
      <c r="C523" s="13">
        <v>-1.9231866673775702E-2</v>
      </c>
      <c r="D523" s="13">
        <v>1.3446266448424369</v>
      </c>
      <c r="E523" s="13">
        <v>-0.24152214324737911</v>
      </c>
      <c r="F523" s="14">
        <v>-2.326506131636096</v>
      </c>
      <c r="G523" s="7">
        <f>A523+B523*'bulk material'!AI523+C523*'bulk material'!AJ523+D523*'bulk material'!AK523+E523*'bulk material'!AL523+F523*'bulk material'!AM523</f>
        <v>0.93393245194219654</v>
      </c>
      <c r="H523">
        <f>(G523-'bulk material'!N523)^2</f>
        <v>0.28959040639010547</v>
      </c>
      <c r="I523" s="13">
        <v>-2.2091567093236426</v>
      </c>
      <c r="J523" s="13">
        <v>-2.655150415248702</v>
      </c>
      <c r="K523" s="13">
        <v>-4.1063027716796601</v>
      </c>
      <c r="L523" s="13">
        <v>0.92994870967569676</v>
      </c>
      <c r="M523" s="13">
        <v>-0.98502144559722105</v>
      </c>
      <c r="N523" s="14">
        <v>0.46073366724933412</v>
      </c>
      <c r="O523">
        <f>I523+J523*'bulk material'!AI523+K523*'bulk material'!AJ523+L523*'bulk material'!AK523+M523*'bulk material'!AL523+N523*'bulk material'!AM523</f>
        <v>-1.2721123392388791</v>
      </c>
      <c r="P523">
        <f>(O523-'bulk material'!O523)^2</f>
        <v>0.27974445838433332</v>
      </c>
    </row>
    <row r="524" spans="1:16" ht="15.75" thickBot="1" x14ac:dyDescent="0.3">
      <c r="A524" s="13">
        <v>-0.11795479720844249</v>
      </c>
      <c r="B524" s="13">
        <v>2.3441750623111108</v>
      </c>
      <c r="C524" s="13">
        <v>-1.9231866673775702E-2</v>
      </c>
      <c r="D524" s="13">
        <v>1.3446266448424369</v>
      </c>
      <c r="E524" s="13">
        <v>-0.24152214324737911</v>
      </c>
      <c r="F524" s="14">
        <v>-2.326506131636096</v>
      </c>
      <c r="G524" s="7">
        <f>A524+B524*'bulk material'!AI524+C524*'bulk material'!AJ524+D524*'bulk material'!AK524+E524*'bulk material'!AL524+F524*'bulk material'!AM524</f>
        <v>0.93393245194219654</v>
      </c>
      <c r="H524">
        <f>(G524-'bulk material'!N524)^2</f>
        <v>0.20004212231655918</v>
      </c>
      <c r="I524" s="13">
        <v>-2.2091567093236426</v>
      </c>
      <c r="J524" s="13">
        <v>-2.655150415248702</v>
      </c>
      <c r="K524" s="13">
        <v>-4.1063027716796601</v>
      </c>
      <c r="L524" s="13">
        <v>0.92994870967569676</v>
      </c>
      <c r="M524" s="13">
        <v>-0.98502144559722105</v>
      </c>
      <c r="N524" s="14">
        <v>0.46073366724933412</v>
      </c>
      <c r="O524">
        <f>I524+J524*'bulk material'!AI524+K524*'bulk material'!AJ524+L524*'bulk material'!AK524+M524*'bulk material'!AL524+N524*'bulk material'!AM524</f>
        <v>-1.2721123392388791</v>
      </c>
      <c r="P524">
        <f>(O524-'bulk material'!O524)^2</f>
        <v>0.3841323355449317</v>
      </c>
    </row>
    <row r="525" spans="1:16" ht="15.75" thickBot="1" x14ac:dyDescent="0.3">
      <c r="A525" s="13">
        <v>-0.11795479720844249</v>
      </c>
      <c r="B525" s="13">
        <v>2.3441750623111108</v>
      </c>
      <c r="C525" s="13">
        <v>-1.9231866673775702E-2</v>
      </c>
      <c r="D525" s="13">
        <v>1.3446266448424369</v>
      </c>
      <c r="E525" s="13">
        <v>-0.24152214324737911</v>
      </c>
      <c r="F525" s="14">
        <v>-2.326506131636096</v>
      </c>
      <c r="G525" s="7">
        <f>A525+B525*'bulk material'!AI525+C525*'bulk material'!AJ525+D525*'bulk material'!AK525+E525*'bulk material'!AL525+F525*'bulk material'!AM525</f>
        <v>1.455590266961736</v>
      </c>
      <c r="H525">
        <f>(G525-'bulk material'!N525)^2</f>
        <v>1.2318157749980503E-2</v>
      </c>
      <c r="I525" s="13">
        <v>-2.2091567093236426</v>
      </c>
      <c r="J525" s="13">
        <v>-2.655150415248702</v>
      </c>
      <c r="K525" s="13">
        <v>-4.1063027716796601</v>
      </c>
      <c r="L525" s="13">
        <v>0.92994870967569676</v>
      </c>
      <c r="M525" s="13">
        <v>-0.98502144559722105</v>
      </c>
      <c r="N525" s="14">
        <v>0.46073366724933412</v>
      </c>
      <c r="O525">
        <f>I525+J525*'bulk material'!AI525+K525*'bulk material'!AJ525+L525*'bulk material'!AK525+M525*'bulk material'!AL525+N525*'bulk material'!AM525</f>
        <v>-0.74343891483308844</v>
      </c>
      <c r="P525">
        <f>(O525-'bulk material'!O525)^2</f>
        <v>0.66266435409374469</v>
      </c>
    </row>
    <row r="526" spans="1:16" ht="15.75" thickBot="1" x14ac:dyDescent="0.3">
      <c r="A526" s="13">
        <v>-0.11795479720844249</v>
      </c>
      <c r="B526" s="13">
        <v>2.3441750623111108</v>
      </c>
      <c r="C526" s="13">
        <v>-1.9231866673775702E-2</v>
      </c>
      <c r="D526" s="13">
        <v>1.3446266448424369</v>
      </c>
      <c r="E526" s="13">
        <v>-0.24152214324737911</v>
      </c>
      <c r="F526" s="14">
        <v>-2.326506131636096</v>
      </c>
      <c r="G526" s="7">
        <f>A526+B526*'bulk material'!AI526+C526*'bulk material'!AJ526+D526*'bulk material'!AK526+E526*'bulk material'!AL526+F526*'bulk material'!AM526</f>
        <v>1.455590266961736</v>
      </c>
      <c r="H526">
        <f>(G526-'bulk material'!N526)^2</f>
        <v>4.5043457930522791E-3</v>
      </c>
      <c r="I526" s="13">
        <v>-2.2091567093236426</v>
      </c>
      <c r="J526" s="13">
        <v>-2.655150415248702</v>
      </c>
      <c r="K526" s="13">
        <v>-4.1063027716796601</v>
      </c>
      <c r="L526" s="13">
        <v>0.92994870967569676</v>
      </c>
      <c r="M526" s="13">
        <v>-0.98502144559722105</v>
      </c>
      <c r="N526" s="14">
        <v>0.46073366724933412</v>
      </c>
      <c r="O526">
        <f>I526+J526*'bulk material'!AI526+K526*'bulk material'!AJ526+L526*'bulk material'!AK526+M526*'bulk material'!AL526+N526*'bulk material'!AM526</f>
        <v>-0.74343891483308844</v>
      </c>
      <c r="P526">
        <f>(O526-'bulk material'!O526)^2</f>
        <v>0.7360177331224016</v>
      </c>
    </row>
    <row r="527" spans="1:16" ht="15.75" thickBot="1" x14ac:dyDescent="0.3">
      <c r="A527" s="13">
        <v>-0.11795479720844249</v>
      </c>
      <c r="B527" s="13">
        <v>2.3441750623111108</v>
      </c>
      <c r="C527" s="13">
        <v>-1.9231866673775702E-2</v>
      </c>
      <c r="D527" s="13">
        <v>1.3446266448424369</v>
      </c>
      <c r="E527" s="13">
        <v>-0.24152214324737911</v>
      </c>
      <c r="F527" s="14">
        <v>-2.326506131636096</v>
      </c>
      <c r="G527" s="7">
        <f>A527+B527*'bulk material'!AI527+C527*'bulk material'!AJ527+D527*'bulk material'!AK527+E527*'bulk material'!AL527+F527*'bulk material'!AM527</f>
        <v>1.455590266961736</v>
      </c>
      <c r="H527">
        <f>(G527-'bulk material'!N527)^2</f>
        <v>1.7192754611366413E-4</v>
      </c>
      <c r="I527" s="13">
        <v>-2.2091567093236426</v>
      </c>
      <c r="J527" s="13">
        <v>-2.655150415248702</v>
      </c>
      <c r="K527" s="13">
        <v>-4.1063027716796601</v>
      </c>
      <c r="L527" s="13">
        <v>0.92994870967569676</v>
      </c>
      <c r="M527" s="13">
        <v>-0.98502144559722105</v>
      </c>
      <c r="N527" s="14">
        <v>0.46073366724933412</v>
      </c>
      <c r="O527">
        <f>I527+J527*'bulk material'!AI527+K527*'bulk material'!AJ527+L527*'bulk material'!AK527+M527*'bulk material'!AL527+N527*'bulk material'!AM527</f>
        <v>-0.74343891483308844</v>
      </c>
      <c r="P527">
        <f>(O527-'bulk material'!O527)^2</f>
        <v>0.83159273766166586</v>
      </c>
    </row>
    <row r="528" spans="1:16" ht="15.75" thickBot="1" x14ac:dyDescent="0.3">
      <c r="A528" s="13">
        <v>-0.11795479720844249</v>
      </c>
      <c r="B528" s="13">
        <v>2.3441750623111108</v>
      </c>
      <c r="C528" s="13">
        <v>-1.9231866673775702E-2</v>
      </c>
      <c r="D528" s="13">
        <v>1.3446266448424369</v>
      </c>
      <c r="E528" s="13">
        <v>-0.24152214324737911</v>
      </c>
      <c r="F528" s="14">
        <v>-2.326506131636096</v>
      </c>
      <c r="G528" s="7">
        <f>A528+B528*'bulk material'!AI528+C528*'bulk material'!AJ528+D528*'bulk material'!AK528+E528*'bulk material'!AL528+F528*'bulk material'!AM528</f>
        <v>1.455590266961736</v>
      </c>
      <c r="H528">
        <f>(G528-'bulk material'!N528)^2</f>
        <v>1.5924640362109441E-4</v>
      </c>
      <c r="I528" s="13">
        <v>-2.2091567093236426</v>
      </c>
      <c r="J528" s="13">
        <v>-2.655150415248702</v>
      </c>
      <c r="K528" s="13">
        <v>-4.1063027716796601</v>
      </c>
      <c r="L528" s="13">
        <v>0.92994870967569676</v>
      </c>
      <c r="M528" s="13">
        <v>-0.98502144559722105</v>
      </c>
      <c r="N528" s="14">
        <v>0.46073366724933412</v>
      </c>
      <c r="O528">
        <f>I528+J528*'bulk material'!AI528+K528*'bulk material'!AJ528+L528*'bulk material'!AK528+M528*'bulk material'!AL528+N528*'bulk material'!AM528</f>
        <v>-0.74343891483308844</v>
      </c>
      <c r="P528">
        <f>(O528-'bulk material'!O528)^2</f>
        <v>0.87918465097626797</v>
      </c>
    </row>
    <row r="529" spans="1:16" ht="15.75" thickBot="1" x14ac:dyDescent="0.3">
      <c r="A529" s="13">
        <v>-0.11795479720844249</v>
      </c>
      <c r="B529" s="13">
        <v>2.3441750623111108</v>
      </c>
      <c r="C529" s="13">
        <v>-1.9231866673775702E-2</v>
      </c>
      <c r="D529" s="13">
        <v>1.3446266448424369</v>
      </c>
      <c r="E529" s="13">
        <v>-0.24152214324737911</v>
      </c>
      <c r="F529" s="14">
        <v>-2.326506131636096</v>
      </c>
      <c r="G529" s="7">
        <f>A529+B529*'bulk material'!AI529+C529*'bulk material'!AJ529+D529*'bulk material'!AK529+E529*'bulk material'!AL529+F529*'bulk material'!AM529</f>
        <v>1.3813150127043654</v>
      </c>
      <c r="H529">
        <f>(G529-'bulk material'!N529)^2</f>
        <v>1.4355596948235249E-2</v>
      </c>
      <c r="I529" s="13">
        <v>-2.2091567093236426</v>
      </c>
      <c r="J529" s="13">
        <v>-2.655150415248702</v>
      </c>
      <c r="K529" s="13">
        <v>-4.1063027716796601</v>
      </c>
      <c r="L529" s="13">
        <v>0.92994870967569676</v>
      </c>
      <c r="M529" s="13">
        <v>-0.98502144559722105</v>
      </c>
      <c r="N529" s="14">
        <v>0.46073366724933412</v>
      </c>
      <c r="O529">
        <f>I529+J529*'bulk material'!AI529+K529*'bulk material'!AJ529+L529*'bulk material'!AK529+M529*'bulk material'!AL529+N529*'bulk material'!AM529</f>
        <v>-0.64954621398784118</v>
      </c>
      <c r="P529">
        <f>(O529-'bulk material'!O529)^2</f>
        <v>1.4010890413715085</v>
      </c>
    </row>
    <row r="530" spans="1:16" ht="15.75" thickBot="1" x14ac:dyDescent="0.3">
      <c r="A530" s="13">
        <v>-0.11795479720844249</v>
      </c>
      <c r="B530" s="13">
        <v>2.3441750623111108</v>
      </c>
      <c r="C530" s="13">
        <v>-1.9231866673775702E-2</v>
      </c>
      <c r="D530" s="13">
        <v>1.3446266448424369</v>
      </c>
      <c r="E530" s="13">
        <v>-0.24152214324737911</v>
      </c>
      <c r="F530" s="14">
        <v>-2.326506131636096</v>
      </c>
      <c r="G530" s="7">
        <f>A530+B530*'bulk material'!AI530+C530*'bulk material'!AJ530+D530*'bulk material'!AK530+E530*'bulk material'!AL530+F530*'bulk material'!AM530</f>
        <v>1.3813150127043654</v>
      </c>
      <c r="H530">
        <f>(G530-'bulk material'!N530)^2</f>
        <v>1.6160224970473432E-2</v>
      </c>
      <c r="I530" s="13">
        <v>-2.2091567093236426</v>
      </c>
      <c r="J530" s="13">
        <v>-2.655150415248702</v>
      </c>
      <c r="K530" s="13">
        <v>-4.1063027716796601</v>
      </c>
      <c r="L530" s="13">
        <v>0.92994870967569676</v>
      </c>
      <c r="M530" s="13">
        <v>-0.98502144559722105</v>
      </c>
      <c r="N530" s="14">
        <v>0.46073366724933412</v>
      </c>
      <c r="O530">
        <f>I530+J530*'bulk material'!AI530+K530*'bulk material'!AJ530+L530*'bulk material'!AK530+M530*'bulk material'!AL530+N530*'bulk material'!AM530</f>
        <v>-0.64954621398784118</v>
      </c>
      <c r="P530">
        <f>(O530-'bulk material'!O530)^2</f>
        <v>1.4184431269441464</v>
      </c>
    </row>
    <row r="531" spans="1:16" ht="15.75" thickBot="1" x14ac:dyDescent="0.3">
      <c r="A531" s="13">
        <v>-0.11795479720844249</v>
      </c>
      <c r="B531" s="13">
        <v>2.3441750623111108</v>
      </c>
      <c r="C531" s="13">
        <v>-1.9231866673775702E-2</v>
      </c>
      <c r="D531" s="13">
        <v>1.3446266448424369</v>
      </c>
      <c r="E531" s="13">
        <v>-0.24152214324737911</v>
      </c>
      <c r="F531" s="14">
        <v>-2.326506131636096</v>
      </c>
      <c r="G531" s="7">
        <f>A531+B531*'bulk material'!AI531+C531*'bulk material'!AJ531+D531*'bulk material'!AK531+E531*'bulk material'!AL531+F531*'bulk material'!AM531</f>
        <v>1.3813150127043654</v>
      </c>
      <c r="H531">
        <f>(G531-'bulk material'!N531)^2</f>
        <v>5.4683985487657898E-2</v>
      </c>
      <c r="I531" s="13">
        <v>-2.2091567093236426</v>
      </c>
      <c r="J531" s="13">
        <v>-2.655150415248702</v>
      </c>
      <c r="K531" s="13">
        <v>-4.1063027716796601</v>
      </c>
      <c r="L531" s="13">
        <v>0.92994870967569676</v>
      </c>
      <c r="M531" s="13">
        <v>-0.98502144559722105</v>
      </c>
      <c r="N531" s="14">
        <v>0.46073366724933412</v>
      </c>
      <c r="O531">
        <f>I531+J531*'bulk material'!AI531+K531*'bulk material'!AJ531+L531*'bulk material'!AK531+M531*'bulk material'!AL531+N531*'bulk material'!AM531</f>
        <v>-0.64954621398784118</v>
      </c>
      <c r="P531">
        <f>(O531-'bulk material'!O531)^2</f>
        <v>1.6840442336219157</v>
      </c>
    </row>
    <row r="532" spans="1:16" ht="15.75" thickBot="1" x14ac:dyDescent="0.3">
      <c r="A532" s="13">
        <v>-0.11795479720844249</v>
      </c>
      <c r="B532" s="13">
        <v>2.3441750623111108</v>
      </c>
      <c r="C532" s="13">
        <v>-1.9231866673775702E-2</v>
      </c>
      <c r="D532" s="13">
        <v>1.3446266448424369</v>
      </c>
      <c r="E532" s="13">
        <v>-0.24152214324737911</v>
      </c>
      <c r="F532" s="14">
        <v>-2.326506131636096</v>
      </c>
      <c r="G532" s="7">
        <f>A532+B532*'bulk material'!AI532+C532*'bulk material'!AJ532+D532*'bulk material'!AK532+E532*'bulk material'!AL532+F532*'bulk material'!AM532</f>
        <v>1.3813150127043654</v>
      </c>
      <c r="H532">
        <f>(G532-'bulk material'!N532)^2</f>
        <v>9.9887041105576405E-2</v>
      </c>
      <c r="I532" s="13">
        <v>-2.2091567093236426</v>
      </c>
      <c r="J532" s="13">
        <v>-2.655150415248702</v>
      </c>
      <c r="K532" s="13">
        <v>-4.1063027716796601</v>
      </c>
      <c r="L532" s="13">
        <v>0.92994870967569676</v>
      </c>
      <c r="M532" s="13">
        <v>-0.98502144559722105</v>
      </c>
      <c r="N532" s="14">
        <v>0.46073366724933412</v>
      </c>
      <c r="O532">
        <f>I532+J532*'bulk material'!AI532+K532*'bulk material'!AJ532+L532*'bulk material'!AK532+M532*'bulk material'!AL532+N532*'bulk material'!AM532</f>
        <v>-0.64954621398784118</v>
      </c>
      <c r="P532">
        <f>(O532-'bulk material'!O532)^2</f>
        <v>1.9041525424348904</v>
      </c>
    </row>
    <row r="533" spans="1:16" ht="15.75" thickBot="1" x14ac:dyDescent="0.3">
      <c r="A533" s="13">
        <v>-0.11795479720844249</v>
      </c>
      <c r="B533" s="13">
        <v>2.3441750623111108</v>
      </c>
      <c r="C533" s="13">
        <v>-1.9231866673775702E-2</v>
      </c>
      <c r="D533" s="13">
        <v>1.3446266448424369</v>
      </c>
      <c r="E533" s="13">
        <v>-0.24152214324737911</v>
      </c>
      <c r="F533" s="14">
        <v>-2.326506131636096</v>
      </c>
      <c r="G533" s="7">
        <f>A533+B533*'bulk material'!AI533+C533*'bulk material'!AJ533+D533*'bulk material'!AK533+E533*'bulk material'!AL533+F533*'bulk material'!AM533</f>
        <v>1.150031904358173</v>
      </c>
      <c r="H533">
        <f>(G533-'bulk material'!N533)^2</f>
        <v>2.0281535686057658E-3</v>
      </c>
      <c r="I533" s="13">
        <v>-2.2091567093236426</v>
      </c>
      <c r="J533" s="13">
        <v>-2.655150415248702</v>
      </c>
      <c r="K533" s="13">
        <v>-4.1063027716796601</v>
      </c>
      <c r="L533" s="13">
        <v>0.92994870967569676</v>
      </c>
      <c r="M533" s="13">
        <v>-0.98502144559722105</v>
      </c>
      <c r="N533" s="14">
        <v>0.46073366724933412</v>
      </c>
      <c r="O533">
        <f>I533+J533*'bulk material'!AI533+K533*'bulk material'!AJ533+L533*'bulk material'!AK533+M533*'bulk material'!AL533+N533*'bulk material'!AM533</f>
        <v>-1.7278084273998204</v>
      </c>
      <c r="P533">
        <f>(O533-'bulk material'!O533)^2</f>
        <v>0.49253068716225173</v>
      </c>
    </row>
    <row r="534" spans="1:16" ht="15.75" thickBot="1" x14ac:dyDescent="0.3">
      <c r="A534" s="13">
        <v>-0.11795479720844249</v>
      </c>
      <c r="B534" s="13">
        <v>2.3441750623111108</v>
      </c>
      <c r="C534" s="13">
        <v>-1.9231866673775702E-2</v>
      </c>
      <c r="D534" s="13">
        <v>1.3446266448424369</v>
      </c>
      <c r="E534" s="13">
        <v>-0.24152214324737911</v>
      </c>
      <c r="F534" s="14">
        <v>-2.326506131636096</v>
      </c>
      <c r="G534" s="7">
        <f>A534+B534*'bulk material'!AI534+C534*'bulk material'!AJ534+D534*'bulk material'!AK534+E534*'bulk material'!AL534+F534*'bulk material'!AM534</f>
        <v>1.150031904358173</v>
      </c>
      <c r="H534">
        <f>(G534-'bulk material'!N534)^2</f>
        <v>1.0980957919461711E-2</v>
      </c>
      <c r="I534" s="13">
        <v>-2.2091567093236426</v>
      </c>
      <c r="J534" s="13">
        <v>-2.655150415248702</v>
      </c>
      <c r="K534" s="13">
        <v>-4.1063027716796601</v>
      </c>
      <c r="L534" s="13">
        <v>0.92994870967569676</v>
      </c>
      <c r="M534" s="13">
        <v>-0.98502144559722105</v>
      </c>
      <c r="N534" s="14">
        <v>0.46073366724933412</v>
      </c>
      <c r="O534">
        <f>I534+J534*'bulk material'!AI534+K534*'bulk material'!AJ534+L534*'bulk material'!AK534+M534*'bulk material'!AL534+N534*'bulk material'!AM534</f>
        <v>-1.7278084273998204</v>
      </c>
      <c r="P534">
        <f>(O534-'bulk material'!O534)^2</f>
        <v>0.72527433428122801</v>
      </c>
    </row>
    <row r="535" spans="1:16" ht="15.75" thickBot="1" x14ac:dyDescent="0.3">
      <c r="A535" s="13">
        <v>-0.11795479720844249</v>
      </c>
      <c r="B535" s="13">
        <v>2.3441750623111108</v>
      </c>
      <c r="C535" s="13">
        <v>-1.9231866673775702E-2</v>
      </c>
      <c r="D535" s="13">
        <v>1.3446266448424369</v>
      </c>
      <c r="E535" s="13">
        <v>-0.24152214324737911</v>
      </c>
      <c r="F535" s="14">
        <v>-2.326506131636096</v>
      </c>
      <c r="G535" s="7">
        <f>A535+B535*'bulk material'!AI535+C535*'bulk material'!AJ535+D535*'bulk material'!AK535+E535*'bulk material'!AL535+F535*'bulk material'!AM535</f>
        <v>1.150031904358173</v>
      </c>
      <c r="H535">
        <f>(G535-'bulk material'!N535)^2</f>
        <v>1.3030750711480028E-2</v>
      </c>
      <c r="I535" s="13">
        <v>-2.2091567093236426</v>
      </c>
      <c r="J535" s="13">
        <v>-2.655150415248702</v>
      </c>
      <c r="K535" s="13">
        <v>-4.1063027716796601</v>
      </c>
      <c r="L535" s="13">
        <v>0.92994870967569676</v>
      </c>
      <c r="M535" s="13">
        <v>-0.98502144559722105</v>
      </c>
      <c r="N535" s="14">
        <v>0.46073366724933412</v>
      </c>
      <c r="O535">
        <f>I535+J535*'bulk material'!AI535+K535*'bulk material'!AJ535+L535*'bulk material'!AK535+M535*'bulk material'!AL535+N535*'bulk material'!AM535</f>
        <v>-1.7278084273998204</v>
      </c>
      <c r="P535">
        <f>(O535-'bulk material'!O535)^2</f>
        <v>0.74130833544538766</v>
      </c>
    </row>
    <row r="536" spans="1:16" ht="15.75" thickBot="1" x14ac:dyDescent="0.3">
      <c r="A536" s="13">
        <v>-0.11795479720844249</v>
      </c>
      <c r="B536" s="13">
        <v>2.3441750623111108</v>
      </c>
      <c r="C536" s="13">
        <v>-1.9231866673775702E-2</v>
      </c>
      <c r="D536" s="13">
        <v>1.3446266448424369</v>
      </c>
      <c r="E536" s="13">
        <v>-0.24152214324737911</v>
      </c>
      <c r="F536" s="14">
        <v>-2.326506131636096</v>
      </c>
      <c r="G536" s="7">
        <f>A536+B536*'bulk material'!AI536+C536*'bulk material'!AJ536+D536*'bulk material'!AK536+E536*'bulk material'!AL536+F536*'bulk material'!AM536</f>
        <v>1.2345424286743889</v>
      </c>
      <c r="H536">
        <f>(G536-'bulk material'!N536)^2</f>
        <v>5.4244167734143756E-2</v>
      </c>
      <c r="I536" s="13">
        <v>-2.2091567093236426</v>
      </c>
      <c r="J536" s="13">
        <v>-2.655150415248702</v>
      </c>
      <c r="K536" s="13">
        <v>-4.1063027716796601</v>
      </c>
      <c r="L536" s="13">
        <v>0.92994870967569676</v>
      </c>
      <c r="M536" s="13">
        <v>-0.98502144559722105</v>
      </c>
      <c r="N536" s="14">
        <v>0.46073366724933412</v>
      </c>
      <c r="O536">
        <f>I536+J536*'bulk material'!AI536+K536*'bulk material'!AJ536+L536*'bulk material'!AK536+M536*'bulk material'!AL536+N536*'bulk material'!AM536</f>
        <v>-0.1015946827720503</v>
      </c>
      <c r="P536">
        <f>(O536-'bulk material'!O536)^2</f>
        <v>1.3001320648489176</v>
      </c>
    </row>
    <row r="537" spans="1:16" ht="15.75" thickBot="1" x14ac:dyDescent="0.3">
      <c r="A537" s="13">
        <v>-0.11795479720844249</v>
      </c>
      <c r="B537" s="13">
        <v>2.3441750623111108</v>
      </c>
      <c r="C537" s="13">
        <v>-1.9231866673775702E-2</v>
      </c>
      <c r="D537" s="13">
        <v>1.3446266448424369</v>
      </c>
      <c r="E537" s="13">
        <v>-0.24152214324737911</v>
      </c>
      <c r="F537" s="14">
        <v>-2.326506131636096</v>
      </c>
      <c r="G537" s="7">
        <f>A537+B537*'bulk material'!AI537+C537*'bulk material'!AJ537+D537*'bulk material'!AK537+E537*'bulk material'!AL537+F537*'bulk material'!AM537</f>
        <v>1.2345424286743889</v>
      </c>
      <c r="H537">
        <f>(G537-'bulk material'!N537)^2</f>
        <v>4.2407556561608321E-2</v>
      </c>
      <c r="I537" s="13">
        <v>-2.2091567093236426</v>
      </c>
      <c r="J537" s="13">
        <v>-2.655150415248702</v>
      </c>
      <c r="K537" s="13">
        <v>-4.1063027716796601</v>
      </c>
      <c r="L537" s="13">
        <v>0.92994870967569676</v>
      </c>
      <c r="M537" s="13">
        <v>-0.98502144559722105</v>
      </c>
      <c r="N537" s="14">
        <v>0.46073366724933412</v>
      </c>
      <c r="O537">
        <f>I537+J537*'bulk material'!AI537+K537*'bulk material'!AJ537+L537*'bulk material'!AK537+M537*'bulk material'!AL537+N537*'bulk material'!AM537</f>
        <v>-0.1015946827720503</v>
      </c>
      <c r="P537">
        <f>(O537-'bulk material'!O537)^2</f>
        <v>1.3623702210870272</v>
      </c>
    </row>
    <row r="538" spans="1:16" ht="15.75" thickBot="1" x14ac:dyDescent="0.3">
      <c r="A538" s="13">
        <v>-0.11795479720844249</v>
      </c>
      <c r="B538" s="13">
        <v>2.3441750623111108</v>
      </c>
      <c r="C538" s="13">
        <v>-1.9231866673775702E-2</v>
      </c>
      <c r="D538" s="13">
        <v>1.3446266448424369</v>
      </c>
      <c r="E538" s="13">
        <v>-0.24152214324737911</v>
      </c>
      <c r="F538" s="14">
        <v>-2.326506131636096</v>
      </c>
      <c r="G538" s="7">
        <f>A538+B538*'bulk material'!AI538+C538*'bulk material'!AJ538+D538*'bulk material'!AK538+E538*'bulk material'!AL538+F538*'bulk material'!AM538</f>
        <v>1.2345424286743889</v>
      </c>
      <c r="H538">
        <f>(G538-'bulk material'!N538)^2</f>
        <v>1.27679315787092E-2</v>
      </c>
      <c r="I538" s="13">
        <v>-2.2091567093236426</v>
      </c>
      <c r="J538" s="13">
        <v>-2.655150415248702</v>
      </c>
      <c r="K538" s="13">
        <v>-4.1063027716796601</v>
      </c>
      <c r="L538" s="13">
        <v>0.92994870967569676</v>
      </c>
      <c r="M538" s="13">
        <v>-0.98502144559722105</v>
      </c>
      <c r="N538" s="14">
        <v>0.46073366724933412</v>
      </c>
      <c r="O538">
        <f>I538+J538*'bulk material'!AI538+K538*'bulk material'!AJ538+L538*'bulk material'!AK538+M538*'bulk material'!AL538+N538*'bulk material'!AM538</f>
        <v>-0.1015946827720503</v>
      </c>
      <c r="P538">
        <f>(O538-'bulk material'!O538)^2</f>
        <v>1.5879574545827133</v>
      </c>
    </row>
    <row r="539" spans="1:16" ht="15.75" thickBot="1" x14ac:dyDescent="0.3">
      <c r="A539" s="13">
        <v>-0.11795479720844249</v>
      </c>
      <c r="B539" s="13">
        <v>2.3441750623111108</v>
      </c>
      <c r="C539" s="13">
        <v>-1.9231866673775702E-2</v>
      </c>
      <c r="D539" s="13">
        <v>1.3446266448424369</v>
      </c>
      <c r="E539" s="13">
        <v>-0.24152214324737911</v>
      </c>
      <c r="F539" s="14">
        <v>-2.326506131636096</v>
      </c>
      <c r="G539" s="7">
        <f>A539+B539*'bulk material'!AI539+C539*'bulk material'!AJ539+D539*'bulk material'!AK539+E539*'bulk material'!AL539+F539*'bulk material'!AM539</f>
        <v>1.4027325811817941</v>
      </c>
      <c r="H539">
        <f>(G539-'bulk material'!N539)^2</f>
        <v>6.6721538558712185E-2</v>
      </c>
      <c r="I539" s="13">
        <v>-2.2091567093236426</v>
      </c>
      <c r="J539" s="13">
        <v>-2.655150415248702</v>
      </c>
      <c r="K539" s="13">
        <v>-4.1063027716796601</v>
      </c>
      <c r="L539" s="13">
        <v>0.92994870967569676</v>
      </c>
      <c r="M539" s="13">
        <v>-0.98502144559722105</v>
      </c>
      <c r="N539" s="14">
        <v>0.46073366724933412</v>
      </c>
      <c r="O539">
        <f>I539+J539*'bulk material'!AI539+K539*'bulk material'!AJ539+L539*'bulk material'!AK539+M539*'bulk material'!AL539+N539*'bulk material'!AM539</f>
        <v>-1.6689834511373673</v>
      </c>
      <c r="P539">
        <f>(O539-'bulk material'!O539)^2</f>
        <v>2.2623440483052593E-2</v>
      </c>
    </row>
    <row r="540" spans="1:16" ht="15.75" thickBot="1" x14ac:dyDescent="0.3">
      <c r="A540" s="13">
        <v>-0.11795479720844249</v>
      </c>
      <c r="B540" s="13">
        <v>2.3441750623111108</v>
      </c>
      <c r="C540" s="13">
        <v>-1.9231866673775702E-2</v>
      </c>
      <c r="D540" s="13">
        <v>1.3446266448424369</v>
      </c>
      <c r="E540" s="13">
        <v>-0.24152214324737911</v>
      </c>
      <c r="F540" s="14">
        <v>-2.326506131636096</v>
      </c>
      <c r="G540" s="7">
        <f>A540+B540*'bulk material'!AI540+C540*'bulk material'!AJ540+D540*'bulk material'!AK540+E540*'bulk material'!AL540+F540*'bulk material'!AM540</f>
        <v>1.4027325811817941</v>
      </c>
      <c r="H540">
        <f>(G540-'bulk material'!N540)^2</f>
        <v>2.0826987013596336E-3</v>
      </c>
      <c r="I540" s="13">
        <v>-2.2091567093236426</v>
      </c>
      <c r="J540" s="13">
        <v>-2.655150415248702</v>
      </c>
      <c r="K540" s="13">
        <v>-4.1063027716796601</v>
      </c>
      <c r="L540" s="13">
        <v>0.92994870967569676</v>
      </c>
      <c r="M540" s="13">
        <v>-0.98502144559722105</v>
      </c>
      <c r="N540" s="14">
        <v>0.46073366724933412</v>
      </c>
      <c r="O540">
        <f>I540+J540*'bulk material'!AI540+K540*'bulk material'!AJ540+L540*'bulk material'!AK540+M540*'bulk material'!AL540+N540*'bulk material'!AM540</f>
        <v>-1.6689834511373673</v>
      </c>
      <c r="P540">
        <f>(O540-'bulk material'!O540)^2</f>
        <v>0.13182667861418113</v>
      </c>
    </row>
    <row r="541" spans="1:16" ht="15.75" thickBot="1" x14ac:dyDescent="0.3">
      <c r="A541" s="13">
        <v>-0.11795479720844249</v>
      </c>
      <c r="B541" s="13">
        <v>2.3441750623111108</v>
      </c>
      <c r="C541" s="13">
        <v>-1.9231866673775702E-2</v>
      </c>
      <c r="D541" s="13">
        <v>1.3446266448424369</v>
      </c>
      <c r="E541" s="13">
        <v>-0.24152214324737911</v>
      </c>
      <c r="F541" s="14">
        <v>-2.326506131636096</v>
      </c>
      <c r="G541" s="7">
        <f>A541+B541*'bulk material'!AI541+C541*'bulk material'!AJ541+D541*'bulk material'!AK541+E541*'bulk material'!AL541+F541*'bulk material'!AM541</f>
        <v>1.4027325811817941</v>
      </c>
      <c r="H541">
        <f>(G541-'bulk material'!N541)^2</f>
        <v>1.3401167012814887E-3</v>
      </c>
      <c r="I541" s="13">
        <v>-2.2091567093236426</v>
      </c>
      <c r="J541" s="13">
        <v>-2.655150415248702</v>
      </c>
      <c r="K541" s="13">
        <v>-4.1063027716796601</v>
      </c>
      <c r="L541" s="13">
        <v>0.92994870967569676</v>
      </c>
      <c r="M541" s="13">
        <v>-0.98502144559722105</v>
      </c>
      <c r="N541" s="14">
        <v>0.46073366724933412</v>
      </c>
      <c r="O541">
        <f>I541+J541*'bulk material'!AI541+K541*'bulk material'!AJ541+L541*'bulk material'!AK541+M541*'bulk material'!AL541+N541*'bulk material'!AM541</f>
        <v>-1.6689834511373673</v>
      </c>
      <c r="P541">
        <f>(O541-'bulk material'!O541)^2</f>
        <v>0.13846468211449703</v>
      </c>
    </row>
    <row r="542" spans="1:16" ht="15.75" thickBot="1" x14ac:dyDescent="0.3">
      <c r="A542" s="13">
        <v>-0.11795479720844249</v>
      </c>
      <c r="B542" s="13">
        <v>2.3441750623111108</v>
      </c>
      <c r="C542" s="13">
        <v>-1.9231866673775702E-2</v>
      </c>
      <c r="D542" s="13">
        <v>1.3446266448424369</v>
      </c>
      <c r="E542" s="13">
        <v>-0.24152214324737911</v>
      </c>
      <c r="F542" s="14">
        <v>-2.326506131636096</v>
      </c>
      <c r="G542" s="7">
        <f>A542+B542*'bulk material'!AI542+C542*'bulk material'!AJ542+D542*'bulk material'!AK542+E542*'bulk material'!AL542+F542*'bulk material'!AM542</f>
        <v>1.4027325811817941</v>
      </c>
      <c r="H542">
        <f>(G542-'bulk material'!N542)^2</f>
        <v>8.5788047892905294E-3</v>
      </c>
      <c r="I542" s="13">
        <v>-2.2091567093236426</v>
      </c>
      <c r="J542" s="13">
        <v>-2.655150415248702</v>
      </c>
      <c r="K542" s="13">
        <v>-4.1063027716796601</v>
      </c>
      <c r="L542" s="13">
        <v>0.92994870967569676</v>
      </c>
      <c r="M542" s="13">
        <v>-0.98502144559722105</v>
      </c>
      <c r="N542" s="14">
        <v>0.46073366724933412</v>
      </c>
      <c r="O542">
        <f>I542+J542*'bulk material'!AI542+K542*'bulk material'!AJ542+L542*'bulk material'!AK542+M542*'bulk material'!AL542+N542*'bulk material'!AM542</f>
        <v>-1.6689834511373673</v>
      </c>
      <c r="P542">
        <f>(O542-'bulk material'!O542)^2</f>
        <v>0.25133965975494449</v>
      </c>
    </row>
    <row r="543" spans="1:16" ht="15.75" thickBot="1" x14ac:dyDescent="0.3">
      <c r="A543" s="13">
        <v>-0.11795479720844249</v>
      </c>
      <c r="B543" s="13">
        <v>2.3441750623111108</v>
      </c>
      <c r="C543" s="13">
        <v>-1.9231866673775702E-2</v>
      </c>
      <c r="D543" s="13">
        <v>1.3446266448424369</v>
      </c>
      <c r="E543" s="13">
        <v>-0.24152214324737911</v>
      </c>
      <c r="F543" s="14">
        <v>-2.326506131636096</v>
      </c>
      <c r="G543" s="7">
        <f>A543+B543*'bulk material'!AI543+C543*'bulk material'!AJ543+D543*'bulk material'!AK543+E543*'bulk material'!AL543+F543*'bulk material'!AM543</f>
        <v>1.4041876617029665</v>
      </c>
      <c r="H543">
        <f>(G543-'bulk material'!N543)^2</f>
        <v>7.5343616881821493E-2</v>
      </c>
      <c r="I543" s="13">
        <v>-2.2091567093236426</v>
      </c>
      <c r="J543" s="13">
        <v>-2.655150415248702</v>
      </c>
      <c r="K543" s="13">
        <v>-4.1063027716796601</v>
      </c>
      <c r="L543" s="13">
        <v>0.92994870967569676</v>
      </c>
      <c r="M543" s="13">
        <v>-0.98502144559722105</v>
      </c>
      <c r="N543" s="14">
        <v>0.46073366724933412</v>
      </c>
      <c r="O543">
        <f>I543+J543*'bulk material'!AI543+K543*'bulk material'!AJ543+L543*'bulk material'!AK543+M543*'bulk material'!AL543+N543*'bulk material'!AM543</f>
        <v>-1.184965890458088</v>
      </c>
      <c r="P543">
        <f>(O543-'bulk material'!O543)^2</f>
        <v>0.25365473001433558</v>
      </c>
    </row>
    <row r="544" spans="1:16" ht="15.75" thickBot="1" x14ac:dyDescent="0.3">
      <c r="A544" s="13">
        <v>-0.11795479720844249</v>
      </c>
      <c r="B544" s="13">
        <v>2.3441750623111108</v>
      </c>
      <c r="C544" s="13">
        <v>-1.9231866673775702E-2</v>
      </c>
      <c r="D544" s="13">
        <v>1.3446266448424369</v>
      </c>
      <c r="E544" s="13">
        <v>-0.24152214324737911</v>
      </c>
      <c r="F544" s="14">
        <v>-2.326506131636096</v>
      </c>
      <c r="G544" s="7">
        <f>A544+B544*'bulk material'!AI544+C544*'bulk material'!AJ544+D544*'bulk material'!AK544+E544*'bulk material'!AL544+F544*'bulk material'!AM544</f>
        <v>1.4041876617029665</v>
      </c>
      <c r="H544">
        <f>(G544-'bulk material'!N544)^2</f>
        <v>0.16369879857135222</v>
      </c>
      <c r="I544" s="13">
        <v>-2.2091567093236426</v>
      </c>
      <c r="J544" s="13">
        <v>-2.655150415248702</v>
      </c>
      <c r="K544" s="13">
        <v>-4.1063027716796601</v>
      </c>
      <c r="L544" s="13">
        <v>0.92994870967569676</v>
      </c>
      <c r="M544" s="13">
        <v>-0.98502144559722105</v>
      </c>
      <c r="N544" s="14">
        <v>0.46073366724933412</v>
      </c>
      <c r="O544">
        <f>I544+J544*'bulk material'!AI544+K544*'bulk material'!AJ544+L544*'bulk material'!AK544+M544*'bulk material'!AL544+N544*'bulk material'!AM544</f>
        <v>-1.184965890458088</v>
      </c>
      <c r="P544">
        <f>(O544-'bulk material'!O544)^2</f>
        <v>0.40163986599947898</v>
      </c>
    </row>
    <row r="545" spans="1:16" ht="15.75" thickBot="1" x14ac:dyDescent="0.3">
      <c r="A545" s="13">
        <v>-0.11795479720844249</v>
      </c>
      <c r="B545" s="13">
        <v>2.3441750623111108</v>
      </c>
      <c r="C545" s="13">
        <v>-1.9231866673775702E-2</v>
      </c>
      <c r="D545" s="13">
        <v>1.3446266448424369</v>
      </c>
      <c r="E545" s="13">
        <v>-0.24152214324737911</v>
      </c>
      <c r="F545" s="14">
        <v>-2.326506131636096</v>
      </c>
      <c r="G545" s="7">
        <f>A545+B545*'bulk material'!AI545+C545*'bulk material'!AJ545+D545*'bulk material'!AK545+E545*'bulk material'!AL545+F545*'bulk material'!AM545</f>
        <v>1.4041876617029665</v>
      </c>
      <c r="H545">
        <f>(G545-'bulk material'!N545)^2</f>
        <v>0.22447683114562714</v>
      </c>
      <c r="I545" s="13">
        <v>-2.2091567093236426</v>
      </c>
      <c r="J545" s="13">
        <v>-2.655150415248702</v>
      </c>
      <c r="K545" s="13">
        <v>-4.1063027716796601</v>
      </c>
      <c r="L545" s="13">
        <v>0.92994870967569676</v>
      </c>
      <c r="M545" s="13">
        <v>-0.98502144559722105</v>
      </c>
      <c r="N545" s="14">
        <v>0.46073366724933412</v>
      </c>
      <c r="O545">
        <f>I545+J545*'bulk material'!AI545+K545*'bulk material'!AJ545+L545*'bulk material'!AK545+M545*'bulk material'!AL545+N545*'bulk material'!AM545</f>
        <v>-1.184965890458088</v>
      </c>
      <c r="P545">
        <f>(O545-'bulk material'!O545)^2</f>
        <v>0.49412944026562688</v>
      </c>
    </row>
    <row r="546" spans="1:16" ht="15.75" thickBot="1" x14ac:dyDescent="0.3">
      <c r="A546" s="13">
        <v>-0.11795479720844249</v>
      </c>
      <c r="B546" s="13">
        <v>2.3441750623111108</v>
      </c>
      <c r="C546" s="13">
        <v>-1.9231866673775702E-2</v>
      </c>
      <c r="D546" s="13">
        <v>1.3446266448424369</v>
      </c>
      <c r="E546" s="13">
        <v>-0.24152214324737911</v>
      </c>
      <c r="F546" s="14">
        <v>-2.326506131636096</v>
      </c>
      <c r="G546" s="7">
        <f>A546+B546*'bulk material'!AI546+C546*'bulk material'!AJ546+D546*'bulk material'!AK546+E546*'bulk material'!AL546+F546*'bulk material'!AM546</f>
        <v>1.4041876617029665</v>
      </c>
      <c r="H546">
        <f>(G546-'bulk material'!N546)^2</f>
        <v>0.29026925944162174</v>
      </c>
      <c r="I546" s="13">
        <v>-2.2091567093236426</v>
      </c>
      <c r="J546" s="13">
        <v>-2.655150415248702</v>
      </c>
      <c r="K546" s="13">
        <v>-4.1063027716796601</v>
      </c>
      <c r="L546" s="13">
        <v>0.92994870967569676</v>
      </c>
      <c r="M546" s="13">
        <v>-0.98502144559722105</v>
      </c>
      <c r="N546" s="14">
        <v>0.46073366724933412</v>
      </c>
      <c r="O546">
        <f>I546+J546*'bulk material'!AI546+K546*'bulk material'!AJ546+L546*'bulk material'!AK546+M546*'bulk material'!AL546+N546*'bulk material'!AM546</f>
        <v>-1.184965890458088</v>
      </c>
      <c r="P546">
        <f>(O546-'bulk material'!O546)^2</f>
        <v>0.58970108951905198</v>
      </c>
    </row>
    <row r="547" spans="1:16" ht="15.75" thickBot="1" x14ac:dyDescent="0.3">
      <c r="A547" s="13">
        <v>-0.11795479720844249</v>
      </c>
      <c r="B547" s="13">
        <v>2.3441750623111108</v>
      </c>
      <c r="C547" s="13">
        <v>-1.9231866673775702E-2</v>
      </c>
      <c r="D547" s="13">
        <v>1.3446266448424369</v>
      </c>
      <c r="E547" s="13">
        <v>-0.24152214324737911</v>
      </c>
      <c r="F547" s="14">
        <v>-2.326506131636096</v>
      </c>
      <c r="G547" s="7">
        <f>A547+B547*'bulk material'!AI547+C547*'bulk material'!AJ547+D547*'bulk material'!AK547+E547*'bulk material'!AL547+F547*'bulk material'!AM547</f>
        <v>1.4399810845263135</v>
      </c>
      <c r="H547">
        <f>(G547-'bulk material'!N547)^2</f>
        <v>0.27400626435063591</v>
      </c>
      <c r="I547" s="13">
        <v>-2.2091567093236426</v>
      </c>
      <c r="J547" s="13">
        <v>-2.655150415248702</v>
      </c>
      <c r="K547" s="13">
        <v>-4.1063027716796601</v>
      </c>
      <c r="L547" s="13">
        <v>0.92994870967569676</v>
      </c>
      <c r="M547" s="13">
        <v>-0.98502144559722105</v>
      </c>
      <c r="N547" s="14">
        <v>0.46073366724933412</v>
      </c>
      <c r="O547">
        <f>I547+J547*'bulk material'!AI547+K547*'bulk material'!AJ547+L547*'bulk material'!AK547+M547*'bulk material'!AL547+N547*'bulk material'!AM547</f>
        <v>-1.2743561909437737</v>
      </c>
      <c r="P547">
        <f>(O547-'bulk material'!O547)^2</f>
        <v>0.75480188896826195</v>
      </c>
    </row>
    <row r="548" spans="1:16" ht="15.75" thickBot="1" x14ac:dyDescent="0.3">
      <c r="A548" s="13">
        <v>-0.11795479720844249</v>
      </c>
      <c r="B548" s="13">
        <v>2.3441750623111108</v>
      </c>
      <c r="C548" s="13">
        <v>-1.9231866673775702E-2</v>
      </c>
      <c r="D548" s="13">
        <v>1.3446266448424369</v>
      </c>
      <c r="E548" s="13">
        <v>-0.24152214324737911</v>
      </c>
      <c r="F548" s="14">
        <v>-2.326506131636096</v>
      </c>
      <c r="G548" s="7">
        <f>A548+B548*'bulk material'!AI548+C548*'bulk material'!AJ548+D548*'bulk material'!AK548+E548*'bulk material'!AL548+F548*'bulk material'!AM548</f>
        <v>1.4399810845263135</v>
      </c>
      <c r="H548">
        <f>(G548-'bulk material'!N548)^2</f>
        <v>0.37583345260269324</v>
      </c>
      <c r="I548" s="13">
        <v>-2.2091567093236426</v>
      </c>
      <c r="J548" s="13">
        <v>-2.655150415248702</v>
      </c>
      <c r="K548" s="13">
        <v>-4.1063027716796601</v>
      </c>
      <c r="L548" s="13">
        <v>0.92994870967569676</v>
      </c>
      <c r="M548" s="13">
        <v>-0.98502144559722105</v>
      </c>
      <c r="N548" s="14">
        <v>0.46073366724933412</v>
      </c>
      <c r="O548">
        <f>I548+J548*'bulk material'!AI548+K548*'bulk material'!AJ548+L548*'bulk material'!AK548+M548*'bulk material'!AL548+N548*'bulk material'!AM548</f>
        <v>-1.2743561909437737</v>
      </c>
      <c r="P548">
        <f>(O548-'bulk material'!O548)^2</f>
        <v>0.91851109436671097</v>
      </c>
    </row>
    <row r="549" spans="1:16" ht="15.75" thickBot="1" x14ac:dyDescent="0.3">
      <c r="A549" s="13">
        <v>-0.11795479720844249</v>
      </c>
      <c r="B549" s="13">
        <v>2.3441750623111108</v>
      </c>
      <c r="C549" s="13">
        <v>-1.9231866673775702E-2</v>
      </c>
      <c r="D549" s="13">
        <v>1.3446266448424369</v>
      </c>
      <c r="E549" s="13">
        <v>-0.24152214324737911</v>
      </c>
      <c r="F549" s="14">
        <v>-2.326506131636096</v>
      </c>
      <c r="G549" s="7">
        <f>A549+B549*'bulk material'!AI549+C549*'bulk material'!AJ549+D549*'bulk material'!AK549+E549*'bulk material'!AL549+F549*'bulk material'!AM549</f>
        <v>1.4399810845263135</v>
      </c>
      <c r="H549">
        <f>(G549-'bulk material'!N549)^2</f>
        <v>0.46230928320146858</v>
      </c>
      <c r="I549" s="13">
        <v>-2.2091567093236426</v>
      </c>
      <c r="J549" s="13">
        <v>-2.655150415248702</v>
      </c>
      <c r="K549" s="13">
        <v>-4.1063027716796601</v>
      </c>
      <c r="L549" s="13">
        <v>0.92994870967569676</v>
      </c>
      <c r="M549" s="13">
        <v>-0.98502144559722105</v>
      </c>
      <c r="N549" s="14">
        <v>0.46073366724933412</v>
      </c>
      <c r="O549">
        <f>I549+J549*'bulk material'!AI549+K549*'bulk material'!AJ549+L549*'bulk material'!AK549+M549*'bulk material'!AL549+N549*'bulk material'!AM549</f>
        <v>-1.2743561909437737</v>
      </c>
      <c r="P549">
        <f>(O549-'bulk material'!O549)^2</f>
        <v>1.051179738980589</v>
      </c>
    </row>
    <row r="550" spans="1:16" ht="15.75" thickBot="1" x14ac:dyDescent="0.3">
      <c r="A550" s="13">
        <v>-0.11795479720844249</v>
      </c>
      <c r="B550" s="13">
        <v>2.3441750623111108</v>
      </c>
      <c r="C550" s="13">
        <v>-1.9231866673775702E-2</v>
      </c>
      <c r="D550" s="13">
        <v>1.3446266448424369</v>
      </c>
      <c r="E550" s="13">
        <v>-0.24152214324737911</v>
      </c>
      <c r="F550" s="14">
        <v>-2.326506131636096</v>
      </c>
      <c r="G550" s="7">
        <f>A550+B550*'bulk material'!AI550+C550*'bulk material'!AJ550+D550*'bulk material'!AK550+E550*'bulk material'!AL550+F550*'bulk material'!AM550</f>
        <v>1.4399810845263135</v>
      </c>
      <c r="H550">
        <f>(G550-'bulk material'!N550)^2</f>
        <v>0.60287930716085392</v>
      </c>
      <c r="I550" s="13">
        <v>-2.2091567093236426</v>
      </c>
      <c r="J550" s="13">
        <v>-2.655150415248702</v>
      </c>
      <c r="K550" s="13">
        <v>-4.1063027716796601</v>
      </c>
      <c r="L550" s="13">
        <v>0.92994870967569676</v>
      </c>
      <c r="M550" s="13">
        <v>-0.98502144559722105</v>
      </c>
      <c r="N550" s="14">
        <v>0.46073366724933412</v>
      </c>
      <c r="O550">
        <f>I550+J550*'bulk material'!AI550+K550*'bulk material'!AJ550+L550*'bulk material'!AK550+M550*'bulk material'!AL550+N550*'bulk material'!AM550</f>
        <v>-1.2743561909437737</v>
      </c>
      <c r="P550">
        <f>(O550-'bulk material'!O550)^2</f>
        <v>1.2584134885287763</v>
      </c>
    </row>
    <row r="551" spans="1:16" ht="15.75" thickBot="1" x14ac:dyDescent="0.3">
      <c r="A551" s="13">
        <v>-0.11795479720844249</v>
      </c>
      <c r="B551" s="13">
        <v>2.3441750623111108</v>
      </c>
      <c r="C551" s="13">
        <v>-1.9231866673775702E-2</v>
      </c>
      <c r="D551" s="13">
        <v>1.3446266448424369</v>
      </c>
      <c r="E551" s="13">
        <v>-0.24152214324737911</v>
      </c>
      <c r="F551" s="14">
        <v>-2.326506131636096</v>
      </c>
      <c r="G551" s="7">
        <f>A551+B551*'bulk material'!AI551+C551*'bulk material'!AJ551+D551*'bulk material'!AK551+E551*'bulk material'!AL551+F551*'bulk material'!AM551</f>
        <v>1.5157803831141301</v>
      </c>
      <c r="H551">
        <f>(G551-'bulk material'!N551)^2</f>
        <v>3.3320095822916593E-3</v>
      </c>
      <c r="I551" s="13">
        <v>-2.2091567093236426</v>
      </c>
      <c r="J551" s="13">
        <v>-2.655150415248702</v>
      </c>
      <c r="K551" s="13">
        <v>-4.1063027716796601</v>
      </c>
      <c r="L551" s="13">
        <v>0.92994870967569676</v>
      </c>
      <c r="M551" s="13">
        <v>-0.98502144559722105</v>
      </c>
      <c r="N551" s="14">
        <v>0.46073366724933412</v>
      </c>
      <c r="O551">
        <f>I551+J551*'bulk material'!AI551+K551*'bulk material'!AJ551+L551*'bulk material'!AK551+M551*'bulk material'!AL551+N551*'bulk material'!AM551</f>
        <v>-0.58347413887381561</v>
      </c>
      <c r="P551">
        <f>(O551-'bulk material'!O551)^2</f>
        <v>2.8782172990110415</v>
      </c>
    </row>
    <row r="552" spans="1:16" ht="15.75" thickBot="1" x14ac:dyDescent="0.3">
      <c r="A552" s="13">
        <v>-0.11795479720844249</v>
      </c>
      <c r="B552" s="13">
        <v>2.3441750623111108</v>
      </c>
      <c r="C552" s="13">
        <v>-1.9231866673775702E-2</v>
      </c>
      <c r="D552" s="13">
        <v>1.3446266448424369</v>
      </c>
      <c r="E552" s="13">
        <v>-0.24152214324737911</v>
      </c>
      <c r="F552" s="14">
        <v>-2.326506131636096</v>
      </c>
      <c r="G552" s="7">
        <f>A552+B552*'bulk material'!AI552+C552*'bulk material'!AJ552+D552*'bulk material'!AK552+E552*'bulk material'!AL552+F552*'bulk material'!AM552</f>
        <v>1.5157803831141301</v>
      </c>
      <c r="H552">
        <f>(G552-'bulk material'!N552)^2</f>
        <v>2.966872928760288E-3</v>
      </c>
      <c r="I552" s="13">
        <v>-2.2091567093236426</v>
      </c>
      <c r="J552" s="13">
        <v>-2.655150415248702</v>
      </c>
      <c r="K552" s="13">
        <v>-4.1063027716796601</v>
      </c>
      <c r="L552" s="13">
        <v>0.92994870967569676</v>
      </c>
      <c r="M552" s="13">
        <v>-0.98502144559722105</v>
      </c>
      <c r="N552" s="14">
        <v>0.46073366724933412</v>
      </c>
      <c r="O552">
        <f>I552+J552*'bulk material'!AI552+K552*'bulk material'!AJ552+L552*'bulk material'!AK552+M552*'bulk material'!AL552+N552*'bulk material'!AM552</f>
        <v>-0.58347413887381561</v>
      </c>
      <c r="P552">
        <f>(O552-'bulk material'!O552)^2</f>
        <v>2.8892707905594488</v>
      </c>
    </row>
    <row r="553" spans="1:16" ht="15.75" thickBot="1" x14ac:dyDescent="0.3">
      <c r="A553" s="13">
        <v>-0.11795479720844249</v>
      </c>
      <c r="B553" s="13">
        <v>2.3441750623111108</v>
      </c>
      <c r="C553" s="13">
        <v>-1.9231866673775702E-2</v>
      </c>
      <c r="D553" s="13">
        <v>1.3446266448424369</v>
      </c>
      <c r="E553" s="13">
        <v>-0.24152214324737911</v>
      </c>
      <c r="F553" s="14">
        <v>-2.326506131636096</v>
      </c>
      <c r="G553" s="7">
        <f>A553+B553*'bulk material'!AI553+C553*'bulk material'!AJ553+D553*'bulk material'!AK553+E553*'bulk material'!AL553+F553*'bulk material'!AM553</f>
        <v>1.5157803831141301</v>
      </c>
      <c r="H553">
        <f>(G553-'bulk material'!N553)^2</f>
        <v>3.2193258004905521E-4</v>
      </c>
      <c r="I553" s="13">
        <v>-2.2091567093236426</v>
      </c>
      <c r="J553" s="13">
        <v>-2.655150415248702</v>
      </c>
      <c r="K553" s="13">
        <v>-4.1063027716796601</v>
      </c>
      <c r="L553" s="13">
        <v>0.92994870967569676</v>
      </c>
      <c r="M553" s="13">
        <v>-0.98502144559722105</v>
      </c>
      <c r="N553" s="14">
        <v>0.46073366724933412</v>
      </c>
      <c r="O553">
        <f>I553+J553*'bulk material'!AI553+K553*'bulk material'!AJ553+L553*'bulk material'!AK553+M553*'bulk material'!AL553+N553*'bulk material'!AM553</f>
        <v>-0.58347413887381561</v>
      </c>
      <c r="P553">
        <f>(O553-'bulk material'!O553)^2</f>
        <v>3.0147795079750352</v>
      </c>
    </row>
    <row r="554" spans="1:16" ht="15.75" thickBot="1" x14ac:dyDescent="0.3">
      <c r="A554" s="13">
        <v>-0.11795479720844249</v>
      </c>
      <c r="B554" s="13">
        <v>2.3441750623111108</v>
      </c>
      <c r="C554" s="13">
        <v>-1.9231866673775702E-2</v>
      </c>
      <c r="D554" s="13">
        <v>1.3446266448424369</v>
      </c>
      <c r="E554" s="13">
        <v>-0.24152214324737911</v>
      </c>
      <c r="F554" s="14">
        <v>-2.326506131636096</v>
      </c>
      <c r="G554" s="7">
        <f>A554+B554*'bulk material'!AI554+C554*'bulk material'!AJ554+D554*'bulk material'!AK554+E554*'bulk material'!AL554+F554*'bulk material'!AM554</f>
        <v>1.5157803831141301</v>
      </c>
      <c r="H554">
        <f>(G554-'bulk material'!N554)^2</f>
        <v>1.8554687918696446E-2</v>
      </c>
      <c r="I554" s="13">
        <v>-2.2091567093236426</v>
      </c>
      <c r="J554" s="13">
        <v>-2.655150415248702</v>
      </c>
      <c r="K554" s="13">
        <v>-4.1063027716796601</v>
      </c>
      <c r="L554" s="13">
        <v>0.92994870967569676</v>
      </c>
      <c r="M554" s="13">
        <v>-0.98502144559722105</v>
      </c>
      <c r="N554" s="14">
        <v>0.46073366724933412</v>
      </c>
      <c r="O554">
        <f>I554+J554*'bulk material'!AI554+K554*'bulk material'!AJ554+L554*'bulk material'!AK554+M554*'bulk material'!AL554+N554*'bulk material'!AM554</f>
        <v>-0.58347413887381561</v>
      </c>
      <c r="P554">
        <f>(O554-'bulk material'!O554)^2</f>
        <v>3.5738772576382125</v>
      </c>
    </row>
    <row r="555" spans="1:16" ht="15.75" thickBot="1" x14ac:dyDescent="0.3">
      <c r="A555" s="13">
        <v>-0.11795479720844249</v>
      </c>
      <c r="B555" s="13">
        <v>2.3441750623111108</v>
      </c>
      <c r="C555" s="13">
        <v>-1.9231866673775702E-2</v>
      </c>
      <c r="D555" s="13">
        <v>1.3446266448424369</v>
      </c>
      <c r="E555" s="13">
        <v>-0.24152214324737911</v>
      </c>
      <c r="F555" s="14">
        <v>-2.326506131636096</v>
      </c>
      <c r="G555" s="7">
        <f>A555+B555*'bulk material'!AI555+C555*'bulk material'!AJ555+D555*'bulk material'!AK555+E555*'bulk material'!AL555+F555*'bulk material'!AM555</f>
        <v>1.4698376973914262</v>
      </c>
      <c r="H555">
        <f>(G555-'bulk material'!N555)^2</f>
        <v>0.2208573419410324</v>
      </c>
      <c r="I555" s="13">
        <v>-2.2091567093236426</v>
      </c>
      <c r="J555" s="13">
        <v>-2.655150415248702</v>
      </c>
      <c r="K555" s="13">
        <v>-4.1063027716796601</v>
      </c>
      <c r="L555" s="13">
        <v>0.92994870967569676</v>
      </c>
      <c r="M555" s="13">
        <v>-0.98502144559722105</v>
      </c>
      <c r="N555" s="14">
        <v>0.46073366724933412</v>
      </c>
      <c r="O555">
        <f>I555+J555*'bulk material'!AI555+K555*'bulk material'!AJ555+L555*'bulk material'!AK555+M555*'bulk material'!AL555+N555*'bulk material'!AM555</f>
        <v>-2.9306893867823369E-2</v>
      </c>
      <c r="P555">
        <f>(O555-'bulk material'!O555)^2</f>
        <v>0.47774358066149575</v>
      </c>
    </row>
    <row r="556" spans="1:16" ht="15.75" thickBot="1" x14ac:dyDescent="0.3">
      <c r="A556" s="13">
        <v>-0.11795479720844249</v>
      </c>
      <c r="B556" s="13">
        <v>2.3441750623111108</v>
      </c>
      <c r="C556" s="13">
        <v>-1.9231866673775702E-2</v>
      </c>
      <c r="D556" s="13">
        <v>1.3446266448424369</v>
      </c>
      <c r="E556" s="13">
        <v>-0.24152214324737911</v>
      </c>
      <c r="F556" s="14">
        <v>-2.326506131636096</v>
      </c>
      <c r="G556" s="7">
        <f>A556+B556*'bulk material'!AI556+C556*'bulk material'!AJ556+D556*'bulk material'!AK556+E556*'bulk material'!AL556+F556*'bulk material'!AM556</f>
        <v>1.4698376973914262</v>
      </c>
      <c r="H556">
        <f>(G556-'bulk material'!N556)^2</f>
        <v>0.15177619437153259</v>
      </c>
      <c r="I556" s="13">
        <v>-2.2091567093236426</v>
      </c>
      <c r="J556" s="13">
        <v>-2.655150415248702</v>
      </c>
      <c r="K556" s="13">
        <v>-4.1063027716796601</v>
      </c>
      <c r="L556" s="13">
        <v>0.92994870967569676</v>
      </c>
      <c r="M556" s="13">
        <v>-0.98502144559722105</v>
      </c>
      <c r="N556" s="14">
        <v>0.46073366724933412</v>
      </c>
      <c r="O556">
        <f>I556+J556*'bulk material'!AI556+K556*'bulk material'!AJ556+L556*'bulk material'!AK556+M556*'bulk material'!AL556+N556*'bulk material'!AM556</f>
        <v>-2.9306893867823369E-2</v>
      </c>
      <c r="P556">
        <f>(O556-'bulk material'!O556)^2</f>
        <v>0.59530475314368192</v>
      </c>
    </row>
    <row r="557" spans="1:16" ht="15.75" thickBot="1" x14ac:dyDescent="0.3">
      <c r="A557" s="13">
        <v>-0.11795479720844249</v>
      </c>
      <c r="B557" s="13">
        <v>2.3441750623111108</v>
      </c>
      <c r="C557" s="13">
        <v>-1.9231866673775702E-2</v>
      </c>
      <c r="D557" s="13">
        <v>1.3446266448424369</v>
      </c>
      <c r="E557" s="13">
        <v>-0.24152214324737911</v>
      </c>
      <c r="F557" s="14">
        <v>-2.326506131636096</v>
      </c>
      <c r="G557" s="7">
        <f>A557+B557*'bulk material'!AI557+C557*'bulk material'!AJ557+D557*'bulk material'!AK557+E557*'bulk material'!AL557+F557*'bulk material'!AM557</f>
        <v>1.4698376973914262</v>
      </c>
      <c r="H557">
        <f>(G557-'bulk material'!N557)^2</f>
        <v>9.1389548933868109E-2</v>
      </c>
      <c r="I557" s="13">
        <v>-2.2091567093236426</v>
      </c>
      <c r="J557" s="13">
        <v>-2.655150415248702</v>
      </c>
      <c r="K557" s="13">
        <v>-4.1063027716796601</v>
      </c>
      <c r="L557" s="13">
        <v>0.92994870967569676</v>
      </c>
      <c r="M557" s="13">
        <v>-0.98502144559722105</v>
      </c>
      <c r="N557" s="14">
        <v>0.46073366724933412</v>
      </c>
      <c r="O557">
        <f>I557+J557*'bulk material'!AI557+K557*'bulk material'!AJ557+L557*'bulk material'!AK557+M557*'bulk material'!AL557+N557*'bulk material'!AM557</f>
        <v>-2.9306893867823369E-2</v>
      </c>
      <c r="P557">
        <f>(O557-'bulk material'!O557)^2</f>
        <v>0.73760193234975235</v>
      </c>
    </row>
    <row r="558" spans="1:16" ht="15.75" thickBot="1" x14ac:dyDescent="0.3">
      <c r="A558" s="13">
        <v>-0.11795479720844249</v>
      </c>
      <c r="B558" s="13">
        <v>2.3441750623111108</v>
      </c>
      <c r="C558" s="13">
        <v>-1.9231866673775702E-2</v>
      </c>
      <c r="D558" s="13">
        <v>1.3446266448424369</v>
      </c>
      <c r="E558" s="13">
        <v>-0.24152214324737911</v>
      </c>
      <c r="F558" s="14">
        <v>-2.326506131636096</v>
      </c>
      <c r="G558" s="7">
        <f>A558+B558*'bulk material'!AI558+C558*'bulk material'!AJ558+D558*'bulk material'!AK558+E558*'bulk material'!AL558+F558*'bulk material'!AM558</f>
        <v>2.2624646751444746</v>
      </c>
      <c r="H558">
        <f>(G558-'bulk material'!N558)^2</f>
        <v>3.5583634566463476E-2</v>
      </c>
      <c r="I558" s="13">
        <v>-2.2091567093236426</v>
      </c>
      <c r="J558" s="13">
        <v>-2.655150415248702</v>
      </c>
      <c r="K558" s="13">
        <v>-4.1063027716796601</v>
      </c>
      <c r="L558" s="13">
        <v>0.92994870967569676</v>
      </c>
      <c r="M558" s="13">
        <v>-0.98502144559722105</v>
      </c>
      <c r="N558" s="14">
        <v>0.46073366724933412</v>
      </c>
      <c r="O558">
        <f>I558+J558*'bulk material'!AI558+K558*'bulk material'!AJ558+L558*'bulk material'!AK558+M558*'bulk material'!AL558+N558*'bulk material'!AM558</f>
        <v>-2.0227138141908449</v>
      </c>
      <c r="P558">
        <f>(O558-'bulk material'!O558)^2</f>
        <v>0.3764340802539155</v>
      </c>
    </row>
    <row r="559" spans="1:16" ht="15.75" thickBot="1" x14ac:dyDescent="0.3">
      <c r="A559" s="13">
        <v>-0.11795479720844249</v>
      </c>
      <c r="B559" s="13">
        <v>2.3441750623111108</v>
      </c>
      <c r="C559" s="13">
        <v>-1.9231866673775702E-2</v>
      </c>
      <c r="D559" s="13">
        <v>1.3446266448424369</v>
      </c>
      <c r="E559" s="13">
        <v>-0.24152214324737911</v>
      </c>
      <c r="F559" s="14">
        <v>-2.326506131636096</v>
      </c>
      <c r="G559" s="7">
        <f>A559+B559*'bulk material'!AI559+C559*'bulk material'!AJ559+D559*'bulk material'!AK559+E559*'bulk material'!AL559+F559*'bulk material'!AM559</f>
        <v>2.2624646751444746</v>
      </c>
      <c r="H559">
        <f>(G559-'bulk material'!N559)^2</f>
        <v>2.2440338882143036E-2</v>
      </c>
      <c r="I559" s="13">
        <v>-2.2091567093236426</v>
      </c>
      <c r="J559" s="13">
        <v>-2.655150415248702</v>
      </c>
      <c r="K559" s="13">
        <v>-4.1063027716796601</v>
      </c>
      <c r="L559" s="13">
        <v>0.92994870967569676</v>
      </c>
      <c r="M559" s="13">
        <v>-0.98502144559722105</v>
      </c>
      <c r="N559" s="14">
        <v>0.46073366724933412</v>
      </c>
      <c r="O559">
        <f>I559+J559*'bulk material'!AI559+K559*'bulk material'!AJ559+L559*'bulk material'!AK559+M559*'bulk material'!AL559+N559*'bulk material'!AM559</f>
        <v>-2.0227138141908449</v>
      </c>
      <c r="P559">
        <f>(O559-'bulk material'!O559)^2</f>
        <v>0.42559639172204761</v>
      </c>
    </row>
    <row r="560" spans="1:16" ht="15.75" thickBot="1" x14ac:dyDescent="0.3">
      <c r="A560" s="13">
        <v>-0.11795479720844249</v>
      </c>
      <c r="B560" s="13">
        <v>2.3441750623111108</v>
      </c>
      <c r="C560" s="13">
        <v>-1.9231866673775702E-2</v>
      </c>
      <c r="D560" s="13">
        <v>1.3446266448424369</v>
      </c>
      <c r="E560" s="13">
        <v>-0.24152214324737911</v>
      </c>
      <c r="F560" s="14">
        <v>-2.326506131636096</v>
      </c>
      <c r="G560" s="7">
        <f>A560+B560*'bulk material'!AI560+C560*'bulk material'!AJ560+D560*'bulk material'!AK560+E560*'bulk material'!AL560+F560*'bulk material'!AM560</f>
        <v>2.2624646751444746</v>
      </c>
      <c r="H560">
        <f>(G560-'bulk material'!N560)^2</f>
        <v>1.0089445070466847E-2</v>
      </c>
      <c r="I560" s="13">
        <v>-2.2091567093236426</v>
      </c>
      <c r="J560" s="13">
        <v>-2.655150415248702</v>
      </c>
      <c r="K560" s="13">
        <v>-4.1063027716796601</v>
      </c>
      <c r="L560" s="13">
        <v>0.92994870967569676</v>
      </c>
      <c r="M560" s="13">
        <v>-0.98502144559722105</v>
      </c>
      <c r="N560" s="14">
        <v>0.46073366724933412</v>
      </c>
      <c r="O560">
        <f>I560+J560*'bulk material'!AI560+K560*'bulk material'!AJ560+L560*'bulk material'!AK560+M560*'bulk material'!AL560+N560*'bulk material'!AM560</f>
        <v>-2.0227138141908449</v>
      </c>
      <c r="P560">
        <f>(O560-'bulk material'!O560)^2</f>
        <v>0.49242816414636897</v>
      </c>
    </row>
    <row r="561" spans="1:16" ht="15.75" thickBot="1" x14ac:dyDescent="0.3">
      <c r="A561" s="13">
        <v>-0.11795479720844249</v>
      </c>
      <c r="B561" s="13">
        <v>2.3441750623111108</v>
      </c>
      <c r="C561" s="13">
        <v>-1.9231866673775702E-2</v>
      </c>
      <c r="D561" s="13">
        <v>1.3446266448424369</v>
      </c>
      <c r="E561" s="13">
        <v>-0.24152214324737911</v>
      </c>
      <c r="F561" s="14">
        <v>-2.326506131636096</v>
      </c>
      <c r="G561" s="7">
        <f>A561+B561*'bulk material'!AI561+C561*'bulk material'!AJ561+D561*'bulk material'!AK561+E561*'bulk material'!AL561+F561*'bulk material'!AM561</f>
        <v>2.2624646751444746</v>
      </c>
      <c r="H561">
        <f>(G561-'bulk material'!N561)^2</f>
        <v>6.9541257824178417E-3</v>
      </c>
      <c r="I561" s="13">
        <v>-2.2091567093236426</v>
      </c>
      <c r="J561" s="13">
        <v>-2.655150415248702</v>
      </c>
      <c r="K561" s="13">
        <v>-4.1063027716796601</v>
      </c>
      <c r="L561" s="13">
        <v>0.92994870967569676</v>
      </c>
      <c r="M561" s="13">
        <v>-0.98502144559722105</v>
      </c>
      <c r="N561" s="14">
        <v>0.46073366724933412</v>
      </c>
      <c r="O561">
        <f>I561+J561*'bulk material'!AI561+K561*'bulk material'!AJ561+L561*'bulk material'!AK561+M561*'bulk material'!AL561+N561*'bulk material'!AM561</f>
        <v>-2.0227138141908449</v>
      </c>
      <c r="P561">
        <f>(O561-'bulk material'!O561)^2</f>
        <v>0.51665487817073774</v>
      </c>
    </row>
    <row r="562" spans="1:16" ht="15.75" thickBot="1" x14ac:dyDescent="0.3">
      <c r="A562" s="13">
        <v>-0.11795479720844249</v>
      </c>
      <c r="B562" s="13">
        <v>2.3441750623111108</v>
      </c>
      <c r="C562" s="13">
        <v>-1.9231866673775702E-2</v>
      </c>
      <c r="D562" s="13">
        <v>1.3446266448424369</v>
      </c>
      <c r="E562" s="13">
        <v>-0.24152214324737911</v>
      </c>
      <c r="F562" s="14">
        <v>-2.326506131636096</v>
      </c>
      <c r="G562" s="7">
        <f>A562+B562*'bulk material'!AI562+C562*'bulk material'!AJ562+D562*'bulk material'!AK562+E562*'bulk material'!AL562+F562*'bulk material'!AM562</f>
        <v>1.2805349159343615</v>
      </c>
      <c r="H562">
        <f>(G562-'bulk material'!N562)^2</f>
        <v>0.82126402070638627</v>
      </c>
      <c r="I562" s="13">
        <v>-2.2091567093236426</v>
      </c>
      <c r="J562" s="13">
        <v>-2.655150415248702</v>
      </c>
      <c r="K562" s="13">
        <v>-4.1063027716796601</v>
      </c>
      <c r="L562" s="13">
        <v>0.92994870967569676</v>
      </c>
      <c r="M562" s="13">
        <v>-0.98502144559722105</v>
      </c>
      <c r="N562" s="14">
        <v>0.46073366724933412</v>
      </c>
      <c r="O562">
        <f>I562+J562*'bulk material'!AI562+K562*'bulk material'!AJ562+L562*'bulk material'!AK562+M562*'bulk material'!AL562+N562*'bulk material'!AM562</f>
        <v>-0.74263527098612403</v>
      </c>
      <c r="P562">
        <f>(O562-'bulk material'!O562)^2</f>
        <v>1.933935146937147E-2</v>
      </c>
    </row>
    <row r="563" spans="1:16" ht="15.75" thickBot="1" x14ac:dyDescent="0.3">
      <c r="A563" s="13">
        <v>-0.11795479720844249</v>
      </c>
      <c r="B563" s="13">
        <v>2.3441750623111108</v>
      </c>
      <c r="C563" s="13">
        <v>-1.9231866673775702E-2</v>
      </c>
      <c r="D563" s="13">
        <v>1.3446266448424369</v>
      </c>
      <c r="E563" s="13">
        <v>-0.24152214324737911</v>
      </c>
      <c r="F563" s="14">
        <v>-2.326506131636096</v>
      </c>
      <c r="G563" s="7">
        <f>A563+B563*'bulk material'!AI563+C563*'bulk material'!AJ563+D563*'bulk material'!AK563+E563*'bulk material'!AL563+F563*'bulk material'!AM563</f>
        <v>1.2805349159343615</v>
      </c>
      <c r="H563">
        <f>(G563-'bulk material'!N563)^2</f>
        <v>0.4548299042483348</v>
      </c>
      <c r="I563" s="13">
        <v>-2.2091567093236426</v>
      </c>
      <c r="J563" s="13">
        <v>-2.655150415248702</v>
      </c>
      <c r="K563" s="13">
        <v>-4.1063027716796601</v>
      </c>
      <c r="L563" s="13">
        <v>0.92994870967569676</v>
      </c>
      <c r="M563" s="13">
        <v>-0.98502144559722105</v>
      </c>
      <c r="N563" s="14">
        <v>0.46073366724933412</v>
      </c>
      <c r="O563">
        <f>I563+J563*'bulk material'!AI563+K563*'bulk material'!AJ563+L563*'bulk material'!AK563+M563*'bulk material'!AL563+N563*'bulk material'!AM563</f>
        <v>-0.74263527098612403</v>
      </c>
      <c r="P563">
        <f>(O563-'bulk material'!O563)^2</f>
        <v>8.6043070127044107E-3</v>
      </c>
    </row>
    <row r="564" spans="1:16" ht="15.75" thickBot="1" x14ac:dyDescent="0.3">
      <c r="A564" s="13">
        <v>-0.11795479720844249</v>
      </c>
      <c r="B564" s="13">
        <v>2.3441750623111108</v>
      </c>
      <c r="C564" s="13">
        <v>-1.9231866673775702E-2</v>
      </c>
      <c r="D564" s="13">
        <v>1.3446266448424369</v>
      </c>
      <c r="E564" s="13">
        <v>-0.24152214324737911</v>
      </c>
      <c r="F564" s="14">
        <v>-2.326506131636096</v>
      </c>
      <c r="G564" s="7">
        <f>A564+B564*'bulk material'!AI564+C564*'bulk material'!AJ564+D564*'bulk material'!AK564+E564*'bulk material'!AL564+F564*'bulk material'!AM564</f>
        <v>1.8895382415210453</v>
      </c>
      <c r="H564">
        <f>(G564-'bulk material'!N564)^2</f>
        <v>9.3201741917250502E-2</v>
      </c>
      <c r="I564" s="13">
        <v>-2.2091567093236426</v>
      </c>
      <c r="J564" s="13">
        <v>-2.655150415248702</v>
      </c>
      <c r="K564" s="13">
        <v>-4.1063027716796601</v>
      </c>
      <c r="L564" s="13">
        <v>0.92994870967569676</v>
      </c>
      <c r="M564" s="13">
        <v>-0.98502144559722105</v>
      </c>
      <c r="N564" s="14">
        <v>0.46073366724933412</v>
      </c>
      <c r="O564">
        <f>I564+J564*'bulk material'!AI564+K564*'bulk material'!AJ564+L564*'bulk material'!AK564+M564*'bulk material'!AL564+N564*'bulk material'!AM564</f>
        <v>-1.6886860606810976</v>
      </c>
      <c r="P564">
        <f>(O564-'bulk material'!O564)^2</f>
        <v>0.23431921578115292</v>
      </c>
    </row>
    <row r="565" spans="1:16" ht="15.75" thickBot="1" x14ac:dyDescent="0.3">
      <c r="A565" s="13">
        <v>-0.11795479720844249</v>
      </c>
      <c r="B565" s="13">
        <v>2.3441750623111108</v>
      </c>
      <c r="C565" s="13">
        <v>-1.9231866673775702E-2</v>
      </c>
      <c r="D565" s="13">
        <v>1.3446266448424369</v>
      </c>
      <c r="E565" s="13">
        <v>-0.24152214324737911</v>
      </c>
      <c r="F565" s="14">
        <v>-2.326506131636096</v>
      </c>
      <c r="G565" s="7">
        <f>A565+B565*'bulk material'!AI565+C565*'bulk material'!AJ565+D565*'bulk material'!AK565+E565*'bulk material'!AL565+F565*'bulk material'!AM565</f>
        <v>1.8895382415210453</v>
      </c>
      <c r="H565">
        <f>(G565-'bulk material'!N565)^2</f>
        <v>4.215438036952792E-2</v>
      </c>
      <c r="I565" s="13">
        <v>-2.2091567093236426</v>
      </c>
      <c r="J565" s="13">
        <v>-2.655150415248702</v>
      </c>
      <c r="K565" s="13">
        <v>-4.1063027716796601</v>
      </c>
      <c r="L565" s="13">
        <v>0.92994870967569676</v>
      </c>
      <c r="M565" s="13">
        <v>-0.98502144559722105</v>
      </c>
      <c r="N565" s="14">
        <v>0.46073366724933412</v>
      </c>
      <c r="O565">
        <f>I565+J565*'bulk material'!AI565+K565*'bulk material'!AJ565+L565*'bulk material'!AK565+M565*'bulk material'!AL565+N565*'bulk material'!AM565</f>
        <v>-1.6886860606810976</v>
      </c>
      <c r="P565">
        <f>(O565-'bulk material'!O565)^2</f>
        <v>0.14752590947188796</v>
      </c>
    </row>
    <row r="566" spans="1:16" ht="15.75" thickBot="1" x14ac:dyDescent="0.3">
      <c r="A566" s="13">
        <v>-0.11795479720844249</v>
      </c>
      <c r="B566" s="13">
        <v>2.3441750623111108</v>
      </c>
      <c r="C566" s="13">
        <v>-1.9231866673775702E-2</v>
      </c>
      <c r="D566" s="13">
        <v>1.3446266448424369</v>
      </c>
      <c r="E566" s="13">
        <v>-0.24152214324737911</v>
      </c>
      <c r="F566" s="14">
        <v>-2.326506131636096</v>
      </c>
      <c r="G566" s="7">
        <f>A566+B566*'bulk material'!AI566+C566*'bulk material'!AJ566+D566*'bulk material'!AK566+E566*'bulk material'!AL566+F566*'bulk material'!AM566</f>
        <v>1.8895382415210453</v>
      </c>
      <c r="H566">
        <f>(G566-'bulk material'!N566)^2</f>
        <v>1.0949137833804516E-2</v>
      </c>
      <c r="I566" s="13">
        <v>-2.2091567093236426</v>
      </c>
      <c r="J566" s="13">
        <v>-2.655150415248702</v>
      </c>
      <c r="K566" s="13">
        <v>-4.1063027716796601</v>
      </c>
      <c r="L566" s="13">
        <v>0.92994870967569676</v>
      </c>
      <c r="M566" s="13">
        <v>-0.98502144559722105</v>
      </c>
      <c r="N566" s="14">
        <v>0.46073366724933412</v>
      </c>
      <c r="O566">
        <f>I566+J566*'bulk material'!AI566+K566*'bulk material'!AJ566+L566*'bulk material'!AK566+M566*'bulk material'!AL566+N566*'bulk material'!AM566</f>
        <v>-1.6886860606810976</v>
      </c>
      <c r="P566">
        <f>(O566-'bulk material'!O566)^2</f>
        <v>8.032339666004118E-2</v>
      </c>
    </row>
    <row r="567" spans="1:16" ht="15.75" thickBot="1" x14ac:dyDescent="0.3">
      <c r="A567" s="13">
        <v>-0.11795479720844249</v>
      </c>
      <c r="B567" s="13">
        <v>2.3441750623111108</v>
      </c>
      <c r="C567" s="13">
        <v>-1.9231866673775702E-2</v>
      </c>
      <c r="D567" s="13">
        <v>1.3446266448424369</v>
      </c>
      <c r="E567" s="13">
        <v>-0.24152214324737911</v>
      </c>
      <c r="F567" s="14">
        <v>-2.326506131636096</v>
      </c>
      <c r="G567" s="7">
        <f>A567+B567*'bulk material'!AI567+C567*'bulk material'!AJ567+D567*'bulk material'!AK567+E567*'bulk material'!AL567+F567*'bulk material'!AM567</f>
        <v>1.8895382415210453</v>
      </c>
      <c r="H567">
        <f>(G567-'bulk material'!N567)^2</f>
        <v>2.6933437846378768E-3</v>
      </c>
      <c r="I567" s="13">
        <v>-2.2091567093236426</v>
      </c>
      <c r="J567" s="13">
        <v>-2.655150415248702</v>
      </c>
      <c r="K567" s="13">
        <v>-4.1063027716796601</v>
      </c>
      <c r="L567" s="13">
        <v>0.92994870967569676</v>
      </c>
      <c r="M567" s="13">
        <v>-0.98502144559722105</v>
      </c>
      <c r="N567" s="14">
        <v>0.46073366724933412</v>
      </c>
      <c r="O567">
        <f>I567+J567*'bulk material'!AI567+K567*'bulk material'!AJ567+L567*'bulk material'!AK567+M567*'bulk material'!AL567+N567*'bulk material'!AM567</f>
        <v>-1.6886860606810976</v>
      </c>
      <c r="P567">
        <f>(O567-'bulk material'!O567)^2</f>
        <v>5.3210094306158064E-2</v>
      </c>
    </row>
    <row r="568" spans="1:16" ht="15.75" thickBot="1" x14ac:dyDescent="0.3">
      <c r="A568" s="13">
        <v>-0.11795479720844249</v>
      </c>
      <c r="B568" s="13">
        <v>2.3441750623111108</v>
      </c>
      <c r="C568" s="13">
        <v>-1.9231866673775702E-2</v>
      </c>
      <c r="D568" s="13">
        <v>1.3446266448424369</v>
      </c>
      <c r="E568" s="13">
        <v>-0.24152214324737911</v>
      </c>
      <c r="F568" s="14">
        <v>-2.326506131636096</v>
      </c>
      <c r="G568" s="7">
        <f>A568+B568*'bulk material'!AI568+C568*'bulk material'!AJ568+D568*'bulk material'!AK568+E568*'bulk material'!AL568+F568*'bulk material'!AM568</f>
        <v>1.5912731937462994</v>
      </c>
      <c r="H568">
        <f>(G568-'bulk material'!N568)^2</f>
        <v>0.19994951032933009</v>
      </c>
      <c r="I568" s="13">
        <v>-2.2091567093236426</v>
      </c>
      <c r="J568" s="13">
        <v>-2.655150415248702</v>
      </c>
      <c r="K568" s="13">
        <v>-4.1063027716796601</v>
      </c>
      <c r="L568" s="13">
        <v>0.92994870967569676</v>
      </c>
      <c r="M568" s="13">
        <v>-0.98502144559722105</v>
      </c>
      <c r="N568" s="14">
        <v>0.46073366724933412</v>
      </c>
      <c r="O568">
        <f>I568+J568*'bulk material'!AI568+K568*'bulk material'!AJ568+L568*'bulk material'!AK568+M568*'bulk material'!AL568+N568*'bulk material'!AM568</f>
        <v>-0.88042153606083384</v>
      </c>
      <c r="P568">
        <f>(O568-'bulk material'!O568)^2</f>
        <v>0.10854548155465188</v>
      </c>
    </row>
    <row r="569" spans="1:16" ht="15.75" thickBot="1" x14ac:dyDescent="0.3">
      <c r="A569" s="13">
        <v>-0.11795479720844249</v>
      </c>
      <c r="B569" s="13">
        <v>2.3441750623111108</v>
      </c>
      <c r="C569" s="13">
        <v>-1.9231866673775702E-2</v>
      </c>
      <c r="D569" s="13">
        <v>1.3446266448424369</v>
      </c>
      <c r="E569" s="13">
        <v>-0.24152214324737911</v>
      </c>
      <c r="F569" s="14">
        <v>-2.326506131636096</v>
      </c>
      <c r="G569" s="7">
        <f>A569+B569*'bulk material'!AI569+C569*'bulk material'!AJ569+D569*'bulk material'!AK569+E569*'bulk material'!AL569+F569*'bulk material'!AM569</f>
        <v>1.5912731937462994</v>
      </c>
      <c r="H569">
        <f>(G569-'bulk material'!N569)^2</f>
        <v>3.9551005463874717E-2</v>
      </c>
      <c r="I569" s="13">
        <v>-2.2091567093236426</v>
      </c>
      <c r="J569" s="13">
        <v>-2.655150415248702</v>
      </c>
      <c r="K569" s="13">
        <v>-4.1063027716796601</v>
      </c>
      <c r="L569" s="13">
        <v>0.92994870967569676</v>
      </c>
      <c r="M569" s="13">
        <v>-0.98502144559722105</v>
      </c>
      <c r="N569" s="14">
        <v>0.46073366724933412</v>
      </c>
      <c r="O569">
        <f>I569+J569*'bulk material'!AI569+K569*'bulk material'!AJ569+L569*'bulk material'!AK569+M569*'bulk material'!AL569+N569*'bulk material'!AM569</f>
        <v>-0.88042153606083384</v>
      </c>
      <c r="P569">
        <f>(O569-'bulk material'!O569)^2</f>
        <v>6.5901300717291751E-3</v>
      </c>
    </row>
    <row r="570" spans="1:16" ht="15.75" thickBot="1" x14ac:dyDescent="0.3">
      <c r="A570" s="13">
        <v>-0.11795479720844249</v>
      </c>
      <c r="B570" s="13">
        <v>2.3441750623111108</v>
      </c>
      <c r="C570" s="13">
        <v>-1.9231866673775702E-2</v>
      </c>
      <c r="D570" s="13">
        <v>1.3446266448424369</v>
      </c>
      <c r="E570" s="13">
        <v>-0.24152214324737911</v>
      </c>
      <c r="F570" s="14">
        <v>-2.326506131636096</v>
      </c>
      <c r="G570" s="7">
        <f>A570+B570*'bulk material'!AI570+C570*'bulk material'!AJ570+D570*'bulk material'!AK570+E570*'bulk material'!AL570+F570*'bulk material'!AM570</f>
        <v>1.5912731937462994</v>
      </c>
      <c r="H570">
        <f>(G570-'bulk material'!N570)^2</f>
        <v>3.4440731344698551E-4</v>
      </c>
      <c r="I570" s="13">
        <v>-2.2091567093236426</v>
      </c>
      <c r="J570" s="13">
        <v>-2.655150415248702</v>
      </c>
      <c r="K570" s="13">
        <v>-4.1063027716796601</v>
      </c>
      <c r="L570" s="13">
        <v>0.92994870967569676</v>
      </c>
      <c r="M570" s="13">
        <v>-0.98502144559722105</v>
      </c>
      <c r="N570" s="14">
        <v>0.46073366724933412</v>
      </c>
      <c r="O570">
        <f>I570+J570*'bulk material'!AI570+K570*'bulk material'!AJ570+L570*'bulk material'!AK570+M570*'bulk material'!AL570+N570*'bulk material'!AM570</f>
        <v>-0.88042153606083384</v>
      </c>
      <c r="P570">
        <f>(O570-'bulk material'!O570)^2</f>
        <v>9.8280487312430859E-3</v>
      </c>
    </row>
    <row r="571" spans="1:16" ht="15.75" thickBot="1" x14ac:dyDescent="0.3">
      <c r="A571" s="13">
        <v>-0.11795479720844249</v>
      </c>
      <c r="B571" s="13">
        <v>2.3441750623111108</v>
      </c>
      <c r="C571" s="13">
        <v>-1.9231866673775702E-2</v>
      </c>
      <c r="D571" s="13">
        <v>1.3446266448424369</v>
      </c>
      <c r="E571" s="13">
        <v>-0.24152214324737911</v>
      </c>
      <c r="F571" s="14">
        <v>-2.326506131636096</v>
      </c>
      <c r="G571" s="7">
        <f>A571+B571*'bulk material'!AI571+C571*'bulk material'!AJ571+D571*'bulk material'!AK571+E571*'bulk material'!AL571+F571*'bulk material'!AM571</f>
        <v>1.5912731937462994</v>
      </c>
      <c r="H571">
        <f>(G571-'bulk material'!N571)^2</f>
        <v>2.6658187691579156E-4</v>
      </c>
      <c r="I571" s="13">
        <v>-2.2091567093236426</v>
      </c>
      <c r="J571" s="13">
        <v>-2.655150415248702</v>
      </c>
      <c r="K571" s="13">
        <v>-4.1063027716796601</v>
      </c>
      <c r="L571" s="13">
        <v>0.92994870967569676</v>
      </c>
      <c r="M571" s="13">
        <v>-0.98502144559722105</v>
      </c>
      <c r="N571" s="14">
        <v>0.46073366724933412</v>
      </c>
      <c r="O571">
        <f>I571+J571*'bulk material'!AI571+K571*'bulk material'!AJ571+L571*'bulk material'!AK571+M571*'bulk material'!AL571+N571*'bulk material'!AM571</f>
        <v>-0.88042153606083384</v>
      </c>
      <c r="P571">
        <f>(O571-'bulk material'!O571)^2</f>
        <v>1.7961913926692153E-2</v>
      </c>
    </row>
    <row r="572" spans="1:16" ht="15.75" thickBot="1" x14ac:dyDescent="0.3">
      <c r="A572" s="13">
        <v>-0.11795479720844249</v>
      </c>
      <c r="B572" s="13">
        <v>2.3441750623111108</v>
      </c>
      <c r="C572" s="13">
        <v>-1.9231866673775702E-2</v>
      </c>
      <c r="D572" s="13">
        <v>1.3446266448424369</v>
      </c>
      <c r="E572" s="13">
        <v>-0.24152214324737911</v>
      </c>
      <c r="F572" s="14">
        <v>-2.326506131636096</v>
      </c>
      <c r="G572" s="7">
        <f>A572+B572*'bulk material'!AI572+C572*'bulk material'!AJ572+D572*'bulk material'!AK572+E572*'bulk material'!AL572+F572*'bulk material'!AM572</f>
        <v>1.4964420496836004</v>
      </c>
      <c r="H572">
        <f>(G572-'bulk material'!N572)^2</f>
        <v>1.8974810045933033E-3</v>
      </c>
      <c r="I572" s="13">
        <v>-2.2091567093236426</v>
      </c>
      <c r="J572" s="13">
        <v>-2.655150415248702</v>
      </c>
      <c r="K572" s="13">
        <v>-4.1063027716796601</v>
      </c>
      <c r="L572" s="13">
        <v>0.92994870967569676</v>
      </c>
      <c r="M572" s="13">
        <v>-0.98502144559722105</v>
      </c>
      <c r="N572" s="14">
        <v>0.46073366724933412</v>
      </c>
      <c r="O572">
        <f>I572+J572*'bulk material'!AI572+K572*'bulk material'!AJ572+L572*'bulk material'!AK572+M572*'bulk material'!AL572+N572*'bulk material'!AM572</f>
        <v>-1.2393943868638617</v>
      </c>
      <c r="P572">
        <f>(O572-'bulk material'!O572)^2</f>
        <v>0.58106523613925376</v>
      </c>
    </row>
    <row r="573" spans="1:16" ht="15.75" thickBot="1" x14ac:dyDescent="0.3">
      <c r="A573" s="13">
        <v>-0.11795479720844249</v>
      </c>
      <c r="B573" s="13">
        <v>2.3441750623111108</v>
      </c>
      <c r="C573" s="13">
        <v>-1.9231866673775702E-2</v>
      </c>
      <c r="D573" s="13">
        <v>1.3446266448424369</v>
      </c>
      <c r="E573" s="13">
        <v>-0.24152214324737911</v>
      </c>
      <c r="F573" s="14">
        <v>-2.326506131636096</v>
      </c>
      <c r="G573" s="7">
        <f>A573+B573*'bulk material'!AI573+C573*'bulk material'!AJ573+D573*'bulk material'!AK573+E573*'bulk material'!AL573+F573*'bulk material'!AM573</f>
        <v>1.4964420496836004</v>
      </c>
      <c r="H573">
        <f>(G573-'bulk material'!N573)^2</f>
        <v>2.4067659464669655E-3</v>
      </c>
      <c r="I573" s="13">
        <v>-2.2091567093236426</v>
      </c>
      <c r="J573" s="13">
        <v>-2.655150415248702</v>
      </c>
      <c r="K573" s="13">
        <v>-4.1063027716796601</v>
      </c>
      <c r="L573" s="13">
        <v>0.92994870967569676</v>
      </c>
      <c r="M573" s="13">
        <v>-0.98502144559722105</v>
      </c>
      <c r="N573" s="14">
        <v>0.46073366724933412</v>
      </c>
      <c r="O573">
        <f>I573+J573*'bulk material'!AI573+K573*'bulk material'!AJ573+L573*'bulk material'!AK573+M573*'bulk material'!AL573+N573*'bulk material'!AM573</f>
        <v>-1.2393943868638617</v>
      </c>
      <c r="P573">
        <f>(O573-'bulk material'!O573)^2</f>
        <v>0.73084586702291887</v>
      </c>
    </row>
    <row r="574" spans="1:16" ht="15.75" thickBot="1" x14ac:dyDescent="0.3">
      <c r="A574" s="13">
        <v>-0.11795479720844249</v>
      </c>
      <c r="B574" s="13">
        <v>2.3441750623111108</v>
      </c>
      <c r="C574" s="13">
        <v>-1.9231866673775702E-2</v>
      </c>
      <c r="D574" s="13">
        <v>1.3446266448424369</v>
      </c>
      <c r="E574" s="13">
        <v>-0.24152214324737911</v>
      </c>
      <c r="F574" s="14">
        <v>-2.326506131636096</v>
      </c>
      <c r="G574" s="7">
        <f>A574+B574*'bulk material'!AI574+C574*'bulk material'!AJ574+D574*'bulk material'!AK574+E574*'bulk material'!AL574+F574*'bulk material'!AM574</f>
        <v>1.4964420496836004</v>
      </c>
      <c r="H574">
        <f>(G574-'bulk material'!N574)^2</f>
        <v>3.9836389479107337E-3</v>
      </c>
      <c r="I574" s="13">
        <v>-2.2091567093236426</v>
      </c>
      <c r="J574" s="13">
        <v>-2.655150415248702</v>
      </c>
      <c r="K574" s="13">
        <v>-4.1063027716796601</v>
      </c>
      <c r="L574" s="13">
        <v>0.92994870967569676</v>
      </c>
      <c r="M574" s="13">
        <v>-0.98502144559722105</v>
      </c>
      <c r="N574" s="14">
        <v>0.46073366724933412</v>
      </c>
      <c r="O574">
        <f>I574+J574*'bulk material'!AI574+K574*'bulk material'!AJ574+L574*'bulk material'!AK574+M574*'bulk material'!AL574+N574*'bulk material'!AM574</f>
        <v>-1.2393943868638617</v>
      </c>
      <c r="P574">
        <f>(O574-'bulk material'!O574)^2</f>
        <v>0.75507846766201747</v>
      </c>
    </row>
    <row r="575" spans="1:16" ht="15.75" thickBot="1" x14ac:dyDescent="0.3">
      <c r="A575" s="13">
        <v>-0.11795479720844249</v>
      </c>
      <c r="B575" s="13">
        <v>2.3441750623111108</v>
      </c>
      <c r="C575" s="13">
        <v>-1.9231866673775702E-2</v>
      </c>
      <c r="D575" s="13">
        <v>1.3446266448424369</v>
      </c>
      <c r="E575" s="13">
        <v>-0.24152214324737911</v>
      </c>
      <c r="F575" s="14">
        <v>-2.326506131636096</v>
      </c>
      <c r="G575" s="7">
        <f>A575+B575*'bulk material'!AI575+C575*'bulk material'!AJ575+D575*'bulk material'!AK575+E575*'bulk material'!AL575+F575*'bulk material'!AM575</f>
        <v>1.4964420496836004</v>
      </c>
      <c r="H575">
        <f>(G575-'bulk material'!N575)^2</f>
        <v>0.13592918255716066</v>
      </c>
      <c r="I575" s="13">
        <v>-2.2091567093236426</v>
      </c>
      <c r="J575" s="13">
        <v>-2.655150415248702</v>
      </c>
      <c r="K575" s="13">
        <v>-4.1063027716796601</v>
      </c>
      <c r="L575" s="13">
        <v>0.92994870967569676</v>
      </c>
      <c r="M575" s="13">
        <v>-0.98502144559722105</v>
      </c>
      <c r="N575" s="14">
        <v>0.46073366724933412</v>
      </c>
      <c r="O575">
        <f>I575+J575*'bulk material'!AI575+K575*'bulk material'!AJ575+L575*'bulk material'!AK575+M575*'bulk material'!AL575+N575*'bulk material'!AM575</f>
        <v>-1.2393943868638617</v>
      </c>
      <c r="P575">
        <f>(O575-'bulk material'!O575)^2</f>
        <v>1.379502367660997</v>
      </c>
    </row>
    <row r="576" spans="1:16" ht="15.75" thickBot="1" x14ac:dyDescent="0.3">
      <c r="A576" s="13">
        <v>-0.11795479720844249</v>
      </c>
      <c r="B576" s="13">
        <v>2.3441750623111108</v>
      </c>
      <c r="C576" s="13">
        <v>-1.9231866673775702E-2</v>
      </c>
      <c r="D576" s="13">
        <v>1.3446266448424369</v>
      </c>
      <c r="E576" s="13">
        <v>-0.24152214324737911</v>
      </c>
      <c r="F576" s="14">
        <v>-2.326506131636096</v>
      </c>
      <c r="G576" s="7">
        <f>A576+B576*'bulk material'!AI576+C576*'bulk material'!AJ576+D576*'bulk material'!AK576+E576*'bulk material'!AL576+F576*'bulk material'!AM576</f>
        <v>1.9352427664683949</v>
      </c>
      <c r="H576">
        <f>(G576-'bulk material'!N576)^2</f>
        <v>0.928700535190504</v>
      </c>
      <c r="I576" s="13">
        <v>-2.2091567093236426</v>
      </c>
      <c r="J576" s="13">
        <v>-2.655150415248702</v>
      </c>
      <c r="K576" s="13">
        <v>-4.1063027716796601</v>
      </c>
      <c r="L576" s="13">
        <v>0.92994870967569676</v>
      </c>
      <c r="M576" s="13">
        <v>-0.98502144559722105</v>
      </c>
      <c r="N576" s="14">
        <v>0.46073366724933412</v>
      </c>
      <c r="O576">
        <f>I576+J576*'bulk material'!AI576+K576*'bulk material'!AJ576+L576*'bulk material'!AK576+M576*'bulk material'!AL576+N576*'bulk material'!AM576</f>
        <v>-2.9303710667101841</v>
      </c>
      <c r="P576">
        <f>(O576-'bulk material'!O576)^2</f>
        <v>0.151558330581608</v>
      </c>
    </row>
    <row r="577" spans="1:16" ht="15.75" thickBot="1" x14ac:dyDescent="0.3">
      <c r="A577" s="13">
        <v>-0.11795479720844249</v>
      </c>
      <c r="B577" s="13">
        <v>2.3441750623111108</v>
      </c>
      <c r="C577" s="13">
        <v>-1.9231866673775702E-2</v>
      </c>
      <c r="D577" s="13">
        <v>1.3446266448424369</v>
      </c>
      <c r="E577" s="13">
        <v>-0.24152214324737911</v>
      </c>
      <c r="F577" s="14">
        <v>-2.326506131636096</v>
      </c>
      <c r="G577" s="7">
        <f>A577+B577*'bulk material'!AI577+C577*'bulk material'!AJ577+D577*'bulk material'!AK577+E577*'bulk material'!AL577+F577*'bulk material'!AM577</f>
        <v>1.9352427664683949</v>
      </c>
      <c r="H577">
        <f>(G577-'bulk material'!N577)^2</f>
        <v>0.96213435251743751</v>
      </c>
      <c r="I577" s="13">
        <v>-2.2091567093236426</v>
      </c>
      <c r="J577" s="13">
        <v>-2.655150415248702</v>
      </c>
      <c r="K577" s="13">
        <v>-4.1063027716796601</v>
      </c>
      <c r="L577" s="13">
        <v>0.92994870967569676</v>
      </c>
      <c r="M577" s="13">
        <v>-0.98502144559722105</v>
      </c>
      <c r="N577" s="14">
        <v>0.46073366724933412</v>
      </c>
      <c r="O577">
        <f>I577+J577*'bulk material'!AI577+K577*'bulk material'!AJ577+L577*'bulk material'!AK577+M577*'bulk material'!AL577+N577*'bulk material'!AM577</f>
        <v>-2.9303710667101841</v>
      </c>
      <c r="P577">
        <f>(O577-'bulk material'!O577)^2</f>
        <v>0.16524087422938402</v>
      </c>
    </row>
    <row r="578" spans="1:16" ht="15.75" thickBot="1" x14ac:dyDescent="0.3">
      <c r="A578" s="13">
        <v>-0.11795479720844249</v>
      </c>
      <c r="B578" s="13">
        <v>2.3441750623111108</v>
      </c>
      <c r="C578" s="13">
        <v>-1.9231866673775702E-2</v>
      </c>
      <c r="D578" s="13">
        <v>1.3446266448424369</v>
      </c>
      <c r="E578" s="13">
        <v>-0.24152214324737911</v>
      </c>
      <c r="F578" s="14">
        <v>-2.326506131636096</v>
      </c>
      <c r="G578" s="7">
        <f>A578+B578*'bulk material'!AI578+C578*'bulk material'!AJ578+D578*'bulk material'!AK578+E578*'bulk material'!AL578+F578*'bulk material'!AM578</f>
        <v>1.3105187374613361</v>
      </c>
      <c r="H578">
        <f>(G578-'bulk material'!N578)^2</f>
        <v>0.56930634253317536</v>
      </c>
      <c r="I578" s="13">
        <v>-2.2091567093236426</v>
      </c>
      <c r="J578" s="13">
        <v>-2.655150415248702</v>
      </c>
      <c r="K578" s="13">
        <v>-4.1063027716796601</v>
      </c>
      <c r="L578" s="13">
        <v>0.92994870967569676</v>
      </c>
      <c r="M578" s="13">
        <v>-0.98502144559722105</v>
      </c>
      <c r="N578" s="14">
        <v>0.46073366724933412</v>
      </c>
      <c r="O578">
        <f>I578+J578*'bulk material'!AI578+K578*'bulk material'!AJ578+L578*'bulk material'!AK578+M578*'bulk material'!AL578+N578*'bulk material'!AM578</f>
        <v>-0.65317341598839884</v>
      </c>
      <c r="P578">
        <f>(O578-'bulk material'!O578)^2</f>
        <v>0.34711920989790734</v>
      </c>
    </row>
    <row r="579" spans="1:16" ht="15.75" thickBot="1" x14ac:dyDescent="0.3">
      <c r="A579" s="13">
        <v>-0.11795479720844249</v>
      </c>
      <c r="B579" s="13">
        <v>2.3441750623111108</v>
      </c>
      <c r="C579" s="13">
        <v>-1.9231866673775702E-2</v>
      </c>
      <c r="D579" s="13">
        <v>1.3446266448424369</v>
      </c>
      <c r="E579" s="13">
        <v>-0.24152214324737911</v>
      </c>
      <c r="F579" s="14">
        <v>-2.326506131636096</v>
      </c>
      <c r="G579" s="7">
        <f>A579+B579*'bulk material'!AI579+C579*'bulk material'!AJ579+D579*'bulk material'!AK579+E579*'bulk material'!AL579+F579*'bulk material'!AM579</f>
        <v>1.3105187374613361</v>
      </c>
      <c r="H579">
        <f>(G579-'bulk material'!N579)^2</f>
        <v>0.55648699060563134</v>
      </c>
      <c r="I579" s="13">
        <v>-2.2091567093236426</v>
      </c>
      <c r="J579" s="13">
        <v>-2.655150415248702</v>
      </c>
      <c r="K579" s="13">
        <v>-4.1063027716796601</v>
      </c>
      <c r="L579" s="13">
        <v>0.92994870967569676</v>
      </c>
      <c r="M579" s="13">
        <v>-0.98502144559722105</v>
      </c>
      <c r="N579" s="14">
        <v>0.46073366724933412</v>
      </c>
      <c r="O579">
        <f>I579+J579*'bulk material'!AI579+K579*'bulk material'!AJ579+L579*'bulk material'!AK579+M579*'bulk material'!AL579+N579*'bulk material'!AM579</f>
        <v>-0.65317341598839884</v>
      </c>
      <c r="P579">
        <f>(O579-'bulk material'!O579)^2</f>
        <v>0.35725915318462459</v>
      </c>
    </row>
    <row r="580" spans="1:16" ht="15.75" thickBot="1" x14ac:dyDescent="0.3">
      <c r="A580" s="13">
        <v>-0.11795479720844249</v>
      </c>
      <c r="B580" s="13">
        <v>2.3441750623111108</v>
      </c>
      <c r="C580" s="13">
        <v>-1.9231866673775702E-2</v>
      </c>
      <c r="D580" s="13">
        <v>1.3446266448424369</v>
      </c>
      <c r="E580" s="13">
        <v>-0.24152214324737911</v>
      </c>
      <c r="F580" s="14">
        <v>-2.326506131636096</v>
      </c>
      <c r="G580" s="7">
        <f>A580+B580*'bulk material'!AI580+C580*'bulk material'!AJ580+D580*'bulk material'!AK580+E580*'bulk material'!AL580+F580*'bulk material'!AM580</f>
        <v>1.907954291747727</v>
      </c>
      <c r="H580">
        <f>(G580-'bulk material'!N580)^2</f>
        <v>0.33324246540173463</v>
      </c>
      <c r="I580" s="13">
        <v>-2.2091567093236426</v>
      </c>
      <c r="J580" s="13">
        <v>-2.655150415248702</v>
      </c>
      <c r="K580" s="13">
        <v>-4.1063027716796601</v>
      </c>
      <c r="L580" s="13">
        <v>0.92994870967569676</v>
      </c>
      <c r="M580" s="13">
        <v>-0.98502144559722105</v>
      </c>
      <c r="N580" s="14">
        <v>0.46073366724933412</v>
      </c>
      <c r="O580">
        <f>I580+J580*'bulk material'!AI580+K580*'bulk material'!AJ580+L580*'bulk material'!AK580+M580*'bulk material'!AL580+N580*'bulk material'!AM580</f>
        <v>-0.32813984796458995</v>
      </c>
      <c r="P580">
        <f>(O580-'bulk material'!O580)^2</f>
        <v>0.97184613917369045</v>
      </c>
    </row>
    <row r="581" spans="1:16" ht="15.75" thickBot="1" x14ac:dyDescent="0.3">
      <c r="A581" s="13">
        <v>-0.11795479720844249</v>
      </c>
      <c r="B581" s="13">
        <v>2.3441750623111108</v>
      </c>
      <c r="C581" s="13">
        <v>-1.9231866673775702E-2</v>
      </c>
      <c r="D581" s="13">
        <v>1.3446266448424369</v>
      </c>
      <c r="E581" s="13">
        <v>-0.24152214324737911</v>
      </c>
      <c r="F581" s="14">
        <v>-2.326506131636096</v>
      </c>
      <c r="G581" s="7">
        <f>A581+B581*'bulk material'!AI581+C581*'bulk material'!AJ581+D581*'bulk material'!AK581+E581*'bulk material'!AL581+F581*'bulk material'!AM581</f>
        <v>1.907954291747727</v>
      </c>
      <c r="H581">
        <f>(G581-'bulk material'!N581)^2</f>
        <v>0.26946305025652911</v>
      </c>
      <c r="I581" s="13">
        <v>-2.2091567093236426</v>
      </c>
      <c r="J581" s="13">
        <v>-2.655150415248702</v>
      </c>
      <c r="K581" s="13">
        <v>-4.1063027716796601</v>
      </c>
      <c r="L581" s="13">
        <v>0.92994870967569676</v>
      </c>
      <c r="M581" s="13">
        <v>-0.98502144559722105</v>
      </c>
      <c r="N581" s="14">
        <v>0.46073366724933412</v>
      </c>
      <c r="O581">
        <f>I581+J581*'bulk material'!AI581+K581*'bulk material'!AJ581+L581*'bulk material'!AK581+M581*'bulk material'!AL581+N581*'bulk material'!AM581</f>
        <v>-0.32813984796458995</v>
      </c>
      <c r="P581">
        <f>(O581-'bulk material'!O581)^2</f>
        <v>1.0899273028913257</v>
      </c>
    </row>
    <row r="582" spans="1:16" ht="15.75" thickBot="1" x14ac:dyDescent="0.3">
      <c r="A582" s="13">
        <v>-0.11795479720844249</v>
      </c>
      <c r="B582" s="13">
        <v>2.3441750623111108</v>
      </c>
      <c r="C582" s="13">
        <v>-1.9231866673775702E-2</v>
      </c>
      <c r="D582" s="13">
        <v>1.3446266448424369</v>
      </c>
      <c r="E582" s="13">
        <v>-0.24152214324737911</v>
      </c>
      <c r="F582" s="14">
        <v>-2.326506131636096</v>
      </c>
      <c r="G582" s="7">
        <f>A582+B582*'bulk material'!AI582+C582*'bulk material'!AJ582+D582*'bulk material'!AK582+E582*'bulk material'!AL582+F582*'bulk material'!AM582</f>
        <v>1.907954291747727</v>
      </c>
      <c r="H582">
        <f>(G582-'bulk material'!N582)^2</f>
        <v>0.2200231029246861</v>
      </c>
      <c r="I582" s="13">
        <v>-2.2091567093236426</v>
      </c>
      <c r="J582" s="13">
        <v>-2.655150415248702</v>
      </c>
      <c r="K582" s="13">
        <v>-4.1063027716796601</v>
      </c>
      <c r="L582" s="13">
        <v>0.92994870967569676</v>
      </c>
      <c r="M582" s="13">
        <v>-0.98502144559722105</v>
      </c>
      <c r="N582" s="14">
        <v>0.46073366724933412</v>
      </c>
      <c r="O582">
        <f>I582+J582*'bulk material'!AI582+K582*'bulk material'!AJ582+L582*'bulk material'!AK582+M582*'bulk material'!AL582+N582*'bulk material'!AM582</f>
        <v>-0.32813984796458995</v>
      </c>
      <c r="P582">
        <f>(O582-'bulk material'!O582)^2</f>
        <v>1.1968971260088208</v>
      </c>
    </row>
    <row r="583" spans="1:16" ht="15.75" thickBot="1" x14ac:dyDescent="0.3">
      <c r="A583" s="13">
        <v>-0.11795479720844249</v>
      </c>
      <c r="B583" s="13">
        <v>2.3441750623111108</v>
      </c>
      <c r="C583" s="13">
        <v>-1.9231866673775702E-2</v>
      </c>
      <c r="D583" s="13">
        <v>1.3446266448424369</v>
      </c>
      <c r="E583" s="13">
        <v>-0.24152214324737911</v>
      </c>
      <c r="F583" s="14">
        <v>-2.326506131636096</v>
      </c>
      <c r="G583" s="7">
        <f>A583+B583*'bulk material'!AI583+C583*'bulk material'!AJ583+D583*'bulk material'!AK583+E583*'bulk material'!AL583+F583*'bulk material'!AM583</f>
        <v>1.907954291747727</v>
      </c>
      <c r="H583">
        <f>(G583-'bulk material'!N583)^2</f>
        <v>4.8551338680321701E-2</v>
      </c>
      <c r="I583" s="13">
        <v>-2.2091567093236426</v>
      </c>
      <c r="J583" s="13">
        <v>-2.655150415248702</v>
      </c>
      <c r="K583" s="13">
        <v>-4.1063027716796601</v>
      </c>
      <c r="L583" s="13">
        <v>0.92994870967569676</v>
      </c>
      <c r="M583" s="13">
        <v>-0.98502144559722105</v>
      </c>
      <c r="N583" s="14">
        <v>0.46073366724933412</v>
      </c>
      <c r="O583">
        <f>I583+J583*'bulk material'!AI583+K583*'bulk material'!AJ583+L583*'bulk material'!AK583+M583*'bulk material'!AL583+N583*'bulk material'!AM583</f>
        <v>-0.32813984796458995</v>
      </c>
      <c r="P583">
        <f>(O583-'bulk material'!O583)^2</f>
        <v>1.8029787887432582</v>
      </c>
    </row>
    <row r="584" spans="1:16" ht="15.75" thickBot="1" x14ac:dyDescent="0.3">
      <c r="A584" s="13">
        <v>-0.11795479720844249</v>
      </c>
      <c r="B584" s="13">
        <v>2.3441750623111108</v>
      </c>
      <c r="C584" s="13">
        <v>-1.9231866673775702E-2</v>
      </c>
      <c r="D584" s="13">
        <v>1.3446266448424369</v>
      </c>
      <c r="E584" s="13">
        <v>-0.24152214324737911</v>
      </c>
      <c r="F584" s="14">
        <v>-2.326506131636096</v>
      </c>
      <c r="G584" s="7">
        <f>A584+B584*'bulk material'!AI584+C584*'bulk material'!AJ584+D584*'bulk material'!AK584+E584*'bulk material'!AL584+F584*'bulk material'!AM584</f>
        <v>1.7334735572930609</v>
      </c>
      <c r="H584">
        <f>(G584-'bulk material'!N584)^2</f>
        <v>6.808648699870834E-2</v>
      </c>
      <c r="I584" s="13">
        <v>-2.2091567093236426</v>
      </c>
      <c r="J584" s="13">
        <v>-2.655150415248702</v>
      </c>
      <c r="K584" s="13">
        <v>-4.1063027716796601</v>
      </c>
      <c r="L584" s="13">
        <v>0.92994870967569676</v>
      </c>
      <c r="M584" s="13">
        <v>-0.98502144559722105</v>
      </c>
      <c r="N584" s="14">
        <v>0.46073366724933412</v>
      </c>
      <c r="O584">
        <f>I584+J584*'bulk material'!AI584+K584*'bulk material'!AJ584+L584*'bulk material'!AK584+M584*'bulk material'!AL584+N584*'bulk material'!AM584</f>
        <v>-1.1586560844373417</v>
      </c>
      <c r="P584">
        <f>(O584-'bulk material'!O584)^2</f>
        <v>2.6995994382029492E-5</v>
      </c>
    </row>
    <row r="585" spans="1:16" ht="15.75" thickBot="1" x14ac:dyDescent="0.3">
      <c r="A585" s="13">
        <v>-0.11795479720844249</v>
      </c>
      <c r="B585" s="13">
        <v>2.3441750623111108</v>
      </c>
      <c r="C585" s="13">
        <v>-1.9231866673775702E-2</v>
      </c>
      <c r="D585" s="13">
        <v>1.3446266448424369</v>
      </c>
      <c r="E585" s="13">
        <v>-0.24152214324737911</v>
      </c>
      <c r="F585" s="14">
        <v>-2.326506131636096</v>
      </c>
      <c r="G585" s="7">
        <f>A585+B585*'bulk material'!AI585+C585*'bulk material'!AJ585+D585*'bulk material'!AK585+E585*'bulk material'!AL585+F585*'bulk material'!AM585</f>
        <v>1.7334735572930609</v>
      </c>
      <c r="H585">
        <f>(G585-'bulk material'!N585)^2</f>
        <v>6.1331835376978165E-2</v>
      </c>
      <c r="I585" s="13">
        <v>-2.2091567093236426</v>
      </c>
      <c r="J585" s="13">
        <v>-2.655150415248702</v>
      </c>
      <c r="K585" s="13">
        <v>-4.1063027716796601</v>
      </c>
      <c r="L585" s="13">
        <v>0.92994870967569676</v>
      </c>
      <c r="M585" s="13">
        <v>-0.98502144559722105</v>
      </c>
      <c r="N585" s="14">
        <v>0.46073366724933412</v>
      </c>
      <c r="O585">
        <f>I585+J585*'bulk material'!AI585+K585*'bulk material'!AJ585+L585*'bulk material'!AK585+M585*'bulk material'!AL585+N585*'bulk material'!AM585</f>
        <v>-1.1586560844373417</v>
      </c>
      <c r="P585">
        <f>(O585-'bulk material'!O585)^2</f>
        <v>3.4139919916090683E-4</v>
      </c>
    </row>
    <row r="586" spans="1:16" ht="15.75" thickBot="1" x14ac:dyDescent="0.3">
      <c r="A586" s="13">
        <v>-0.11795479720844249</v>
      </c>
      <c r="B586" s="13">
        <v>2.3441750623111108</v>
      </c>
      <c r="C586" s="13">
        <v>-1.9231866673775702E-2</v>
      </c>
      <c r="D586" s="13">
        <v>1.3446266448424369</v>
      </c>
      <c r="E586" s="13">
        <v>-0.24152214324737911</v>
      </c>
      <c r="F586" s="14">
        <v>-2.326506131636096</v>
      </c>
      <c r="G586" s="7">
        <f>A586+B586*'bulk material'!AI586+C586*'bulk material'!AJ586+D586*'bulk material'!AK586+E586*'bulk material'!AL586+F586*'bulk material'!AM586</f>
        <v>1.7334735572930609</v>
      </c>
      <c r="H586">
        <f>(G586-'bulk material'!N586)^2</f>
        <v>6.8473701235940137E-3</v>
      </c>
      <c r="I586" s="13">
        <v>-2.2091567093236426</v>
      </c>
      <c r="J586" s="13">
        <v>-2.655150415248702</v>
      </c>
      <c r="K586" s="13">
        <v>-4.1063027716796601</v>
      </c>
      <c r="L586" s="13">
        <v>0.92994870967569676</v>
      </c>
      <c r="M586" s="13">
        <v>-0.98502144559722105</v>
      </c>
      <c r="N586" s="14">
        <v>0.46073366724933412</v>
      </c>
      <c r="O586">
        <f>I586+J586*'bulk material'!AI586+K586*'bulk material'!AJ586+L586*'bulk material'!AK586+M586*'bulk material'!AL586+N586*'bulk material'!AM586</f>
        <v>-1.1586560844373417</v>
      </c>
      <c r="P586">
        <f>(O586-'bulk material'!O586)^2</f>
        <v>3.3628519324747627E-2</v>
      </c>
    </row>
    <row r="587" spans="1:16" ht="15.75" thickBot="1" x14ac:dyDescent="0.3">
      <c r="A587" s="13">
        <v>-0.11795479720844249</v>
      </c>
      <c r="B587" s="13">
        <v>2.3441750623111108</v>
      </c>
      <c r="C587" s="13">
        <v>-1.9231866673775702E-2</v>
      </c>
      <c r="D587" s="13">
        <v>1.3446266448424369</v>
      </c>
      <c r="E587" s="13">
        <v>-0.24152214324737911</v>
      </c>
      <c r="F587" s="14">
        <v>-2.326506131636096</v>
      </c>
      <c r="G587" s="7">
        <f>A587+B587*'bulk material'!AI587+C587*'bulk material'!AJ587+D587*'bulk material'!AK587+E587*'bulk material'!AL587+F587*'bulk material'!AM587</f>
        <v>1.7334735572930609</v>
      </c>
      <c r="H587">
        <f>(G587-'bulk material'!N587)^2</f>
        <v>2.8653917148551574E-3</v>
      </c>
      <c r="I587" s="13">
        <v>-2.2091567093236426</v>
      </c>
      <c r="J587" s="13">
        <v>-2.655150415248702</v>
      </c>
      <c r="K587" s="13">
        <v>-4.1063027716796601</v>
      </c>
      <c r="L587" s="13">
        <v>0.92994870967569676</v>
      </c>
      <c r="M587" s="13">
        <v>-0.98502144559722105</v>
      </c>
      <c r="N587" s="14">
        <v>0.46073366724933412</v>
      </c>
      <c r="O587">
        <f>I587+J587*'bulk material'!AI587+K587*'bulk material'!AJ587+L587*'bulk material'!AK587+M587*'bulk material'!AL587+N587*'bulk material'!AM587</f>
        <v>-1.1586560844373417</v>
      </c>
      <c r="P587">
        <f>(O587-'bulk material'!O587)^2</f>
        <v>0.10218187340325943</v>
      </c>
    </row>
    <row r="588" spans="1:16" ht="15.75" thickBot="1" x14ac:dyDescent="0.3">
      <c r="A588" s="13">
        <v>-0.11795479720844249</v>
      </c>
      <c r="B588" s="13">
        <v>2.3441750623111108</v>
      </c>
      <c r="C588" s="13">
        <v>-1.9231866673775702E-2</v>
      </c>
      <c r="D588" s="13">
        <v>1.3446266448424369</v>
      </c>
      <c r="E588" s="13">
        <v>-0.24152214324737911</v>
      </c>
      <c r="F588" s="14">
        <v>-2.326506131636096</v>
      </c>
      <c r="G588" s="7">
        <f>A588+B588*'bulk material'!AI588+C588*'bulk material'!AJ588+D588*'bulk material'!AK588+E588*'bulk material'!AL588+F588*'bulk material'!AM588</f>
        <v>2.0180975539056369</v>
      </c>
      <c r="H588">
        <f>(G588-'bulk material'!N588)^2</f>
        <v>0.66052787891176912</v>
      </c>
      <c r="I588" s="13">
        <v>-2.2091567093236426</v>
      </c>
      <c r="J588" s="13">
        <v>-2.655150415248702</v>
      </c>
      <c r="K588" s="13">
        <v>-4.1063027716796601</v>
      </c>
      <c r="L588" s="13">
        <v>0.92994870967569676</v>
      </c>
      <c r="M588" s="13">
        <v>-0.98502144559722105</v>
      </c>
      <c r="N588" s="14">
        <v>0.46073366724933412</v>
      </c>
      <c r="O588">
        <f>I588+J588*'bulk material'!AI588+K588*'bulk material'!AJ588+L588*'bulk material'!AK588+M588*'bulk material'!AL588+N588*'bulk material'!AM588</f>
        <v>-0.29720141832770142</v>
      </c>
      <c r="P588">
        <f>(O588-'bulk material'!O588)^2</f>
        <v>0.51634328997480317</v>
      </c>
    </row>
    <row r="589" spans="1:16" ht="15.75" thickBot="1" x14ac:dyDescent="0.3">
      <c r="A589" s="13">
        <v>-0.11795479720844249</v>
      </c>
      <c r="B589" s="13">
        <v>2.3441750623111108</v>
      </c>
      <c r="C589" s="13">
        <v>-1.9231866673775702E-2</v>
      </c>
      <c r="D589" s="13">
        <v>1.3446266448424369</v>
      </c>
      <c r="E589" s="13">
        <v>-0.24152214324737911</v>
      </c>
      <c r="F589" s="14">
        <v>-2.326506131636096</v>
      </c>
      <c r="G589" s="7">
        <f>A589+B589*'bulk material'!AI589+C589*'bulk material'!AJ589+D589*'bulk material'!AK589+E589*'bulk material'!AL589+F589*'bulk material'!AM589</f>
        <v>2.0180975539056369</v>
      </c>
      <c r="H589">
        <f>(G589-'bulk material'!N589)^2</f>
        <v>0.59849322683568018</v>
      </c>
      <c r="I589" s="13">
        <v>-2.2091567093236426</v>
      </c>
      <c r="J589" s="13">
        <v>-2.655150415248702</v>
      </c>
      <c r="K589" s="13">
        <v>-4.1063027716796601</v>
      </c>
      <c r="L589" s="13">
        <v>0.92994870967569676</v>
      </c>
      <c r="M589" s="13">
        <v>-0.98502144559722105</v>
      </c>
      <c r="N589" s="14">
        <v>0.46073366724933412</v>
      </c>
      <c r="O589">
        <f>I589+J589*'bulk material'!AI589+K589*'bulk material'!AJ589+L589*'bulk material'!AK589+M589*'bulk material'!AL589+N589*'bulk material'!AM589</f>
        <v>-0.29720141832770142</v>
      </c>
      <c r="P589">
        <f>(O589-'bulk material'!O589)^2</f>
        <v>0.57407221222514027</v>
      </c>
    </row>
    <row r="590" spans="1:16" ht="15.75" thickBot="1" x14ac:dyDescent="0.3">
      <c r="A590" s="13">
        <v>-0.11795479720844249</v>
      </c>
      <c r="B590" s="13">
        <v>2.3441750623111108</v>
      </c>
      <c r="C590" s="13">
        <v>-1.9231866673775702E-2</v>
      </c>
      <c r="D590" s="13">
        <v>1.3446266448424369</v>
      </c>
      <c r="E590" s="13">
        <v>-0.24152214324737911</v>
      </c>
      <c r="F590" s="14">
        <v>-2.326506131636096</v>
      </c>
      <c r="G590" s="7">
        <f>A590+B590*'bulk material'!AI590+C590*'bulk material'!AJ590+D590*'bulk material'!AK590+E590*'bulk material'!AL590+F590*'bulk material'!AM590</f>
        <v>2.0180975539056369</v>
      </c>
      <c r="H590">
        <f>(G590-'bulk material'!N590)^2</f>
        <v>0.3784479850672911</v>
      </c>
      <c r="I590" s="13">
        <v>-2.2091567093236426</v>
      </c>
      <c r="J590" s="13">
        <v>-2.655150415248702</v>
      </c>
      <c r="K590" s="13">
        <v>-4.1063027716796601</v>
      </c>
      <c r="L590" s="13">
        <v>0.92994870967569676</v>
      </c>
      <c r="M590" s="13">
        <v>-0.98502144559722105</v>
      </c>
      <c r="N590" s="14">
        <v>0.46073366724933412</v>
      </c>
      <c r="O590">
        <f>I590+J590*'bulk material'!AI590+K590*'bulk material'!AJ590+L590*'bulk material'!AK590+M590*'bulk material'!AL590+N590*'bulk material'!AM590</f>
        <v>-0.29720141832770142</v>
      </c>
      <c r="P590">
        <f>(O590-'bulk material'!O590)^2</f>
        <v>0.83927165907558143</v>
      </c>
    </row>
    <row r="591" spans="1:16" ht="15.75" thickBot="1" x14ac:dyDescent="0.3">
      <c r="A591" s="13">
        <v>-0.11795479720844249</v>
      </c>
      <c r="B591" s="13">
        <v>2.3441750623111108</v>
      </c>
      <c r="C591" s="13">
        <v>-1.9231866673775702E-2</v>
      </c>
      <c r="D591" s="13">
        <v>1.3446266448424369</v>
      </c>
      <c r="E591" s="13">
        <v>-0.24152214324737911</v>
      </c>
      <c r="F591" s="14">
        <v>-2.326506131636096</v>
      </c>
      <c r="G591" s="7">
        <f>A591+B591*'bulk material'!AI591+C591*'bulk material'!AJ591+D591*'bulk material'!AK591+E591*'bulk material'!AL591+F591*'bulk material'!AM591</f>
        <v>2.0180975539056369</v>
      </c>
      <c r="H591">
        <f>(G591-'bulk material'!N591)^2</f>
        <v>0.14911877660020473</v>
      </c>
      <c r="I591" s="13">
        <v>-2.2091567093236426</v>
      </c>
      <c r="J591" s="13">
        <v>-2.655150415248702</v>
      </c>
      <c r="K591" s="13">
        <v>-4.1063027716796601</v>
      </c>
      <c r="L591" s="13">
        <v>0.92994870967569676</v>
      </c>
      <c r="M591" s="13">
        <v>-0.98502144559722105</v>
      </c>
      <c r="N591" s="14">
        <v>0.46073366724933412</v>
      </c>
      <c r="O591">
        <f>I591+J591*'bulk material'!AI591+K591*'bulk material'!AJ591+L591*'bulk material'!AK591+M591*'bulk material'!AL591+N591*'bulk material'!AM591</f>
        <v>-0.29720141832770142</v>
      </c>
      <c r="P591">
        <f>(O591-'bulk material'!O591)^2</f>
        <v>1.3113455461635948</v>
      </c>
    </row>
    <row r="592" spans="1:16" ht="15.75" thickBot="1" x14ac:dyDescent="0.3">
      <c r="A592" s="13">
        <v>-0.11795479720844249</v>
      </c>
      <c r="B592" s="13">
        <v>2.3441750623111108</v>
      </c>
      <c r="C592" s="13">
        <v>-1.9231866673775702E-2</v>
      </c>
      <c r="D592" s="13">
        <v>1.3446266448424369</v>
      </c>
      <c r="E592" s="13">
        <v>-0.24152214324737911</v>
      </c>
      <c r="F592" s="14">
        <v>-2.326506131636096</v>
      </c>
      <c r="G592" s="7">
        <f>A592+B592*'bulk material'!AI592+C592*'bulk material'!AJ592+D592*'bulk material'!AK592+E592*'bulk material'!AL592+F592*'bulk material'!AM592</f>
        <v>2.0307396249085166</v>
      </c>
      <c r="H592">
        <f>(G592-'bulk material'!N592)^2</f>
        <v>0.4673233670103234</v>
      </c>
      <c r="I592" s="13">
        <v>-2.2091567093236426</v>
      </c>
      <c r="J592" s="13">
        <v>-2.655150415248702</v>
      </c>
      <c r="K592" s="13">
        <v>-4.1063027716796601</v>
      </c>
      <c r="L592" s="13">
        <v>0.92994870967569676</v>
      </c>
      <c r="M592" s="13">
        <v>-0.98502144559722105</v>
      </c>
      <c r="N592" s="14">
        <v>0.46073366724933412</v>
      </c>
      <c r="O592">
        <f>I592+J592*'bulk material'!AI592+K592*'bulk material'!AJ592+L592*'bulk material'!AK592+M592*'bulk material'!AL592+N592*'bulk material'!AM592</f>
        <v>0.32289123429952921</v>
      </c>
      <c r="P592">
        <f>(O592-'bulk material'!O592)^2</f>
        <v>0.34838072321742158</v>
      </c>
    </row>
    <row r="593" spans="1:16" ht="15.75" thickBot="1" x14ac:dyDescent="0.3">
      <c r="A593" s="13">
        <v>-0.11795479720844249</v>
      </c>
      <c r="B593" s="13">
        <v>2.3441750623111108</v>
      </c>
      <c r="C593" s="13">
        <v>-1.9231866673775702E-2</v>
      </c>
      <c r="D593" s="13">
        <v>1.3446266448424369</v>
      </c>
      <c r="E593" s="13">
        <v>-0.24152214324737911</v>
      </c>
      <c r="F593" s="14">
        <v>-2.326506131636096</v>
      </c>
      <c r="G593" s="7">
        <f>A593+B593*'bulk material'!AI593+C593*'bulk material'!AJ593+D593*'bulk material'!AK593+E593*'bulk material'!AL593+F593*'bulk material'!AM593</f>
        <v>2.0307396249085166</v>
      </c>
      <c r="H593">
        <f>(G593-'bulk material'!N593)^2</f>
        <v>0.38342116011064709</v>
      </c>
      <c r="I593" s="13">
        <v>-2.2091567093236426</v>
      </c>
      <c r="J593" s="13">
        <v>-2.655150415248702</v>
      </c>
      <c r="K593" s="13">
        <v>-4.1063027716796601</v>
      </c>
      <c r="L593" s="13">
        <v>0.92994870967569676</v>
      </c>
      <c r="M593" s="13">
        <v>-0.98502144559722105</v>
      </c>
      <c r="N593" s="14">
        <v>0.46073366724933412</v>
      </c>
      <c r="O593">
        <f>I593+J593*'bulk material'!AI593+K593*'bulk material'!AJ593+L593*'bulk material'!AK593+M593*'bulk material'!AL593+N593*'bulk material'!AM593</f>
        <v>0.32289123429952921</v>
      </c>
      <c r="P593">
        <f>(O593-'bulk material'!O593)^2</f>
        <v>0.42855127866658971</v>
      </c>
    </row>
    <row r="594" spans="1:16" ht="15.75" thickBot="1" x14ac:dyDescent="0.3">
      <c r="A594" s="13">
        <v>-0.11795479720844249</v>
      </c>
      <c r="B594" s="13">
        <v>2.3441750623111108</v>
      </c>
      <c r="C594" s="13">
        <v>-1.9231866673775702E-2</v>
      </c>
      <c r="D594" s="13">
        <v>1.3446266448424369</v>
      </c>
      <c r="E594" s="13">
        <v>-0.24152214324737911</v>
      </c>
      <c r="F594" s="14">
        <v>-2.326506131636096</v>
      </c>
      <c r="G594" s="7">
        <f>A594+B594*'bulk material'!AI594+C594*'bulk material'!AJ594+D594*'bulk material'!AK594+E594*'bulk material'!AL594+F594*'bulk material'!AM594</f>
        <v>2.0307396249085166</v>
      </c>
      <c r="H594">
        <f>(G594-'bulk material'!N594)^2</f>
        <v>0.25568890098651731</v>
      </c>
      <c r="I594" s="13">
        <v>-2.2091567093236426</v>
      </c>
      <c r="J594" s="13">
        <v>-2.655150415248702</v>
      </c>
      <c r="K594" s="13">
        <v>-4.1063027716796601</v>
      </c>
      <c r="L594" s="13">
        <v>0.92994870967569676</v>
      </c>
      <c r="M594" s="13">
        <v>-0.98502144559722105</v>
      </c>
      <c r="N594" s="14">
        <v>0.46073366724933412</v>
      </c>
      <c r="O594">
        <f>I594+J594*'bulk material'!AI594+K594*'bulk material'!AJ594+L594*'bulk material'!AK594+M594*'bulk material'!AL594+N594*'bulk material'!AM594</f>
        <v>0.32289123429952921</v>
      </c>
      <c r="P594">
        <f>(O594-'bulk material'!O594)^2</f>
        <v>0.59011816553169605</v>
      </c>
    </row>
    <row r="595" spans="1:16" ht="15.75" thickBot="1" x14ac:dyDescent="0.3">
      <c r="A595" s="13">
        <v>-0.11795479720844249</v>
      </c>
      <c r="B595" s="13">
        <v>2.3441750623111108</v>
      </c>
      <c r="C595" s="13">
        <v>-1.9231866673775702E-2</v>
      </c>
      <c r="D595" s="13">
        <v>1.3446266448424369</v>
      </c>
      <c r="E595" s="13">
        <v>-0.24152214324737911</v>
      </c>
      <c r="F595" s="14">
        <v>-2.326506131636096</v>
      </c>
      <c r="G595" s="7">
        <f>A595+B595*'bulk material'!AI595+C595*'bulk material'!AJ595+D595*'bulk material'!AK595+E595*'bulk material'!AL595+F595*'bulk material'!AM595</f>
        <v>2.0307396249085166</v>
      </c>
      <c r="H595">
        <f>(G595-'bulk material'!N595)^2</f>
        <v>0.10168360674775301</v>
      </c>
      <c r="I595" s="13">
        <v>-2.2091567093236426</v>
      </c>
      <c r="J595" s="13">
        <v>-2.655150415248702</v>
      </c>
      <c r="K595" s="13">
        <v>-4.1063027716796601</v>
      </c>
      <c r="L595" s="13">
        <v>0.92994870967569676</v>
      </c>
      <c r="M595" s="13">
        <v>-0.98502144559722105</v>
      </c>
      <c r="N595" s="14">
        <v>0.46073366724933412</v>
      </c>
      <c r="O595">
        <f>I595+J595*'bulk material'!AI595+K595*'bulk material'!AJ595+L595*'bulk material'!AK595+M595*'bulk material'!AL595+N595*'bulk material'!AM595</f>
        <v>0.32289123429952921</v>
      </c>
      <c r="P595">
        <f>(O595-'bulk material'!O595)^2</f>
        <v>0.91196716558261659</v>
      </c>
    </row>
    <row r="596" spans="1:16" ht="15.75" thickBot="1" x14ac:dyDescent="0.3">
      <c r="A596" s="13">
        <v>-0.11795479720844249</v>
      </c>
      <c r="B596" s="13">
        <v>2.3441750623111108</v>
      </c>
      <c r="C596" s="13">
        <v>-1.9231866673775702E-2</v>
      </c>
      <c r="D596" s="13">
        <v>1.3446266448424369</v>
      </c>
      <c r="E596" s="13">
        <v>-0.24152214324737911</v>
      </c>
      <c r="F596" s="14">
        <v>-2.326506131636096</v>
      </c>
      <c r="G596" s="7">
        <f>A596+B596*'bulk material'!AI596+C596*'bulk material'!AJ596+D596*'bulk material'!AK596+E596*'bulk material'!AL596+F596*'bulk material'!AM596</f>
        <v>2.2222839288129319</v>
      </c>
      <c r="H596">
        <f>(G596-'bulk material'!N596)^2</f>
        <v>4.1974233795430506E-2</v>
      </c>
      <c r="I596" s="13">
        <v>-2.2091567093236426</v>
      </c>
      <c r="J596" s="13">
        <v>-2.655150415248702</v>
      </c>
      <c r="K596" s="13">
        <v>-4.1063027716796601</v>
      </c>
      <c r="L596" s="13">
        <v>0.92994870967569676</v>
      </c>
      <c r="M596" s="13">
        <v>-0.98502144559722105</v>
      </c>
      <c r="N596" s="14">
        <v>0.46073366724933412</v>
      </c>
      <c r="O596">
        <f>I596+J596*'bulk material'!AI596+K596*'bulk material'!AJ596+L596*'bulk material'!AK596+M596*'bulk material'!AL596+N596*'bulk material'!AM596</f>
        <v>-1.4911539709512915</v>
      </c>
      <c r="P596">
        <f>(O596-'bulk material'!O596)^2</f>
        <v>9.707072854432848E-2</v>
      </c>
    </row>
    <row r="597" spans="1:16" ht="15.75" thickBot="1" x14ac:dyDescent="0.3">
      <c r="A597" s="13">
        <v>-0.11795479720844249</v>
      </c>
      <c r="B597" s="13">
        <v>2.3441750623111108</v>
      </c>
      <c r="C597" s="13">
        <v>-1.9231866673775702E-2</v>
      </c>
      <c r="D597" s="13">
        <v>1.3446266448424369</v>
      </c>
      <c r="E597" s="13">
        <v>-0.24152214324737911</v>
      </c>
      <c r="F597" s="14">
        <v>-2.326506131636096</v>
      </c>
      <c r="G597" s="7">
        <f>A597+B597*'bulk material'!AI597+C597*'bulk material'!AJ597+D597*'bulk material'!AK597+E597*'bulk material'!AL597+F597*'bulk material'!AM597</f>
        <v>2.2222839288129319</v>
      </c>
      <c r="H597">
        <f>(G597-'bulk material'!N597)^2</f>
        <v>2.4329926947955459E-3</v>
      </c>
      <c r="I597" s="13">
        <v>-2.2091567093236426</v>
      </c>
      <c r="J597" s="13">
        <v>-2.655150415248702</v>
      </c>
      <c r="K597" s="13">
        <v>-4.1063027716796601</v>
      </c>
      <c r="L597" s="13">
        <v>0.92994870967569676</v>
      </c>
      <c r="M597" s="13">
        <v>-0.98502144559722105</v>
      </c>
      <c r="N597" s="14">
        <v>0.46073366724933412</v>
      </c>
      <c r="O597">
        <f>I597+J597*'bulk material'!AI597+K597*'bulk material'!AJ597+L597*'bulk material'!AK597+M597*'bulk material'!AL597+N597*'bulk material'!AM597</f>
        <v>-1.4911539709512915</v>
      </c>
      <c r="P597">
        <f>(O597-'bulk material'!O597)^2</f>
        <v>0.21819411007278511</v>
      </c>
    </row>
    <row r="598" spans="1:16" ht="15.75" thickBot="1" x14ac:dyDescent="0.3">
      <c r="A598" s="13">
        <v>-0.11795479720844249</v>
      </c>
      <c r="B598" s="13">
        <v>2.3441750623111108</v>
      </c>
      <c r="C598" s="13">
        <v>-1.9231866673775702E-2</v>
      </c>
      <c r="D598" s="13">
        <v>1.3446266448424369</v>
      </c>
      <c r="E598" s="13">
        <v>-0.24152214324737911</v>
      </c>
      <c r="F598" s="14">
        <v>-2.326506131636096</v>
      </c>
      <c r="G598" s="7">
        <f>A598+B598*'bulk material'!AI598+C598*'bulk material'!AJ598+D598*'bulk material'!AK598+E598*'bulk material'!AL598+F598*'bulk material'!AM598</f>
        <v>2.2222839288129319</v>
      </c>
      <c r="H598">
        <f>(G598-'bulk material'!N598)^2</f>
        <v>2.7670738628744005E-3</v>
      </c>
      <c r="I598" s="13">
        <v>-2.2091567093236426</v>
      </c>
      <c r="J598" s="13">
        <v>-2.655150415248702</v>
      </c>
      <c r="K598" s="13">
        <v>-4.1063027716796601</v>
      </c>
      <c r="L598" s="13">
        <v>0.92994870967569676</v>
      </c>
      <c r="M598" s="13">
        <v>-0.98502144559722105</v>
      </c>
      <c r="N598" s="14">
        <v>0.46073366724933412</v>
      </c>
      <c r="O598">
        <f>I598+J598*'bulk material'!AI598+K598*'bulk material'!AJ598+L598*'bulk material'!AK598+M598*'bulk material'!AL598+N598*'bulk material'!AM598</f>
        <v>-1.4911539709512915</v>
      </c>
      <c r="P598">
        <f>(O598-'bulk material'!O598)^2</f>
        <v>0.32380752671549601</v>
      </c>
    </row>
    <row r="599" spans="1:16" ht="15.75" thickBot="1" x14ac:dyDescent="0.3">
      <c r="A599" s="13">
        <v>-0.11795479720844249</v>
      </c>
      <c r="B599" s="13">
        <v>2.3441750623111108</v>
      </c>
      <c r="C599" s="13">
        <v>-1.9231866673775702E-2</v>
      </c>
      <c r="D599" s="13">
        <v>1.3446266448424369</v>
      </c>
      <c r="E599" s="13">
        <v>-0.24152214324737911</v>
      </c>
      <c r="F599" s="14">
        <v>-2.326506131636096</v>
      </c>
      <c r="G599" s="7">
        <f>A599+B599*'bulk material'!AI599+C599*'bulk material'!AJ599+D599*'bulk material'!AK599+E599*'bulk material'!AL599+F599*'bulk material'!AM599</f>
        <v>2.6088748204699015</v>
      </c>
      <c r="H599">
        <f>(G599-'bulk material'!N599)^2</f>
        <v>6.8274515307374514E-3</v>
      </c>
      <c r="I599" s="13">
        <v>-2.2091567093236426</v>
      </c>
      <c r="J599" s="13">
        <v>-2.655150415248702</v>
      </c>
      <c r="K599" s="13">
        <v>-4.1063027716796601</v>
      </c>
      <c r="L599" s="13">
        <v>0.92994870967569676</v>
      </c>
      <c r="M599" s="13">
        <v>-0.98502144559722105</v>
      </c>
      <c r="N599" s="14">
        <v>0.46073366724933412</v>
      </c>
      <c r="O599">
        <f>I599+J599*'bulk material'!AI599+K599*'bulk material'!AJ599+L599*'bulk material'!AK599+M599*'bulk material'!AL599+N599*'bulk material'!AM599</f>
        <v>-1.5342997736548862</v>
      </c>
      <c r="P599">
        <f>(O599-'bulk material'!O599)^2</f>
        <v>0.36668620022380632</v>
      </c>
    </row>
    <row r="600" spans="1:16" ht="15.75" thickBot="1" x14ac:dyDescent="0.3">
      <c r="A600" s="13">
        <v>-0.11795479720844249</v>
      </c>
      <c r="B600" s="13">
        <v>2.3441750623111108</v>
      </c>
      <c r="C600" s="13">
        <v>-1.9231866673775702E-2</v>
      </c>
      <c r="D600" s="13">
        <v>1.3446266448424369</v>
      </c>
      <c r="E600" s="13">
        <v>-0.24152214324737911</v>
      </c>
      <c r="F600" s="14">
        <v>-2.326506131636096</v>
      </c>
      <c r="G600" s="7">
        <f>A600+B600*'bulk material'!AI600+C600*'bulk material'!AJ600+D600*'bulk material'!AK600+E600*'bulk material'!AL600+F600*'bulk material'!AM600</f>
        <v>2.6088748204699015</v>
      </c>
      <c r="H600">
        <f>(G600-'bulk material'!N600)^2</f>
        <v>9.5832806001362833E-4</v>
      </c>
      <c r="I600" s="13">
        <v>-2.2091567093236426</v>
      </c>
      <c r="J600" s="13">
        <v>-2.655150415248702</v>
      </c>
      <c r="K600" s="13">
        <v>-4.1063027716796601</v>
      </c>
      <c r="L600" s="13">
        <v>0.92994870967569676</v>
      </c>
      <c r="M600" s="13">
        <v>-0.98502144559722105</v>
      </c>
      <c r="N600" s="14">
        <v>0.46073366724933412</v>
      </c>
      <c r="O600">
        <f>I600+J600*'bulk material'!AI600+K600*'bulk material'!AJ600+L600*'bulk material'!AK600+M600*'bulk material'!AL600+N600*'bulk material'!AM600</f>
        <v>-1.5342997736548862</v>
      </c>
      <c r="P600">
        <f>(O600-'bulk material'!O600)^2</f>
        <v>0.43193513138782752</v>
      </c>
    </row>
    <row r="601" spans="1:16" ht="15.75" thickBot="1" x14ac:dyDescent="0.3">
      <c r="A601" s="13">
        <v>-0.11795479720844249</v>
      </c>
      <c r="B601" s="13">
        <v>2.3441750623111108</v>
      </c>
      <c r="C601" s="13">
        <v>-1.9231866673775702E-2</v>
      </c>
      <c r="D601" s="13">
        <v>1.3446266448424369</v>
      </c>
      <c r="E601" s="13">
        <v>-0.24152214324737911</v>
      </c>
      <c r="F601" s="14">
        <v>-2.326506131636096</v>
      </c>
      <c r="G601" s="7">
        <f>A601+B601*'bulk material'!AI601+C601*'bulk material'!AJ601+D601*'bulk material'!AK601+E601*'bulk material'!AL601+F601*'bulk material'!AM601</f>
        <v>2.6088748204699015</v>
      </c>
      <c r="H601">
        <f>(G601-'bulk material'!N601)^2</f>
        <v>7.7845851927997242E-4</v>
      </c>
      <c r="I601" s="13">
        <v>-2.2091567093236426</v>
      </c>
      <c r="J601" s="13">
        <v>-2.655150415248702</v>
      </c>
      <c r="K601" s="13">
        <v>-4.1063027716796601</v>
      </c>
      <c r="L601" s="13">
        <v>0.92994870967569676</v>
      </c>
      <c r="M601" s="13">
        <v>-0.98502144559722105</v>
      </c>
      <c r="N601" s="14">
        <v>0.46073366724933412</v>
      </c>
      <c r="O601">
        <f>I601+J601*'bulk material'!AI601+K601*'bulk material'!AJ601+L601*'bulk material'!AK601+M601*'bulk material'!AL601+N601*'bulk material'!AM601</f>
        <v>-1.5342997736548862</v>
      </c>
      <c r="P601">
        <f>(O601-'bulk material'!O601)^2</f>
        <v>0.43596139141985663</v>
      </c>
    </row>
    <row r="602" spans="1:16" ht="15.75" thickBot="1" x14ac:dyDescent="0.3">
      <c r="A602" s="13">
        <v>-0.11795479720844249</v>
      </c>
      <c r="B602" s="13">
        <v>2.3441750623111108</v>
      </c>
      <c r="C602" s="13">
        <v>-1.9231866673775702E-2</v>
      </c>
      <c r="D602" s="13">
        <v>1.3446266448424369</v>
      </c>
      <c r="E602" s="13">
        <v>-0.24152214324737911</v>
      </c>
      <c r="F602" s="14">
        <v>-2.326506131636096</v>
      </c>
      <c r="G602" s="7">
        <f>A602+B602*'bulk material'!AI602+C602*'bulk material'!AJ602+D602*'bulk material'!AK602+E602*'bulk material'!AL602+F602*'bulk material'!AM602</f>
        <v>2.6088748204699015</v>
      </c>
      <c r="H602">
        <f>(G602-'bulk material'!N602)^2</f>
        <v>3.1887889002970025E-4</v>
      </c>
      <c r="I602" s="13">
        <v>-2.2091567093236426</v>
      </c>
      <c r="J602" s="13">
        <v>-2.655150415248702</v>
      </c>
      <c r="K602" s="13">
        <v>-4.1063027716796601</v>
      </c>
      <c r="L602" s="13">
        <v>0.92994870967569676</v>
      </c>
      <c r="M602" s="13">
        <v>-0.98502144559722105</v>
      </c>
      <c r="N602" s="14">
        <v>0.46073366724933412</v>
      </c>
      <c r="O602">
        <f>I602+J602*'bulk material'!AI602+K602*'bulk material'!AJ602+L602*'bulk material'!AK602+M602*'bulk material'!AL602+N602*'bulk material'!AM602</f>
        <v>-1.5342997736548862</v>
      </c>
      <c r="P602">
        <f>(O602-'bulk material'!O602)^2</f>
        <v>0.44932543521057339</v>
      </c>
    </row>
    <row r="603" spans="1:16" ht="15.75" thickBot="1" x14ac:dyDescent="0.3">
      <c r="A603" s="13">
        <v>-0.11795479720844249</v>
      </c>
      <c r="B603" s="13">
        <v>2.3441750623111108</v>
      </c>
      <c r="C603" s="13">
        <v>-1.9231866673775702E-2</v>
      </c>
      <c r="D603" s="13">
        <v>1.3446266448424369</v>
      </c>
      <c r="E603" s="13">
        <v>-0.24152214324737911</v>
      </c>
      <c r="F603" s="14">
        <v>-2.326506131636096</v>
      </c>
      <c r="G603" s="7">
        <f>A603+B603*'bulk material'!AI603+C603*'bulk material'!AJ603+D603*'bulk material'!AK603+E603*'bulk material'!AL603+F603*'bulk material'!AM603</f>
        <v>1.8068597183413226</v>
      </c>
      <c r="H603">
        <f>(G603-'bulk material'!N603)^2</f>
        <v>0.21637108489204726</v>
      </c>
      <c r="I603" s="13">
        <v>-2.2091567093236426</v>
      </c>
      <c r="J603" s="13">
        <v>-2.655150415248702</v>
      </c>
      <c r="K603" s="13">
        <v>-4.1063027716796601</v>
      </c>
      <c r="L603" s="13">
        <v>0.92994870967569676</v>
      </c>
      <c r="M603" s="13">
        <v>-0.98502144559722105</v>
      </c>
      <c r="N603" s="14">
        <v>0.46073366724933412</v>
      </c>
      <c r="O603">
        <f>I603+J603*'bulk material'!AI603+K603*'bulk material'!AJ603+L603*'bulk material'!AK603+M603*'bulk material'!AL603+N603*'bulk material'!AM603</f>
        <v>0.11567405808476655</v>
      </c>
      <c r="P603">
        <f>(O603-'bulk material'!O603)^2</f>
        <v>2.8460655183058563</v>
      </c>
    </row>
    <row r="604" spans="1:16" ht="15.75" thickBot="1" x14ac:dyDescent="0.3">
      <c r="A604" s="13">
        <v>-0.11795479720844249</v>
      </c>
      <c r="B604" s="13">
        <v>2.3441750623111108</v>
      </c>
      <c r="C604" s="13">
        <v>-1.9231866673775702E-2</v>
      </c>
      <c r="D604" s="13">
        <v>1.3446266448424369</v>
      </c>
      <c r="E604" s="13">
        <v>-0.24152214324737911</v>
      </c>
      <c r="F604" s="14">
        <v>-2.326506131636096</v>
      </c>
      <c r="G604" s="7">
        <f>A604+B604*'bulk material'!AI604+C604*'bulk material'!AJ604+D604*'bulk material'!AK604+E604*'bulk material'!AL604+F604*'bulk material'!AM604</f>
        <v>1.8068597183413226</v>
      </c>
      <c r="H604">
        <f>(G604-'bulk material'!N604)^2</f>
        <v>0.20214626983172049</v>
      </c>
      <c r="I604" s="13">
        <v>-2.2091567093236426</v>
      </c>
      <c r="J604" s="13">
        <v>-2.655150415248702</v>
      </c>
      <c r="K604" s="13">
        <v>-4.1063027716796601</v>
      </c>
      <c r="L604" s="13">
        <v>0.92994870967569676</v>
      </c>
      <c r="M604" s="13">
        <v>-0.98502144559722105</v>
      </c>
      <c r="N604" s="14">
        <v>0.46073366724933412</v>
      </c>
      <c r="O604">
        <f>I604+J604*'bulk material'!AI604+K604*'bulk material'!AJ604+L604*'bulk material'!AK604+M604*'bulk material'!AL604+N604*'bulk material'!AM604</f>
        <v>0.11567405808476655</v>
      </c>
      <c r="P604">
        <f>(O604-'bulk material'!O604)^2</f>
        <v>2.8987747934727466</v>
      </c>
    </row>
    <row r="605" spans="1:16" ht="15.75" thickBot="1" x14ac:dyDescent="0.3">
      <c r="A605" s="13">
        <v>-0.11795479720844249</v>
      </c>
      <c r="B605" s="13">
        <v>2.3441750623111108</v>
      </c>
      <c r="C605" s="13">
        <v>-1.9231866673775702E-2</v>
      </c>
      <c r="D605" s="13">
        <v>1.3446266448424369</v>
      </c>
      <c r="E605" s="13">
        <v>-0.24152214324737911</v>
      </c>
      <c r="F605" s="14">
        <v>-2.326506131636096</v>
      </c>
      <c r="G605" s="7">
        <f>A605+B605*'bulk material'!AI605+C605*'bulk material'!AJ605+D605*'bulk material'!AK605+E605*'bulk material'!AL605+F605*'bulk material'!AM605</f>
        <v>1.8068597183413226</v>
      </c>
      <c r="H605">
        <f>(G605-'bulk material'!N605)^2</f>
        <v>0.15005167664551122</v>
      </c>
      <c r="I605" s="13">
        <v>-2.2091567093236426</v>
      </c>
      <c r="J605" s="13">
        <v>-2.655150415248702</v>
      </c>
      <c r="K605" s="13">
        <v>-4.1063027716796601</v>
      </c>
      <c r="L605" s="13">
        <v>0.92994870967569676</v>
      </c>
      <c r="M605" s="13">
        <v>-0.98502144559722105</v>
      </c>
      <c r="N605" s="14">
        <v>0.46073366724933412</v>
      </c>
      <c r="O605">
        <f>I605+J605*'bulk material'!AI605+K605*'bulk material'!AJ605+L605*'bulk material'!AK605+M605*'bulk material'!AL605+N605*'bulk material'!AM605</f>
        <v>0.11567405808476655</v>
      </c>
      <c r="P605">
        <f>(O605-'bulk material'!O605)^2</f>
        <v>3.1145918106057797</v>
      </c>
    </row>
    <row r="606" spans="1:16" ht="15.75" thickBot="1" x14ac:dyDescent="0.3">
      <c r="A606" s="13">
        <v>-0.11795479720844249</v>
      </c>
      <c r="B606" s="13">
        <v>2.3441750623111108</v>
      </c>
      <c r="C606" s="13">
        <v>-1.9231866673775702E-2</v>
      </c>
      <c r="D606" s="13">
        <v>1.3446266448424369</v>
      </c>
      <c r="E606" s="13">
        <v>-0.24152214324737911</v>
      </c>
      <c r="F606" s="14">
        <v>-2.326506131636096</v>
      </c>
      <c r="G606" s="7">
        <f>A606+B606*'bulk material'!AI606+C606*'bulk material'!AJ606+D606*'bulk material'!AK606+E606*'bulk material'!AL606+F606*'bulk material'!AM606</f>
        <v>1.8068597183413226</v>
      </c>
      <c r="H606">
        <f>(G606-'bulk material'!N606)^2</f>
        <v>1.9615126262715176E-2</v>
      </c>
      <c r="I606" s="13">
        <v>-2.2091567093236426</v>
      </c>
      <c r="J606" s="13">
        <v>-2.655150415248702</v>
      </c>
      <c r="K606" s="13">
        <v>-4.1063027716796601</v>
      </c>
      <c r="L606" s="13">
        <v>0.92994870967569676</v>
      </c>
      <c r="M606" s="13">
        <v>-0.98502144559722105</v>
      </c>
      <c r="N606" s="14">
        <v>0.46073366724933412</v>
      </c>
      <c r="O606">
        <f>I606+J606*'bulk material'!AI606+K606*'bulk material'!AJ606+L606*'bulk material'!AK606+M606*'bulk material'!AL606+N606*'bulk material'!AM606</f>
        <v>0.11567405808476655</v>
      </c>
      <c r="P606">
        <f>(O606-'bulk material'!O606)^2</f>
        <v>4.048673770125129</v>
      </c>
    </row>
    <row r="607" spans="1:16" ht="15.75" thickBot="1" x14ac:dyDescent="0.3">
      <c r="A607" s="13">
        <v>-0.11795479720844249</v>
      </c>
      <c r="B607" s="13">
        <v>2.3441750623111108</v>
      </c>
      <c r="C607" s="13">
        <v>-1.9231866673775702E-2</v>
      </c>
      <c r="D607" s="13">
        <v>1.3446266448424369</v>
      </c>
      <c r="E607" s="13">
        <v>-0.24152214324737911</v>
      </c>
      <c r="F607" s="14">
        <v>-2.326506131636096</v>
      </c>
      <c r="G607" s="7">
        <f>A607+B607*'bulk material'!AI607+C607*'bulk material'!AJ607+D607*'bulk material'!AK607+E607*'bulk material'!AL607+F607*'bulk material'!AM607</f>
        <v>1.6112758920456285</v>
      </c>
      <c r="H607">
        <f>(G607-'bulk material'!N607)^2</f>
        <v>0.39128622703069582</v>
      </c>
      <c r="I607" s="13">
        <v>-2.2091567093236426</v>
      </c>
      <c r="J607" s="13">
        <v>-2.655150415248702</v>
      </c>
      <c r="K607" s="13">
        <v>-4.1063027716796601</v>
      </c>
      <c r="L607" s="13">
        <v>0.92994870967569676</v>
      </c>
      <c r="M607" s="13">
        <v>-0.98502144559722105</v>
      </c>
      <c r="N607" s="14">
        <v>0.46073366724933412</v>
      </c>
      <c r="O607">
        <f>I607+J607*'bulk material'!AI607+K607*'bulk material'!AJ607+L607*'bulk material'!AK607+M607*'bulk material'!AL607+N607*'bulk material'!AM607</f>
        <v>-0.23230790428609721</v>
      </c>
      <c r="P607">
        <f>(O607-'bulk material'!O607)^2</f>
        <v>2.9602936230274247E-2</v>
      </c>
    </row>
    <row r="608" spans="1:16" ht="15.75" thickBot="1" x14ac:dyDescent="0.3">
      <c r="A608" s="13">
        <v>-0.11795479720844249</v>
      </c>
      <c r="B608" s="13">
        <v>2.3441750623111108</v>
      </c>
      <c r="C608" s="13">
        <v>-1.9231866673775702E-2</v>
      </c>
      <c r="D608" s="13">
        <v>1.3446266448424369</v>
      </c>
      <c r="E608" s="13">
        <v>-0.24152214324737911</v>
      </c>
      <c r="F608" s="14">
        <v>-2.326506131636096</v>
      </c>
      <c r="G608" s="7">
        <f>A608+B608*'bulk material'!AI608+C608*'bulk material'!AJ608+D608*'bulk material'!AK608+E608*'bulk material'!AL608+F608*'bulk material'!AM608</f>
        <v>1.6112758920456285</v>
      </c>
      <c r="H608">
        <f>(G608-'bulk material'!N608)^2</f>
        <v>0.3455144949445712</v>
      </c>
      <c r="I608" s="13">
        <v>-2.2091567093236426</v>
      </c>
      <c r="J608" s="13">
        <v>-2.655150415248702</v>
      </c>
      <c r="K608" s="13">
        <v>-4.1063027716796601</v>
      </c>
      <c r="L608" s="13">
        <v>0.92994870967569676</v>
      </c>
      <c r="M608" s="13">
        <v>-0.98502144559722105</v>
      </c>
      <c r="N608" s="14">
        <v>0.46073366724933412</v>
      </c>
      <c r="O608">
        <f>I608+J608*'bulk material'!AI608+K608*'bulk material'!AJ608+L608*'bulk material'!AK608+M608*'bulk material'!AL608+N608*'bulk material'!AM608</f>
        <v>-0.23230790428609721</v>
      </c>
      <c r="P608">
        <f>(O608-'bulk material'!O608)^2</f>
        <v>4.4007223004498448E-2</v>
      </c>
    </row>
    <row r="609" spans="1:16" ht="15.75" thickBot="1" x14ac:dyDescent="0.3">
      <c r="A609" s="13">
        <v>-0.11795479720844249</v>
      </c>
      <c r="B609" s="13">
        <v>2.3441750623111108</v>
      </c>
      <c r="C609" s="13">
        <v>-1.9231866673775702E-2</v>
      </c>
      <c r="D609" s="13">
        <v>1.3446266448424369</v>
      </c>
      <c r="E609" s="13">
        <v>-0.24152214324737911</v>
      </c>
      <c r="F609" s="14">
        <v>-2.326506131636096</v>
      </c>
      <c r="G609" s="7">
        <f>A609+B609*'bulk material'!AI609+C609*'bulk material'!AJ609+D609*'bulk material'!AK609+E609*'bulk material'!AL609+F609*'bulk material'!AM609</f>
        <v>1.6112758920456285</v>
      </c>
      <c r="H609">
        <f>(G609-'bulk material'!N609)^2</f>
        <v>0.20754030608988966</v>
      </c>
      <c r="I609" s="13">
        <v>-2.2091567093236426</v>
      </c>
      <c r="J609" s="13">
        <v>-2.655150415248702</v>
      </c>
      <c r="K609" s="13">
        <v>-4.1063027716796601</v>
      </c>
      <c r="L609" s="13">
        <v>0.92994870967569676</v>
      </c>
      <c r="M609" s="13">
        <v>-0.98502144559722105</v>
      </c>
      <c r="N609" s="14">
        <v>0.46073366724933412</v>
      </c>
      <c r="O609">
        <f>I609+J609*'bulk material'!AI609+K609*'bulk material'!AJ609+L609*'bulk material'!AK609+M609*'bulk material'!AL609+N609*'bulk material'!AM609</f>
        <v>-0.23230790428609721</v>
      </c>
      <c r="P609">
        <f>(O609-'bulk material'!O609)^2</f>
        <v>0.11697622876316791</v>
      </c>
    </row>
    <row r="610" spans="1:16" ht="15.75" thickBot="1" x14ac:dyDescent="0.3">
      <c r="A610" s="13">
        <v>-0.11795479720844249</v>
      </c>
      <c r="B610" s="13">
        <v>2.3441750623111108</v>
      </c>
      <c r="C610" s="13">
        <v>-1.9231866673775702E-2</v>
      </c>
      <c r="D610" s="13">
        <v>1.3446266448424369</v>
      </c>
      <c r="E610" s="13">
        <v>-0.24152214324737911</v>
      </c>
      <c r="F610" s="14">
        <v>-2.326506131636096</v>
      </c>
      <c r="G610" s="7">
        <f>A610+B610*'bulk material'!AI610+C610*'bulk material'!AJ610+D610*'bulk material'!AK610+E610*'bulk material'!AL610+F610*'bulk material'!AM610</f>
        <v>1.626585293717695</v>
      </c>
      <c r="H610">
        <f>(G610-'bulk material'!N610)^2</f>
        <v>0.77082834397198852</v>
      </c>
      <c r="I610" s="13">
        <v>-2.2091567093236426</v>
      </c>
      <c r="J610" s="13">
        <v>-2.655150415248702</v>
      </c>
      <c r="K610" s="13">
        <v>-4.1063027716796601</v>
      </c>
      <c r="L610" s="13">
        <v>0.92994870967569676</v>
      </c>
      <c r="M610" s="13">
        <v>-0.98502144559722105</v>
      </c>
      <c r="N610" s="14">
        <v>0.46073366724933412</v>
      </c>
      <c r="O610">
        <f>I610+J610*'bulk material'!AI610+K610*'bulk material'!AJ610+L610*'bulk material'!AK610+M610*'bulk material'!AL610+N610*'bulk material'!AM610</f>
        <v>0.88515840543044799</v>
      </c>
      <c r="P610">
        <f>(O610-'bulk material'!O610)^2</f>
        <v>0.80363799217486453</v>
      </c>
    </row>
    <row r="611" spans="1:16" ht="15.75" thickBot="1" x14ac:dyDescent="0.3">
      <c r="A611" s="13">
        <v>-0.11795479720844249</v>
      </c>
      <c r="B611" s="13">
        <v>2.3441750623111108</v>
      </c>
      <c r="C611" s="13">
        <v>-1.9231866673775702E-2</v>
      </c>
      <c r="D611" s="13">
        <v>1.3446266448424369</v>
      </c>
      <c r="E611" s="13">
        <v>-0.24152214324737911</v>
      </c>
      <c r="F611" s="14">
        <v>-2.326506131636096</v>
      </c>
      <c r="G611" s="7">
        <f>A611+B611*'bulk material'!AI611+C611*'bulk material'!AJ611+D611*'bulk material'!AK611+E611*'bulk material'!AL611+F611*'bulk material'!AM611</f>
        <v>1.626585293717695</v>
      </c>
      <c r="H611">
        <f>(G611-'bulk material'!N611)^2</f>
        <v>0.58744110087553714</v>
      </c>
      <c r="I611" s="13">
        <v>-2.2091567093236426</v>
      </c>
      <c r="J611" s="13">
        <v>-2.655150415248702</v>
      </c>
      <c r="K611" s="13">
        <v>-4.1063027716796601</v>
      </c>
      <c r="L611" s="13">
        <v>0.92994870967569676</v>
      </c>
      <c r="M611" s="13">
        <v>-0.98502144559722105</v>
      </c>
      <c r="N611" s="14">
        <v>0.46073366724933412</v>
      </c>
      <c r="O611">
        <f>I611+J611*'bulk material'!AI611+K611*'bulk material'!AJ611+L611*'bulk material'!AK611+M611*'bulk material'!AL611+N611*'bulk material'!AM611</f>
        <v>0.88515840543044799</v>
      </c>
      <c r="P611">
        <f>(O611-'bulk material'!O611)^2</f>
        <v>1.016023327536157</v>
      </c>
    </row>
    <row r="612" spans="1:16" ht="15.75" thickBot="1" x14ac:dyDescent="0.3">
      <c r="A612" s="13">
        <v>-0.11795479720844249</v>
      </c>
      <c r="B612" s="13">
        <v>2.3441750623111108</v>
      </c>
      <c r="C612" s="13">
        <v>-1.9231866673775702E-2</v>
      </c>
      <c r="D612" s="13">
        <v>1.3446266448424369</v>
      </c>
      <c r="E612" s="13">
        <v>-0.24152214324737911</v>
      </c>
      <c r="F612" s="14">
        <v>-2.326506131636096</v>
      </c>
      <c r="G612" s="7">
        <f>A612+B612*'bulk material'!AI612+C612*'bulk material'!AJ612+D612*'bulk material'!AK612+E612*'bulk material'!AL612+F612*'bulk material'!AM612</f>
        <v>1.8271830257948669</v>
      </c>
      <c r="H612">
        <f>(G612-'bulk material'!N612)^2</f>
        <v>2.3351801613418936E-2</v>
      </c>
      <c r="I612" s="13">
        <v>-2.2091567093236426</v>
      </c>
      <c r="J612" s="13">
        <v>-2.655150415248702</v>
      </c>
      <c r="K612" s="13">
        <v>-4.1063027716796601</v>
      </c>
      <c r="L612" s="13">
        <v>0.92994870967569676</v>
      </c>
      <c r="M612" s="13">
        <v>-0.98502144559722105</v>
      </c>
      <c r="N612" s="14">
        <v>0.46073366724933412</v>
      </c>
      <c r="O612">
        <f>I612+J612*'bulk material'!AI612+K612*'bulk material'!AJ612+L612*'bulk material'!AK612+M612*'bulk material'!AL612+N612*'bulk material'!AM612</f>
        <v>-0.72906702016383595</v>
      </c>
      <c r="P612">
        <f>(O612-'bulk material'!O612)^2</f>
        <v>0.70402673274245653</v>
      </c>
    </row>
    <row r="613" spans="1:16" ht="15.75" thickBot="1" x14ac:dyDescent="0.3">
      <c r="A613" s="13">
        <v>-0.11795479720844249</v>
      </c>
      <c r="B613" s="13">
        <v>2.3441750623111108</v>
      </c>
      <c r="C613" s="13">
        <v>-1.9231866673775702E-2</v>
      </c>
      <c r="D613" s="13">
        <v>1.3446266448424369</v>
      </c>
      <c r="E613" s="13">
        <v>-0.24152214324737911</v>
      </c>
      <c r="F613" s="14">
        <v>-2.326506131636096</v>
      </c>
      <c r="G613" s="7">
        <f>A613+B613*'bulk material'!AI613+C613*'bulk material'!AJ613+D613*'bulk material'!AK613+E613*'bulk material'!AL613+F613*'bulk material'!AM613</f>
        <v>1.8271830257948669</v>
      </c>
      <c r="H613">
        <f>(G613-'bulk material'!N613)^2</f>
        <v>5.4433040483625253E-2</v>
      </c>
      <c r="I613" s="13">
        <v>-2.2091567093236426</v>
      </c>
      <c r="J613" s="13">
        <v>-2.655150415248702</v>
      </c>
      <c r="K613" s="13">
        <v>-4.1063027716796601</v>
      </c>
      <c r="L613" s="13">
        <v>0.92994870967569676</v>
      </c>
      <c r="M613" s="13">
        <v>-0.98502144559722105</v>
      </c>
      <c r="N613" s="14">
        <v>0.46073366724933412</v>
      </c>
      <c r="O613">
        <f>I613+J613*'bulk material'!AI613+K613*'bulk material'!AJ613+L613*'bulk material'!AK613+M613*'bulk material'!AL613+N613*'bulk material'!AM613</f>
        <v>-0.72906702016383595</v>
      </c>
      <c r="P613">
        <f>(O613-'bulk material'!O613)^2</f>
        <v>0.84558864588725435</v>
      </c>
    </row>
    <row r="614" spans="1:16" ht="15.75" thickBot="1" x14ac:dyDescent="0.3">
      <c r="A614" s="13">
        <v>-0.11795479720844249</v>
      </c>
      <c r="B614" s="13">
        <v>2.3441750623111108</v>
      </c>
      <c r="C614" s="13">
        <v>-1.9231866673775702E-2</v>
      </c>
      <c r="D614" s="13">
        <v>1.3446266448424369</v>
      </c>
      <c r="E614" s="13">
        <v>-0.24152214324737911</v>
      </c>
      <c r="F614" s="14">
        <v>-2.326506131636096</v>
      </c>
      <c r="G614" s="7">
        <f>A614+B614*'bulk material'!AI614+C614*'bulk material'!AJ614+D614*'bulk material'!AK614+E614*'bulk material'!AL614+F614*'bulk material'!AM614</f>
        <v>2.2287092849894612</v>
      </c>
      <c r="H614">
        <f>(G614-'bulk material'!N614)^2</f>
        <v>0.21301519327416132</v>
      </c>
      <c r="I614" s="13">
        <v>-2.2091567093236426</v>
      </c>
      <c r="J614" s="13">
        <v>-2.655150415248702</v>
      </c>
      <c r="K614" s="13">
        <v>-4.1063027716796601</v>
      </c>
      <c r="L614" s="13">
        <v>0.92994870967569676</v>
      </c>
      <c r="M614" s="13">
        <v>-0.98502144559722105</v>
      </c>
      <c r="N614" s="14">
        <v>0.46073366724933412</v>
      </c>
      <c r="O614">
        <f>I614+J614*'bulk material'!AI614+K614*'bulk material'!AJ614+L614*'bulk material'!AK614+M614*'bulk material'!AL614+N614*'bulk material'!AM614</f>
        <v>0.23254004573372755</v>
      </c>
      <c r="P614">
        <f>(O614-'bulk material'!O614)^2</f>
        <v>1.3170627630531027</v>
      </c>
    </row>
    <row r="615" spans="1:16" ht="15.75" thickBot="1" x14ac:dyDescent="0.3">
      <c r="A615" s="13">
        <v>-0.11795479720844249</v>
      </c>
      <c r="B615" s="13">
        <v>2.3441750623111108</v>
      </c>
      <c r="C615" s="13">
        <v>-1.9231866673775702E-2</v>
      </c>
      <c r="D615" s="13">
        <v>1.3446266448424369</v>
      </c>
      <c r="E615" s="13">
        <v>-0.24152214324737911</v>
      </c>
      <c r="F615" s="14">
        <v>-2.326506131636096</v>
      </c>
      <c r="G615" s="7">
        <f>A615+B615*'bulk material'!AI615+C615*'bulk material'!AJ615+D615*'bulk material'!AK615+E615*'bulk material'!AL615+F615*'bulk material'!AM615</f>
        <v>2.2287092849894612</v>
      </c>
      <c r="H615">
        <f>(G615-'bulk material'!N615)^2</f>
        <v>0.14183083842851288</v>
      </c>
      <c r="I615" s="13">
        <v>-2.2091567093236426</v>
      </c>
      <c r="J615" s="13">
        <v>-2.655150415248702</v>
      </c>
      <c r="K615" s="13">
        <v>-4.1063027716796601</v>
      </c>
      <c r="L615" s="13">
        <v>0.92994870967569676</v>
      </c>
      <c r="M615" s="13">
        <v>-0.98502144559722105</v>
      </c>
      <c r="N615" s="14">
        <v>0.46073366724933412</v>
      </c>
      <c r="O615">
        <f>I615+J615*'bulk material'!AI615+K615*'bulk material'!AJ615+L615*'bulk material'!AK615+M615*'bulk material'!AL615+N615*'bulk material'!AM615</f>
        <v>0.23254004573372755</v>
      </c>
      <c r="P615">
        <f>(O615-'bulk material'!O615)^2</f>
        <v>1.5192161997143947</v>
      </c>
    </row>
    <row r="616" spans="1:16" ht="15.75" thickBot="1" x14ac:dyDescent="0.3">
      <c r="A616" s="13">
        <v>-0.11795479720844249</v>
      </c>
      <c r="B616" s="13">
        <v>2.3441750623111108</v>
      </c>
      <c r="C616" s="13">
        <v>-1.9231866673775702E-2</v>
      </c>
      <c r="D616" s="13">
        <v>1.3446266448424369</v>
      </c>
      <c r="E616" s="13">
        <v>-0.24152214324737911</v>
      </c>
      <c r="F616" s="14">
        <v>-2.326506131636096</v>
      </c>
      <c r="G616" s="7">
        <f>A616+B616*'bulk material'!AI616+C616*'bulk material'!AJ616+D616*'bulk material'!AK616+E616*'bulk material'!AL616+F616*'bulk material'!AM616</f>
        <v>2.2287092849894612</v>
      </c>
      <c r="H616">
        <f>(G616-'bulk material'!N616)^2</f>
        <v>2.4085310750581165E-2</v>
      </c>
      <c r="I616" s="13">
        <v>-2.2091567093236426</v>
      </c>
      <c r="J616" s="13">
        <v>-2.655150415248702</v>
      </c>
      <c r="K616" s="13">
        <v>-4.1063027716796601</v>
      </c>
      <c r="L616" s="13">
        <v>0.92994870967569676</v>
      </c>
      <c r="M616" s="13">
        <v>-0.98502144559722105</v>
      </c>
      <c r="N616" s="14">
        <v>0.46073366724933412</v>
      </c>
      <c r="O616">
        <f>I616+J616*'bulk material'!AI616+K616*'bulk material'!AJ616+L616*'bulk material'!AK616+M616*'bulk material'!AL616+N616*'bulk material'!AM616</f>
        <v>0.23254004573372755</v>
      </c>
      <c r="P616">
        <f>(O616-'bulk material'!O616)^2</f>
        <v>2.1140427492521998</v>
      </c>
    </row>
    <row r="617" spans="1:16" ht="15.75" thickBot="1" x14ac:dyDescent="0.3">
      <c r="A617" s="13">
        <v>-0.11795479720844249</v>
      </c>
      <c r="B617" s="13">
        <v>2.3441750623111108</v>
      </c>
      <c r="C617" s="13">
        <v>-1.9231866673775702E-2</v>
      </c>
      <c r="D617" s="13">
        <v>1.3446266448424369</v>
      </c>
      <c r="E617" s="13">
        <v>-0.24152214324737911</v>
      </c>
      <c r="F617" s="14">
        <v>-2.326506131636096</v>
      </c>
      <c r="G617" s="7">
        <f>A617+B617*'bulk material'!AI617+C617*'bulk material'!AJ617+D617*'bulk material'!AK617+E617*'bulk material'!AL617+F617*'bulk material'!AM617</f>
        <v>2.3388525471473716</v>
      </c>
      <c r="H617">
        <f>(G617-'bulk material'!N617)^2</f>
        <v>0.53496787165951476</v>
      </c>
      <c r="I617" s="13">
        <v>-2.2091567093236426</v>
      </c>
      <c r="J617" s="13">
        <v>-2.655150415248702</v>
      </c>
      <c r="K617" s="13">
        <v>-4.1063027716796601</v>
      </c>
      <c r="L617" s="13">
        <v>0.92994870967569676</v>
      </c>
      <c r="M617" s="13">
        <v>-0.98502144559722105</v>
      </c>
      <c r="N617" s="14">
        <v>0.46073366724933412</v>
      </c>
      <c r="O617">
        <f>I617+J617*'bulk material'!AI617+K617*'bulk material'!AJ617+L617*'bulk material'!AK617+M617*'bulk material'!AL617+N617*'bulk material'!AM617</f>
        <v>0.2634784753706168</v>
      </c>
      <c r="P617">
        <f>(O617-'bulk material'!O617)^2</f>
        <v>0.34569589465511408</v>
      </c>
    </row>
    <row r="618" spans="1:16" ht="15.75" thickBot="1" x14ac:dyDescent="0.3">
      <c r="A618" s="13">
        <v>-0.11795479720844249</v>
      </c>
      <c r="B618" s="13">
        <v>2.3441750623111108</v>
      </c>
      <c r="C618" s="13">
        <v>-1.9231866673775702E-2</v>
      </c>
      <c r="D618" s="13">
        <v>1.3446266448424369</v>
      </c>
      <c r="E618" s="13">
        <v>-0.24152214324737911</v>
      </c>
      <c r="F618" s="14">
        <v>-2.326506131636096</v>
      </c>
      <c r="G618" s="7">
        <f>A618+B618*'bulk material'!AI618+C618*'bulk material'!AJ618+D618*'bulk material'!AK618+E618*'bulk material'!AL618+F618*'bulk material'!AM618</f>
        <v>2.3388525471473716</v>
      </c>
      <c r="H618">
        <f>(G618-'bulk material'!N618)^2</f>
        <v>0.47370297308256337</v>
      </c>
      <c r="I618" s="13">
        <v>-2.2091567093236426</v>
      </c>
      <c r="J618" s="13">
        <v>-2.655150415248702</v>
      </c>
      <c r="K618" s="13">
        <v>-4.1063027716796601</v>
      </c>
      <c r="L618" s="13">
        <v>0.92994870967569676</v>
      </c>
      <c r="M618" s="13">
        <v>-0.98502144559722105</v>
      </c>
      <c r="N618" s="14">
        <v>0.46073366724933412</v>
      </c>
      <c r="O618">
        <f>I618+J618*'bulk material'!AI618+K618*'bulk material'!AJ618+L618*'bulk material'!AK618+M618*'bulk material'!AL618+N618*'bulk material'!AM618</f>
        <v>0.2634784753706168</v>
      </c>
      <c r="P618">
        <f>(O618-'bulk material'!O618)^2</f>
        <v>0.39830392122231756</v>
      </c>
    </row>
    <row r="619" spans="1:16" ht="15.75" thickBot="1" x14ac:dyDescent="0.3">
      <c r="A619" s="13">
        <v>-0.11795479720844249</v>
      </c>
      <c r="B619" s="13">
        <v>2.3441750623111108</v>
      </c>
      <c r="C619" s="13">
        <v>-1.9231866673775702E-2</v>
      </c>
      <c r="D619" s="13">
        <v>1.3446266448424369</v>
      </c>
      <c r="E619" s="13">
        <v>-0.24152214324737911</v>
      </c>
      <c r="F619" s="14">
        <v>-2.326506131636096</v>
      </c>
      <c r="G619" s="7">
        <f>A619+B619*'bulk material'!AI619+C619*'bulk material'!AJ619+D619*'bulk material'!AK619+E619*'bulk material'!AL619+F619*'bulk material'!AM619</f>
        <v>2.3388525471473716</v>
      </c>
      <c r="H619">
        <f>(G619-'bulk material'!N619)^2</f>
        <v>0.33725705689207963</v>
      </c>
      <c r="I619" s="13">
        <v>-2.2091567093236426</v>
      </c>
      <c r="J619" s="13">
        <v>-2.655150415248702</v>
      </c>
      <c r="K619" s="13">
        <v>-4.1063027716796601</v>
      </c>
      <c r="L619" s="13">
        <v>0.92994870967569676</v>
      </c>
      <c r="M619" s="13">
        <v>-0.98502144559722105</v>
      </c>
      <c r="N619" s="14">
        <v>0.46073366724933412</v>
      </c>
      <c r="O619">
        <f>I619+J619*'bulk material'!AI619+K619*'bulk material'!AJ619+L619*'bulk material'!AK619+M619*'bulk material'!AL619+N619*'bulk material'!AM619</f>
        <v>0.2634784753706168</v>
      </c>
      <c r="P619">
        <f>(O619-'bulk material'!O619)^2</f>
        <v>0.54558269675719473</v>
      </c>
    </row>
    <row r="620" spans="1:16" ht="15.75" thickBot="1" x14ac:dyDescent="0.3">
      <c r="A620" s="13">
        <v>-0.11795479720844249</v>
      </c>
      <c r="B620" s="13">
        <v>2.3441750623111108</v>
      </c>
      <c r="C620" s="13">
        <v>-1.9231866673775702E-2</v>
      </c>
      <c r="D620" s="13">
        <v>1.3446266448424369</v>
      </c>
      <c r="E620" s="13">
        <v>-0.24152214324737911</v>
      </c>
      <c r="F620" s="14">
        <v>-2.326506131636096</v>
      </c>
      <c r="G620" s="7">
        <f>A620+B620*'bulk material'!AI620+C620*'bulk material'!AJ620+D620*'bulk material'!AK620+E620*'bulk material'!AL620+F620*'bulk material'!AM620</f>
        <v>2.3388525471473716</v>
      </c>
      <c r="H620">
        <f>(G620-'bulk material'!N620)^2</f>
        <v>0.19704625289365404</v>
      </c>
      <c r="I620" s="13">
        <v>-2.2091567093236426</v>
      </c>
      <c r="J620" s="13">
        <v>-2.655150415248702</v>
      </c>
      <c r="K620" s="13">
        <v>-4.1063027716796601</v>
      </c>
      <c r="L620" s="13">
        <v>0.92994870967569676</v>
      </c>
      <c r="M620" s="13">
        <v>-0.98502144559722105</v>
      </c>
      <c r="N620" s="14">
        <v>0.46073366724933412</v>
      </c>
      <c r="O620">
        <f>I620+J620*'bulk material'!AI620+K620*'bulk material'!AJ620+L620*'bulk material'!AK620+M620*'bulk material'!AL620+N620*'bulk material'!AM620</f>
        <v>0.2634784753706168</v>
      </c>
      <c r="P620">
        <f>(O620-'bulk material'!O620)^2</f>
        <v>0.76645673799320768</v>
      </c>
    </row>
    <row r="621" spans="1:16" ht="15.75" thickBot="1" x14ac:dyDescent="0.3">
      <c r="A621" s="13">
        <v>-0.11795479720844249</v>
      </c>
      <c r="B621" s="13">
        <v>2.3441750623111108</v>
      </c>
      <c r="C621" s="13">
        <v>-1.9231866673775702E-2</v>
      </c>
      <c r="D621" s="13">
        <v>1.3446266448424369</v>
      </c>
      <c r="E621" s="13">
        <v>-0.24152214324737911</v>
      </c>
      <c r="F621" s="14">
        <v>-2.326506131636096</v>
      </c>
      <c r="G621" s="7">
        <f>A621+B621*'bulk material'!AI621+C621*'bulk material'!AJ621+D621*'bulk material'!AK621+E621*'bulk material'!AL621+F621*'bulk material'!AM621</f>
        <v>2.2971528673795971</v>
      </c>
      <c r="H621">
        <f>(G621-'bulk material'!N621)^2</f>
        <v>3.3423329563643557E-3</v>
      </c>
      <c r="I621" s="13">
        <v>-2.2091567093236426</v>
      </c>
      <c r="J621" s="13">
        <v>-2.655150415248702</v>
      </c>
      <c r="K621" s="13">
        <v>-4.1063027716796601</v>
      </c>
      <c r="L621" s="13">
        <v>0.92994870967569676</v>
      </c>
      <c r="M621" s="13">
        <v>-0.98502144559722105</v>
      </c>
      <c r="N621" s="14">
        <v>0.46073366724933412</v>
      </c>
      <c r="O621">
        <f>I621+J621*'bulk material'!AI621+K621*'bulk material'!AJ621+L621*'bulk material'!AK621+M621*'bulk material'!AL621+N621*'bulk material'!AM621</f>
        <v>0.29239357762754792</v>
      </c>
      <c r="P621">
        <f>(O621-'bulk material'!O621)^2</f>
        <v>0.91383347445121477</v>
      </c>
    </row>
    <row r="622" spans="1:16" ht="15.75" thickBot="1" x14ac:dyDescent="0.3">
      <c r="A622" s="13">
        <v>-0.11795479720844249</v>
      </c>
      <c r="B622" s="13">
        <v>2.3441750623111108</v>
      </c>
      <c r="C622" s="13">
        <v>-1.9231866673775702E-2</v>
      </c>
      <c r="D622" s="13">
        <v>1.3446266448424369</v>
      </c>
      <c r="E622" s="13">
        <v>-0.24152214324737911</v>
      </c>
      <c r="F622" s="14">
        <v>-2.326506131636096</v>
      </c>
      <c r="G622" s="7">
        <f>A622+B622*'bulk material'!AI622+C622*'bulk material'!AJ622+D622*'bulk material'!AK622+E622*'bulk material'!AL622+F622*'bulk material'!AM622</f>
        <v>2.2971528673795971</v>
      </c>
      <c r="H622">
        <f>(G622-'bulk material'!N622)^2</f>
        <v>2.4766049268703794E-3</v>
      </c>
      <c r="I622" s="13">
        <v>-2.2091567093236426</v>
      </c>
      <c r="J622" s="13">
        <v>-2.655150415248702</v>
      </c>
      <c r="K622" s="13">
        <v>-4.1063027716796601</v>
      </c>
      <c r="L622" s="13">
        <v>0.92994870967569676</v>
      </c>
      <c r="M622" s="13">
        <v>-0.98502144559722105</v>
      </c>
      <c r="N622" s="14">
        <v>0.46073366724933412</v>
      </c>
      <c r="O622">
        <f>I622+J622*'bulk material'!AI622+K622*'bulk material'!AJ622+L622*'bulk material'!AK622+M622*'bulk material'!AL622+N622*'bulk material'!AM622</f>
        <v>0.29239357762754792</v>
      </c>
      <c r="P622">
        <f>(O622-'bulk material'!O622)^2</f>
        <v>0.92928402790822739</v>
      </c>
    </row>
    <row r="623" spans="1:16" ht="15.75" thickBot="1" x14ac:dyDescent="0.3">
      <c r="A623" s="13">
        <v>-0.11795479720844249</v>
      </c>
      <c r="B623" s="13">
        <v>2.3441750623111108</v>
      </c>
      <c r="C623" s="13">
        <v>-1.9231866673775702E-2</v>
      </c>
      <c r="D623" s="13">
        <v>1.3446266448424369</v>
      </c>
      <c r="E623" s="13">
        <v>-0.24152214324737911</v>
      </c>
      <c r="F623" s="14">
        <v>-2.326506131636096</v>
      </c>
      <c r="G623" s="7">
        <f>A623+B623*'bulk material'!AI623+C623*'bulk material'!AJ623+D623*'bulk material'!AK623+E623*'bulk material'!AL623+F623*'bulk material'!AM623</f>
        <v>2.2971528673795971</v>
      </c>
      <c r="H623">
        <f>(G623-'bulk material'!N623)^2</f>
        <v>8.6454366683101169E-5</v>
      </c>
      <c r="I623" s="13">
        <v>-2.2091567093236426</v>
      </c>
      <c r="J623" s="13">
        <v>-2.655150415248702</v>
      </c>
      <c r="K623" s="13">
        <v>-4.1063027716796601</v>
      </c>
      <c r="L623" s="13">
        <v>0.92994870967569676</v>
      </c>
      <c r="M623" s="13">
        <v>-0.98502144559722105</v>
      </c>
      <c r="N623" s="14">
        <v>0.46073366724933412</v>
      </c>
      <c r="O623">
        <f>I623+J623*'bulk material'!AI623+K623*'bulk material'!AJ623+L623*'bulk material'!AK623+M623*'bulk material'!AL623+N623*'bulk material'!AM623</f>
        <v>0.29239357762754792</v>
      </c>
      <c r="P623">
        <f>(O623-'bulk material'!O623)^2</f>
        <v>1.0466463900557834</v>
      </c>
    </row>
    <row r="624" spans="1:16" ht="15.75" thickBot="1" x14ac:dyDescent="0.3">
      <c r="A624" s="13">
        <v>-0.11795479720844249</v>
      </c>
      <c r="B624" s="13">
        <v>2.3441750623111108</v>
      </c>
      <c r="C624" s="13">
        <v>-1.9231866673775702E-2</v>
      </c>
      <c r="D624" s="13">
        <v>1.3446266448424369</v>
      </c>
      <c r="E624" s="13">
        <v>-0.24152214324737911</v>
      </c>
      <c r="F624" s="14">
        <v>-2.326506131636096</v>
      </c>
      <c r="G624" s="7">
        <f>A624+B624*'bulk material'!AI624+C624*'bulk material'!AJ624+D624*'bulk material'!AK624+E624*'bulk material'!AL624+F624*'bulk material'!AM624</f>
        <v>2.2971528673795971</v>
      </c>
      <c r="H624">
        <f>(G624-'bulk material'!N624)^2</f>
        <v>4.7367597943649399E-2</v>
      </c>
      <c r="I624" s="13">
        <v>-2.2091567093236426</v>
      </c>
      <c r="J624" s="13">
        <v>-2.655150415248702</v>
      </c>
      <c r="K624" s="13">
        <v>-4.1063027716796601</v>
      </c>
      <c r="L624" s="13">
        <v>0.92994870967569676</v>
      </c>
      <c r="M624" s="13">
        <v>-0.98502144559722105</v>
      </c>
      <c r="N624" s="14">
        <v>0.46073366724933412</v>
      </c>
      <c r="O624">
        <f>I624+J624*'bulk material'!AI624+K624*'bulk material'!AJ624+L624*'bulk material'!AK624+M624*'bulk material'!AL624+N624*'bulk material'!AM624</f>
        <v>0.29239357762754792</v>
      </c>
      <c r="P624">
        <f>(O624-'bulk material'!O624)^2</f>
        <v>1.5163466343502994</v>
      </c>
    </row>
    <row r="625" spans="1:16" ht="15.75" thickBot="1" x14ac:dyDescent="0.3">
      <c r="A625" s="13">
        <v>-0.11795479720844249</v>
      </c>
      <c r="B625" s="13">
        <v>2.3441750623111108</v>
      </c>
      <c r="C625" s="13">
        <v>-1.9231866673775702E-2</v>
      </c>
      <c r="D625" s="13">
        <v>1.3446266448424369</v>
      </c>
      <c r="E625" s="13">
        <v>-0.24152214324737911</v>
      </c>
      <c r="F625" s="14">
        <v>-2.326506131636096</v>
      </c>
      <c r="G625" s="7">
        <f>A625+B625*'bulk material'!AI625+C625*'bulk material'!AJ625+D625*'bulk material'!AK625+E625*'bulk material'!AL625+F625*'bulk material'!AM625</f>
        <v>2.0798837026184889</v>
      </c>
      <c r="H625">
        <f>(G625-'bulk material'!N625)^2</f>
        <v>1.0184214096148123E-2</v>
      </c>
      <c r="I625" s="13">
        <v>-2.2091567093236426</v>
      </c>
      <c r="J625" s="13">
        <v>-2.655150415248702</v>
      </c>
      <c r="K625" s="13">
        <v>-4.1063027716796601</v>
      </c>
      <c r="L625" s="13">
        <v>0.92994870967569676</v>
      </c>
      <c r="M625" s="13">
        <v>-0.98502144559722105</v>
      </c>
      <c r="N625" s="14">
        <v>0.46073366724933412</v>
      </c>
      <c r="O625">
        <f>I625+J625*'bulk material'!AI625+K625*'bulk material'!AJ625+L625*'bulk material'!AK625+M625*'bulk material'!AL625+N625*'bulk material'!AM625</f>
        <v>-0.67024204390138253</v>
      </c>
      <c r="P625">
        <f>(O625-'bulk material'!O625)^2</f>
        <v>8.1376418985951923E-3</v>
      </c>
    </row>
    <row r="626" spans="1:16" ht="15.75" thickBot="1" x14ac:dyDescent="0.3">
      <c r="A626" s="13">
        <v>-0.11795479720844249</v>
      </c>
      <c r="B626" s="13">
        <v>2.3441750623111108</v>
      </c>
      <c r="C626" s="13">
        <v>-1.9231866673775702E-2</v>
      </c>
      <c r="D626" s="13">
        <v>1.3446266448424369</v>
      </c>
      <c r="E626" s="13">
        <v>-0.24152214324737911</v>
      </c>
      <c r="F626" s="14">
        <v>-2.326506131636096</v>
      </c>
      <c r="G626" s="7">
        <f>A626+B626*'bulk material'!AI626+C626*'bulk material'!AJ626+D626*'bulk material'!AK626+E626*'bulk material'!AL626+F626*'bulk material'!AM626</f>
        <v>2.0798837026184889</v>
      </c>
      <c r="H626">
        <f>(G626-'bulk material'!N626)^2</f>
        <v>3.5925495299178665E-4</v>
      </c>
      <c r="I626" s="13">
        <v>-2.2091567093236426</v>
      </c>
      <c r="J626" s="13">
        <v>-2.655150415248702</v>
      </c>
      <c r="K626" s="13">
        <v>-4.1063027716796601</v>
      </c>
      <c r="L626" s="13">
        <v>0.92994870967569676</v>
      </c>
      <c r="M626" s="13">
        <v>-0.98502144559722105</v>
      </c>
      <c r="N626" s="14">
        <v>0.46073366724933412</v>
      </c>
      <c r="O626">
        <f>I626+J626*'bulk material'!AI626+K626*'bulk material'!AJ626+L626*'bulk material'!AK626+M626*'bulk material'!AL626+N626*'bulk material'!AM626</f>
        <v>-0.67024204390138253</v>
      </c>
      <c r="P626">
        <f>(O626-'bulk material'!O626)^2</f>
        <v>4.4133509174783342E-2</v>
      </c>
    </row>
    <row r="627" spans="1:16" ht="15.75" thickBot="1" x14ac:dyDescent="0.3">
      <c r="A627" s="13">
        <v>-0.11795479720844249</v>
      </c>
      <c r="B627" s="13">
        <v>2.3441750623111108</v>
      </c>
      <c r="C627" s="13">
        <v>-1.9231866673775702E-2</v>
      </c>
      <c r="D627" s="13">
        <v>1.3446266448424369</v>
      </c>
      <c r="E627" s="13">
        <v>-0.24152214324737911</v>
      </c>
      <c r="F627" s="14">
        <v>-2.326506131636096</v>
      </c>
      <c r="G627" s="7">
        <f>A627+B627*'bulk material'!AI627+C627*'bulk material'!AJ627+D627*'bulk material'!AK627+E627*'bulk material'!AL627+F627*'bulk material'!AM627</f>
        <v>2.1045264373314287</v>
      </c>
      <c r="H627">
        <f>(G627-'bulk material'!N627)^2</f>
        <v>0.11289914664162723</v>
      </c>
      <c r="I627" s="13">
        <v>-2.2091567093236426</v>
      </c>
      <c r="J627" s="13">
        <v>-2.655150415248702</v>
      </c>
      <c r="K627" s="13">
        <v>-4.1063027716796601</v>
      </c>
      <c r="L627" s="13">
        <v>0.92994870967569676</v>
      </c>
      <c r="M627" s="13">
        <v>-0.98502144559722105</v>
      </c>
      <c r="N627" s="14">
        <v>0.46073366724933412</v>
      </c>
      <c r="O627">
        <f>I627+J627*'bulk material'!AI627+K627*'bulk material'!AJ627+L627*'bulk material'!AK627+M627*'bulk material'!AL627+N627*'bulk material'!AM627</f>
        <v>0.87788227897554827</v>
      </c>
      <c r="P627">
        <f>(O627-'bulk material'!O627)^2</f>
        <v>0.32108029563245849</v>
      </c>
    </row>
    <row r="628" spans="1:16" ht="15.75" thickBot="1" x14ac:dyDescent="0.3">
      <c r="A628" s="13">
        <v>-0.11795479720844249</v>
      </c>
      <c r="B628" s="13">
        <v>2.3441750623111108</v>
      </c>
      <c r="C628" s="13">
        <v>-1.9231866673775702E-2</v>
      </c>
      <c r="D628" s="13">
        <v>1.3446266448424369</v>
      </c>
      <c r="E628" s="13">
        <v>-0.24152214324737911</v>
      </c>
      <c r="F628" s="14">
        <v>-2.326506131636096</v>
      </c>
      <c r="G628" s="7">
        <f>A628+B628*'bulk material'!AI628+C628*'bulk material'!AJ628+D628*'bulk material'!AK628+E628*'bulk material'!AL628+F628*'bulk material'!AM628</f>
        <v>2.1045264373314287</v>
      </c>
      <c r="H628">
        <f>(G628-'bulk material'!N628)^2</f>
        <v>8.1937464499157897E-2</v>
      </c>
      <c r="I628" s="13">
        <v>-2.2091567093236426</v>
      </c>
      <c r="J628" s="13">
        <v>-2.655150415248702</v>
      </c>
      <c r="K628" s="13">
        <v>-4.1063027716796601</v>
      </c>
      <c r="L628" s="13">
        <v>0.92994870967569676</v>
      </c>
      <c r="M628" s="13">
        <v>-0.98502144559722105</v>
      </c>
      <c r="N628" s="14">
        <v>0.46073366724933412</v>
      </c>
      <c r="O628">
        <f>I628+J628*'bulk material'!AI628+K628*'bulk material'!AJ628+L628*'bulk material'!AK628+M628*'bulk material'!AL628+N628*'bulk material'!AM628</f>
        <v>0.87788227897554827</v>
      </c>
      <c r="P628">
        <f>(O628-'bulk material'!O628)^2</f>
        <v>0.37994519952221312</v>
      </c>
    </row>
    <row r="629" spans="1:16" ht="15.75" thickBot="1" x14ac:dyDescent="0.3">
      <c r="A629" s="13">
        <v>-0.11795479720844249</v>
      </c>
      <c r="B629" s="13">
        <v>2.3441750623111108</v>
      </c>
      <c r="C629" s="13">
        <v>-1.9231866673775702E-2</v>
      </c>
      <c r="D629" s="13">
        <v>1.3446266448424369</v>
      </c>
      <c r="E629" s="13">
        <v>-0.24152214324737911</v>
      </c>
      <c r="F629" s="14">
        <v>-2.326506131636096</v>
      </c>
      <c r="G629" s="7">
        <f>A629+B629*'bulk material'!AI629+C629*'bulk material'!AJ629+D629*'bulk material'!AK629+E629*'bulk material'!AL629+F629*'bulk material'!AM629</f>
        <v>2.1045264373314287</v>
      </c>
      <c r="H629">
        <f>(G629-'bulk material'!N629)^2</f>
        <v>2.9563982064626428E-2</v>
      </c>
      <c r="I629" s="13">
        <v>-2.2091567093236426</v>
      </c>
      <c r="J629" s="13">
        <v>-2.655150415248702</v>
      </c>
      <c r="K629" s="13">
        <v>-4.1063027716796601</v>
      </c>
      <c r="L629" s="13">
        <v>0.92994870967569676</v>
      </c>
      <c r="M629" s="13">
        <v>-0.98502144559722105</v>
      </c>
      <c r="N629" s="14">
        <v>0.46073366724933412</v>
      </c>
      <c r="O629">
        <f>I629+J629*'bulk material'!AI629+K629*'bulk material'!AJ629+L629*'bulk material'!AK629+M629*'bulk material'!AL629+N629*'bulk material'!AM629</f>
        <v>0.87788227897554827</v>
      </c>
      <c r="P629">
        <f>(O629-'bulk material'!O629)^2</f>
        <v>0.53392593872780059</v>
      </c>
    </row>
    <row r="630" spans="1:16" ht="15.75" thickBot="1" x14ac:dyDescent="0.3">
      <c r="A630" s="13">
        <v>-0.11795479720844249</v>
      </c>
      <c r="B630" s="13">
        <v>2.3441750623111108</v>
      </c>
      <c r="C630" s="13">
        <v>-1.9231866673775702E-2</v>
      </c>
      <c r="D630" s="13">
        <v>1.3446266448424369</v>
      </c>
      <c r="E630" s="13">
        <v>-0.24152214324737911</v>
      </c>
      <c r="F630" s="14">
        <v>-2.326506131636096</v>
      </c>
      <c r="G630" s="7">
        <f>A630+B630*'bulk material'!AI630+C630*'bulk material'!AJ630+D630*'bulk material'!AK630+E630*'bulk material'!AL630+F630*'bulk material'!AM630</f>
        <v>2.1045264373314287</v>
      </c>
      <c r="H630">
        <f>(G630-'bulk material'!N630)^2</f>
        <v>1.3443719088889219E-2</v>
      </c>
      <c r="I630" s="13">
        <v>-2.2091567093236426</v>
      </c>
      <c r="J630" s="13">
        <v>-2.655150415248702</v>
      </c>
      <c r="K630" s="13">
        <v>-4.1063027716796601</v>
      </c>
      <c r="L630" s="13">
        <v>0.92994870967569676</v>
      </c>
      <c r="M630" s="13">
        <v>-0.98502144559722105</v>
      </c>
      <c r="N630" s="14">
        <v>0.46073366724933412</v>
      </c>
      <c r="O630">
        <f>I630+J630*'bulk material'!AI630+K630*'bulk material'!AJ630+L630*'bulk material'!AK630+M630*'bulk material'!AL630+N630*'bulk material'!AM630</f>
        <v>0.87788227897554827</v>
      </c>
      <c r="P630">
        <f>(O630-'bulk material'!O630)^2</f>
        <v>0.61889233564653379</v>
      </c>
    </row>
    <row r="631" spans="1:16" ht="15.75" thickBot="1" x14ac:dyDescent="0.3">
      <c r="A631" s="13">
        <v>-0.11795479720844249</v>
      </c>
      <c r="B631" s="13">
        <v>2.3441750623111108</v>
      </c>
      <c r="C631" s="13">
        <v>-1.9231866673775702E-2</v>
      </c>
      <c r="D631" s="13">
        <v>1.3446266448424369</v>
      </c>
      <c r="E631" s="13">
        <v>-0.24152214324737911</v>
      </c>
      <c r="F631" s="14">
        <v>-2.326506131636096</v>
      </c>
      <c r="G631" s="7">
        <f>A631+B631*'bulk material'!AI631+C631*'bulk material'!AJ631+D631*'bulk material'!AK631+E631*'bulk material'!AL631+F631*'bulk material'!AM631</f>
        <v>2.5131595826169137</v>
      </c>
      <c r="H631">
        <f>(G631-'bulk material'!N631)^2</f>
        <v>3.4251802316580655E-2</v>
      </c>
      <c r="I631" s="13">
        <v>-2.2091567093236426</v>
      </c>
      <c r="J631" s="13">
        <v>-2.655150415248702</v>
      </c>
      <c r="K631" s="13">
        <v>-4.1063027716796601</v>
      </c>
      <c r="L631" s="13">
        <v>0.92994870967569676</v>
      </c>
      <c r="M631" s="13">
        <v>-0.98502144559722105</v>
      </c>
      <c r="N631" s="14">
        <v>0.46073366724933412</v>
      </c>
      <c r="O631">
        <f>I631+J631*'bulk material'!AI631+K631*'bulk material'!AJ631+L631*'bulk material'!AK631+M631*'bulk material'!AL631+N631*'bulk material'!AM631</f>
        <v>-1.4432290849817262</v>
      </c>
      <c r="P631">
        <f>(O631-'bulk material'!O631)^2</f>
        <v>2.8262440503659138E-5</v>
      </c>
    </row>
    <row r="632" spans="1:16" ht="15.75" thickBot="1" x14ac:dyDescent="0.3">
      <c r="A632" s="13">
        <v>-0.11795479720844249</v>
      </c>
      <c r="B632" s="13">
        <v>2.3441750623111108</v>
      </c>
      <c r="C632" s="13">
        <v>-1.9231866673775702E-2</v>
      </c>
      <c r="D632" s="13">
        <v>1.3446266448424369</v>
      </c>
      <c r="E632" s="13">
        <v>-0.24152214324737911</v>
      </c>
      <c r="F632" s="14">
        <v>-2.326506131636096</v>
      </c>
      <c r="G632" s="7">
        <f>A632+B632*'bulk material'!AI632+C632*'bulk material'!AJ632+D632*'bulk material'!AK632+E632*'bulk material'!AL632+F632*'bulk material'!AM632</f>
        <v>2.5131595826169137</v>
      </c>
      <c r="H632">
        <f>(G632-'bulk material'!N632)^2</f>
        <v>1.5581363249462184E-2</v>
      </c>
      <c r="I632" s="13">
        <v>-2.2091567093236426</v>
      </c>
      <c r="J632" s="13">
        <v>-2.655150415248702</v>
      </c>
      <c r="K632" s="13">
        <v>-4.1063027716796601</v>
      </c>
      <c r="L632" s="13">
        <v>0.92994870967569676</v>
      </c>
      <c r="M632" s="13">
        <v>-0.98502144559722105</v>
      </c>
      <c r="N632" s="14">
        <v>0.46073366724933412</v>
      </c>
      <c r="O632">
        <f>I632+J632*'bulk material'!AI632+K632*'bulk material'!AJ632+L632*'bulk material'!AK632+M632*'bulk material'!AL632+N632*'bulk material'!AM632</f>
        <v>-1.4432290849817262</v>
      </c>
      <c r="P632">
        <f>(O632-'bulk material'!O632)^2</f>
        <v>4.2985511110925963E-3</v>
      </c>
    </row>
    <row r="633" spans="1:16" ht="15.75" thickBot="1" x14ac:dyDescent="0.3">
      <c r="A633" s="13">
        <v>-0.11795479720844249</v>
      </c>
      <c r="B633" s="13">
        <v>2.3441750623111108</v>
      </c>
      <c r="C633" s="13">
        <v>-1.9231866673775702E-2</v>
      </c>
      <c r="D633" s="13">
        <v>1.3446266448424369</v>
      </c>
      <c r="E633" s="13">
        <v>-0.24152214324737911</v>
      </c>
      <c r="F633" s="14">
        <v>-2.326506131636096</v>
      </c>
      <c r="G633" s="7">
        <f>A633+B633*'bulk material'!AI633+C633*'bulk material'!AJ633+D633*'bulk material'!AK633+E633*'bulk material'!AL633+F633*'bulk material'!AM633</f>
        <v>2.5131595826169137</v>
      </c>
      <c r="H633">
        <f>(G633-'bulk material'!N633)^2</f>
        <v>1.3777848534419729E-3</v>
      </c>
      <c r="I633" s="13">
        <v>-2.2091567093236426</v>
      </c>
      <c r="J633" s="13">
        <v>-2.655150415248702</v>
      </c>
      <c r="K633" s="13">
        <v>-4.1063027716796601</v>
      </c>
      <c r="L633" s="13">
        <v>0.92994870967569676</v>
      </c>
      <c r="M633" s="13">
        <v>-0.98502144559722105</v>
      </c>
      <c r="N633" s="14">
        <v>0.46073366724933412</v>
      </c>
      <c r="O633">
        <f>I633+J633*'bulk material'!AI633+K633*'bulk material'!AJ633+L633*'bulk material'!AK633+M633*'bulk material'!AL633+N633*'bulk material'!AM633</f>
        <v>-1.4432290849817262</v>
      </c>
      <c r="P633">
        <f>(O633-'bulk material'!O633)^2</f>
        <v>2.3491736796921944E-2</v>
      </c>
    </row>
    <row r="634" spans="1:16" ht="15.75" thickBot="1" x14ac:dyDescent="0.3">
      <c r="A634" s="13">
        <v>-0.11795479720844249</v>
      </c>
      <c r="B634" s="13">
        <v>2.3441750623111108</v>
      </c>
      <c r="C634" s="13">
        <v>-1.9231866673775702E-2</v>
      </c>
      <c r="D634" s="13">
        <v>1.3446266448424369</v>
      </c>
      <c r="E634" s="13">
        <v>-0.24152214324737911</v>
      </c>
      <c r="F634" s="14">
        <v>-2.326506131636096</v>
      </c>
      <c r="G634" s="7">
        <f>A634+B634*'bulk material'!AI634+C634*'bulk material'!AJ634+D634*'bulk material'!AK634+E634*'bulk material'!AL634+F634*'bulk material'!AM634</f>
        <v>2.2304328184260349</v>
      </c>
      <c r="H634">
        <f>(G634-'bulk material'!N634)^2</f>
        <v>0.86374574084555866</v>
      </c>
      <c r="I634" s="13">
        <v>-2.2091567093236426</v>
      </c>
      <c r="J634" s="13">
        <v>-2.655150415248702</v>
      </c>
      <c r="K634" s="13">
        <v>-4.1063027716796601</v>
      </c>
      <c r="L634" s="13">
        <v>0.92994870967569676</v>
      </c>
      <c r="M634" s="13">
        <v>-0.98502144559722105</v>
      </c>
      <c r="N634" s="14">
        <v>0.46073366724933412</v>
      </c>
      <c r="O634">
        <f>I634+J634*'bulk material'!AI634+K634*'bulk material'!AJ634+L634*'bulk material'!AK634+M634*'bulk material'!AL634+N634*'bulk material'!AM634</f>
        <v>1.1531575320140783</v>
      </c>
      <c r="P634">
        <f>(O634-'bulk material'!O634)^2</f>
        <v>0.15832127697840842</v>
      </c>
    </row>
    <row r="635" spans="1:16" ht="15.75" thickBot="1" x14ac:dyDescent="0.3">
      <c r="A635" s="13">
        <v>-0.11795479720844249</v>
      </c>
      <c r="B635" s="13">
        <v>2.3441750623111108</v>
      </c>
      <c r="C635" s="13">
        <v>-1.9231866673775702E-2</v>
      </c>
      <c r="D635" s="13">
        <v>1.3446266448424369</v>
      </c>
      <c r="E635" s="13">
        <v>-0.24152214324737911</v>
      </c>
      <c r="F635" s="14">
        <v>-2.326506131636096</v>
      </c>
      <c r="G635" s="7">
        <f>A635+B635*'bulk material'!AI635+C635*'bulk material'!AJ635+D635*'bulk material'!AK635+E635*'bulk material'!AL635+F635*'bulk material'!AM635</f>
        <v>2.2304328184260349</v>
      </c>
      <c r="H635">
        <f>(G635-'bulk material'!N635)^2</f>
        <v>0.71211940242236571</v>
      </c>
      <c r="I635" s="13">
        <v>-2.2091567093236426</v>
      </c>
      <c r="J635" s="13">
        <v>-2.655150415248702</v>
      </c>
      <c r="K635" s="13">
        <v>-4.1063027716796601</v>
      </c>
      <c r="L635" s="13">
        <v>0.92994870967569676</v>
      </c>
      <c r="M635" s="13">
        <v>-0.98502144559722105</v>
      </c>
      <c r="N635" s="14">
        <v>0.46073366724933412</v>
      </c>
      <c r="O635">
        <f>I635+J635*'bulk material'!AI635+K635*'bulk material'!AJ635+L635*'bulk material'!AK635+M635*'bulk material'!AL635+N635*'bulk material'!AM635</f>
        <v>1.1531575320140783</v>
      </c>
      <c r="P635">
        <f>(O635-'bulk material'!O635)^2</f>
        <v>0.23367905235384179</v>
      </c>
    </row>
    <row r="636" spans="1:16" ht="15.75" thickBot="1" x14ac:dyDescent="0.3">
      <c r="A636" s="13">
        <v>-0.11795479720844249</v>
      </c>
      <c r="B636" s="13">
        <v>2.3441750623111108</v>
      </c>
      <c r="C636" s="13">
        <v>-1.9231866673775702E-2</v>
      </c>
      <c r="D636" s="13">
        <v>1.3446266448424369</v>
      </c>
      <c r="E636" s="13">
        <v>-0.24152214324737911</v>
      </c>
      <c r="F636" s="14">
        <v>-2.326506131636096</v>
      </c>
      <c r="G636" s="7">
        <f>A636+B636*'bulk material'!AI636+C636*'bulk material'!AJ636+D636*'bulk material'!AK636+E636*'bulk material'!AL636+F636*'bulk material'!AM636</f>
        <v>2.2304328184260349</v>
      </c>
      <c r="H636">
        <f>(G636-'bulk material'!N636)^2</f>
        <v>0.33705020419522208</v>
      </c>
      <c r="I636" s="13">
        <v>-2.2091567093236426</v>
      </c>
      <c r="J636" s="13">
        <v>-2.655150415248702</v>
      </c>
      <c r="K636" s="13">
        <v>-4.1063027716796601</v>
      </c>
      <c r="L636" s="13">
        <v>0.92994870967569676</v>
      </c>
      <c r="M636" s="13">
        <v>-0.98502144559722105</v>
      </c>
      <c r="N636" s="14">
        <v>0.46073366724933412</v>
      </c>
      <c r="O636">
        <f>I636+J636*'bulk material'!AI636+K636*'bulk material'!AJ636+L636*'bulk material'!AK636+M636*'bulk material'!AL636+N636*'bulk material'!AM636</f>
        <v>1.1531575320140783</v>
      </c>
      <c r="P636">
        <f>(O636-'bulk material'!O636)^2</f>
        <v>0.55758334519835295</v>
      </c>
    </row>
    <row r="637" spans="1:16" ht="15.75" thickBot="1" x14ac:dyDescent="0.3">
      <c r="A637" s="13">
        <v>-0.11795479720844249</v>
      </c>
      <c r="B637" s="13">
        <v>2.3441750623111108</v>
      </c>
      <c r="C637" s="13">
        <v>-1.9231866673775702E-2</v>
      </c>
      <c r="D637" s="13">
        <v>1.3446266448424369</v>
      </c>
      <c r="E637" s="13">
        <v>-0.24152214324737911</v>
      </c>
      <c r="F637" s="14">
        <v>-2.326506131636096</v>
      </c>
      <c r="G637" s="7">
        <f>A637+B637*'bulk material'!AI637+C637*'bulk material'!AJ637+D637*'bulk material'!AK637+E637*'bulk material'!AL637+F637*'bulk material'!AM637</f>
        <v>2.2304328184260349</v>
      </c>
      <c r="H637">
        <f>(G637-'bulk material'!N637)^2</f>
        <v>0.29214686983232657</v>
      </c>
      <c r="I637" s="13">
        <v>-2.2091567093236426</v>
      </c>
      <c r="J637" s="13">
        <v>-2.655150415248702</v>
      </c>
      <c r="K637" s="13">
        <v>-4.1063027716796601</v>
      </c>
      <c r="L637" s="13">
        <v>0.92994870967569676</v>
      </c>
      <c r="M637" s="13">
        <v>-0.98502144559722105</v>
      </c>
      <c r="N637" s="14">
        <v>0.46073366724933412</v>
      </c>
      <c r="O637">
        <f>I637+J637*'bulk material'!AI637+K637*'bulk material'!AJ637+L637*'bulk material'!AK637+M637*'bulk material'!AL637+N637*'bulk material'!AM637</f>
        <v>1.1531575320140783</v>
      </c>
      <c r="P637">
        <f>(O637-'bulk material'!O637)^2</f>
        <v>0.61900571528511772</v>
      </c>
    </row>
    <row r="638" spans="1:16" ht="15.75" thickBot="1" x14ac:dyDescent="0.3">
      <c r="A638" s="13">
        <v>-0.11795479720844249</v>
      </c>
      <c r="B638" s="13">
        <v>2.3441750623111108</v>
      </c>
      <c r="C638" s="13">
        <v>-1.9231866673775702E-2</v>
      </c>
      <c r="D638" s="13">
        <v>1.3446266448424369</v>
      </c>
      <c r="E638" s="13">
        <v>-0.24152214324737911</v>
      </c>
      <c r="F638" s="14">
        <v>-2.326506131636096</v>
      </c>
      <c r="G638" s="7">
        <f>A638+B638*'bulk material'!AI638+C638*'bulk material'!AJ638+D638*'bulk material'!AK638+E638*'bulk material'!AL638+F638*'bulk material'!AM638</f>
        <v>2.9420310180136422</v>
      </c>
      <c r="H638">
        <f>(G638-'bulk material'!N638)^2</f>
        <v>1.0834715640712493E-3</v>
      </c>
      <c r="I638" s="13">
        <v>-2.2091567093236426</v>
      </c>
      <c r="J638" s="13">
        <v>-2.655150415248702</v>
      </c>
      <c r="K638" s="13">
        <v>-4.1063027716796601</v>
      </c>
      <c r="L638" s="13">
        <v>0.92994870967569676</v>
      </c>
      <c r="M638" s="13">
        <v>-0.98502144559722105</v>
      </c>
      <c r="N638" s="14">
        <v>0.46073366724933412</v>
      </c>
      <c r="O638">
        <f>I638+J638*'bulk material'!AI638+K638*'bulk material'!AJ638+L638*'bulk material'!AK638+M638*'bulk material'!AL638+N638*'bulk material'!AM638</f>
        <v>-1.0141221924988877</v>
      </c>
      <c r="P638">
        <f>(O638-'bulk material'!O638)^2</f>
        <v>0.31162863890891368</v>
      </c>
    </row>
    <row r="639" spans="1:16" ht="15.75" thickBot="1" x14ac:dyDescent="0.3">
      <c r="A639" s="13">
        <v>-0.11795479720844249</v>
      </c>
      <c r="B639" s="13">
        <v>2.3441750623111108</v>
      </c>
      <c r="C639" s="13">
        <v>-1.9231866673775702E-2</v>
      </c>
      <c r="D639" s="13">
        <v>1.3446266448424369</v>
      </c>
      <c r="E639" s="13">
        <v>-0.24152214324737911</v>
      </c>
      <c r="F639" s="14">
        <v>-2.326506131636096</v>
      </c>
      <c r="G639" s="7">
        <f>A639+B639*'bulk material'!AI639+C639*'bulk material'!AJ639+D639*'bulk material'!AK639+E639*'bulk material'!AL639+F639*'bulk material'!AM639</f>
        <v>2.9420310180136422</v>
      </c>
      <c r="H639">
        <f>(G639-'bulk material'!N639)^2</f>
        <v>1.4831795129547649E-3</v>
      </c>
      <c r="I639" s="13">
        <v>-2.2091567093236426</v>
      </c>
      <c r="J639" s="13">
        <v>-2.655150415248702</v>
      </c>
      <c r="K639" s="13">
        <v>-4.1063027716796601</v>
      </c>
      <c r="L639" s="13">
        <v>0.92994870967569676</v>
      </c>
      <c r="M639" s="13">
        <v>-0.98502144559722105</v>
      </c>
      <c r="N639" s="14">
        <v>0.46073366724933412</v>
      </c>
      <c r="O639">
        <f>I639+J639*'bulk material'!AI639+K639*'bulk material'!AJ639+L639*'bulk material'!AK639+M639*'bulk material'!AL639+N639*'bulk material'!AM639</f>
        <v>-1.0141221924988877</v>
      </c>
      <c r="P639">
        <f>(O639-'bulk material'!O639)^2</f>
        <v>0.39647836511128887</v>
      </c>
    </row>
    <row r="640" spans="1:16" ht="15.75" thickBot="1" x14ac:dyDescent="0.3">
      <c r="A640" s="13">
        <v>-0.11795479720844249</v>
      </c>
      <c r="B640" s="13">
        <v>2.3441750623111108</v>
      </c>
      <c r="C640" s="13">
        <v>-1.9231866673775702E-2</v>
      </c>
      <c r="D640" s="13">
        <v>1.3446266448424369</v>
      </c>
      <c r="E640" s="13">
        <v>-0.24152214324737911</v>
      </c>
      <c r="F640" s="14">
        <v>-2.326506131636096</v>
      </c>
      <c r="G640" s="7">
        <f>A640+B640*'bulk material'!AI640+C640*'bulk material'!AJ640+D640*'bulk material'!AK640+E640*'bulk material'!AL640+F640*'bulk material'!AM640</f>
        <v>2.1400159158850638</v>
      </c>
      <c r="H640">
        <f>(G640-'bulk material'!N640)^2</f>
        <v>0.15980905208145277</v>
      </c>
      <c r="I640" s="13">
        <v>-2.2091567093236426</v>
      </c>
      <c r="J640" s="13">
        <v>-2.655150415248702</v>
      </c>
      <c r="K640" s="13">
        <v>-4.1063027716796601</v>
      </c>
      <c r="L640" s="13">
        <v>0.92994870967569676</v>
      </c>
      <c r="M640" s="13">
        <v>-0.98502144559722105</v>
      </c>
      <c r="N640" s="14">
        <v>0.46073366724933412</v>
      </c>
      <c r="O640">
        <f>I640+J640*'bulk material'!AI640+K640*'bulk material'!AJ640+L640*'bulk material'!AK640+M640*'bulk material'!AL640+N640*'bulk material'!AM640</f>
        <v>0.63585163924076482</v>
      </c>
      <c r="P640">
        <f>(O640-'bulk material'!O640)^2</f>
        <v>2.6582140493572717</v>
      </c>
    </row>
    <row r="641" spans="1:16" ht="15.75" thickBot="1" x14ac:dyDescent="0.3">
      <c r="A641" s="13">
        <v>-0.11795479720844249</v>
      </c>
      <c r="B641" s="13">
        <v>2.3441750623111108</v>
      </c>
      <c r="C641" s="13">
        <v>-1.9231866673775702E-2</v>
      </c>
      <c r="D641" s="13">
        <v>1.3446266448424369</v>
      </c>
      <c r="E641" s="13">
        <v>-0.24152214324737911</v>
      </c>
      <c r="F641" s="14">
        <v>-2.326506131636096</v>
      </c>
      <c r="G641" s="7">
        <f>A641+B641*'bulk material'!AI641+C641*'bulk material'!AJ641+D641*'bulk material'!AK641+E641*'bulk material'!AL641+F641*'bulk material'!AM641</f>
        <v>2.1400159158850638</v>
      </c>
      <c r="H641">
        <f>(G641-'bulk material'!N641)^2</f>
        <v>0.13939550721479183</v>
      </c>
      <c r="I641" s="13">
        <v>-2.2091567093236426</v>
      </c>
      <c r="J641" s="13">
        <v>-2.655150415248702</v>
      </c>
      <c r="K641" s="13">
        <v>-4.1063027716796601</v>
      </c>
      <c r="L641" s="13">
        <v>0.92994870967569676</v>
      </c>
      <c r="M641" s="13">
        <v>-0.98502144559722105</v>
      </c>
      <c r="N641" s="14">
        <v>0.46073366724933412</v>
      </c>
      <c r="O641">
        <f>I641+J641*'bulk material'!AI641+K641*'bulk material'!AJ641+L641*'bulk material'!AK641+M641*'bulk material'!AL641+N641*'bulk material'!AM641</f>
        <v>0.63585163924076482</v>
      </c>
      <c r="P641">
        <f>(O641-'bulk material'!O641)^2</f>
        <v>2.7450100956003212</v>
      </c>
    </row>
    <row r="642" spans="1:16" ht="15.75" thickBot="1" x14ac:dyDescent="0.3">
      <c r="A642" s="13">
        <v>-0.11795479720844249</v>
      </c>
      <c r="B642" s="13">
        <v>2.3441750623111108</v>
      </c>
      <c r="C642" s="13">
        <v>-1.9231866673775702E-2</v>
      </c>
      <c r="D642" s="13">
        <v>1.3446266448424369</v>
      </c>
      <c r="E642" s="13">
        <v>-0.24152214324737911</v>
      </c>
      <c r="F642" s="14">
        <v>-2.326506131636096</v>
      </c>
      <c r="G642" s="7">
        <f>A642+B642*'bulk material'!AI642+C642*'bulk material'!AJ642+D642*'bulk material'!AK642+E642*'bulk material'!AL642+F642*'bulk material'!AM642</f>
        <v>2.1400159158850638</v>
      </c>
      <c r="H642">
        <f>(G642-'bulk material'!N642)^2</f>
        <v>0.11111392288229299</v>
      </c>
      <c r="I642" s="13">
        <v>-2.2091567093236426</v>
      </c>
      <c r="J642" s="13">
        <v>-2.655150415248702</v>
      </c>
      <c r="K642" s="13">
        <v>-4.1063027716796601</v>
      </c>
      <c r="L642" s="13">
        <v>0.92994870967569676</v>
      </c>
      <c r="M642" s="13">
        <v>-0.98502144559722105</v>
      </c>
      <c r="N642" s="14">
        <v>0.46073366724933412</v>
      </c>
      <c r="O642">
        <f>I642+J642*'bulk material'!AI642+K642*'bulk material'!AJ642+L642*'bulk material'!AK642+M642*'bulk material'!AL642+N642*'bulk material'!AM642</f>
        <v>0.63585163924076482</v>
      </c>
      <c r="P642">
        <f>(O642-'bulk material'!O642)^2</f>
        <v>2.87922093698488</v>
      </c>
    </row>
    <row r="643" spans="1:16" ht="15.75" thickBot="1" x14ac:dyDescent="0.3">
      <c r="A643" s="13">
        <v>-0.11795479720844249</v>
      </c>
      <c r="B643" s="13">
        <v>2.3441750623111108</v>
      </c>
      <c r="C643" s="13">
        <v>-1.9231866673775702E-2</v>
      </c>
      <c r="D643" s="13">
        <v>1.3446266448424369</v>
      </c>
      <c r="E643" s="13">
        <v>-0.24152214324737911</v>
      </c>
      <c r="F643" s="14">
        <v>-2.326506131636096</v>
      </c>
      <c r="G643" s="7">
        <f>A643+B643*'bulk material'!AI643+C643*'bulk material'!AJ643+D643*'bulk material'!AK643+E643*'bulk material'!AL643+F643*'bulk material'!AM643</f>
        <v>2.1400159158850638</v>
      </c>
      <c r="H643">
        <f>(G643-'bulk material'!N643)^2</f>
        <v>4.0372826269467317E-2</v>
      </c>
      <c r="I643" s="13">
        <v>-2.2091567093236426</v>
      </c>
      <c r="J643" s="13">
        <v>-2.655150415248702</v>
      </c>
      <c r="K643" s="13">
        <v>-4.1063027716796601</v>
      </c>
      <c r="L643" s="13">
        <v>0.92994870967569676</v>
      </c>
      <c r="M643" s="13">
        <v>-0.98502144559722105</v>
      </c>
      <c r="N643" s="14">
        <v>0.46073366724933412</v>
      </c>
      <c r="O643">
        <f>I643+J643*'bulk material'!AI643+K643*'bulk material'!AJ643+L643*'bulk material'!AK643+M643*'bulk material'!AL643+N643*'bulk material'!AM643</f>
        <v>0.63585163924076482</v>
      </c>
      <c r="P643">
        <f>(O643-'bulk material'!O643)^2</f>
        <v>3.3460983905366177</v>
      </c>
    </row>
    <row r="644" spans="1:16" ht="15.75" thickBot="1" x14ac:dyDescent="0.3">
      <c r="A644" s="13">
        <v>-0.11795479720844249</v>
      </c>
      <c r="B644" s="13">
        <v>2.3441750623111108</v>
      </c>
      <c r="C644" s="13">
        <v>-1.9231866673775702E-2</v>
      </c>
      <c r="D644" s="13">
        <v>1.3446266448424369</v>
      </c>
      <c r="E644" s="13">
        <v>-0.24152214324737911</v>
      </c>
      <c r="F644" s="14">
        <v>-2.326506131636096</v>
      </c>
      <c r="G644" s="7">
        <f>A644+B644*'bulk material'!AI644+C644*'bulk material'!AJ644+D644*'bulk material'!AK644+E644*'bulk material'!AL644+F644*'bulk material'!AM644</f>
        <v>2.5669021515669881</v>
      </c>
      <c r="H644">
        <f>(G644-'bulk material'!N644)^2</f>
        <v>0.18448294928852538</v>
      </c>
      <c r="I644" s="13">
        <v>-2.2091567093236426</v>
      </c>
      <c r="J644" s="13">
        <v>-2.655150415248702</v>
      </c>
      <c r="K644" s="13">
        <v>-4.1063027716796601</v>
      </c>
      <c r="L644" s="13">
        <v>0.92994870967569676</v>
      </c>
      <c r="M644" s="13">
        <v>-0.98502144559722105</v>
      </c>
      <c r="N644" s="14">
        <v>0.46073366724933412</v>
      </c>
      <c r="O644">
        <f>I644+J644*'bulk material'!AI644+K644*'bulk material'!AJ644+L644*'bulk material'!AK644+M644*'bulk material'!AL644+N644*'bulk material'!AM644</f>
        <v>0.30621562090692672</v>
      </c>
      <c r="P644">
        <f>(O644-'bulk material'!O644)^2</f>
        <v>0.5404774977479655</v>
      </c>
    </row>
    <row r="645" spans="1:16" ht="15.75" thickBot="1" x14ac:dyDescent="0.3">
      <c r="A645" s="13">
        <v>-0.11795479720844249</v>
      </c>
      <c r="B645" s="13">
        <v>2.3441750623111108</v>
      </c>
      <c r="C645" s="13">
        <v>-1.9231866673775702E-2</v>
      </c>
      <c r="D645" s="13">
        <v>1.3446266448424369</v>
      </c>
      <c r="E645" s="13">
        <v>-0.24152214324737911</v>
      </c>
      <c r="F645" s="14">
        <v>-2.326506131636096</v>
      </c>
      <c r="G645" s="7">
        <f>A645+B645*'bulk material'!AI645+C645*'bulk material'!AJ645+D645*'bulk material'!AK645+E645*'bulk material'!AL645+F645*'bulk material'!AM645</f>
        <v>2.5669021515669881</v>
      </c>
      <c r="H645">
        <f>(G645-'bulk material'!N645)^2</f>
        <v>0.12992506769280432</v>
      </c>
      <c r="I645" s="13">
        <v>-2.2091567093236426</v>
      </c>
      <c r="J645" s="13">
        <v>-2.655150415248702</v>
      </c>
      <c r="K645" s="13">
        <v>-4.1063027716796601</v>
      </c>
      <c r="L645" s="13">
        <v>0.92994870967569676</v>
      </c>
      <c r="M645" s="13">
        <v>-0.98502144559722105</v>
      </c>
      <c r="N645" s="14">
        <v>0.46073366724933412</v>
      </c>
      <c r="O645">
        <f>I645+J645*'bulk material'!AI645+K645*'bulk material'!AJ645+L645*'bulk material'!AK645+M645*'bulk material'!AL645+N645*'bulk material'!AM645</f>
        <v>0.30621562090692672</v>
      </c>
      <c r="P645">
        <f>(O645-'bulk material'!O645)^2</f>
        <v>0.64679446683342345</v>
      </c>
    </row>
    <row r="646" spans="1:16" ht="15.75" thickBot="1" x14ac:dyDescent="0.3">
      <c r="A646" s="13">
        <v>-0.11795479720844249</v>
      </c>
      <c r="B646" s="13">
        <v>2.3441750623111108</v>
      </c>
      <c r="C646" s="13">
        <v>-1.9231866673775702E-2</v>
      </c>
      <c r="D646" s="13">
        <v>1.3446266448424369</v>
      </c>
      <c r="E646" s="13">
        <v>-0.24152214324737911</v>
      </c>
      <c r="F646" s="14">
        <v>-2.326506131636096</v>
      </c>
      <c r="G646" s="7">
        <f>A646+B646*'bulk material'!AI646+C646*'bulk material'!AJ646+D646*'bulk material'!AK646+E646*'bulk material'!AL646+F646*'bulk material'!AM646</f>
        <v>2.5669021515669881</v>
      </c>
      <c r="H646">
        <f>(G646-'bulk material'!N646)^2</f>
        <v>0.10084574933965548</v>
      </c>
      <c r="I646" s="13">
        <v>-2.2091567093236426</v>
      </c>
      <c r="J646" s="13">
        <v>-2.655150415248702</v>
      </c>
      <c r="K646" s="13">
        <v>-4.1063027716796601</v>
      </c>
      <c r="L646" s="13">
        <v>0.92994870967569676</v>
      </c>
      <c r="M646" s="13">
        <v>-0.98502144559722105</v>
      </c>
      <c r="N646" s="14">
        <v>0.46073366724933412</v>
      </c>
      <c r="O646">
        <f>I646+J646*'bulk material'!AI646+K646*'bulk material'!AJ646+L646*'bulk material'!AK646+M646*'bulk material'!AL646+N646*'bulk material'!AM646</f>
        <v>0.30621562090692672</v>
      </c>
      <c r="P646">
        <f>(O646-'bulk material'!O646)^2</f>
        <v>0.71761963567548748</v>
      </c>
    </row>
    <row r="647" spans="1:16" ht="15.75" thickBot="1" x14ac:dyDescent="0.3">
      <c r="A647" s="13">
        <v>-0.11795479720844249</v>
      </c>
      <c r="B647" s="13">
        <v>2.3441750623111108</v>
      </c>
      <c r="C647" s="13">
        <v>-1.9231866673775702E-2</v>
      </c>
      <c r="D647" s="13">
        <v>1.3446266448424369</v>
      </c>
      <c r="E647" s="13">
        <v>-0.24152214324737911</v>
      </c>
      <c r="F647" s="14">
        <v>-2.326506131636096</v>
      </c>
      <c r="G647" s="7">
        <f>A647+B647*'bulk material'!AI647+C647*'bulk material'!AJ647+D647*'bulk material'!AK647+E647*'bulk material'!AL647+F647*'bulk material'!AM647</f>
        <v>2.5669021515669881</v>
      </c>
      <c r="H647">
        <f>(G647-'bulk material'!N647)^2</f>
        <v>5.3874262986913439E-2</v>
      </c>
      <c r="I647" s="13">
        <v>-2.2091567093236426</v>
      </c>
      <c r="J647" s="13">
        <v>-2.655150415248702</v>
      </c>
      <c r="K647" s="13">
        <v>-4.1063027716796601</v>
      </c>
      <c r="L647" s="13">
        <v>0.92994870967569676</v>
      </c>
      <c r="M647" s="13">
        <v>-0.98502144559722105</v>
      </c>
      <c r="N647" s="14">
        <v>0.46073366724933412</v>
      </c>
      <c r="O647">
        <f>I647+J647*'bulk material'!AI647+K647*'bulk material'!AJ647+L647*'bulk material'!AK647+M647*'bulk material'!AL647+N647*'bulk material'!AM647</f>
        <v>0.30621562090692672</v>
      </c>
      <c r="P647">
        <f>(O647-'bulk material'!O647)^2</f>
        <v>0.86970215606792056</v>
      </c>
    </row>
    <row r="648" spans="1:16" ht="15.75" thickBot="1" x14ac:dyDescent="0.3">
      <c r="A648" s="13">
        <v>-0.11795479720844249</v>
      </c>
      <c r="B648" s="13">
        <v>2.3441750623111108</v>
      </c>
      <c r="C648" s="13">
        <v>-1.9231866673775702E-2</v>
      </c>
      <c r="D648" s="13">
        <v>1.3446266448424369</v>
      </c>
      <c r="E648" s="13">
        <v>-0.24152214324737911</v>
      </c>
      <c r="F648" s="14">
        <v>-2.326506131636096</v>
      </c>
      <c r="G648" s="7">
        <f>A648+B648*'bulk material'!AI648+C648*'bulk material'!AJ648+D648*'bulk material'!AK648+E648*'bulk material'!AL648+F648*'bulk material'!AM648</f>
        <v>1.9701174823562271</v>
      </c>
      <c r="H648">
        <f>(G648-'bulk material'!N648)^2</f>
        <v>0.49574433820904118</v>
      </c>
      <c r="I648" s="13">
        <v>-2.2091567093236426</v>
      </c>
      <c r="J648" s="13">
        <v>-2.655150415248702</v>
      </c>
      <c r="K648" s="13">
        <v>-4.1063027716796601</v>
      </c>
      <c r="L648" s="13">
        <v>0.92994870967569676</v>
      </c>
      <c r="M648" s="13">
        <v>-0.98502144559722105</v>
      </c>
      <c r="N648" s="14">
        <v>0.46073366724933412</v>
      </c>
      <c r="O648">
        <f>I648+J648*'bulk material'!AI648+K648*'bulk material'!AJ648+L648*'bulk material'!AK648+M648*'bulk material'!AL648+N648*'bulk material'!AM648</f>
        <v>1.0759927790928714</v>
      </c>
      <c r="P648">
        <f>(O648-'bulk material'!O648)^2</f>
        <v>1.3433587928982111</v>
      </c>
    </row>
    <row r="649" spans="1:16" ht="15.75" thickBot="1" x14ac:dyDescent="0.3">
      <c r="A649" s="13">
        <v>-0.11795479720844249</v>
      </c>
      <c r="B649" s="13">
        <v>2.3441750623111108</v>
      </c>
      <c r="C649" s="13">
        <v>-1.9231866673775702E-2</v>
      </c>
      <c r="D649" s="13">
        <v>1.3446266448424369</v>
      </c>
      <c r="E649" s="13">
        <v>-0.24152214324737911</v>
      </c>
      <c r="F649" s="14">
        <v>-2.326506131636096</v>
      </c>
      <c r="G649" s="7">
        <f>A649+B649*'bulk material'!AI649+C649*'bulk material'!AJ649+D649*'bulk material'!AK649+E649*'bulk material'!AL649+F649*'bulk material'!AM649</f>
        <v>1.9701174823562271</v>
      </c>
      <c r="H649">
        <f>(G649-'bulk material'!N649)^2</f>
        <v>0.39545927407231596</v>
      </c>
      <c r="I649" s="13">
        <v>-2.2091567093236426</v>
      </c>
      <c r="J649" s="13">
        <v>-2.655150415248702</v>
      </c>
      <c r="K649" s="13">
        <v>-4.1063027716796601</v>
      </c>
      <c r="L649" s="13">
        <v>0.92994870967569676</v>
      </c>
      <c r="M649" s="13">
        <v>-0.98502144559722105</v>
      </c>
      <c r="N649" s="14">
        <v>0.46073366724933412</v>
      </c>
      <c r="O649">
        <f>I649+J649*'bulk material'!AI649+K649*'bulk material'!AJ649+L649*'bulk material'!AK649+M649*'bulk material'!AL649+N649*'bulk material'!AM649</f>
        <v>1.0759927790928714</v>
      </c>
      <c r="P649">
        <f>(O649-'bulk material'!O649)^2</f>
        <v>1.5234203990148025</v>
      </c>
    </row>
    <row r="650" spans="1:16" ht="15.75" thickBot="1" x14ac:dyDescent="0.3">
      <c r="A650" s="13">
        <v>-0.11795479720844249</v>
      </c>
      <c r="B650" s="13">
        <v>2.3441750623111108</v>
      </c>
      <c r="C650" s="13">
        <v>-1.9231866673775702E-2</v>
      </c>
      <c r="D650" s="13">
        <v>1.3446266448424369</v>
      </c>
      <c r="E650" s="13">
        <v>-0.24152214324737911</v>
      </c>
      <c r="F650" s="14">
        <v>-2.326506131636096</v>
      </c>
      <c r="G650" s="7">
        <f>A650+B650*'bulk material'!AI650+C650*'bulk material'!AJ650+D650*'bulk material'!AK650+E650*'bulk material'!AL650+F650*'bulk material'!AM650</f>
        <v>1.9701174823562271</v>
      </c>
      <c r="H650">
        <f>(G650-'bulk material'!N650)^2</f>
        <v>0.21447142560175325</v>
      </c>
      <c r="I650" s="13">
        <v>-2.2091567093236426</v>
      </c>
      <c r="J650" s="13">
        <v>-2.655150415248702</v>
      </c>
      <c r="K650" s="13">
        <v>-4.1063027716796601</v>
      </c>
      <c r="L650" s="13">
        <v>0.92994870967569676</v>
      </c>
      <c r="M650" s="13">
        <v>-0.98502144559722105</v>
      </c>
      <c r="N650" s="14">
        <v>0.46073366724933412</v>
      </c>
      <c r="O650">
        <f>I650+J650*'bulk material'!AI650+K650*'bulk material'!AJ650+L650*'bulk material'!AK650+M650*'bulk material'!AL650+N650*'bulk material'!AM650</f>
        <v>1.0759927790928714</v>
      </c>
      <c r="P650">
        <f>(O650-'bulk material'!O650)^2</f>
        <v>1.9600394960795693</v>
      </c>
    </row>
    <row r="651" spans="1:16" ht="15.75" thickBot="1" x14ac:dyDescent="0.3">
      <c r="A651" s="13">
        <v>-0.11795479720844249</v>
      </c>
      <c r="B651" s="13">
        <v>2.3441750623111108</v>
      </c>
      <c r="C651" s="13">
        <v>-1.9231866673775702E-2</v>
      </c>
      <c r="D651" s="13">
        <v>1.3446266448424369</v>
      </c>
      <c r="E651" s="13">
        <v>-0.24152214324737911</v>
      </c>
      <c r="F651" s="14">
        <v>-2.326506131636096</v>
      </c>
      <c r="G651" s="7">
        <f>A651+B651*'bulk material'!AI651+C651*'bulk material'!AJ651+D651*'bulk material'!AK651+E651*'bulk material'!AL651+F651*'bulk material'!AM651</f>
        <v>1.9701174823562271</v>
      </c>
      <c r="H651">
        <f>(G651-'bulk material'!N651)^2</f>
        <v>0.117409137210917</v>
      </c>
      <c r="I651" s="13">
        <v>-2.2091567093236426</v>
      </c>
      <c r="J651" s="13">
        <v>-2.655150415248702</v>
      </c>
      <c r="K651" s="13">
        <v>-4.1063027716796601</v>
      </c>
      <c r="L651" s="13">
        <v>0.92994870967569676</v>
      </c>
      <c r="M651" s="13">
        <v>-0.98502144559722105</v>
      </c>
      <c r="N651" s="14">
        <v>0.46073366724933412</v>
      </c>
      <c r="O651">
        <f>I651+J651*'bulk material'!AI651+K651*'bulk material'!AJ651+L651*'bulk material'!AK651+M651*'bulk material'!AL651+N651*'bulk material'!AM651</f>
        <v>1.0759927790928714</v>
      </c>
      <c r="P651">
        <f>(O651-'bulk material'!O651)^2</f>
        <v>2.3118428142458565</v>
      </c>
    </row>
    <row r="652" spans="1:16" ht="15.75" thickBot="1" x14ac:dyDescent="0.3">
      <c r="A652" s="13">
        <v>-0.11795479720844249</v>
      </c>
      <c r="B652" s="13">
        <v>2.3441750623111108</v>
      </c>
      <c r="C652" s="13">
        <v>-1.9231866673775702E-2</v>
      </c>
      <c r="D652" s="13">
        <v>1.3446266448424369</v>
      </c>
      <c r="E652" s="13">
        <v>-0.24152214324737911</v>
      </c>
      <c r="F652" s="14">
        <v>-2.326506131636096</v>
      </c>
      <c r="G652" s="7">
        <f>A652+B652*'bulk material'!AI652+C652*'bulk material'!AJ652+D652*'bulk material'!AK652+E652*'bulk material'!AL652+F652*'bulk material'!AM652</f>
        <v>1.9499226963934997</v>
      </c>
      <c r="H652">
        <f>(G652-'bulk material'!N652)^2</f>
        <v>0.63805874249016814</v>
      </c>
      <c r="I652" s="13">
        <v>-2.2091567093236426</v>
      </c>
      <c r="J652" s="13">
        <v>-2.655150415248702</v>
      </c>
      <c r="K652" s="13">
        <v>-4.1063027716796601</v>
      </c>
      <c r="L652" s="13">
        <v>0.92994870967569676</v>
      </c>
      <c r="M652" s="13">
        <v>-0.98502144559722105</v>
      </c>
      <c r="N652" s="14">
        <v>0.46073366724933412</v>
      </c>
      <c r="O652">
        <f>I652+J652*'bulk material'!AI652+K652*'bulk material'!AJ652+L652*'bulk material'!AK652+M652*'bulk material'!AL652+N652*'bulk material'!AM652</f>
        <v>1.4192428103556971</v>
      </c>
      <c r="P652">
        <f>(O652-'bulk material'!O652)^2</f>
        <v>0.88340090684331296</v>
      </c>
    </row>
    <row r="653" spans="1:16" ht="15.75" thickBot="1" x14ac:dyDescent="0.3">
      <c r="A653" s="13">
        <v>-0.11795479720844249</v>
      </c>
      <c r="B653" s="13">
        <v>2.3441750623111108</v>
      </c>
      <c r="C653" s="13">
        <v>-1.9231866673775702E-2</v>
      </c>
      <c r="D653" s="13">
        <v>1.3446266448424369</v>
      </c>
      <c r="E653" s="13">
        <v>-0.24152214324737911</v>
      </c>
      <c r="F653" s="14">
        <v>-2.326506131636096</v>
      </c>
      <c r="G653" s="7">
        <f>A653+B653*'bulk material'!AI653+C653*'bulk material'!AJ653+D653*'bulk material'!AK653+E653*'bulk material'!AL653+F653*'bulk material'!AM653</f>
        <v>1.9499226963934997</v>
      </c>
      <c r="H653">
        <f>(G653-'bulk material'!N653)^2</f>
        <v>0.37710505653164161</v>
      </c>
      <c r="I653" s="13">
        <v>-2.2091567093236426</v>
      </c>
      <c r="J653" s="13">
        <v>-2.655150415248702</v>
      </c>
      <c r="K653" s="13">
        <v>-4.1063027716796601</v>
      </c>
      <c r="L653" s="13">
        <v>0.92994870967569676</v>
      </c>
      <c r="M653" s="13">
        <v>-0.98502144559722105</v>
      </c>
      <c r="N653" s="14">
        <v>0.46073366724933412</v>
      </c>
      <c r="O653">
        <f>I653+J653*'bulk material'!AI653+K653*'bulk material'!AJ653+L653*'bulk material'!AK653+M653*'bulk material'!AL653+N653*'bulk material'!AM653</f>
        <v>1.4192428103556971</v>
      </c>
      <c r="P653">
        <f>(O653-'bulk material'!O653)^2</f>
        <v>1.2647051066821775</v>
      </c>
    </row>
    <row r="654" spans="1:16" ht="15.75" thickBot="1" x14ac:dyDescent="0.3">
      <c r="A654" s="13">
        <v>-0.11795479720844249</v>
      </c>
      <c r="B654" s="13">
        <v>2.3441750623111108</v>
      </c>
      <c r="C654" s="13">
        <v>-1.9231866673775702E-2</v>
      </c>
      <c r="D654" s="13">
        <v>1.3446266448424369</v>
      </c>
      <c r="E654" s="13">
        <v>-0.24152214324737911</v>
      </c>
      <c r="F654" s="14">
        <v>-2.326506131636096</v>
      </c>
      <c r="G654" s="7">
        <f>A654+B654*'bulk material'!AI654+C654*'bulk material'!AJ654+D654*'bulk material'!AK654+E654*'bulk material'!AL654+F654*'bulk material'!AM654</f>
        <v>1.9499226963934997</v>
      </c>
      <c r="H654">
        <f>(G654-'bulk material'!N654)^2</f>
        <v>0.27694035476219681</v>
      </c>
      <c r="I654" s="13">
        <v>-2.2091567093236426</v>
      </c>
      <c r="J654" s="13">
        <v>-2.655150415248702</v>
      </c>
      <c r="K654" s="13">
        <v>-4.1063027716796601</v>
      </c>
      <c r="L654" s="13">
        <v>0.92994870967569676</v>
      </c>
      <c r="M654" s="13">
        <v>-0.98502144559722105</v>
      </c>
      <c r="N654" s="14">
        <v>0.46073366724933412</v>
      </c>
      <c r="O654">
        <f>I654+J654*'bulk material'!AI654+K654*'bulk material'!AJ654+L654*'bulk material'!AK654+M654*'bulk material'!AL654+N654*'bulk material'!AM654</f>
        <v>1.4192428103556971</v>
      </c>
      <c r="P654">
        <f>(O654-'bulk material'!O654)^2</f>
        <v>1.4699832513135793</v>
      </c>
    </row>
    <row r="655" spans="1:16" ht="15.75" thickBot="1" x14ac:dyDescent="0.3">
      <c r="A655" s="13">
        <v>-0.11795479720844249</v>
      </c>
      <c r="B655" s="13">
        <v>2.3441750623111108</v>
      </c>
      <c r="C655" s="13">
        <v>-1.9231866673775702E-2</v>
      </c>
      <c r="D655" s="13">
        <v>1.3446266448424369</v>
      </c>
      <c r="E655" s="13">
        <v>-0.24152214324737911</v>
      </c>
      <c r="F655" s="14">
        <v>-2.326506131636096</v>
      </c>
      <c r="G655" s="7">
        <f>A655+B655*'bulk material'!AI655+C655*'bulk material'!AJ655+D655*'bulk material'!AK655+E655*'bulk material'!AL655+F655*'bulk material'!AM655</f>
        <v>4.0972763118499547</v>
      </c>
      <c r="H655">
        <f>(G655-'bulk material'!N655)^2</f>
        <v>4.0596278126323528E-2</v>
      </c>
      <c r="I655" s="13">
        <v>-2.2091567093236426</v>
      </c>
      <c r="J655" s="13">
        <v>-2.655150415248702</v>
      </c>
      <c r="K655" s="13">
        <v>-4.1063027716796601</v>
      </c>
      <c r="L655" s="13">
        <v>0.92994870967569676</v>
      </c>
      <c r="M655" s="13">
        <v>-0.98502144559722105</v>
      </c>
      <c r="N655" s="14">
        <v>0.46073366724933412</v>
      </c>
      <c r="O655">
        <f>I655+J655*'bulk material'!AI655+K655*'bulk material'!AJ655+L655*'bulk material'!AK655+M655*'bulk material'!AL655+N655*'bulk material'!AM655</f>
        <v>-2.1501309159119453</v>
      </c>
      <c r="P655">
        <f>(O655-'bulk material'!O655)^2</f>
        <v>2.6663376182982201</v>
      </c>
    </row>
    <row r="656" spans="1:16" ht="15.75" thickBot="1" x14ac:dyDescent="0.3">
      <c r="A656" s="13">
        <v>-0.11795479720844249</v>
      </c>
      <c r="B656" s="13">
        <v>2.3441750623111108</v>
      </c>
      <c r="C656" s="13">
        <v>-1.9231866673775702E-2</v>
      </c>
      <c r="D656" s="13">
        <v>1.3446266448424369</v>
      </c>
      <c r="E656" s="13">
        <v>-0.24152214324737911</v>
      </c>
      <c r="F656" s="14">
        <v>-2.326506131636096</v>
      </c>
      <c r="G656" s="7">
        <f>A656+B656*'bulk material'!AI656+C656*'bulk material'!AJ656+D656*'bulk material'!AK656+E656*'bulk material'!AL656+F656*'bulk material'!AM656</f>
        <v>2.6540918029198339</v>
      </c>
      <c r="H656">
        <f>(G656-'bulk material'!N656)^2</f>
        <v>9.6454816505971604E-3</v>
      </c>
      <c r="I656" s="13">
        <v>-2.2091567093236426</v>
      </c>
      <c r="J656" s="13">
        <v>-2.655150415248702</v>
      </c>
      <c r="K656" s="13">
        <v>-4.1063027716796601</v>
      </c>
      <c r="L656" s="13">
        <v>0.92994870967569676</v>
      </c>
      <c r="M656" s="13">
        <v>-0.98502144559722105</v>
      </c>
      <c r="N656" s="14">
        <v>0.46073366724933412</v>
      </c>
      <c r="O656">
        <f>I656+J656*'bulk material'!AI656+K656*'bulk material'!AJ656+L656*'bulk material'!AK656+M656*'bulk material'!AL656+N656*'bulk material'!AM656</f>
        <v>-0.3847234953627004</v>
      </c>
      <c r="P656">
        <f>(O656-'bulk material'!O656)^2</f>
        <v>1.4318608581862537</v>
      </c>
    </row>
    <row r="657" spans="1:16" ht="15.75" thickBot="1" x14ac:dyDescent="0.3">
      <c r="A657" s="13">
        <v>-0.11795479720844249</v>
      </c>
      <c r="B657" s="13">
        <v>2.3441750623111108</v>
      </c>
      <c r="C657" s="13">
        <v>-1.9231866673775702E-2</v>
      </c>
      <c r="D657" s="13">
        <v>1.3446266448424369</v>
      </c>
      <c r="E657" s="13">
        <v>-0.24152214324737911</v>
      </c>
      <c r="F657" s="14">
        <v>-2.326506131636096</v>
      </c>
      <c r="G657" s="7">
        <f>A657+B657*'bulk material'!AI657+C657*'bulk material'!AJ657+D657*'bulk material'!AK657+E657*'bulk material'!AL657+F657*'bulk material'!AM657</f>
        <v>2.6540918029198339</v>
      </c>
      <c r="H657">
        <f>(G657-'bulk material'!N657)^2</f>
        <v>8.1314916649048802E-7</v>
      </c>
      <c r="I657" s="13">
        <v>-2.2091567093236426</v>
      </c>
      <c r="J657" s="13">
        <v>-2.655150415248702</v>
      </c>
      <c r="K657" s="13">
        <v>-4.1063027716796601</v>
      </c>
      <c r="L657" s="13">
        <v>0.92994870967569676</v>
      </c>
      <c r="M657" s="13">
        <v>-0.98502144559722105</v>
      </c>
      <c r="N657" s="14">
        <v>0.46073366724933412</v>
      </c>
      <c r="O657">
        <f>I657+J657*'bulk material'!AI657+K657*'bulk material'!AJ657+L657*'bulk material'!AK657+M657*'bulk material'!AL657+N657*'bulk material'!AM657</f>
        <v>-0.3847234953627004</v>
      </c>
      <c r="P657">
        <f>(O657-'bulk material'!O657)^2</f>
        <v>1.6742122760194553</v>
      </c>
    </row>
    <row r="658" spans="1:16" ht="15.75" thickBot="1" x14ac:dyDescent="0.3">
      <c r="A658" s="13">
        <v>-0.11795479720844249</v>
      </c>
      <c r="B658" s="13">
        <v>2.3441750623111108</v>
      </c>
      <c r="C658" s="13">
        <v>-1.9231866673775702E-2</v>
      </c>
      <c r="D658" s="13">
        <v>1.3446266448424369</v>
      </c>
      <c r="E658" s="13">
        <v>-0.24152214324737911</v>
      </c>
      <c r="F658" s="14">
        <v>-2.326506131636096</v>
      </c>
      <c r="G658" s="7">
        <f>A658+B658*'bulk material'!AI658+C658*'bulk material'!AJ658+D658*'bulk material'!AK658+E658*'bulk material'!AL658+F658*'bulk material'!AM658</f>
        <v>2.6540918029198339</v>
      </c>
      <c r="H658">
        <f>(G658-'bulk material'!N658)^2</f>
        <v>5.8055843036759784E-3</v>
      </c>
      <c r="I658" s="13">
        <v>-2.2091567093236426</v>
      </c>
      <c r="J658" s="13">
        <v>-2.655150415248702</v>
      </c>
      <c r="K658" s="13">
        <v>-4.1063027716796601</v>
      </c>
      <c r="L658" s="13">
        <v>0.92994870967569676</v>
      </c>
      <c r="M658" s="13">
        <v>-0.98502144559722105</v>
      </c>
      <c r="N658" s="14">
        <v>0.46073366724933412</v>
      </c>
      <c r="O658">
        <f>I658+J658*'bulk material'!AI658+K658*'bulk material'!AJ658+L658*'bulk material'!AK658+M658*'bulk material'!AL658+N658*'bulk material'!AM658</f>
        <v>-0.3847234953627004</v>
      </c>
      <c r="P658">
        <f>(O658-'bulk material'!O658)^2</f>
        <v>1.8796675516211458</v>
      </c>
    </row>
    <row r="659" spans="1:16" ht="15.75" thickBot="1" x14ac:dyDescent="0.3">
      <c r="A659" s="13">
        <v>-0.11795479720844249</v>
      </c>
      <c r="B659" s="13">
        <v>2.3441750623111108</v>
      </c>
      <c r="C659" s="13">
        <v>-1.9231866673775702E-2</v>
      </c>
      <c r="D659" s="13">
        <v>1.3446266448424369</v>
      </c>
      <c r="E659" s="13">
        <v>-0.24152214324737911</v>
      </c>
      <c r="F659" s="14">
        <v>-2.326506131636096</v>
      </c>
      <c r="G659" s="7">
        <f>A659+B659*'bulk material'!AI659+C659*'bulk material'!AJ659+D659*'bulk material'!AK659+E659*'bulk material'!AL659+F659*'bulk material'!AM659</f>
        <v>2.1737854897870323</v>
      </c>
      <c r="H659">
        <f>(G659-'bulk material'!N659)^2</f>
        <v>4.85093969122962E-2</v>
      </c>
      <c r="I659" s="13">
        <v>-2.2091567093236426</v>
      </c>
      <c r="J659" s="13">
        <v>-2.655150415248702</v>
      </c>
      <c r="K659" s="13">
        <v>-4.1063027716796601</v>
      </c>
      <c r="L659" s="13">
        <v>0.92994870967569676</v>
      </c>
      <c r="M659" s="13">
        <v>-0.98502144559722105</v>
      </c>
      <c r="N659" s="14">
        <v>0.46073366724933412</v>
      </c>
      <c r="O659">
        <f>I659+J659*'bulk material'!AI659+K659*'bulk material'!AJ659+L659*'bulk material'!AK659+M659*'bulk material'!AL659+N659*'bulk material'!AM659</f>
        <v>-0.19958995191108098</v>
      </c>
      <c r="P659">
        <f>(O659-'bulk material'!O659)^2</f>
        <v>0.69492885785343872</v>
      </c>
    </row>
    <row r="660" spans="1:16" ht="15.75" thickBot="1" x14ac:dyDescent="0.3">
      <c r="A660" s="13">
        <v>-0.11795479720844249</v>
      </c>
      <c r="B660" s="13">
        <v>2.3441750623111108</v>
      </c>
      <c r="C660" s="13">
        <v>-1.9231866673775702E-2</v>
      </c>
      <c r="D660" s="13">
        <v>1.3446266448424369</v>
      </c>
      <c r="E660" s="13">
        <v>-0.24152214324737911</v>
      </c>
      <c r="F660" s="14">
        <v>-2.326506131636096</v>
      </c>
      <c r="G660" s="7">
        <f>A660+B660*'bulk material'!AI660+C660*'bulk material'!AJ660+D660*'bulk material'!AK660+E660*'bulk material'!AL660+F660*'bulk material'!AM660</f>
        <v>2.1737854897870323</v>
      </c>
      <c r="H660">
        <f>(G660-'bulk material'!N660)^2</f>
        <v>0.1663474694102014</v>
      </c>
      <c r="I660" s="13">
        <v>-2.2091567093236426</v>
      </c>
      <c r="J660" s="13">
        <v>-2.655150415248702</v>
      </c>
      <c r="K660" s="13">
        <v>-4.1063027716796601</v>
      </c>
      <c r="L660" s="13">
        <v>0.92994870967569676</v>
      </c>
      <c r="M660" s="13">
        <v>-0.98502144559722105</v>
      </c>
      <c r="N660" s="14">
        <v>0.46073366724933412</v>
      </c>
      <c r="O660">
        <f>I660+J660*'bulk material'!AI660+K660*'bulk material'!AJ660+L660*'bulk material'!AK660+M660*'bulk material'!AL660+N660*'bulk material'!AM660</f>
        <v>-0.19958995191108098</v>
      </c>
      <c r="P660">
        <f>(O660-'bulk material'!O660)^2</f>
        <v>1.0429160429135647</v>
      </c>
    </row>
    <row r="661" spans="1:16" ht="15.75" thickBot="1" x14ac:dyDescent="0.3">
      <c r="A661" s="13">
        <v>-0.11795479720844249</v>
      </c>
      <c r="B661" s="13">
        <v>2.3441750623111108</v>
      </c>
      <c r="C661" s="13">
        <v>-1.9231866673775702E-2</v>
      </c>
      <c r="D661" s="13">
        <v>1.3446266448424369</v>
      </c>
      <c r="E661" s="13">
        <v>-0.24152214324737911</v>
      </c>
      <c r="F661" s="14">
        <v>-2.326506131636096</v>
      </c>
      <c r="G661" s="7">
        <f>A661+B661*'bulk material'!AI661+C661*'bulk material'!AJ661+D661*'bulk material'!AK661+E661*'bulk material'!AL661+F661*'bulk material'!AM661</f>
        <v>2.6665232479050056</v>
      </c>
      <c r="H661">
        <f>(G661-'bulk material'!N661)^2</f>
        <v>0.11799808769041607</v>
      </c>
      <c r="I661" s="13">
        <v>-2.2091567093236426</v>
      </c>
      <c r="J661" s="13">
        <v>-2.655150415248702</v>
      </c>
      <c r="K661" s="13">
        <v>-4.1063027716796601</v>
      </c>
      <c r="L661" s="13">
        <v>0.92994870967569676</v>
      </c>
      <c r="M661" s="13">
        <v>-0.98502144559722105</v>
      </c>
      <c r="N661" s="14">
        <v>0.46073366724933412</v>
      </c>
      <c r="O661">
        <f>I661+J661*'bulk material'!AI661+K661*'bulk material'!AJ661+L661*'bulk material'!AK661+M661*'bulk material'!AL661+N661*'bulk material'!AM661</f>
        <v>0.43516314748031115</v>
      </c>
      <c r="P661">
        <f>(O661-'bulk material'!O661)^2</f>
        <v>0.77238014038363711</v>
      </c>
    </row>
    <row r="662" spans="1:16" ht="15.75" thickBot="1" x14ac:dyDescent="0.3">
      <c r="A662" s="13">
        <v>-0.11795479720844249</v>
      </c>
      <c r="B662" s="13">
        <v>2.3441750623111108</v>
      </c>
      <c r="C662" s="13">
        <v>-1.9231866673775702E-2</v>
      </c>
      <c r="D662" s="13">
        <v>1.3446266448424369</v>
      </c>
      <c r="E662" s="13">
        <v>-0.24152214324737911</v>
      </c>
      <c r="F662" s="14">
        <v>-2.326506131636096</v>
      </c>
      <c r="G662" s="7">
        <f>A662+B662*'bulk material'!AI662+C662*'bulk material'!AJ662+D662*'bulk material'!AK662+E662*'bulk material'!AL662+F662*'bulk material'!AM662</f>
        <v>2.6665232479050056</v>
      </c>
      <c r="H662">
        <f>(G662-'bulk material'!N662)^2</f>
        <v>7.3023208309182561E-2</v>
      </c>
      <c r="I662" s="13">
        <v>-2.2091567093236426</v>
      </c>
      <c r="J662" s="13">
        <v>-2.655150415248702</v>
      </c>
      <c r="K662" s="13">
        <v>-4.1063027716796601</v>
      </c>
      <c r="L662" s="13">
        <v>0.92994870967569676</v>
      </c>
      <c r="M662" s="13">
        <v>-0.98502144559722105</v>
      </c>
      <c r="N662" s="14">
        <v>0.46073366724933412</v>
      </c>
      <c r="O662">
        <f>I662+J662*'bulk material'!AI662+K662*'bulk material'!AJ662+L662*'bulk material'!AK662+M662*'bulk material'!AL662+N662*'bulk material'!AM662</f>
        <v>0.43516314748031115</v>
      </c>
      <c r="P662">
        <f>(O662-'bulk material'!O662)^2</f>
        <v>0.90655540866956441</v>
      </c>
    </row>
    <row r="663" spans="1:16" ht="15.75" thickBot="1" x14ac:dyDescent="0.3">
      <c r="A663" s="13">
        <v>-0.11795479720844249</v>
      </c>
      <c r="B663" s="13">
        <v>2.3441750623111108</v>
      </c>
      <c r="C663" s="13">
        <v>-1.9231866673775702E-2</v>
      </c>
      <c r="D663" s="13">
        <v>1.3446266448424369</v>
      </c>
      <c r="E663" s="13">
        <v>-0.24152214324737911</v>
      </c>
      <c r="F663" s="14">
        <v>-2.326506131636096</v>
      </c>
      <c r="G663" s="7">
        <f>A663+B663*'bulk material'!AI663+C663*'bulk material'!AJ663+D663*'bulk material'!AK663+E663*'bulk material'!AL663+F663*'bulk material'!AM663</f>
        <v>2.6665232479050056</v>
      </c>
      <c r="H663">
        <f>(G663-'bulk material'!N663)^2</f>
        <v>2.6118737420802479E-2</v>
      </c>
      <c r="I663" s="13">
        <v>-2.2091567093236426</v>
      </c>
      <c r="J663" s="13">
        <v>-2.655150415248702</v>
      </c>
      <c r="K663" s="13">
        <v>-4.1063027716796601</v>
      </c>
      <c r="L663" s="13">
        <v>0.92994870967569676</v>
      </c>
      <c r="M663" s="13">
        <v>-0.98502144559722105</v>
      </c>
      <c r="N663" s="14">
        <v>0.46073366724933412</v>
      </c>
      <c r="O663">
        <f>I663+J663*'bulk material'!AI663+K663*'bulk material'!AJ663+L663*'bulk material'!AK663+M663*'bulk material'!AL663+N663*'bulk material'!AM663</f>
        <v>0.43516314748031115</v>
      </c>
      <c r="P663">
        <f>(O663-'bulk material'!O663)^2</f>
        <v>1.1251845708688606</v>
      </c>
    </row>
    <row r="664" spans="1:16" ht="15.75" thickBot="1" x14ac:dyDescent="0.3">
      <c r="A664" s="13">
        <v>-0.11795479720844249</v>
      </c>
      <c r="B664" s="13">
        <v>2.3441750623111108</v>
      </c>
      <c r="C664" s="13">
        <v>-1.9231866673775702E-2</v>
      </c>
      <c r="D664" s="13">
        <v>1.3446266448424369</v>
      </c>
      <c r="E664" s="13">
        <v>-0.24152214324737911</v>
      </c>
      <c r="F664" s="14">
        <v>-2.326506131636096</v>
      </c>
      <c r="G664" s="7">
        <f>A664+B664*'bulk material'!AI664+C664*'bulk material'!AJ664+D664*'bulk material'!AK664+E664*'bulk material'!AL664+F664*'bulk material'!AM664</f>
        <v>2.6695935232586381</v>
      </c>
      <c r="H664">
        <f>(G664-'bulk material'!N664)^2</f>
        <v>0.50040671523847347</v>
      </c>
      <c r="I664" s="13">
        <v>-2.2091567093236426</v>
      </c>
      <c r="J664" s="13">
        <v>-2.655150415248702</v>
      </c>
      <c r="K664" s="13">
        <v>-4.1063027716796601</v>
      </c>
      <c r="L664" s="13">
        <v>0.92994870967569676</v>
      </c>
      <c r="M664" s="13">
        <v>-0.98502144559722105</v>
      </c>
      <c r="N664" s="14">
        <v>0.46073366724933412</v>
      </c>
      <c r="O664">
        <f>I664+J664*'bulk material'!AI664+K664*'bulk material'!AJ664+L664*'bulk material'!AK664+M664*'bulk material'!AL664+N664*'bulk material'!AM664</f>
        <v>0.77380584207064196</v>
      </c>
      <c r="P664">
        <f>(O664-'bulk material'!O664)^2</f>
        <v>0.33222931393473226</v>
      </c>
    </row>
    <row r="665" spans="1:16" ht="15.75" thickBot="1" x14ac:dyDescent="0.3">
      <c r="A665" s="13">
        <v>-0.11795479720844249</v>
      </c>
      <c r="B665" s="13">
        <v>2.3441750623111108</v>
      </c>
      <c r="C665" s="13">
        <v>-1.9231866673775702E-2</v>
      </c>
      <c r="D665" s="13">
        <v>1.3446266448424369</v>
      </c>
      <c r="E665" s="13">
        <v>-0.24152214324737911</v>
      </c>
      <c r="F665" s="14">
        <v>-2.326506131636096</v>
      </c>
      <c r="G665" s="7">
        <f>A665+B665*'bulk material'!AI665+C665*'bulk material'!AJ665+D665*'bulk material'!AK665+E665*'bulk material'!AL665+F665*'bulk material'!AM665</f>
        <v>2.6695935232586381</v>
      </c>
      <c r="H665">
        <f>(G665-'bulk material'!N665)^2</f>
        <v>0.41654413415225688</v>
      </c>
      <c r="I665" s="13">
        <v>-2.2091567093236426</v>
      </c>
      <c r="J665" s="13">
        <v>-2.655150415248702</v>
      </c>
      <c r="K665" s="13">
        <v>-4.1063027716796601</v>
      </c>
      <c r="L665" s="13">
        <v>0.92994870967569676</v>
      </c>
      <c r="M665" s="13">
        <v>-0.98502144559722105</v>
      </c>
      <c r="N665" s="14">
        <v>0.46073366724933412</v>
      </c>
      <c r="O665">
        <f>I665+J665*'bulk material'!AI665+K665*'bulk material'!AJ665+L665*'bulk material'!AK665+M665*'bulk material'!AL665+N665*'bulk material'!AM665</f>
        <v>0.77380584207064196</v>
      </c>
      <c r="P665">
        <f>(O665-'bulk material'!O665)^2</f>
        <v>0.40753588966527432</v>
      </c>
    </row>
    <row r="666" spans="1:16" ht="15.75" thickBot="1" x14ac:dyDescent="0.3">
      <c r="A666" s="13">
        <v>-0.11795479720844249</v>
      </c>
      <c r="B666" s="13">
        <v>2.3441750623111108</v>
      </c>
      <c r="C666" s="13">
        <v>-1.9231866673775702E-2</v>
      </c>
      <c r="D666" s="13">
        <v>1.3446266448424369</v>
      </c>
      <c r="E666" s="13">
        <v>-0.24152214324737911</v>
      </c>
      <c r="F666" s="14">
        <v>-2.326506131636096</v>
      </c>
      <c r="G666" s="7">
        <f>A666+B666*'bulk material'!AI666+C666*'bulk material'!AJ666+D666*'bulk material'!AK666+E666*'bulk material'!AL666+F666*'bulk material'!AM666</f>
        <v>2.6695935232586381</v>
      </c>
      <c r="H666">
        <f>(G666-'bulk material'!N666)^2</f>
        <v>0.33115404335920173</v>
      </c>
      <c r="I666" s="13">
        <v>-2.2091567093236426</v>
      </c>
      <c r="J666" s="13">
        <v>-2.655150415248702</v>
      </c>
      <c r="K666" s="13">
        <v>-4.1063027716796601</v>
      </c>
      <c r="L666" s="13">
        <v>0.92994870967569676</v>
      </c>
      <c r="M666" s="13">
        <v>-0.98502144559722105</v>
      </c>
      <c r="N666" s="14">
        <v>0.46073366724933412</v>
      </c>
      <c r="O666">
        <f>I666+J666*'bulk material'!AI666+K666*'bulk material'!AJ666+L666*'bulk material'!AK666+M666*'bulk material'!AL666+N666*'bulk material'!AM666</f>
        <v>0.77380584207064196</v>
      </c>
      <c r="P666">
        <f>(O666-'bulk material'!O666)^2</f>
        <v>0.50172831102304583</v>
      </c>
    </row>
    <row r="667" spans="1:16" ht="15.75" thickBot="1" x14ac:dyDescent="0.3">
      <c r="A667" s="13">
        <v>-0.11795479720844249</v>
      </c>
      <c r="B667" s="13">
        <v>2.3441750623111108</v>
      </c>
      <c r="C667" s="13">
        <v>-1.9231866673775702E-2</v>
      </c>
      <c r="D667" s="13">
        <v>1.3446266448424369</v>
      </c>
      <c r="E667" s="13">
        <v>-0.24152214324737911</v>
      </c>
      <c r="F667" s="14">
        <v>-2.326506131636096</v>
      </c>
      <c r="G667" s="7">
        <f>A667+B667*'bulk material'!AI667+C667*'bulk material'!AJ667+D667*'bulk material'!AK667+E667*'bulk material'!AL667+F667*'bulk material'!AM667</f>
        <v>2.6695935232586381</v>
      </c>
      <c r="H667">
        <f>(G667-'bulk material'!N667)^2</f>
        <v>0.20828050067680737</v>
      </c>
      <c r="I667" s="13">
        <v>-2.2091567093236426</v>
      </c>
      <c r="J667" s="13">
        <v>-2.655150415248702</v>
      </c>
      <c r="K667" s="13">
        <v>-4.1063027716796601</v>
      </c>
      <c r="L667" s="13">
        <v>0.92994870967569676</v>
      </c>
      <c r="M667" s="13">
        <v>-0.98502144559722105</v>
      </c>
      <c r="N667" s="14">
        <v>0.46073366724933412</v>
      </c>
      <c r="O667">
        <f>I667+J667*'bulk material'!AI667+K667*'bulk material'!AJ667+L667*'bulk material'!AK667+M667*'bulk material'!AL667+N667*'bulk material'!AM667</f>
        <v>0.77380584207064196</v>
      </c>
      <c r="P667">
        <f>(O667-'bulk material'!O667)^2</f>
        <v>0.68460746621073421</v>
      </c>
    </row>
    <row r="668" spans="1:16" ht="15.75" thickBot="1" x14ac:dyDescent="0.3">
      <c r="A668" s="13">
        <v>-0.11795479720844249</v>
      </c>
      <c r="B668" s="13">
        <v>2.3441750623111108</v>
      </c>
      <c r="C668" s="13">
        <v>-1.9231866673775702E-2</v>
      </c>
      <c r="D668" s="13">
        <v>1.3446266448424369</v>
      </c>
      <c r="E668" s="13">
        <v>-0.24152214324737911</v>
      </c>
      <c r="F668" s="14">
        <v>-2.326506131636096</v>
      </c>
      <c r="G668" s="7">
        <f>A668+B668*'bulk material'!AI668+C668*'bulk material'!AJ668+D668*'bulk material'!AK668+E668*'bulk material'!AL668+F668*'bulk material'!AM668</f>
        <v>2.4106246787297549</v>
      </c>
      <c r="H668">
        <f>(G668-'bulk material'!N668)^2</f>
        <v>6.1710876074671343E-3</v>
      </c>
      <c r="I668" s="13">
        <v>-2.2091567093236426</v>
      </c>
      <c r="J668" s="13">
        <v>-2.655150415248702</v>
      </c>
      <c r="K668" s="13">
        <v>-4.1063027716796601</v>
      </c>
      <c r="L668" s="13">
        <v>0.92994870967569676</v>
      </c>
      <c r="M668" s="13">
        <v>-0.98502144559722105</v>
      </c>
      <c r="N668" s="14">
        <v>0.46073366724933412</v>
      </c>
      <c r="O668">
        <f>I668+J668*'bulk material'!AI668+K668*'bulk material'!AJ668+L668*'bulk material'!AK668+M668*'bulk material'!AL668+N668*'bulk material'!AM668</f>
        <v>-0.15991467720135621</v>
      </c>
      <c r="P668">
        <f>(O668-'bulk material'!O668)^2</f>
        <v>5.6689527242570356E-2</v>
      </c>
    </row>
    <row r="669" spans="1:16" ht="15.75" thickBot="1" x14ac:dyDescent="0.3">
      <c r="A669" s="13">
        <v>-0.11795479720844249</v>
      </c>
      <c r="B669" s="13">
        <v>2.3441750623111108</v>
      </c>
      <c r="C669" s="13">
        <v>-1.9231866673775702E-2</v>
      </c>
      <c r="D669" s="13">
        <v>1.3446266448424369</v>
      </c>
      <c r="E669" s="13">
        <v>-0.24152214324737911</v>
      </c>
      <c r="F669" s="14">
        <v>-2.326506131636096</v>
      </c>
      <c r="G669" s="7">
        <f>A669+B669*'bulk material'!AI669+C669*'bulk material'!AJ669+D669*'bulk material'!AK669+E669*'bulk material'!AL669+F669*'bulk material'!AM669</f>
        <v>2.8613786938639274</v>
      </c>
      <c r="H669">
        <f>(G669-'bulk material'!N669)^2</f>
        <v>2.5441204192607942E-2</v>
      </c>
      <c r="I669" s="13">
        <v>-2.2091567093236426</v>
      </c>
      <c r="J669" s="13">
        <v>-2.655150415248702</v>
      </c>
      <c r="K669" s="13">
        <v>-4.1063027716796601</v>
      </c>
      <c r="L669" s="13">
        <v>0.92994870967569676</v>
      </c>
      <c r="M669" s="13">
        <v>-0.98502144559722105</v>
      </c>
      <c r="N669" s="14">
        <v>0.46073366724933412</v>
      </c>
      <c r="O669">
        <f>I669+J669*'bulk material'!AI669+K669*'bulk material'!AJ669+L669*'bulk material'!AK669+M669*'bulk material'!AL669+N669*'bulk material'!AM669</f>
        <v>-0.37964439801062888</v>
      </c>
      <c r="P669">
        <f>(O669-'bulk material'!O669)^2</f>
        <v>0.22894301403107109</v>
      </c>
    </row>
    <row r="670" spans="1:16" ht="15.75" thickBot="1" x14ac:dyDescent="0.3">
      <c r="A670" s="13">
        <v>-0.11795479720844249</v>
      </c>
      <c r="B670" s="13">
        <v>2.3441750623111108</v>
      </c>
      <c r="C670" s="13">
        <v>-1.9231866673775702E-2</v>
      </c>
      <c r="D670" s="13">
        <v>1.3446266448424369</v>
      </c>
      <c r="E670" s="13">
        <v>-0.24152214324737911</v>
      </c>
      <c r="F670" s="14">
        <v>-2.326506131636096</v>
      </c>
      <c r="G670" s="7">
        <f>A670+B670*'bulk material'!AI670+C670*'bulk material'!AJ670+D670*'bulk material'!AK670+E670*'bulk material'!AL670+F670*'bulk material'!AM670</f>
        <v>2.8613786938639274</v>
      </c>
      <c r="H670">
        <f>(G670-'bulk material'!N670)^2</f>
        <v>1.7719707299233115E-2</v>
      </c>
      <c r="I670" s="13">
        <v>-2.2091567093236426</v>
      </c>
      <c r="J670" s="13">
        <v>-2.655150415248702</v>
      </c>
      <c r="K670" s="13">
        <v>-4.1063027716796601</v>
      </c>
      <c r="L670" s="13">
        <v>0.92994870967569676</v>
      </c>
      <c r="M670" s="13">
        <v>-0.98502144559722105</v>
      </c>
      <c r="N670" s="14">
        <v>0.46073366724933412</v>
      </c>
      <c r="O670">
        <f>I670+J670*'bulk material'!AI670+K670*'bulk material'!AJ670+L670*'bulk material'!AK670+M670*'bulk material'!AL670+N670*'bulk material'!AM670</f>
        <v>-0.37964439801062888</v>
      </c>
      <c r="P670">
        <f>(O670-'bulk material'!O670)^2</f>
        <v>0.2043874468543232</v>
      </c>
    </row>
    <row r="671" spans="1:16" ht="15.75" thickBot="1" x14ac:dyDescent="0.3">
      <c r="A671" s="13">
        <v>-0.11795479720844249</v>
      </c>
      <c r="B671" s="13">
        <v>2.3441750623111108</v>
      </c>
      <c r="C671" s="13">
        <v>-1.9231866673775702E-2</v>
      </c>
      <c r="D671" s="13">
        <v>1.3446266448424369</v>
      </c>
      <c r="E671" s="13">
        <v>-0.24152214324737911</v>
      </c>
      <c r="F671" s="14">
        <v>-2.326506131636096</v>
      </c>
      <c r="G671" s="7">
        <f>A671+B671*'bulk material'!AI671+C671*'bulk material'!AJ671+D671*'bulk material'!AK671+E671*'bulk material'!AL671+F671*'bulk material'!AM671</f>
        <v>2.8613786938639274</v>
      </c>
      <c r="H671">
        <f>(G671-'bulk material'!N671)^2</f>
        <v>5.086176616804585E-5</v>
      </c>
      <c r="I671" s="13">
        <v>-2.2091567093236426</v>
      </c>
      <c r="J671" s="13">
        <v>-2.655150415248702</v>
      </c>
      <c r="K671" s="13">
        <v>-4.1063027716796601</v>
      </c>
      <c r="L671" s="13">
        <v>0.92994870967569676</v>
      </c>
      <c r="M671" s="13">
        <v>-0.98502144559722105</v>
      </c>
      <c r="N671" s="14">
        <v>0.46073366724933412</v>
      </c>
      <c r="O671">
        <f>I671+J671*'bulk material'!AI671+K671*'bulk material'!AJ671+L671*'bulk material'!AK671+M671*'bulk material'!AL671+N671*'bulk material'!AM671</f>
        <v>-0.37964439801062888</v>
      </c>
      <c r="P671">
        <f>(O671-'bulk material'!O671)^2</f>
        <v>0.10634685270238095</v>
      </c>
    </row>
    <row r="672" spans="1:16" ht="15.75" thickBot="1" x14ac:dyDescent="0.3">
      <c r="A672" s="13">
        <v>-0.11795479720844249</v>
      </c>
      <c r="B672" s="13">
        <v>2.3441750623111108</v>
      </c>
      <c r="C672" s="13">
        <v>-1.9231866673775702E-2</v>
      </c>
      <c r="D672" s="13">
        <v>1.3446266448424369</v>
      </c>
      <c r="E672" s="13">
        <v>-0.24152214324737911</v>
      </c>
      <c r="F672" s="14">
        <v>-2.326506131636096</v>
      </c>
      <c r="G672" s="7">
        <f>A672+B672*'bulk material'!AI672+C672*'bulk material'!AJ672+D672*'bulk material'!AK672+E672*'bulk material'!AL672+F672*'bulk material'!AM672</f>
        <v>2.2908422349147961</v>
      </c>
      <c r="H672">
        <f>(G672-'bulk material'!N672)^2</f>
        <v>0.25650176567613825</v>
      </c>
      <c r="I672" s="13">
        <v>-2.2091567093236426</v>
      </c>
      <c r="J672" s="13">
        <v>-2.655150415248702</v>
      </c>
      <c r="K672" s="13">
        <v>-4.1063027716796601</v>
      </c>
      <c r="L672" s="13">
        <v>0.92994870967569676</v>
      </c>
      <c r="M672" s="13">
        <v>-0.98502144559722105</v>
      </c>
      <c r="N672" s="14">
        <v>0.46073366724933412</v>
      </c>
      <c r="O672">
        <f>I672+J672*'bulk material'!AI672+K672*'bulk material'!AJ672+L672*'bulk material'!AK672+M672*'bulk material'!AL672+N672*'bulk material'!AM672</f>
        <v>0.776283717405859</v>
      </c>
      <c r="P672">
        <f>(O672-'bulk material'!O672)^2</f>
        <v>3.9243009310581424E-2</v>
      </c>
    </row>
    <row r="673" spans="1:16" ht="15.75" thickBot="1" x14ac:dyDescent="0.3">
      <c r="A673" s="13">
        <v>-0.11795479720844249</v>
      </c>
      <c r="B673" s="13">
        <v>2.3441750623111108</v>
      </c>
      <c r="C673" s="13">
        <v>-1.9231866673775702E-2</v>
      </c>
      <c r="D673" s="13">
        <v>1.3446266448424369</v>
      </c>
      <c r="E673" s="13">
        <v>-0.24152214324737911</v>
      </c>
      <c r="F673" s="14">
        <v>-2.326506131636096</v>
      </c>
      <c r="G673" s="7">
        <f>A673+B673*'bulk material'!AI673+C673*'bulk material'!AJ673+D673*'bulk material'!AK673+E673*'bulk material'!AL673+F673*'bulk material'!AM673</f>
        <v>2.2908422349147961</v>
      </c>
      <c r="H673">
        <f>(G673-'bulk material'!N673)^2</f>
        <v>0.15965038090737091</v>
      </c>
      <c r="I673" s="13">
        <v>-2.2091567093236426</v>
      </c>
      <c r="J673" s="13">
        <v>-2.655150415248702</v>
      </c>
      <c r="K673" s="13">
        <v>-4.1063027716796601</v>
      </c>
      <c r="L673" s="13">
        <v>0.92994870967569676</v>
      </c>
      <c r="M673" s="13">
        <v>-0.98502144559722105</v>
      </c>
      <c r="N673" s="14">
        <v>0.46073366724933412</v>
      </c>
      <c r="O673">
        <f>I673+J673*'bulk material'!AI673+K673*'bulk material'!AJ673+L673*'bulk material'!AK673+M673*'bulk material'!AL673+N673*'bulk material'!AM673</f>
        <v>0.776283717405859</v>
      </c>
      <c r="P673">
        <f>(O673-'bulk material'!O673)^2</f>
        <v>9.3022426045481069E-2</v>
      </c>
    </row>
    <row r="674" spans="1:16" ht="15.75" thickBot="1" x14ac:dyDescent="0.3">
      <c r="A674" s="13">
        <v>-0.11795479720844249</v>
      </c>
      <c r="B674" s="13">
        <v>2.3441750623111108</v>
      </c>
      <c r="C674" s="13">
        <v>-1.9231866673775702E-2</v>
      </c>
      <c r="D674" s="13">
        <v>1.3446266448424369</v>
      </c>
      <c r="E674" s="13">
        <v>-0.24152214324737911</v>
      </c>
      <c r="F674" s="14">
        <v>-2.326506131636096</v>
      </c>
      <c r="G674" s="7">
        <f>A674+B674*'bulk material'!AI674+C674*'bulk material'!AJ674+D674*'bulk material'!AK674+E674*'bulk material'!AL674+F674*'bulk material'!AM674</f>
        <v>2.2908422349147961</v>
      </c>
      <c r="H674">
        <f>(G674-'bulk material'!N674)^2</f>
        <v>4.3230907134821972E-2</v>
      </c>
      <c r="I674" s="13">
        <v>-2.2091567093236426</v>
      </c>
      <c r="J674" s="13">
        <v>-2.655150415248702</v>
      </c>
      <c r="K674" s="13">
        <v>-4.1063027716796601</v>
      </c>
      <c r="L674" s="13">
        <v>0.92994870967569676</v>
      </c>
      <c r="M674" s="13">
        <v>-0.98502144559722105</v>
      </c>
      <c r="N674" s="14">
        <v>0.46073366724933412</v>
      </c>
      <c r="O674">
        <f>I674+J674*'bulk material'!AI674+K674*'bulk material'!AJ674+L674*'bulk material'!AK674+M674*'bulk material'!AL674+N674*'bulk material'!AM674</f>
        <v>0.776283717405859</v>
      </c>
      <c r="P674">
        <f>(O674-'bulk material'!O674)^2</f>
        <v>0.24664938537021935</v>
      </c>
    </row>
    <row r="675" spans="1:16" ht="15.75" thickBot="1" x14ac:dyDescent="0.3">
      <c r="A675" s="13">
        <v>-0.11795479720844249</v>
      </c>
      <c r="B675" s="13">
        <v>2.3441750623111108</v>
      </c>
      <c r="C675" s="13">
        <v>-1.9231866673775702E-2</v>
      </c>
      <c r="D675" s="13">
        <v>1.3446266448424369</v>
      </c>
      <c r="E675" s="13">
        <v>-0.24152214324737911</v>
      </c>
      <c r="F675" s="14">
        <v>-2.326506131636096</v>
      </c>
      <c r="G675" s="7">
        <f>A675+B675*'bulk material'!AI675+C675*'bulk material'!AJ675+D675*'bulk material'!AK675+E675*'bulk material'!AL675+F675*'bulk material'!AM675</f>
        <v>2.9846208995102579</v>
      </c>
      <c r="H675">
        <f>(G675-'bulk material'!N675)^2</f>
        <v>2.1881702839574767E-2</v>
      </c>
      <c r="I675" s="13">
        <v>-2.2091567093236426</v>
      </c>
      <c r="J675" s="13">
        <v>-2.655150415248702</v>
      </c>
      <c r="K675" s="13">
        <v>-4.1063027716796601</v>
      </c>
      <c r="L675" s="13">
        <v>0.92994870967569676</v>
      </c>
      <c r="M675" s="13">
        <v>-0.98502144559722105</v>
      </c>
      <c r="N675" s="14">
        <v>0.46073366724933412</v>
      </c>
      <c r="O675">
        <f>I675+J675*'bulk material'!AI675+K675*'bulk material'!AJ675+L675*'bulk material'!AK675+M675*'bulk material'!AL675+N675*'bulk material'!AM675</f>
        <v>1.0318031422139402</v>
      </c>
      <c r="P675">
        <f>(O675-'bulk material'!O675)^2</f>
        <v>0.34327073015942933</v>
      </c>
    </row>
    <row r="676" spans="1:16" ht="15.75" thickBot="1" x14ac:dyDescent="0.3">
      <c r="A676" s="13">
        <v>-0.11795479720844249</v>
      </c>
      <c r="B676" s="13">
        <v>2.3441750623111108</v>
      </c>
      <c r="C676" s="13">
        <v>-1.9231866673775702E-2</v>
      </c>
      <c r="D676" s="13">
        <v>1.3446266448424369</v>
      </c>
      <c r="E676" s="13">
        <v>-0.24152214324737911</v>
      </c>
      <c r="F676" s="14">
        <v>-2.326506131636096</v>
      </c>
      <c r="G676" s="7">
        <f>A676+B676*'bulk material'!AI676+C676*'bulk material'!AJ676+D676*'bulk material'!AK676+E676*'bulk material'!AL676+F676*'bulk material'!AM676</f>
        <v>2.9846208995102579</v>
      </c>
      <c r="H676">
        <f>(G676-'bulk material'!N676)^2</f>
        <v>6.7252079919770122E-3</v>
      </c>
      <c r="I676" s="13">
        <v>-2.2091567093236426</v>
      </c>
      <c r="J676" s="13">
        <v>-2.655150415248702</v>
      </c>
      <c r="K676" s="13">
        <v>-4.1063027716796601</v>
      </c>
      <c r="L676" s="13">
        <v>0.92994870967569676</v>
      </c>
      <c r="M676" s="13">
        <v>-0.98502144559722105</v>
      </c>
      <c r="N676" s="14">
        <v>0.46073366724933412</v>
      </c>
      <c r="O676">
        <f>I676+J676*'bulk material'!AI676+K676*'bulk material'!AJ676+L676*'bulk material'!AK676+M676*'bulk material'!AL676+N676*'bulk material'!AM676</f>
        <v>1.0318031422139402</v>
      </c>
      <c r="P676">
        <f>(O676-'bulk material'!O676)^2</f>
        <v>0.42485678688763628</v>
      </c>
    </row>
    <row r="677" spans="1:16" ht="15.75" thickBot="1" x14ac:dyDescent="0.3">
      <c r="A677" s="13">
        <v>-0.11795479720844249</v>
      </c>
      <c r="B677" s="13">
        <v>2.3441750623111108</v>
      </c>
      <c r="C677" s="13">
        <v>-1.9231866673775702E-2</v>
      </c>
      <c r="D677" s="13">
        <v>1.3446266448424369</v>
      </c>
      <c r="E677" s="13">
        <v>-0.24152214324737911</v>
      </c>
      <c r="F677" s="14">
        <v>-2.326506131636096</v>
      </c>
      <c r="G677" s="7">
        <f>A677+B677*'bulk material'!AI677+C677*'bulk material'!AJ677+D677*'bulk material'!AK677+E677*'bulk material'!AL677+F677*'bulk material'!AM677</f>
        <v>2.9846208995102579</v>
      </c>
      <c r="H677">
        <f>(G677-'bulk material'!N677)^2</f>
        <v>3.6222094758774618E-4</v>
      </c>
      <c r="I677" s="13">
        <v>-2.2091567093236426</v>
      </c>
      <c r="J677" s="13">
        <v>-2.655150415248702</v>
      </c>
      <c r="K677" s="13">
        <v>-4.1063027716796601</v>
      </c>
      <c r="L677" s="13">
        <v>0.92994870967569676</v>
      </c>
      <c r="M677" s="13">
        <v>-0.98502144559722105</v>
      </c>
      <c r="N677" s="14">
        <v>0.46073366724933412</v>
      </c>
      <c r="O677">
        <f>I677+J677*'bulk material'!AI677+K677*'bulk material'!AJ677+L677*'bulk material'!AK677+M677*'bulk material'!AL677+N677*'bulk material'!AM677</f>
        <v>1.0318031422139402</v>
      </c>
      <c r="P677">
        <f>(O677-'bulk material'!O677)^2</f>
        <v>0.56678291226626853</v>
      </c>
    </row>
    <row r="678" spans="1:16" ht="15.75" thickBot="1" x14ac:dyDescent="0.3">
      <c r="A678" s="13">
        <v>-0.11795479720844249</v>
      </c>
      <c r="B678" s="13">
        <v>2.3441750623111108</v>
      </c>
      <c r="C678" s="13">
        <v>-1.9231866673775702E-2</v>
      </c>
      <c r="D678" s="13">
        <v>1.3446266448424369</v>
      </c>
      <c r="E678" s="13">
        <v>-0.24152214324737911</v>
      </c>
      <c r="F678" s="14">
        <v>-2.326506131636096</v>
      </c>
      <c r="G678" s="7">
        <f>A678+B678*'bulk material'!AI678+C678*'bulk material'!AJ678+D678*'bulk material'!AK678+E678*'bulk material'!AL678+F678*'bulk material'!AM678</f>
        <v>3.8111111314523103</v>
      </c>
      <c r="H678">
        <f>(G678-'bulk material'!N678)^2</f>
        <v>2.9301940245003565E-2</v>
      </c>
      <c r="I678" s="13">
        <v>-2.2091567093236426</v>
      </c>
      <c r="J678" s="13">
        <v>-2.655150415248702</v>
      </c>
      <c r="K678" s="13">
        <v>-4.1063027716796601</v>
      </c>
      <c r="L678" s="13">
        <v>0.92994870967569676</v>
      </c>
      <c r="M678" s="13">
        <v>-0.98502144559722105</v>
      </c>
      <c r="N678" s="14">
        <v>0.46073366724933412</v>
      </c>
      <c r="O678">
        <f>I678+J678*'bulk material'!AI678+K678*'bulk material'!AJ678+L678*'bulk material'!AK678+M678*'bulk material'!AL678+N678*'bulk material'!AM678</f>
        <v>-1.4215853926962587</v>
      </c>
      <c r="P678">
        <f>(O678-'bulk material'!O678)^2</f>
        <v>1.3421649504252722</v>
      </c>
    </row>
    <row r="679" spans="1:16" ht="15.75" thickBot="1" x14ac:dyDescent="0.3">
      <c r="A679" s="13">
        <v>-0.11795479720844249</v>
      </c>
      <c r="B679" s="13">
        <v>2.3441750623111108</v>
      </c>
      <c r="C679" s="13">
        <v>-1.9231866673775702E-2</v>
      </c>
      <c r="D679" s="13">
        <v>1.3446266448424369</v>
      </c>
      <c r="E679" s="13">
        <v>-0.24152214324737911</v>
      </c>
      <c r="F679" s="14">
        <v>-2.326506131636096</v>
      </c>
      <c r="G679" s="7">
        <f>A679+B679*'bulk material'!AI679+C679*'bulk material'!AJ679+D679*'bulk material'!AK679+E679*'bulk material'!AL679+F679*'bulk material'!AM679</f>
        <v>3.8111111314523103</v>
      </c>
      <c r="H679">
        <f>(G679-'bulk material'!N679)^2</f>
        <v>1.1856195204562544E-2</v>
      </c>
      <c r="I679" s="13">
        <v>-2.2091567093236426</v>
      </c>
      <c r="J679" s="13">
        <v>-2.655150415248702</v>
      </c>
      <c r="K679" s="13">
        <v>-4.1063027716796601</v>
      </c>
      <c r="L679" s="13">
        <v>0.92994870967569676</v>
      </c>
      <c r="M679" s="13">
        <v>-0.98502144559722105</v>
      </c>
      <c r="N679" s="14">
        <v>0.46073366724933412</v>
      </c>
      <c r="O679">
        <f>I679+J679*'bulk material'!AI679+K679*'bulk material'!AJ679+L679*'bulk material'!AK679+M679*'bulk material'!AL679+N679*'bulk material'!AM679</f>
        <v>-1.4215853926962587</v>
      </c>
      <c r="P679">
        <f>(O679-'bulk material'!O679)^2</f>
        <v>1.490377952331865</v>
      </c>
    </row>
    <row r="680" spans="1:16" ht="15.75" thickBot="1" x14ac:dyDescent="0.3">
      <c r="A680" s="13">
        <v>-0.11795479720844249</v>
      </c>
      <c r="B680" s="13">
        <v>2.3441750623111108</v>
      </c>
      <c r="C680" s="13">
        <v>-1.9231866673775702E-2</v>
      </c>
      <c r="D680" s="13">
        <v>1.3446266448424369</v>
      </c>
      <c r="E680" s="13">
        <v>-0.24152214324737911</v>
      </c>
      <c r="F680" s="14">
        <v>-2.326506131636096</v>
      </c>
      <c r="G680" s="7">
        <f>A680+B680*'bulk material'!AI680+C680*'bulk material'!AJ680+D680*'bulk material'!AK680+E680*'bulk material'!AL680+F680*'bulk material'!AM680</f>
        <v>3.1707997281887321</v>
      </c>
      <c r="H680">
        <f>(G680-'bulk material'!N680)^2</f>
        <v>0.48712854743797246</v>
      </c>
      <c r="I680" s="13">
        <v>-2.2091567093236426</v>
      </c>
      <c r="J680" s="13">
        <v>-2.655150415248702</v>
      </c>
      <c r="K680" s="13">
        <v>-4.1063027716796601</v>
      </c>
      <c r="L680" s="13">
        <v>0.92994870967569676</v>
      </c>
      <c r="M680" s="13">
        <v>-0.98502144559722105</v>
      </c>
      <c r="N680" s="14">
        <v>0.46073366724933412</v>
      </c>
      <c r="O680">
        <f>I680+J680*'bulk material'!AI680+K680*'bulk material'!AJ680+L680*'bulk material'!AK680+M680*'bulk material'!AL680+N680*'bulk material'!AM680</f>
        <v>0.76192237894324866</v>
      </c>
      <c r="P680">
        <f>(O680-'bulk material'!O680)^2</f>
        <v>0.36594199925217891</v>
      </c>
    </row>
    <row r="681" spans="1:16" ht="15.75" thickBot="1" x14ac:dyDescent="0.3">
      <c r="A681" s="13">
        <v>-0.11795479720844249</v>
      </c>
      <c r="B681" s="13">
        <v>2.3441750623111108</v>
      </c>
      <c r="C681" s="13">
        <v>-1.9231866673775702E-2</v>
      </c>
      <c r="D681" s="13">
        <v>1.3446266448424369</v>
      </c>
      <c r="E681" s="13">
        <v>-0.24152214324737911</v>
      </c>
      <c r="F681" s="14">
        <v>-2.326506131636096</v>
      </c>
      <c r="G681" s="7">
        <f>A681+B681*'bulk material'!AI681+C681*'bulk material'!AJ681+D681*'bulk material'!AK681+E681*'bulk material'!AL681+F681*'bulk material'!AM681</f>
        <v>3.1707997281887321</v>
      </c>
      <c r="H681">
        <f>(G681-'bulk material'!N681)^2</f>
        <v>0.25859185382214861</v>
      </c>
      <c r="I681" s="13">
        <v>-2.2091567093236426</v>
      </c>
      <c r="J681" s="13">
        <v>-2.655150415248702</v>
      </c>
      <c r="K681" s="13">
        <v>-4.1063027716796601</v>
      </c>
      <c r="L681" s="13">
        <v>0.92994870967569676</v>
      </c>
      <c r="M681" s="13">
        <v>-0.98502144559722105</v>
      </c>
      <c r="N681" s="14">
        <v>0.46073366724933412</v>
      </c>
      <c r="O681">
        <f>I681+J681*'bulk material'!AI681+K681*'bulk material'!AJ681+L681*'bulk material'!AK681+M681*'bulk material'!AL681+N681*'bulk material'!AM681</f>
        <v>0.76192237894324866</v>
      </c>
      <c r="P681">
        <f>(O681-'bulk material'!O681)^2</f>
        <v>0.63100474890739167</v>
      </c>
    </row>
    <row r="682" spans="1:16" ht="15.75" thickBot="1" x14ac:dyDescent="0.3">
      <c r="A682" s="13">
        <v>-0.11795479720844249</v>
      </c>
      <c r="B682" s="13">
        <v>2.3441750623111108</v>
      </c>
      <c r="C682" s="13">
        <v>-1.9231866673775702E-2</v>
      </c>
      <c r="D682" s="13">
        <v>1.3446266448424369</v>
      </c>
      <c r="E682" s="13">
        <v>-0.24152214324737911</v>
      </c>
      <c r="F682" s="14">
        <v>-2.326506131636096</v>
      </c>
      <c r="G682" s="7">
        <f>A682+B682*'bulk material'!AI682+C682*'bulk material'!AJ682+D682*'bulk material'!AK682+E682*'bulk material'!AL682+F682*'bulk material'!AM682</f>
        <v>3.1707997281887321</v>
      </c>
      <c r="H682">
        <f>(G682-'bulk material'!N682)^2</f>
        <v>0.25073187348996051</v>
      </c>
      <c r="I682" s="13">
        <v>-2.2091567093236426</v>
      </c>
      <c r="J682" s="13">
        <v>-2.655150415248702</v>
      </c>
      <c r="K682" s="13">
        <v>-4.1063027716796601</v>
      </c>
      <c r="L682" s="13">
        <v>0.92994870967569676</v>
      </c>
      <c r="M682" s="13">
        <v>-0.98502144559722105</v>
      </c>
      <c r="N682" s="14">
        <v>0.46073366724933412</v>
      </c>
      <c r="O682">
        <f>I682+J682*'bulk material'!AI682+K682*'bulk material'!AJ682+L682*'bulk material'!AK682+M682*'bulk material'!AL682+N682*'bulk material'!AM682</f>
        <v>0.76192237894324866</v>
      </c>
      <c r="P682">
        <f>(O682-'bulk material'!O682)^2</f>
        <v>0.64343822234029735</v>
      </c>
    </row>
    <row r="683" spans="1:16" ht="15.75" thickBot="1" x14ac:dyDescent="0.3">
      <c r="A683" s="13">
        <v>-0.11795479720844249</v>
      </c>
      <c r="B683" s="13">
        <v>2.3441750623111108</v>
      </c>
      <c r="C683" s="13">
        <v>-1.9231866673775702E-2</v>
      </c>
      <c r="D683" s="13">
        <v>1.3446266448424369</v>
      </c>
      <c r="E683" s="13">
        <v>-0.24152214324737911</v>
      </c>
      <c r="F683" s="14">
        <v>-2.326506131636096</v>
      </c>
      <c r="G683" s="7">
        <f>A683+B683*'bulk material'!AI683+C683*'bulk material'!AJ683+D683*'bulk material'!AK683+E683*'bulk material'!AL683+F683*'bulk material'!AM683</f>
        <v>3.1707997281887321</v>
      </c>
      <c r="H683">
        <f>(G683-'bulk material'!N683)^2</f>
        <v>0.1862824256115222</v>
      </c>
      <c r="I683" s="13">
        <v>-2.2091567093236426</v>
      </c>
      <c r="J683" s="13">
        <v>-2.655150415248702</v>
      </c>
      <c r="K683" s="13">
        <v>-4.1063027716796601</v>
      </c>
      <c r="L683" s="13">
        <v>0.92994870967569676</v>
      </c>
      <c r="M683" s="13">
        <v>-0.98502144559722105</v>
      </c>
      <c r="N683" s="14">
        <v>0.46073366724933412</v>
      </c>
      <c r="O683">
        <f>I683+J683*'bulk material'!AI683+K683*'bulk material'!AJ683+L683*'bulk material'!AK683+M683*'bulk material'!AL683+N683*'bulk material'!AM683</f>
        <v>0.76192237894324866</v>
      </c>
      <c r="P683">
        <f>(O683-'bulk material'!O683)^2</f>
        <v>0.75911641580121081</v>
      </c>
    </row>
    <row r="684" spans="1:16" ht="15.75" thickBot="1" x14ac:dyDescent="0.3">
      <c r="A684" s="13">
        <v>-0.11795479720844249</v>
      </c>
      <c r="B684" s="13">
        <v>2.3441750623111108</v>
      </c>
      <c r="C684" s="13">
        <v>-1.9231866673775702E-2</v>
      </c>
      <c r="D684" s="13">
        <v>1.3446266448424369</v>
      </c>
      <c r="E684" s="13">
        <v>-0.24152214324737911</v>
      </c>
      <c r="F684" s="14">
        <v>-2.326506131636096</v>
      </c>
      <c r="G684" s="7">
        <f>A684+B684*'bulk material'!AI684+C684*'bulk material'!AJ684+D684*'bulk material'!AK684+E684*'bulk material'!AL684+F684*'bulk material'!AM684</f>
        <v>2.3032736798999678</v>
      </c>
      <c r="H684">
        <f>(G684-'bulk material'!N684)^2</f>
        <v>0.40252917529518673</v>
      </c>
      <c r="I684" s="13">
        <v>-2.2091567093236426</v>
      </c>
      <c r="J684" s="13">
        <v>-2.655150415248702</v>
      </c>
      <c r="K684" s="13">
        <v>-4.1063027716796601</v>
      </c>
      <c r="L684" s="13">
        <v>0.92994870967569676</v>
      </c>
      <c r="M684" s="13">
        <v>-0.98502144559722105</v>
      </c>
      <c r="N684" s="14">
        <v>0.46073366724933412</v>
      </c>
      <c r="O684">
        <f>I684+J684*'bulk material'!AI684+K684*'bulk material'!AJ684+L684*'bulk material'!AK684+M684*'bulk material'!AL684+N684*'bulk material'!AM684</f>
        <v>1.5961703602488697</v>
      </c>
      <c r="P684">
        <f>(O684-'bulk material'!O684)^2</f>
        <v>1.1165122861352228</v>
      </c>
    </row>
    <row r="685" spans="1:16" ht="15.75" thickBot="1" x14ac:dyDescent="0.3">
      <c r="A685" s="13">
        <v>-0.11795479720844249</v>
      </c>
      <c r="B685" s="13">
        <v>2.3441750623111108</v>
      </c>
      <c r="C685" s="13">
        <v>-1.9231866673775702E-2</v>
      </c>
      <c r="D685" s="13">
        <v>1.3446266448424369</v>
      </c>
      <c r="E685" s="13">
        <v>-0.24152214324737911</v>
      </c>
      <c r="F685" s="14">
        <v>-2.326506131636096</v>
      </c>
      <c r="G685" s="7">
        <f>A685+B685*'bulk material'!AI685+C685*'bulk material'!AJ685+D685*'bulk material'!AK685+E685*'bulk material'!AL685+F685*'bulk material'!AM685</f>
        <v>2.3032736798999678</v>
      </c>
      <c r="H685">
        <f>(G685-'bulk material'!N685)^2</f>
        <v>0.29874283529556878</v>
      </c>
      <c r="I685" s="13">
        <v>-2.2091567093236426</v>
      </c>
      <c r="J685" s="13">
        <v>-2.655150415248702</v>
      </c>
      <c r="K685" s="13">
        <v>-4.1063027716796601</v>
      </c>
      <c r="L685" s="13">
        <v>0.92994870967569676</v>
      </c>
      <c r="M685" s="13">
        <v>-0.98502144559722105</v>
      </c>
      <c r="N685" s="14">
        <v>0.46073366724933412</v>
      </c>
      <c r="O685">
        <f>I685+J685*'bulk material'!AI685+K685*'bulk material'!AJ685+L685*'bulk material'!AK685+M685*'bulk material'!AL685+N685*'bulk material'!AM685</f>
        <v>1.5961703602488697</v>
      </c>
      <c r="P685">
        <f>(O685-'bulk material'!O685)^2</f>
        <v>1.3099479963089233</v>
      </c>
    </row>
    <row r="686" spans="1:16" ht="15.75" thickBot="1" x14ac:dyDescent="0.3">
      <c r="A686" s="13">
        <v>-0.11795479720844249</v>
      </c>
      <c r="B686" s="13">
        <v>2.3441750623111108</v>
      </c>
      <c r="C686" s="13">
        <v>-1.9231866673775702E-2</v>
      </c>
      <c r="D686" s="13">
        <v>1.3446266448424369</v>
      </c>
      <c r="E686" s="13">
        <v>-0.24152214324737911</v>
      </c>
      <c r="F686" s="14">
        <v>-2.326506131636096</v>
      </c>
      <c r="G686" s="7">
        <f>A686+B686*'bulk material'!AI686+C686*'bulk material'!AJ686+D686*'bulk material'!AK686+E686*'bulk material'!AL686+F686*'bulk material'!AM686</f>
        <v>2.3032736798999678</v>
      </c>
      <c r="H686">
        <f>(G686-'bulk material'!N686)^2</f>
        <v>0.18796216316932376</v>
      </c>
      <c r="I686" s="13">
        <v>-2.2091567093236426</v>
      </c>
      <c r="J686" s="13">
        <v>-2.655150415248702</v>
      </c>
      <c r="K686" s="13">
        <v>-4.1063027716796601</v>
      </c>
      <c r="L686" s="13">
        <v>0.92994870967569676</v>
      </c>
      <c r="M686" s="13">
        <v>-0.98502144559722105</v>
      </c>
      <c r="N686" s="14">
        <v>0.46073366724933412</v>
      </c>
      <c r="O686">
        <f>I686+J686*'bulk material'!AI686+K686*'bulk material'!AJ686+L686*'bulk material'!AK686+M686*'bulk material'!AL686+N686*'bulk material'!AM686</f>
        <v>1.5961703602488697</v>
      </c>
      <c r="P686">
        <f>(O686-'bulk material'!O686)^2</f>
        <v>1.5814503279350627</v>
      </c>
    </row>
    <row r="687" spans="1:16" ht="15.75" thickBot="1" x14ac:dyDescent="0.3">
      <c r="A687" s="13">
        <v>-0.11795479720844249</v>
      </c>
      <c r="B687" s="13">
        <v>2.3441750623111108</v>
      </c>
      <c r="C687" s="13">
        <v>-1.9231866673775702E-2</v>
      </c>
      <c r="D687" s="13">
        <v>1.3446266448424369</v>
      </c>
      <c r="E687" s="13">
        <v>-0.24152214324737911</v>
      </c>
      <c r="F687" s="14">
        <v>-2.326506131636096</v>
      </c>
      <c r="G687" s="7">
        <f>A687+B687*'bulk material'!AI687+C687*'bulk material'!AJ687+D687*'bulk material'!AK687+E687*'bulk material'!AL687+F687*'bulk material'!AM687</f>
        <v>2.3032736798999678</v>
      </c>
      <c r="H687">
        <f>(G687-'bulk material'!N687)^2</f>
        <v>8.2238672159313755E-2</v>
      </c>
      <c r="I687" s="13">
        <v>-2.2091567093236426</v>
      </c>
      <c r="J687" s="13">
        <v>-2.655150415248702</v>
      </c>
      <c r="K687" s="13">
        <v>-4.1063027716796601</v>
      </c>
      <c r="L687" s="13">
        <v>0.92994870967569676</v>
      </c>
      <c r="M687" s="13">
        <v>-0.98502144559722105</v>
      </c>
      <c r="N687" s="14">
        <v>0.46073366724933412</v>
      </c>
      <c r="O687">
        <f>I687+J687*'bulk material'!AI687+K687*'bulk material'!AJ687+L687*'bulk material'!AK687+M687*'bulk material'!AL687+N687*'bulk material'!AM687</f>
        <v>1.5961703602488697</v>
      </c>
      <c r="P687">
        <f>(O687-'bulk material'!O687)^2</f>
        <v>1.9721440451596612</v>
      </c>
    </row>
    <row r="688" spans="1:16" ht="15.75" thickBot="1" x14ac:dyDescent="0.3">
      <c r="A688" s="13">
        <v>-0.11795479720844249</v>
      </c>
      <c r="B688" s="13">
        <v>2.3441750623111108</v>
      </c>
      <c r="C688" s="13">
        <v>-1.9231866673775702E-2</v>
      </c>
      <c r="D688" s="13">
        <v>1.3446266448424369</v>
      </c>
      <c r="E688" s="13">
        <v>-0.24152214324737911</v>
      </c>
      <c r="F688" s="14">
        <v>-2.326506131636096</v>
      </c>
      <c r="G688" s="7">
        <f>A688+B688*'bulk material'!AI688+C688*'bulk material'!AJ688+D688*'bulk material'!AK688+E688*'bulk material'!AL688+F688*'bulk material'!AM688</f>
        <v>3.2178355836717736</v>
      </c>
      <c r="H688">
        <f>(G688-'bulk material'!N688)^2</f>
        <v>9.8291493747307279E-4</v>
      </c>
      <c r="I688" s="13">
        <v>-2.2091567093236426</v>
      </c>
      <c r="J688" s="13">
        <v>-2.655150415248702</v>
      </c>
      <c r="K688" s="13">
        <v>-4.1063027716796601</v>
      </c>
      <c r="L688" s="13">
        <v>0.92994870967569676</v>
      </c>
      <c r="M688" s="13">
        <v>-0.98502144559722105</v>
      </c>
      <c r="N688" s="14">
        <v>0.46073366724933412</v>
      </c>
      <c r="O688">
        <f>I688+J688*'bulk material'!AI688+K688*'bulk material'!AJ688+L688*'bulk material'!AK688+M688*'bulk material'!AL688+N688*'bulk material'!AM688</f>
        <v>-0.12264765016425538</v>
      </c>
      <c r="P688">
        <f>(O688-'bulk material'!O688)^2</f>
        <v>0.46217523031461355</v>
      </c>
    </row>
    <row r="689" spans="1:16" ht="15.75" thickBot="1" x14ac:dyDescent="0.3">
      <c r="A689" s="13">
        <v>-0.11795479720844249</v>
      </c>
      <c r="B689" s="13">
        <v>2.3441750623111108</v>
      </c>
      <c r="C689" s="13">
        <v>-1.9231866673775702E-2</v>
      </c>
      <c r="D689" s="13">
        <v>1.3446266448424369</v>
      </c>
      <c r="E689" s="13">
        <v>-0.24152214324737911</v>
      </c>
      <c r="F689" s="14">
        <v>-2.326506131636096</v>
      </c>
      <c r="G689" s="7">
        <f>A689+B689*'bulk material'!AI689+C689*'bulk material'!AJ689+D689*'bulk material'!AK689+E689*'bulk material'!AL689+F689*'bulk material'!AM689</f>
        <v>3.2178355836717736</v>
      </c>
      <c r="H689">
        <f>(G689-'bulk material'!N689)^2</f>
        <v>1.8702283126249188E-2</v>
      </c>
      <c r="I689" s="13">
        <v>-2.2091567093236426</v>
      </c>
      <c r="J689" s="13">
        <v>-2.655150415248702</v>
      </c>
      <c r="K689" s="13">
        <v>-4.1063027716796601</v>
      </c>
      <c r="L689" s="13">
        <v>0.92994870967569676</v>
      </c>
      <c r="M689" s="13">
        <v>-0.98502144559722105</v>
      </c>
      <c r="N689" s="14">
        <v>0.46073366724933412</v>
      </c>
      <c r="O689">
        <f>I689+J689*'bulk material'!AI689+K689*'bulk material'!AJ689+L689*'bulk material'!AK689+M689*'bulk material'!AL689+N689*'bulk material'!AM689</f>
        <v>-0.12264765016425538</v>
      </c>
      <c r="P689">
        <f>(O689-'bulk material'!O689)^2</f>
        <v>0.61660111135421936</v>
      </c>
    </row>
    <row r="690" spans="1:16" ht="15.75" thickBot="1" x14ac:dyDescent="0.3">
      <c r="A690" s="13">
        <v>-0.11795479720844249</v>
      </c>
      <c r="B690" s="13">
        <v>2.3441750623111108</v>
      </c>
      <c r="C690" s="13">
        <v>-1.9231866673775702E-2</v>
      </c>
      <c r="D690" s="13">
        <v>1.3446266448424369</v>
      </c>
      <c r="E690" s="13">
        <v>-0.24152214324737911</v>
      </c>
      <c r="F690" s="14">
        <v>-2.326506131636096</v>
      </c>
      <c r="G690" s="7">
        <f>A690+B690*'bulk material'!AI690+C690*'bulk material'!AJ690+D690*'bulk material'!AK690+E690*'bulk material'!AL690+F690*'bulk material'!AM690</f>
        <v>3.2178355836717736</v>
      </c>
      <c r="H690">
        <f>(G690-'bulk material'!N690)^2</f>
        <v>6.1297953640325864E-2</v>
      </c>
      <c r="I690" s="13">
        <v>-2.2091567093236426</v>
      </c>
      <c r="J690" s="13">
        <v>-2.655150415248702</v>
      </c>
      <c r="K690" s="13">
        <v>-4.1063027716796601</v>
      </c>
      <c r="L690" s="13">
        <v>0.92994870967569676</v>
      </c>
      <c r="M690" s="13">
        <v>-0.98502144559722105</v>
      </c>
      <c r="N690" s="14">
        <v>0.46073366724933412</v>
      </c>
      <c r="O690">
        <f>I690+J690*'bulk material'!AI690+K690*'bulk material'!AJ690+L690*'bulk material'!AK690+M690*'bulk material'!AL690+N690*'bulk material'!AM690</f>
        <v>-0.12264765016425538</v>
      </c>
      <c r="P690">
        <f>(O690-'bulk material'!O690)^2</f>
        <v>0.80293690950168273</v>
      </c>
    </row>
    <row r="691" spans="1:16" ht="15.75" thickBot="1" x14ac:dyDescent="0.3">
      <c r="A691" s="13">
        <v>-0.11795479720844249</v>
      </c>
      <c r="B691" s="13">
        <v>2.3441750623111108</v>
      </c>
      <c r="C691" s="13">
        <v>-1.9231866673775702E-2</v>
      </c>
      <c r="D691" s="13">
        <v>1.3446266448424369</v>
      </c>
      <c r="E691" s="13">
        <v>-0.24152214324737911</v>
      </c>
      <c r="F691" s="14">
        <v>-2.326506131636096</v>
      </c>
      <c r="G691" s="7">
        <f>A691+B691*'bulk material'!AI691+C691*'bulk material'!AJ691+D691*'bulk material'!AK691+E691*'bulk material'!AL691+F691*'bulk material'!AM691</f>
        <v>2.2830788939372395</v>
      </c>
      <c r="H691">
        <f>(G691-'bulk material'!N691)^2</f>
        <v>0.44725193076924458</v>
      </c>
      <c r="I691" s="13">
        <v>-2.2091567093236426</v>
      </c>
      <c r="J691" s="13">
        <v>-2.655150415248702</v>
      </c>
      <c r="K691" s="13">
        <v>-4.1063027716796601</v>
      </c>
      <c r="L691" s="13">
        <v>0.92994870967569676</v>
      </c>
      <c r="M691" s="13">
        <v>-0.98502144559722105</v>
      </c>
      <c r="N691" s="14">
        <v>0.46073366724933412</v>
      </c>
      <c r="O691">
        <f>I691+J691*'bulk material'!AI691+K691*'bulk material'!AJ691+L691*'bulk material'!AK691+M691*'bulk material'!AL691+N691*'bulk material'!AM691</f>
        <v>1.9394203915116948</v>
      </c>
      <c r="P691">
        <f>(O691-'bulk material'!O691)^2</f>
        <v>0.86097899058075544</v>
      </c>
    </row>
    <row r="692" spans="1:16" ht="15.75" thickBot="1" x14ac:dyDescent="0.3">
      <c r="A692" s="13">
        <v>-0.11795479720844249</v>
      </c>
      <c r="B692" s="13">
        <v>2.3441750623111108</v>
      </c>
      <c r="C692" s="13">
        <v>-1.9231866673775702E-2</v>
      </c>
      <c r="D692" s="13">
        <v>1.3446266448424369</v>
      </c>
      <c r="E692" s="13">
        <v>-0.24152214324737911</v>
      </c>
      <c r="F692" s="14">
        <v>-2.326506131636096</v>
      </c>
      <c r="G692" s="7">
        <f>A692+B692*'bulk material'!AI692+C692*'bulk material'!AJ692+D692*'bulk material'!AK692+E692*'bulk material'!AL692+F692*'bulk material'!AM692</f>
        <v>2.2830788939372395</v>
      </c>
      <c r="H692">
        <f>(G692-'bulk material'!N692)^2</f>
        <v>0.3273671048903648</v>
      </c>
      <c r="I692" s="13">
        <v>-2.2091567093236426</v>
      </c>
      <c r="J692" s="13">
        <v>-2.655150415248702</v>
      </c>
      <c r="K692" s="13">
        <v>-4.1063027716796601</v>
      </c>
      <c r="L692" s="13">
        <v>0.92994870967569676</v>
      </c>
      <c r="M692" s="13">
        <v>-0.98502144559722105</v>
      </c>
      <c r="N692" s="14">
        <v>0.46073366724933412</v>
      </c>
      <c r="O692">
        <f>I692+J692*'bulk material'!AI692+K692*'bulk material'!AJ692+L692*'bulk material'!AK692+M692*'bulk material'!AL692+N692*'bulk material'!AM692</f>
        <v>1.9394203915116948</v>
      </c>
      <c r="P692">
        <f>(O692-'bulk material'!O692)^2</f>
        <v>1.0495971111196276</v>
      </c>
    </row>
    <row r="693" spans="1:16" ht="15.75" thickBot="1" x14ac:dyDescent="0.3">
      <c r="A693" s="13">
        <v>-0.11795479720844249</v>
      </c>
      <c r="B693" s="13">
        <v>2.3441750623111108</v>
      </c>
      <c r="C693" s="13">
        <v>-1.9231866673775702E-2</v>
      </c>
      <c r="D693" s="13">
        <v>1.3446266448424369</v>
      </c>
      <c r="E693" s="13">
        <v>-0.24152214324737911</v>
      </c>
      <c r="F693" s="14">
        <v>-2.326506131636096</v>
      </c>
      <c r="G693" s="7">
        <f>A693+B693*'bulk material'!AI693+C693*'bulk material'!AJ693+D693*'bulk material'!AK693+E693*'bulk material'!AL693+F693*'bulk material'!AM693</f>
        <v>2.2830788939372395</v>
      </c>
      <c r="H693">
        <f>(G693-'bulk material'!N693)^2</f>
        <v>0.20068022977176253</v>
      </c>
      <c r="I693" s="13">
        <v>-2.2091567093236426</v>
      </c>
      <c r="J693" s="13">
        <v>-2.655150415248702</v>
      </c>
      <c r="K693" s="13">
        <v>-4.1063027716796601</v>
      </c>
      <c r="L693" s="13">
        <v>0.92994870967569676</v>
      </c>
      <c r="M693" s="13">
        <v>-0.98502144559722105</v>
      </c>
      <c r="N693" s="14">
        <v>0.46073366724933412</v>
      </c>
      <c r="O693">
        <f>I693+J693*'bulk material'!AI693+K693*'bulk material'!AJ693+L693*'bulk material'!AK693+M693*'bulk material'!AL693+N693*'bulk material'!AM693</f>
        <v>1.9394203915116948</v>
      </c>
      <c r="P693">
        <f>(O693-'bulk material'!O693)^2</f>
        <v>1.3194773038520118</v>
      </c>
    </row>
    <row r="694" spans="1:16" ht="15.75" thickBot="1" x14ac:dyDescent="0.3">
      <c r="A694" s="13">
        <v>-0.11795479720844249</v>
      </c>
      <c r="B694" s="13">
        <v>2.3441750623111108</v>
      </c>
      <c r="C694" s="13">
        <v>-1.9231866673775702E-2</v>
      </c>
      <c r="D694" s="13">
        <v>1.3446266448424369</v>
      </c>
      <c r="E694" s="13">
        <v>-0.24152214324737911</v>
      </c>
      <c r="F694" s="14">
        <v>-2.326506131636096</v>
      </c>
      <c r="G694" s="7">
        <f>A694+B694*'bulk material'!AI694+C694*'bulk material'!AJ694+D694*'bulk material'!AK694+E694*'bulk material'!AL694+F694*'bulk material'!AM694</f>
        <v>2.2830788939372395</v>
      </c>
      <c r="H694">
        <f>(G694-'bulk material'!N694)^2</f>
        <v>7.3908295619004361E-2</v>
      </c>
      <c r="I694" s="13">
        <v>-2.2091567093236426</v>
      </c>
      <c r="J694" s="13">
        <v>-2.655150415248702</v>
      </c>
      <c r="K694" s="13">
        <v>-4.1063027716796601</v>
      </c>
      <c r="L694" s="13">
        <v>0.92994870967569676</v>
      </c>
      <c r="M694" s="13">
        <v>-0.98502144559722105</v>
      </c>
      <c r="N694" s="14">
        <v>0.46073366724933412</v>
      </c>
      <c r="O694">
        <f>I694+J694*'bulk material'!AI694+K694*'bulk material'!AJ694+L694*'bulk material'!AK694+M694*'bulk material'!AL694+N694*'bulk material'!AM694</f>
        <v>1.9394203915116948</v>
      </c>
      <c r="P694">
        <f>(O694-'bulk material'!O694)^2</f>
        <v>1.7550889472724831</v>
      </c>
    </row>
    <row r="695" spans="1:16" ht="15.75" thickBot="1" x14ac:dyDescent="0.3">
      <c r="A695" s="13">
        <v>-0.11795479720844249</v>
      </c>
      <c r="B695" s="13">
        <v>2.3441750623111108</v>
      </c>
      <c r="C695" s="13">
        <v>-1.9231866673775702E-2</v>
      </c>
      <c r="D695" s="13">
        <v>1.3446266448424369</v>
      </c>
      <c r="E695" s="13">
        <v>-0.24152214324737911</v>
      </c>
      <c r="F695" s="14">
        <v>-2.326506131636096</v>
      </c>
      <c r="G695" s="7">
        <f>A695+B695*'bulk material'!AI695+C695*'bulk material'!AJ695+D695*'bulk material'!AK695+E695*'bulk material'!AL695+F695*'bulk material'!AM695</f>
        <v>4.4156160836592155</v>
      </c>
      <c r="H695">
        <f>(G695-'bulk material'!N695)^2</f>
        <v>5.4476082340788096E-5</v>
      </c>
      <c r="I695" s="13">
        <v>-2.2091567093236426</v>
      </c>
      <c r="J695" s="13">
        <v>-2.655150415248702</v>
      </c>
      <c r="K695" s="13">
        <v>-4.1063027716796601</v>
      </c>
      <c r="L695" s="13">
        <v>0.92994870967569676</v>
      </c>
      <c r="M695" s="13">
        <v>-0.98502144559722105</v>
      </c>
      <c r="N695" s="14">
        <v>0.46073366724933412</v>
      </c>
      <c r="O695">
        <f>I695+J695*'bulk material'!AI695+K695*'bulk material'!AJ695+L695*'bulk material'!AK695+M695*'bulk material'!AL695+N695*'bulk material'!AM695</f>
        <v>-1.5993012366696</v>
      </c>
      <c r="P695">
        <f>(O695-'bulk material'!O695)^2</f>
        <v>3.3244160043945516</v>
      </c>
    </row>
    <row r="696" spans="1:16" ht="15.75" thickBot="1" x14ac:dyDescent="0.3">
      <c r="A696" s="13">
        <v>-0.11795479720844249</v>
      </c>
      <c r="B696" s="13">
        <v>2.3441750623111108</v>
      </c>
      <c r="C696" s="13">
        <v>-1.9231866673775702E-2</v>
      </c>
      <c r="D696" s="13">
        <v>1.3446266448424369</v>
      </c>
      <c r="E696" s="13">
        <v>-0.24152214324737911</v>
      </c>
      <c r="F696" s="14">
        <v>-2.326506131636096</v>
      </c>
      <c r="G696" s="7">
        <f>A696+B696*'bulk material'!AI696+C696*'bulk material'!AJ696+D696*'bulk material'!AK696+E696*'bulk material'!AL696+F696*'bulk material'!AM696</f>
        <v>4.4156160836592155</v>
      </c>
      <c r="H696">
        <f>(G696-'bulk material'!N696)^2</f>
        <v>6.581170575776181E-2</v>
      </c>
      <c r="I696" s="13">
        <v>-2.2091567093236426</v>
      </c>
      <c r="J696" s="13">
        <v>-2.655150415248702</v>
      </c>
      <c r="K696" s="13">
        <v>-4.1063027716796601</v>
      </c>
      <c r="L696" s="13">
        <v>0.92994870967569676</v>
      </c>
      <c r="M696" s="13">
        <v>-0.98502144559722105</v>
      </c>
      <c r="N696" s="14">
        <v>0.46073366724933412</v>
      </c>
      <c r="O696">
        <f>I696+J696*'bulk material'!AI696+K696*'bulk material'!AJ696+L696*'bulk material'!AK696+M696*'bulk material'!AL696+N696*'bulk material'!AM696</f>
        <v>-1.5993012366696</v>
      </c>
      <c r="P696">
        <f>(O696-'bulk material'!O696)^2</f>
        <v>3.6689687878564108</v>
      </c>
    </row>
    <row r="697" spans="1:16" ht="15.75" thickBot="1" x14ac:dyDescent="0.3">
      <c r="A697" s="13">
        <v>-0.11795479720844249</v>
      </c>
      <c r="B697" s="13">
        <v>2.3441750623111108</v>
      </c>
      <c r="C697" s="13">
        <v>-1.9231866673775702E-2</v>
      </c>
      <c r="D697" s="13">
        <v>1.3446266448424369</v>
      </c>
      <c r="E697" s="13">
        <v>-0.24152214324737911</v>
      </c>
      <c r="F697" s="14">
        <v>-2.326506131636096</v>
      </c>
      <c r="G697" s="7">
        <f>A697+B697*'bulk material'!AI697+C697*'bulk material'!AJ697+D697*'bulk material'!AK697+E697*'bulk material'!AL697+F697*'bulk material'!AM697</f>
        <v>4.4156160836592155</v>
      </c>
      <c r="H697">
        <f>(G697-'bulk material'!N697)^2</f>
        <v>4.6605340897742292E-2</v>
      </c>
      <c r="I697" s="13">
        <v>-2.2091567093236426</v>
      </c>
      <c r="J697" s="13">
        <v>-2.655150415248702</v>
      </c>
      <c r="K697" s="13">
        <v>-4.1063027716796601</v>
      </c>
      <c r="L697" s="13">
        <v>0.92994870967569676</v>
      </c>
      <c r="M697" s="13">
        <v>-0.98502144559722105</v>
      </c>
      <c r="N697" s="14">
        <v>0.46073366724933412</v>
      </c>
      <c r="O697">
        <f>I697+J697*'bulk material'!AI697+K697*'bulk material'!AJ697+L697*'bulk material'!AK697+M697*'bulk material'!AL697+N697*'bulk material'!AM697</f>
        <v>-1.5993012366696</v>
      </c>
      <c r="P697">
        <f>(O697-'bulk material'!O697)^2</f>
        <v>3.8525839265167821</v>
      </c>
    </row>
    <row r="698" spans="1:16" ht="15.75" thickBot="1" x14ac:dyDescent="0.3">
      <c r="A698" s="13">
        <v>-0.11795479720844249</v>
      </c>
      <c r="B698" s="13">
        <v>2.3441750623111108</v>
      </c>
      <c r="C698" s="13">
        <v>-1.9231866673775702E-2</v>
      </c>
      <c r="D698" s="13">
        <v>1.3446266448424369</v>
      </c>
      <c r="E698" s="13">
        <v>-0.24152214324737911</v>
      </c>
      <c r="F698" s="14">
        <v>-2.326506131636096</v>
      </c>
      <c r="G698" s="7">
        <f>A698+B698*'bulk material'!AI698+C698*'bulk material'!AJ698+D698*'bulk material'!AK698+E698*'bulk material'!AL698+F698*'bulk material'!AM698</f>
        <v>3.3068517660439407</v>
      </c>
      <c r="H698">
        <f>(G698-'bulk material'!N698)^2</f>
        <v>7.7641407990178088E-2</v>
      </c>
      <c r="I698" s="13">
        <v>-2.2091567093236426</v>
      </c>
      <c r="J698" s="13">
        <v>-2.655150415248702</v>
      </c>
      <c r="K698" s="13">
        <v>-4.1063027716796601</v>
      </c>
      <c r="L698" s="13">
        <v>0.92994870967569676</v>
      </c>
      <c r="M698" s="13">
        <v>-0.98502144559722105</v>
      </c>
      <c r="N698" s="14">
        <v>0.46073366724933412</v>
      </c>
      <c r="O698">
        <f>I698+J698*'bulk material'!AI698+K698*'bulk material'!AJ698+L698*'bulk material'!AK698+M698*'bulk material'!AL698+N698*'bulk material'!AM698</f>
        <v>-0.64228384297808183</v>
      </c>
      <c r="P698">
        <f>(O698-'bulk material'!O698)^2</f>
        <v>0.8807701065643363</v>
      </c>
    </row>
    <row r="699" spans="1:16" ht="15.75" thickBot="1" x14ac:dyDescent="0.3">
      <c r="A699" s="13">
        <v>-0.11795479720844249</v>
      </c>
      <c r="B699" s="13">
        <v>2.3441750623111108</v>
      </c>
      <c r="C699" s="13">
        <v>-1.9231866673775702E-2</v>
      </c>
      <c r="D699" s="13">
        <v>1.3446266448424369</v>
      </c>
      <c r="E699" s="13">
        <v>-0.24152214324737911</v>
      </c>
      <c r="F699" s="14">
        <v>-2.326506131636096</v>
      </c>
      <c r="G699" s="7">
        <f>A699+B699*'bulk material'!AI699+C699*'bulk material'!AJ699+D699*'bulk material'!AK699+E699*'bulk material'!AL699+F699*'bulk material'!AM699</f>
        <v>3.3068517660439407</v>
      </c>
      <c r="H699">
        <f>(G699-'bulk material'!N699)^2</f>
        <v>4.505943685637525E-2</v>
      </c>
      <c r="I699" s="13">
        <v>-2.2091567093236426</v>
      </c>
      <c r="J699" s="13">
        <v>-2.655150415248702</v>
      </c>
      <c r="K699" s="13">
        <v>-4.1063027716796601</v>
      </c>
      <c r="L699" s="13">
        <v>0.92994870967569676</v>
      </c>
      <c r="M699" s="13">
        <v>-0.98502144559722105</v>
      </c>
      <c r="N699" s="14">
        <v>0.46073366724933412</v>
      </c>
      <c r="O699">
        <f>I699+J699*'bulk material'!AI699+K699*'bulk material'!AJ699+L699*'bulk material'!AK699+M699*'bulk material'!AL699+N699*'bulk material'!AM699</f>
        <v>-0.64228384297808183</v>
      </c>
      <c r="P699">
        <f>(O699-'bulk material'!O699)^2</f>
        <v>1.0097507076562409</v>
      </c>
    </row>
    <row r="700" spans="1:16" ht="15.75" thickBot="1" x14ac:dyDescent="0.3">
      <c r="A700" s="13">
        <v>-0.11795479720844249</v>
      </c>
      <c r="B700" s="13">
        <v>2.3441750623111108</v>
      </c>
      <c r="C700" s="13">
        <v>-1.9231866673775702E-2</v>
      </c>
      <c r="D700" s="13">
        <v>1.3446266448424369</v>
      </c>
      <c r="E700" s="13">
        <v>-0.24152214324737911</v>
      </c>
      <c r="F700" s="14">
        <v>-2.326506131636096</v>
      </c>
      <c r="G700" s="7">
        <f>A700+B700*'bulk material'!AI700+C700*'bulk material'!AJ700+D700*'bulk material'!AK700+E700*'bulk material'!AL700+F700*'bulk material'!AM700</f>
        <v>3.3068517660439407</v>
      </c>
      <c r="H700">
        <f>(G700-'bulk material'!N700)^2</f>
        <v>3.4501212399567417E-2</v>
      </c>
      <c r="I700" s="13">
        <v>-2.2091567093236426</v>
      </c>
      <c r="J700" s="13">
        <v>-2.655150415248702</v>
      </c>
      <c r="K700" s="13">
        <v>-4.1063027716796601</v>
      </c>
      <c r="L700" s="13">
        <v>0.92994870967569676</v>
      </c>
      <c r="M700" s="13">
        <v>-0.98502144559722105</v>
      </c>
      <c r="N700" s="14">
        <v>0.46073366724933412</v>
      </c>
      <c r="O700">
        <f>I700+J700*'bulk material'!AI700+K700*'bulk material'!AJ700+L700*'bulk material'!AK700+M700*'bulk material'!AL700+N700*'bulk material'!AM700</f>
        <v>-0.64228384297808183</v>
      </c>
      <c r="P700">
        <f>(O700-'bulk material'!O700)^2</f>
        <v>1.0637665474298865</v>
      </c>
    </row>
    <row r="701" spans="1:16" ht="15.75" thickBot="1" x14ac:dyDescent="0.3">
      <c r="A701" s="13">
        <v>-0.11795479720844249</v>
      </c>
      <c r="B701" s="13">
        <v>2.3441750623111108</v>
      </c>
      <c r="C701" s="13">
        <v>-1.9231866673775702E-2</v>
      </c>
      <c r="D701" s="13">
        <v>1.3446266448424369</v>
      </c>
      <c r="E701" s="13">
        <v>-0.24152214324737911</v>
      </c>
      <c r="F701" s="14">
        <v>-2.326506131636096</v>
      </c>
      <c r="G701" s="7">
        <f>A701+B701*'bulk material'!AI701+C701*'bulk material'!AJ701+D701*'bulk material'!AK701+E701*'bulk material'!AL701+F701*'bulk material'!AM701</f>
        <v>4.0102843812635243</v>
      </c>
      <c r="H701">
        <f>(G701-'bulk material'!N701)^2</f>
        <v>8.556731567955872E-2</v>
      </c>
      <c r="I701" s="13">
        <v>-2.2091567093236426</v>
      </c>
      <c r="J701" s="13">
        <v>-2.655150415248702</v>
      </c>
      <c r="K701" s="13">
        <v>-4.1063027716796601</v>
      </c>
      <c r="L701" s="13">
        <v>0.92994870967569676</v>
      </c>
      <c r="M701" s="13">
        <v>-0.98502144559722105</v>
      </c>
      <c r="N701" s="14">
        <v>0.46073366724933412</v>
      </c>
      <c r="O701">
        <f>I701+J701*'bulk material'!AI701+K701*'bulk material'!AJ701+L701*'bulk material'!AK701+M701*'bulk material'!AL701+N701*'bulk material'!AM701</f>
        <v>-1.6319563700612569</v>
      </c>
      <c r="P701">
        <f>(O701-'bulk material'!O701)^2</f>
        <v>1.1104094345414359</v>
      </c>
    </row>
    <row r="702" spans="1:16" ht="15.75" thickBot="1" x14ac:dyDescent="0.3">
      <c r="A702" s="13">
        <v>-0.11795479720844249</v>
      </c>
      <c r="B702" s="13">
        <v>2.3441750623111108</v>
      </c>
      <c r="C702" s="13">
        <v>-1.9231866673775702E-2</v>
      </c>
      <c r="D702" s="13">
        <v>1.3446266448424369</v>
      </c>
      <c r="E702" s="13">
        <v>-0.24152214324737911</v>
      </c>
      <c r="F702" s="14">
        <v>-2.326506131636096</v>
      </c>
      <c r="G702" s="7">
        <f>A702+B702*'bulk material'!AI702+C702*'bulk material'!AJ702+D702*'bulk material'!AK702+E702*'bulk material'!AL702+F702*'bulk material'!AM702</f>
        <v>3.4757347272661963</v>
      </c>
      <c r="H702">
        <f>(G702-'bulk material'!N702)^2</f>
        <v>0.18023021423717167</v>
      </c>
      <c r="I702" s="13">
        <v>-2.2091567093236426</v>
      </c>
      <c r="J702" s="13">
        <v>-2.655150415248702</v>
      </c>
      <c r="K702" s="13">
        <v>-4.1063027716796601</v>
      </c>
      <c r="L702" s="13">
        <v>0.92994870967569676</v>
      </c>
      <c r="M702" s="13">
        <v>-0.98502144559722105</v>
      </c>
      <c r="N702" s="14">
        <v>0.46073366724933412</v>
      </c>
      <c r="O702">
        <f>I702+J702*'bulk material'!AI702+K702*'bulk material'!AJ702+L702*'bulk material'!AK702+M702*'bulk material'!AL702+N702*'bulk material'!AM702</f>
        <v>0.57219206890881924</v>
      </c>
      <c r="P702">
        <f>(O702-'bulk material'!O702)^2</f>
        <v>0.4637710328988317</v>
      </c>
    </row>
    <row r="703" spans="1:16" ht="15.75" thickBot="1" x14ac:dyDescent="0.3">
      <c r="A703" s="13">
        <v>-0.11795479720844249</v>
      </c>
      <c r="B703" s="13">
        <v>2.3441750623111108</v>
      </c>
      <c r="C703" s="13">
        <v>-1.9231866673775702E-2</v>
      </c>
      <c r="D703" s="13">
        <v>1.3446266448424369</v>
      </c>
      <c r="E703" s="13">
        <v>-0.24152214324737911</v>
      </c>
      <c r="F703" s="14">
        <v>-2.326506131636096</v>
      </c>
      <c r="G703" s="7">
        <f>A703+B703*'bulk material'!AI703+C703*'bulk material'!AJ703+D703*'bulk material'!AK703+E703*'bulk material'!AL703+F703*'bulk material'!AM703</f>
        <v>3.4757347272661963</v>
      </c>
      <c r="H703">
        <f>(G703-'bulk material'!N703)^2</f>
        <v>9.4468997286711556E-2</v>
      </c>
      <c r="I703" s="13">
        <v>-2.2091567093236426</v>
      </c>
      <c r="J703" s="13">
        <v>-2.655150415248702</v>
      </c>
      <c r="K703" s="13">
        <v>-4.1063027716796601</v>
      </c>
      <c r="L703" s="13">
        <v>0.92994870967569676</v>
      </c>
      <c r="M703" s="13">
        <v>-0.98502144559722105</v>
      </c>
      <c r="N703" s="14">
        <v>0.46073366724933412</v>
      </c>
      <c r="O703">
        <f>I703+J703*'bulk material'!AI703+K703*'bulk material'!AJ703+L703*'bulk material'!AK703+M703*'bulk material'!AL703+N703*'bulk material'!AM703</f>
        <v>0.57219206890881924</v>
      </c>
      <c r="P703">
        <f>(O703-'bulk material'!O703)^2</f>
        <v>0.63709860049390543</v>
      </c>
    </row>
    <row r="704" spans="1:16" ht="15.75" thickBot="1" x14ac:dyDescent="0.3">
      <c r="A704" s="13">
        <v>-0.11795479720844249</v>
      </c>
      <c r="B704" s="13">
        <v>2.3441750623111108</v>
      </c>
      <c r="C704" s="13">
        <v>-1.9231866673775702E-2</v>
      </c>
      <c r="D704" s="13">
        <v>1.3446266448424369</v>
      </c>
      <c r="E704" s="13">
        <v>-0.24152214324737911</v>
      </c>
      <c r="F704" s="14">
        <v>-2.326506131636096</v>
      </c>
      <c r="G704" s="7">
        <f>A704+B704*'bulk material'!AI704+C704*'bulk material'!AJ704+D704*'bulk material'!AK704+E704*'bulk material'!AL704+F704*'bulk material'!AM704</f>
        <v>3.4757347272661963</v>
      </c>
      <c r="H704">
        <f>(G704-'bulk material'!N704)^2</f>
        <v>1.2086373912409526E-2</v>
      </c>
      <c r="I704" s="13">
        <v>-2.2091567093236426</v>
      </c>
      <c r="J704" s="13">
        <v>-2.655150415248702</v>
      </c>
      <c r="K704" s="13">
        <v>-4.1063027716796601</v>
      </c>
      <c r="L704" s="13">
        <v>0.92994870967569676</v>
      </c>
      <c r="M704" s="13">
        <v>-0.98502144559722105</v>
      </c>
      <c r="N704" s="14">
        <v>0.46073366724933412</v>
      </c>
      <c r="O704">
        <f>I704+J704*'bulk material'!AI704+K704*'bulk material'!AJ704+L704*'bulk material'!AK704+M704*'bulk material'!AL704+N704*'bulk material'!AM704</f>
        <v>0.57219206890881924</v>
      </c>
      <c r="P704">
        <f>(O704-'bulk material'!O704)^2</f>
        <v>0.99122854456285403</v>
      </c>
    </row>
    <row r="705" spans="1:16" ht="15.75" thickBot="1" x14ac:dyDescent="0.3">
      <c r="A705" s="13">
        <v>-0.11795479720844249</v>
      </c>
      <c r="B705" s="13">
        <v>2.3441750623111108</v>
      </c>
      <c r="C705" s="13">
        <v>-1.9231866673775702E-2</v>
      </c>
      <c r="D705" s="13">
        <v>1.3446266448424369</v>
      </c>
      <c r="E705" s="13">
        <v>-0.24152214324737911</v>
      </c>
      <c r="F705" s="14">
        <v>-2.326506131636096</v>
      </c>
      <c r="G705" s="7">
        <f>A705+B705*'bulk material'!AI705+C705*'bulk material'!AJ705+D705*'bulk material'!AK705+E705*'bulk material'!AL705+F705*'bulk material'!AM705</f>
        <v>3.0161959872508035</v>
      </c>
      <c r="H705">
        <f>(G705-'bulk material'!N705)^2</f>
        <v>0.43502710874362277</v>
      </c>
      <c r="I705" s="13">
        <v>-2.2091567093236426</v>
      </c>
      <c r="J705" s="13">
        <v>-2.655150415248702</v>
      </c>
      <c r="K705" s="13">
        <v>-4.1063027716796601</v>
      </c>
      <c r="L705" s="13">
        <v>0.92994870967569676</v>
      </c>
      <c r="M705" s="13">
        <v>-0.98502144559722105</v>
      </c>
      <c r="N705" s="14">
        <v>0.46073366724933412</v>
      </c>
      <c r="O705">
        <f>I705+J705*'bulk material'!AI705+K705*'bulk material'!AJ705+L705*'bulk material'!AK705+M705*'bulk material'!AL705+N705*'bulk material'!AM705</f>
        <v>1.3032829103233969</v>
      </c>
      <c r="P705">
        <f>(O705-'bulk material'!O705)^2</f>
        <v>0.2666144601198322</v>
      </c>
    </row>
    <row r="706" spans="1:16" ht="15.75" thickBot="1" x14ac:dyDescent="0.3">
      <c r="A706" s="13">
        <v>-0.11795479720844249</v>
      </c>
      <c r="B706" s="13">
        <v>2.3441750623111108</v>
      </c>
      <c r="C706" s="13">
        <v>-1.9231866673775702E-2</v>
      </c>
      <c r="D706" s="13">
        <v>1.3446266448424369</v>
      </c>
      <c r="E706" s="13">
        <v>-0.24152214324737911</v>
      </c>
      <c r="F706" s="14">
        <v>-2.326506131636096</v>
      </c>
      <c r="G706" s="7">
        <f>A706+B706*'bulk material'!AI706+C706*'bulk material'!AJ706+D706*'bulk material'!AK706+E706*'bulk material'!AL706+F706*'bulk material'!AM706</f>
        <v>3.0161959872508035</v>
      </c>
      <c r="H706">
        <f>(G706-'bulk material'!N706)^2</f>
        <v>0.32521143183207302</v>
      </c>
      <c r="I706" s="13">
        <v>-2.2091567093236426</v>
      </c>
      <c r="J706" s="13">
        <v>-2.655150415248702</v>
      </c>
      <c r="K706" s="13">
        <v>-4.1063027716796601</v>
      </c>
      <c r="L706" s="13">
        <v>0.92994870967569676</v>
      </c>
      <c r="M706" s="13">
        <v>-0.98502144559722105</v>
      </c>
      <c r="N706" s="14">
        <v>0.46073366724933412</v>
      </c>
      <c r="O706">
        <f>I706+J706*'bulk material'!AI706+K706*'bulk material'!AJ706+L706*'bulk material'!AK706+M706*'bulk material'!AL706+N706*'bulk material'!AM706</f>
        <v>1.3032829103233969</v>
      </c>
      <c r="P706">
        <f>(O706-'bulk material'!O706)^2</f>
        <v>0.36679975696235739</v>
      </c>
    </row>
    <row r="707" spans="1:16" ht="15.75" thickBot="1" x14ac:dyDescent="0.3">
      <c r="A707" s="13">
        <v>-0.11795479720844249</v>
      </c>
      <c r="B707" s="13">
        <v>2.3441750623111108</v>
      </c>
      <c r="C707" s="13">
        <v>-1.9231866673775702E-2</v>
      </c>
      <c r="D707" s="13">
        <v>1.3446266448424369</v>
      </c>
      <c r="E707" s="13">
        <v>-0.24152214324737911</v>
      </c>
      <c r="F707" s="14">
        <v>-2.326506131636096</v>
      </c>
      <c r="G707" s="7">
        <f>A707+B707*'bulk material'!AI707+C707*'bulk material'!AJ707+D707*'bulk material'!AK707+E707*'bulk material'!AL707+F707*'bulk material'!AM707</f>
        <v>3.0161959872508035</v>
      </c>
      <c r="H707">
        <f>(G707-'bulk material'!N707)^2</f>
        <v>0.18620713701520442</v>
      </c>
      <c r="I707" s="13">
        <v>-2.2091567093236426</v>
      </c>
      <c r="J707" s="13">
        <v>-2.655150415248702</v>
      </c>
      <c r="K707" s="13">
        <v>-4.1063027716796601</v>
      </c>
      <c r="L707" s="13">
        <v>0.92994870967569676</v>
      </c>
      <c r="M707" s="13">
        <v>-0.98502144559722105</v>
      </c>
      <c r="N707" s="14">
        <v>0.46073366724933412</v>
      </c>
      <c r="O707">
        <f>I707+J707*'bulk material'!AI707+K707*'bulk material'!AJ707+L707*'bulk material'!AK707+M707*'bulk material'!AL707+N707*'bulk material'!AM707</f>
        <v>1.3032829103233969</v>
      </c>
      <c r="P707">
        <f>(O707-'bulk material'!O707)^2</f>
        <v>0.55412514720275674</v>
      </c>
    </row>
    <row r="708" spans="1:16" ht="15.75" thickBot="1" x14ac:dyDescent="0.3">
      <c r="A708" s="13">
        <v>-0.11795479720844249</v>
      </c>
      <c r="B708" s="13">
        <v>2.3441750623111108</v>
      </c>
      <c r="C708" s="13">
        <v>-1.9231866673775702E-2</v>
      </c>
      <c r="D708" s="13">
        <v>1.3446266448424369</v>
      </c>
      <c r="E708" s="13">
        <v>-0.24152214324737911</v>
      </c>
      <c r="F708" s="14">
        <v>-2.326506131636096</v>
      </c>
      <c r="G708" s="7">
        <f>A708+B708*'bulk material'!AI708+C708*'bulk material'!AJ708+D708*'bulk material'!AK708+E708*'bulk material'!AL708+F708*'bulk material'!AM708</f>
        <v>3.473240456242662</v>
      </c>
      <c r="H708">
        <f>(G708-'bulk material'!N708)^2</f>
        <v>8.4971584664746677E-2</v>
      </c>
      <c r="I708" s="13">
        <v>-2.2091567093236426</v>
      </c>
      <c r="J708" s="13">
        <v>-2.655150415248702</v>
      </c>
      <c r="K708" s="13">
        <v>-4.1063027716796601</v>
      </c>
      <c r="L708" s="13">
        <v>0.92994870967569676</v>
      </c>
      <c r="M708" s="13">
        <v>-0.98502144559722105</v>
      </c>
      <c r="N708" s="14">
        <v>0.46073366724933412</v>
      </c>
      <c r="O708">
        <f>I708+J708*'bulk material'!AI708+K708*'bulk material'!AJ708+L708*'bulk material'!AK708+M708*'bulk material'!AL708+N708*'bulk material'!AM708</f>
        <v>0.22641792198313115</v>
      </c>
      <c r="P708">
        <f>(O708-'bulk material'!O708)^2</f>
        <v>0.24041506846331839</v>
      </c>
    </row>
    <row r="709" spans="1:16" ht="15.75" thickBot="1" x14ac:dyDescent="0.3">
      <c r="A709" s="13">
        <v>-0.11795479720844249</v>
      </c>
      <c r="B709" s="13">
        <v>2.3441750623111108</v>
      </c>
      <c r="C709" s="13">
        <v>-1.9231866673775702E-2</v>
      </c>
      <c r="D709" s="13">
        <v>1.3446266448424369</v>
      </c>
      <c r="E709" s="13">
        <v>-0.24152214324737911</v>
      </c>
      <c r="F709" s="14">
        <v>-2.326506131636096</v>
      </c>
      <c r="G709" s="7">
        <f>A709+B709*'bulk material'!AI709+C709*'bulk material'!AJ709+D709*'bulk material'!AK709+E709*'bulk material'!AL709+F709*'bulk material'!AM709</f>
        <v>3.473240456242662</v>
      </c>
      <c r="H709">
        <f>(G709-'bulk material'!N709)^2</f>
        <v>0.15766988605216775</v>
      </c>
      <c r="I709" s="13">
        <v>-2.2091567093236426</v>
      </c>
      <c r="J709" s="13">
        <v>-2.655150415248702</v>
      </c>
      <c r="K709" s="13">
        <v>-4.1063027716796601</v>
      </c>
      <c r="L709" s="13">
        <v>0.92994870967569676</v>
      </c>
      <c r="M709" s="13">
        <v>-0.98502144559722105</v>
      </c>
      <c r="N709" s="14">
        <v>0.46073366724933412</v>
      </c>
      <c r="O709">
        <f>I709+J709*'bulk material'!AI709+K709*'bulk material'!AJ709+L709*'bulk material'!AK709+M709*'bulk material'!AL709+N709*'bulk material'!AM709</f>
        <v>0.22641792198313115</v>
      </c>
      <c r="P709">
        <f>(O709-'bulk material'!O709)^2</f>
        <v>0.35509586793096204</v>
      </c>
    </row>
    <row r="710" spans="1:16" ht="15.75" thickBot="1" x14ac:dyDescent="0.3">
      <c r="A710" s="13">
        <v>-0.11795479720844249</v>
      </c>
      <c r="B710" s="13">
        <v>2.3441750623111108</v>
      </c>
      <c r="C710" s="13">
        <v>-1.9231866673775702E-2</v>
      </c>
      <c r="D710" s="13">
        <v>1.3446266448424369</v>
      </c>
      <c r="E710" s="13">
        <v>-0.24152214324737911</v>
      </c>
      <c r="F710" s="14">
        <v>-2.326506131636096</v>
      </c>
      <c r="G710" s="7">
        <f>A710+B710*'bulk material'!AI710+C710*'bulk material'!AJ710+D710*'bulk material'!AK710+E710*'bulk material'!AL710+F710*'bulk material'!AM710</f>
        <v>4.377046663445924</v>
      </c>
      <c r="H710">
        <f>(G710-'bulk material'!N710)^2</f>
        <v>0.42751927858083821</v>
      </c>
      <c r="I710" s="13">
        <v>-2.2091567093236426</v>
      </c>
      <c r="J710" s="13">
        <v>-2.655150415248702</v>
      </c>
      <c r="K710" s="13">
        <v>-4.1063027716796601</v>
      </c>
      <c r="L710" s="13">
        <v>0.92994870967569676</v>
      </c>
      <c r="M710" s="13">
        <v>-0.98502144559722105</v>
      </c>
      <c r="N710" s="14">
        <v>0.46073366724933412</v>
      </c>
      <c r="O710">
        <f>I710+J710*'bulk material'!AI710+K710*'bulk material'!AJ710+L710*'bulk material'!AK710+M710*'bulk material'!AL710+N710*'bulk material'!AM710</f>
        <v>-0.56383467228975537</v>
      </c>
      <c r="P710">
        <f>(O710-'bulk material'!O710)^2</f>
        <v>0.91782483721085262</v>
      </c>
    </row>
    <row r="711" spans="1:16" ht="15.75" thickBot="1" x14ac:dyDescent="0.3">
      <c r="A711" s="13">
        <v>-0.11795479720844249</v>
      </c>
      <c r="B711" s="13">
        <v>2.3441750623111108</v>
      </c>
      <c r="C711" s="13">
        <v>-1.9231866673775702E-2</v>
      </c>
      <c r="D711" s="13">
        <v>1.3446266448424369</v>
      </c>
      <c r="E711" s="13">
        <v>-0.24152214324737911</v>
      </c>
      <c r="F711" s="14">
        <v>-2.326506131636096</v>
      </c>
      <c r="G711" s="7">
        <f>A711+B711*'bulk material'!AI711+C711*'bulk material'!AJ711+D711*'bulk material'!AK711+E711*'bulk material'!AL711+F711*'bulk material'!AM711</f>
        <v>4.377046663445924</v>
      </c>
      <c r="H711">
        <f>(G711-'bulk material'!N711)^2</f>
        <v>0.28854056734399774</v>
      </c>
      <c r="I711" s="13">
        <v>-2.2091567093236426</v>
      </c>
      <c r="J711" s="13">
        <v>-2.655150415248702</v>
      </c>
      <c r="K711" s="13">
        <v>-4.1063027716796601</v>
      </c>
      <c r="L711" s="13">
        <v>0.92994870967569676</v>
      </c>
      <c r="M711" s="13">
        <v>-0.98502144559722105</v>
      </c>
      <c r="N711" s="14">
        <v>0.46073366724933412</v>
      </c>
      <c r="O711">
        <f>I711+J711*'bulk material'!AI711+K711*'bulk material'!AJ711+L711*'bulk material'!AK711+M711*'bulk material'!AL711+N711*'bulk material'!AM711</f>
        <v>-0.56383467228975537</v>
      </c>
      <c r="P711">
        <f>(O711-'bulk material'!O711)^2</f>
        <v>1.1550265462205582</v>
      </c>
    </row>
    <row r="712" spans="1:16" ht="15.75" thickBot="1" x14ac:dyDescent="0.3">
      <c r="A712" s="13">
        <v>-0.11795479720844249</v>
      </c>
      <c r="B712" s="13">
        <v>2.3441750623111108</v>
      </c>
      <c r="C712" s="13">
        <v>-1.9231866673775702E-2</v>
      </c>
      <c r="D712" s="13">
        <v>1.3446266448424369</v>
      </c>
      <c r="E712" s="13">
        <v>-0.24152214324737911</v>
      </c>
      <c r="F712" s="14">
        <v>-2.326506131636096</v>
      </c>
      <c r="G712" s="7">
        <f>A712+B712*'bulk material'!AI712+C712*'bulk material'!AJ712+D712*'bulk material'!AK712+E712*'bulk material'!AL712+F712*'bulk material'!AM712</f>
        <v>3.4768979695870588</v>
      </c>
      <c r="H712">
        <f>(G712-'bulk material'!N712)^2</f>
        <v>2.3149611174909795E-2</v>
      </c>
      <c r="I712" s="13">
        <v>-2.2091567093236426</v>
      </c>
      <c r="J712" s="13">
        <v>-2.655150415248702</v>
      </c>
      <c r="K712" s="13">
        <v>-4.1063027716796601</v>
      </c>
      <c r="L712" s="13">
        <v>0.92994870967569676</v>
      </c>
      <c r="M712" s="13">
        <v>-0.98502144559722105</v>
      </c>
      <c r="N712" s="14">
        <v>0.46073366724933412</v>
      </c>
      <c r="O712">
        <f>I712+J712*'bulk material'!AI712+K712*'bulk material'!AJ712+L712*'bulk material'!AK712+M712*'bulk material'!AL712+N712*'bulk material'!AM712</f>
        <v>-0.27587457723365622</v>
      </c>
      <c r="P712">
        <f>(O712-'bulk material'!O712)^2</f>
        <v>0.38927929799036864</v>
      </c>
    </row>
    <row r="713" spans="1:16" ht="15.75" thickBot="1" x14ac:dyDescent="0.3">
      <c r="A713" s="13">
        <v>-0.11795479720844249</v>
      </c>
      <c r="B713" s="13">
        <v>2.3441750623111108</v>
      </c>
      <c r="C713" s="13">
        <v>-1.9231866673775702E-2</v>
      </c>
      <c r="D713" s="13">
        <v>1.3446266448424369</v>
      </c>
      <c r="E713" s="13">
        <v>-0.24152214324737911</v>
      </c>
      <c r="F713" s="14">
        <v>-2.326506131636096</v>
      </c>
      <c r="G713" s="7">
        <f>A713+B713*'bulk material'!AI713+C713*'bulk material'!AJ713+D713*'bulk material'!AK713+E713*'bulk material'!AL713+F713*'bulk material'!AM713</f>
        <v>3.319878014587283</v>
      </c>
      <c r="H713">
        <f>(G713-'bulk material'!N713)^2</f>
        <v>3.3201762214493815E-4</v>
      </c>
      <c r="I713" s="13">
        <v>-2.2091567093236426</v>
      </c>
      <c r="J713" s="13">
        <v>-2.655150415248702</v>
      </c>
      <c r="K713" s="13">
        <v>-4.1063027716796601</v>
      </c>
      <c r="L713" s="13">
        <v>0.92994870967569676</v>
      </c>
      <c r="M713" s="13">
        <v>-0.98502144559722105</v>
      </c>
      <c r="N713" s="14">
        <v>0.46073366724933412</v>
      </c>
      <c r="O713">
        <f>I713+J713*'bulk material'!AI713+K713*'bulk material'!AJ713+L713*'bulk material'!AK713+M713*'bulk material'!AL713+N713*'bulk material'!AM713</f>
        <v>-0.18195594001701365</v>
      </c>
      <c r="P713">
        <f>(O713-'bulk material'!O713)^2</f>
        <v>0.50355004758819144</v>
      </c>
    </row>
    <row r="714" spans="1:16" ht="15.75" thickBot="1" x14ac:dyDescent="0.3">
      <c r="A714" s="13">
        <v>-0.11795479720844249</v>
      </c>
      <c r="B714" s="13">
        <v>2.3441750623111108</v>
      </c>
      <c r="C714" s="13">
        <v>-1.9231866673775702E-2</v>
      </c>
      <c r="D714" s="13">
        <v>1.3446266448424369</v>
      </c>
      <c r="E714" s="13">
        <v>-0.24152214324737911</v>
      </c>
      <c r="F714" s="14">
        <v>-2.326506131636096</v>
      </c>
      <c r="G714" s="7">
        <f>A714+B714*'bulk material'!AI714+C714*'bulk material'!AJ714+D714*'bulk material'!AK714+E714*'bulk material'!AL714+F714*'bulk material'!AM714</f>
        <v>3.319878014587283</v>
      </c>
      <c r="H714">
        <f>(G714-'bulk material'!N714)^2</f>
        <v>1.1427033025091977E-2</v>
      </c>
      <c r="I714" s="13">
        <v>-2.2091567093236426</v>
      </c>
      <c r="J714" s="13">
        <v>-2.655150415248702</v>
      </c>
      <c r="K714" s="13">
        <v>-4.1063027716796601</v>
      </c>
      <c r="L714" s="13">
        <v>0.92994870967569676</v>
      </c>
      <c r="M714" s="13">
        <v>-0.98502144559722105</v>
      </c>
      <c r="N714" s="14">
        <v>0.46073366724933412</v>
      </c>
      <c r="O714">
        <f>I714+J714*'bulk material'!AI714+K714*'bulk material'!AJ714+L714*'bulk material'!AK714+M714*'bulk material'!AL714+N714*'bulk material'!AM714</f>
        <v>-0.18195594001701365</v>
      </c>
      <c r="P714">
        <f>(O714-'bulk material'!O714)^2</f>
        <v>0.69677626958254157</v>
      </c>
    </row>
    <row r="715" spans="1:16" ht="15.75" thickBot="1" x14ac:dyDescent="0.3">
      <c r="A715" s="13">
        <v>-0.11795479720844249</v>
      </c>
      <c r="B715" s="13">
        <v>2.3441750623111108</v>
      </c>
      <c r="C715" s="13">
        <v>-1.9231866673775702E-2</v>
      </c>
      <c r="D715" s="13">
        <v>1.3446266448424369</v>
      </c>
      <c r="E715" s="13">
        <v>-0.24152214324737911</v>
      </c>
      <c r="F715" s="14">
        <v>-2.326506131636096</v>
      </c>
      <c r="G715" s="7">
        <f>A715+B715*'bulk material'!AI715+C715*'bulk material'!AJ715+D715*'bulk material'!AK715+E715*'bulk material'!AL715+F715*'bulk material'!AM715</f>
        <v>3.6148535624258611</v>
      </c>
      <c r="H715">
        <f>(G715-'bulk material'!N715)^2</f>
        <v>0.67218054041692998</v>
      </c>
      <c r="I715" s="13">
        <v>-2.2091567093236426</v>
      </c>
      <c r="J715" s="13">
        <v>-2.655150415248702</v>
      </c>
      <c r="K715" s="13">
        <v>-4.1063027716796601</v>
      </c>
      <c r="L715" s="13">
        <v>0.92994870967569676</v>
      </c>
      <c r="M715" s="13">
        <v>-0.98502144559722105</v>
      </c>
      <c r="N715" s="14">
        <v>0.46073366724933412</v>
      </c>
      <c r="O715">
        <f>I715+J715*'bulk material'!AI715+K715*'bulk material'!AJ715+L715*'bulk material'!AK715+M715*'bulk material'!AL715+N715*'bulk material'!AM715</f>
        <v>1.5469642835073274</v>
      </c>
      <c r="P715">
        <f>(O715-'bulk material'!O715)^2</f>
        <v>0.29918372184992531</v>
      </c>
    </row>
    <row r="716" spans="1:16" ht="15.75" thickBot="1" x14ac:dyDescent="0.3">
      <c r="A716" s="13">
        <v>-0.11795479720844249</v>
      </c>
      <c r="B716" s="13">
        <v>2.3441750623111108</v>
      </c>
      <c r="C716" s="13">
        <v>-1.9231866673775702E-2</v>
      </c>
      <c r="D716" s="13">
        <v>1.3446266448424369</v>
      </c>
      <c r="E716" s="13">
        <v>-0.24152214324737911</v>
      </c>
      <c r="F716" s="14">
        <v>-2.326506131636096</v>
      </c>
      <c r="G716" s="7">
        <f>A716+B716*'bulk material'!AI716+C716*'bulk material'!AJ716+D716*'bulk material'!AK716+E716*'bulk material'!AL716+F716*'bulk material'!AM716</f>
        <v>3.6148535624258611</v>
      </c>
      <c r="H716">
        <f>(G716-'bulk material'!N716)^2</f>
        <v>0.50697113698126839</v>
      </c>
      <c r="I716" s="13">
        <v>-2.2091567093236426</v>
      </c>
      <c r="J716" s="13">
        <v>-2.655150415248702</v>
      </c>
      <c r="K716" s="13">
        <v>-4.1063027716796601</v>
      </c>
      <c r="L716" s="13">
        <v>0.92994870967569676</v>
      </c>
      <c r="M716" s="13">
        <v>-0.98502144559722105</v>
      </c>
      <c r="N716" s="14">
        <v>0.46073366724933412</v>
      </c>
      <c r="O716">
        <f>I716+J716*'bulk material'!AI716+K716*'bulk material'!AJ716+L716*'bulk material'!AK716+M716*'bulk material'!AL716+N716*'bulk material'!AM716</f>
        <v>1.5469642835073274</v>
      </c>
      <c r="P716">
        <f>(O716-'bulk material'!O716)^2</f>
        <v>0.19283496165873201</v>
      </c>
    </row>
    <row r="717" spans="1:16" ht="15.75" thickBot="1" x14ac:dyDescent="0.3">
      <c r="A717" s="13">
        <v>-0.11795479720844249</v>
      </c>
      <c r="B717" s="13">
        <v>2.3441750623111108</v>
      </c>
      <c r="C717" s="13">
        <v>-1.9231866673775702E-2</v>
      </c>
      <c r="D717" s="13">
        <v>1.3446266448424369</v>
      </c>
      <c r="E717" s="13">
        <v>-0.24152214324737911</v>
      </c>
      <c r="F717" s="14">
        <v>-2.326506131636096</v>
      </c>
      <c r="G717" s="7">
        <f>A717+B717*'bulk material'!AI717+C717*'bulk material'!AJ717+D717*'bulk material'!AK717+E717*'bulk material'!AL717+F717*'bulk material'!AM717</f>
        <v>3.6148535624258611</v>
      </c>
      <c r="H717">
        <f>(G717-'bulk material'!N717)^2</f>
        <v>0.30539469461313579</v>
      </c>
      <c r="I717" s="13">
        <v>-2.2091567093236426</v>
      </c>
      <c r="J717" s="13">
        <v>-2.655150415248702</v>
      </c>
      <c r="K717" s="13">
        <v>-4.1063027716796601</v>
      </c>
      <c r="L717" s="13">
        <v>0.92994870967569676</v>
      </c>
      <c r="M717" s="13">
        <v>-0.98502144559722105</v>
      </c>
      <c r="N717" s="14">
        <v>0.46073366724933412</v>
      </c>
      <c r="O717">
        <f>I717+J717*'bulk material'!AI717+K717*'bulk material'!AJ717+L717*'bulk material'!AK717+M717*'bulk material'!AL717+N717*'bulk material'!AM717</f>
        <v>1.5469642835073274</v>
      </c>
      <c r="P717">
        <f>(O717-'bulk material'!O717)^2</f>
        <v>7.8252227526119308E-2</v>
      </c>
    </row>
    <row r="718" spans="1:16" ht="15.75" thickBot="1" x14ac:dyDescent="0.3">
      <c r="A718" s="13">
        <v>-0.11795479720844249</v>
      </c>
      <c r="B718" s="13">
        <v>2.3441750623111108</v>
      </c>
      <c r="C718" s="13">
        <v>-1.9231866673775702E-2</v>
      </c>
      <c r="D718" s="13">
        <v>1.3446266448424369</v>
      </c>
      <c r="E718" s="13">
        <v>-0.24152214324737911</v>
      </c>
      <c r="F718" s="14">
        <v>-2.326506131636096</v>
      </c>
      <c r="G718" s="7">
        <f>A718+B718*'bulk material'!AI718+C718*'bulk material'!AJ718+D718*'bulk material'!AK718+E718*'bulk material'!AL718+F718*'bulk material'!AM718</f>
        <v>2.6272661364969303</v>
      </c>
      <c r="H718">
        <f>(G718-'bulk material'!N718)^2</f>
        <v>0.35915687307461336</v>
      </c>
      <c r="I718" s="13">
        <v>-2.2091567093236426</v>
      </c>
      <c r="J718" s="13">
        <v>-2.655150415248702</v>
      </c>
      <c r="K718" s="13">
        <v>-4.1063027716796601</v>
      </c>
      <c r="L718" s="13">
        <v>0.92994870967569676</v>
      </c>
      <c r="M718" s="13">
        <v>-0.98502144559722105</v>
      </c>
      <c r="N718" s="14">
        <v>0.46073366724933412</v>
      </c>
      <c r="O718">
        <f>I718+J718*'bulk material'!AI718+K718*'bulk material'!AJ718+L718*'bulk material'!AK718+M718*'bulk material'!AL718+N718*'bulk material'!AM718</f>
        <v>2.4590472453084775</v>
      </c>
      <c r="P718">
        <f>(O718-'bulk material'!O718)^2</f>
        <v>4.5450910253114118</v>
      </c>
    </row>
    <row r="719" spans="1:16" ht="15.75" thickBot="1" x14ac:dyDescent="0.3">
      <c r="A719" s="13">
        <v>-0.11795479720844249</v>
      </c>
      <c r="B719" s="13">
        <v>2.3441750623111108</v>
      </c>
      <c r="C719" s="13">
        <v>-1.9231866673775702E-2</v>
      </c>
      <c r="D719" s="13">
        <v>1.3446266448424369</v>
      </c>
      <c r="E719" s="13">
        <v>-0.24152214324737911</v>
      </c>
      <c r="F719" s="14">
        <v>-2.326506131636096</v>
      </c>
      <c r="G719" s="7">
        <f>A719+B719*'bulk material'!AI719+C719*'bulk material'!AJ719+D719*'bulk material'!AK719+E719*'bulk material'!AL719+F719*'bulk material'!AM719</f>
        <v>2.6272661364969303</v>
      </c>
      <c r="H719">
        <f>(G719-'bulk material'!N719)^2</f>
        <v>0.24178555258709925</v>
      </c>
      <c r="I719" s="13">
        <v>-2.2091567093236426</v>
      </c>
      <c r="J719" s="13">
        <v>-2.655150415248702</v>
      </c>
      <c r="K719" s="13">
        <v>-4.1063027716796601</v>
      </c>
      <c r="L719" s="13">
        <v>0.92994870967569676</v>
      </c>
      <c r="M719" s="13">
        <v>-0.98502144559722105</v>
      </c>
      <c r="N719" s="14">
        <v>0.46073366724933412</v>
      </c>
      <c r="O719">
        <f>I719+J719*'bulk material'!AI719+K719*'bulk material'!AJ719+L719*'bulk material'!AK719+M719*'bulk material'!AL719+N719*'bulk material'!AM719</f>
        <v>2.4590472453084775</v>
      </c>
      <c r="P719">
        <f>(O719-'bulk material'!O719)^2</f>
        <v>5.0153689734174707</v>
      </c>
    </row>
    <row r="720" spans="1:16" ht="15.75" thickBot="1" x14ac:dyDescent="0.3">
      <c r="A720" s="13">
        <v>-0.11795479720844249</v>
      </c>
      <c r="B720" s="13">
        <v>2.3441750623111108</v>
      </c>
      <c r="C720" s="13">
        <v>-1.9231866673775702E-2</v>
      </c>
      <c r="D720" s="13">
        <v>1.3446266448424369</v>
      </c>
      <c r="E720" s="13">
        <v>-0.24152214324737911</v>
      </c>
      <c r="F720" s="14">
        <v>-2.326506131636096</v>
      </c>
      <c r="G720" s="7">
        <f>A720+B720*'bulk material'!AI720+C720*'bulk material'!AJ720+D720*'bulk material'!AK720+E720*'bulk material'!AL720+F720*'bulk material'!AM720</f>
        <v>2.6272661364969303</v>
      </c>
      <c r="H720">
        <f>(G720-'bulk material'!N720)^2</f>
        <v>0.13866975126550363</v>
      </c>
      <c r="I720" s="13">
        <v>-2.2091567093236426</v>
      </c>
      <c r="J720" s="13">
        <v>-2.655150415248702</v>
      </c>
      <c r="K720" s="13">
        <v>-4.1063027716796601</v>
      </c>
      <c r="L720" s="13">
        <v>0.92994870967569676</v>
      </c>
      <c r="M720" s="13">
        <v>-0.98502144559722105</v>
      </c>
      <c r="N720" s="14">
        <v>0.46073366724933412</v>
      </c>
      <c r="O720">
        <f>I720+J720*'bulk material'!AI720+K720*'bulk material'!AJ720+L720*'bulk material'!AK720+M720*'bulk material'!AL720+N720*'bulk material'!AM720</f>
        <v>2.4590472453084775</v>
      </c>
      <c r="P720">
        <f>(O720-'bulk material'!O720)^2</f>
        <v>5.5641026278610504</v>
      </c>
    </row>
    <row r="721" spans="1:16" ht="15.75" thickBot="1" x14ac:dyDescent="0.3">
      <c r="A721" s="13">
        <v>-0.11795479720844249</v>
      </c>
      <c r="B721" s="13">
        <v>2.3441750623111108</v>
      </c>
      <c r="C721" s="13">
        <v>-1.9231866673775702E-2</v>
      </c>
      <c r="D721" s="13">
        <v>1.3446266448424369</v>
      </c>
      <c r="E721" s="13">
        <v>-0.24152214324737911</v>
      </c>
      <c r="F721" s="14">
        <v>-2.326506131636096</v>
      </c>
      <c r="G721" s="7">
        <f>A721+B721*'bulk material'!AI721+C721*'bulk material'!AJ721+D721*'bulk material'!AK721+E721*'bulk material'!AL721+F721*'bulk material'!AM721</f>
        <v>2.6272661364969303</v>
      </c>
      <c r="H721">
        <f>(G721-'bulk material'!N721)^2</f>
        <v>1.0352333509709792E-2</v>
      </c>
      <c r="I721" s="13">
        <v>-2.2091567093236426</v>
      </c>
      <c r="J721" s="13">
        <v>-2.655150415248702</v>
      </c>
      <c r="K721" s="13">
        <v>-4.1063027716796601</v>
      </c>
      <c r="L721" s="13">
        <v>0.92994870967569676</v>
      </c>
      <c r="M721" s="13">
        <v>-0.98502144559722105</v>
      </c>
      <c r="N721" s="14">
        <v>0.46073366724933412</v>
      </c>
      <c r="O721">
        <f>I721+J721*'bulk material'!AI721+K721*'bulk material'!AJ721+L721*'bulk material'!AK721+M721*'bulk material'!AL721+N721*'bulk material'!AM721</f>
        <v>2.4590472453084775</v>
      </c>
      <c r="P721">
        <f>(O721-'bulk material'!O721)^2</f>
        <v>6.9141254889645936</v>
      </c>
    </row>
    <row r="722" spans="1:16" ht="15.75" thickBot="1" x14ac:dyDescent="0.3">
      <c r="A722" s="13">
        <v>-0.11795479720844249</v>
      </c>
      <c r="B722" s="13">
        <v>2.3441750623111108</v>
      </c>
      <c r="C722" s="13">
        <v>-1.9231866673775702E-2</v>
      </c>
      <c r="D722" s="13">
        <v>1.3446266448424369</v>
      </c>
      <c r="E722" s="13">
        <v>-0.24152214324737911</v>
      </c>
      <c r="F722" s="14">
        <v>-2.326506131636096</v>
      </c>
      <c r="G722" s="7">
        <f>A722+B722*'bulk material'!AI722+C722*'bulk material'!AJ722+D722*'bulk material'!AK722+E722*'bulk material'!AL722+F722*'bulk material'!AM722</f>
        <v>3.5667109508861996</v>
      </c>
      <c r="H722">
        <f>(G722-'bulk material'!N722)^2</f>
        <v>4.6555038590762607E-3</v>
      </c>
      <c r="I722" s="13">
        <v>-2.2091567093236426</v>
      </c>
      <c r="J722" s="13">
        <v>-2.655150415248702</v>
      </c>
      <c r="K722" s="13">
        <v>-4.1063027716796601</v>
      </c>
      <c r="L722" s="13">
        <v>0.92994870967569676</v>
      </c>
      <c r="M722" s="13">
        <v>-0.98502144559722105</v>
      </c>
      <c r="N722" s="14">
        <v>0.46073366724933412</v>
      </c>
      <c r="O722">
        <f>I722+J722*'bulk material'!AI722+K722*'bulk material'!AJ722+L722*'bulk material'!AK722+M722*'bulk material'!AL722+N722*'bulk material'!AM722</f>
        <v>1.6746310270877192</v>
      </c>
      <c r="P722">
        <f>(O722-'bulk material'!O722)^2</f>
        <v>0.40235066876164094</v>
      </c>
    </row>
    <row r="723" spans="1:16" ht="15.75" thickBot="1" x14ac:dyDescent="0.3">
      <c r="A723" s="13">
        <v>-0.11795479720844249</v>
      </c>
      <c r="B723" s="13">
        <v>2.3441750623111108</v>
      </c>
      <c r="C723" s="13">
        <v>-1.9231866673775702E-2</v>
      </c>
      <c r="D723" s="13">
        <v>1.3446266448424369</v>
      </c>
      <c r="E723" s="13">
        <v>-0.24152214324737911</v>
      </c>
      <c r="F723" s="14">
        <v>-2.326506131636096</v>
      </c>
      <c r="G723" s="7">
        <f>A723+B723*'bulk material'!AI723+C723*'bulk material'!AJ723+D723*'bulk material'!AK723+E723*'bulk material'!AL723+F723*'bulk material'!AM723</f>
        <v>3.5667109508861996</v>
      </c>
      <c r="H723">
        <f>(G723-'bulk material'!N723)^2</f>
        <v>2.6753654234667999E-2</v>
      </c>
      <c r="I723" s="13">
        <v>-2.2091567093236426</v>
      </c>
      <c r="J723" s="13">
        <v>-2.655150415248702</v>
      </c>
      <c r="K723" s="13">
        <v>-4.1063027716796601</v>
      </c>
      <c r="L723" s="13">
        <v>0.92994870967569676</v>
      </c>
      <c r="M723" s="13">
        <v>-0.98502144559722105</v>
      </c>
      <c r="N723" s="14">
        <v>0.46073366724933412</v>
      </c>
      <c r="O723">
        <f>I723+J723*'bulk material'!AI723+K723*'bulk material'!AJ723+L723*'bulk material'!AK723+M723*'bulk material'!AL723+N723*'bulk material'!AM723</f>
        <v>1.6746310270877192</v>
      </c>
      <c r="P723">
        <f>(O723-'bulk material'!O723)^2</f>
        <v>0.53238236169590192</v>
      </c>
    </row>
    <row r="724" spans="1:16" ht="15.75" thickBot="1" x14ac:dyDescent="0.3">
      <c r="A724" s="13">
        <v>-0.11795479720844249</v>
      </c>
      <c r="B724" s="13">
        <v>2.3441750623111108</v>
      </c>
      <c r="C724" s="13">
        <v>-1.9231866673775702E-2</v>
      </c>
      <c r="D724" s="13">
        <v>1.3446266448424369</v>
      </c>
      <c r="E724" s="13">
        <v>-0.24152214324737911</v>
      </c>
      <c r="F724" s="14">
        <v>-2.326506131636096</v>
      </c>
      <c r="G724" s="7">
        <f>A724+B724*'bulk material'!AI724+C724*'bulk material'!AJ724+D724*'bulk material'!AK724+E724*'bulk material'!AL724+F724*'bulk material'!AM724</f>
        <v>4.5078246600463281</v>
      </c>
      <c r="H724">
        <f>(G724-'bulk material'!N724)^2</f>
        <v>8.6466031603046972E-2</v>
      </c>
      <c r="I724" s="13">
        <v>-2.2091567093236426</v>
      </c>
      <c r="J724" s="13">
        <v>-2.655150415248702</v>
      </c>
      <c r="K724" s="13">
        <v>-4.1063027716796601</v>
      </c>
      <c r="L724" s="13">
        <v>0.92994870967569676</v>
      </c>
      <c r="M724" s="13">
        <v>-0.98502144559722105</v>
      </c>
      <c r="N724" s="14">
        <v>0.46073366724933412</v>
      </c>
      <c r="O724">
        <f>I724+J724*'bulk material'!AI724+K724*'bulk material'!AJ724+L724*'bulk material'!AK724+M724*'bulk material'!AL724+N724*'bulk material'!AM724</f>
        <v>-0.71587399539730245</v>
      </c>
      <c r="P724">
        <f>(O724-'bulk material'!O724)^2</f>
        <v>1.1938787465892717</v>
      </c>
    </row>
    <row r="725" spans="1:16" ht="15.75" thickBot="1" x14ac:dyDescent="0.3">
      <c r="A725" s="13">
        <v>-0.11795479720844249</v>
      </c>
      <c r="B725" s="13">
        <v>2.3441750623111108</v>
      </c>
      <c r="C725" s="13">
        <v>-1.9231866673775702E-2</v>
      </c>
      <c r="D725" s="13">
        <v>1.3446266448424369</v>
      </c>
      <c r="E725" s="13">
        <v>-0.24152214324737911</v>
      </c>
      <c r="F725" s="14">
        <v>-2.326506131636096</v>
      </c>
      <c r="G725" s="7">
        <f>A725+B725*'bulk material'!AI725+C725*'bulk material'!AJ725+D725*'bulk material'!AK725+E725*'bulk material'!AL725+F725*'bulk material'!AM725</f>
        <v>3.7939954494843957</v>
      </c>
      <c r="H725">
        <f>(G725-'bulk material'!N725)^2</f>
        <v>4.8405418455963529E-2</v>
      </c>
      <c r="I725" s="13">
        <v>-2.2091567093236426</v>
      </c>
      <c r="J725" s="13">
        <v>-2.655150415248702</v>
      </c>
      <c r="K725" s="13">
        <v>-4.1063027716796601</v>
      </c>
      <c r="L725" s="13">
        <v>0.92994870967569676</v>
      </c>
      <c r="M725" s="13">
        <v>-0.98502144559722105</v>
      </c>
      <c r="N725" s="14">
        <v>0.46073366724933412</v>
      </c>
      <c r="O725">
        <f>I725+J725*'bulk material'!AI725+K725*'bulk material'!AJ725+L725*'bulk material'!AK725+M725*'bulk material'!AL725+N725*'bulk material'!AM725</f>
        <v>0.78709781568144865</v>
      </c>
      <c r="P725">
        <f>(O725-'bulk material'!O725)^2</f>
        <v>2.5908628029624877E-5</v>
      </c>
    </row>
    <row r="726" spans="1:16" ht="15.75" thickBot="1" x14ac:dyDescent="0.3">
      <c r="A726" s="13">
        <v>-0.11795479720844249</v>
      </c>
      <c r="B726" s="13">
        <v>2.3441750623111108</v>
      </c>
      <c r="C726" s="13">
        <v>-1.9231866673775702E-2</v>
      </c>
      <c r="D726" s="13">
        <v>1.3446266448424369</v>
      </c>
      <c r="E726" s="13">
        <v>-0.24152214324737911</v>
      </c>
      <c r="F726" s="14">
        <v>-2.326506131636096</v>
      </c>
      <c r="G726" s="7">
        <f>A726+B726*'bulk material'!AI726+C726*'bulk material'!AJ726+D726*'bulk material'!AK726+E726*'bulk material'!AL726+F726*'bulk material'!AM726</f>
        <v>3.3467446446953319</v>
      </c>
      <c r="H726">
        <f>(G726-'bulk material'!N726)^2</f>
        <v>0.29658578162943117</v>
      </c>
      <c r="I726" s="13">
        <v>-2.2091567093236426</v>
      </c>
      <c r="J726" s="13">
        <v>-2.655150415248702</v>
      </c>
      <c r="K726" s="13">
        <v>-4.1063027716796601</v>
      </c>
      <c r="L726" s="13">
        <v>0.92994870967569676</v>
      </c>
      <c r="M726" s="13">
        <v>-0.98502144559722105</v>
      </c>
      <c r="N726" s="14">
        <v>0.46073366724933412</v>
      </c>
      <c r="O726">
        <f>I726+J726*'bulk material'!AI726+K726*'bulk material'!AJ726+L726*'bulk material'!AK726+M726*'bulk material'!AL726+N726*'bulk material'!AM726</f>
        <v>1.7725472493066263</v>
      </c>
      <c r="P726">
        <f>(O726-'bulk material'!O726)^2</f>
        <v>0.22335122985591083</v>
      </c>
    </row>
    <row r="727" spans="1:16" ht="15.75" thickBot="1" x14ac:dyDescent="0.3">
      <c r="A727" s="13">
        <v>-0.11795479720844249</v>
      </c>
      <c r="B727" s="13">
        <v>2.3441750623111108</v>
      </c>
      <c r="C727" s="13">
        <v>-1.9231866673775702E-2</v>
      </c>
      <c r="D727" s="13">
        <v>1.3446266448424369</v>
      </c>
      <c r="E727" s="13">
        <v>-0.24152214324737911</v>
      </c>
      <c r="F727" s="14">
        <v>-2.326506131636096</v>
      </c>
      <c r="G727" s="7">
        <f>A727+B727*'bulk material'!AI727+C727*'bulk material'!AJ727+D727*'bulk material'!AK727+E727*'bulk material'!AL727+F727*'bulk material'!AM727</f>
        <v>3.3467446446953319</v>
      </c>
      <c r="H727">
        <f>(G727-'bulk material'!N727)^2</f>
        <v>0.20959077643023563</v>
      </c>
      <c r="I727" s="13">
        <v>-2.2091567093236426</v>
      </c>
      <c r="J727" s="13">
        <v>-2.655150415248702</v>
      </c>
      <c r="K727" s="13">
        <v>-4.1063027716796601</v>
      </c>
      <c r="L727" s="13">
        <v>0.92994870967569676</v>
      </c>
      <c r="M727" s="13">
        <v>-0.98502144559722105</v>
      </c>
      <c r="N727" s="14">
        <v>0.46073366724933412</v>
      </c>
      <c r="O727">
        <f>I727+J727*'bulk material'!AI727+K727*'bulk material'!AJ727+L727*'bulk material'!AK727+M727*'bulk material'!AL727+N727*'bulk material'!AM727</f>
        <v>1.7725472493066263</v>
      </c>
      <c r="P727">
        <f>(O727-'bulk material'!O727)^2</f>
        <v>0.31291330465400091</v>
      </c>
    </row>
    <row r="728" spans="1:16" ht="15.75" thickBot="1" x14ac:dyDescent="0.3">
      <c r="A728" s="13">
        <v>-0.11795479720844249</v>
      </c>
      <c r="B728" s="13">
        <v>2.3441750623111108</v>
      </c>
      <c r="C728" s="13">
        <v>-1.9231866673775702E-2</v>
      </c>
      <c r="D728" s="13">
        <v>1.3446266448424369</v>
      </c>
      <c r="E728" s="13">
        <v>-0.24152214324737911</v>
      </c>
      <c r="F728" s="14">
        <v>-2.326506131636096</v>
      </c>
      <c r="G728" s="7">
        <f>A728+B728*'bulk material'!AI728+C728*'bulk material'!AJ728+D728*'bulk material'!AK728+E728*'bulk material'!AL728+F728*'bulk material'!AM728</f>
        <v>3.3467446446953319</v>
      </c>
      <c r="H728">
        <f>(G728-'bulk material'!N728)^2</f>
        <v>0.11735147076306443</v>
      </c>
      <c r="I728" s="13">
        <v>-2.2091567093236426</v>
      </c>
      <c r="J728" s="13">
        <v>-2.655150415248702</v>
      </c>
      <c r="K728" s="13">
        <v>-4.1063027716796601</v>
      </c>
      <c r="L728" s="13">
        <v>0.92994870967569676</v>
      </c>
      <c r="M728" s="13">
        <v>-0.98502144559722105</v>
      </c>
      <c r="N728" s="14">
        <v>0.46073366724933412</v>
      </c>
      <c r="O728">
        <f>I728+J728*'bulk material'!AI728+K728*'bulk material'!AJ728+L728*'bulk material'!AK728+M728*'bulk material'!AL728+N728*'bulk material'!AM728</f>
        <v>1.7725472493066263</v>
      </c>
      <c r="P728">
        <f>(O728-'bulk material'!O728)^2</f>
        <v>0.45512750702637794</v>
      </c>
    </row>
    <row r="729" spans="1:16" ht="15.75" thickBot="1" x14ac:dyDescent="0.3">
      <c r="A729" s="13">
        <v>-0.11795479720844249</v>
      </c>
      <c r="B729" s="13">
        <v>2.3441750623111108</v>
      </c>
      <c r="C729" s="13">
        <v>-1.9231866673775702E-2</v>
      </c>
      <c r="D729" s="13">
        <v>1.3446266448424369</v>
      </c>
      <c r="E729" s="13">
        <v>-0.24152214324737911</v>
      </c>
      <c r="F729" s="14">
        <v>-2.326506131636096</v>
      </c>
      <c r="G729" s="7">
        <f>A729+B729*'bulk material'!AI729+C729*'bulk material'!AJ729+D729*'bulk material'!AK729+E729*'bulk material'!AL729+F729*'bulk material'!AM729</f>
        <v>3.5706074380888659</v>
      </c>
      <c r="H729">
        <f>(G729-'bulk material'!N729)^2</f>
        <v>0.11645094157765397</v>
      </c>
      <c r="I729" s="13">
        <v>-2.2091567093236426</v>
      </c>
      <c r="J729" s="13">
        <v>-2.655150415248702</v>
      </c>
      <c r="K729" s="13">
        <v>-4.1063027716796601</v>
      </c>
      <c r="L729" s="13">
        <v>0.92994870967569676</v>
      </c>
      <c r="M729" s="13">
        <v>-0.98502144559722105</v>
      </c>
      <c r="N729" s="14">
        <v>0.46073366724933412</v>
      </c>
      <c r="O729">
        <f>I729+J729*'bulk material'!AI729+K729*'bulk material'!AJ729+L729*'bulk material'!AK729+M729*'bulk material'!AL729+N729*'bulk material'!AM729</f>
        <v>0.15371448703985002</v>
      </c>
      <c r="P729">
        <f>(O729-'bulk material'!O729)^2</f>
        <v>0.29500327699654083</v>
      </c>
    </row>
    <row r="730" spans="1:16" ht="15.75" thickBot="1" x14ac:dyDescent="0.3">
      <c r="A730" s="13">
        <v>-0.11795479720844249</v>
      </c>
      <c r="B730" s="13">
        <v>2.3441750623111108</v>
      </c>
      <c r="C730" s="13">
        <v>-1.9231866673775702E-2</v>
      </c>
      <c r="D730" s="13">
        <v>1.3446266448424369</v>
      </c>
      <c r="E730" s="13">
        <v>-0.24152214324737911</v>
      </c>
      <c r="F730" s="14">
        <v>-2.326506131636096</v>
      </c>
      <c r="G730" s="7">
        <f>A730+B730*'bulk material'!AI730+C730*'bulk material'!AJ730+D730*'bulk material'!AK730+E730*'bulk material'!AL730+F730*'bulk material'!AM730</f>
        <v>4.6947461034399058</v>
      </c>
      <c r="H730">
        <f>(G730-'bulk material'!N730)^2</f>
        <v>2.9509469007763336E-3</v>
      </c>
      <c r="I730" s="13">
        <v>-2.2091567093236426</v>
      </c>
      <c r="J730" s="13">
        <v>-2.655150415248702</v>
      </c>
      <c r="K730" s="13">
        <v>-4.1063027716796601</v>
      </c>
      <c r="L730" s="13">
        <v>0.92994870967569676</v>
      </c>
      <c r="M730" s="13">
        <v>-0.98502144559722105</v>
      </c>
      <c r="N730" s="14">
        <v>0.46073366724933412</v>
      </c>
      <c r="O730">
        <f>I730+J730*'bulk material'!AI730+K730*'bulk material'!AJ730+L730*'bulk material'!AK730+M730*'bulk material'!AL730+N730*'bulk material'!AM730</f>
        <v>0.70477917195269968</v>
      </c>
      <c r="P730">
        <f>(O730-'bulk material'!O730)^2</f>
        <v>1.7500525084716934E-2</v>
      </c>
    </row>
    <row r="731" spans="1:16" ht="15.75" thickBot="1" x14ac:dyDescent="0.3">
      <c r="A731" s="13">
        <v>-0.11795479720844249</v>
      </c>
      <c r="B731" s="13">
        <v>2.3441750623111108</v>
      </c>
      <c r="C731" s="13">
        <v>-1.9231866673775702E-2</v>
      </c>
      <c r="D731" s="13">
        <v>1.3446266448424369</v>
      </c>
      <c r="E731" s="13">
        <v>-0.24152214324737911</v>
      </c>
      <c r="F731" s="14">
        <v>-2.326506131636096</v>
      </c>
      <c r="G731" s="7">
        <f>A731+B731*'bulk material'!AI731+C731*'bulk material'!AJ731+D731*'bulk material'!AK731+E731*'bulk material'!AL731+F731*'bulk material'!AM731</f>
        <v>4.0985796371566394</v>
      </c>
      <c r="H731">
        <f>(G731-'bulk material'!N731)^2</f>
        <v>2.791093871886825E-3</v>
      </c>
      <c r="I731" s="13">
        <v>-2.2091567093236426</v>
      </c>
      <c r="J731" s="13">
        <v>-2.655150415248702</v>
      </c>
      <c r="K731" s="13">
        <v>-4.1063027716796601</v>
      </c>
      <c r="L731" s="13">
        <v>0.92994870967569676</v>
      </c>
      <c r="M731" s="13">
        <v>-0.98502144559722105</v>
      </c>
      <c r="N731" s="14">
        <v>0.46073366724933412</v>
      </c>
      <c r="O731">
        <f>I731+J731*'bulk material'!AI731+K731*'bulk material'!AJ731+L731*'bulk material'!AK731+M731*'bulk material'!AL731+N731*'bulk material'!AM731</f>
        <v>8.8196742531710282E-2</v>
      </c>
      <c r="P731">
        <f>(O731-'bulk material'!O731)^2</f>
        <v>0.16500956910893977</v>
      </c>
    </row>
    <row r="732" spans="1:16" ht="15.75" thickBot="1" x14ac:dyDescent="0.3">
      <c r="A732" s="13">
        <v>-0.11795479720844249</v>
      </c>
      <c r="B732" s="13">
        <v>2.3441750623111108</v>
      </c>
      <c r="C732" s="13">
        <v>-1.9231866673775702E-2</v>
      </c>
      <c r="D732" s="13">
        <v>1.3446266448424369</v>
      </c>
      <c r="E732" s="13">
        <v>-0.24152214324737911</v>
      </c>
      <c r="F732" s="14">
        <v>-2.326506131636096</v>
      </c>
      <c r="G732" s="7">
        <f>A732+B732*'bulk material'!AI732+C732*'bulk material'!AJ732+D732*'bulk material'!AK732+E732*'bulk material'!AL732+F732*'bulk material'!AM732</f>
        <v>2.9447282950351292</v>
      </c>
      <c r="H732">
        <f>(G732-'bulk material'!N732)^2</f>
        <v>0.10109814470020728</v>
      </c>
      <c r="I732" s="13">
        <v>-2.2091567093236426</v>
      </c>
      <c r="J732" s="13">
        <v>-2.655150415248702</v>
      </c>
      <c r="K732" s="13">
        <v>-4.1063027716796601</v>
      </c>
      <c r="L732" s="13">
        <v>0.92994870967569676</v>
      </c>
      <c r="M732" s="13">
        <v>-0.98502144559722105</v>
      </c>
      <c r="N732" s="14">
        <v>0.46073366724933412</v>
      </c>
      <c r="O732">
        <f>I732+J732*'bulk material'!AI732+K732*'bulk material'!AJ732+L732*'bulk material'!AK732+M732*'bulk material'!AL732+N732*'bulk material'!AM732</f>
        <v>1.7796324613143377</v>
      </c>
      <c r="P732">
        <f>(O732-'bulk material'!O732)^2</f>
        <v>0.14374447752384714</v>
      </c>
    </row>
    <row r="733" spans="1:16" ht="15.75" thickBot="1" x14ac:dyDescent="0.3">
      <c r="A733" s="13">
        <v>-0.11795479720844249</v>
      </c>
      <c r="B733" s="13">
        <v>2.3441750623111108</v>
      </c>
      <c r="C733" s="13">
        <v>-1.9231866673775702E-2</v>
      </c>
      <c r="D733" s="13">
        <v>1.3446266448424369</v>
      </c>
      <c r="E733" s="13">
        <v>-0.24152214324737911</v>
      </c>
      <c r="F733" s="14">
        <v>-2.326506131636096</v>
      </c>
      <c r="G733" s="7">
        <f>A733+B733*'bulk material'!AI733+C733*'bulk material'!AJ733+D733*'bulk material'!AK733+E733*'bulk material'!AL733+F733*'bulk material'!AM733</f>
        <v>2.9447282950351292</v>
      </c>
      <c r="H733">
        <f>(G733-'bulk material'!N733)^2</f>
        <v>4.7939255734122936E-2</v>
      </c>
      <c r="I733" s="13">
        <v>-2.2091567093236426</v>
      </c>
      <c r="J733" s="13">
        <v>-2.655150415248702</v>
      </c>
      <c r="K733" s="13">
        <v>-4.1063027716796601</v>
      </c>
      <c r="L733" s="13">
        <v>0.92994870967569676</v>
      </c>
      <c r="M733" s="13">
        <v>-0.98502144559722105</v>
      </c>
      <c r="N733" s="14">
        <v>0.46073366724933412</v>
      </c>
      <c r="O733">
        <f>I733+J733*'bulk material'!AI733+K733*'bulk material'!AJ733+L733*'bulk material'!AK733+M733*'bulk material'!AL733+N733*'bulk material'!AM733</f>
        <v>1.7796324613143377</v>
      </c>
      <c r="P733">
        <f>(O733-'bulk material'!O733)^2</f>
        <v>0.22862310367028679</v>
      </c>
    </row>
    <row r="734" spans="1:16" ht="15.75" thickBot="1" x14ac:dyDescent="0.3">
      <c r="A734" s="13">
        <v>-0.11795479720844249</v>
      </c>
      <c r="B734" s="13">
        <v>2.3441750623111108</v>
      </c>
      <c r="C734" s="13">
        <v>-1.9231866673775702E-2</v>
      </c>
      <c r="D734" s="13">
        <v>1.3446266448424369</v>
      </c>
      <c r="E734" s="13">
        <v>-0.24152214324737911</v>
      </c>
      <c r="F734" s="14">
        <v>-2.326506131636096</v>
      </c>
      <c r="G734" s="7">
        <f>A734+B734*'bulk material'!AI734+C734*'bulk material'!AJ734+D734*'bulk material'!AK734+E734*'bulk material'!AL734+F734*'bulk material'!AM734</f>
        <v>2.9447282950351292</v>
      </c>
      <c r="H734">
        <f>(G734-'bulk material'!N734)^2</f>
        <v>1.5246181969787744E-2</v>
      </c>
      <c r="I734" s="13">
        <v>-2.2091567093236426</v>
      </c>
      <c r="J734" s="13">
        <v>-2.655150415248702</v>
      </c>
      <c r="K734" s="13">
        <v>-4.1063027716796601</v>
      </c>
      <c r="L734" s="13">
        <v>0.92994870967569676</v>
      </c>
      <c r="M734" s="13">
        <v>-0.98502144559722105</v>
      </c>
      <c r="N734" s="14">
        <v>0.46073366724933412</v>
      </c>
      <c r="O734">
        <f>I734+J734*'bulk material'!AI734+K734*'bulk material'!AJ734+L734*'bulk material'!AK734+M734*'bulk material'!AL734+N734*'bulk material'!AM734</f>
        <v>1.7796324613143377</v>
      </c>
      <c r="P734">
        <f>(O734-'bulk material'!O734)^2</f>
        <v>0.3290403668396088</v>
      </c>
    </row>
    <row r="735" spans="1:16" ht="15.75" thickBot="1" x14ac:dyDescent="0.3">
      <c r="A735" s="13">
        <v>-0.11795479720844249</v>
      </c>
      <c r="B735" s="13">
        <v>2.3441750623111108</v>
      </c>
      <c r="C735" s="13">
        <v>-1.9231866673775702E-2</v>
      </c>
      <c r="D735" s="13">
        <v>1.3446266448424369</v>
      </c>
      <c r="E735" s="13">
        <v>-0.24152214324737911</v>
      </c>
      <c r="F735" s="14">
        <v>-2.326506131636096</v>
      </c>
      <c r="G735" s="7">
        <f>A735+B735*'bulk material'!AI735+C735*'bulk material'!AJ735+D735*'bulk material'!AK735+E735*'bulk material'!AL735+F735*'bulk material'!AM735</f>
        <v>5.4151524557245594</v>
      </c>
      <c r="H735">
        <f>(G735-'bulk material'!N735)^2</f>
        <v>0.32141776716909898</v>
      </c>
      <c r="I735" s="13">
        <v>-2.2091567093236426</v>
      </c>
      <c r="J735" s="13">
        <v>-2.655150415248702</v>
      </c>
      <c r="K735" s="13">
        <v>-4.1063027716796601</v>
      </c>
      <c r="L735" s="13">
        <v>0.92994870967569676</v>
      </c>
      <c r="M735" s="13">
        <v>-0.98502144559722105</v>
      </c>
      <c r="N735" s="14">
        <v>0.46073366724933412</v>
      </c>
      <c r="O735">
        <f>I735+J735*'bulk material'!AI735+K735*'bulk material'!AJ735+L735*'bulk material'!AK735+M735*'bulk material'!AL735+N735*'bulk material'!AM735</f>
        <v>-0.18076936990535913</v>
      </c>
      <c r="P735">
        <f>(O735-'bulk material'!O735)^2</f>
        <v>7.9182669847983021E-3</v>
      </c>
    </row>
    <row r="736" spans="1:16" ht="15.75" thickBot="1" x14ac:dyDescent="0.3">
      <c r="A736" s="13">
        <v>-0.11795479720844249</v>
      </c>
      <c r="B736" s="13">
        <v>2.3441750623111108</v>
      </c>
      <c r="C736" s="13">
        <v>-1.9231866673775702E-2</v>
      </c>
      <c r="D736" s="13">
        <v>1.3446266448424369</v>
      </c>
      <c r="E736" s="13">
        <v>-0.24152214324737911</v>
      </c>
      <c r="F736" s="14">
        <v>-2.326506131636096</v>
      </c>
      <c r="G736" s="7">
        <f>A736+B736*'bulk material'!AI736+C736*'bulk material'!AJ736+D736*'bulk material'!AK736+E736*'bulk material'!AL736+F736*'bulk material'!AM736</f>
        <v>2.9602300153739338</v>
      </c>
      <c r="H736">
        <f>(G736-'bulk material'!N736)^2</f>
        <v>0.15021481737645379</v>
      </c>
      <c r="I736" s="13">
        <v>-2.2091567093236426</v>
      </c>
      <c r="J736" s="13">
        <v>-2.655150415248702</v>
      </c>
      <c r="K736" s="13">
        <v>-4.1063027716796601</v>
      </c>
      <c r="L736" s="13">
        <v>0.92994870967569676</v>
      </c>
      <c r="M736" s="13">
        <v>-0.98502144559722105</v>
      </c>
      <c r="N736" s="14">
        <v>0.46073366724933412</v>
      </c>
      <c r="O736">
        <f>I736+J736*'bulk material'!AI736+K736*'bulk material'!AJ736+L736*'bulk material'!AK736+M736*'bulk material'!AL736+N736*'bulk material'!AM736</f>
        <v>2.9381617987476791</v>
      </c>
      <c r="P736">
        <f>(O736-'bulk material'!O736)^2</f>
        <v>2.3454697467610233</v>
      </c>
    </row>
    <row r="737" spans="1:16" ht="15.75" thickBot="1" x14ac:dyDescent="0.3">
      <c r="A737" s="13">
        <v>-0.11795479720844249</v>
      </c>
      <c r="B737" s="13">
        <v>2.3441750623111108</v>
      </c>
      <c r="C737" s="13">
        <v>-1.9231866673775702E-2</v>
      </c>
      <c r="D737" s="13">
        <v>1.3446266448424369</v>
      </c>
      <c r="E737" s="13">
        <v>-0.24152214324737911</v>
      </c>
      <c r="F737" s="14">
        <v>-2.326506131636096</v>
      </c>
      <c r="G737" s="7">
        <f>A737+B737*'bulk material'!AI737+C737*'bulk material'!AJ737+D737*'bulk material'!AK737+E737*'bulk material'!AL737+F737*'bulk material'!AM737</f>
        <v>2.9602300153739338</v>
      </c>
      <c r="H737">
        <f>(G737-'bulk material'!N737)^2</f>
        <v>5.5955849499023089E-2</v>
      </c>
      <c r="I737" s="13">
        <v>-2.2091567093236426</v>
      </c>
      <c r="J737" s="13">
        <v>-2.655150415248702</v>
      </c>
      <c r="K737" s="13">
        <v>-4.1063027716796601</v>
      </c>
      <c r="L737" s="13">
        <v>0.92994870967569676</v>
      </c>
      <c r="M737" s="13">
        <v>-0.98502144559722105</v>
      </c>
      <c r="N737" s="14">
        <v>0.46073366724933412</v>
      </c>
      <c r="O737">
        <f>I737+J737*'bulk material'!AI737+K737*'bulk material'!AJ737+L737*'bulk material'!AK737+M737*'bulk material'!AL737+N737*'bulk material'!AM737</f>
        <v>2.9381617987476791</v>
      </c>
      <c r="P737">
        <f>(O737-'bulk material'!O737)^2</f>
        <v>2.8308679262613734</v>
      </c>
    </row>
    <row r="738" spans="1:16" ht="15.75" thickBot="1" x14ac:dyDescent="0.3">
      <c r="A738" s="13">
        <v>-0.11795479720844249</v>
      </c>
      <c r="B738" s="13">
        <v>2.3441750623111108</v>
      </c>
      <c r="C738" s="13">
        <v>-1.9231866673775702E-2</v>
      </c>
      <c r="D738" s="13">
        <v>1.3446266448424369</v>
      </c>
      <c r="E738" s="13">
        <v>-0.24152214324737911</v>
      </c>
      <c r="F738" s="14">
        <v>-2.326506131636096</v>
      </c>
      <c r="G738" s="7">
        <f>A738+B738*'bulk material'!AI738+C738*'bulk material'!AJ738+D738*'bulk material'!AK738+E738*'bulk material'!AL738+F738*'bulk material'!AM738</f>
        <v>2.9602300153739338</v>
      </c>
      <c r="H738">
        <f>(G738-'bulk material'!N738)^2</f>
        <v>4.1076776231460475E-3</v>
      </c>
      <c r="I738" s="13">
        <v>-2.2091567093236426</v>
      </c>
      <c r="J738" s="13">
        <v>-2.655150415248702</v>
      </c>
      <c r="K738" s="13">
        <v>-4.1063027716796601</v>
      </c>
      <c r="L738" s="13">
        <v>0.92994870967569676</v>
      </c>
      <c r="M738" s="13">
        <v>-0.98502144559722105</v>
      </c>
      <c r="N738" s="14">
        <v>0.46073366724933412</v>
      </c>
      <c r="O738">
        <f>I738+J738*'bulk material'!AI738+K738*'bulk material'!AJ738+L738*'bulk material'!AK738+M738*'bulk material'!AL738+N738*'bulk material'!AM738</f>
        <v>2.9381617987476791</v>
      </c>
      <c r="P738">
        <f>(O738-'bulk material'!O738)^2</f>
        <v>3.932921138875999</v>
      </c>
    </row>
    <row r="739" spans="1:16" ht="15.75" thickBot="1" x14ac:dyDescent="0.3">
      <c r="A739" s="13">
        <v>-0.11795479720844249</v>
      </c>
      <c r="B739" s="13">
        <v>2.3441750623111108</v>
      </c>
      <c r="C739" s="13">
        <v>-1.9231866673775702E-2</v>
      </c>
      <c r="D739" s="13">
        <v>1.3446266448424369</v>
      </c>
      <c r="E739" s="13">
        <v>-0.24152214324737911</v>
      </c>
      <c r="F739" s="14">
        <v>-2.326506131636096</v>
      </c>
      <c r="G739" s="7">
        <f>A739+B739*'bulk material'!AI739+C739*'bulk material'!AJ739+D739*'bulk material'!AK739+E739*'bulk material'!AL739+F739*'bulk material'!AM739</f>
        <v>4.2633915328715331</v>
      </c>
      <c r="H739">
        <f>(G739-'bulk material'!N739)^2</f>
        <v>0.25444136297453812</v>
      </c>
      <c r="I739" s="13">
        <v>-2.2091567093236426</v>
      </c>
      <c r="J739" s="13">
        <v>-2.655150415248702</v>
      </c>
      <c r="K739" s="13">
        <v>-4.1063027716796601</v>
      </c>
      <c r="L739" s="13">
        <v>0.92994870967569676</v>
      </c>
      <c r="M739" s="13">
        <v>-0.98502144559722105</v>
      </c>
      <c r="N739" s="14">
        <v>0.46073366724933412</v>
      </c>
      <c r="O739">
        <f>I739+J739*'bulk material'!AI739+K739*'bulk material'!AJ739+L739*'bulk material'!AK739+M739*'bulk material'!AL739+N739*'bulk material'!AM739</f>
        <v>1.5468762648548875</v>
      </c>
      <c r="P739">
        <f>(O739-'bulk material'!O739)^2</f>
        <v>0.11363199905612577</v>
      </c>
    </row>
    <row r="740" spans="1:16" ht="15.75" thickBot="1" x14ac:dyDescent="0.3">
      <c r="A740" s="13">
        <v>-0.11795479720844249</v>
      </c>
      <c r="B740" s="13">
        <v>2.3441750623111108</v>
      </c>
      <c r="C740" s="13">
        <v>-1.9231866673775702E-2</v>
      </c>
      <c r="D740" s="13">
        <v>1.3446266448424369</v>
      </c>
      <c r="E740" s="13">
        <v>-0.24152214324737911</v>
      </c>
      <c r="F740" s="14">
        <v>-2.326506131636096</v>
      </c>
      <c r="G740" s="7">
        <f>A740+B740*'bulk material'!AI740+C740*'bulk material'!AJ740+D740*'bulk material'!AK740+E740*'bulk material'!AL740+F740*'bulk material'!AM740</f>
        <v>4.2633915328715331</v>
      </c>
      <c r="H740">
        <f>(G740-'bulk material'!N740)^2</f>
        <v>0.1835449392456428</v>
      </c>
      <c r="I740" s="13">
        <v>-2.2091567093236426</v>
      </c>
      <c r="J740" s="13">
        <v>-2.655150415248702</v>
      </c>
      <c r="K740" s="13">
        <v>-4.1063027716796601</v>
      </c>
      <c r="L740" s="13">
        <v>0.92994870967569676</v>
      </c>
      <c r="M740" s="13">
        <v>-0.98502144559722105</v>
      </c>
      <c r="N740" s="14">
        <v>0.46073366724933412</v>
      </c>
      <c r="O740">
        <f>I740+J740*'bulk material'!AI740+K740*'bulk material'!AJ740+L740*'bulk material'!AK740+M740*'bulk material'!AL740+N740*'bulk material'!AM740</f>
        <v>1.5468762648548875</v>
      </c>
      <c r="P740">
        <f>(O740-'bulk material'!O740)^2</f>
        <v>0.17064650207325391</v>
      </c>
    </row>
    <row r="741" spans="1:16" ht="15.75" thickBot="1" x14ac:dyDescent="0.3">
      <c r="A741" s="13">
        <v>-0.11795479720844249</v>
      </c>
      <c r="B741" s="13">
        <v>2.3441750623111108</v>
      </c>
      <c r="C741" s="13">
        <v>-1.9231866673775702E-2</v>
      </c>
      <c r="D741" s="13">
        <v>1.3446266448424369</v>
      </c>
      <c r="E741" s="13">
        <v>-0.24152214324737911</v>
      </c>
      <c r="F741" s="14">
        <v>-2.326506131636096</v>
      </c>
      <c r="G741" s="7">
        <f>A741+B741*'bulk material'!AI741+C741*'bulk material'!AJ741+D741*'bulk material'!AK741+E741*'bulk material'!AL741+F741*'bulk material'!AM741</f>
        <v>3.6933471086874974</v>
      </c>
      <c r="H741">
        <f>(G741-'bulk material'!N741)^2</f>
        <v>8.8277746570542659E-2</v>
      </c>
      <c r="I741" s="13">
        <v>-2.2091567093236426</v>
      </c>
      <c r="J741" s="13">
        <v>-2.655150415248702</v>
      </c>
      <c r="K741" s="13">
        <v>-4.1063027716796601</v>
      </c>
      <c r="L741" s="13">
        <v>0.92994870967569676</v>
      </c>
      <c r="M741" s="13">
        <v>-0.98502144559722105</v>
      </c>
      <c r="N741" s="14">
        <v>0.46073366724933412</v>
      </c>
      <c r="O741">
        <f>I741+J741*'bulk material'!AI741+K741*'bulk material'!AJ741+L741*'bulk material'!AK741+M741*'bulk material'!AL741+N741*'bulk material'!AM741</f>
        <v>2.3020243175593817</v>
      </c>
      <c r="P741">
        <f>(O741-'bulk material'!O741)^2</f>
        <v>0.504394094638275</v>
      </c>
    </row>
    <row r="742" spans="1:16" ht="15.75" thickBot="1" x14ac:dyDescent="0.3">
      <c r="A742" s="13">
        <v>-0.11795479720844249</v>
      </c>
      <c r="B742" s="13">
        <v>2.3441750623111108</v>
      </c>
      <c r="C742" s="13">
        <v>-1.9231866673775702E-2</v>
      </c>
      <c r="D742" s="13">
        <v>1.3446266448424369</v>
      </c>
      <c r="E742" s="13">
        <v>-0.24152214324737911</v>
      </c>
      <c r="F742" s="14">
        <v>-2.326506131636096</v>
      </c>
      <c r="G742" s="7">
        <f>A742+B742*'bulk material'!AI742+C742*'bulk material'!AJ742+D742*'bulk material'!AK742+E742*'bulk material'!AL742+F742*'bulk material'!AM742</f>
        <v>4.1353891453424119</v>
      </c>
      <c r="H742">
        <f>(G742-'bulk material'!N742)^2</f>
        <v>0.13977681307018647</v>
      </c>
      <c r="I742" s="13">
        <v>-2.2091567093236426</v>
      </c>
      <c r="J742" s="13">
        <v>-2.655150415248702</v>
      </c>
      <c r="K742" s="13">
        <v>-4.1063027716796601</v>
      </c>
      <c r="L742" s="13">
        <v>0.92994870967569676</v>
      </c>
      <c r="M742" s="13">
        <v>-0.98502144559722105</v>
      </c>
      <c r="N742" s="14">
        <v>0.46073366724933412</v>
      </c>
      <c r="O742">
        <f>I742+J742*'bulk material'!AI742+K742*'bulk material'!AJ742+L742*'bulk material'!AK742+M742*'bulk material'!AL742+N742*'bulk material'!AM742</f>
        <v>2.4025301341746772</v>
      </c>
      <c r="P742">
        <f>(O742-'bulk material'!O742)^2</f>
        <v>0.32344970077299989</v>
      </c>
    </row>
    <row r="743" spans="1:16" ht="15.75" thickBot="1" x14ac:dyDescent="0.3">
      <c r="A743" s="13">
        <v>-0.11795479720844249</v>
      </c>
      <c r="B743" s="13">
        <v>2.3441750623111108</v>
      </c>
      <c r="C743" s="13">
        <v>-1.9231866673775702E-2</v>
      </c>
      <c r="D743" s="13">
        <v>1.3446266448424369</v>
      </c>
      <c r="E743" s="13">
        <v>-0.24152214324737911</v>
      </c>
      <c r="F743" s="14">
        <v>-2.326506131636096</v>
      </c>
      <c r="G743" s="7">
        <f>A743+B743*'bulk material'!AI743+C743*'bulk material'!AJ743+D743*'bulk material'!AK743+E743*'bulk material'!AL743+F743*'bulk material'!AM743</f>
        <v>3.3044172579336255</v>
      </c>
      <c r="H743">
        <f>(G743-'bulk material'!N743)^2</f>
        <v>0.10081831936582522</v>
      </c>
      <c r="I743" s="13">
        <v>-2.2091567093236426</v>
      </c>
      <c r="J743" s="13">
        <v>-2.655150415248702</v>
      </c>
      <c r="K743" s="13">
        <v>-4.1063027716796601</v>
      </c>
      <c r="L743" s="13">
        <v>0.92994870967569676</v>
      </c>
      <c r="M743" s="13">
        <v>-0.98502144559722105</v>
      </c>
      <c r="N743" s="14">
        <v>0.46073366724933412</v>
      </c>
      <c r="O743">
        <f>I743+J743*'bulk material'!AI743+K743*'bulk material'!AJ743+L743*'bulk material'!AK743+M743*'bulk material'!AL743+N743*'bulk material'!AM743</f>
        <v>3.4577886525444623</v>
      </c>
      <c r="P743">
        <f>(O743-'bulk material'!O743)^2</f>
        <v>4.76596752160716</v>
      </c>
    </row>
    <row r="744" spans="1:16" ht="15.75" thickBot="1" x14ac:dyDescent="0.3">
      <c r="A744" s="13">
        <v>-0.11795479720844249</v>
      </c>
      <c r="B744" s="13">
        <v>2.3441750623111108</v>
      </c>
      <c r="C744" s="13">
        <v>-1.9231866673775702E-2</v>
      </c>
      <c r="D744" s="13">
        <v>1.3446266448424369</v>
      </c>
      <c r="E744" s="13">
        <v>-0.24152214324737911</v>
      </c>
      <c r="F744" s="14">
        <v>-2.326506131636096</v>
      </c>
      <c r="G744" s="7">
        <f>A744+B744*'bulk material'!AI744+C744*'bulk material'!AJ744+D744*'bulk material'!AK744+E744*'bulk material'!AL744+F744*'bulk material'!AM744</f>
        <v>3.3044172579336255</v>
      </c>
      <c r="H744">
        <f>(G744-'bulk material'!N744)^2</f>
        <v>3.7005908307569377E-2</v>
      </c>
      <c r="I744" s="13">
        <v>-2.2091567093236426</v>
      </c>
      <c r="J744" s="13">
        <v>-2.655150415248702</v>
      </c>
      <c r="K744" s="13">
        <v>-4.1063027716796601</v>
      </c>
      <c r="L744" s="13">
        <v>0.92994870967569676</v>
      </c>
      <c r="M744" s="13">
        <v>-0.98502144559722105</v>
      </c>
      <c r="N744" s="14">
        <v>0.46073366724933412</v>
      </c>
      <c r="O744">
        <f>I744+J744*'bulk material'!AI744+K744*'bulk material'!AJ744+L744*'bulk material'!AK744+M744*'bulk material'!AL744+N744*'bulk material'!AM744</f>
        <v>3.4577886525444623</v>
      </c>
      <c r="P744">
        <f>(O744-'bulk material'!O744)^2</f>
        <v>5.3280614921796765</v>
      </c>
    </row>
    <row r="745" spans="1:16" ht="15.75" thickBot="1" x14ac:dyDescent="0.3">
      <c r="A745" s="13">
        <v>-0.11795479720844249</v>
      </c>
      <c r="B745" s="13">
        <v>2.3441750623111108</v>
      </c>
      <c r="C745" s="13">
        <v>-1.9231866673775702E-2</v>
      </c>
      <c r="D745" s="13">
        <v>1.3446266448424369</v>
      </c>
      <c r="E745" s="13">
        <v>-0.24152214324737911</v>
      </c>
      <c r="F745" s="14">
        <v>-2.326506131636096</v>
      </c>
      <c r="G745" s="7">
        <f>A745+B745*'bulk material'!AI745+C745*'bulk material'!AJ745+D745*'bulk material'!AK745+E745*'bulk material'!AL745+F745*'bulk material'!AM745</f>
        <v>3.3044172579336255</v>
      </c>
      <c r="H745">
        <f>(G745-'bulk material'!N745)^2</f>
        <v>1.4258671196777455E-4</v>
      </c>
      <c r="I745" s="13">
        <v>-2.2091567093236426</v>
      </c>
      <c r="J745" s="13">
        <v>-2.655150415248702</v>
      </c>
      <c r="K745" s="13">
        <v>-4.1063027716796601</v>
      </c>
      <c r="L745" s="13">
        <v>0.92994870967569676</v>
      </c>
      <c r="M745" s="13">
        <v>-0.98502144559722105</v>
      </c>
      <c r="N745" s="14">
        <v>0.46073366724933412</v>
      </c>
      <c r="O745">
        <f>I745+J745*'bulk material'!AI745+K745*'bulk material'!AJ745+L745*'bulk material'!AK745+M745*'bulk material'!AL745+N745*'bulk material'!AM745</f>
        <v>3.4577886525444623</v>
      </c>
      <c r="P745">
        <f>(O745-'bulk material'!O745)^2</f>
        <v>6.3130058601090608</v>
      </c>
    </row>
    <row r="746" spans="1:16" ht="15.75" thickBot="1" x14ac:dyDescent="0.3">
      <c r="A746" s="13">
        <v>-0.11795479720844249</v>
      </c>
      <c r="B746" s="13">
        <v>2.3441750623111108</v>
      </c>
      <c r="C746" s="13">
        <v>-1.9231866673775702E-2</v>
      </c>
      <c r="D746" s="13">
        <v>1.3446266448424369</v>
      </c>
      <c r="E746" s="13">
        <v>-0.24152214324737911</v>
      </c>
      <c r="F746" s="14">
        <v>-2.326506131636096</v>
      </c>
      <c r="G746" s="7">
        <f>A746+B746*'bulk material'!AI746+C746*'bulk material'!AJ746+D746*'bulk material'!AK746+E746*'bulk material'!AL746+F746*'bulk material'!AM746</f>
        <v>4.5841465261132672</v>
      </c>
      <c r="H746">
        <f>(G746-'bulk material'!N746)^2</f>
        <v>5.0652420383273583E-2</v>
      </c>
      <c r="I746" s="13">
        <v>-2.2091567093236426</v>
      </c>
      <c r="J746" s="13">
        <v>-2.655150415248702</v>
      </c>
      <c r="K746" s="13">
        <v>-4.1063027716796601</v>
      </c>
      <c r="L746" s="13">
        <v>0.92994870967569676</v>
      </c>
      <c r="M746" s="13">
        <v>-0.98502144559722105</v>
      </c>
      <c r="N746" s="14">
        <v>0.46073366724933412</v>
      </c>
      <c r="O746">
        <f>I746+J746*'bulk material'!AI746+K746*'bulk material'!AJ746+L746*'bulk material'!AK746+M746*'bulk material'!AL746+N746*'bulk material'!AM746</f>
        <v>2.107556158553205</v>
      </c>
      <c r="P746">
        <f>(O746-'bulk material'!O746)^2</f>
        <v>0.18022524680544211</v>
      </c>
    </row>
    <row r="747" spans="1:16" ht="15.75" thickBot="1" x14ac:dyDescent="0.3">
      <c r="A747" s="13">
        <v>-0.11795479720844249</v>
      </c>
      <c r="B747" s="13">
        <v>2.3441750623111108</v>
      </c>
      <c r="C747" s="13">
        <v>-1.9231866673775702E-2</v>
      </c>
      <c r="D747" s="13">
        <v>1.3446266448424369</v>
      </c>
      <c r="E747" s="13">
        <v>-0.24152214324737911</v>
      </c>
      <c r="F747" s="14">
        <v>-2.326506131636096</v>
      </c>
      <c r="G747" s="7">
        <f>A747+B747*'bulk material'!AI747+C747*'bulk material'!AJ747+D747*'bulk material'!AK747+E747*'bulk material'!AL747+F747*'bulk material'!AM747</f>
        <v>4.0240880847987643</v>
      </c>
      <c r="H747">
        <f>(G747-'bulk material'!N747)^2</f>
        <v>3.745048308042729E-2</v>
      </c>
      <c r="I747" s="13">
        <v>-2.2091567093236426</v>
      </c>
      <c r="J747" s="13">
        <v>-2.655150415248702</v>
      </c>
      <c r="K747" s="13">
        <v>-4.1063027716796601</v>
      </c>
      <c r="L747" s="13">
        <v>0.92994870967569676</v>
      </c>
      <c r="M747" s="13">
        <v>-0.98502144559722105</v>
      </c>
      <c r="N747" s="14">
        <v>0.46073366724933412</v>
      </c>
      <c r="O747">
        <f>I747+J747*'bulk material'!AI747+K747*'bulk material'!AJ747+L747*'bulk material'!AK747+M747*'bulk material'!AL747+N747*'bulk material'!AM747</f>
        <v>2.8123516842594078</v>
      </c>
      <c r="P747">
        <f>(O747-'bulk material'!O747)^2</f>
        <v>0.32059957072203676</v>
      </c>
    </row>
    <row r="748" spans="1:16" ht="15.75" thickBot="1" x14ac:dyDescent="0.3">
      <c r="A748" s="13">
        <v>-0.11795479720844249</v>
      </c>
      <c r="B748" s="13">
        <v>2.3441750623111108</v>
      </c>
      <c r="C748" s="13">
        <v>-1.9231866673775702E-2</v>
      </c>
      <c r="D748" s="13">
        <v>1.3446266448424369</v>
      </c>
      <c r="E748" s="13">
        <v>-0.24152214324737911</v>
      </c>
      <c r="F748" s="14">
        <v>-2.326506131636096</v>
      </c>
      <c r="G748" s="7">
        <f>A748+B748*'bulk material'!AI748+C748*'bulk material'!AJ748+D748*'bulk material'!AK748+E748*'bulk material'!AL748+F748*'bulk material'!AM748</f>
        <v>4.5826318949006328</v>
      </c>
      <c r="H748">
        <f>(G748-'bulk material'!N748)^2</f>
        <v>0.37254079383920341</v>
      </c>
      <c r="I748" s="13">
        <v>-2.2091567093236426</v>
      </c>
      <c r="J748" s="13">
        <v>-2.655150415248702</v>
      </c>
      <c r="K748" s="13">
        <v>-4.1063027716796601</v>
      </c>
      <c r="L748" s="13">
        <v>0.92994870967569676</v>
      </c>
      <c r="M748" s="13">
        <v>-0.98502144559722105</v>
      </c>
      <c r="N748" s="14">
        <v>0.46073366724933412</v>
      </c>
      <c r="O748">
        <f>I748+J748*'bulk material'!AI748+K748*'bulk material'!AJ748+L748*'bulk material'!AK748+M748*'bulk material'!AL748+N748*'bulk material'!AM748</f>
        <v>2.8702370926472924</v>
      </c>
      <c r="P748">
        <f>(O748-'bulk material'!O748)^2</f>
        <v>0.69015553442759048</v>
      </c>
    </row>
    <row r="749" spans="1:16" ht="15.75" thickBot="1" x14ac:dyDescent="0.3">
      <c r="A749" s="13">
        <v>-0.11795479720844249</v>
      </c>
      <c r="B749" s="13">
        <v>2.3441750623111108</v>
      </c>
      <c r="C749" s="13">
        <v>-1.9231866673775702E-2</v>
      </c>
      <c r="D749" s="13">
        <v>1.3446266448424369</v>
      </c>
      <c r="E749" s="13">
        <v>-0.24152214324737911</v>
      </c>
      <c r="F749" s="14">
        <v>-2.326506131636096</v>
      </c>
      <c r="G749" s="7">
        <f>A749+B749*'bulk material'!AI749+C749*'bulk material'!AJ749+D749*'bulk material'!AK749+E749*'bulk material'!AL749+F749*'bulk material'!AM749</f>
        <v>4.4359550873007265</v>
      </c>
      <c r="H749">
        <f>(G749-'bulk material'!N749)^2</f>
        <v>1.2584516361126936</v>
      </c>
      <c r="I749" s="13">
        <v>-2.2091567093236426</v>
      </c>
      <c r="J749" s="13">
        <v>-2.655150415248702</v>
      </c>
      <c r="K749" s="13">
        <v>-4.1063027716796601</v>
      </c>
      <c r="L749" s="13">
        <v>0.92994870967569676</v>
      </c>
      <c r="M749" s="13">
        <v>-0.98502144559722105</v>
      </c>
      <c r="N749" s="14">
        <v>0.46073366724933412</v>
      </c>
      <c r="O749">
        <f>I749+J749*'bulk material'!AI749+K749*'bulk material'!AJ749+L749*'bulk material'!AK749+M749*'bulk material'!AL749+N749*'bulk material'!AM749</f>
        <v>-0.42126721877613027</v>
      </c>
      <c r="P749">
        <f>(O749-'bulk material'!O749)^2</f>
        <v>0.89308097133945141</v>
      </c>
    </row>
    <row r="750" spans="1:16" ht="15.75" thickBot="1" x14ac:dyDescent="0.3">
      <c r="A750" s="13">
        <v>-0.11795479720844249</v>
      </c>
      <c r="B750" s="13">
        <v>2.3441750623111108</v>
      </c>
      <c r="C750" s="13">
        <v>-1.9231866673775702E-2</v>
      </c>
      <c r="D750" s="13">
        <v>1.3446266448424369</v>
      </c>
      <c r="E750" s="13">
        <v>-0.24152214324737911</v>
      </c>
      <c r="F750" s="14">
        <v>-2.326506131636096</v>
      </c>
      <c r="G750" s="7">
        <f>A750+B750*'bulk material'!AI750+C750*'bulk material'!AJ750+D750*'bulk material'!AK750+E750*'bulk material'!AL750+F750*'bulk material'!AM750</f>
        <v>3.6375734554773667</v>
      </c>
      <c r="H750">
        <f>(G750-'bulk material'!N750)^2</f>
        <v>1.3343374415361649E-2</v>
      </c>
      <c r="I750" s="13">
        <v>-2.2091567093236426</v>
      </c>
      <c r="J750" s="13">
        <v>-2.655150415248702</v>
      </c>
      <c r="K750" s="13">
        <v>-4.1063027716796601</v>
      </c>
      <c r="L750" s="13">
        <v>0.92994870967569676</v>
      </c>
      <c r="M750" s="13">
        <v>-0.98502144559722105</v>
      </c>
      <c r="N750" s="14">
        <v>0.46073366724933412</v>
      </c>
      <c r="O750">
        <f>I750+J750*'bulk material'!AI750+K750*'bulk material'!AJ750+L750*'bulk material'!AK750+M750*'bulk material'!AL750+N750*'bulk material'!AM750</f>
        <v>3.9779662337004607</v>
      </c>
      <c r="P750">
        <f>(O750-'bulk material'!O750)^2</f>
        <v>2.6085276499636221</v>
      </c>
    </row>
    <row r="751" spans="1:16" ht="15.75" thickBot="1" x14ac:dyDescent="0.3">
      <c r="A751" s="13">
        <v>-0.11795479720844249</v>
      </c>
      <c r="B751" s="13">
        <v>2.3441750623111108</v>
      </c>
      <c r="C751" s="13">
        <v>-1.9231866673775702E-2</v>
      </c>
      <c r="D751" s="13">
        <v>1.3446266448424369</v>
      </c>
      <c r="E751" s="13">
        <v>-0.24152214324737911</v>
      </c>
      <c r="F751" s="14">
        <v>-2.326506131636096</v>
      </c>
      <c r="G751" s="7">
        <f>A751+B751*'bulk material'!AI751+C751*'bulk material'!AJ751+D751*'bulk material'!AK751+E751*'bulk material'!AL751+F751*'bulk material'!AM751</f>
        <v>3.6375734554773667</v>
      </c>
      <c r="H751">
        <f>(G751-'bulk material'!N751)^2</f>
        <v>1.7071306282782242E-3</v>
      </c>
      <c r="I751" s="13">
        <v>-2.2091567093236426</v>
      </c>
      <c r="J751" s="13">
        <v>-2.655150415248702</v>
      </c>
      <c r="K751" s="13">
        <v>-4.1063027716796601</v>
      </c>
      <c r="L751" s="13">
        <v>0.92994870967569676</v>
      </c>
      <c r="M751" s="13">
        <v>-0.98502144559722105</v>
      </c>
      <c r="N751" s="14">
        <v>0.46073366724933412</v>
      </c>
      <c r="O751">
        <f>I751+J751*'bulk material'!AI751+K751*'bulk material'!AJ751+L751*'bulk material'!AK751+M751*'bulk material'!AL751+N751*'bulk material'!AM751</f>
        <v>3.9779662337004607</v>
      </c>
      <c r="P751">
        <f>(O751-'bulk material'!O751)^2</f>
        <v>3.1397169975837111</v>
      </c>
    </row>
    <row r="752" spans="1:16" ht="15.75" thickBot="1" x14ac:dyDescent="0.3">
      <c r="A752" s="13">
        <v>-0.11795479720844249</v>
      </c>
      <c r="B752" s="13">
        <v>2.3441750623111108</v>
      </c>
      <c r="C752" s="13">
        <v>-1.9231866673775702E-2</v>
      </c>
      <c r="D752" s="13">
        <v>1.3446266448424369</v>
      </c>
      <c r="E752" s="13">
        <v>-0.24152214324737911</v>
      </c>
      <c r="F752" s="14">
        <v>-2.326506131636096</v>
      </c>
      <c r="G752" s="7">
        <f>A752+B752*'bulk material'!AI752+C752*'bulk material'!AJ752+D752*'bulk material'!AK752+E752*'bulk material'!AL752+F752*'bulk material'!AM752</f>
        <v>4.9980005933708114</v>
      </c>
      <c r="H752">
        <f>(G752-'bulk material'!N752)^2</f>
        <v>0.12964722278600185</v>
      </c>
      <c r="I752" s="13">
        <v>-2.2091567093236426</v>
      </c>
      <c r="J752" s="13">
        <v>-2.655150415248702</v>
      </c>
      <c r="K752" s="13">
        <v>-4.1063027716796601</v>
      </c>
      <c r="L752" s="13">
        <v>0.92994870967569676</v>
      </c>
      <c r="M752" s="13">
        <v>-0.98502144559722105</v>
      </c>
      <c r="N752" s="14">
        <v>0.46073366724933412</v>
      </c>
      <c r="O752">
        <f>I752+J752*'bulk material'!AI752+K752*'bulk material'!AJ752+L752*'bulk material'!AK752+M752*'bulk material'!AL752+N752*'bulk material'!AM752</f>
        <v>2.2527401434568635</v>
      </c>
      <c r="P752">
        <f>(O752-'bulk material'!O752)^2</f>
        <v>5.5316626255583229E-2</v>
      </c>
    </row>
    <row r="753" spans="1:16" ht="15.75" thickBot="1" x14ac:dyDescent="0.3">
      <c r="A753" s="13">
        <v>-0.11795479720844249</v>
      </c>
      <c r="B753" s="13">
        <v>2.3441750623111108</v>
      </c>
      <c r="C753" s="13">
        <v>-1.9231866673775702E-2</v>
      </c>
      <c r="D753" s="13">
        <v>1.3446266448424369</v>
      </c>
      <c r="E753" s="13">
        <v>-0.24152214324737911</v>
      </c>
      <c r="F753" s="14">
        <v>-2.326506131636096</v>
      </c>
      <c r="G753" s="7">
        <f>A753+B753*'bulk material'!AI753+C753*'bulk material'!AJ753+D753*'bulk material'!AK753+E753*'bulk material'!AL753+F753*'bulk material'!AM753</f>
        <v>4.9980005933708114</v>
      </c>
      <c r="H753">
        <f>(G753-'bulk material'!N753)^2</f>
        <v>4.1300907704526164E-2</v>
      </c>
      <c r="I753" s="13">
        <v>-2.2091567093236426</v>
      </c>
      <c r="J753" s="13">
        <v>-2.655150415248702</v>
      </c>
      <c r="K753" s="13">
        <v>-4.1063027716796601</v>
      </c>
      <c r="L753" s="13">
        <v>0.92994870967569676</v>
      </c>
      <c r="M753" s="13">
        <v>-0.98502144559722105</v>
      </c>
      <c r="N753" s="14">
        <v>0.46073366724933412</v>
      </c>
      <c r="O753">
        <f>I753+J753*'bulk material'!AI753+K753*'bulk material'!AJ753+L753*'bulk material'!AK753+M753*'bulk material'!AL753+N753*'bulk material'!AM753</f>
        <v>2.2527401434568635</v>
      </c>
      <c r="P753">
        <f>(O753-'bulk material'!O753)^2</f>
        <v>0.15369081580139105</v>
      </c>
    </row>
    <row r="754" spans="1:16" ht="15.75" thickBot="1" x14ac:dyDescent="0.3">
      <c r="A754" s="13">
        <v>-0.11795479720844249</v>
      </c>
      <c r="B754" s="13">
        <v>2.3441750623111108</v>
      </c>
      <c r="C754" s="13">
        <v>-1.9231866673775702E-2</v>
      </c>
      <c r="D754" s="13">
        <v>1.3446266448424369</v>
      </c>
      <c r="E754" s="13">
        <v>-0.24152214324737911</v>
      </c>
      <c r="F754" s="14">
        <v>-2.326506131636096</v>
      </c>
      <c r="G754" s="7">
        <f>A754+B754*'bulk material'!AI754+C754*'bulk material'!AJ754+D754*'bulk material'!AK754+E754*'bulk material'!AL754+F754*'bulk material'!AM754</f>
        <v>4.7078161483969154</v>
      </c>
      <c r="H754">
        <f>(G754-'bulk material'!N754)^2</f>
        <v>1.4317513059975473</v>
      </c>
      <c r="I754" s="13">
        <v>-2.2091567093236426</v>
      </c>
      <c r="J754" s="13">
        <v>-2.655150415248702</v>
      </c>
      <c r="K754" s="13">
        <v>-4.1063027716796601</v>
      </c>
      <c r="L754" s="13">
        <v>0.92994870967569676</v>
      </c>
      <c r="M754" s="13">
        <v>-0.98502144559722105</v>
      </c>
      <c r="N754" s="14">
        <v>0.46073366724933412</v>
      </c>
      <c r="O754">
        <f>I754+J754*'bulk material'!AI754+K754*'bulk material'!AJ754+L754*'bulk material'!AK754+M754*'bulk material'!AL754+N754*'bulk material'!AM754</f>
        <v>1.8100028966567472</v>
      </c>
      <c r="P754">
        <f>(O754-'bulk material'!O754)^2</f>
        <v>1.2687124402095404</v>
      </c>
    </row>
    <row r="755" spans="1:16" ht="15.75" thickBot="1" x14ac:dyDescent="0.3">
      <c r="A755" s="13">
        <v>-0.11795479720844249</v>
      </c>
      <c r="B755" s="13">
        <v>2.3441750623111108</v>
      </c>
      <c r="C755" s="13">
        <v>-1.9231866673775702E-2</v>
      </c>
      <c r="D755" s="13">
        <v>1.3446266448424369</v>
      </c>
      <c r="E755" s="13">
        <v>-0.24152214324737911</v>
      </c>
      <c r="F755" s="14">
        <v>-2.326506131636096</v>
      </c>
      <c r="G755" s="7">
        <f>A755+B755*'bulk material'!AI755+C755*'bulk material'!AJ755+D755*'bulk material'!AK755+E755*'bulk material'!AL755+F755*'bulk material'!AM755</f>
        <v>5.0188435994429037</v>
      </c>
      <c r="H755">
        <f>(G755-'bulk material'!N755)^2</f>
        <v>24.638254882806066</v>
      </c>
      <c r="I755" s="13">
        <v>-2.2091567093236426</v>
      </c>
      <c r="J755" s="13">
        <v>-2.655150415248702</v>
      </c>
      <c r="K755" s="13">
        <v>-4.1063027716796601</v>
      </c>
      <c r="L755" s="13">
        <v>0.92994870967569676</v>
      </c>
      <c r="M755" s="13">
        <v>-0.98502144559722105</v>
      </c>
      <c r="N755" s="14">
        <v>0.46073366724933412</v>
      </c>
      <c r="O755">
        <f>I755+J755*'bulk material'!AI755+K755*'bulk material'!AJ755+L755*'bulk material'!AK755+M755*'bulk material'!AL755+N755*'bulk material'!AM755</f>
        <v>3.3384947784791237</v>
      </c>
      <c r="P755">
        <f>(O755-'bulk material'!O755)^2</f>
        <v>18.587694436154809</v>
      </c>
    </row>
    <row r="756" spans="1:16" ht="15.75" thickBot="1" x14ac:dyDescent="0.3">
      <c r="A756" s="13">
        <v>-0.11795479720844249</v>
      </c>
      <c r="B756" s="13">
        <v>2.3441750623111108</v>
      </c>
      <c r="C756" s="13">
        <v>-1.9231866673775702E-2</v>
      </c>
      <c r="D756" s="13">
        <v>1.3446266448424369</v>
      </c>
      <c r="E756" s="13">
        <v>-0.24152214324737911</v>
      </c>
      <c r="F756" s="14">
        <v>-2.326506131636096</v>
      </c>
      <c r="G756" s="7">
        <f>A756+B756*'bulk material'!AI756+C756*'bulk material'!AJ756+D756*'bulk material'!AK756+E756*'bulk material'!AL756+F756*'bulk material'!AM756</f>
        <v>5.0188435994429037</v>
      </c>
      <c r="H756">
        <f>(G756-'bulk material'!N756)^2</f>
        <v>18.150995421175679</v>
      </c>
      <c r="I756" s="13">
        <v>-2.2091567093236426</v>
      </c>
      <c r="J756" s="13">
        <v>-2.655150415248702</v>
      </c>
      <c r="K756" s="13">
        <v>-4.1063027716796601</v>
      </c>
      <c r="L756" s="13">
        <v>0.92994870967569676</v>
      </c>
      <c r="M756" s="13">
        <v>-0.98502144559722105</v>
      </c>
      <c r="N756" s="14">
        <v>0.46073366724933412</v>
      </c>
      <c r="O756">
        <f>I756+J756*'bulk material'!AI756+K756*'bulk material'!AJ756+L756*'bulk material'!AK756+M756*'bulk material'!AL756+N756*'bulk material'!AM756</f>
        <v>3.3384947784791237</v>
      </c>
      <c r="P756">
        <f>(O756-'bulk material'!O756)^2</f>
        <v>13.018022522278612</v>
      </c>
    </row>
    <row r="757" spans="1:16" ht="15.75" thickBot="1" x14ac:dyDescent="0.3">
      <c r="A757" s="13">
        <v>-0.11795479720844249</v>
      </c>
      <c r="B757" s="13">
        <v>2.3441750623111108</v>
      </c>
      <c r="C757" s="13">
        <v>-1.9231866673775702E-2</v>
      </c>
      <c r="D757" s="13">
        <v>1.3446266448424369</v>
      </c>
      <c r="E757" s="13">
        <v>-0.24152214324737911</v>
      </c>
      <c r="F757" s="14">
        <v>-2.326506131636096</v>
      </c>
      <c r="G757" s="7">
        <f>A757+B757*'bulk material'!AI757+C757*'bulk material'!AJ757+D757*'bulk material'!AK757+E757*'bulk material'!AL757+F757*'bulk material'!AM757</f>
        <v>5.5294065652804907</v>
      </c>
      <c r="H757">
        <f>(G757-'bulk material'!N757)^2</f>
        <v>0.1798291180213093</v>
      </c>
      <c r="I757" s="13">
        <v>-2.2091567093236426</v>
      </c>
      <c r="J757" s="13">
        <v>-2.655150415248702</v>
      </c>
      <c r="K757" s="13">
        <v>-4.1063027716796601</v>
      </c>
      <c r="L757" s="13">
        <v>0.92994870967569676</v>
      </c>
      <c r="M757" s="13">
        <v>-0.98502144559722105</v>
      </c>
      <c r="N757" s="14">
        <v>0.46073366724933412</v>
      </c>
      <c r="O757">
        <f>I757+J757*'bulk material'!AI757+K757*'bulk material'!AJ757+L757*'bulk material'!AK757+M757*'bulk material'!AL757+N757*'bulk material'!AM757</f>
        <v>2.8807145999898913</v>
      </c>
      <c r="P757">
        <f>(O757-'bulk material'!O757)^2</f>
        <v>0.10931575434611587</v>
      </c>
    </row>
    <row r="758" spans="1:16" ht="15.75" thickBot="1" x14ac:dyDescent="0.3">
      <c r="A758" s="13">
        <v>-0.11795479720844249</v>
      </c>
      <c r="B758" s="13">
        <v>2.3441750623111108</v>
      </c>
      <c r="C758" s="13">
        <v>-1.9231866673775702E-2</v>
      </c>
      <c r="D758" s="13">
        <v>1.3446266448424369</v>
      </c>
      <c r="E758" s="13">
        <v>-0.24152214324737911</v>
      </c>
      <c r="F758" s="14">
        <v>-2.326506131636096</v>
      </c>
      <c r="G758" s="7">
        <f>A758+B758*'bulk material'!AI758+C758*'bulk material'!AJ758+D758*'bulk material'!AK758+E758*'bulk material'!AL758+F758*'bulk material'!AM758</f>
        <v>3.9815683793703212</v>
      </c>
      <c r="H758">
        <f>(G758-'bulk material'!N758)^2</f>
        <v>6.1476535311927652E-4</v>
      </c>
      <c r="I758" s="13">
        <v>-2.2091567093236426</v>
      </c>
      <c r="J758" s="13">
        <v>-2.655150415248702</v>
      </c>
      <c r="K758" s="13">
        <v>-4.1063027716796601</v>
      </c>
      <c r="L758" s="13">
        <v>0.92994870967569676</v>
      </c>
      <c r="M758" s="13">
        <v>-0.98502144559722105</v>
      </c>
      <c r="N758" s="14">
        <v>0.46073366724933412</v>
      </c>
      <c r="O758">
        <f>I758+J758*'bulk material'!AI758+K758*'bulk material'!AJ758+L758*'bulk material'!AK758+M758*'bulk material'!AL758+N758*'bulk material'!AM758</f>
        <v>4.456530059780448</v>
      </c>
      <c r="P758">
        <f>(O758-'bulk material'!O758)^2</f>
        <v>4.6003076616096985</v>
      </c>
    </row>
    <row r="759" spans="1:16" ht="15.75" thickBot="1" x14ac:dyDescent="0.3">
      <c r="A759" s="13">
        <v>-0.11795479720844249</v>
      </c>
      <c r="B759" s="13">
        <v>2.3441750623111108</v>
      </c>
      <c r="C759" s="13">
        <v>-1.9231866673775702E-2</v>
      </c>
      <c r="D759" s="13">
        <v>1.3446266448424369</v>
      </c>
      <c r="E759" s="13">
        <v>-0.24152214324737911</v>
      </c>
      <c r="F759" s="14">
        <v>-2.326506131636096</v>
      </c>
      <c r="G759" s="7">
        <f>A759+B759*'bulk material'!AI759+C759*'bulk material'!AJ759+D759*'bulk material'!AK759+E759*'bulk material'!AL759+F759*'bulk material'!AM759</f>
        <v>3.9815683793703212</v>
      </c>
      <c r="H759">
        <f>(G759-'bulk material'!N759)^2</f>
        <v>4.289835301164744E-2</v>
      </c>
      <c r="I759" s="13">
        <v>-2.2091567093236426</v>
      </c>
      <c r="J759" s="13">
        <v>-2.655150415248702</v>
      </c>
      <c r="K759" s="13">
        <v>-4.1063027716796601</v>
      </c>
      <c r="L759" s="13">
        <v>0.92994870967569676</v>
      </c>
      <c r="M759" s="13">
        <v>-0.98502144559722105</v>
      </c>
      <c r="N759" s="14">
        <v>0.46073366724933412</v>
      </c>
      <c r="O759">
        <f>I759+J759*'bulk material'!AI759+K759*'bulk material'!AJ759+L759*'bulk material'!AK759+M759*'bulk material'!AL759+N759*'bulk material'!AM759</f>
        <v>4.456530059780448</v>
      </c>
      <c r="P759">
        <f>(O759-'bulk material'!O759)^2</f>
        <v>5.4156620086591198</v>
      </c>
    </row>
    <row r="760" spans="1:16" ht="15.75" thickBot="1" x14ac:dyDescent="0.3">
      <c r="A760" s="13">
        <v>-0.11795479720844249</v>
      </c>
      <c r="B760" s="13">
        <v>2.3441750623111108</v>
      </c>
      <c r="C760" s="13">
        <v>-1.9231866673775702E-2</v>
      </c>
      <c r="D760" s="13">
        <v>1.3446266448424369</v>
      </c>
      <c r="E760" s="13">
        <v>-0.24152214324737911</v>
      </c>
      <c r="F760" s="14">
        <v>-2.326506131636096</v>
      </c>
      <c r="G760" s="7">
        <f>A760+B760*'bulk material'!AI760+C760*'bulk material'!AJ760+D760*'bulk material'!AK760+E760*'bulk material'!AL760+F760*'bulk material'!AM760</f>
        <v>5.7441014488817146</v>
      </c>
      <c r="H760">
        <f>(G760-'bulk material'!N760)^2</f>
        <v>4.8764958885635888E-2</v>
      </c>
      <c r="I760" s="13">
        <v>-2.2091567093236426</v>
      </c>
      <c r="J760" s="13">
        <v>-2.655150415248702</v>
      </c>
      <c r="K760" s="13">
        <v>-4.1063027716796601</v>
      </c>
      <c r="L760" s="13">
        <v>0.92994870967569676</v>
      </c>
      <c r="M760" s="13">
        <v>-0.98502144559722105</v>
      </c>
      <c r="N760" s="14">
        <v>0.46073366724933412</v>
      </c>
      <c r="O760">
        <f>I760+J760*'bulk material'!AI760+K760*'bulk material'!AJ760+L760*'bulk material'!AK760+M760*'bulk material'!AL760+N760*'bulk material'!AM760</f>
        <v>2.3705993877021183</v>
      </c>
      <c r="P760">
        <f>(O760-'bulk material'!O760)^2</f>
        <v>0.14263777635442562</v>
      </c>
    </row>
    <row r="761" spans="1:16" ht="15.75" thickBot="1" x14ac:dyDescent="0.3">
      <c r="A761" s="13">
        <v>-0.11795479720844249</v>
      </c>
      <c r="B761" s="13">
        <v>2.3441750623111108</v>
      </c>
      <c r="C761" s="13">
        <v>-1.9231866673775702E-2</v>
      </c>
      <c r="D761" s="13">
        <v>1.3446266448424369</v>
      </c>
      <c r="E761" s="13">
        <v>-0.24152214324737911</v>
      </c>
      <c r="F761" s="14">
        <v>-2.326506131636096</v>
      </c>
      <c r="G761" s="7">
        <f>A761+B761*'bulk material'!AI761+C761*'bulk material'!AJ761+D761*'bulk material'!AK761+E761*'bulk material'!AL761+F761*'bulk material'!AM761</f>
        <v>5.3451849244619565</v>
      </c>
      <c r="H761">
        <f>(G761-'bulk material'!N761)^2</f>
        <v>0.42058684213929509</v>
      </c>
      <c r="I761" s="13">
        <v>-2.2091567093236426</v>
      </c>
      <c r="J761" s="13">
        <v>-2.655150415248702</v>
      </c>
      <c r="K761" s="13">
        <v>-4.1063027716796601</v>
      </c>
      <c r="L761" s="13">
        <v>0.92994870967569676</v>
      </c>
      <c r="M761" s="13">
        <v>-0.98502144559722105</v>
      </c>
      <c r="N761" s="14">
        <v>0.46073366724933412</v>
      </c>
      <c r="O761">
        <f>I761+J761*'bulk material'!AI761+K761*'bulk material'!AJ761+L761*'bulk material'!AK761+M761*'bulk material'!AL761+N761*'bulk material'!AM761</f>
        <v>2.3023987538313757</v>
      </c>
      <c r="P761">
        <f>(O761-'bulk material'!O761)^2</f>
        <v>1.8039939248968535E-2</v>
      </c>
    </row>
    <row r="762" spans="1:16" ht="15.75" thickBot="1" x14ac:dyDescent="0.3">
      <c r="A762" s="13">
        <v>-0.11795479720844249</v>
      </c>
      <c r="B762" s="13">
        <v>2.3441750623111108</v>
      </c>
      <c r="C762" s="13">
        <v>-1.9231866673775702E-2</v>
      </c>
      <c r="D762" s="13">
        <v>1.3446266448424369</v>
      </c>
      <c r="E762" s="13">
        <v>-0.24152214324737911</v>
      </c>
      <c r="F762" s="14">
        <v>-2.326506131636096</v>
      </c>
      <c r="G762" s="7">
        <f>A762+B762*'bulk material'!AI762+C762*'bulk material'!AJ762+D762*'bulk material'!AK762+E762*'bulk material'!AL762+F762*'bulk material'!AM762</f>
        <v>5.9438903463771755</v>
      </c>
      <c r="H762">
        <f>(G762-'bulk material'!N762)^2</f>
        <v>6.1215784772847212E-2</v>
      </c>
      <c r="I762" s="13">
        <v>-2.2091567093236426</v>
      </c>
      <c r="J762" s="13">
        <v>-2.655150415248702</v>
      </c>
      <c r="K762" s="13">
        <v>-4.1063027716796601</v>
      </c>
      <c r="L762" s="13">
        <v>0.92994870967569676</v>
      </c>
      <c r="M762" s="13">
        <v>-0.98502144559722105</v>
      </c>
      <c r="N762" s="14">
        <v>0.46073366724933412</v>
      </c>
      <c r="O762">
        <f>I762+J762*'bulk material'!AI762+K762*'bulk material'!AJ762+L762*'bulk material'!AK762+M762*'bulk material'!AL762+N762*'bulk material'!AM762</f>
        <v>3.3098725036430867</v>
      </c>
      <c r="P762">
        <f>(O762-'bulk material'!O762)^2</f>
        <v>0.1564990468215538</v>
      </c>
    </row>
    <row r="763" spans="1:16" ht="15.75" thickBot="1" x14ac:dyDescent="0.3">
      <c r="A763" s="13">
        <v>-0.11795479720844249</v>
      </c>
      <c r="B763" s="13">
        <v>2.3441750623111108</v>
      </c>
      <c r="C763" s="13">
        <v>-1.9231866673775702E-2</v>
      </c>
      <c r="D763" s="13">
        <v>1.3446266448424369</v>
      </c>
      <c r="E763" s="13">
        <v>-0.24152214324737911</v>
      </c>
      <c r="F763" s="14">
        <v>-2.326506131636096</v>
      </c>
      <c r="G763" s="7">
        <f>A763+B763*'bulk material'!AI763+C763*'bulk material'!AJ763+D763*'bulk material'!AK763+E763*'bulk material'!AL763+F763*'bulk material'!AM763</f>
        <v>6.0719600900436781</v>
      </c>
      <c r="H763">
        <f>(G763-'bulk material'!N763)^2</f>
        <v>0.23560864958317562</v>
      </c>
      <c r="I763" s="13">
        <v>-2.2091567093236426</v>
      </c>
      <c r="J763" s="13">
        <v>-2.655150415248702</v>
      </c>
      <c r="K763" s="13">
        <v>-4.1063027716796601</v>
      </c>
      <c r="L763" s="13">
        <v>0.92994870967569676</v>
      </c>
      <c r="M763" s="13">
        <v>-0.98502144559722105</v>
      </c>
      <c r="N763" s="14">
        <v>0.46073366724933412</v>
      </c>
      <c r="O763">
        <f>I763+J763*'bulk material'!AI763+K763*'bulk material'!AJ763+L763*'bulk material'!AK763+M763*'bulk material'!AL763+N763*'bulk material'!AM763</f>
        <v>3.3820555031650192</v>
      </c>
      <c r="P763">
        <f>(O763-'bulk material'!O763)^2</f>
        <v>5.1760451092661482E-2</v>
      </c>
    </row>
    <row r="764" spans="1:16" ht="15.75" thickBot="1" x14ac:dyDescent="0.3">
      <c r="A764" s="13">
        <v>-0.11795479720844249</v>
      </c>
      <c r="B764" s="13">
        <v>2.3441750623111108</v>
      </c>
      <c r="C764" s="13">
        <v>-1.9231866673775702E-2</v>
      </c>
      <c r="D764" s="13">
        <v>1.3446266448424369</v>
      </c>
      <c r="E764" s="13">
        <v>-0.24152214324737911</v>
      </c>
      <c r="F764" s="14">
        <v>-2.326506131636096</v>
      </c>
      <c r="G764" s="7">
        <f>A764+B764*'bulk material'!AI764+C764*'bulk material'!AJ764+D764*'bulk material'!AK764+E764*'bulk material'!AL764+F764*'bulk material'!AM764</f>
        <v>6.5476197423679503</v>
      </c>
      <c r="H764">
        <f>(G764-'bulk material'!N764)^2</f>
        <v>1.5084688022088318E-2</v>
      </c>
      <c r="I764" s="13">
        <v>-2.2091567093236426</v>
      </c>
      <c r="J764" s="13">
        <v>-2.655150415248702</v>
      </c>
      <c r="K764" s="13">
        <v>-4.1063027716796601</v>
      </c>
      <c r="L764" s="13">
        <v>0.92994870967569676</v>
      </c>
      <c r="M764" s="13">
        <v>-0.98502144559722105</v>
      </c>
      <c r="N764" s="14">
        <v>0.46073366724933412</v>
      </c>
      <c r="O764">
        <f>I764+J764*'bulk material'!AI764+K764*'bulk material'!AJ764+L764*'bulk material'!AK764+M764*'bulk material'!AL764+N764*'bulk material'!AM764</f>
        <v>3.3644332852009162</v>
      </c>
      <c r="P764">
        <f>(O764-'bulk material'!O764)^2</f>
        <v>3.548202092088612E-2</v>
      </c>
    </row>
    <row r="765" spans="1:16" ht="15.75" thickBot="1" x14ac:dyDescent="0.3">
      <c r="A765" s="13">
        <v>-0.11795479720844249</v>
      </c>
      <c r="B765" s="13">
        <v>2.3441750623111108</v>
      </c>
      <c r="C765" s="13">
        <v>-1.9231866673775702E-2</v>
      </c>
      <c r="D765" s="13">
        <v>1.3446266448424369</v>
      </c>
      <c r="E765" s="13">
        <v>-0.24152214324737911</v>
      </c>
      <c r="F765" s="14">
        <v>-2.326506131636096</v>
      </c>
      <c r="G765" s="7">
        <f>A765+B765*'bulk material'!AI765+C765*'bulk material'!AJ765+D765*'bulk material'!AK765+E765*'bulk material'!AL765+F765*'bulk material'!AM765</f>
        <v>6.5476197423679503</v>
      </c>
      <c r="H765">
        <f>(G765-'bulk material'!N765)^2</f>
        <v>5.8844129103396972E-3</v>
      </c>
      <c r="I765" s="13">
        <v>-2.2091567093236426</v>
      </c>
      <c r="J765" s="13">
        <v>-2.655150415248702</v>
      </c>
      <c r="K765" s="13">
        <v>-4.1063027716796601</v>
      </c>
      <c r="L765" s="13">
        <v>0.92994870967569676</v>
      </c>
      <c r="M765" s="13">
        <v>-0.98502144559722105</v>
      </c>
      <c r="N765" s="14">
        <v>0.46073366724933412</v>
      </c>
      <c r="O765">
        <f>I765+J765*'bulk material'!AI765+K765*'bulk material'!AJ765+L765*'bulk material'!AK765+M765*'bulk material'!AL765+N765*'bulk material'!AM765</f>
        <v>3.3644332852009162</v>
      </c>
      <c r="P765">
        <f>(O765-'bulk material'!O765)^2</f>
        <v>0.13211518793491003</v>
      </c>
    </row>
    <row r="766" spans="1:16" ht="15.75" thickBot="1" x14ac:dyDescent="0.3">
      <c r="A766" s="13">
        <v>-0.11795479720844249</v>
      </c>
      <c r="B766" s="13">
        <v>2.3441750623111108</v>
      </c>
      <c r="C766" s="13">
        <v>-1.9231866673775702E-2</v>
      </c>
      <c r="D766" s="13">
        <v>1.3446266448424369</v>
      </c>
      <c r="E766" s="13">
        <v>-0.24152214324737911</v>
      </c>
      <c r="F766" s="14">
        <v>-2.326506131636096</v>
      </c>
      <c r="G766" s="7">
        <f>A766+B766*'bulk material'!AI766+C766*'bulk material'!AJ766+D766*'bulk material'!AK766+E766*'bulk material'!AL766+F766*'bulk material'!AM766</f>
        <v>6.6806315555086098</v>
      </c>
      <c r="H766">
        <f>(G766-'bulk material'!N766)^2</f>
        <v>1.7302065584216064</v>
      </c>
      <c r="I766" s="13">
        <v>-2.2091567093236426</v>
      </c>
      <c r="J766" s="13">
        <v>-2.655150415248702</v>
      </c>
      <c r="K766" s="13">
        <v>-4.1063027716796601</v>
      </c>
      <c r="L766" s="13">
        <v>0.92994870967569676</v>
      </c>
      <c r="M766" s="13">
        <v>-0.98502144559722105</v>
      </c>
      <c r="N766" s="14">
        <v>0.46073366724933412</v>
      </c>
      <c r="O766">
        <f>I766+J766*'bulk material'!AI766+K766*'bulk material'!AJ766+L766*'bulk material'!AK766+M766*'bulk material'!AL766+N766*'bulk material'!AM766</f>
        <v>1.7568177775420155</v>
      </c>
      <c r="P766">
        <f>(O766-'bulk material'!O766)^2</f>
        <v>0.31269003515205102</v>
      </c>
    </row>
    <row r="767" spans="1:16" ht="15.75" thickBot="1" x14ac:dyDescent="0.3">
      <c r="A767" s="13">
        <v>-0.11795479720844249</v>
      </c>
      <c r="B767" s="13">
        <v>2.3441750623111108</v>
      </c>
      <c r="C767" s="13">
        <v>-1.9231866673775702E-2</v>
      </c>
      <c r="D767" s="13">
        <v>1.3446266448424369</v>
      </c>
      <c r="E767" s="13">
        <v>-0.24152214324737911</v>
      </c>
      <c r="F767" s="14">
        <v>-2.326506131636096</v>
      </c>
      <c r="G767" s="7">
        <f>A767+B767*'bulk material'!AI767+C767*'bulk material'!AJ767+D767*'bulk material'!AK767+E767*'bulk material'!AL767+F767*'bulk material'!AM767</f>
        <v>6.5366028768166986</v>
      </c>
      <c r="H767">
        <f>(G767-'bulk material'!N767)^2</f>
        <v>0.13053473325437584</v>
      </c>
      <c r="I767" s="13">
        <v>-2.2091567093236426</v>
      </c>
      <c r="J767" s="13">
        <v>-2.655150415248702</v>
      </c>
      <c r="K767" s="13">
        <v>-4.1063027716796601</v>
      </c>
      <c r="L767" s="13">
        <v>0.92994870967569676</v>
      </c>
      <c r="M767" s="13">
        <v>-0.98502144559722105</v>
      </c>
      <c r="N767" s="14">
        <v>0.46073366724933412</v>
      </c>
      <c r="O767">
        <f>I767+J767*'bulk material'!AI767+K767*'bulk material'!AJ767+L767*'bulk material'!AK767+M767*'bulk material'!AL767+N767*'bulk material'!AM767</f>
        <v>4.1974163849247379</v>
      </c>
      <c r="P767">
        <f>(O767-'bulk material'!O767)^2</f>
        <v>5.2491124623453178E-2</v>
      </c>
    </row>
    <row r="768" spans="1:16" ht="15.75" thickBot="1" x14ac:dyDescent="0.3">
      <c r="A768" s="13">
        <v>-0.11795479720844249</v>
      </c>
      <c r="B768" s="13">
        <v>2.3441750623111108</v>
      </c>
      <c r="C768" s="13">
        <v>-1.9231866673775702E-2</v>
      </c>
      <c r="D768" s="13">
        <v>1.3446266448424369</v>
      </c>
      <c r="E768" s="13">
        <v>-0.24152214324737911</v>
      </c>
      <c r="F768" s="14">
        <v>-2.326506131636096</v>
      </c>
      <c r="G768" s="7">
        <f>A768+B768*'bulk material'!AI768+C768*'bulk material'!AJ768+D768*'bulk material'!AK768+E768*'bulk material'!AL768+F768*'bulk material'!AM768</f>
        <v>10.961957419058034</v>
      </c>
      <c r="H768">
        <f>(G768-'bulk material'!N768)^2</f>
        <v>27.473469451890523</v>
      </c>
      <c r="I768" s="13">
        <v>-2.2091567093236426</v>
      </c>
      <c r="J768" s="13">
        <v>-2.655150415248702</v>
      </c>
      <c r="K768" s="13">
        <v>-4.1063027716796601</v>
      </c>
      <c r="L768" s="13">
        <v>0.92994870967569676</v>
      </c>
      <c r="M768" s="13">
        <v>-0.98502144559722105</v>
      </c>
      <c r="N768" s="14">
        <v>0.46073366724933412</v>
      </c>
      <c r="O768">
        <f>I768+J768*'bulk material'!AI768+K768*'bulk material'!AJ768+L768*'bulk material'!AK768+M768*'bulk material'!AL768+N768*'bulk material'!AM768</f>
        <v>-2.9130284813593739</v>
      </c>
      <c r="P768">
        <f>(O768-'bulk material'!O768)^2</f>
        <v>7.2174334552114408</v>
      </c>
    </row>
    <row r="769" spans="1:16" ht="15.75" thickBot="1" x14ac:dyDescent="0.3">
      <c r="A769" s="13">
        <v>-0.11795479720844249</v>
      </c>
      <c r="B769" s="13">
        <v>2.3441750623111108</v>
      </c>
      <c r="C769" s="13">
        <v>-1.9231866673775702E-2</v>
      </c>
      <c r="D769" s="13">
        <v>1.3446266448424369</v>
      </c>
      <c r="E769" s="13">
        <v>-0.24152214324737911</v>
      </c>
      <c r="F769" s="14">
        <v>-2.326506131636096</v>
      </c>
      <c r="G769" s="7">
        <f>A769+B769*'bulk material'!AI769+C769*'bulk material'!AJ769+D769*'bulk material'!AK769+E769*'bulk material'!AL769+F769*'bulk material'!AM769</f>
        <v>4.0972763118499547</v>
      </c>
      <c r="H769">
        <f>(G769-'bulk material'!N769)^2</f>
        <v>3.5616630468956079E-2</v>
      </c>
      <c r="I769" s="13">
        <v>-2.2091567093236426</v>
      </c>
      <c r="J769" s="13">
        <v>-2.655150415248702</v>
      </c>
      <c r="K769" s="13">
        <v>-4.1063027716796601</v>
      </c>
      <c r="L769" s="13">
        <v>0.92994870967569676</v>
      </c>
      <c r="M769" s="13">
        <v>-0.98502144559722105</v>
      </c>
      <c r="N769" s="14">
        <v>0.46073366724933412</v>
      </c>
      <c r="O769">
        <f>I769+J769*'bulk material'!AI769+K769*'bulk material'!AJ769+L769*'bulk material'!AK769+M769*'bulk material'!AL769+N769*'bulk material'!AM769</f>
        <v>-2.1501309159119453</v>
      </c>
      <c r="P769">
        <f>(O769-'bulk material'!O769)^2</f>
        <v>2.624824184693678</v>
      </c>
    </row>
    <row r="770" spans="1:16" ht="15.75" thickBot="1" x14ac:dyDescent="0.3">
      <c r="A770" s="13">
        <v>-0.11795479720844249</v>
      </c>
      <c r="B770" s="13">
        <v>2.3441750623111108</v>
      </c>
      <c r="C770" s="13">
        <v>-1.9231866673775702E-2</v>
      </c>
      <c r="D770" s="13">
        <v>1.3446266448424369</v>
      </c>
      <c r="E770" s="13">
        <v>-0.24152214324737911</v>
      </c>
      <c r="F770" s="14">
        <v>-2.326506131636096</v>
      </c>
      <c r="G770" s="7">
        <f>A770+B770*'bulk material'!AI770+C770*'bulk material'!AJ770+D770*'bulk material'!AK770+E770*'bulk material'!AL770+F770*'bulk material'!AM770</f>
        <v>2.987444686895099</v>
      </c>
      <c r="H770">
        <f>(G770-'bulk material'!N770)^2</f>
        <v>1.1849526696889121</v>
      </c>
      <c r="I770" s="13">
        <v>-2.2091567093236426</v>
      </c>
      <c r="J770" s="13">
        <v>-2.655150415248702</v>
      </c>
      <c r="K770" s="13">
        <v>-4.1063027716796601</v>
      </c>
      <c r="L770" s="13">
        <v>0.92994870967569676</v>
      </c>
      <c r="M770" s="13">
        <v>-0.98502144559722105</v>
      </c>
      <c r="N770" s="14">
        <v>0.46073366724933412</v>
      </c>
      <c r="O770">
        <f>I770+J770*'bulk material'!AI770+K770*'bulk material'!AJ770+L770*'bulk material'!AK770+M770*'bulk material'!AL770+N770*'bulk material'!AM770</f>
        <v>0.79638663290282496</v>
      </c>
      <c r="P770">
        <f>(O770-'bulk material'!O770)^2</f>
        <v>4.4673614655718588</v>
      </c>
    </row>
    <row r="771" spans="1:16" ht="15.75" thickBot="1" x14ac:dyDescent="0.3">
      <c r="A771" s="13">
        <v>-0.11795479720844249</v>
      </c>
      <c r="B771" s="13">
        <v>2.3441750623111108</v>
      </c>
      <c r="C771" s="13">
        <v>-1.9231866673775702E-2</v>
      </c>
      <c r="D771" s="13">
        <v>1.3446266448424369</v>
      </c>
      <c r="E771" s="13">
        <v>-0.24152214324737911</v>
      </c>
      <c r="F771" s="14">
        <v>-2.326506131636096</v>
      </c>
      <c r="G771" s="7">
        <f>A771+B771*'bulk material'!AI771+C771*'bulk material'!AJ771+D771*'bulk material'!AK771+E771*'bulk material'!AL771+F771*'bulk material'!AM771</f>
        <v>2.987444686895099</v>
      </c>
      <c r="H771">
        <f>(G771-'bulk material'!N771)^2</f>
        <v>1.2736370947373024</v>
      </c>
      <c r="I771" s="13">
        <v>-2.2091567093236426</v>
      </c>
      <c r="J771" s="13">
        <v>-2.655150415248702</v>
      </c>
      <c r="K771" s="13">
        <v>-4.1063027716796601</v>
      </c>
      <c r="L771" s="13">
        <v>0.92994870967569676</v>
      </c>
      <c r="M771" s="13">
        <v>-0.98502144559722105</v>
      </c>
      <c r="N771" s="14">
        <v>0.46073366724933412</v>
      </c>
      <c r="O771">
        <f>I771+J771*'bulk material'!AI771+K771*'bulk material'!AJ771+L771*'bulk material'!AK771+M771*'bulk material'!AL771+N771*'bulk material'!AM771</f>
        <v>0.79638663290282496</v>
      </c>
      <c r="P771">
        <f>(O771-'bulk material'!O771)^2</f>
        <v>4.6380505349396346</v>
      </c>
    </row>
    <row r="772" spans="1:16" ht="15.75" thickBot="1" x14ac:dyDescent="0.3">
      <c r="A772" s="13">
        <v>-0.11795479720844249</v>
      </c>
      <c r="B772" s="13">
        <v>2.3441750623111108</v>
      </c>
      <c r="C772" s="13">
        <v>-1.9231866673775702E-2</v>
      </c>
      <c r="D772" s="13">
        <v>1.3446266448424369</v>
      </c>
      <c r="E772" s="13">
        <v>-0.24152214324737911</v>
      </c>
      <c r="F772" s="14">
        <v>-2.326506131636096</v>
      </c>
      <c r="G772" s="7">
        <f>A772+B772*'bulk material'!AI772+C772*'bulk material'!AJ772+D772*'bulk material'!AK772+E772*'bulk material'!AL772+F772*'bulk material'!AM772</f>
        <v>3.8111111314523103</v>
      </c>
      <c r="H772">
        <f>(G772-'bulk material'!N772)^2</f>
        <v>1.0381341533928447E-2</v>
      </c>
      <c r="I772" s="13">
        <v>-2.2091567093236426</v>
      </c>
      <c r="J772" s="13">
        <v>-2.655150415248702</v>
      </c>
      <c r="K772" s="13">
        <v>-4.1063027716796601</v>
      </c>
      <c r="L772" s="13">
        <v>0.92994870967569676</v>
      </c>
      <c r="M772" s="13">
        <v>-0.98502144559722105</v>
      </c>
      <c r="N772" s="14">
        <v>0.46073366724933412</v>
      </c>
      <c r="O772">
        <f>I772+J772*'bulk material'!AI772+K772*'bulk material'!AJ772+L772*'bulk material'!AK772+M772*'bulk material'!AL772+N772*'bulk material'!AM772</f>
        <v>-1.4215853926962587</v>
      </c>
      <c r="P772">
        <f>(O772-'bulk material'!O772)^2</f>
        <v>2.0494367365813013</v>
      </c>
    </row>
    <row r="773" spans="1:16" ht="15.75" thickBot="1" x14ac:dyDescent="0.3">
      <c r="A773" s="13">
        <v>-0.11795479720844249</v>
      </c>
      <c r="B773" s="13">
        <v>2.3441750623111108</v>
      </c>
      <c r="C773" s="13">
        <v>-1.9231866673775702E-2</v>
      </c>
      <c r="D773" s="13">
        <v>1.3446266448424369</v>
      </c>
      <c r="E773" s="13">
        <v>-0.24152214324737911</v>
      </c>
      <c r="F773" s="14">
        <v>-2.326506131636096</v>
      </c>
      <c r="G773" s="7">
        <f>A773+B773*'bulk material'!AI773+C773*'bulk material'!AJ773+D773*'bulk material'!AK773+E773*'bulk material'!AL773+F773*'bulk material'!AM773</f>
        <v>3.2636156801610072</v>
      </c>
      <c r="H773">
        <f>(G773-'bulk material'!N773)^2</f>
        <v>0.64221682808380709</v>
      </c>
      <c r="I773" s="13">
        <v>-2.2091567093236426</v>
      </c>
      <c r="J773" s="13">
        <v>-2.655150415248702</v>
      </c>
      <c r="K773" s="13">
        <v>-4.1063027716796601</v>
      </c>
      <c r="L773" s="13">
        <v>0.92994870967569676</v>
      </c>
      <c r="M773" s="13">
        <v>-0.98502144559722105</v>
      </c>
      <c r="N773" s="14">
        <v>0.46073366724933412</v>
      </c>
      <c r="O773">
        <f>I773+J773*'bulk material'!AI773+K773*'bulk material'!AJ773+L773*'bulk material'!AK773+M773*'bulk material'!AL773+N773*'bulk material'!AM773</f>
        <v>1.0119270182058813</v>
      </c>
      <c r="P773">
        <f>(O773-'bulk material'!O773)^2</f>
        <v>3.2330664478579951</v>
      </c>
    </row>
    <row r="774" spans="1:16" ht="15.75" thickBot="1" x14ac:dyDescent="0.3">
      <c r="A774" s="13">
        <v>-0.11795479720844249</v>
      </c>
      <c r="B774" s="13">
        <v>2.3441750623111108</v>
      </c>
      <c r="C774" s="13">
        <v>-1.9231866673775702E-2</v>
      </c>
      <c r="D774" s="13">
        <v>1.3446266448424369</v>
      </c>
      <c r="E774" s="13">
        <v>-0.24152214324737911</v>
      </c>
      <c r="F774" s="14">
        <v>-2.326506131636096</v>
      </c>
      <c r="G774" s="7">
        <f>A774+B774*'bulk material'!AI774+C774*'bulk material'!AJ774+D774*'bulk material'!AK774+E774*'bulk material'!AL774+F774*'bulk material'!AM774</f>
        <v>3.2636156801610072</v>
      </c>
      <c r="H774">
        <f>(G774-'bulk material'!N774)^2</f>
        <v>0.83062137844838635</v>
      </c>
      <c r="I774" s="13">
        <v>-2.2091567093236426</v>
      </c>
      <c r="J774" s="13">
        <v>-2.655150415248702</v>
      </c>
      <c r="K774" s="13">
        <v>-4.1063027716796601</v>
      </c>
      <c r="L774" s="13">
        <v>0.92994870967569676</v>
      </c>
      <c r="M774" s="13">
        <v>-0.98502144559722105</v>
      </c>
      <c r="N774" s="14">
        <v>0.46073366724933412</v>
      </c>
      <c r="O774">
        <f>I774+J774*'bulk material'!AI774+K774*'bulk material'!AJ774+L774*'bulk material'!AK774+M774*'bulk material'!AL774+N774*'bulk material'!AM774</f>
        <v>1.0119270182058813</v>
      </c>
      <c r="P774">
        <f>(O774-'bulk material'!O774)^2</f>
        <v>3.6407425038527008</v>
      </c>
    </row>
    <row r="775" spans="1:16" ht="15.75" thickBot="1" x14ac:dyDescent="0.3">
      <c r="A775" s="13">
        <v>-0.11795479720844249</v>
      </c>
      <c r="B775" s="13">
        <v>2.3441750623111108</v>
      </c>
      <c r="C775" s="13">
        <v>-1.9231866673775702E-2</v>
      </c>
      <c r="D775" s="13">
        <v>1.3446266448424369</v>
      </c>
      <c r="E775" s="13">
        <v>-0.24152214324737911</v>
      </c>
      <c r="F775" s="14">
        <v>-2.326506131636096</v>
      </c>
      <c r="G775" s="7">
        <f>A775+B775*'bulk material'!AI775+C775*'bulk material'!AJ775+D775*'bulk material'!AK775+E775*'bulk material'!AL775+F775*'bulk material'!AM775</f>
        <v>4.377046663445924</v>
      </c>
      <c r="H775">
        <f>(G775-'bulk material'!N775)^2</f>
        <v>0.23818954570069831</v>
      </c>
      <c r="I775" s="13">
        <v>-2.2091567093236426</v>
      </c>
      <c r="J775" s="13">
        <v>-2.655150415248702</v>
      </c>
      <c r="K775" s="13">
        <v>-4.1063027716796601</v>
      </c>
      <c r="L775" s="13">
        <v>0.92994870967569676</v>
      </c>
      <c r="M775" s="13">
        <v>-0.98502144559722105</v>
      </c>
      <c r="N775" s="14">
        <v>0.46073366724933412</v>
      </c>
      <c r="O775">
        <f>I775+J775*'bulk material'!AI775+K775*'bulk material'!AJ775+L775*'bulk material'!AK775+M775*'bulk material'!AL775+N775*'bulk material'!AM775</f>
        <v>-0.56383467228975537</v>
      </c>
      <c r="P775">
        <f>(O775-'bulk material'!O775)^2</f>
        <v>1.263004370640622</v>
      </c>
    </row>
    <row r="776" spans="1:16" ht="15.75" thickBot="1" x14ac:dyDescent="0.3">
      <c r="A776" s="13">
        <v>-0.11795479720844249</v>
      </c>
      <c r="B776" s="13">
        <v>2.3441750623111108</v>
      </c>
      <c r="C776" s="13">
        <v>-1.9231866673775702E-2</v>
      </c>
      <c r="D776" s="13">
        <v>1.3446266448424369</v>
      </c>
      <c r="E776" s="13">
        <v>-0.24152214324737911</v>
      </c>
      <c r="F776" s="14">
        <v>-2.326506131636096</v>
      </c>
      <c r="G776" s="7">
        <f>A776+B776*'bulk material'!AI776+C776*'bulk material'!AJ776+D776*'bulk material'!AK776+E776*'bulk material'!AL776+F776*'bulk material'!AM776</f>
        <v>4.3929221337573576</v>
      </c>
      <c r="H776">
        <f>(G776-'bulk material'!N776)^2</f>
        <v>0.97037840256116092</v>
      </c>
      <c r="I776" s="13">
        <v>-2.2091567093236426</v>
      </c>
      <c r="J776" s="13">
        <v>-2.655150415248702</v>
      </c>
      <c r="K776" s="13">
        <v>-4.1063027716796601</v>
      </c>
      <c r="L776" s="13">
        <v>0.92994870967569676</v>
      </c>
      <c r="M776" s="13">
        <v>-0.98502144559722105</v>
      </c>
      <c r="N776" s="14">
        <v>0.46073366724933412</v>
      </c>
      <c r="O776">
        <f>I776+J776*'bulk material'!AI776+K776*'bulk material'!AJ776+L776*'bulk material'!AK776+M776*'bulk material'!AL776+N776*'bulk material'!AM776</f>
        <v>-0.88185840045665287</v>
      </c>
      <c r="P776">
        <f>(O776-'bulk material'!O776)^2</f>
        <v>2.9304591832140106</v>
      </c>
    </row>
    <row r="777" spans="1:16" ht="15.75" thickBot="1" x14ac:dyDescent="0.3">
      <c r="A777" s="13">
        <v>-0.11795479720844249</v>
      </c>
      <c r="B777" s="13">
        <v>2.3441750623111108</v>
      </c>
      <c r="C777" s="13">
        <v>-1.9231866673775702E-2</v>
      </c>
      <c r="D777" s="13">
        <v>1.3446266448424369</v>
      </c>
      <c r="E777" s="13">
        <v>-0.24152214324737911</v>
      </c>
      <c r="F777" s="14">
        <v>-2.326506131636096</v>
      </c>
      <c r="G777" s="7">
        <f>A777+B777*'bulk material'!AI777+C777*'bulk material'!AJ777+D777*'bulk material'!AK777+E777*'bulk material'!AL777+F777*'bulk material'!AM777</f>
        <v>3.4824402901438614</v>
      </c>
      <c r="H777">
        <f>(G777-'bulk material'!N777)^2</f>
        <v>1.5613994684957557</v>
      </c>
      <c r="I777" s="13">
        <v>-2.2091567093236426</v>
      </c>
      <c r="J777" s="13">
        <v>-2.655150415248702</v>
      </c>
      <c r="K777" s="13">
        <v>-4.1063027716796601</v>
      </c>
      <c r="L777" s="13">
        <v>0.92994870967569676</v>
      </c>
      <c r="M777" s="13">
        <v>-0.98502144559722105</v>
      </c>
      <c r="N777" s="14">
        <v>0.46073366724933412</v>
      </c>
      <c r="O777">
        <f>I777+J777*'bulk material'!AI777+K777*'bulk material'!AJ777+L777*'bulk material'!AK777+M777*'bulk material'!AL777+N777*'bulk material'!AM777</f>
        <v>1.6899985029511053</v>
      </c>
      <c r="P777">
        <f>(O777-'bulk material'!O777)^2</f>
        <v>2.7889050001455504</v>
      </c>
    </row>
    <row r="778" spans="1:16" ht="15.75" thickBot="1" x14ac:dyDescent="0.3">
      <c r="A778" s="13">
        <v>-0.11795479720844249</v>
      </c>
      <c r="B778" s="13">
        <v>2.3441750623111108</v>
      </c>
      <c r="C778" s="13">
        <v>-1.9231866673775702E-2</v>
      </c>
      <c r="D778" s="13">
        <v>1.3446266448424369</v>
      </c>
      <c r="E778" s="13">
        <v>-0.24152214324737911</v>
      </c>
      <c r="F778" s="14">
        <v>-2.326506131636096</v>
      </c>
      <c r="G778" s="7">
        <f>A778+B778*'bulk material'!AI778+C778*'bulk material'!AJ778+D778*'bulk material'!AK778+E778*'bulk material'!AL778+F778*'bulk material'!AM778</f>
        <v>3.4824402901438614</v>
      </c>
      <c r="H778">
        <f>(G778-'bulk material'!N778)^2</f>
        <v>2.2486793234238274</v>
      </c>
      <c r="I778" s="13">
        <v>-2.2091567093236426</v>
      </c>
      <c r="J778" s="13">
        <v>-2.655150415248702</v>
      </c>
      <c r="K778" s="13">
        <v>-4.1063027716796601</v>
      </c>
      <c r="L778" s="13">
        <v>0.92994870967569676</v>
      </c>
      <c r="M778" s="13">
        <v>-0.98502144559722105</v>
      </c>
      <c r="N778" s="14">
        <v>0.46073366724933412</v>
      </c>
      <c r="O778">
        <f>I778+J778*'bulk material'!AI778+K778*'bulk material'!AJ778+L778*'bulk material'!AK778+M778*'bulk material'!AL778+N778*'bulk material'!AM778</f>
        <v>1.6899985029511053</v>
      </c>
      <c r="P778">
        <f>(O778-'bulk material'!O778)^2</f>
        <v>3.6864057486699982</v>
      </c>
    </row>
    <row r="779" spans="1:16" ht="15.75" thickBot="1" x14ac:dyDescent="0.3">
      <c r="A779" s="13">
        <v>-0.11795479720844249</v>
      </c>
      <c r="B779" s="13">
        <v>2.3441750623111108</v>
      </c>
      <c r="C779" s="13">
        <v>-1.9231866673775702E-2</v>
      </c>
      <c r="D779" s="13">
        <v>1.3446266448424369</v>
      </c>
      <c r="E779" s="13">
        <v>-0.24152214324737911</v>
      </c>
      <c r="F779" s="14">
        <v>-2.326506131636096</v>
      </c>
      <c r="G779" s="7">
        <f>A779+B779*'bulk material'!AI779+C779*'bulk material'!AJ779+D779*'bulk material'!AK779+E779*'bulk material'!AL779+F779*'bulk material'!AM779</f>
        <v>3.4824402901438614</v>
      </c>
      <c r="H779">
        <f>(G779-'bulk material'!N779)^2</f>
        <v>2.4322264886065654</v>
      </c>
      <c r="I779" s="13">
        <v>-2.2091567093236426</v>
      </c>
      <c r="J779" s="13">
        <v>-2.655150415248702</v>
      </c>
      <c r="K779" s="13">
        <v>-4.1063027716796601</v>
      </c>
      <c r="L779" s="13">
        <v>0.92994870967569676</v>
      </c>
      <c r="M779" s="13">
        <v>-0.98502144559722105</v>
      </c>
      <c r="N779" s="14">
        <v>0.46073366724933412</v>
      </c>
      <c r="O779">
        <f>I779+J779*'bulk material'!AI779+K779*'bulk material'!AJ779+L779*'bulk material'!AK779+M779*'bulk material'!AL779+N779*'bulk material'!AM779</f>
        <v>1.6899985029511053</v>
      </c>
      <c r="P779">
        <f>(O779-'bulk material'!O779)^2</f>
        <v>3.9204059283158657</v>
      </c>
    </row>
    <row r="780" spans="1:16" ht="15.75" thickBot="1" x14ac:dyDescent="0.3">
      <c r="A780" s="13">
        <v>-0.11795479720844249</v>
      </c>
      <c r="B780" s="13">
        <v>2.3441750623111108</v>
      </c>
      <c r="C780" s="13">
        <v>-1.9231866673775702E-2</v>
      </c>
      <c r="D780" s="13">
        <v>1.3446266448424369</v>
      </c>
      <c r="E780" s="13">
        <v>-0.24152214324737911</v>
      </c>
      <c r="F780" s="14">
        <v>-2.326506131636096</v>
      </c>
      <c r="G780" s="7">
        <f>A780+B780*'bulk material'!AI780+C780*'bulk material'!AJ780+D780*'bulk material'!AK780+E780*'bulk material'!AL780+F780*'bulk material'!AM780</f>
        <v>3.5667109508861996</v>
      </c>
      <c r="H780">
        <f>(G780-'bulk material'!N780)^2</f>
        <v>1.1865506325192507</v>
      </c>
      <c r="I780" s="13">
        <v>-2.2091567093236426</v>
      </c>
      <c r="J780" s="13">
        <v>-2.655150415248702</v>
      </c>
      <c r="K780" s="13">
        <v>-4.1063027716796601</v>
      </c>
      <c r="L780" s="13">
        <v>0.92994870967569676</v>
      </c>
      <c r="M780" s="13">
        <v>-0.98502144559722105</v>
      </c>
      <c r="N780" s="14">
        <v>0.46073366724933412</v>
      </c>
      <c r="O780">
        <f>I780+J780*'bulk material'!AI780+K780*'bulk material'!AJ780+L780*'bulk material'!AK780+M780*'bulk material'!AL780+N780*'bulk material'!AM780</f>
        <v>1.6746310270877192</v>
      </c>
      <c r="P780">
        <f>(O780-'bulk material'!O780)^2</f>
        <v>2.7402464364806614</v>
      </c>
    </row>
    <row r="781" spans="1:16" ht="15.75" thickBot="1" x14ac:dyDescent="0.3">
      <c r="A781" s="13">
        <v>-0.11795479720844249</v>
      </c>
      <c r="B781" s="13">
        <v>2.3441750623111108</v>
      </c>
      <c r="C781" s="13">
        <v>-1.9231866673775702E-2</v>
      </c>
      <c r="D781" s="13">
        <v>1.3446266448424369</v>
      </c>
      <c r="E781" s="13">
        <v>-0.24152214324737911</v>
      </c>
      <c r="F781" s="14">
        <v>-2.326506131636096</v>
      </c>
      <c r="G781" s="7">
        <f>A781+B781*'bulk material'!AI781+C781*'bulk material'!AJ781+D781*'bulk material'!AK781+E781*'bulk material'!AL781+F781*'bulk material'!AM781</f>
        <v>3.5667109508861996</v>
      </c>
      <c r="H781">
        <f>(G781-'bulk material'!N781)^2</f>
        <v>1.486665785288839</v>
      </c>
      <c r="I781" s="13">
        <v>-2.2091567093236426</v>
      </c>
      <c r="J781" s="13">
        <v>-2.655150415248702</v>
      </c>
      <c r="K781" s="13">
        <v>-4.1063027716796601</v>
      </c>
      <c r="L781" s="13">
        <v>0.92994870967569676</v>
      </c>
      <c r="M781" s="13">
        <v>-0.98502144559722105</v>
      </c>
      <c r="N781" s="14">
        <v>0.46073366724933412</v>
      </c>
      <c r="O781">
        <f>I781+J781*'bulk material'!AI781+K781*'bulk material'!AJ781+L781*'bulk material'!AK781+M781*'bulk material'!AL781+N781*'bulk material'!AM781</f>
        <v>1.6746310270877192</v>
      </c>
      <c r="P781">
        <f>(O781-'bulk material'!O781)^2</f>
        <v>3.1875423694378542</v>
      </c>
    </row>
    <row r="782" spans="1:16" ht="15.75" thickBot="1" x14ac:dyDescent="0.3">
      <c r="A782" s="13">
        <v>-0.11795479720844249</v>
      </c>
      <c r="B782" s="13">
        <v>2.3441750623111108</v>
      </c>
      <c r="C782" s="13">
        <v>-1.9231866673775702E-2</v>
      </c>
      <c r="D782" s="13">
        <v>1.3446266448424369</v>
      </c>
      <c r="E782" s="13">
        <v>-0.24152214324737911</v>
      </c>
      <c r="F782" s="14">
        <v>-2.326506131636096</v>
      </c>
      <c r="G782" s="7">
        <f>A782+B782*'bulk material'!AI782+C782*'bulk material'!AJ782+D782*'bulk material'!AK782+E782*'bulk material'!AL782+F782*'bulk material'!AM782</f>
        <v>3.5667109508861996</v>
      </c>
      <c r="H782">
        <f>(G782-'bulk material'!N782)^2</f>
        <v>1.6110946902002186</v>
      </c>
      <c r="I782" s="13">
        <v>-2.2091567093236426</v>
      </c>
      <c r="J782" s="13">
        <v>-2.655150415248702</v>
      </c>
      <c r="K782" s="13">
        <v>-4.1063027716796601</v>
      </c>
      <c r="L782" s="13">
        <v>0.92994870967569676</v>
      </c>
      <c r="M782" s="13">
        <v>-0.98502144559722105</v>
      </c>
      <c r="N782" s="14">
        <v>0.46073366724933412</v>
      </c>
      <c r="O782">
        <f>I782+J782*'bulk material'!AI782+K782*'bulk material'!AJ782+L782*'bulk material'!AK782+M782*'bulk material'!AL782+N782*'bulk material'!AM782</f>
        <v>1.6746310270877192</v>
      </c>
      <c r="P782">
        <f>(O782-'bulk material'!O782)^2</f>
        <v>3.3685792667290815</v>
      </c>
    </row>
    <row r="783" spans="1:16" ht="15.75" thickBot="1" x14ac:dyDescent="0.3">
      <c r="A783" s="13">
        <v>-0.11795479720844249</v>
      </c>
      <c r="B783" s="13">
        <v>2.3441750623111108</v>
      </c>
      <c r="C783" s="13">
        <v>-1.9231866673775702E-2</v>
      </c>
      <c r="D783" s="13">
        <v>1.3446266448424369</v>
      </c>
      <c r="E783" s="13">
        <v>-0.24152214324737911</v>
      </c>
      <c r="F783" s="14">
        <v>-2.326506131636096</v>
      </c>
      <c r="G783" s="7">
        <f>A783+B783*'bulk material'!AI783+C783*'bulk material'!AJ783+D783*'bulk material'!AK783+E783*'bulk material'!AL783+F783*'bulk material'!AM783</f>
        <v>4.5078246600463281</v>
      </c>
      <c r="H783">
        <f>(G783-'bulk material'!N783)^2</f>
        <v>0.13629043162991036</v>
      </c>
      <c r="I783" s="13">
        <v>-2.2091567093236426</v>
      </c>
      <c r="J783" s="13">
        <v>-2.655150415248702</v>
      </c>
      <c r="K783" s="13">
        <v>-4.1063027716796601</v>
      </c>
      <c r="L783" s="13">
        <v>0.92994870967569676</v>
      </c>
      <c r="M783" s="13">
        <v>-0.98502144559722105</v>
      </c>
      <c r="N783" s="14">
        <v>0.46073366724933412</v>
      </c>
      <c r="O783">
        <f>I783+J783*'bulk material'!AI783+K783*'bulk material'!AJ783+L783*'bulk material'!AK783+M783*'bulk material'!AL783+N783*'bulk material'!AM783</f>
        <v>-0.71587399539730245</v>
      </c>
      <c r="P783">
        <f>(O783-'bulk material'!O783)^2</f>
        <v>3.0830934877124867</v>
      </c>
    </row>
    <row r="784" spans="1:16" ht="15.75" thickBot="1" x14ac:dyDescent="0.3">
      <c r="A784" s="13">
        <v>-0.11795479720844249</v>
      </c>
      <c r="B784" s="13">
        <v>2.3441750623111108</v>
      </c>
      <c r="C784" s="13">
        <v>-1.9231866673775702E-2</v>
      </c>
      <c r="D784" s="13">
        <v>1.3446266448424369</v>
      </c>
      <c r="E784" s="13">
        <v>-0.24152214324737911</v>
      </c>
      <c r="F784" s="14">
        <v>-2.326506131636096</v>
      </c>
      <c r="G784" s="7">
        <f>A784+B784*'bulk material'!AI784+C784*'bulk material'!AJ784+D784*'bulk material'!AK784+E784*'bulk material'!AL784+F784*'bulk material'!AM784</f>
        <v>3.775458293243247</v>
      </c>
      <c r="H784">
        <f>(G784-'bulk material'!N784)^2</f>
        <v>0.93420287090025533</v>
      </c>
      <c r="I784" s="13">
        <v>-2.2091567093236426</v>
      </c>
      <c r="J784" s="13">
        <v>-2.655150415248702</v>
      </c>
      <c r="K784" s="13">
        <v>-4.1063027716796601</v>
      </c>
      <c r="L784" s="13">
        <v>0.92994870967569676</v>
      </c>
      <c r="M784" s="13">
        <v>-0.98502144559722105</v>
      </c>
      <c r="N784" s="14">
        <v>0.46073366724933412</v>
      </c>
      <c r="O784">
        <f>I784+J784*'bulk material'!AI784+K784*'bulk material'!AJ784+L784*'bulk material'!AK784+M784*'bulk material'!AL784+N784*'bulk material'!AM784</f>
        <v>1.8026109491901936</v>
      </c>
      <c r="P784">
        <f>(O784-'bulk material'!O784)^2</f>
        <v>2.3329173125336831</v>
      </c>
    </row>
    <row r="785" spans="1:16" ht="15.75" thickBot="1" x14ac:dyDescent="0.3">
      <c r="A785" s="13">
        <v>-0.11795479720844249</v>
      </c>
      <c r="B785" s="13">
        <v>2.3441750623111108</v>
      </c>
      <c r="C785" s="13">
        <v>-1.9231866673775702E-2</v>
      </c>
      <c r="D785" s="13">
        <v>1.3446266448424369</v>
      </c>
      <c r="E785" s="13">
        <v>-0.24152214324737911</v>
      </c>
      <c r="F785" s="14">
        <v>-2.326506131636096</v>
      </c>
      <c r="G785" s="7">
        <f>A785+B785*'bulk material'!AI785+C785*'bulk material'!AJ785+D785*'bulk material'!AK785+E785*'bulk material'!AL785+F785*'bulk material'!AM785</f>
        <v>3.775458293243247</v>
      </c>
      <c r="H785">
        <f>(G785-'bulk material'!N785)^2</f>
        <v>1.1162803781164705</v>
      </c>
      <c r="I785" s="13">
        <v>-2.2091567093236426</v>
      </c>
      <c r="J785" s="13">
        <v>-2.655150415248702</v>
      </c>
      <c r="K785" s="13">
        <v>-4.1063027716796601</v>
      </c>
      <c r="L785" s="13">
        <v>0.92994870967569676</v>
      </c>
      <c r="M785" s="13">
        <v>-0.98502144559722105</v>
      </c>
      <c r="N785" s="14">
        <v>0.46073366724933412</v>
      </c>
      <c r="O785">
        <f>I785+J785*'bulk material'!AI785+K785*'bulk material'!AJ785+L785*'bulk material'!AK785+M785*'bulk material'!AL785+N785*'bulk material'!AM785</f>
        <v>1.8026109491901936</v>
      </c>
      <c r="P785">
        <f>(O785-'bulk material'!O785)^2</f>
        <v>2.6159473416794463</v>
      </c>
    </row>
    <row r="786" spans="1:16" ht="15.75" thickBot="1" x14ac:dyDescent="0.3">
      <c r="A786" s="13">
        <v>-0.11795479720844249</v>
      </c>
      <c r="B786" s="13">
        <v>2.3441750623111108</v>
      </c>
      <c r="C786" s="13">
        <v>-1.9231866673775702E-2</v>
      </c>
      <c r="D786" s="13">
        <v>1.3446266448424369</v>
      </c>
      <c r="E786" s="13">
        <v>-0.24152214324737911</v>
      </c>
      <c r="F786" s="14">
        <v>-2.326506131636096</v>
      </c>
      <c r="G786" s="7">
        <f>A786+B786*'bulk material'!AI786+C786*'bulk material'!AJ786+D786*'bulk material'!AK786+E786*'bulk material'!AL786+F786*'bulk material'!AM786</f>
        <v>3.775458293243247</v>
      </c>
      <c r="H786">
        <f>(G786-'bulk material'!N786)^2</f>
        <v>1.2024037146570146</v>
      </c>
      <c r="I786" s="13">
        <v>-2.2091567093236426</v>
      </c>
      <c r="J786" s="13">
        <v>-2.655150415248702</v>
      </c>
      <c r="K786" s="13">
        <v>-4.1063027716796601</v>
      </c>
      <c r="L786" s="13">
        <v>0.92994870967569676</v>
      </c>
      <c r="M786" s="13">
        <v>-0.98502144559722105</v>
      </c>
      <c r="N786" s="14">
        <v>0.46073366724933412</v>
      </c>
      <c r="O786">
        <f>I786+J786*'bulk material'!AI786+K786*'bulk material'!AJ786+L786*'bulk material'!AK786+M786*'bulk material'!AL786+N786*'bulk material'!AM786</f>
        <v>1.8026109491901936</v>
      </c>
      <c r="P786">
        <f>(O786-'bulk material'!O786)^2</f>
        <v>2.7469384657442322</v>
      </c>
    </row>
    <row r="787" spans="1:16" ht="15.75" thickBot="1" x14ac:dyDescent="0.3">
      <c r="A787" s="13">
        <v>-0.11795479720844249</v>
      </c>
      <c r="B787" s="13">
        <v>2.3441750623111108</v>
      </c>
      <c r="C787" s="13">
        <v>-1.9231866673775702E-2</v>
      </c>
      <c r="D787" s="13">
        <v>1.3446266448424369</v>
      </c>
      <c r="E787" s="13">
        <v>-0.24152214324737911</v>
      </c>
      <c r="F787" s="14">
        <v>-2.326506131636096</v>
      </c>
      <c r="G787" s="7">
        <f>A787+B787*'bulk material'!AI787+C787*'bulk material'!AJ787+D787*'bulk material'!AK787+E787*'bulk material'!AL787+F787*'bulk material'!AM787</f>
        <v>4.4502058965033058</v>
      </c>
      <c r="H787">
        <f>(G787-'bulk material'!N787)^2</f>
        <v>0.16711261905366592</v>
      </c>
      <c r="I787" s="13">
        <v>-2.2091567093236426</v>
      </c>
      <c r="J787" s="13">
        <v>-2.655150415248702</v>
      </c>
      <c r="K787" s="13">
        <v>-4.1063027716796601</v>
      </c>
      <c r="L787" s="13">
        <v>0.92994870967569676</v>
      </c>
      <c r="M787" s="13">
        <v>-0.98502144559722105</v>
      </c>
      <c r="N787" s="14">
        <v>0.46073366724933412</v>
      </c>
      <c r="O787">
        <f>I787+J787*'bulk material'!AI787+K787*'bulk material'!AJ787+L787*'bulk material'!AK787+M787*'bulk material'!AL787+N787*'bulk material'!AM787</f>
        <v>-0.31007581975559484</v>
      </c>
      <c r="P787">
        <f>(O787-'bulk material'!O787)^2</f>
        <v>1.9046092682740778</v>
      </c>
    </row>
    <row r="788" spans="1:16" ht="15.75" thickBot="1" x14ac:dyDescent="0.3">
      <c r="A788" s="13">
        <v>-0.11795479720844249</v>
      </c>
      <c r="B788" s="13">
        <v>2.3441750623111108</v>
      </c>
      <c r="C788" s="13">
        <v>-1.9231866673775702E-2</v>
      </c>
      <c r="D788" s="13">
        <v>1.3446266448424369</v>
      </c>
      <c r="E788" s="13">
        <v>-0.24152214324737911</v>
      </c>
      <c r="F788" s="14">
        <v>-2.326506131636096</v>
      </c>
      <c r="G788" s="7">
        <f>A788+B788*'bulk material'!AI788+C788*'bulk material'!AJ788+D788*'bulk material'!AK788+E788*'bulk material'!AL788+F788*'bulk material'!AM788</f>
        <v>3.9009122105763581</v>
      </c>
      <c r="H788">
        <f>(G788-'bulk material'!N788)^2</f>
        <v>2.3137080631337064</v>
      </c>
      <c r="I788" s="13">
        <v>-2.2091567093236426</v>
      </c>
      <c r="J788" s="13">
        <v>-2.655150415248702</v>
      </c>
      <c r="K788" s="13">
        <v>-4.1063027716796601</v>
      </c>
      <c r="L788" s="13">
        <v>0.92994870967569676</v>
      </c>
      <c r="M788" s="13">
        <v>-0.98502144559722105</v>
      </c>
      <c r="N788" s="14">
        <v>0.46073366724933412</v>
      </c>
      <c r="O788">
        <f>I788+J788*'bulk material'!AI788+K788*'bulk material'!AJ788+L788*'bulk material'!AK788+M788*'bulk material'!AL788+N788*'bulk material'!AM788</f>
        <v>2.2446104078827935</v>
      </c>
      <c r="P788">
        <f>(O788-'bulk material'!O788)^2</f>
        <v>3.5170861222215457</v>
      </c>
    </row>
    <row r="789" spans="1:16" ht="15.75" thickBot="1" x14ac:dyDescent="0.3">
      <c r="A789" s="13">
        <v>-0.11795479720844249</v>
      </c>
      <c r="B789" s="13">
        <v>2.3441750623111108</v>
      </c>
      <c r="C789" s="13">
        <v>-1.9231866673775702E-2</v>
      </c>
      <c r="D789" s="13">
        <v>1.3446266448424369</v>
      </c>
      <c r="E789" s="13">
        <v>-0.24152214324737911</v>
      </c>
      <c r="F789" s="14">
        <v>-2.326506131636096</v>
      </c>
      <c r="G789" s="7">
        <f>A789+B789*'bulk material'!AI789+C789*'bulk material'!AJ789+D789*'bulk material'!AK789+E789*'bulk material'!AL789+F789*'bulk material'!AM789</f>
        <v>3.9009122105763581</v>
      </c>
      <c r="H789">
        <f>(G789-'bulk material'!N789)^2</f>
        <v>2.5956038652299589</v>
      </c>
      <c r="I789" s="13">
        <v>-2.2091567093236426</v>
      </c>
      <c r="J789" s="13">
        <v>-2.655150415248702</v>
      </c>
      <c r="K789" s="13">
        <v>-4.1063027716796601</v>
      </c>
      <c r="L789" s="13">
        <v>0.92994870967569676</v>
      </c>
      <c r="M789" s="13">
        <v>-0.98502144559722105</v>
      </c>
      <c r="N789" s="14">
        <v>0.46073366724933412</v>
      </c>
      <c r="O789">
        <f>I789+J789*'bulk material'!AI789+K789*'bulk material'!AJ789+L789*'bulk material'!AK789+M789*'bulk material'!AL789+N789*'bulk material'!AM789</f>
        <v>2.2446104078827935</v>
      </c>
      <c r="P789">
        <f>(O789-'bulk material'!O789)^2</f>
        <v>3.862756248802639</v>
      </c>
    </row>
    <row r="790" spans="1:16" ht="15.75" thickBot="1" x14ac:dyDescent="0.3">
      <c r="A790" s="13">
        <v>-0.11795479720844249</v>
      </c>
      <c r="B790" s="13">
        <v>2.3441750623111108</v>
      </c>
      <c r="C790" s="13">
        <v>-1.9231866673775702E-2</v>
      </c>
      <c r="D790" s="13">
        <v>1.3446266448424369</v>
      </c>
      <c r="E790" s="13">
        <v>-0.24152214324737911</v>
      </c>
      <c r="F790" s="14">
        <v>-2.326506131636096</v>
      </c>
      <c r="G790" s="7">
        <f>A790+B790*'bulk material'!AI790+C790*'bulk material'!AJ790+D790*'bulk material'!AK790+E790*'bulk material'!AL790+F790*'bulk material'!AM790</f>
        <v>5.0922209382488539</v>
      </c>
      <c r="H790">
        <f>(G790-'bulk material'!N790)^2</f>
        <v>2.5033865300347589E-2</v>
      </c>
      <c r="I790" s="13">
        <v>-2.2091567093236426</v>
      </c>
      <c r="J790" s="13">
        <v>-2.655150415248702</v>
      </c>
      <c r="K790" s="13">
        <v>-4.1063027716796601</v>
      </c>
      <c r="L790" s="13">
        <v>0.92994870967569676</v>
      </c>
      <c r="M790" s="13">
        <v>-0.98502144559722105</v>
      </c>
      <c r="N790" s="14">
        <v>0.46073366724933412</v>
      </c>
      <c r="O790">
        <f>I790+J790*'bulk material'!AI790+K790*'bulk material'!AJ790+L790*'bulk material'!AK790+M790*'bulk material'!AL790+N790*'bulk material'!AM790</f>
        <v>-0.37178803634530988</v>
      </c>
      <c r="P790">
        <f>(O790-'bulk material'!O790)^2</f>
        <v>3.1038970850094634</v>
      </c>
    </row>
    <row r="791" spans="1:16" ht="15.75" thickBot="1" x14ac:dyDescent="0.3">
      <c r="A791" s="13">
        <v>-0.11795479720844249</v>
      </c>
      <c r="B791" s="13">
        <v>2.3441750623111108</v>
      </c>
      <c r="C791" s="13">
        <v>-1.9231866673775702E-2</v>
      </c>
      <c r="D791" s="13">
        <v>1.3446266448424369</v>
      </c>
      <c r="E791" s="13">
        <v>-0.24152214324737911</v>
      </c>
      <c r="F791" s="14">
        <v>-2.326506131636096</v>
      </c>
      <c r="G791" s="7">
        <f>A791+B791*'bulk material'!AI791+C791*'bulk material'!AJ791+D791*'bulk material'!AK791+E791*'bulk material'!AL791+F791*'bulk material'!AM791</f>
        <v>4.9281286838870759</v>
      </c>
      <c r="H791">
        <f>(G791-'bulk material'!N791)^2</f>
        <v>2.3681249275551246</v>
      </c>
      <c r="I791" s="13">
        <v>-2.2091567093236426</v>
      </c>
      <c r="J791" s="13">
        <v>-2.655150415248702</v>
      </c>
      <c r="K791" s="13">
        <v>-4.1063027716796601</v>
      </c>
      <c r="L791" s="13">
        <v>0.92994870967569676</v>
      </c>
      <c r="M791" s="13">
        <v>-0.98502144559722105</v>
      </c>
      <c r="N791" s="14">
        <v>0.46073366724933412</v>
      </c>
      <c r="O791">
        <f>I791+J791*'bulk material'!AI791+K791*'bulk material'!AJ791+L791*'bulk material'!AK791+M791*'bulk material'!AL791+N791*'bulk material'!AM791</f>
        <v>-0.18592750727790053</v>
      </c>
      <c r="P791">
        <f>(O791-'bulk material'!O791)^2</f>
        <v>3.5191040125618782</v>
      </c>
    </row>
    <row r="792" spans="1:16" ht="15.75" thickBot="1" x14ac:dyDescent="0.3">
      <c r="A792" s="13">
        <v>-0.11795479720844249</v>
      </c>
      <c r="B792" s="13">
        <v>2.3441750623111108</v>
      </c>
      <c r="C792" s="13">
        <v>-1.9231866673775702E-2</v>
      </c>
      <c r="D792" s="13">
        <v>1.3446266448424369</v>
      </c>
      <c r="E792" s="13">
        <v>-0.24152214324737911</v>
      </c>
      <c r="F792" s="14">
        <v>-2.326506131636096</v>
      </c>
      <c r="G792" s="7">
        <f>A792+B792*'bulk material'!AI792+C792*'bulk material'!AJ792+D792*'bulk material'!AK792+E792*'bulk material'!AL792+F792*'bulk material'!AM792</f>
        <v>4.2633915328715331</v>
      </c>
      <c r="H792">
        <f>(G792-'bulk material'!N792)^2</f>
        <v>0.13076068349899955</v>
      </c>
      <c r="I792" s="13">
        <v>-2.2091567093236426</v>
      </c>
      <c r="J792" s="13">
        <v>-2.655150415248702</v>
      </c>
      <c r="K792" s="13">
        <v>-4.1063027716796601</v>
      </c>
      <c r="L792" s="13">
        <v>0.92994870967569676</v>
      </c>
      <c r="M792" s="13">
        <v>-0.98502144559722105</v>
      </c>
      <c r="N792" s="14">
        <v>0.46073366724933412</v>
      </c>
      <c r="O792">
        <f>I792+J792*'bulk material'!AI792+K792*'bulk material'!AJ792+L792*'bulk material'!AK792+M792*'bulk material'!AL792+N792*'bulk material'!AM792</f>
        <v>1.5468762648548875</v>
      </c>
      <c r="P792">
        <f>(O792-'bulk material'!O792)^2</f>
        <v>1.4475067220695268</v>
      </c>
    </row>
    <row r="793" spans="1:16" ht="15.75" thickBot="1" x14ac:dyDescent="0.3">
      <c r="A793" s="13">
        <v>-0.11795479720844249</v>
      </c>
      <c r="B793" s="13">
        <v>2.3441750623111108</v>
      </c>
      <c r="C793" s="13">
        <v>-1.9231866673775702E-2</v>
      </c>
      <c r="D793" s="13">
        <v>1.3446266448424369</v>
      </c>
      <c r="E793" s="13">
        <v>-0.24152214324737911</v>
      </c>
      <c r="F793" s="14">
        <v>-2.326506131636096</v>
      </c>
      <c r="G793" s="7">
        <f>A793+B793*'bulk material'!AI793+C793*'bulk material'!AJ793+D793*'bulk material'!AK793+E793*'bulk material'!AL793+F793*'bulk material'!AM793</f>
        <v>4.2633915328715331</v>
      </c>
      <c r="H793">
        <f>(G793-'bulk material'!N793)^2</f>
        <v>0.21308237692469426</v>
      </c>
      <c r="I793" s="13">
        <v>-2.2091567093236426</v>
      </c>
      <c r="J793" s="13">
        <v>-2.655150415248702</v>
      </c>
      <c r="K793" s="13">
        <v>-4.1063027716796601</v>
      </c>
      <c r="L793" s="13">
        <v>0.92994870967569676</v>
      </c>
      <c r="M793" s="13">
        <v>-0.98502144559722105</v>
      </c>
      <c r="N793" s="14">
        <v>0.46073366724933412</v>
      </c>
      <c r="O793">
        <f>I793+J793*'bulk material'!AI793+K793*'bulk material'!AJ793+L793*'bulk material'!AK793+M793*'bulk material'!AL793+N793*'bulk material'!AM793</f>
        <v>1.5468762648548875</v>
      </c>
      <c r="P793">
        <f>(O793-'bulk material'!O793)^2</f>
        <v>1.6981314690985507</v>
      </c>
    </row>
    <row r="794" spans="1:16" ht="15.75" thickBot="1" x14ac:dyDescent="0.3">
      <c r="A794" s="13">
        <v>-0.11795479720844249</v>
      </c>
      <c r="B794" s="13">
        <v>2.3441750623111108</v>
      </c>
      <c r="C794" s="13">
        <v>-1.9231866673775702E-2</v>
      </c>
      <c r="D794" s="13">
        <v>1.3446266448424369</v>
      </c>
      <c r="E794" s="13">
        <v>-0.24152214324737911</v>
      </c>
      <c r="F794" s="14">
        <v>-2.326506131636096</v>
      </c>
      <c r="G794" s="7">
        <f>A794+B794*'bulk material'!AI794+C794*'bulk material'!AJ794+D794*'bulk material'!AK794+E794*'bulk material'!AL794+F794*'bulk material'!AM794</f>
        <v>4.0071270830091699</v>
      </c>
      <c r="H794">
        <f>(G794-'bulk material'!N794)^2</f>
        <v>2.1929845962769288</v>
      </c>
      <c r="I794" s="13">
        <v>-2.2091567093236426</v>
      </c>
      <c r="J794" s="13">
        <v>-2.655150415248702</v>
      </c>
      <c r="K794" s="13">
        <v>-4.1063027716796601</v>
      </c>
      <c r="L794" s="13">
        <v>0.92994870967569676</v>
      </c>
      <c r="M794" s="13">
        <v>-0.98502144559722105</v>
      </c>
      <c r="N794" s="14">
        <v>0.46073366724933412</v>
      </c>
      <c r="O794">
        <f>I794+J794*'bulk material'!AI794+K794*'bulk material'!AJ794+L794*'bulk material'!AK794+M794*'bulk material'!AL794+N794*'bulk material'!AM794</f>
        <v>2.2892841069359466</v>
      </c>
      <c r="P794">
        <f>(O794-'bulk material'!O794)^2</f>
        <v>3.0300918203657856</v>
      </c>
    </row>
    <row r="795" spans="1:16" ht="15.75" thickBot="1" x14ac:dyDescent="0.3">
      <c r="A795" s="13">
        <v>-0.11795479720844249</v>
      </c>
      <c r="B795" s="13">
        <v>2.3441750623111108</v>
      </c>
      <c r="C795" s="13">
        <v>-1.9231866673775702E-2</v>
      </c>
      <c r="D795" s="13">
        <v>1.3446266448424369</v>
      </c>
      <c r="E795" s="13">
        <v>-0.24152214324737911</v>
      </c>
      <c r="F795" s="14">
        <v>-2.326506131636096</v>
      </c>
      <c r="G795" s="7">
        <f>A795+B795*'bulk material'!AI795+C795*'bulk material'!AJ795+D795*'bulk material'!AK795+E795*'bulk material'!AL795+F795*'bulk material'!AM795</f>
        <v>4.0071270830091699</v>
      </c>
      <c r="H795">
        <f>(G795-'bulk material'!N795)^2</f>
        <v>2.5308766380149095</v>
      </c>
      <c r="I795" s="13">
        <v>-2.2091567093236426</v>
      </c>
      <c r="J795" s="13">
        <v>-2.655150415248702</v>
      </c>
      <c r="K795" s="13">
        <v>-4.1063027716796601</v>
      </c>
      <c r="L795" s="13">
        <v>0.92994870967569676</v>
      </c>
      <c r="M795" s="13">
        <v>-0.98502144559722105</v>
      </c>
      <c r="N795" s="14">
        <v>0.46073366724933412</v>
      </c>
      <c r="O795">
        <f>I795+J795*'bulk material'!AI795+K795*'bulk material'!AJ795+L795*'bulk material'!AK795+M795*'bulk material'!AL795+N795*'bulk material'!AM795</f>
        <v>2.2892841069359466</v>
      </c>
      <c r="P795">
        <f>(O795-'bulk material'!O795)^2</f>
        <v>3.4251493168398754</v>
      </c>
    </row>
    <row r="796" spans="1:16" ht="15.75" thickBot="1" x14ac:dyDescent="0.3">
      <c r="A796" s="13">
        <v>-0.11795479720844249</v>
      </c>
      <c r="B796" s="13">
        <v>2.3441750623111108</v>
      </c>
      <c r="C796" s="13">
        <v>-1.9231866673775702E-2</v>
      </c>
      <c r="D796" s="13">
        <v>1.3446266448424369</v>
      </c>
      <c r="E796" s="13">
        <v>-0.24152214324737911</v>
      </c>
      <c r="F796" s="14">
        <v>-2.326506131636096</v>
      </c>
      <c r="G796" s="7">
        <f>A796+B796*'bulk material'!AI796+C796*'bulk material'!AJ796+D796*'bulk material'!AK796+E796*'bulk material'!AL796+F796*'bulk material'!AM796</f>
        <v>4.1195276574615125</v>
      </c>
      <c r="H796">
        <f>(G796-'bulk material'!N796)^2</f>
        <v>1.3935149514983058</v>
      </c>
      <c r="I796" s="13">
        <v>-2.2091567093236426</v>
      </c>
      <c r="J796" s="13">
        <v>-2.655150415248702</v>
      </c>
      <c r="K796" s="13">
        <v>-4.1063027716796601</v>
      </c>
      <c r="L796" s="13">
        <v>0.92994870967569676</v>
      </c>
      <c r="M796" s="13">
        <v>-0.98502144559722105</v>
      </c>
      <c r="N796" s="14">
        <v>0.46073366724933412</v>
      </c>
      <c r="O796">
        <f>I796+J796*'bulk material'!AI796+K796*'bulk material'!AJ796+L796*'bulk material'!AK796+M796*'bulk material'!AL796+N796*'bulk material'!AM796</f>
        <v>2.383380432621947</v>
      </c>
      <c r="P796">
        <f>(O796-'bulk material'!O796)^2</f>
        <v>3.0158475218003393</v>
      </c>
    </row>
    <row r="797" spans="1:16" ht="15.75" thickBot="1" x14ac:dyDescent="0.3">
      <c r="A797" s="13">
        <v>-0.11795479720844249</v>
      </c>
      <c r="B797" s="13">
        <v>2.3441750623111108</v>
      </c>
      <c r="C797" s="13">
        <v>-1.9231866673775702E-2</v>
      </c>
      <c r="D797" s="13">
        <v>1.3446266448424369</v>
      </c>
      <c r="E797" s="13">
        <v>-0.24152214324737911</v>
      </c>
      <c r="F797" s="14">
        <v>-2.326506131636096</v>
      </c>
      <c r="G797" s="7">
        <f>A797+B797*'bulk material'!AI797+C797*'bulk material'!AJ797+D797*'bulk material'!AK797+E797*'bulk material'!AL797+F797*'bulk material'!AM797</f>
        <v>4.1195276574615125</v>
      </c>
      <c r="H797">
        <f>(G797-'bulk material'!N797)^2</f>
        <v>1.6912283137075432</v>
      </c>
      <c r="I797" s="13">
        <v>-2.2091567093236426</v>
      </c>
      <c r="J797" s="13">
        <v>-2.655150415248702</v>
      </c>
      <c r="K797" s="13">
        <v>-4.1063027716796601</v>
      </c>
      <c r="L797" s="13">
        <v>0.92994870967569676</v>
      </c>
      <c r="M797" s="13">
        <v>-0.98502144559722105</v>
      </c>
      <c r="N797" s="14">
        <v>0.46073366724933412</v>
      </c>
      <c r="O797">
        <f>I797+J797*'bulk material'!AI797+K797*'bulk material'!AJ797+L797*'bulk material'!AK797+M797*'bulk material'!AL797+N797*'bulk material'!AM797</f>
        <v>2.383380432621947</v>
      </c>
      <c r="P797">
        <f>(O797-'bulk material'!O797)^2</f>
        <v>3.447036217971073</v>
      </c>
    </row>
    <row r="798" spans="1:16" ht="15.75" thickBot="1" x14ac:dyDescent="0.3">
      <c r="A798" s="13">
        <v>-0.11795479720844249</v>
      </c>
      <c r="B798" s="13">
        <v>2.3441750623111108</v>
      </c>
      <c r="C798" s="13">
        <v>-1.9231866673775702E-2</v>
      </c>
      <c r="D798" s="13">
        <v>1.3446266448424369</v>
      </c>
      <c r="E798" s="13">
        <v>-0.24152214324737911</v>
      </c>
      <c r="F798" s="14">
        <v>-2.326506131636096</v>
      </c>
      <c r="G798" s="7">
        <f>A798+B798*'bulk material'!AI798+C798*'bulk material'!AJ798+D798*'bulk material'!AK798+E798*'bulk material'!AL798+F798*'bulk material'!AM798</f>
        <v>5.4471440231189963</v>
      </c>
      <c r="H798">
        <f>(G798-'bulk material'!N798)^2</f>
        <v>0.24587314980861502</v>
      </c>
      <c r="I798" s="13">
        <v>-2.2091567093236426</v>
      </c>
      <c r="J798" s="13">
        <v>-2.655150415248702</v>
      </c>
      <c r="K798" s="13">
        <v>-4.1063027716796601</v>
      </c>
      <c r="L798" s="13">
        <v>0.92994870967569676</v>
      </c>
      <c r="M798" s="13">
        <v>-0.98502144559722105</v>
      </c>
      <c r="N798" s="14">
        <v>0.46073366724933412</v>
      </c>
      <c r="O798">
        <f>I798+J798*'bulk material'!AI798+K798*'bulk material'!AJ798+L798*'bulk material'!AK798+M798*'bulk material'!AL798+N798*'bulk material'!AM798</f>
        <v>0.8202662610229241</v>
      </c>
      <c r="P798">
        <f>(O798-'bulk material'!O798)^2</f>
        <v>0.82761547583321082</v>
      </c>
    </row>
    <row r="799" spans="1:16" ht="15.75" thickBot="1" x14ac:dyDescent="0.3">
      <c r="A799" s="13">
        <v>-0.11795479720844249</v>
      </c>
      <c r="B799" s="13">
        <v>2.3441750623111108</v>
      </c>
      <c r="C799" s="13">
        <v>-1.9231866673775702E-2</v>
      </c>
      <c r="D799" s="13">
        <v>1.3446266448424369</v>
      </c>
      <c r="E799" s="13">
        <v>-0.24152214324737911</v>
      </c>
      <c r="F799" s="14">
        <v>-2.326506131636096</v>
      </c>
      <c r="G799" s="7">
        <f>A799+B799*'bulk material'!AI799+C799*'bulk material'!AJ799+D799*'bulk material'!AK799+E799*'bulk material'!AL799+F799*'bulk material'!AM799</f>
        <v>4.5826318949006328</v>
      </c>
      <c r="H799">
        <f>(G799-'bulk material'!N799)^2</f>
        <v>2.1590426282833062</v>
      </c>
      <c r="I799" s="13">
        <v>-2.2091567093236426</v>
      </c>
      <c r="J799" s="13">
        <v>-2.655150415248702</v>
      </c>
      <c r="K799" s="13">
        <v>-4.1063027716796601</v>
      </c>
      <c r="L799" s="13">
        <v>0.92994870967569676</v>
      </c>
      <c r="M799" s="13">
        <v>-0.98502144559722105</v>
      </c>
      <c r="N799" s="14">
        <v>0.46073366724933412</v>
      </c>
      <c r="O799">
        <f>I799+J799*'bulk material'!AI799+K799*'bulk material'!AJ799+L799*'bulk material'!AK799+M799*'bulk material'!AL799+N799*'bulk material'!AM799</f>
        <v>2.8702370926472924</v>
      </c>
      <c r="P799">
        <f>(O799-'bulk material'!O799)^2</f>
        <v>2.8552986830650768</v>
      </c>
    </row>
    <row r="800" spans="1:16" ht="15.75" thickBot="1" x14ac:dyDescent="0.3">
      <c r="A800" s="13">
        <v>-0.11795479720844249</v>
      </c>
      <c r="B800" s="13">
        <v>2.3441750623111108</v>
      </c>
      <c r="C800" s="13">
        <v>-1.9231866673775702E-2</v>
      </c>
      <c r="D800" s="13">
        <v>1.3446266448424369</v>
      </c>
      <c r="E800" s="13">
        <v>-0.24152214324737911</v>
      </c>
      <c r="F800" s="14">
        <v>-2.326506131636096</v>
      </c>
      <c r="G800" s="7">
        <f>A800+B800*'bulk material'!AI800+C800*'bulk material'!AJ800+D800*'bulk material'!AK800+E800*'bulk material'!AL800+F800*'bulk material'!AM800</f>
        <v>4.5826318949006328</v>
      </c>
      <c r="H800">
        <f>(G800-'bulk material'!N800)^2</f>
        <v>2.5579783356091443</v>
      </c>
      <c r="I800" s="13">
        <v>-2.2091567093236426</v>
      </c>
      <c r="J800" s="13">
        <v>-2.655150415248702</v>
      </c>
      <c r="K800" s="13">
        <v>-4.1063027716796601</v>
      </c>
      <c r="L800" s="13">
        <v>0.92994870967569676</v>
      </c>
      <c r="M800" s="13">
        <v>-0.98502144559722105</v>
      </c>
      <c r="N800" s="14">
        <v>0.46073366724933412</v>
      </c>
      <c r="O800">
        <f>I800+J800*'bulk material'!AI800+K800*'bulk material'!AJ800+L800*'bulk material'!AK800+M800*'bulk material'!AL800+N800*'bulk material'!AM800</f>
        <v>2.8702370926472924</v>
      </c>
      <c r="P800">
        <f>(O800-'bulk material'!O800)^2</f>
        <v>3.3115370389767804</v>
      </c>
    </row>
    <row r="801" spans="1:16" ht="15.75" thickBot="1" x14ac:dyDescent="0.3">
      <c r="A801" s="13">
        <v>-0.11795479720844249</v>
      </c>
      <c r="B801" s="13">
        <v>2.3441750623111108</v>
      </c>
      <c r="C801" s="13">
        <v>-1.9231866673775702E-2</v>
      </c>
      <c r="D801" s="13">
        <v>1.3446266448424369</v>
      </c>
      <c r="E801" s="13">
        <v>-0.24152214324737911</v>
      </c>
      <c r="F801" s="14">
        <v>-2.326506131636096</v>
      </c>
      <c r="G801" s="7">
        <f>A801+B801*'bulk material'!AI801+C801*'bulk material'!AJ801+D801*'bulk material'!AK801+E801*'bulk material'!AL801+F801*'bulk material'!AM801</f>
        <v>4.9004260218135229</v>
      </c>
      <c r="H801">
        <f>(G801-'bulk material'!N801)^2</f>
        <v>6.0004126746083255</v>
      </c>
      <c r="I801" s="13">
        <v>-2.2091567093236426</v>
      </c>
      <c r="J801" s="13">
        <v>-2.655150415248702</v>
      </c>
      <c r="K801" s="13">
        <v>-4.1063027716796601</v>
      </c>
      <c r="L801" s="13">
        <v>0.92994870967569676</v>
      </c>
      <c r="M801" s="13">
        <v>-0.98502144559722105</v>
      </c>
      <c r="N801" s="14">
        <v>0.46073366724933412</v>
      </c>
      <c r="O801">
        <f>I801+J801*'bulk material'!AI801+K801*'bulk material'!AJ801+L801*'bulk material'!AK801+M801*'bulk material'!AL801+N801*'bulk material'!AM801</f>
        <v>-0.85781195596387272</v>
      </c>
      <c r="P801">
        <f>(O801-'bulk material'!O801)^2</f>
        <v>1.4588097209692759</v>
      </c>
    </row>
    <row r="802" spans="1:16" ht="15.75" thickBot="1" x14ac:dyDescent="0.3">
      <c r="A802" s="13">
        <v>-0.11795479720844249</v>
      </c>
      <c r="B802" s="13">
        <v>2.3441750623111108</v>
      </c>
      <c r="C802" s="13">
        <v>-1.9231866673775702E-2</v>
      </c>
      <c r="D802" s="13">
        <v>1.3446266448424369</v>
      </c>
      <c r="E802" s="13">
        <v>-0.24152214324737911</v>
      </c>
      <c r="F802" s="14">
        <v>-2.326506131636096</v>
      </c>
      <c r="G802" s="7">
        <f>A802+B802*'bulk material'!AI802+C802*'bulk material'!AJ802+D802*'bulk material'!AK802+E802*'bulk material'!AL802+F802*'bulk material'!AM802</f>
        <v>5.5294065652804907</v>
      </c>
      <c r="H802">
        <f>(G802-'bulk material'!N802)^2</f>
        <v>3.0767463143499006E-2</v>
      </c>
      <c r="I802" s="13">
        <v>-2.2091567093236426</v>
      </c>
      <c r="J802" s="13">
        <v>-2.655150415248702</v>
      </c>
      <c r="K802" s="13">
        <v>-4.1063027716796601</v>
      </c>
      <c r="L802" s="13">
        <v>0.92994870967569676</v>
      </c>
      <c r="M802" s="13">
        <v>-0.98502144559722105</v>
      </c>
      <c r="N802" s="14">
        <v>0.46073366724933412</v>
      </c>
      <c r="O802">
        <f>I802+J802*'bulk material'!AI802+K802*'bulk material'!AJ802+L802*'bulk material'!AK802+M802*'bulk material'!AL802+N802*'bulk material'!AM802</f>
        <v>2.8807145999898913</v>
      </c>
      <c r="P802">
        <f>(O802-'bulk material'!O802)^2</f>
        <v>0.33557157466487209</v>
      </c>
    </row>
    <row r="803" spans="1:16" ht="15.75" thickBot="1" x14ac:dyDescent="0.3">
      <c r="A803" s="13">
        <v>-0.11795479720844249</v>
      </c>
      <c r="B803" s="13">
        <v>2.3441750623111108</v>
      </c>
      <c r="C803" s="13">
        <v>-1.9231866673775702E-2</v>
      </c>
      <c r="D803" s="13">
        <v>1.3446266448424369</v>
      </c>
      <c r="E803" s="13">
        <v>-0.24152214324737911</v>
      </c>
      <c r="F803" s="14">
        <v>-2.326506131636096</v>
      </c>
      <c r="G803" s="7">
        <f>A803+B803*'bulk material'!AI803+C803*'bulk material'!AJ803+D803*'bulk material'!AK803+E803*'bulk material'!AL803+F803*'bulk material'!AM803</f>
        <v>6.0958661367799278</v>
      </c>
      <c r="H803">
        <f>(G803-'bulk material'!N803)^2</f>
        <v>4.9913541187866528</v>
      </c>
      <c r="I803" s="13">
        <v>-2.2091567093236426</v>
      </c>
      <c r="J803" s="13">
        <v>-2.655150415248702</v>
      </c>
      <c r="K803" s="13">
        <v>-4.1063027716796601</v>
      </c>
      <c r="L803" s="13">
        <v>0.92994870967569676</v>
      </c>
      <c r="M803" s="13">
        <v>-0.98502144559722105</v>
      </c>
      <c r="N803" s="14">
        <v>0.46073366724933412</v>
      </c>
      <c r="O803">
        <f>I803+J803*'bulk material'!AI803+K803*'bulk material'!AJ803+L803*'bulk material'!AK803+M803*'bulk material'!AL803+N803*'bulk material'!AM803</f>
        <v>1.5311658563766453</v>
      </c>
      <c r="P803">
        <f>(O803-'bulk material'!O803)^2</f>
        <v>2.9543908132854328</v>
      </c>
    </row>
    <row r="804" spans="1:16" ht="15.75" thickBot="1" x14ac:dyDescent="0.3">
      <c r="A804" s="13">
        <v>-0.11795479720844249</v>
      </c>
      <c r="B804" s="13">
        <v>2.3441750623111108</v>
      </c>
      <c r="C804" s="13">
        <v>-1.9231866673775702E-2</v>
      </c>
      <c r="D804" s="13">
        <v>1.3446266448424369</v>
      </c>
      <c r="E804" s="13">
        <v>-0.24152214324737911</v>
      </c>
      <c r="F804" s="14">
        <v>-2.326506131636096</v>
      </c>
      <c r="G804" s="7">
        <f>A804+B804*'bulk material'!AI804+C804*'bulk material'!AJ804+D804*'bulk material'!AK804+E804*'bulk material'!AL804+F804*'bulk material'!AM804</f>
        <v>7.0386489884583767</v>
      </c>
      <c r="H804">
        <f>(G804-'bulk material'!N804)^2</f>
        <v>3.9614971491447699</v>
      </c>
      <c r="I804" s="13">
        <v>-2.2091567093236426</v>
      </c>
      <c r="J804" s="13">
        <v>-2.655150415248702</v>
      </c>
      <c r="K804" s="13">
        <v>-4.1063027716796601</v>
      </c>
      <c r="L804" s="13">
        <v>0.92994870967569676</v>
      </c>
      <c r="M804" s="13">
        <v>-0.98502144559722105</v>
      </c>
      <c r="N804" s="14">
        <v>0.46073366724933412</v>
      </c>
      <c r="O804">
        <f>I804+J804*'bulk material'!AI804+K804*'bulk material'!AJ804+L804*'bulk material'!AK804+M804*'bulk material'!AL804+N804*'bulk material'!AM804</f>
        <v>1.6995394058779068</v>
      </c>
      <c r="P804">
        <f>(O804-'bulk material'!O804)^2</f>
        <v>0.90337534097892314</v>
      </c>
    </row>
    <row r="805" spans="1:16" ht="15.75" thickBot="1" x14ac:dyDescent="0.3">
      <c r="A805" s="13">
        <v>-0.11795479720844249</v>
      </c>
      <c r="B805" s="13">
        <v>2.3441750623111108</v>
      </c>
      <c r="C805" s="13">
        <v>-1.9231866673775702E-2</v>
      </c>
      <c r="D805" s="13">
        <v>1.3446266448424369</v>
      </c>
      <c r="E805" s="13">
        <v>-0.24152214324737911</v>
      </c>
      <c r="F805" s="14">
        <v>-2.326506131636096</v>
      </c>
      <c r="G805" s="7">
        <f>A805+B805*'bulk material'!AI805+C805*'bulk material'!AJ805+D805*'bulk material'!AK805+E805*'bulk material'!AL805+F805*'bulk material'!AM805</f>
        <v>6.2115894570322503</v>
      </c>
      <c r="H805">
        <f>(G805-'bulk material'!N805)^2</f>
        <v>0.77367761292228754</v>
      </c>
      <c r="I805" s="13">
        <v>-2.2091567093236426</v>
      </c>
      <c r="J805" s="13">
        <v>-2.655150415248702</v>
      </c>
      <c r="K805" s="13">
        <v>-4.1063027716796601</v>
      </c>
      <c r="L805" s="13">
        <v>0.92994870967569676</v>
      </c>
      <c r="M805" s="13">
        <v>-0.98502144559722105</v>
      </c>
      <c r="N805" s="14">
        <v>0.46073366724933412</v>
      </c>
      <c r="O805">
        <f>I805+J805*'bulk material'!AI805+K805*'bulk material'!AJ805+L805*'bulk material'!AK805+M805*'bulk material'!AL805+N805*'bulk material'!AM805</f>
        <v>0.30555714711057969</v>
      </c>
      <c r="P805">
        <f>(O805-'bulk material'!O805)^2</f>
        <v>0.85459458825833079</v>
      </c>
    </row>
    <row r="806" spans="1:16" ht="15.75" thickBot="1" x14ac:dyDescent="0.3">
      <c r="A806" s="13">
        <v>-0.11795479720844249</v>
      </c>
      <c r="B806" s="13">
        <v>2.3441750623111108</v>
      </c>
      <c r="C806" s="13">
        <v>-1.9231866673775702E-2</v>
      </c>
      <c r="D806" s="13">
        <v>1.3446266448424369</v>
      </c>
      <c r="E806" s="13">
        <v>-0.24152214324737911</v>
      </c>
      <c r="F806" s="14">
        <v>-2.326506131636096</v>
      </c>
      <c r="G806" s="7">
        <f>A806+B806*'bulk material'!AI806+C806*'bulk material'!AJ806+D806*'bulk material'!AK806+E806*'bulk material'!AL806+F806*'bulk material'!AM806</f>
        <v>5.3451849244619565</v>
      </c>
      <c r="H806">
        <f>(G806-'bulk material'!N806)^2</f>
        <v>9.7457293658566044</v>
      </c>
      <c r="I806" s="13">
        <v>-2.2091567093236426</v>
      </c>
      <c r="J806" s="13">
        <v>-2.655150415248702</v>
      </c>
      <c r="K806" s="13">
        <v>-4.1063027716796601</v>
      </c>
      <c r="L806" s="13">
        <v>0.92994870967569676</v>
      </c>
      <c r="M806" s="13">
        <v>-0.98502144559722105</v>
      </c>
      <c r="N806" s="14">
        <v>0.46073366724933412</v>
      </c>
      <c r="O806">
        <f>I806+J806*'bulk material'!AI806+K806*'bulk material'!AJ806+L806*'bulk material'!AK806+M806*'bulk material'!AL806+N806*'bulk material'!AM806</f>
        <v>2.3023987538313757</v>
      </c>
      <c r="P806">
        <f>(O806-'bulk material'!O806)^2</f>
        <v>6.7995842590201629</v>
      </c>
    </row>
    <row r="807" spans="1:16" ht="15.75" thickBot="1" x14ac:dyDescent="0.3">
      <c r="A807" s="13">
        <v>-0.11795479720844249</v>
      </c>
      <c r="B807" s="13">
        <v>2.3441750623111108</v>
      </c>
      <c r="C807" s="13">
        <v>-1.9231866673775702E-2</v>
      </c>
      <c r="D807" s="13">
        <v>1.3446266448424369</v>
      </c>
      <c r="E807" s="13">
        <v>-0.24152214324737911</v>
      </c>
      <c r="F807" s="14">
        <v>-2.326506131636096</v>
      </c>
      <c r="G807" s="7">
        <f>A807+B807*'bulk material'!AI807+C807*'bulk material'!AJ807+D807*'bulk material'!AK807+E807*'bulk material'!AL807+F807*'bulk material'!AM807</f>
        <v>5.3451849244619565</v>
      </c>
      <c r="H807">
        <f>(G807-'bulk material'!N807)^2</f>
        <v>11.100991697582575</v>
      </c>
      <c r="I807" s="13">
        <v>-2.2091567093236426</v>
      </c>
      <c r="J807" s="13">
        <v>-2.655150415248702</v>
      </c>
      <c r="K807" s="13">
        <v>-4.1063027716796601</v>
      </c>
      <c r="L807" s="13">
        <v>0.92994870967569676</v>
      </c>
      <c r="M807" s="13">
        <v>-0.98502144559722105</v>
      </c>
      <c r="N807" s="14">
        <v>0.46073366724933412</v>
      </c>
      <c r="O807">
        <f>I807+J807*'bulk material'!AI807+K807*'bulk material'!AJ807+L807*'bulk material'!AK807+M807*'bulk material'!AL807+N807*'bulk material'!AM807</f>
        <v>2.3023987538313757</v>
      </c>
      <c r="P807">
        <f>(O807-'bulk material'!O807)^2</f>
        <v>7.9388767824109854</v>
      </c>
    </row>
    <row r="808" spans="1:16" ht="15.75" thickBot="1" x14ac:dyDescent="0.3">
      <c r="A808" s="13">
        <v>-0.11795479720844249</v>
      </c>
      <c r="B808" s="13">
        <v>2.3441750623111108</v>
      </c>
      <c r="C808" s="13">
        <v>-1.9231866673775702E-2</v>
      </c>
      <c r="D808" s="13">
        <v>1.3446266448424369</v>
      </c>
      <c r="E808" s="13">
        <v>-0.24152214324737911</v>
      </c>
      <c r="F808" s="14">
        <v>-2.326506131636096</v>
      </c>
      <c r="G808" s="7">
        <f>A808+B808*'bulk material'!AI808+C808*'bulk material'!AJ808+D808*'bulk material'!AK808+E808*'bulk material'!AL808+F808*'bulk material'!AM808</f>
        <v>6.5476197423679503</v>
      </c>
      <c r="H808">
        <f>(G808-'bulk material'!N808)^2</f>
        <v>4.1448175727694494E-3</v>
      </c>
      <c r="I808" s="13">
        <v>-2.2091567093236426</v>
      </c>
      <c r="J808" s="13">
        <v>-2.655150415248702</v>
      </c>
      <c r="K808" s="13">
        <v>-4.1063027716796601</v>
      </c>
      <c r="L808" s="13">
        <v>0.92994870967569676</v>
      </c>
      <c r="M808" s="13">
        <v>-0.98502144559722105</v>
      </c>
      <c r="N808" s="14">
        <v>0.46073366724933412</v>
      </c>
      <c r="O808">
        <f>I808+J808*'bulk material'!AI808+K808*'bulk material'!AJ808+L808*'bulk material'!AK808+M808*'bulk material'!AL808+N808*'bulk material'!AM808</f>
        <v>3.3644332852009162</v>
      </c>
      <c r="P808">
        <f>(O808-'bulk material'!O808)^2</f>
        <v>0.14105035726497683</v>
      </c>
    </row>
    <row r="809" spans="1:16" ht="15.75" thickBot="1" x14ac:dyDescent="0.3">
      <c r="A809" s="13">
        <v>-0.11795479720844249</v>
      </c>
      <c r="B809" s="13">
        <v>2.3441750623111108</v>
      </c>
      <c r="C809" s="13">
        <v>-1.9231866673775702E-2</v>
      </c>
      <c r="D809" s="13">
        <v>1.3446266448424369</v>
      </c>
      <c r="E809" s="13">
        <v>-0.24152214324737911</v>
      </c>
      <c r="F809" s="14">
        <v>-2.326506131636096</v>
      </c>
      <c r="G809" s="7">
        <f>A809+B809*'bulk material'!AI809+C809*'bulk material'!AJ809+D809*'bulk material'!AK809+E809*'bulk material'!AL809+F809*'bulk material'!AM809</f>
        <v>6.5476197423679503</v>
      </c>
      <c r="H809">
        <f>(G809-'bulk material'!N809)^2</f>
        <v>3.7783684557102355E-2</v>
      </c>
      <c r="I809" s="13">
        <v>-2.2091567093236426</v>
      </c>
      <c r="J809" s="13">
        <v>-2.655150415248702</v>
      </c>
      <c r="K809" s="13">
        <v>-4.1063027716796601</v>
      </c>
      <c r="L809" s="13">
        <v>0.92994870967569676</v>
      </c>
      <c r="M809" s="13">
        <v>-0.98502144559722105</v>
      </c>
      <c r="N809" s="14">
        <v>0.46073366724933412</v>
      </c>
      <c r="O809">
        <f>I809+J809*'bulk material'!AI809+K809*'bulk material'!AJ809+L809*'bulk material'!AK809+M809*'bulk material'!AL809+N809*'bulk material'!AM809</f>
        <v>3.3644332852009162</v>
      </c>
      <c r="P809">
        <f>(O809-'bulk material'!O809)^2</f>
        <v>0.25559770311273822</v>
      </c>
    </row>
    <row r="810" spans="1:16" ht="15.75" thickBot="1" x14ac:dyDescent="0.3">
      <c r="A810" s="13">
        <v>-0.11795479720844249</v>
      </c>
      <c r="B810" s="13">
        <v>2.3441750623111108</v>
      </c>
      <c r="C810" s="13">
        <v>-1.9231866673775702E-2</v>
      </c>
      <c r="D810" s="13">
        <v>1.3446266448424369</v>
      </c>
      <c r="E810" s="13">
        <v>-0.24152214324737911</v>
      </c>
      <c r="F810" s="14">
        <v>-2.326506131636096</v>
      </c>
      <c r="G810" s="7">
        <f>A810+B810*'bulk material'!AI810+C810*'bulk material'!AJ810+D810*'bulk material'!AK810+E810*'bulk material'!AL810+F810*'bulk material'!AM810</f>
        <v>6.5476197423679503</v>
      </c>
      <c r="H810">
        <f>(G810-'bulk material'!N810)^2</f>
        <v>1.5720209003879614E-2</v>
      </c>
      <c r="I810" s="13">
        <v>-2.2091567093236426</v>
      </c>
      <c r="J810" s="13">
        <v>-2.655150415248702</v>
      </c>
      <c r="K810" s="13">
        <v>-4.1063027716796601</v>
      </c>
      <c r="L810" s="13">
        <v>0.92994870967569676</v>
      </c>
      <c r="M810" s="13">
        <v>-0.98502144559722105</v>
      </c>
      <c r="N810" s="14">
        <v>0.46073366724933412</v>
      </c>
      <c r="O810">
        <f>I810+J810*'bulk material'!AI810+K810*'bulk material'!AJ810+L810*'bulk material'!AK810+M810*'bulk material'!AL810+N810*'bulk material'!AM810</f>
        <v>3.3644332852009162</v>
      </c>
      <c r="P810">
        <f>(O810-'bulk material'!O810)^2</f>
        <v>0.31986570888862886</v>
      </c>
    </row>
    <row r="811" spans="1:16" ht="15.75" thickBot="1" x14ac:dyDescent="0.3">
      <c r="A811" s="13">
        <v>-0.11795479720844249</v>
      </c>
      <c r="B811" s="13">
        <v>2.3441750623111108</v>
      </c>
      <c r="C811" s="13">
        <v>-1.9231866673775702E-2</v>
      </c>
      <c r="D811" s="13">
        <v>1.3446266448424369</v>
      </c>
      <c r="E811" s="13">
        <v>-0.24152214324737911</v>
      </c>
      <c r="F811" s="14">
        <v>-2.326506131636096</v>
      </c>
      <c r="G811" s="7">
        <f>A811+B811*'bulk material'!AI811+C811*'bulk material'!AJ811+D811*'bulk material'!AK811+E811*'bulk material'!AL811+F811*'bulk material'!AM811</f>
        <v>6.5476197423679503</v>
      </c>
      <c r="H811">
        <f>(G811-'bulk material'!N811)^2</f>
        <v>3.0758234767084704E-2</v>
      </c>
      <c r="I811" s="13">
        <v>-2.2091567093236426</v>
      </c>
      <c r="J811" s="13">
        <v>-2.655150415248702</v>
      </c>
      <c r="K811" s="13">
        <v>-4.1063027716796601</v>
      </c>
      <c r="L811" s="13">
        <v>0.92994870967569676</v>
      </c>
      <c r="M811" s="13">
        <v>-0.98502144559722105</v>
      </c>
      <c r="N811" s="14">
        <v>0.46073366724933412</v>
      </c>
      <c r="O811">
        <f>I811+J811*'bulk material'!AI811+K811*'bulk material'!AJ811+L811*'bulk material'!AK811+M811*'bulk material'!AL811+N811*'bulk material'!AM811</f>
        <v>3.3644332852009162</v>
      </c>
      <c r="P811">
        <f>(O811-'bulk material'!O811)^2</f>
        <v>0.37892238036853709</v>
      </c>
    </row>
    <row r="812" spans="1:16" ht="15.75" thickBot="1" x14ac:dyDescent="0.3">
      <c r="A812" s="13">
        <v>-0.11795479720844249</v>
      </c>
      <c r="B812" s="13">
        <v>2.3441750623111108</v>
      </c>
      <c r="C812" s="13">
        <v>-1.9231866673775702E-2</v>
      </c>
      <c r="D812" s="13">
        <v>1.3446266448424369</v>
      </c>
      <c r="E812" s="13">
        <v>-0.24152214324737911</v>
      </c>
      <c r="F812" s="14">
        <v>-2.326506131636096</v>
      </c>
      <c r="G812" s="7">
        <f>A812+B812*'bulk material'!AI812+C812*'bulk material'!AJ812+D812*'bulk material'!AK812+E812*'bulk material'!AL812+F812*'bulk material'!AM812</f>
        <v>7.4030519464029911</v>
      </c>
      <c r="H812">
        <f>(G812-'bulk material'!N812)^2</f>
        <v>0.32598167990621518</v>
      </c>
      <c r="I812" s="13">
        <v>-2.2091567093236426</v>
      </c>
      <c r="J812" s="13">
        <v>-2.655150415248702</v>
      </c>
      <c r="K812" s="13">
        <v>-4.1063027716796601</v>
      </c>
      <c r="L812" s="13">
        <v>0.92994870967569676</v>
      </c>
      <c r="M812" s="13">
        <v>-0.98502144559722105</v>
      </c>
      <c r="N812" s="14">
        <v>0.46073366724933412</v>
      </c>
      <c r="O812">
        <f>I812+J812*'bulk material'!AI812+K812*'bulk material'!AJ812+L812*'bulk material'!AK812+M812*'bulk material'!AL812+N812*'bulk material'!AM812</f>
        <v>1.0588234305116679</v>
      </c>
      <c r="P812">
        <f>(O812-'bulk material'!O812)^2</f>
        <v>9.7197848506080258E-4</v>
      </c>
    </row>
    <row r="813" spans="1:16" ht="15.75" thickBot="1" x14ac:dyDescent="0.3">
      <c r="A813" s="13">
        <v>-0.11795479720844249</v>
      </c>
      <c r="B813" s="13">
        <v>2.3441750623111108</v>
      </c>
      <c r="C813" s="13">
        <v>-1.9231866673775702E-2</v>
      </c>
      <c r="D813" s="13">
        <v>1.3446266448424369</v>
      </c>
      <c r="E813" s="13">
        <v>-0.24152214324737911</v>
      </c>
      <c r="F813" s="14">
        <v>-2.326506131636096</v>
      </c>
      <c r="G813" s="7">
        <f>A813+B813*'bulk material'!AI813+C813*'bulk material'!AJ813+D813*'bulk material'!AK813+E813*'bulk material'!AL813+F813*'bulk material'!AM813</f>
        <v>7.1246334115833081</v>
      </c>
      <c r="H813">
        <f>(G813-'bulk material'!N813)^2</f>
        <v>0.31738191294426404</v>
      </c>
      <c r="I813" s="13">
        <v>-2.2091567093236426</v>
      </c>
      <c r="J813" s="13">
        <v>-2.655150415248702</v>
      </c>
      <c r="K813" s="13">
        <v>-4.1063027716796601</v>
      </c>
      <c r="L813" s="13">
        <v>0.92994870967569676</v>
      </c>
      <c r="M813" s="13">
        <v>-0.98502144559722105</v>
      </c>
      <c r="N813" s="14">
        <v>0.46073366724933412</v>
      </c>
      <c r="O813">
        <f>I813+J813*'bulk material'!AI813+K813*'bulk material'!AJ813+L813*'bulk material'!AK813+M813*'bulk material'!AL813+N813*'bulk material'!AM813</f>
        <v>0.6854168579095905</v>
      </c>
      <c r="P813">
        <f>(O813-'bulk material'!O813)^2</f>
        <v>7.1543079258864052E-3</v>
      </c>
    </row>
    <row r="814" spans="1:16" ht="15.75" thickBot="1" x14ac:dyDescent="0.3">
      <c r="A814" s="13">
        <v>-0.11795479720844249</v>
      </c>
      <c r="B814" s="13">
        <v>2.3441750623111108</v>
      </c>
      <c r="C814" s="13">
        <v>-1.9231866673775702E-2</v>
      </c>
      <c r="D814" s="13">
        <v>1.3446266448424369</v>
      </c>
      <c r="E814" s="13">
        <v>-0.24152214324737911</v>
      </c>
      <c r="F814" s="14">
        <v>-2.326506131636096</v>
      </c>
      <c r="G814" s="7">
        <f>A814+B814*'bulk material'!AI814+C814*'bulk material'!AJ814+D814*'bulk material'!AK814+E814*'bulk material'!AL814+F814*'bulk material'!AM814</f>
        <v>8.0029696088955831</v>
      </c>
      <c r="H814">
        <f>(G814-'bulk material'!N814)^2</f>
        <v>0.62889720121522918</v>
      </c>
      <c r="I814" s="13">
        <v>-2.2091567093236426</v>
      </c>
      <c r="J814" s="13">
        <v>-2.655150415248702</v>
      </c>
      <c r="K814" s="13">
        <v>-4.1063027716796601</v>
      </c>
      <c r="L814" s="13">
        <v>0.92994870967569676</v>
      </c>
      <c r="M814" s="13">
        <v>-0.98502144559722105</v>
      </c>
      <c r="N814" s="14">
        <v>0.46073366724933412</v>
      </c>
      <c r="O814">
        <f>I814+J814*'bulk material'!AI814+K814*'bulk material'!AJ814+L814*'bulk material'!AK814+M814*'bulk material'!AL814+N814*'bulk material'!AM814</f>
        <v>0.32783396747320548</v>
      </c>
      <c r="P814">
        <f>(O814-'bulk material'!O814)^2</f>
        <v>0.59624038178817118</v>
      </c>
    </row>
    <row r="815" spans="1:16" ht="15.75" thickBot="1" x14ac:dyDescent="0.3">
      <c r="A815" s="13">
        <v>-0.11795479720844249</v>
      </c>
      <c r="B815" s="13">
        <v>2.3441750623111108</v>
      </c>
      <c r="C815" s="13">
        <v>-1.9231866673775702E-2</v>
      </c>
      <c r="D815" s="13">
        <v>1.3446266448424369</v>
      </c>
      <c r="E815" s="13">
        <v>-0.24152214324737911</v>
      </c>
      <c r="F815" s="14">
        <v>-2.326506131636096</v>
      </c>
      <c r="G815" s="7">
        <f>A815+B815*'bulk material'!AI815+C815*'bulk material'!AJ815+D815*'bulk material'!AK815+E815*'bulk material'!AL815+F815*'bulk material'!AM815</f>
        <v>7.7643211964308714</v>
      </c>
      <c r="H815">
        <f>(G815-'bulk material'!N815)^2</f>
        <v>0.84949181694862352</v>
      </c>
      <c r="I815" s="13">
        <v>-2.2091567093236426</v>
      </c>
      <c r="J815" s="13">
        <v>-2.655150415248702</v>
      </c>
      <c r="K815" s="13">
        <v>-4.1063027716796601</v>
      </c>
      <c r="L815" s="13">
        <v>0.92994870967569676</v>
      </c>
      <c r="M815" s="13">
        <v>-0.98502144559722105</v>
      </c>
      <c r="N815" s="14">
        <v>0.46073366724933412</v>
      </c>
      <c r="O815">
        <f>I815+J815*'bulk material'!AI815+K815*'bulk material'!AJ815+L815*'bulk material'!AK815+M815*'bulk material'!AL815+N815*'bulk material'!AM815</f>
        <v>0.72733272721403086</v>
      </c>
      <c r="P815">
        <f>(O815-'bulk material'!O815)^2</f>
        <v>3.7352027872979581</v>
      </c>
    </row>
    <row r="816" spans="1:16" ht="15.75" thickBot="1" x14ac:dyDescent="0.3">
      <c r="A816" s="13">
        <v>-0.11795479720844249</v>
      </c>
      <c r="B816" s="13">
        <v>2.3441750623111108</v>
      </c>
      <c r="C816" s="13">
        <v>-1.9231866673775702E-2</v>
      </c>
      <c r="D816" s="13">
        <v>1.3446266448424369</v>
      </c>
      <c r="E816" s="13">
        <v>-0.24152214324737911</v>
      </c>
      <c r="F816" s="14">
        <v>-2.326506131636096</v>
      </c>
      <c r="G816" s="7">
        <f>A816+B816*'bulk material'!AI816+C816*'bulk material'!AJ816+D816*'bulk material'!AK816+E816*'bulk material'!AL816+F816*'bulk material'!AM816</f>
        <v>8.0837926249166649</v>
      </c>
      <c r="H816">
        <f>(G816-'bulk material'!N816)^2</f>
        <v>4.1124848720590704E-2</v>
      </c>
      <c r="I816" s="13">
        <v>-2.2091567093236426</v>
      </c>
      <c r="J816" s="13">
        <v>-2.655150415248702</v>
      </c>
      <c r="K816" s="13">
        <v>-4.1063027716796601</v>
      </c>
      <c r="L816" s="13">
        <v>0.92994870967569676</v>
      </c>
      <c r="M816" s="13">
        <v>-0.98502144559722105</v>
      </c>
      <c r="N816" s="14">
        <v>0.46073366724933412</v>
      </c>
      <c r="O816">
        <f>I816+J816*'bulk material'!AI816+K816*'bulk material'!AJ816+L816*'bulk material'!AK816+M816*'bulk material'!AL816+N816*'bulk material'!AM816</f>
        <v>4.4668269398482119</v>
      </c>
      <c r="P816">
        <f>(O816-'bulk material'!O816)^2</f>
        <v>6.5960077031797071E-2</v>
      </c>
    </row>
    <row r="817" spans="1:16" ht="15.75" thickBot="1" x14ac:dyDescent="0.3">
      <c r="A817" s="13">
        <v>-0.11795479720844249</v>
      </c>
      <c r="B817" s="13">
        <v>2.3441750623111108</v>
      </c>
      <c r="C817" s="13">
        <v>-1.9231866673775702E-2</v>
      </c>
      <c r="D817" s="13">
        <v>1.3446266448424369</v>
      </c>
      <c r="E817" s="13">
        <v>-0.24152214324737911</v>
      </c>
      <c r="F817" s="14">
        <v>-2.326506131636096</v>
      </c>
      <c r="G817" s="7">
        <f>A817+B817*'bulk material'!AI817+C817*'bulk material'!AJ817+D817*'bulk material'!AK817+E817*'bulk material'!AL817+F817*'bulk material'!AM817</f>
        <v>8.0837926249166649</v>
      </c>
      <c r="H817">
        <f>(G817-'bulk material'!N817)^2</f>
        <v>0.30337251566258955</v>
      </c>
      <c r="I817" s="13">
        <v>-2.2091567093236426</v>
      </c>
      <c r="J817" s="13">
        <v>-2.655150415248702</v>
      </c>
      <c r="K817" s="13">
        <v>-4.1063027716796601</v>
      </c>
      <c r="L817" s="13">
        <v>0.92994870967569676</v>
      </c>
      <c r="M817" s="13">
        <v>-0.98502144559722105</v>
      </c>
      <c r="N817" s="14">
        <v>0.46073366724933412</v>
      </c>
      <c r="O817">
        <f>I817+J817*'bulk material'!AI817+K817*'bulk material'!AJ817+L817*'bulk material'!AK817+M817*'bulk material'!AL817+N817*'bulk material'!AM817</f>
        <v>4.4668269398482119</v>
      </c>
      <c r="P817">
        <f>(O817-'bulk material'!O817)^2</f>
        <v>3.8740844250011786E-2</v>
      </c>
    </row>
    <row r="818" spans="1:16" ht="15.75" thickBot="1" x14ac:dyDescent="0.3">
      <c r="A818" s="13">
        <v>-0.11795479720844249</v>
      </c>
      <c r="B818" s="13">
        <v>2.3441750623111108</v>
      </c>
      <c r="C818" s="13">
        <v>-1.9231866673775702E-2</v>
      </c>
      <c r="D818" s="13">
        <v>1.3446266448424369</v>
      </c>
      <c r="E818" s="13">
        <v>-0.24152214324737911</v>
      </c>
      <c r="F818" s="14">
        <v>-2.326506131636096</v>
      </c>
      <c r="G818" s="7">
        <f>A818+B818*'bulk material'!AI818+C818*'bulk material'!AJ818+D818*'bulk material'!AK818+E818*'bulk material'!AL818+F818*'bulk material'!AM818</f>
        <v>8.0837926249166649</v>
      </c>
      <c r="H818">
        <f>(G818-'bulk material'!N818)^2</f>
        <v>8.6104712389244373E-3</v>
      </c>
      <c r="I818" s="13">
        <v>-2.2091567093236426</v>
      </c>
      <c r="J818" s="13">
        <v>-2.655150415248702</v>
      </c>
      <c r="K818" s="13">
        <v>-4.1063027716796601</v>
      </c>
      <c r="L818" s="13">
        <v>0.92994870967569676</v>
      </c>
      <c r="M818" s="13">
        <v>-0.98502144559722105</v>
      </c>
      <c r="N818" s="14">
        <v>0.46073366724933412</v>
      </c>
      <c r="O818">
        <f>I818+J818*'bulk material'!AI818+K818*'bulk material'!AJ818+L818*'bulk material'!AK818+M818*'bulk material'!AL818+N818*'bulk material'!AM818</f>
        <v>4.4668269398482119</v>
      </c>
      <c r="P818">
        <f>(O818-'bulk material'!O818)^2</f>
        <v>2.1558150265190347E-2</v>
      </c>
    </row>
    <row r="819" spans="1:16" ht="15.75" thickBot="1" x14ac:dyDescent="0.3">
      <c r="A819" s="13">
        <v>-0.11795479720844249</v>
      </c>
      <c r="B819" s="13">
        <v>2.3441750623111108</v>
      </c>
      <c r="C819" s="13">
        <v>-1.9231866673775702E-2</v>
      </c>
      <c r="D819" s="13">
        <v>1.3446266448424369</v>
      </c>
      <c r="E819" s="13">
        <v>-0.24152214324737911</v>
      </c>
      <c r="F819" s="14">
        <v>-2.326506131636096</v>
      </c>
      <c r="G819" s="7">
        <f>A819+B819*'bulk material'!AI819+C819*'bulk material'!AJ819+D819*'bulk material'!AK819+E819*'bulk material'!AL819+F819*'bulk material'!AM819</f>
        <v>8.0837926249166649</v>
      </c>
      <c r="H819">
        <f>(G819-'bulk material'!N819)^2</f>
        <v>0.21232984317758843</v>
      </c>
      <c r="I819" s="13">
        <v>-2.2091567093236426</v>
      </c>
      <c r="J819" s="13">
        <v>-2.655150415248702</v>
      </c>
      <c r="K819" s="13">
        <v>-4.1063027716796601</v>
      </c>
      <c r="L819" s="13">
        <v>0.92994870967569676</v>
      </c>
      <c r="M819" s="13">
        <v>-0.98502144559722105</v>
      </c>
      <c r="N819" s="14">
        <v>0.46073366724933412</v>
      </c>
      <c r="O819">
        <f>I819+J819*'bulk material'!AI819+K819*'bulk material'!AJ819+L819*'bulk material'!AK819+M819*'bulk material'!AL819+N819*'bulk material'!AM819</f>
        <v>4.4668269398482119</v>
      </c>
      <c r="P819">
        <f>(O819-'bulk material'!O819)^2</f>
        <v>1.1411995077333412E-2</v>
      </c>
    </row>
    <row r="820" spans="1:16" ht="15.75" thickBot="1" x14ac:dyDescent="0.3">
      <c r="A820" s="13">
        <v>-0.11795479720844249</v>
      </c>
      <c r="B820" s="13">
        <v>2.3441750623111108</v>
      </c>
      <c r="C820" s="13">
        <v>-1.9231866673775702E-2</v>
      </c>
      <c r="D820" s="13">
        <v>1.3446266448424369</v>
      </c>
      <c r="E820" s="13">
        <v>-0.24152214324737911</v>
      </c>
      <c r="F820" s="14">
        <v>-2.326506131636096</v>
      </c>
      <c r="G820" s="7">
        <f>A820+B820*'bulk material'!AI820+C820*'bulk material'!AJ820+D820*'bulk material'!AK820+E820*'bulk material'!AL820+F820*'bulk material'!AM820</f>
        <v>8.7951366240995803</v>
      </c>
      <c r="H820">
        <f>(G820-'bulk material'!N820)^2</f>
        <v>9.0509772450643022E-3</v>
      </c>
      <c r="I820" s="13">
        <v>-2.2091567093236426</v>
      </c>
      <c r="J820" s="13">
        <v>-2.655150415248702</v>
      </c>
      <c r="K820" s="13">
        <v>-4.1063027716796601</v>
      </c>
      <c r="L820" s="13">
        <v>0.92994870967569676</v>
      </c>
      <c r="M820" s="13">
        <v>-0.98502144559722105</v>
      </c>
      <c r="N820" s="14">
        <v>0.46073366724933412</v>
      </c>
      <c r="O820">
        <f>I820+J820*'bulk material'!AI820+K820*'bulk material'!AJ820+L820*'bulk material'!AK820+M820*'bulk material'!AL820+N820*'bulk material'!AM820</f>
        <v>5.1772981551226795</v>
      </c>
      <c r="P820">
        <f>(O820-'bulk material'!O820)^2</f>
        <v>0.19122967647369893</v>
      </c>
    </row>
    <row r="821" spans="1:16" ht="15.75" thickBot="1" x14ac:dyDescent="0.3">
      <c r="A821" s="13">
        <v>-0.11795479720844249</v>
      </c>
      <c r="B821" s="13">
        <v>2.3441750623111108</v>
      </c>
      <c r="C821" s="13">
        <v>-1.9231866673775702E-2</v>
      </c>
      <c r="D821" s="13">
        <v>1.3446266448424369</v>
      </c>
      <c r="E821" s="13">
        <v>-0.24152214324737911</v>
      </c>
      <c r="F821" s="14">
        <v>-2.326506131636096</v>
      </c>
      <c r="G821" s="7">
        <f>A821+B821*'bulk material'!AI821+C821*'bulk material'!AJ821+D821*'bulk material'!AK821+E821*'bulk material'!AL821+F821*'bulk material'!AM821</f>
        <v>8.7951366240995803</v>
      </c>
      <c r="H821">
        <f>(G821-'bulk material'!N821)^2</f>
        <v>6.3184987112353342E-4</v>
      </c>
      <c r="I821" s="13">
        <v>-2.2091567093236426</v>
      </c>
      <c r="J821" s="13">
        <v>-2.655150415248702</v>
      </c>
      <c r="K821" s="13">
        <v>-4.1063027716796601</v>
      </c>
      <c r="L821" s="13">
        <v>0.92994870967569676</v>
      </c>
      <c r="M821" s="13">
        <v>-0.98502144559722105</v>
      </c>
      <c r="N821" s="14">
        <v>0.46073366724933412</v>
      </c>
      <c r="O821">
        <f>I821+J821*'bulk material'!AI821+K821*'bulk material'!AJ821+L821*'bulk material'!AK821+M821*'bulk material'!AL821+N821*'bulk material'!AM821</f>
        <v>5.1772981551226795</v>
      </c>
      <c r="P821">
        <f>(O821-'bulk material'!O821)^2</f>
        <v>0.1349079347565236</v>
      </c>
    </row>
    <row r="822" spans="1:16" ht="15.75" thickBot="1" x14ac:dyDescent="0.3">
      <c r="A822" s="13">
        <v>-0.11795479720844249</v>
      </c>
      <c r="B822" s="13">
        <v>2.3441750623111108</v>
      </c>
      <c r="C822" s="13">
        <v>-1.9231866673775702E-2</v>
      </c>
      <c r="D822" s="13">
        <v>1.3446266448424369</v>
      </c>
      <c r="E822" s="13">
        <v>-0.24152214324737911</v>
      </c>
      <c r="F822" s="14">
        <v>-2.326506131636096</v>
      </c>
      <c r="G822" s="7">
        <f>A822+B822*'bulk material'!AI822+C822*'bulk material'!AJ822+D822*'bulk material'!AK822+E822*'bulk material'!AL822+F822*'bulk material'!AM822</f>
        <v>8.7951366240995803</v>
      </c>
      <c r="H822">
        <f>(G822-'bulk material'!N822)^2</f>
        <v>0.15692422495301006</v>
      </c>
      <c r="I822" s="13">
        <v>-2.2091567093236426</v>
      </c>
      <c r="J822" s="13">
        <v>-2.655150415248702</v>
      </c>
      <c r="K822" s="13">
        <v>-4.1063027716796601</v>
      </c>
      <c r="L822" s="13">
        <v>0.92994870967569676</v>
      </c>
      <c r="M822" s="13">
        <v>-0.98502144559722105</v>
      </c>
      <c r="N822" s="14">
        <v>0.46073366724933412</v>
      </c>
      <c r="O822">
        <f>I822+J822*'bulk material'!AI822+K822*'bulk material'!AJ822+L822*'bulk material'!AK822+M822*'bulk material'!AL822+N822*'bulk material'!AM822</f>
        <v>5.1772981551226795</v>
      </c>
      <c r="P822">
        <f>(O822-'bulk material'!O822)^2</f>
        <v>0.10712408234670984</v>
      </c>
    </row>
    <row r="823" spans="1:16" ht="15.75" thickBot="1" x14ac:dyDescent="0.3">
      <c r="A823" s="13">
        <v>-0.11795479720844249</v>
      </c>
      <c r="B823" s="13">
        <v>2.3441750623111108</v>
      </c>
      <c r="C823" s="13">
        <v>-1.9231866673775702E-2</v>
      </c>
      <c r="D823" s="13">
        <v>1.3446266448424369</v>
      </c>
      <c r="E823" s="13">
        <v>-0.24152214324737911</v>
      </c>
      <c r="F823" s="14">
        <v>-2.326506131636096</v>
      </c>
      <c r="G823" s="7">
        <f>A823+B823*'bulk material'!AI823+C823*'bulk material'!AJ823+D823*'bulk material'!AK823+E823*'bulk material'!AL823+F823*'bulk material'!AM823</f>
        <v>8.7951366240995803</v>
      </c>
      <c r="H823">
        <f>(G823-'bulk material'!N823)^2</f>
        <v>0.11981056254305303</v>
      </c>
      <c r="I823" s="13">
        <v>-2.2091567093236426</v>
      </c>
      <c r="J823" s="13">
        <v>-2.655150415248702</v>
      </c>
      <c r="K823" s="13">
        <v>-4.1063027716796601</v>
      </c>
      <c r="L823" s="13">
        <v>0.92994870967569676</v>
      </c>
      <c r="M823" s="13">
        <v>-0.98502144559722105</v>
      </c>
      <c r="N823" s="14">
        <v>0.46073366724933412</v>
      </c>
      <c r="O823">
        <f>I823+J823*'bulk material'!AI823+K823*'bulk material'!AJ823+L823*'bulk material'!AK823+M823*'bulk material'!AL823+N823*'bulk material'!AM823</f>
        <v>5.1772981551226795</v>
      </c>
      <c r="P823">
        <f>(O823-'bulk material'!O823)^2</f>
        <v>7.6894266834441449E-2</v>
      </c>
    </row>
    <row r="824" spans="1:16" ht="15.75" thickBot="1" x14ac:dyDescent="0.3">
      <c r="A824" s="13">
        <v>-0.11795479720844249</v>
      </c>
      <c r="B824" s="13">
        <v>2.3441750623111108</v>
      </c>
      <c r="C824" s="13">
        <v>-1.9231866673775702E-2</v>
      </c>
      <c r="D824" s="13">
        <v>1.3446266448424369</v>
      </c>
      <c r="E824" s="13">
        <v>-0.24152214324737911</v>
      </c>
      <c r="F824" s="14">
        <v>-2.326506131636096</v>
      </c>
      <c r="G824" s="7">
        <f>A824+B824*'bulk material'!AI824+C824*'bulk material'!AJ824+D824*'bulk material'!AK824+E824*'bulk material'!AL824+F824*'bulk material'!AM824</f>
        <v>10.331309506648298</v>
      </c>
      <c r="H824">
        <f>(G824-'bulk material'!N824)^2</f>
        <v>1.9190824292101456</v>
      </c>
      <c r="I824" s="13">
        <v>-2.2091567093236426</v>
      </c>
      <c r="J824" s="13">
        <v>-2.655150415248702</v>
      </c>
      <c r="K824" s="13">
        <v>-4.1063027716796601</v>
      </c>
      <c r="L824" s="13">
        <v>0.92994870967569676</v>
      </c>
      <c r="M824" s="13">
        <v>-0.98502144559722105</v>
      </c>
      <c r="N824" s="14">
        <v>0.46073366724933412</v>
      </c>
      <c r="O824">
        <f>I824+J824*'bulk material'!AI824+K824*'bulk material'!AJ824+L824*'bulk material'!AK824+M824*'bulk material'!AL824+N824*'bulk material'!AM824</f>
        <v>6.2796918097699761</v>
      </c>
      <c r="P824">
        <f>(O824-'bulk material'!O824)^2</f>
        <v>1.6891988003831524</v>
      </c>
    </row>
    <row r="825" spans="1:16" ht="15.75" thickBot="1" x14ac:dyDescent="0.3">
      <c r="A825" s="13">
        <v>-0.11795479720844249</v>
      </c>
      <c r="B825" s="13">
        <v>2.3441750623111108</v>
      </c>
      <c r="C825" s="13">
        <v>-1.9231866673775702E-2</v>
      </c>
      <c r="D825" s="13">
        <v>1.3446266448424369</v>
      </c>
      <c r="E825" s="13">
        <v>-0.24152214324737911</v>
      </c>
      <c r="F825" s="14">
        <v>-2.326506131636096</v>
      </c>
      <c r="G825" s="7">
        <f>A825+B825*'bulk material'!AI825+C825*'bulk material'!AJ825+D825*'bulk material'!AK825+E825*'bulk material'!AL825+F825*'bulk material'!AM825</f>
        <v>10.331309506648298</v>
      </c>
      <c r="H825">
        <f>(G825-'bulk material'!N825)^2</f>
        <v>0.24236865033629154</v>
      </c>
      <c r="I825" s="13">
        <v>-2.2091567093236426</v>
      </c>
      <c r="J825" s="13">
        <v>-2.655150415248702</v>
      </c>
      <c r="K825" s="13">
        <v>-4.1063027716796601</v>
      </c>
      <c r="L825" s="13">
        <v>0.92994870967569676</v>
      </c>
      <c r="M825" s="13">
        <v>-0.98502144559722105</v>
      </c>
      <c r="N825" s="14">
        <v>0.46073366724933412</v>
      </c>
      <c r="O825">
        <f>I825+J825*'bulk material'!AI825+K825*'bulk material'!AJ825+L825*'bulk material'!AK825+M825*'bulk material'!AL825+N825*'bulk material'!AM825</f>
        <v>6.2796918097699761</v>
      </c>
      <c r="P825">
        <f>(O825-'bulk material'!O825)^2</f>
        <v>1.4153666022337592</v>
      </c>
    </row>
    <row r="826" spans="1:16" ht="15.75" thickBot="1" x14ac:dyDescent="0.3">
      <c r="A826" s="13">
        <v>-0.11795479720844249</v>
      </c>
      <c r="B826" s="13">
        <v>2.3441750623111108</v>
      </c>
      <c r="C826" s="13">
        <v>-1.9231866673775702E-2</v>
      </c>
      <c r="D826" s="13">
        <v>1.3446266448424369</v>
      </c>
      <c r="E826" s="13">
        <v>-0.24152214324737911</v>
      </c>
      <c r="F826" s="14">
        <v>-2.326506131636096</v>
      </c>
      <c r="G826" s="7">
        <f>A826+B826*'bulk material'!AI826+C826*'bulk material'!AJ826+D826*'bulk material'!AK826+E826*'bulk material'!AL826+F826*'bulk material'!AM826</f>
        <v>10.331309506648298</v>
      </c>
      <c r="H826">
        <f>(G826-'bulk material'!N826)^2</f>
        <v>4.9421516746208698E-2</v>
      </c>
      <c r="I826" s="13">
        <v>-2.2091567093236426</v>
      </c>
      <c r="J826" s="13">
        <v>-2.655150415248702</v>
      </c>
      <c r="K826" s="13">
        <v>-4.1063027716796601</v>
      </c>
      <c r="L826" s="13">
        <v>0.92994870967569676</v>
      </c>
      <c r="M826" s="13">
        <v>-0.98502144559722105</v>
      </c>
      <c r="N826" s="14">
        <v>0.46073366724933412</v>
      </c>
      <c r="O826">
        <f>I826+J826*'bulk material'!AI826+K826*'bulk material'!AJ826+L826*'bulk material'!AK826+M826*'bulk material'!AL826+N826*'bulk material'!AM826</f>
        <v>6.2796918097699761</v>
      </c>
      <c r="P826">
        <f>(O826-'bulk material'!O826)^2</f>
        <v>0.84583302495797164</v>
      </c>
    </row>
    <row r="827" spans="1:16" ht="15.75" thickBot="1" x14ac:dyDescent="0.3">
      <c r="A827" s="13">
        <v>-0.11795479720844249</v>
      </c>
      <c r="B827" s="13">
        <v>2.3441750623111108</v>
      </c>
      <c r="C827" s="13">
        <v>-1.9231866673775702E-2</v>
      </c>
      <c r="D827" s="13">
        <v>1.3446266448424369</v>
      </c>
      <c r="E827" s="13">
        <v>-0.24152214324737911</v>
      </c>
      <c r="F827" s="14">
        <v>-2.326506131636096</v>
      </c>
      <c r="G827" s="7">
        <f>A827+B827*'bulk material'!AI827+C827*'bulk material'!AJ827+D827*'bulk material'!AK827+E827*'bulk material'!AL827+F827*'bulk material'!AM827</f>
        <v>11.04023828439874</v>
      </c>
      <c r="H827">
        <f>(G827-'bulk material'!N827)^2</f>
        <v>1.4914229472811749</v>
      </c>
      <c r="I827" s="13">
        <v>-2.2091567093236426</v>
      </c>
      <c r="J827" s="13">
        <v>-2.655150415248702</v>
      </c>
      <c r="K827" s="13">
        <v>-4.1063027716796601</v>
      </c>
      <c r="L827" s="13">
        <v>0.92994870967569676</v>
      </c>
      <c r="M827" s="13">
        <v>-0.98502144559722105</v>
      </c>
      <c r="N827" s="14">
        <v>0.46073366724933412</v>
      </c>
      <c r="O827">
        <f>I827+J827*'bulk material'!AI827+K827*'bulk material'!AJ827+L827*'bulk material'!AK827+M827*'bulk material'!AL827+N827*'bulk material'!AM827</f>
        <v>6.9803128105884724</v>
      </c>
      <c r="P827">
        <f>(O827-'bulk material'!O827)^2</f>
        <v>2.4658823230982643</v>
      </c>
    </row>
    <row r="828" spans="1:16" ht="15.75" thickBot="1" x14ac:dyDescent="0.3">
      <c r="A828" s="13">
        <v>-0.11795479720844249</v>
      </c>
      <c r="B828" s="13">
        <v>2.3441750623111108</v>
      </c>
      <c r="C828" s="13">
        <v>-1.9231866673775702E-2</v>
      </c>
      <c r="D828" s="13">
        <v>1.3446266448424369</v>
      </c>
      <c r="E828" s="13">
        <v>-0.24152214324737911</v>
      </c>
      <c r="F828" s="14">
        <v>-2.326506131636096</v>
      </c>
      <c r="G828" s="7">
        <f>A828+B828*'bulk material'!AI828+C828*'bulk material'!AJ828+D828*'bulk material'!AK828+E828*'bulk material'!AL828+F828*'bulk material'!AM828</f>
        <v>11.04023828439874</v>
      </c>
      <c r="H828">
        <f>(G828-'bulk material'!N828)^2</f>
        <v>0.24131505205901579</v>
      </c>
      <c r="I828" s="13">
        <v>-2.2091567093236426</v>
      </c>
      <c r="J828" s="13">
        <v>-2.655150415248702</v>
      </c>
      <c r="K828" s="13">
        <v>-4.1063027716796601</v>
      </c>
      <c r="L828" s="13">
        <v>0.92994870967569676</v>
      </c>
      <c r="M828" s="13">
        <v>-0.98502144559722105</v>
      </c>
      <c r="N828" s="14">
        <v>0.46073366724933412</v>
      </c>
      <c r="O828">
        <f>I828+J828*'bulk material'!AI828+K828*'bulk material'!AJ828+L828*'bulk material'!AK828+M828*'bulk material'!AL828+N828*'bulk material'!AM828</f>
        <v>6.9803128105884724</v>
      </c>
      <c r="P828">
        <f>(O828-'bulk material'!O828)^2</f>
        <v>2.2810447858276492</v>
      </c>
    </row>
    <row r="829" spans="1:16" ht="15.75" thickBot="1" x14ac:dyDescent="0.3">
      <c r="A829" s="13">
        <v>-0.11795479720844249</v>
      </c>
      <c r="B829" s="13">
        <v>2.3441750623111108</v>
      </c>
      <c r="C829" s="13">
        <v>-1.9231866673775702E-2</v>
      </c>
      <c r="D829" s="13">
        <v>1.3446266448424369</v>
      </c>
      <c r="E829" s="13">
        <v>-0.24152214324737911</v>
      </c>
      <c r="F829" s="14">
        <v>-2.326506131636096</v>
      </c>
      <c r="G829" s="7">
        <f>A829+B829*'bulk material'!AI829+C829*'bulk material'!AJ829+D829*'bulk material'!AK829+E829*'bulk material'!AL829+F829*'bulk material'!AM829</f>
        <v>11.880928655645436</v>
      </c>
      <c r="H829">
        <f>(G829-'bulk material'!N829)^2</f>
        <v>1.5623216442036054</v>
      </c>
      <c r="I829" s="13">
        <v>-2.2091567093236426</v>
      </c>
      <c r="J829" s="13">
        <v>-2.655150415248702</v>
      </c>
      <c r="K829" s="13">
        <v>-4.1063027716796601</v>
      </c>
      <c r="L829" s="13">
        <v>0.92994870967569676</v>
      </c>
      <c r="M829" s="13">
        <v>-0.98502144559722105</v>
      </c>
      <c r="N829" s="14">
        <v>0.46073366724933412</v>
      </c>
      <c r="O829">
        <f>I829+J829*'bulk material'!AI829+K829*'bulk material'!AJ829+L829*'bulk material'!AK829+M829*'bulk material'!AL829+N829*'bulk material'!AM829</f>
        <v>7.3913849515140306</v>
      </c>
      <c r="P829">
        <f>(O829-'bulk material'!O829)^2</f>
        <v>4.1265248212376555</v>
      </c>
    </row>
    <row r="830" spans="1:16" ht="15.75" thickBot="1" x14ac:dyDescent="0.3">
      <c r="A830" s="13">
        <v>-0.11795479720844249</v>
      </c>
      <c r="B830" s="13">
        <v>2.3441750623111108</v>
      </c>
      <c r="C830" s="13">
        <v>-1.9231866673775702E-2</v>
      </c>
      <c r="D830" s="13">
        <v>1.3446266448424369</v>
      </c>
      <c r="E830" s="13">
        <v>-0.24152214324737911</v>
      </c>
      <c r="F830" s="14">
        <v>-2.326506131636096</v>
      </c>
      <c r="G830" s="7">
        <f>A830+B830*'bulk material'!AI830+C830*'bulk material'!AJ830+D830*'bulk material'!AK830+E830*'bulk material'!AL830+F830*'bulk material'!AM830</f>
        <v>3.2636156801610072</v>
      </c>
      <c r="H830">
        <f>(G830-'bulk material'!N830)^2</f>
        <v>4.5449287211114311E-2</v>
      </c>
      <c r="I830" s="13">
        <v>-2.2091567093236426</v>
      </c>
      <c r="J830" s="13">
        <v>-2.655150415248702</v>
      </c>
      <c r="K830" s="13">
        <v>-4.1063027716796601</v>
      </c>
      <c r="L830" s="13">
        <v>0.92994870967569676</v>
      </c>
      <c r="M830" s="13">
        <v>-0.98502144559722105</v>
      </c>
      <c r="N830" s="14">
        <v>0.46073366724933412</v>
      </c>
      <c r="O830">
        <f>I830+J830*'bulk material'!AI830+K830*'bulk material'!AJ830+L830*'bulk material'!AK830+M830*'bulk material'!AL830+N830*'bulk material'!AM830</f>
        <v>1.0119270182058813</v>
      </c>
      <c r="P830">
        <f>(O830-'bulk material'!O830)^2</f>
        <v>1.4638024671155792</v>
      </c>
    </row>
    <row r="831" spans="1:16" ht="15.75" thickBot="1" x14ac:dyDescent="0.3">
      <c r="A831" s="13">
        <v>-0.11795479720844249</v>
      </c>
      <c r="B831" s="13">
        <v>2.3441750623111108</v>
      </c>
      <c r="C831" s="13">
        <v>-1.9231866673775702E-2</v>
      </c>
      <c r="D831" s="13">
        <v>1.3446266448424369</v>
      </c>
      <c r="E831" s="13">
        <v>-0.24152214324737911</v>
      </c>
      <c r="F831" s="14">
        <v>-2.326506131636096</v>
      </c>
      <c r="G831" s="7">
        <f>A831+B831*'bulk material'!AI831+C831*'bulk material'!AJ831+D831*'bulk material'!AK831+E831*'bulk material'!AL831+F831*'bulk material'!AM831</f>
        <v>5.2346683795802162</v>
      </c>
      <c r="H831">
        <f>(G831-'bulk material'!N831)^2</f>
        <v>1.0529544438371274</v>
      </c>
      <c r="I831" s="13">
        <v>-2.2091567093236426</v>
      </c>
      <c r="J831" s="13">
        <v>-2.655150415248702</v>
      </c>
      <c r="K831" s="13">
        <v>-4.1063027716796601</v>
      </c>
      <c r="L831" s="13">
        <v>0.92994870967569676</v>
      </c>
      <c r="M831" s="13">
        <v>-0.98502144559722105</v>
      </c>
      <c r="N831" s="14">
        <v>0.46073366724933412</v>
      </c>
      <c r="O831">
        <f>I831+J831*'bulk material'!AI831+K831*'bulk material'!AJ831+L831*'bulk material'!AK831+M831*'bulk material'!AL831+N831*'bulk material'!AM831</f>
        <v>-1.5605057952659818</v>
      </c>
      <c r="P831">
        <f>(O831-'bulk material'!O831)^2</f>
        <v>11.712204776155843</v>
      </c>
    </row>
    <row r="832" spans="1:16" ht="15.75" thickBot="1" x14ac:dyDescent="0.3">
      <c r="A832" s="13">
        <v>-0.11795479720844249</v>
      </c>
      <c r="B832" s="13">
        <v>2.3441750623111108</v>
      </c>
      <c r="C832" s="13">
        <v>-1.9231866673775702E-2</v>
      </c>
      <c r="D832" s="13">
        <v>1.3446266448424369</v>
      </c>
      <c r="E832" s="13">
        <v>-0.24152214324737911</v>
      </c>
      <c r="F832" s="14">
        <v>-2.326506131636096</v>
      </c>
      <c r="G832" s="7">
        <f>A832+B832*'bulk material'!AI832+C832*'bulk material'!AJ832+D832*'bulk material'!AK832+E832*'bulk material'!AL832+F832*'bulk material'!AM832</f>
        <v>3.775458293243247</v>
      </c>
      <c r="H832">
        <f>(G832-'bulk material'!N832)^2</f>
        <v>0.62148905503637986</v>
      </c>
      <c r="I832" s="13">
        <v>-2.2091567093236426</v>
      </c>
      <c r="J832" s="13">
        <v>-2.655150415248702</v>
      </c>
      <c r="K832" s="13">
        <v>-4.1063027716796601</v>
      </c>
      <c r="L832" s="13">
        <v>0.92994870967569676</v>
      </c>
      <c r="M832" s="13">
        <v>-0.98502144559722105</v>
      </c>
      <c r="N832" s="14">
        <v>0.46073366724933412</v>
      </c>
      <c r="O832">
        <f>I832+J832*'bulk material'!AI832+K832*'bulk material'!AJ832+L832*'bulk material'!AK832+M832*'bulk material'!AL832+N832*'bulk material'!AM832</f>
        <v>1.8026109491901936</v>
      </c>
      <c r="P832">
        <f>(O832-'bulk material'!O832)^2</f>
        <v>1.820322062361688</v>
      </c>
    </row>
    <row r="833" spans="1:16" ht="15.75" thickBot="1" x14ac:dyDescent="0.3">
      <c r="A833" s="13">
        <v>-0.11795479720844249</v>
      </c>
      <c r="B833" s="13">
        <v>2.3441750623111108</v>
      </c>
      <c r="C833" s="13">
        <v>-1.9231866673775702E-2</v>
      </c>
      <c r="D833" s="13">
        <v>1.3446266448424369</v>
      </c>
      <c r="E833" s="13">
        <v>-0.24152214324737911</v>
      </c>
      <c r="F833" s="14">
        <v>-2.326506131636096</v>
      </c>
      <c r="G833" s="7">
        <f>A833+B833*'bulk material'!AI833+C833*'bulk material'!AJ833+D833*'bulk material'!AK833+E833*'bulk material'!AL833+F833*'bulk material'!AM833</f>
        <v>4.1353891453424119</v>
      </c>
      <c r="H833">
        <f>(G833-'bulk material'!N833)^2</f>
        <v>1.7276865796673246</v>
      </c>
      <c r="I833" s="13">
        <v>-2.2091567093236426</v>
      </c>
      <c r="J833" s="13">
        <v>-2.655150415248702</v>
      </c>
      <c r="K833" s="13">
        <v>-4.1063027716796601</v>
      </c>
      <c r="L833" s="13">
        <v>0.92994870967569676</v>
      </c>
      <c r="M833" s="13">
        <v>-0.98502144559722105</v>
      </c>
      <c r="N833" s="14">
        <v>0.46073366724933412</v>
      </c>
      <c r="O833">
        <f>I833+J833*'bulk material'!AI833+K833*'bulk material'!AJ833+L833*'bulk material'!AK833+M833*'bulk material'!AL833+N833*'bulk material'!AM833</f>
        <v>2.4025301341746772</v>
      </c>
      <c r="P833">
        <f>(O833-'bulk material'!O833)^2</f>
        <v>2.2779077967174821</v>
      </c>
    </row>
    <row r="834" spans="1:16" ht="15.75" thickBot="1" x14ac:dyDescent="0.3">
      <c r="A834" s="13">
        <v>-0.11795479720844249</v>
      </c>
      <c r="B834" s="13">
        <v>2.3441750623111108</v>
      </c>
      <c r="C834" s="13">
        <v>-1.9231866673775702E-2</v>
      </c>
      <c r="D834" s="13">
        <v>1.3446266448424369</v>
      </c>
      <c r="E834" s="13">
        <v>-0.24152214324737911</v>
      </c>
      <c r="F834" s="14">
        <v>-2.326506131636096</v>
      </c>
      <c r="G834" s="7">
        <f>A834+B834*'bulk material'!AI834+C834*'bulk material'!AJ834+D834*'bulk material'!AK834+E834*'bulk material'!AL834+F834*'bulk material'!AM834</f>
        <v>4.4297526883126084</v>
      </c>
      <c r="H834">
        <f>(G834-'bulk material'!N834)^2</f>
        <v>0.76047360268596087</v>
      </c>
      <c r="I834" s="13">
        <v>-2.2091567093236426</v>
      </c>
      <c r="J834" s="13">
        <v>-2.655150415248702</v>
      </c>
      <c r="K834" s="13">
        <v>-4.1063027716796601</v>
      </c>
      <c r="L834" s="13">
        <v>0.92994870967569676</v>
      </c>
      <c r="M834" s="13">
        <v>-0.98502144559722105</v>
      </c>
      <c r="N834" s="14">
        <v>0.46073366724933412</v>
      </c>
      <c r="O834">
        <f>I834+J834*'bulk material'!AI834+K834*'bulk material'!AJ834+L834*'bulk material'!AK834+M834*'bulk material'!AL834+N834*'bulk material'!AM834</f>
        <v>1.5282662785772267</v>
      </c>
      <c r="P834">
        <f>(O834-'bulk material'!O834)^2</f>
        <v>0.23380879040158895</v>
      </c>
    </row>
    <row r="835" spans="1:16" ht="15.75" thickBot="1" x14ac:dyDescent="0.3">
      <c r="A835" s="13">
        <v>-0.11795479720844249</v>
      </c>
      <c r="B835" s="13">
        <v>2.3441750623111108</v>
      </c>
      <c r="C835" s="13">
        <v>-1.9231866673775702E-2</v>
      </c>
      <c r="D835" s="13">
        <v>1.3446266448424369</v>
      </c>
      <c r="E835" s="13">
        <v>-0.24152214324737911</v>
      </c>
      <c r="F835" s="14">
        <v>-2.326506131636096</v>
      </c>
      <c r="G835" s="7">
        <f>A835+B835*'bulk material'!AI835+C835*'bulk material'!AJ835+D835*'bulk material'!AK835+E835*'bulk material'!AL835+F835*'bulk material'!AM835</f>
        <v>5.5568637250218762</v>
      </c>
      <c r="H835">
        <f>(G835-'bulk material'!N835)^2</f>
        <v>2.2020789310889994</v>
      </c>
      <c r="I835" s="13">
        <v>-2.2091567093236426</v>
      </c>
      <c r="J835" s="13">
        <v>-2.655150415248702</v>
      </c>
      <c r="K835" s="13">
        <v>-4.1063027716796601</v>
      </c>
      <c r="L835" s="13">
        <v>0.92994870967569676</v>
      </c>
      <c r="M835" s="13">
        <v>-0.98502144559722105</v>
      </c>
      <c r="N835" s="14">
        <v>0.46073366724933412</v>
      </c>
      <c r="O835">
        <f>I835+J835*'bulk material'!AI835+K835*'bulk material'!AJ835+L835*'bulk material'!AK835+M835*'bulk material'!AL835+N835*'bulk material'!AM835</f>
        <v>0.44357284541440811</v>
      </c>
      <c r="P835">
        <f>(O835-'bulk material'!O835)^2</f>
        <v>2.7497307759037612</v>
      </c>
    </row>
    <row r="836" spans="1:16" ht="15.75" thickBot="1" x14ac:dyDescent="0.3">
      <c r="A836" s="13">
        <v>-0.11795479720844249</v>
      </c>
      <c r="B836" s="13">
        <v>2.3441750623111108</v>
      </c>
      <c r="C836" s="13">
        <v>-1.9231866673775702E-2</v>
      </c>
      <c r="D836" s="13">
        <v>1.3446266448424369</v>
      </c>
      <c r="E836" s="13">
        <v>-0.24152214324737911</v>
      </c>
      <c r="F836" s="14">
        <v>-2.326506131636096</v>
      </c>
      <c r="G836" s="7">
        <f>A836+B836*'bulk material'!AI836+C836*'bulk material'!AJ836+D836*'bulk material'!AK836+E836*'bulk material'!AL836+F836*'bulk material'!AM836</f>
        <v>4.5826318949006328</v>
      </c>
      <c r="H836">
        <f>(G836-'bulk material'!N836)^2</f>
        <v>1.7987427884704048</v>
      </c>
      <c r="I836" s="13">
        <v>-2.2091567093236426</v>
      </c>
      <c r="J836" s="13">
        <v>-2.655150415248702</v>
      </c>
      <c r="K836" s="13">
        <v>-4.1063027716796601</v>
      </c>
      <c r="L836" s="13">
        <v>0.92994870967569676</v>
      </c>
      <c r="M836" s="13">
        <v>-0.98502144559722105</v>
      </c>
      <c r="N836" s="14">
        <v>0.46073366724933412</v>
      </c>
      <c r="O836">
        <f>I836+J836*'bulk material'!AI836+K836*'bulk material'!AJ836+L836*'bulk material'!AK836+M836*'bulk material'!AL836+N836*'bulk material'!AM836</f>
        <v>2.8702370926472924</v>
      </c>
      <c r="P836">
        <f>(O836-'bulk material'!O836)^2</f>
        <v>2.4384914075376085</v>
      </c>
    </row>
    <row r="837" spans="1:16" ht="15.75" thickBot="1" x14ac:dyDescent="0.3">
      <c r="A837" s="13">
        <v>-0.11795479720844249</v>
      </c>
      <c r="B837" s="13">
        <v>2.3441750623111108</v>
      </c>
      <c r="C837" s="13">
        <v>-1.9231866673775702E-2</v>
      </c>
      <c r="D837" s="13">
        <v>1.3446266448424369</v>
      </c>
      <c r="E837" s="13">
        <v>-0.24152214324737911</v>
      </c>
      <c r="F837" s="14">
        <v>-2.326506131636096</v>
      </c>
      <c r="G837" s="7">
        <f>A837+B837*'bulk material'!AI837+C837*'bulk material'!AJ837+D837*'bulk material'!AK837+E837*'bulk material'!AL837+F837*'bulk material'!AM837</f>
        <v>5.20733613426391</v>
      </c>
      <c r="H837">
        <f>(G837-'bulk material'!N837)^2</f>
        <v>0.64877858661630872</v>
      </c>
      <c r="I837" s="13">
        <v>-2.2091567093236426</v>
      </c>
      <c r="J837" s="13">
        <v>-2.655150415248702</v>
      </c>
      <c r="K837" s="13">
        <v>-4.1063027716796601</v>
      </c>
      <c r="L837" s="13">
        <v>0.92994870967569676</v>
      </c>
      <c r="M837" s="13">
        <v>-0.98502144559722105</v>
      </c>
      <c r="N837" s="14">
        <v>0.46073366724933412</v>
      </c>
      <c r="O837">
        <f>I837+J837*'bulk material'!AI837+K837*'bulk material'!AJ837+L837*'bulk material'!AK837+M837*'bulk material'!AL837+N837*'bulk material'!AM837</f>
        <v>2.3308376261735191</v>
      </c>
      <c r="P837">
        <f>(O837-'bulk material'!O837)^2</f>
        <v>0.13029676958802083</v>
      </c>
    </row>
    <row r="838" spans="1:16" ht="15.75" thickBot="1" x14ac:dyDescent="0.3">
      <c r="A838" s="13">
        <v>-0.11795479720844249</v>
      </c>
      <c r="B838" s="13">
        <v>2.3441750623111108</v>
      </c>
      <c r="C838" s="13">
        <v>-1.9231866673775702E-2</v>
      </c>
      <c r="D838" s="13">
        <v>1.3446266448424369</v>
      </c>
      <c r="E838" s="13">
        <v>-0.24152214324737911</v>
      </c>
      <c r="F838" s="14">
        <v>-2.326506131636096</v>
      </c>
      <c r="G838" s="7">
        <f>A838+B838*'bulk material'!AI838+C838*'bulk material'!AJ838+D838*'bulk material'!AK838+E838*'bulk material'!AL838+F838*'bulk material'!AM838</f>
        <v>6.0958661367799278</v>
      </c>
      <c r="H838">
        <f>(G838-'bulk material'!N838)^2</f>
        <v>4.8661621408922988</v>
      </c>
      <c r="I838" s="13">
        <v>-2.2091567093236426</v>
      </c>
      <c r="J838" s="13">
        <v>-2.655150415248702</v>
      </c>
      <c r="K838" s="13">
        <v>-4.1063027716796601</v>
      </c>
      <c r="L838" s="13">
        <v>0.92994870967569676</v>
      </c>
      <c r="M838" s="13">
        <v>-0.98502144559722105</v>
      </c>
      <c r="N838" s="14">
        <v>0.46073366724933412</v>
      </c>
      <c r="O838">
        <f>I838+J838*'bulk material'!AI838+K838*'bulk material'!AJ838+L838*'bulk material'!AK838+M838*'bulk material'!AL838+N838*'bulk material'!AM838</f>
        <v>1.5311658563766453</v>
      </c>
      <c r="P838">
        <f>(O838-'bulk material'!O838)^2</f>
        <v>2.8582575507193155</v>
      </c>
    </row>
    <row r="839" spans="1:16" ht="15.75" thickBot="1" x14ac:dyDescent="0.3">
      <c r="A839" s="13">
        <v>-0.11795479720844249</v>
      </c>
      <c r="B839" s="13">
        <v>2.3441750623111108</v>
      </c>
      <c r="C839" s="13">
        <v>-1.9231866673775702E-2</v>
      </c>
      <c r="D839" s="13">
        <v>1.3446266448424369</v>
      </c>
      <c r="E839" s="13">
        <v>-0.24152214324737911</v>
      </c>
      <c r="F839" s="14">
        <v>-2.326506131636096</v>
      </c>
      <c r="G839" s="7">
        <f>A839+B839*'bulk material'!AI839+C839*'bulk material'!AJ839+D839*'bulk material'!AK839+E839*'bulk material'!AL839+F839*'bulk material'!AM839</f>
        <v>5.3451849244619565</v>
      </c>
      <c r="H839">
        <f>(G839-'bulk material'!N839)^2</f>
        <v>9.3857622351218701</v>
      </c>
      <c r="I839" s="13">
        <v>-2.2091567093236426</v>
      </c>
      <c r="J839" s="13">
        <v>-2.655150415248702</v>
      </c>
      <c r="K839" s="13">
        <v>-4.1063027716796601</v>
      </c>
      <c r="L839" s="13">
        <v>0.92994870967569676</v>
      </c>
      <c r="M839" s="13">
        <v>-0.98502144559722105</v>
      </c>
      <c r="N839" s="14">
        <v>0.46073366724933412</v>
      </c>
      <c r="O839">
        <f>I839+J839*'bulk material'!AI839+K839*'bulk material'!AJ839+L839*'bulk material'!AK839+M839*'bulk material'!AL839+N839*'bulk material'!AM839</f>
        <v>2.3023987538313757</v>
      </c>
      <c r="P839">
        <f>(O839-'bulk material'!O839)^2</f>
        <v>6.4994674379941602</v>
      </c>
    </row>
    <row r="840" spans="1:16" ht="15.75" thickBot="1" x14ac:dyDescent="0.3">
      <c r="A840" s="13">
        <v>-0.11795479720844249</v>
      </c>
      <c r="B840" s="13">
        <v>2.3441750623111108</v>
      </c>
      <c r="C840" s="13">
        <v>-1.9231866673775702E-2</v>
      </c>
      <c r="D840" s="13">
        <v>1.3446266448424369</v>
      </c>
      <c r="E840" s="13">
        <v>-0.24152214324737911</v>
      </c>
      <c r="F840" s="14">
        <v>-2.326506131636096</v>
      </c>
      <c r="G840" s="7">
        <f>A840+B840*'bulk material'!AI840+C840*'bulk material'!AJ840+D840*'bulk material'!AK840+E840*'bulk material'!AL840+F840*'bulk material'!AM840</f>
        <v>6.5476197423679503</v>
      </c>
      <c r="H840">
        <f>(G840-'bulk material'!N840)^2</f>
        <v>6.1537803966684186E-2</v>
      </c>
      <c r="I840" s="13">
        <v>-2.2091567093236426</v>
      </c>
      <c r="J840" s="13">
        <v>-2.655150415248702</v>
      </c>
      <c r="K840" s="13">
        <v>-4.1063027716796601</v>
      </c>
      <c r="L840" s="13">
        <v>0.92994870967569676</v>
      </c>
      <c r="M840" s="13">
        <v>-0.98502144559722105</v>
      </c>
      <c r="N840" s="14">
        <v>0.46073366724933412</v>
      </c>
      <c r="O840">
        <f>I840+J840*'bulk material'!AI840+K840*'bulk material'!AJ840+L840*'bulk material'!AK840+M840*'bulk material'!AL840+N840*'bulk material'!AM840</f>
        <v>3.3644332852009162</v>
      </c>
      <c r="P840">
        <f>(O840-'bulk material'!O840)^2</f>
        <v>0.31276570869897674</v>
      </c>
    </row>
    <row r="841" spans="1:16" ht="15.75" thickBot="1" x14ac:dyDescent="0.3">
      <c r="A841" s="13">
        <v>-0.11795479720844249</v>
      </c>
      <c r="B841" s="13">
        <v>2.3441750623111108</v>
      </c>
      <c r="C841" s="13">
        <v>-1.9231866673775702E-2</v>
      </c>
      <c r="D841" s="13">
        <v>1.3446266448424369</v>
      </c>
      <c r="E841" s="13">
        <v>-0.24152214324737911</v>
      </c>
      <c r="F841" s="14">
        <v>-2.326506131636096</v>
      </c>
      <c r="G841" s="7">
        <f>A841+B841*'bulk material'!AI841+C841*'bulk material'!AJ841+D841*'bulk material'!AK841+E841*'bulk material'!AL841+F841*'bulk material'!AM841</f>
        <v>6.5476197423679503</v>
      </c>
      <c r="H841">
        <f>(G841-'bulk material'!N841)^2</f>
        <v>0.20076506148531836</v>
      </c>
      <c r="I841" s="13">
        <v>-2.2091567093236426</v>
      </c>
      <c r="J841" s="13">
        <v>-2.655150415248702</v>
      </c>
      <c r="K841" s="13">
        <v>-4.1063027716796601</v>
      </c>
      <c r="L841" s="13">
        <v>0.92994870967569676</v>
      </c>
      <c r="M841" s="13">
        <v>-0.98502144559722105</v>
      </c>
      <c r="N841" s="14">
        <v>0.46073366724933412</v>
      </c>
      <c r="O841">
        <f>I841+J841*'bulk material'!AI841+K841*'bulk material'!AJ841+L841*'bulk material'!AK841+M841*'bulk material'!AL841+N841*'bulk material'!AM841</f>
        <v>3.3644332852009162</v>
      </c>
      <c r="P841">
        <f>(O841-'bulk material'!O841)^2</f>
        <v>0.57646754908442388</v>
      </c>
    </row>
    <row r="842" spans="1:16" ht="15.75" thickBot="1" x14ac:dyDescent="0.3">
      <c r="A842" s="13">
        <v>-0.11795479720844249</v>
      </c>
      <c r="B842" s="13">
        <v>2.3441750623111108</v>
      </c>
      <c r="C842" s="13">
        <v>-1.9231866673775702E-2</v>
      </c>
      <c r="D842" s="13">
        <v>1.3446266448424369</v>
      </c>
      <c r="E842" s="13">
        <v>-0.24152214324737911</v>
      </c>
      <c r="F842" s="14">
        <v>-2.326506131636096</v>
      </c>
      <c r="G842" s="7">
        <f>A842+B842*'bulk material'!AI842+C842*'bulk material'!AJ842+D842*'bulk material'!AK842+E842*'bulk material'!AL842+F842*'bulk material'!AM842</f>
        <v>6.5476197423679503</v>
      </c>
      <c r="H842">
        <f>(G842-'bulk material'!N842)^2</f>
        <v>0.44631504475581718</v>
      </c>
      <c r="I842" s="13">
        <v>-2.2091567093236426</v>
      </c>
      <c r="J842" s="13">
        <v>-2.655150415248702</v>
      </c>
      <c r="K842" s="13">
        <v>-4.1063027716796601</v>
      </c>
      <c r="L842" s="13">
        <v>0.92994870967569676</v>
      </c>
      <c r="M842" s="13">
        <v>-0.98502144559722105</v>
      </c>
      <c r="N842" s="14">
        <v>0.46073366724933412</v>
      </c>
      <c r="O842">
        <f>I842+J842*'bulk material'!AI842+K842*'bulk material'!AJ842+L842*'bulk material'!AK842+M842*'bulk material'!AL842+N842*'bulk material'!AM842</f>
        <v>3.3644332852009162</v>
      </c>
      <c r="P842">
        <f>(O842-'bulk material'!O842)^2</f>
        <v>0.95893957350841741</v>
      </c>
    </row>
    <row r="843" spans="1:16" ht="15.75" thickBot="1" x14ac:dyDescent="0.3">
      <c r="A843" s="13">
        <v>-0.11795479720844249</v>
      </c>
      <c r="B843" s="13">
        <v>2.3441750623111108</v>
      </c>
      <c r="C843" s="13">
        <v>-1.9231866673775702E-2</v>
      </c>
      <c r="D843" s="13">
        <v>1.3446266448424369</v>
      </c>
      <c r="E843" s="13">
        <v>-0.24152214324737911</v>
      </c>
      <c r="F843" s="14">
        <v>-2.326506131636096</v>
      </c>
      <c r="G843" s="7">
        <f>A843+B843*'bulk material'!AI843+C843*'bulk material'!AJ843+D843*'bulk material'!AK843+E843*'bulk material'!AL843+F843*'bulk material'!AM843</f>
        <v>6.9108222579341625</v>
      </c>
      <c r="H843">
        <f>(G843-'bulk material'!N843)^2</f>
        <v>0.22077370859232312</v>
      </c>
      <c r="I843" s="13">
        <v>-2.2091567093236426</v>
      </c>
      <c r="J843" s="13">
        <v>-2.655150415248702</v>
      </c>
      <c r="K843" s="13">
        <v>-4.1063027716796601</v>
      </c>
      <c r="L843" s="13">
        <v>0.92994870967569676</v>
      </c>
      <c r="M843" s="13">
        <v>-0.98502144559722105</v>
      </c>
      <c r="N843" s="14">
        <v>0.46073366724933412</v>
      </c>
      <c r="O843">
        <f>I843+J843*'bulk material'!AI843+K843*'bulk material'!AJ843+L843*'bulk material'!AK843+M843*'bulk material'!AL843+N843*'bulk material'!AM843</f>
        <v>4.3936103404176405</v>
      </c>
      <c r="P843">
        <f>(O843-'bulk material'!O843)^2</f>
        <v>1.3226783612312019</v>
      </c>
    </row>
    <row r="844" spans="1:16" ht="15.75" thickBot="1" x14ac:dyDescent="0.3">
      <c r="A844" s="13">
        <v>-0.11795479720844249</v>
      </c>
      <c r="B844" s="13">
        <v>2.3441750623111108</v>
      </c>
      <c r="C844" s="13">
        <v>-1.9231866673775702E-2</v>
      </c>
      <c r="D844" s="13">
        <v>1.3446266448424369</v>
      </c>
      <c r="E844" s="13">
        <v>-0.24152214324737911</v>
      </c>
      <c r="F844" s="14">
        <v>-2.326506131636096</v>
      </c>
      <c r="G844" s="7">
        <f>A844+B844*'bulk material'!AI844+C844*'bulk material'!AJ844+D844*'bulk material'!AK844+E844*'bulk material'!AL844+F844*'bulk material'!AM844</f>
        <v>6.9108222579341625</v>
      </c>
      <c r="H844">
        <f>(G844-'bulk material'!N844)^2</f>
        <v>0.37193608449682825</v>
      </c>
      <c r="I844" s="13">
        <v>-2.2091567093236426</v>
      </c>
      <c r="J844" s="13">
        <v>-2.655150415248702</v>
      </c>
      <c r="K844" s="13">
        <v>-4.1063027716796601</v>
      </c>
      <c r="L844" s="13">
        <v>0.92994870967569676</v>
      </c>
      <c r="M844" s="13">
        <v>-0.98502144559722105</v>
      </c>
      <c r="N844" s="14">
        <v>0.46073366724933412</v>
      </c>
      <c r="O844">
        <f>I844+J844*'bulk material'!AI844+K844*'bulk material'!AJ844+L844*'bulk material'!AK844+M844*'bulk material'!AL844+N844*'bulk material'!AM844</f>
        <v>4.3936103404176405</v>
      </c>
      <c r="P844">
        <f>(O844-'bulk material'!O844)^2</f>
        <v>1.6643000740403318</v>
      </c>
    </row>
    <row r="845" spans="1:16" ht="15.75" thickBot="1" x14ac:dyDescent="0.3">
      <c r="A845" s="13">
        <v>-0.11795479720844249</v>
      </c>
      <c r="B845" s="13">
        <v>2.3441750623111108</v>
      </c>
      <c r="C845" s="13">
        <v>-1.9231866673775702E-2</v>
      </c>
      <c r="D845" s="13">
        <v>1.3446266448424369</v>
      </c>
      <c r="E845" s="13">
        <v>-0.24152214324737911</v>
      </c>
      <c r="F845" s="14">
        <v>-2.326506131636096</v>
      </c>
      <c r="G845" s="7">
        <f>A845+B845*'bulk material'!AI845+C845*'bulk material'!AJ845+D845*'bulk material'!AK845+E845*'bulk material'!AL845+F845*'bulk material'!AM845</f>
        <v>6.9108222579341625</v>
      </c>
      <c r="H845">
        <f>(G845-'bulk material'!N845)^2</f>
        <v>0.43542264731986541</v>
      </c>
      <c r="I845" s="13">
        <v>-2.2091567093236426</v>
      </c>
      <c r="J845" s="13">
        <v>-2.655150415248702</v>
      </c>
      <c r="K845" s="13">
        <v>-4.1063027716796601</v>
      </c>
      <c r="L845" s="13">
        <v>0.92994870967569676</v>
      </c>
      <c r="M845" s="13">
        <v>-0.98502144559722105</v>
      </c>
      <c r="N845" s="14">
        <v>0.46073366724933412</v>
      </c>
      <c r="O845">
        <f>I845+J845*'bulk material'!AI845+K845*'bulk material'!AJ845+L845*'bulk material'!AK845+M845*'bulk material'!AL845+N845*'bulk material'!AM845</f>
        <v>4.3936103404176405</v>
      </c>
      <c r="P845">
        <f>(O845-'bulk material'!O845)^2</f>
        <v>1.7958078286150208</v>
      </c>
    </row>
    <row r="846" spans="1:16" ht="15.75" thickBot="1" x14ac:dyDescent="0.3">
      <c r="A846" s="13">
        <v>-0.11795479720844249</v>
      </c>
      <c r="B846" s="13">
        <v>2.3441750623111108</v>
      </c>
      <c r="C846" s="13">
        <v>-1.9231866673775702E-2</v>
      </c>
      <c r="D846" s="13">
        <v>1.3446266448424369</v>
      </c>
      <c r="E846" s="13">
        <v>-0.24152214324737911</v>
      </c>
      <c r="F846" s="14">
        <v>-2.326506131636096</v>
      </c>
      <c r="G846" s="7">
        <f>A846+B846*'bulk material'!AI846+C846*'bulk material'!AJ846+D846*'bulk material'!AK846+E846*'bulk material'!AL846+F846*'bulk material'!AM846</f>
        <v>8.0837926249166649</v>
      </c>
      <c r="H846">
        <f>(G846-'bulk material'!N846)^2</f>
        <v>1.6668033568255171E-2</v>
      </c>
      <c r="I846" s="13">
        <v>-2.2091567093236426</v>
      </c>
      <c r="J846" s="13">
        <v>-2.655150415248702</v>
      </c>
      <c r="K846" s="13">
        <v>-4.1063027716796601</v>
      </c>
      <c r="L846" s="13">
        <v>0.92994870967569676</v>
      </c>
      <c r="M846" s="13">
        <v>-0.98502144559722105</v>
      </c>
      <c r="N846" s="14">
        <v>0.46073366724933412</v>
      </c>
      <c r="O846">
        <f>I846+J846*'bulk material'!AI846+K846*'bulk material'!AJ846+L846*'bulk material'!AK846+M846*'bulk material'!AL846+N846*'bulk material'!AM846</f>
        <v>4.4668269398482119</v>
      </c>
      <c r="P846">
        <f>(O846-'bulk material'!O846)^2</f>
        <v>3.3539912984152646E-2</v>
      </c>
    </row>
    <row r="847" spans="1:16" ht="15.75" thickBot="1" x14ac:dyDescent="0.3">
      <c r="A847" s="13">
        <v>-0.11795479720844249</v>
      </c>
      <c r="B847" s="13">
        <v>2.3441750623111108</v>
      </c>
      <c r="C847" s="13">
        <v>-1.9231866673775702E-2</v>
      </c>
      <c r="D847" s="13">
        <v>1.3446266448424369</v>
      </c>
      <c r="E847" s="13">
        <v>-0.24152214324737911</v>
      </c>
      <c r="F847" s="14">
        <v>-2.326506131636096</v>
      </c>
      <c r="G847" s="7">
        <f>A847+B847*'bulk material'!AI847+C847*'bulk material'!AJ847+D847*'bulk material'!AK847+E847*'bulk material'!AL847+F847*'bulk material'!AM847</f>
        <v>8.0837926249166649</v>
      </c>
      <c r="H847">
        <f>(G847-'bulk material'!N847)^2</f>
        <v>2.5887285092021914E-2</v>
      </c>
      <c r="I847" s="13">
        <v>-2.2091567093236426</v>
      </c>
      <c r="J847" s="13">
        <v>-2.655150415248702</v>
      </c>
      <c r="K847" s="13">
        <v>-4.1063027716796601</v>
      </c>
      <c r="L847" s="13">
        <v>0.92994870967569676</v>
      </c>
      <c r="M847" s="13">
        <v>-0.98502144559722105</v>
      </c>
      <c r="N847" s="14">
        <v>0.46073366724933412</v>
      </c>
      <c r="O847">
        <f>I847+J847*'bulk material'!AI847+K847*'bulk material'!AJ847+L847*'bulk material'!AK847+M847*'bulk material'!AL847+N847*'bulk material'!AM847</f>
        <v>4.4668269398482119</v>
      </c>
      <c r="P847">
        <f>(O847-'bulk material'!O847)^2</f>
        <v>1.1419261847620122E-2</v>
      </c>
    </row>
    <row r="848" spans="1:16" ht="15.75" thickBot="1" x14ac:dyDescent="0.3">
      <c r="A848" s="13">
        <v>-0.11795479720844249</v>
      </c>
      <c r="B848" s="13">
        <v>2.3441750623111108</v>
      </c>
      <c r="C848" s="13">
        <v>-1.9231866673775702E-2</v>
      </c>
      <c r="D848" s="13">
        <v>1.3446266448424369</v>
      </c>
      <c r="E848" s="13">
        <v>-0.24152214324737911</v>
      </c>
      <c r="F848" s="14">
        <v>-2.326506131636096</v>
      </c>
      <c r="G848" s="7">
        <f>A848+B848*'bulk material'!AI848+C848*'bulk material'!AJ848+D848*'bulk material'!AK848+E848*'bulk material'!AL848+F848*'bulk material'!AM848</f>
        <v>8.0837926249166649</v>
      </c>
      <c r="H848">
        <f>(G848-'bulk material'!N848)^2</f>
        <v>9.0537958241426159E-2</v>
      </c>
      <c r="I848" s="13">
        <v>-2.2091567093236426</v>
      </c>
      <c r="J848" s="13">
        <v>-2.655150415248702</v>
      </c>
      <c r="K848" s="13">
        <v>-4.1063027716796601</v>
      </c>
      <c r="L848" s="13">
        <v>0.92994870967569676</v>
      </c>
      <c r="M848" s="13">
        <v>-0.98502144559722105</v>
      </c>
      <c r="N848" s="14">
        <v>0.46073366724933412</v>
      </c>
      <c r="O848">
        <f>I848+J848*'bulk material'!AI848+K848*'bulk material'!AJ848+L848*'bulk material'!AK848+M848*'bulk material'!AL848+N848*'bulk material'!AM848</f>
        <v>4.4668269398482119</v>
      </c>
      <c r="P848">
        <f>(O848-'bulk material'!O848)^2</f>
        <v>6.0940326816190916E-2</v>
      </c>
    </row>
    <row r="849" spans="1:16" ht="15.75" thickBot="1" x14ac:dyDescent="0.3">
      <c r="A849" s="13">
        <v>-0.11795479720844249</v>
      </c>
      <c r="B849" s="13">
        <v>2.3441750623111108</v>
      </c>
      <c r="C849" s="13">
        <v>-1.9231866673775702E-2</v>
      </c>
      <c r="D849" s="13">
        <v>1.3446266448424369</v>
      </c>
      <c r="E849" s="13">
        <v>-0.24152214324737911</v>
      </c>
      <c r="F849" s="14">
        <v>-2.326506131636096</v>
      </c>
      <c r="G849" s="7">
        <f>A849+B849*'bulk material'!AI849+C849*'bulk material'!AJ849+D849*'bulk material'!AK849+E849*'bulk material'!AL849+F849*'bulk material'!AM849</f>
        <v>7.3500071223889973</v>
      </c>
      <c r="H849">
        <f>(G849-'bulk material'!N849)^2</f>
        <v>4.5057736249027043</v>
      </c>
      <c r="I849" s="13">
        <v>-2.2091567093236426</v>
      </c>
      <c r="J849" s="13">
        <v>-2.655150415248702</v>
      </c>
      <c r="K849" s="13">
        <v>-4.1063027716796601</v>
      </c>
      <c r="L849" s="13">
        <v>0.92994870967569676</v>
      </c>
      <c r="M849" s="13">
        <v>-0.98502144559722105</v>
      </c>
      <c r="N849" s="14">
        <v>0.46073366724933412</v>
      </c>
      <c r="O849">
        <f>I849+J849*'bulk material'!AI849+K849*'bulk material'!AJ849+L849*'bulk material'!AK849+M849*'bulk material'!AL849+N849*'bulk material'!AM849</f>
        <v>4.7192925620278832</v>
      </c>
      <c r="P849">
        <f>(O849-'bulk material'!O849)^2</f>
        <v>2.173841571836026</v>
      </c>
    </row>
    <row r="850" spans="1:16" ht="15.75" thickBot="1" x14ac:dyDescent="0.3">
      <c r="A850" s="13">
        <v>-0.11795479720844249</v>
      </c>
      <c r="B850" s="13">
        <v>2.3441750623111108</v>
      </c>
      <c r="C850" s="13">
        <v>-1.9231866673775702E-2</v>
      </c>
      <c r="D850" s="13">
        <v>1.3446266448424369</v>
      </c>
      <c r="E850" s="13">
        <v>-0.24152214324737911</v>
      </c>
      <c r="F850" s="14">
        <v>-2.326506131636096</v>
      </c>
      <c r="G850" s="7">
        <f>A850+B850*'bulk material'!AI850+C850*'bulk material'!AJ850+D850*'bulk material'!AK850+E850*'bulk material'!AL850+F850*'bulk material'!AM850</f>
        <v>7.3500071223889973</v>
      </c>
      <c r="H850">
        <f>(G850-'bulk material'!N850)^2</f>
        <v>4.9403097776578182</v>
      </c>
      <c r="I850" s="13">
        <v>-2.2091567093236426</v>
      </c>
      <c r="J850" s="13">
        <v>-2.655150415248702</v>
      </c>
      <c r="K850" s="13">
        <v>-4.1063027716796601</v>
      </c>
      <c r="L850" s="13">
        <v>0.92994870967569676</v>
      </c>
      <c r="M850" s="13">
        <v>-0.98502144559722105</v>
      </c>
      <c r="N850" s="14">
        <v>0.46073366724933412</v>
      </c>
      <c r="O850">
        <f>I850+J850*'bulk material'!AI850+K850*'bulk material'!AJ850+L850*'bulk material'!AK850+M850*'bulk material'!AL850+N850*'bulk material'!AM850</f>
        <v>4.7192925620278832</v>
      </c>
      <c r="P850">
        <f>(O850-'bulk material'!O850)^2</f>
        <v>2.4787206366633554</v>
      </c>
    </row>
    <row r="851" spans="1:16" ht="15.75" thickBot="1" x14ac:dyDescent="0.3">
      <c r="A851" s="13">
        <v>-0.11795479720844249</v>
      </c>
      <c r="B851" s="13">
        <v>2.3441750623111108</v>
      </c>
      <c r="C851" s="13">
        <v>-1.9231866673775702E-2</v>
      </c>
      <c r="D851" s="13">
        <v>1.3446266448424369</v>
      </c>
      <c r="E851" s="13">
        <v>-0.24152214324737911</v>
      </c>
      <c r="F851" s="14">
        <v>-2.326506131636096</v>
      </c>
      <c r="G851" s="7">
        <f>A851+B851*'bulk material'!AI851+C851*'bulk material'!AJ851+D851*'bulk material'!AK851+E851*'bulk material'!AL851+F851*'bulk material'!AM851</f>
        <v>7.3500071223889973</v>
      </c>
      <c r="H851">
        <f>(G851-'bulk material'!N851)^2</f>
        <v>6.015642928994569</v>
      </c>
      <c r="I851" s="13">
        <v>-2.2091567093236426</v>
      </c>
      <c r="J851" s="13">
        <v>-2.655150415248702</v>
      </c>
      <c r="K851" s="13">
        <v>-4.1063027716796601</v>
      </c>
      <c r="L851" s="13">
        <v>0.92994870967569676</v>
      </c>
      <c r="M851" s="13">
        <v>-0.98502144559722105</v>
      </c>
      <c r="N851" s="14">
        <v>0.46073366724933412</v>
      </c>
      <c r="O851">
        <f>I851+J851*'bulk material'!AI851+K851*'bulk material'!AJ851+L851*'bulk material'!AK851+M851*'bulk material'!AL851+N851*'bulk material'!AM851</f>
        <v>4.7192925620278832</v>
      </c>
      <c r="P851">
        <f>(O851-'bulk material'!O851)^2</f>
        <v>3.2558424857662174</v>
      </c>
    </row>
    <row r="852" spans="1:16" ht="15.75" thickBot="1" x14ac:dyDescent="0.3">
      <c r="A852" s="13">
        <v>-0.11795479720844249</v>
      </c>
      <c r="B852" s="13">
        <v>2.3441750623111108</v>
      </c>
      <c r="C852" s="13">
        <v>-1.9231866673775702E-2</v>
      </c>
      <c r="D852" s="13">
        <v>1.3446266448424369</v>
      </c>
      <c r="E852" s="13">
        <v>-0.24152214324737911</v>
      </c>
      <c r="F852" s="14">
        <v>-2.326506131636096</v>
      </c>
      <c r="G852" s="7">
        <f>A852+B852*'bulk material'!AI852+C852*'bulk material'!AJ852+D852*'bulk material'!AK852+E852*'bulk material'!AL852+F852*'bulk material'!AM852</f>
        <v>7.616743968618068</v>
      </c>
      <c r="H852">
        <f>(G852-'bulk material'!N852)^2</f>
        <v>0.13908716563490633</v>
      </c>
      <c r="I852" s="13">
        <v>-2.2091567093236426</v>
      </c>
      <c r="J852" s="13">
        <v>-2.655150415248702</v>
      </c>
      <c r="K852" s="13">
        <v>-4.1063027716796601</v>
      </c>
      <c r="L852" s="13">
        <v>0.92994870967569676</v>
      </c>
      <c r="M852" s="13">
        <v>-0.98502144559722105</v>
      </c>
      <c r="N852" s="14">
        <v>0.46073366724933412</v>
      </c>
      <c r="O852">
        <f>I852+J852*'bulk material'!AI852+K852*'bulk material'!AJ852+L852*'bulk material'!AK852+M852*'bulk material'!AL852+N852*'bulk material'!AM852</f>
        <v>3.6122878915046401</v>
      </c>
      <c r="P852">
        <f>(O852-'bulk material'!O852)^2</f>
        <v>0.79459395047966197</v>
      </c>
    </row>
    <row r="853" spans="1:16" ht="15.75" thickBot="1" x14ac:dyDescent="0.3">
      <c r="A853" s="13">
        <v>-0.11795479720844249</v>
      </c>
      <c r="B853" s="13">
        <v>2.3441750623111108</v>
      </c>
      <c r="C853" s="13">
        <v>-1.9231866673775702E-2</v>
      </c>
      <c r="D853" s="13">
        <v>1.3446266448424369</v>
      </c>
      <c r="E853" s="13">
        <v>-0.24152214324737911</v>
      </c>
      <c r="F853" s="14">
        <v>-2.326506131636096</v>
      </c>
      <c r="G853" s="7">
        <f>A853+B853*'bulk material'!AI853+C853*'bulk material'!AJ853+D853*'bulk material'!AK853+E853*'bulk material'!AL853+F853*'bulk material'!AM853</f>
        <v>7.616743968618068</v>
      </c>
      <c r="H853">
        <f>(G853-'bulk material'!N853)^2</f>
        <v>0.28402921924977609</v>
      </c>
      <c r="I853" s="13">
        <v>-2.2091567093236426</v>
      </c>
      <c r="J853" s="13">
        <v>-2.655150415248702</v>
      </c>
      <c r="K853" s="13">
        <v>-4.1063027716796601</v>
      </c>
      <c r="L853" s="13">
        <v>0.92994870967569676</v>
      </c>
      <c r="M853" s="13">
        <v>-0.98502144559722105</v>
      </c>
      <c r="N853" s="14">
        <v>0.46073366724933412</v>
      </c>
      <c r="O853">
        <f>I853+J853*'bulk material'!AI853+K853*'bulk material'!AJ853+L853*'bulk material'!AK853+M853*'bulk material'!AL853+N853*'bulk material'!AM853</f>
        <v>3.6122878915046401</v>
      </c>
      <c r="P853">
        <f>(O853-'bulk material'!O853)^2</f>
        <v>1.1054419487708269</v>
      </c>
    </row>
    <row r="854" spans="1:16" ht="15.75" thickBot="1" x14ac:dyDescent="0.3">
      <c r="A854" s="13">
        <v>-0.11795479720844249</v>
      </c>
      <c r="B854" s="13">
        <v>2.3441750623111108</v>
      </c>
      <c r="C854" s="13">
        <v>-1.9231866673775702E-2</v>
      </c>
      <c r="D854" s="13">
        <v>1.3446266448424369</v>
      </c>
      <c r="E854" s="13">
        <v>-0.24152214324737911</v>
      </c>
      <c r="F854" s="14">
        <v>-2.326506131636096</v>
      </c>
      <c r="G854" s="7">
        <f>A854+B854*'bulk material'!AI854+C854*'bulk material'!AJ854+D854*'bulk material'!AK854+E854*'bulk material'!AL854+F854*'bulk material'!AM854</f>
        <v>7.616743968618068</v>
      </c>
      <c r="H854">
        <f>(G854-'bulk material'!N854)^2</f>
        <v>0.35158248935535069</v>
      </c>
      <c r="I854" s="13">
        <v>-2.2091567093236426</v>
      </c>
      <c r="J854" s="13">
        <v>-2.655150415248702</v>
      </c>
      <c r="K854" s="13">
        <v>-4.1063027716796601</v>
      </c>
      <c r="L854" s="13">
        <v>0.92994870967569676</v>
      </c>
      <c r="M854" s="13">
        <v>-0.98502144559722105</v>
      </c>
      <c r="N854" s="14">
        <v>0.46073366724933412</v>
      </c>
      <c r="O854">
        <f>I854+J854*'bulk material'!AI854+K854*'bulk material'!AJ854+L854*'bulk material'!AK854+M854*'bulk material'!AL854+N854*'bulk material'!AM854</f>
        <v>3.6122878915046401</v>
      </c>
      <c r="P854">
        <f>(O854-'bulk material'!O854)^2</f>
        <v>1.2352099481300154</v>
      </c>
    </row>
    <row r="855" spans="1:16" ht="15.75" thickBot="1" x14ac:dyDescent="0.3">
      <c r="A855" s="13">
        <v>-0.11795479720844249</v>
      </c>
      <c r="B855" s="13">
        <v>2.3441750623111108</v>
      </c>
      <c r="C855" s="13">
        <v>-1.9231866673775702E-2</v>
      </c>
      <c r="D855" s="13">
        <v>1.3446266448424369</v>
      </c>
      <c r="E855" s="13">
        <v>-0.24152214324737911</v>
      </c>
      <c r="F855" s="14">
        <v>-2.326506131636096</v>
      </c>
      <c r="G855" s="7">
        <f>A855+B855*'bulk material'!AI855+C855*'bulk material'!AJ855+D855*'bulk material'!AK855+E855*'bulk material'!AL855+F855*'bulk material'!AM855</f>
        <v>7.5620569787803262</v>
      </c>
      <c r="H855">
        <f>(G855-'bulk material'!N855)^2</f>
        <v>4.9312016268300214</v>
      </c>
      <c r="I855" s="13">
        <v>-2.2091567093236426</v>
      </c>
      <c r="J855" s="13">
        <v>-2.655150415248702</v>
      </c>
      <c r="K855" s="13">
        <v>-4.1063027716796601</v>
      </c>
      <c r="L855" s="13">
        <v>0.92994870967569676</v>
      </c>
      <c r="M855" s="13">
        <v>-0.98502144559722105</v>
      </c>
      <c r="N855" s="14">
        <v>0.46073366724933412</v>
      </c>
      <c r="O855">
        <f>I855+J855*'bulk material'!AI855+K855*'bulk material'!AJ855+L855*'bulk material'!AK855+M855*'bulk material'!AL855+N855*'bulk material'!AM855</f>
        <v>4.9856182695333855</v>
      </c>
      <c r="P855">
        <f>(O855-'bulk material'!O855)^2</f>
        <v>1.1622340983032344</v>
      </c>
    </row>
    <row r="856" spans="1:16" ht="15.75" thickBot="1" x14ac:dyDescent="0.3">
      <c r="A856" s="13">
        <v>-0.11795479720844249</v>
      </c>
      <c r="B856" s="13">
        <v>2.3441750623111108</v>
      </c>
      <c r="C856" s="13">
        <v>-1.9231866673775702E-2</v>
      </c>
      <c r="D856" s="13">
        <v>1.3446266448424369</v>
      </c>
      <c r="E856" s="13">
        <v>-0.24152214324737911</v>
      </c>
      <c r="F856" s="14">
        <v>-2.326506131636096</v>
      </c>
      <c r="G856" s="7">
        <f>A856+B856*'bulk material'!AI856+C856*'bulk material'!AJ856+D856*'bulk material'!AK856+E856*'bulk material'!AL856+F856*'bulk material'!AM856</f>
        <v>7.5620569787803262</v>
      </c>
      <c r="H856">
        <f>(G856-'bulk material'!N856)^2</f>
        <v>5.2469899538638121</v>
      </c>
      <c r="I856" s="13">
        <v>-2.2091567093236426</v>
      </c>
      <c r="J856" s="13">
        <v>-2.655150415248702</v>
      </c>
      <c r="K856" s="13">
        <v>-4.1063027716796601</v>
      </c>
      <c r="L856" s="13">
        <v>0.92994870967569676</v>
      </c>
      <c r="M856" s="13">
        <v>-0.98502144559722105</v>
      </c>
      <c r="N856" s="14">
        <v>0.46073366724933412</v>
      </c>
      <c r="O856">
        <f>I856+J856*'bulk material'!AI856+K856*'bulk material'!AJ856+L856*'bulk material'!AK856+M856*'bulk material'!AL856+N856*'bulk material'!AM856</f>
        <v>4.9856182695333855</v>
      </c>
      <c r="P856">
        <f>(O856-'bulk material'!O856)^2</f>
        <v>1.318063844631596</v>
      </c>
    </row>
    <row r="857" spans="1:16" ht="15.75" thickBot="1" x14ac:dyDescent="0.3">
      <c r="A857" s="13">
        <v>-0.11795479720844249</v>
      </c>
      <c r="B857" s="13">
        <v>2.3441750623111108</v>
      </c>
      <c r="C857" s="13">
        <v>-1.9231866673775702E-2</v>
      </c>
      <c r="D857" s="13">
        <v>1.3446266448424369</v>
      </c>
      <c r="E857" s="13">
        <v>-0.24152214324737911</v>
      </c>
      <c r="F857" s="14">
        <v>-2.326506131636096</v>
      </c>
      <c r="G857" s="7">
        <f>A857+B857*'bulk material'!AI857+C857*'bulk material'!AJ857+D857*'bulk material'!AK857+E857*'bulk material'!AL857+F857*'bulk material'!AM857</f>
        <v>7.5620569787803262</v>
      </c>
      <c r="H857">
        <f>(G857-'bulk material'!N857)^2</f>
        <v>8.0691839519864477</v>
      </c>
      <c r="I857" s="13">
        <v>-2.2091567093236426</v>
      </c>
      <c r="J857" s="13">
        <v>-2.655150415248702</v>
      </c>
      <c r="K857" s="13">
        <v>-4.1063027716796601</v>
      </c>
      <c r="L857" s="13">
        <v>0.92994870967569676</v>
      </c>
      <c r="M857" s="13">
        <v>-0.98502144559722105</v>
      </c>
      <c r="N857" s="14">
        <v>0.46073366724933412</v>
      </c>
      <c r="O857">
        <f>I857+J857*'bulk material'!AI857+K857*'bulk material'!AJ857+L857*'bulk material'!AK857+M857*'bulk material'!AL857+N857*'bulk material'!AM857</f>
        <v>4.9856182695333855</v>
      </c>
      <c r="P857">
        <f>(O857-'bulk material'!O857)^2</f>
        <v>2.8834404229258634</v>
      </c>
    </row>
    <row r="858" spans="1:16" ht="15.75" thickBot="1" x14ac:dyDescent="0.3">
      <c r="A858" s="13">
        <v>-0.11795479720844249</v>
      </c>
      <c r="B858" s="13">
        <v>2.3441750623111108</v>
      </c>
      <c r="C858" s="13">
        <v>-1.9231866673775702E-2</v>
      </c>
      <c r="D858" s="13">
        <v>1.3446266448424369</v>
      </c>
      <c r="E858" s="13">
        <v>-0.24152214324737911</v>
      </c>
      <c r="F858" s="14">
        <v>-2.326506131636096</v>
      </c>
      <c r="G858" s="7">
        <f>A858+B858*'bulk material'!AI858+C858*'bulk material'!AJ858+D858*'bulk material'!AK858+E858*'bulk material'!AL858+F858*'bulk material'!AM858</f>
        <v>7.7250948484115911</v>
      </c>
      <c r="H858">
        <f>(G858-'bulk material'!N858)^2</f>
        <v>0.1092917566107202</v>
      </c>
      <c r="I858" s="13">
        <v>-2.2091567093236426</v>
      </c>
      <c r="J858" s="13">
        <v>-2.655150415248702</v>
      </c>
      <c r="K858" s="13">
        <v>-4.1063027716796601</v>
      </c>
      <c r="L858" s="13">
        <v>0.92994870967569676</v>
      </c>
      <c r="M858" s="13">
        <v>-0.98502144559722105</v>
      </c>
      <c r="N858" s="14">
        <v>0.46073366724933412</v>
      </c>
      <c r="O858">
        <f>I858+J858*'bulk material'!AI858+K858*'bulk material'!AJ858+L858*'bulk material'!AK858+M858*'bulk material'!AL858+N858*'bulk material'!AM858</f>
        <v>4.7102910673640332</v>
      </c>
      <c r="P858">
        <f>(O858-'bulk material'!O858)^2</f>
        <v>0.46703121194664765</v>
      </c>
    </row>
    <row r="859" spans="1:16" ht="15.75" thickBot="1" x14ac:dyDescent="0.3">
      <c r="A859" s="13">
        <v>-0.11795479720844249</v>
      </c>
      <c r="B859" s="13">
        <v>2.3441750623111108</v>
      </c>
      <c r="C859" s="13">
        <v>-1.9231866673775702E-2</v>
      </c>
      <c r="D859" s="13">
        <v>1.3446266448424369</v>
      </c>
      <c r="E859" s="13">
        <v>-0.24152214324737911</v>
      </c>
      <c r="F859" s="14">
        <v>-2.326506131636096</v>
      </c>
      <c r="G859" s="7">
        <f>A859+B859*'bulk material'!AI859+C859*'bulk material'!AJ859+D859*'bulk material'!AK859+E859*'bulk material'!AL859+F859*'bulk material'!AM859</f>
        <v>7.7250948484115911</v>
      </c>
      <c r="H859">
        <f>(G859-'bulk material'!N859)^2</f>
        <v>0.30315269322201677</v>
      </c>
      <c r="I859" s="13">
        <v>-2.2091567093236426</v>
      </c>
      <c r="J859" s="13">
        <v>-2.655150415248702</v>
      </c>
      <c r="K859" s="13">
        <v>-4.1063027716796601</v>
      </c>
      <c r="L859" s="13">
        <v>0.92994870967569676</v>
      </c>
      <c r="M859" s="13">
        <v>-0.98502144559722105</v>
      </c>
      <c r="N859" s="14">
        <v>0.46073366724933412</v>
      </c>
      <c r="O859">
        <f>I859+J859*'bulk material'!AI859+K859*'bulk material'!AJ859+L859*'bulk material'!AK859+M859*'bulk material'!AL859+N859*'bulk material'!AM859</f>
        <v>4.7102910673640332</v>
      </c>
      <c r="P859">
        <f>(O859-'bulk material'!O859)^2</f>
        <v>0.81612581221886848</v>
      </c>
    </row>
    <row r="860" spans="1:16" ht="15.75" thickBot="1" x14ac:dyDescent="0.3">
      <c r="A860" s="13">
        <v>-0.11795479720844249</v>
      </c>
      <c r="B860" s="13">
        <v>2.3441750623111108</v>
      </c>
      <c r="C860" s="13">
        <v>-1.9231866673775702E-2</v>
      </c>
      <c r="D860" s="13">
        <v>1.3446266448424369</v>
      </c>
      <c r="E860" s="13">
        <v>-0.24152214324737911</v>
      </c>
      <c r="F860" s="14">
        <v>-2.326506131636096</v>
      </c>
      <c r="G860" s="7">
        <f>A860+B860*'bulk material'!AI860+C860*'bulk material'!AJ860+D860*'bulk material'!AK860+E860*'bulk material'!AL860+F860*'bulk material'!AM860</f>
        <v>7.7250948484115911</v>
      </c>
      <c r="H860">
        <f>(G860-'bulk material'!N860)^2</f>
        <v>0.3851357185074295</v>
      </c>
      <c r="I860" s="13">
        <v>-2.2091567093236426</v>
      </c>
      <c r="J860" s="13">
        <v>-2.655150415248702</v>
      </c>
      <c r="K860" s="13">
        <v>-4.1063027716796601</v>
      </c>
      <c r="L860" s="13">
        <v>0.92994870967569676</v>
      </c>
      <c r="M860" s="13">
        <v>-0.98502144559722105</v>
      </c>
      <c r="N860" s="14">
        <v>0.46073366724933412</v>
      </c>
      <c r="O860">
        <f>I860+J860*'bulk material'!AI860+K860*'bulk material'!AJ860+L860*'bulk material'!AK860+M860*'bulk material'!AL860+N860*'bulk material'!AM860</f>
        <v>4.7102910673640332</v>
      </c>
      <c r="P860">
        <f>(O860-'bulk material'!O860)^2</f>
        <v>0.94750136685093778</v>
      </c>
    </row>
    <row r="861" spans="1:16" ht="15.75" thickBot="1" x14ac:dyDescent="0.3">
      <c r="A861" s="13">
        <v>-0.11795479720844249</v>
      </c>
      <c r="B861" s="13">
        <v>2.3441750623111108</v>
      </c>
      <c r="C861" s="13">
        <v>-1.9231866673775702E-2</v>
      </c>
      <c r="D861" s="13">
        <v>1.3446266448424369</v>
      </c>
      <c r="E861" s="13">
        <v>-0.24152214324737911</v>
      </c>
      <c r="F861" s="14">
        <v>-2.326506131636096</v>
      </c>
      <c r="G861" s="7">
        <f>A861+B861*'bulk material'!AI861+C861*'bulk material'!AJ861+D861*'bulk material'!AK861+E861*'bulk material'!AL861+F861*'bulk material'!AM861</f>
        <v>7.6331833946309269</v>
      </c>
      <c r="H861">
        <f>(G861-'bulk material'!N861)^2</f>
        <v>3.0223978670825362</v>
      </c>
      <c r="I861" s="13">
        <v>-2.2091567093236426</v>
      </c>
      <c r="J861" s="13">
        <v>-2.655150415248702</v>
      </c>
      <c r="K861" s="13">
        <v>-4.1063027716796601</v>
      </c>
      <c r="L861" s="13">
        <v>0.92994870967569676</v>
      </c>
      <c r="M861" s="13">
        <v>-0.98502144559722105</v>
      </c>
      <c r="N861" s="14">
        <v>0.46073366724933412</v>
      </c>
      <c r="O861">
        <f>I861+J861*'bulk material'!AI861+K861*'bulk material'!AJ861+L861*'bulk material'!AK861+M861*'bulk material'!AL861+N861*'bulk material'!AM861</f>
        <v>5.6107962909444336</v>
      </c>
      <c r="P861">
        <f>(O861-'bulk material'!O861)^2</f>
        <v>2.9891503697751443E-2</v>
      </c>
    </row>
    <row r="862" spans="1:16" ht="15.75" thickBot="1" x14ac:dyDescent="0.3">
      <c r="A862" s="13">
        <v>-0.11795479720844249</v>
      </c>
      <c r="B862" s="13">
        <v>2.3441750623111108</v>
      </c>
      <c r="C862" s="13">
        <v>-1.9231866673775702E-2</v>
      </c>
      <c r="D862" s="13">
        <v>1.3446266448424369</v>
      </c>
      <c r="E862" s="13">
        <v>-0.24152214324737911</v>
      </c>
      <c r="F862" s="14">
        <v>-2.326506131636096</v>
      </c>
      <c r="G862" s="7">
        <f>A862+B862*'bulk material'!AI862+C862*'bulk material'!AJ862+D862*'bulk material'!AK862+E862*'bulk material'!AL862+F862*'bulk material'!AM862</f>
        <v>7.6331833946309269</v>
      </c>
      <c r="H862">
        <f>(G862-'bulk material'!N862)^2</f>
        <v>3.270688495897236</v>
      </c>
      <c r="I862" s="13">
        <v>-2.2091567093236426</v>
      </c>
      <c r="J862" s="13">
        <v>-2.655150415248702</v>
      </c>
      <c r="K862" s="13">
        <v>-4.1063027716796601</v>
      </c>
      <c r="L862" s="13">
        <v>0.92994870967569676</v>
      </c>
      <c r="M862" s="13">
        <v>-0.98502144559722105</v>
      </c>
      <c r="N862" s="14">
        <v>0.46073366724933412</v>
      </c>
      <c r="O862">
        <f>I862+J862*'bulk material'!AI862+K862*'bulk material'!AJ862+L862*'bulk material'!AK862+M862*'bulk material'!AL862+N862*'bulk material'!AM862</f>
        <v>5.6107962909444336</v>
      </c>
      <c r="P862">
        <f>(O862-'bulk material'!O862)^2</f>
        <v>5.8996327028565797E-2</v>
      </c>
    </row>
    <row r="863" spans="1:16" ht="15.75" thickBot="1" x14ac:dyDescent="0.3">
      <c r="A863" s="13">
        <v>-0.11795479720844249</v>
      </c>
      <c r="B863" s="13">
        <v>2.3441750623111108</v>
      </c>
      <c r="C863" s="13">
        <v>-1.9231866673775702E-2</v>
      </c>
      <c r="D863" s="13">
        <v>1.3446266448424369</v>
      </c>
      <c r="E863" s="13">
        <v>-0.24152214324737911</v>
      </c>
      <c r="F863" s="14">
        <v>-2.326506131636096</v>
      </c>
      <c r="G863" s="7">
        <f>A863+B863*'bulk material'!AI863+C863*'bulk material'!AJ863+D863*'bulk material'!AK863+E863*'bulk material'!AL863+F863*'bulk material'!AM863</f>
        <v>7.6331833946309269</v>
      </c>
      <c r="H863">
        <f>(G863-'bulk material'!N863)^2</f>
        <v>4.1555005620026977</v>
      </c>
      <c r="I863" s="13">
        <v>-2.2091567093236426</v>
      </c>
      <c r="J863" s="13">
        <v>-2.655150415248702</v>
      </c>
      <c r="K863" s="13">
        <v>-4.1063027716796601</v>
      </c>
      <c r="L863" s="13">
        <v>0.92994870967569676</v>
      </c>
      <c r="M863" s="13">
        <v>-0.98502144559722105</v>
      </c>
      <c r="N863" s="14">
        <v>0.46073366724933412</v>
      </c>
      <c r="O863">
        <f>I863+J863*'bulk material'!AI863+K863*'bulk material'!AJ863+L863*'bulk material'!AK863+M863*'bulk material'!AL863+N863*'bulk material'!AM863</f>
        <v>5.6107962909444336</v>
      </c>
      <c r="P863">
        <f>(O863-'bulk material'!O863)^2</f>
        <v>0.22362646082981305</v>
      </c>
    </row>
    <row r="864" spans="1:16" ht="15.75" thickBot="1" x14ac:dyDescent="0.3">
      <c r="A864" s="13">
        <v>-0.11795479720844249</v>
      </c>
      <c r="B864" s="13">
        <v>2.3441750623111108</v>
      </c>
      <c r="C864" s="13">
        <v>-1.9231866673775702E-2</v>
      </c>
      <c r="D864" s="13">
        <v>1.3446266448424369</v>
      </c>
      <c r="E864" s="13">
        <v>-0.24152214324737911</v>
      </c>
      <c r="F864" s="14">
        <v>-2.326506131636096</v>
      </c>
      <c r="G864" s="7">
        <f>A864+B864*'bulk material'!AI864+C864*'bulk material'!AJ864+D864*'bulk material'!AK864+E864*'bulk material'!AL864+F864*'bulk material'!AM864</f>
        <v>8.0619512124808992</v>
      </c>
      <c r="H864">
        <f>(G864-'bulk material'!N864)^2</f>
        <v>2.4609347513599995</v>
      </c>
      <c r="I864" s="13">
        <v>-2.2091567093236426</v>
      </c>
      <c r="J864" s="13">
        <v>-2.655150415248702</v>
      </c>
      <c r="K864" s="13">
        <v>-4.1063027716796601</v>
      </c>
      <c r="L864" s="13">
        <v>0.92994870967569676</v>
      </c>
      <c r="M864" s="13">
        <v>-0.98502144559722105</v>
      </c>
      <c r="N864" s="14">
        <v>0.46073366724933412</v>
      </c>
      <c r="O864">
        <f>I864+J864*'bulk material'!AI864+K864*'bulk material'!AJ864+L864*'bulk material'!AK864+M864*'bulk material'!AL864+N864*'bulk material'!AM864</f>
        <v>6.1738561670126506</v>
      </c>
      <c r="P864">
        <f>(O864-'bulk material'!O864)^2</f>
        <v>8.9899059809575313E-2</v>
      </c>
    </row>
    <row r="865" spans="1:16" ht="15.75" thickBot="1" x14ac:dyDescent="0.3">
      <c r="A865" s="13">
        <v>-0.11795479720844249</v>
      </c>
      <c r="B865" s="13">
        <v>2.3441750623111108</v>
      </c>
      <c r="C865" s="13">
        <v>-1.9231866673775702E-2</v>
      </c>
      <c r="D865" s="13">
        <v>1.3446266448424369</v>
      </c>
      <c r="E865" s="13">
        <v>-0.24152214324737911</v>
      </c>
      <c r="F865" s="14">
        <v>-2.326506131636096</v>
      </c>
      <c r="G865" s="7">
        <f>A865+B865*'bulk material'!AI865+C865*'bulk material'!AJ865+D865*'bulk material'!AK865+E865*'bulk material'!AL865+F865*'bulk material'!AM865</f>
        <v>8.0619512124808992</v>
      </c>
      <c r="H865">
        <f>(G865-'bulk material'!N865)^2</f>
        <v>2.9197810199914138</v>
      </c>
      <c r="I865" s="13">
        <v>-2.2091567093236426</v>
      </c>
      <c r="J865" s="13">
        <v>-2.655150415248702</v>
      </c>
      <c r="K865" s="13">
        <v>-4.1063027716796601</v>
      </c>
      <c r="L865" s="13">
        <v>0.92994870967569676</v>
      </c>
      <c r="M865" s="13">
        <v>-0.98502144559722105</v>
      </c>
      <c r="N865" s="14">
        <v>0.46073366724933412</v>
      </c>
      <c r="O865">
        <f>I865+J865*'bulk material'!AI865+K865*'bulk material'!AJ865+L865*'bulk material'!AK865+M865*'bulk material'!AL865+N865*'bulk material'!AM865</f>
        <v>6.1738561670126506</v>
      </c>
      <c r="P865">
        <f>(O865-'bulk material'!O865)^2</f>
        <v>0.19345194117210227</v>
      </c>
    </row>
    <row r="866" spans="1:16" ht="15.75" thickBot="1" x14ac:dyDescent="0.3">
      <c r="A866" s="13">
        <v>-0.11795479720844249</v>
      </c>
      <c r="B866" s="13">
        <v>2.3441750623111108</v>
      </c>
      <c r="C866" s="13">
        <v>-1.9231866673775702E-2</v>
      </c>
      <c r="D866" s="13">
        <v>1.3446266448424369</v>
      </c>
      <c r="E866" s="13">
        <v>-0.24152214324737911</v>
      </c>
      <c r="F866" s="14">
        <v>-2.326506131636096</v>
      </c>
      <c r="G866" s="7">
        <f>A866+B866*'bulk material'!AI866+C866*'bulk material'!AJ866+D866*'bulk material'!AK866+E866*'bulk material'!AL866+F866*'bulk material'!AM866</f>
        <v>8.0619512124808992</v>
      </c>
      <c r="H866">
        <f>(G866-'bulk material'!N866)^2</f>
        <v>3.2354536212544676</v>
      </c>
      <c r="I866" s="13">
        <v>-2.2091567093236426</v>
      </c>
      <c r="J866" s="13">
        <v>-2.655150415248702</v>
      </c>
      <c r="K866" s="13">
        <v>-4.1063027716796601</v>
      </c>
      <c r="L866" s="13">
        <v>0.92994870967569676</v>
      </c>
      <c r="M866" s="13">
        <v>-0.98502144559722105</v>
      </c>
      <c r="N866" s="14">
        <v>0.46073366724933412</v>
      </c>
      <c r="O866">
        <f>I866+J866*'bulk material'!AI866+K866*'bulk material'!AJ866+L866*'bulk material'!AK866+M866*'bulk material'!AL866+N866*'bulk material'!AM866</f>
        <v>6.1738561670126506</v>
      </c>
      <c r="P866">
        <f>(O866-'bulk material'!O866)^2</f>
        <v>0.28072165061944132</v>
      </c>
    </row>
    <row r="867" spans="1:16" ht="15.75" thickBot="1" x14ac:dyDescent="0.3">
      <c r="A867" s="13">
        <v>-0.11795479720844249</v>
      </c>
      <c r="B867" s="13">
        <v>2.3441750623111108</v>
      </c>
      <c r="C867" s="13">
        <v>-1.9231866673775702E-2</v>
      </c>
      <c r="D867" s="13">
        <v>1.3446266448424369</v>
      </c>
      <c r="E867" s="13">
        <v>-0.24152214324737911</v>
      </c>
      <c r="F867" s="14">
        <v>-2.326506131636096</v>
      </c>
      <c r="G867" s="7">
        <f>A867+B867*'bulk material'!AI867+C867*'bulk material'!AJ867+D867*'bulk material'!AK867+E867*'bulk material'!AL867+F867*'bulk material'!AM867</f>
        <v>8.3116546339378949</v>
      </c>
      <c r="H867">
        <f>(G867-'bulk material'!N867)^2</f>
        <v>8.7635686423881989E-2</v>
      </c>
      <c r="I867" s="13">
        <v>-2.2091567093236426</v>
      </c>
      <c r="J867" s="13">
        <v>-2.655150415248702</v>
      </c>
      <c r="K867" s="13">
        <v>-4.1063027716796601</v>
      </c>
      <c r="L867" s="13">
        <v>0.92994870967569676</v>
      </c>
      <c r="M867" s="13">
        <v>-0.98502144559722105</v>
      </c>
      <c r="N867" s="14">
        <v>0.46073366724933412</v>
      </c>
      <c r="O867">
        <f>I867+J867*'bulk material'!AI867+K867*'bulk material'!AJ867+L867*'bulk material'!AK867+M867*'bulk material'!AL867+N867*'bulk material'!AM867</f>
        <v>4.963300546515482</v>
      </c>
      <c r="P867">
        <f>(O867-'bulk material'!O867)^2</f>
        <v>0.54817341271260223</v>
      </c>
    </row>
    <row r="868" spans="1:16" ht="15.75" thickBot="1" x14ac:dyDescent="0.3">
      <c r="A868" s="13">
        <v>-0.11795479720844249</v>
      </c>
      <c r="B868" s="13">
        <v>2.3441750623111108</v>
      </c>
      <c r="C868" s="13">
        <v>-1.9231866673775702E-2</v>
      </c>
      <c r="D868" s="13">
        <v>1.3446266448424369</v>
      </c>
      <c r="E868" s="13">
        <v>-0.24152214324737911</v>
      </c>
      <c r="F868" s="14">
        <v>-2.326506131636096</v>
      </c>
      <c r="G868" s="7">
        <f>A868+B868*'bulk material'!AI868+C868*'bulk material'!AJ868+D868*'bulk material'!AK868+E868*'bulk material'!AL868+F868*'bulk material'!AM868</f>
        <v>8.3116546339378949</v>
      </c>
      <c r="H868">
        <f>(G868-'bulk material'!N868)^2</f>
        <v>0.30917297758173501</v>
      </c>
      <c r="I868" s="13">
        <v>-2.2091567093236426</v>
      </c>
      <c r="J868" s="13">
        <v>-2.655150415248702</v>
      </c>
      <c r="K868" s="13">
        <v>-4.1063027716796601</v>
      </c>
      <c r="L868" s="13">
        <v>0.92994870967569676</v>
      </c>
      <c r="M868" s="13">
        <v>-0.98502144559722105</v>
      </c>
      <c r="N868" s="14">
        <v>0.46073366724933412</v>
      </c>
      <c r="O868">
        <f>I868+J868*'bulk material'!AI868+K868*'bulk material'!AJ868+L868*'bulk material'!AK868+M868*'bulk material'!AL868+N868*'bulk material'!AM868</f>
        <v>4.963300546515482</v>
      </c>
      <c r="P868">
        <f>(O868-'bulk material'!O868)^2</f>
        <v>1.0007748293301111</v>
      </c>
    </row>
    <row r="869" spans="1:16" ht="15.75" thickBot="1" x14ac:dyDescent="0.3">
      <c r="A869" s="13">
        <v>-0.11795479720844249</v>
      </c>
      <c r="B869" s="13">
        <v>2.3441750623111108</v>
      </c>
      <c r="C869" s="13">
        <v>-1.9231866673775702E-2</v>
      </c>
      <c r="D869" s="13">
        <v>1.3446266448424369</v>
      </c>
      <c r="E869" s="13">
        <v>-0.24152214324737911</v>
      </c>
      <c r="F869" s="14">
        <v>-2.326506131636096</v>
      </c>
      <c r="G869" s="7">
        <f>A869+B869*'bulk material'!AI869+C869*'bulk material'!AJ869+D869*'bulk material'!AK869+E869*'bulk material'!AL869+F869*'bulk material'!AM869</f>
        <v>8.3116546339378949</v>
      </c>
      <c r="H869">
        <f>(G869-'bulk material'!N869)^2</f>
        <v>0.57158627847239019</v>
      </c>
      <c r="I869" s="13">
        <v>-2.2091567093236426</v>
      </c>
      <c r="J869" s="13">
        <v>-2.655150415248702</v>
      </c>
      <c r="K869" s="13">
        <v>-4.1063027716796601</v>
      </c>
      <c r="L869" s="13">
        <v>0.92994870967569676</v>
      </c>
      <c r="M869" s="13">
        <v>-0.98502144559722105</v>
      </c>
      <c r="N869" s="14">
        <v>0.46073366724933412</v>
      </c>
      <c r="O869">
        <f>I869+J869*'bulk material'!AI869+K869*'bulk material'!AJ869+L869*'bulk material'!AK869+M869*'bulk material'!AL869+N869*'bulk material'!AM869</f>
        <v>4.963300546515482</v>
      </c>
      <c r="P869">
        <f>(O869-'bulk material'!O869)^2</f>
        <v>1.4409297651897308</v>
      </c>
    </row>
    <row r="870" spans="1:16" ht="15.75" thickBot="1" x14ac:dyDescent="0.3">
      <c r="A870" s="13">
        <v>-0.11795479720844249</v>
      </c>
      <c r="B870" s="13">
        <v>2.3441750623111108</v>
      </c>
      <c r="C870" s="13">
        <v>-1.9231866673775702E-2</v>
      </c>
      <c r="D870" s="13">
        <v>1.3446266448424369</v>
      </c>
      <c r="E870" s="13">
        <v>-0.24152214324737911</v>
      </c>
      <c r="F870" s="14">
        <v>-2.326506131636096</v>
      </c>
      <c r="G870" s="7">
        <f>A870+B870*'bulk material'!AI870+C870*'bulk material'!AJ870+D870*'bulk material'!AK870+E870*'bulk material'!AL870+F870*'bulk material'!AM870</f>
        <v>8.6540867869202085</v>
      </c>
      <c r="H870">
        <f>(G870-'bulk material'!N870)^2</f>
        <v>1.2714842390170182</v>
      </c>
      <c r="I870" s="13">
        <v>-2.2091567093236426</v>
      </c>
      <c r="J870" s="13">
        <v>-2.655150415248702</v>
      </c>
      <c r="K870" s="13">
        <v>-4.1063027716796601</v>
      </c>
      <c r="L870" s="13">
        <v>0.92994870967569676</v>
      </c>
      <c r="M870" s="13">
        <v>-0.98502144559722105</v>
      </c>
      <c r="N870" s="14">
        <v>0.46073366724933412</v>
      </c>
      <c r="O870">
        <f>I870+J870*'bulk material'!AI870+K870*'bulk material'!AJ870+L870*'bulk material'!AK870+M870*'bulk material'!AL870+N870*'bulk material'!AM870</f>
        <v>6.9382109651439121</v>
      </c>
      <c r="P870">
        <f>(O870-'bulk material'!O870)^2</f>
        <v>0.2965053835411805</v>
      </c>
    </row>
    <row r="871" spans="1:16" ht="15.75" thickBot="1" x14ac:dyDescent="0.3">
      <c r="A871" s="13">
        <v>-0.11795479720844249</v>
      </c>
      <c r="B871" s="13">
        <v>2.3441750623111108</v>
      </c>
      <c r="C871" s="13">
        <v>-1.9231866673775702E-2</v>
      </c>
      <c r="D871" s="13">
        <v>1.3446266448424369</v>
      </c>
      <c r="E871" s="13">
        <v>-0.24152214324737911</v>
      </c>
      <c r="F871" s="14">
        <v>-2.326506131636096</v>
      </c>
      <c r="G871" s="7">
        <f>A871+B871*'bulk material'!AI871+C871*'bulk material'!AJ871+D871*'bulk material'!AK871+E871*'bulk material'!AL871+F871*'bulk material'!AM871</f>
        <v>8.6540867869202085</v>
      </c>
      <c r="H871">
        <f>(G871-'bulk material'!N871)^2</f>
        <v>1.6837686127600897</v>
      </c>
      <c r="I871" s="13">
        <v>-2.2091567093236426</v>
      </c>
      <c r="J871" s="13">
        <v>-2.655150415248702</v>
      </c>
      <c r="K871" s="13">
        <v>-4.1063027716796601</v>
      </c>
      <c r="L871" s="13">
        <v>0.92994870967569676</v>
      </c>
      <c r="M871" s="13">
        <v>-0.98502144559722105</v>
      </c>
      <c r="N871" s="14">
        <v>0.46073366724933412</v>
      </c>
      <c r="O871">
        <f>I871+J871*'bulk material'!AI871+K871*'bulk material'!AJ871+L871*'bulk material'!AK871+M871*'bulk material'!AL871+N871*'bulk material'!AM871</f>
        <v>6.9382109651439121</v>
      </c>
      <c r="P871">
        <f>(O871-'bulk material'!O871)^2</f>
        <v>0.14026753668819247</v>
      </c>
    </row>
    <row r="872" spans="1:16" ht="15.75" thickBot="1" x14ac:dyDescent="0.3">
      <c r="A872" s="13">
        <v>-0.11795479720844249</v>
      </c>
      <c r="B872" s="13">
        <v>2.3441750623111108</v>
      </c>
      <c r="C872" s="13">
        <v>-1.9231866673775702E-2</v>
      </c>
      <c r="D872" s="13">
        <v>1.3446266448424369</v>
      </c>
      <c r="E872" s="13">
        <v>-0.24152214324737911</v>
      </c>
      <c r="F872" s="14">
        <v>-2.326506131636096</v>
      </c>
      <c r="G872" s="7">
        <f>A872+B872*'bulk material'!AI872+C872*'bulk material'!AJ872+D872*'bulk material'!AK872+E872*'bulk material'!AL872+F872*'bulk material'!AM872</f>
        <v>8.6540867869202085</v>
      </c>
      <c r="H872">
        <f>(G872-'bulk material'!N872)^2</f>
        <v>2.303113096427591</v>
      </c>
      <c r="I872" s="13">
        <v>-2.2091567093236426</v>
      </c>
      <c r="J872" s="13">
        <v>-2.655150415248702</v>
      </c>
      <c r="K872" s="13">
        <v>-4.1063027716796601</v>
      </c>
      <c r="L872" s="13">
        <v>0.92994870967569676</v>
      </c>
      <c r="M872" s="13">
        <v>-0.98502144559722105</v>
      </c>
      <c r="N872" s="14">
        <v>0.46073366724933412</v>
      </c>
      <c r="O872">
        <f>I872+J872*'bulk material'!AI872+K872*'bulk material'!AJ872+L872*'bulk material'!AK872+M872*'bulk material'!AL872+N872*'bulk material'!AM872</f>
        <v>6.9382109651439121</v>
      </c>
      <c r="P872">
        <f>(O872-'bulk material'!O872)^2</f>
        <v>2.3877381937266511E-2</v>
      </c>
    </row>
    <row r="873" spans="1:16" ht="15.75" thickBot="1" x14ac:dyDescent="0.3">
      <c r="A873" s="13">
        <v>-0.11795479720844249</v>
      </c>
      <c r="B873" s="13">
        <v>2.3441750623111108</v>
      </c>
      <c r="C873" s="13">
        <v>-1.9231866673775702E-2</v>
      </c>
      <c r="D873" s="13">
        <v>1.3446266448424369</v>
      </c>
      <c r="E873" s="13">
        <v>-0.24152214324737911</v>
      </c>
      <c r="F873" s="14">
        <v>-2.326506131636096</v>
      </c>
      <c r="G873" s="7">
        <f>A873+B873*'bulk material'!AI873+C873*'bulk material'!AJ873+D873*'bulk material'!AK873+E873*'bulk material'!AL873+F873*'bulk material'!AM873</f>
        <v>10.331309506648298</v>
      </c>
      <c r="H873">
        <f>(G873-'bulk material'!N873)^2</f>
        <v>6.8318657278535297E-2</v>
      </c>
      <c r="I873" s="13">
        <v>-2.2091567093236426</v>
      </c>
      <c r="J873" s="13">
        <v>-2.655150415248702</v>
      </c>
      <c r="K873" s="13">
        <v>-4.1063027716796601</v>
      </c>
      <c r="L873" s="13">
        <v>0.92994870967569676</v>
      </c>
      <c r="M873" s="13">
        <v>-0.98502144559722105</v>
      </c>
      <c r="N873" s="14">
        <v>0.46073366724933412</v>
      </c>
      <c r="O873">
        <f>I873+J873*'bulk material'!AI873+K873*'bulk material'!AJ873+L873*'bulk material'!AK873+M873*'bulk material'!AL873+N873*'bulk material'!AM873</f>
        <v>6.2796918097699761</v>
      </c>
      <c r="P873">
        <f>(O873-'bulk material'!O873)^2</f>
        <v>0.19009942139933877</v>
      </c>
    </row>
    <row r="874" spans="1:16" ht="15.75" thickBot="1" x14ac:dyDescent="0.3">
      <c r="A874" s="13">
        <v>-0.11795479720844249</v>
      </c>
      <c r="B874" s="13">
        <v>2.3441750623111108</v>
      </c>
      <c r="C874" s="13">
        <v>-1.9231866673775702E-2</v>
      </c>
      <c r="D874" s="13">
        <v>1.3446266448424369</v>
      </c>
      <c r="E874" s="13">
        <v>-0.24152214324737911</v>
      </c>
      <c r="F874" s="14">
        <v>-2.326506131636096</v>
      </c>
      <c r="G874" s="7">
        <f>A874+B874*'bulk material'!AI874+C874*'bulk material'!AJ874+D874*'bulk material'!AK874+E874*'bulk material'!AL874+F874*'bulk material'!AM874</f>
        <v>10.331309506648298</v>
      </c>
      <c r="H874">
        <f>(G874-'bulk material'!N874)^2</f>
        <v>0.25138027944633046</v>
      </c>
      <c r="I874" s="13">
        <v>-2.2091567093236426</v>
      </c>
      <c r="J874" s="13">
        <v>-2.655150415248702</v>
      </c>
      <c r="K874" s="13">
        <v>-4.1063027716796601</v>
      </c>
      <c r="L874" s="13">
        <v>0.92994870967569676</v>
      </c>
      <c r="M874" s="13">
        <v>-0.98502144559722105</v>
      </c>
      <c r="N874" s="14">
        <v>0.46073366724933412</v>
      </c>
      <c r="O874">
        <f>I874+J874*'bulk material'!AI874+K874*'bulk material'!AJ874+L874*'bulk material'!AK874+M874*'bulk material'!AL874+N874*'bulk material'!AM874</f>
        <v>6.2796918097699761</v>
      </c>
      <c r="P874">
        <f>(O874-'bulk material'!O874)^2</f>
        <v>3.8417538068727268E-2</v>
      </c>
    </row>
    <row r="875" spans="1:16" ht="15.75" thickBot="1" x14ac:dyDescent="0.3">
      <c r="A875" s="13">
        <v>-0.11795479720844249</v>
      </c>
      <c r="B875" s="13">
        <v>2.3441750623111108</v>
      </c>
      <c r="C875" s="13">
        <v>-1.9231866673775702E-2</v>
      </c>
      <c r="D875" s="13">
        <v>1.3446266448424369</v>
      </c>
      <c r="E875" s="13">
        <v>-0.24152214324737911</v>
      </c>
      <c r="F875" s="14">
        <v>-2.326506131636096</v>
      </c>
      <c r="G875" s="7">
        <f>A875+B875*'bulk material'!AI875+C875*'bulk material'!AJ875+D875*'bulk material'!AK875+E875*'bulk material'!AL875+F875*'bulk material'!AM875</f>
        <v>4.5826318949006328</v>
      </c>
      <c r="H875">
        <f>(G875-'bulk material'!N875)^2</f>
        <v>1.3909091273256708</v>
      </c>
      <c r="I875" s="13">
        <v>-2.2091567093236426</v>
      </c>
      <c r="J875" s="13">
        <v>-2.655150415248702</v>
      </c>
      <c r="K875" s="13">
        <v>-4.1063027716796601</v>
      </c>
      <c r="L875" s="13">
        <v>0.92994870967569676</v>
      </c>
      <c r="M875" s="13">
        <v>-0.98502144559722105</v>
      </c>
      <c r="N875" s="14">
        <v>0.46073366724933412</v>
      </c>
      <c r="O875">
        <f>I875+J875*'bulk material'!AI875+K875*'bulk material'!AJ875+L875*'bulk material'!AK875+M875*'bulk material'!AL875+N875*'bulk material'!AM875</f>
        <v>2.8702370926472924</v>
      </c>
      <c r="P875">
        <f>(O875-'bulk material'!O875)^2</f>
        <v>1.9593361968005034</v>
      </c>
    </row>
    <row r="876" spans="1:16" ht="15.75" thickBot="1" x14ac:dyDescent="0.3">
      <c r="A876" s="13">
        <v>-0.11795479720844249</v>
      </c>
      <c r="B876" s="13">
        <v>2.3441750623111108</v>
      </c>
      <c r="C876" s="13">
        <v>-1.9231866673775702E-2</v>
      </c>
      <c r="D876" s="13">
        <v>1.3446266448424369</v>
      </c>
      <c r="E876" s="13">
        <v>-0.24152214324737911</v>
      </c>
      <c r="F876" s="14">
        <v>-2.326506131636096</v>
      </c>
      <c r="G876" s="7">
        <f>A876+B876*'bulk material'!AI876+C876*'bulk material'!AJ876+D876*'bulk material'!AK876+E876*'bulk material'!AL876+F876*'bulk material'!AM876</f>
        <v>4.5826318949006328</v>
      </c>
      <c r="H876">
        <f>(G876-'bulk material'!N876)^2</f>
        <v>1.4145964894276599</v>
      </c>
      <c r="I876" s="13">
        <v>-2.2091567093236426</v>
      </c>
      <c r="J876" s="13">
        <v>-2.655150415248702</v>
      </c>
      <c r="K876" s="13">
        <v>-4.1063027716796601</v>
      </c>
      <c r="L876" s="13">
        <v>0.92994870967569676</v>
      </c>
      <c r="M876" s="13">
        <v>-0.98502144559722105</v>
      </c>
      <c r="N876" s="14">
        <v>0.46073366724933412</v>
      </c>
      <c r="O876">
        <f>I876+J876*'bulk material'!AI876+K876*'bulk material'!AJ876+L876*'bulk material'!AK876+M876*'bulk material'!AL876+N876*'bulk material'!AM876</f>
        <v>2.8702370926472924</v>
      </c>
      <c r="P876">
        <f>(O876-'bulk material'!O876)^2</f>
        <v>1.987431454947562</v>
      </c>
    </row>
    <row r="877" spans="1:16" ht="15.75" thickBot="1" x14ac:dyDescent="0.3">
      <c r="A877" s="13">
        <v>-0.11795479720844249</v>
      </c>
      <c r="B877" s="13">
        <v>2.3441750623111108</v>
      </c>
      <c r="C877" s="13">
        <v>-1.9231866673775702E-2</v>
      </c>
      <c r="D877" s="13">
        <v>1.3446266448424369</v>
      </c>
      <c r="E877" s="13">
        <v>-0.24152214324737911</v>
      </c>
      <c r="F877" s="14">
        <v>-2.326506131636096</v>
      </c>
      <c r="G877" s="7">
        <f>A877+B877*'bulk material'!AI877+C877*'bulk material'!AJ877+D877*'bulk material'!AK877+E877*'bulk material'!AL877+F877*'bulk material'!AM877</f>
        <v>5.3451849244619565</v>
      </c>
      <c r="H877">
        <f>(G877-'bulk material'!N877)^2</f>
        <v>8.7723485416844387</v>
      </c>
      <c r="I877" s="13">
        <v>-2.2091567093236426</v>
      </c>
      <c r="J877" s="13">
        <v>-2.655150415248702</v>
      </c>
      <c r="K877" s="13">
        <v>-4.1063027716796601</v>
      </c>
      <c r="L877" s="13">
        <v>0.92994870967569676</v>
      </c>
      <c r="M877" s="13">
        <v>-0.98502144559722105</v>
      </c>
      <c r="N877" s="14">
        <v>0.46073366724933412</v>
      </c>
      <c r="O877">
        <f>I877+J877*'bulk material'!AI877+K877*'bulk material'!AJ877+L877*'bulk material'!AK877+M877*'bulk material'!AL877+N877*'bulk material'!AM877</f>
        <v>2.3023987538313757</v>
      </c>
      <c r="P877">
        <f>(O877-'bulk material'!O877)^2</f>
        <v>5.9907518602462027</v>
      </c>
    </row>
    <row r="878" spans="1:16" ht="15.75" thickBot="1" x14ac:dyDescent="0.3">
      <c r="A878" s="13">
        <v>-0.11795479720844249</v>
      </c>
      <c r="B878" s="13">
        <v>2.3441750623111108</v>
      </c>
      <c r="C878" s="13">
        <v>-1.9231866673775702E-2</v>
      </c>
      <c r="D878" s="13">
        <v>1.3446266448424369</v>
      </c>
      <c r="E878" s="13">
        <v>-0.24152214324737911</v>
      </c>
      <c r="F878" s="14">
        <v>-2.326506131636096</v>
      </c>
      <c r="G878" s="7">
        <f>A878+B878*'bulk material'!AI878+C878*'bulk material'!AJ878+D878*'bulk material'!AK878+E878*'bulk material'!AL878+F878*'bulk material'!AM878</f>
        <v>5.3451849244619565</v>
      </c>
      <c r="H878">
        <f>(G878-'bulk material'!N878)^2</f>
        <v>8.8912211447059484</v>
      </c>
      <c r="I878" s="13">
        <v>-2.2091567093236426</v>
      </c>
      <c r="J878" s="13">
        <v>-2.655150415248702</v>
      </c>
      <c r="K878" s="13">
        <v>-4.1063027716796601</v>
      </c>
      <c r="L878" s="13">
        <v>0.92994870967569676</v>
      </c>
      <c r="M878" s="13">
        <v>-0.98502144559722105</v>
      </c>
      <c r="N878" s="14">
        <v>0.46073366724933412</v>
      </c>
      <c r="O878">
        <f>I878+J878*'bulk material'!AI878+K878*'bulk material'!AJ878+L878*'bulk material'!AK878+M878*'bulk material'!AL878+N878*'bulk material'!AM878</f>
        <v>2.3023987538313757</v>
      </c>
      <c r="P878">
        <f>(O878-'bulk material'!O878)^2</f>
        <v>6.0890559100929496</v>
      </c>
    </row>
    <row r="879" spans="1:16" ht="15.75" thickBot="1" x14ac:dyDescent="0.3">
      <c r="A879" s="13">
        <v>-0.11795479720844249</v>
      </c>
      <c r="B879" s="13">
        <v>2.3441750623111108</v>
      </c>
      <c r="C879" s="13">
        <v>-1.9231866673775702E-2</v>
      </c>
      <c r="D879" s="13">
        <v>1.3446266448424369</v>
      </c>
      <c r="E879" s="13">
        <v>-0.24152214324737911</v>
      </c>
      <c r="F879" s="14">
        <v>-2.326506131636096</v>
      </c>
      <c r="G879" s="7">
        <f>A879+B879*'bulk material'!AI879+C879*'bulk material'!AJ879+D879*'bulk material'!AK879+E879*'bulk material'!AL879+F879*'bulk material'!AM879</f>
        <v>6.5476197423679503</v>
      </c>
      <c r="H879">
        <f>(G879-'bulk material'!N879)^2</f>
        <v>3.8267083604102435E-2</v>
      </c>
      <c r="I879" s="13">
        <v>-2.2091567093236426</v>
      </c>
      <c r="J879" s="13">
        <v>-2.655150415248702</v>
      </c>
      <c r="K879" s="13">
        <v>-4.1063027716796601</v>
      </c>
      <c r="L879" s="13">
        <v>0.92994870967569676</v>
      </c>
      <c r="M879" s="13">
        <v>-0.98502144559722105</v>
      </c>
      <c r="N879" s="14">
        <v>0.46073366724933412</v>
      </c>
      <c r="O879">
        <f>I879+J879*'bulk material'!AI879+K879*'bulk material'!AJ879+L879*'bulk material'!AK879+M879*'bulk material'!AL879+N879*'bulk material'!AM879</f>
        <v>3.3644332852009162</v>
      </c>
      <c r="P879">
        <f>(O879-'bulk material'!O879)^2</f>
        <v>1.3355665569452765E-2</v>
      </c>
    </row>
    <row r="880" spans="1:16" ht="15.75" thickBot="1" x14ac:dyDescent="0.3">
      <c r="A880" s="13">
        <v>-0.11795479720844249</v>
      </c>
      <c r="B880" s="13">
        <v>2.3441750623111108</v>
      </c>
      <c r="C880" s="13">
        <v>-1.9231866673775702E-2</v>
      </c>
      <c r="D880" s="13">
        <v>1.3446266448424369</v>
      </c>
      <c r="E880" s="13">
        <v>-0.24152214324737911</v>
      </c>
      <c r="F880" s="14">
        <v>-2.326506131636096</v>
      </c>
      <c r="G880" s="7">
        <f>A880+B880*'bulk material'!AI880+C880*'bulk material'!AJ880+D880*'bulk material'!AK880+E880*'bulk material'!AL880+F880*'bulk material'!AM880</f>
        <v>6.9108222579341625</v>
      </c>
      <c r="H880">
        <f>(G880-'bulk material'!N880)^2</f>
        <v>5.1156371006000727E-2</v>
      </c>
      <c r="I880" s="13">
        <v>-2.2091567093236426</v>
      </c>
      <c r="J880" s="13">
        <v>-2.655150415248702</v>
      </c>
      <c r="K880" s="13">
        <v>-4.1063027716796601</v>
      </c>
      <c r="L880" s="13">
        <v>0.92994870967569676</v>
      </c>
      <c r="M880" s="13">
        <v>-0.98502144559722105</v>
      </c>
      <c r="N880" s="14">
        <v>0.46073366724933412</v>
      </c>
      <c r="O880">
        <f>I880+J880*'bulk material'!AI880+K880*'bulk material'!AJ880+L880*'bulk material'!AK880+M880*'bulk material'!AL880+N880*'bulk material'!AM880</f>
        <v>4.3936103404176405</v>
      </c>
      <c r="P880">
        <f>(O880-'bulk material'!O880)^2</f>
        <v>0.82154221499782676</v>
      </c>
    </row>
    <row r="881" spans="1:16" ht="15.75" thickBot="1" x14ac:dyDescent="0.3">
      <c r="A881" s="13">
        <v>-0.11795479720844249</v>
      </c>
      <c r="B881" s="13">
        <v>2.3441750623111108</v>
      </c>
      <c r="C881" s="13">
        <v>-1.9231866673775702E-2</v>
      </c>
      <c r="D881" s="13">
        <v>1.3446266448424369</v>
      </c>
      <c r="E881" s="13">
        <v>-0.24152214324737911</v>
      </c>
      <c r="F881" s="14">
        <v>-2.326506131636096</v>
      </c>
      <c r="G881" s="7">
        <f>A881+B881*'bulk material'!AI881+C881*'bulk material'!AJ881+D881*'bulk material'!AK881+E881*'bulk material'!AL881+F881*'bulk material'!AM881</f>
        <v>6.9108222579341625</v>
      </c>
      <c r="H881">
        <f>(G881-'bulk material'!N881)^2</f>
        <v>9.3744809736534304E-2</v>
      </c>
      <c r="I881" s="13">
        <v>-2.2091567093236426</v>
      </c>
      <c r="J881" s="13">
        <v>-2.655150415248702</v>
      </c>
      <c r="K881" s="13">
        <v>-4.1063027716796601</v>
      </c>
      <c r="L881" s="13">
        <v>0.92994870967569676</v>
      </c>
      <c r="M881" s="13">
        <v>-0.98502144559722105</v>
      </c>
      <c r="N881" s="14">
        <v>0.46073366724933412</v>
      </c>
      <c r="O881">
        <f>I881+J881*'bulk material'!AI881+K881*'bulk material'!AJ881+L881*'bulk material'!AK881+M881*'bulk material'!AL881+N881*'bulk material'!AM881</f>
        <v>4.3936103404176405</v>
      </c>
      <c r="P881">
        <f>(O881-'bulk material'!O881)^2</f>
        <v>0.97296456053100278</v>
      </c>
    </row>
    <row r="882" spans="1:16" ht="15.75" thickBot="1" x14ac:dyDescent="0.3">
      <c r="A882" s="13">
        <v>-0.11795479720844249</v>
      </c>
      <c r="B882" s="13">
        <v>2.3441750623111108</v>
      </c>
      <c r="C882" s="13">
        <v>-1.9231866673775702E-2</v>
      </c>
      <c r="D882" s="13">
        <v>1.3446266448424369</v>
      </c>
      <c r="E882" s="13">
        <v>-0.24152214324737911</v>
      </c>
      <c r="F882" s="14">
        <v>-2.326506131636096</v>
      </c>
      <c r="G882" s="7">
        <f>A882+B882*'bulk material'!AI882+C882*'bulk material'!AJ882+D882*'bulk material'!AK882+E882*'bulk material'!AL882+F882*'bulk material'!AM882</f>
        <v>7.0012456635897191</v>
      </c>
      <c r="H882">
        <f>(G882-'bulk material'!N882)^2</f>
        <v>0.11206046574548771</v>
      </c>
      <c r="I882" s="13">
        <v>-2.2091567093236426</v>
      </c>
      <c r="J882" s="13">
        <v>-2.655150415248702</v>
      </c>
      <c r="K882" s="13">
        <v>-4.1063027716796601</v>
      </c>
      <c r="L882" s="13">
        <v>0.92994870967569676</v>
      </c>
      <c r="M882" s="13">
        <v>-0.98502144559722105</v>
      </c>
      <c r="N882" s="14">
        <v>0.46073366724933412</v>
      </c>
      <c r="O882">
        <f>I882+J882*'bulk material'!AI882+K882*'bulk material'!AJ882+L882*'bulk material'!AK882+M882*'bulk material'!AL882+N882*'bulk material'!AM882</f>
        <v>5.0127772666844539</v>
      </c>
      <c r="P882">
        <f>(O882-'bulk material'!O882)^2</f>
        <v>8.2496898533253732E-2</v>
      </c>
    </row>
    <row r="883" spans="1:16" ht="15.75" thickBot="1" x14ac:dyDescent="0.3">
      <c r="A883" s="13">
        <v>-0.11795479720844249</v>
      </c>
      <c r="B883" s="13">
        <v>2.3441750623111108</v>
      </c>
      <c r="C883" s="13">
        <v>-1.9231866673775702E-2</v>
      </c>
      <c r="D883" s="13">
        <v>1.3446266448424369</v>
      </c>
      <c r="E883" s="13">
        <v>-0.24152214324737911</v>
      </c>
      <c r="F883" s="14">
        <v>-2.326506131636096</v>
      </c>
      <c r="G883" s="7">
        <f>A883+B883*'bulk material'!AI883+C883*'bulk material'!AJ883+D883*'bulk material'!AK883+E883*'bulk material'!AL883+F883*'bulk material'!AM883</f>
        <v>7.0012456635897191</v>
      </c>
      <c r="H883">
        <f>(G883-'bulk material'!N883)^2</f>
        <v>0.14803589938651568</v>
      </c>
      <c r="I883" s="13">
        <v>-2.2091567093236426</v>
      </c>
      <c r="J883" s="13">
        <v>-2.655150415248702</v>
      </c>
      <c r="K883" s="13">
        <v>-4.1063027716796601</v>
      </c>
      <c r="L883" s="13">
        <v>0.92994870967569676</v>
      </c>
      <c r="M883" s="13">
        <v>-0.98502144559722105</v>
      </c>
      <c r="N883" s="14">
        <v>0.46073366724933412</v>
      </c>
      <c r="O883">
        <f>I883+J883*'bulk material'!AI883+K883*'bulk material'!AJ883+L883*'bulk material'!AK883+M883*'bulk material'!AL883+N883*'bulk material'!AM883</f>
        <v>5.0127772666844539</v>
      </c>
      <c r="P883">
        <f>(O883-'bulk material'!O883)^2</f>
        <v>0.11371917186480829</v>
      </c>
    </row>
    <row r="884" spans="1:16" ht="15.75" thickBot="1" x14ac:dyDescent="0.3">
      <c r="A884" s="13">
        <v>-0.11795479720844249</v>
      </c>
      <c r="B884" s="13">
        <v>2.3441750623111108</v>
      </c>
      <c r="C884" s="13">
        <v>-1.9231866673775702E-2</v>
      </c>
      <c r="D884" s="13">
        <v>1.3446266448424369</v>
      </c>
      <c r="E884" s="13">
        <v>-0.24152214324737911</v>
      </c>
      <c r="F884" s="14">
        <v>-2.326506131636096</v>
      </c>
      <c r="G884" s="7">
        <f>A884+B884*'bulk material'!AI884+C884*'bulk material'!AJ884+D884*'bulk material'!AK884+E884*'bulk material'!AL884+F884*'bulk material'!AM884</f>
        <v>8.0837926249166649</v>
      </c>
      <c r="H884">
        <f>(G884-'bulk material'!N884)^2</f>
        <v>0.10419507870058951</v>
      </c>
      <c r="I884" s="13">
        <v>-2.2091567093236426</v>
      </c>
      <c r="J884" s="13">
        <v>-2.655150415248702</v>
      </c>
      <c r="K884" s="13">
        <v>-4.1063027716796601</v>
      </c>
      <c r="L884" s="13">
        <v>0.92994870967569676</v>
      </c>
      <c r="M884" s="13">
        <v>-0.98502144559722105</v>
      </c>
      <c r="N884" s="14">
        <v>0.46073366724933412</v>
      </c>
      <c r="O884">
        <f>I884+J884*'bulk material'!AI884+K884*'bulk material'!AJ884+L884*'bulk material'!AK884+M884*'bulk material'!AL884+N884*'bulk material'!AM884</f>
        <v>4.4668269398482119</v>
      </c>
      <c r="P884">
        <f>(O884-'bulk material'!O884)^2</f>
        <v>0.14199854259536801</v>
      </c>
    </row>
    <row r="885" spans="1:16" ht="15.75" thickBot="1" x14ac:dyDescent="0.3">
      <c r="A885" s="13">
        <v>-0.11795479720844249</v>
      </c>
      <c r="B885" s="13">
        <v>2.3441750623111108</v>
      </c>
      <c r="C885" s="13">
        <v>-1.9231866673775702E-2</v>
      </c>
      <c r="D885" s="13">
        <v>1.3446266448424369</v>
      </c>
      <c r="E885" s="13">
        <v>-0.24152214324737911</v>
      </c>
      <c r="F885" s="14">
        <v>-2.326506131636096</v>
      </c>
      <c r="G885" s="7">
        <f>A885+B885*'bulk material'!AI885+C885*'bulk material'!AJ885+D885*'bulk material'!AK885+E885*'bulk material'!AL885+F885*'bulk material'!AM885</f>
        <v>8.0837926249166649</v>
      </c>
      <c r="H885">
        <f>(G885-'bulk material'!N885)^2</f>
        <v>2.3345586228924377E-2</v>
      </c>
      <c r="I885" s="13">
        <v>-2.2091567093236426</v>
      </c>
      <c r="J885" s="13">
        <v>-2.655150415248702</v>
      </c>
      <c r="K885" s="13">
        <v>-4.1063027716796601</v>
      </c>
      <c r="L885" s="13">
        <v>0.92994870967569676</v>
      </c>
      <c r="M885" s="13">
        <v>-0.98502144559722105</v>
      </c>
      <c r="N885" s="14">
        <v>0.46073366724933412</v>
      </c>
      <c r="O885">
        <f>I885+J885*'bulk material'!AI885+K885*'bulk material'!AJ885+L885*'bulk material'!AK885+M885*'bulk material'!AL885+N885*'bulk material'!AM885</f>
        <v>4.4668269398482119</v>
      </c>
      <c r="P885">
        <f>(O885-'bulk material'!O885)^2</f>
        <v>4.2777383046975946E-2</v>
      </c>
    </row>
    <row r="886" spans="1:16" ht="15.75" thickBot="1" x14ac:dyDescent="0.3">
      <c r="A886" s="13">
        <v>-0.11795479720844249</v>
      </c>
      <c r="B886" s="13">
        <v>2.3441750623111108</v>
      </c>
      <c r="C886" s="13">
        <v>-1.9231866673775702E-2</v>
      </c>
      <c r="D886" s="13">
        <v>1.3446266448424369</v>
      </c>
      <c r="E886" s="13">
        <v>-0.24152214324737911</v>
      </c>
      <c r="F886" s="14">
        <v>-2.326506131636096</v>
      </c>
      <c r="G886" s="7">
        <f>A886+B886*'bulk material'!AI886+C886*'bulk material'!AJ886+D886*'bulk material'!AK886+E886*'bulk material'!AL886+F886*'bulk material'!AM886</f>
        <v>7.4826849484898004</v>
      </c>
      <c r="H886">
        <f>(G886-'bulk material'!N886)^2</f>
        <v>0.12342226541761521</v>
      </c>
      <c r="I886" s="13">
        <v>-2.2091567093236426</v>
      </c>
      <c r="J886" s="13">
        <v>-2.655150415248702</v>
      </c>
      <c r="K886" s="13">
        <v>-4.1063027716796601</v>
      </c>
      <c r="L886" s="13">
        <v>0.92994870967569676</v>
      </c>
      <c r="M886" s="13">
        <v>-0.98502144559722105</v>
      </c>
      <c r="N886" s="14">
        <v>0.46073366724933412</v>
      </c>
      <c r="O886">
        <f>I886+J886*'bulk material'!AI886+K886*'bulk material'!AJ886+L886*'bulk material'!AK886+M886*'bulk material'!AL886+N886*'bulk material'!AM886</f>
        <v>5.2956117728277565</v>
      </c>
      <c r="P886">
        <f>(O886-'bulk material'!O886)^2</f>
        <v>8.0876663754172101E-2</v>
      </c>
    </row>
    <row r="887" spans="1:16" ht="15.75" thickBot="1" x14ac:dyDescent="0.3">
      <c r="A887" s="13">
        <v>-0.11795479720844249</v>
      </c>
      <c r="B887" s="13">
        <v>2.3441750623111108</v>
      </c>
      <c r="C887" s="13">
        <v>-1.9231866673775702E-2</v>
      </c>
      <c r="D887" s="13">
        <v>1.3446266448424369</v>
      </c>
      <c r="E887" s="13">
        <v>-0.24152214324737911</v>
      </c>
      <c r="F887" s="14">
        <v>-2.326506131636096</v>
      </c>
      <c r="G887" s="7">
        <f>A887+B887*'bulk material'!AI887+C887*'bulk material'!AJ887+D887*'bulk material'!AK887+E887*'bulk material'!AL887+F887*'bulk material'!AM887</f>
        <v>7.4826849484898004</v>
      </c>
      <c r="H887">
        <f>(G887-'bulk material'!N887)^2</f>
        <v>0.23166417881026652</v>
      </c>
      <c r="I887" s="13">
        <v>-2.2091567093236426</v>
      </c>
      <c r="J887" s="13">
        <v>-2.655150415248702</v>
      </c>
      <c r="K887" s="13">
        <v>-4.1063027716796601</v>
      </c>
      <c r="L887" s="13">
        <v>0.92994870967569676</v>
      </c>
      <c r="M887" s="13">
        <v>-0.98502144559722105</v>
      </c>
      <c r="N887" s="14">
        <v>0.46073366724933412</v>
      </c>
      <c r="O887">
        <f>I887+J887*'bulk material'!AI887+K887*'bulk material'!AJ887+L887*'bulk material'!AK887+M887*'bulk material'!AL887+N887*'bulk material'!AM887</f>
        <v>5.2956117728277565</v>
      </c>
      <c r="P887">
        <f>(O887-'bulk material'!O887)^2</f>
        <v>0.17171760281895485</v>
      </c>
    </row>
    <row r="888" spans="1:16" ht="15.75" thickBot="1" x14ac:dyDescent="0.3">
      <c r="A888" s="13">
        <v>-0.11795479720844249</v>
      </c>
      <c r="B888" s="13">
        <v>2.3441750623111108</v>
      </c>
      <c r="C888" s="13">
        <v>-1.9231866673775702E-2</v>
      </c>
      <c r="D888" s="13">
        <v>1.3446266448424369</v>
      </c>
      <c r="E888" s="13">
        <v>-0.24152214324737911</v>
      </c>
      <c r="F888" s="14">
        <v>-2.326506131636096</v>
      </c>
      <c r="G888" s="7">
        <f>A888+B888*'bulk material'!AI888+C888*'bulk material'!AJ888+D888*'bulk material'!AK888+E888*'bulk material'!AL888+F888*'bulk material'!AM888</f>
        <v>7.5267851999347117</v>
      </c>
      <c r="H888">
        <f>(G888-'bulk material'!N888)^2</f>
        <v>0.21735623979991867</v>
      </c>
      <c r="I888" s="13">
        <v>-2.2091567093236426</v>
      </c>
      <c r="J888" s="13">
        <v>-2.655150415248702</v>
      </c>
      <c r="K888" s="13">
        <v>-4.1063027716796601</v>
      </c>
      <c r="L888" s="13">
        <v>0.92994870967569676</v>
      </c>
      <c r="M888" s="13">
        <v>-0.98502144559722105</v>
      </c>
      <c r="N888" s="14">
        <v>0.46073366724933412</v>
      </c>
      <c r="O888">
        <f>I888+J888*'bulk material'!AI888+K888*'bulk material'!AJ888+L888*'bulk material'!AK888+M888*'bulk material'!AL888+N888*'bulk material'!AM888</f>
        <v>5.6208016425915766</v>
      </c>
      <c r="P888">
        <f>(O888-'bulk material'!O888)^2</f>
        <v>2.5808068900021659E-3</v>
      </c>
    </row>
    <row r="889" spans="1:16" ht="15.75" thickBot="1" x14ac:dyDescent="0.3">
      <c r="A889" s="13">
        <v>-0.11795479720844249</v>
      </c>
      <c r="B889" s="13">
        <v>2.3441750623111108</v>
      </c>
      <c r="C889" s="13">
        <v>-1.9231866673775702E-2</v>
      </c>
      <c r="D889" s="13">
        <v>1.3446266448424369</v>
      </c>
      <c r="E889" s="13">
        <v>-0.24152214324737911</v>
      </c>
      <c r="F889" s="14">
        <v>-2.326506131636096</v>
      </c>
      <c r="G889" s="7">
        <f>A889+B889*'bulk material'!AI889+C889*'bulk material'!AJ889+D889*'bulk material'!AK889+E889*'bulk material'!AL889+F889*'bulk material'!AM889</f>
        <v>7.5267851999347117</v>
      </c>
      <c r="H889">
        <f>(G889-'bulk material'!N889)^2</f>
        <v>0.36749638381819638</v>
      </c>
      <c r="I889" s="13">
        <v>-2.2091567093236426</v>
      </c>
      <c r="J889" s="13">
        <v>-2.655150415248702</v>
      </c>
      <c r="K889" s="13">
        <v>-4.1063027716796601</v>
      </c>
      <c r="L889" s="13">
        <v>0.92994870967569676</v>
      </c>
      <c r="M889" s="13">
        <v>-0.98502144559722105</v>
      </c>
      <c r="N889" s="14">
        <v>0.46073366724933412</v>
      </c>
      <c r="O889">
        <f>I889+J889*'bulk material'!AI889+K889*'bulk material'!AJ889+L889*'bulk material'!AK889+M889*'bulk material'!AL889+N889*'bulk material'!AM889</f>
        <v>5.6208016425915766</v>
      </c>
      <c r="P889">
        <f>(O889-'bulk material'!O889)^2</f>
        <v>7.9563469643608442E-3</v>
      </c>
    </row>
    <row r="890" spans="1:16" ht="15.75" thickBot="1" x14ac:dyDescent="0.3">
      <c r="A890" s="13">
        <v>-0.11795479720844249</v>
      </c>
      <c r="B890" s="13">
        <v>2.3441750623111108</v>
      </c>
      <c r="C890" s="13">
        <v>-1.9231866673775702E-2</v>
      </c>
      <c r="D890" s="13">
        <v>1.3446266448424369</v>
      </c>
      <c r="E890" s="13">
        <v>-0.24152214324737911</v>
      </c>
      <c r="F890" s="14">
        <v>-2.326506131636096</v>
      </c>
      <c r="G890" s="7">
        <f>A890+B890*'bulk material'!AI890+C890*'bulk material'!AJ890+D890*'bulk material'!AK890+E890*'bulk material'!AL890+F890*'bulk material'!AM890</f>
        <v>7.3500071223889973</v>
      </c>
      <c r="H890">
        <f>(G890-'bulk material'!N890)^2</f>
        <v>2.9549365132773646</v>
      </c>
      <c r="I890" s="13">
        <v>-2.2091567093236426</v>
      </c>
      <c r="J890" s="13">
        <v>-2.655150415248702</v>
      </c>
      <c r="K890" s="13">
        <v>-4.1063027716796601</v>
      </c>
      <c r="L890" s="13">
        <v>0.92994870967569676</v>
      </c>
      <c r="M890" s="13">
        <v>-0.98502144559722105</v>
      </c>
      <c r="N890" s="14">
        <v>0.46073366724933412</v>
      </c>
      <c r="O890">
        <f>I890+J890*'bulk material'!AI890+K890*'bulk material'!AJ890+L890*'bulk material'!AK890+M890*'bulk material'!AL890+N890*'bulk material'!AM890</f>
        <v>4.7192925620278832</v>
      </c>
      <c r="P890">
        <f>(O890-'bulk material'!O890)^2</f>
        <v>1.1464144177288165</v>
      </c>
    </row>
    <row r="891" spans="1:16" ht="15.75" thickBot="1" x14ac:dyDescent="0.3">
      <c r="A891" s="13">
        <v>-0.11795479720844249</v>
      </c>
      <c r="B891" s="13">
        <v>2.3441750623111108</v>
      </c>
      <c r="C891" s="13">
        <v>-1.9231866673775702E-2</v>
      </c>
      <c r="D891" s="13">
        <v>1.3446266448424369</v>
      </c>
      <c r="E891" s="13">
        <v>-0.24152214324737911</v>
      </c>
      <c r="F891" s="14">
        <v>-2.326506131636096</v>
      </c>
      <c r="G891" s="7">
        <f>A891+B891*'bulk material'!AI891+C891*'bulk material'!AJ891+D891*'bulk material'!AK891+E891*'bulk material'!AL891+F891*'bulk material'!AM891</f>
        <v>7.3500071223889973</v>
      </c>
      <c r="H891">
        <f>(G891-'bulk material'!N891)^2</f>
        <v>3.2724552312473452</v>
      </c>
      <c r="I891" s="13">
        <v>-2.2091567093236426</v>
      </c>
      <c r="J891" s="13">
        <v>-2.655150415248702</v>
      </c>
      <c r="K891" s="13">
        <v>-4.1063027716796601</v>
      </c>
      <c r="L891" s="13">
        <v>0.92994870967569676</v>
      </c>
      <c r="M891" s="13">
        <v>-0.98502144559722105</v>
      </c>
      <c r="N891" s="14">
        <v>0.46073366724933412</v>
      </c>
      <c r="O891">
        <f>I891+J891*'bulk material'!AI891+K891*'bulk material'!AJ891+L891*'bulk material'!AK891+M891*'bulk material'!AL891+N891*'bulk material'!AM891</f>
        <v>4.7192925620278832</v>
      </c>
      <c r="P891">
        <f>(O891-'bulk material'!O891)^2</f>
        <v>1.3472417565637953</v>
      </c>
    </row>
    <row r="892" spans="1:16" ht="15.75" thickBot="1" x14ac:dyDescent="0.3">
      <c r="A892" s="13">
        <v>-0.11795479720844249</v>
      </c>
      <c r="B892" s="13">
        <v>2.3441750623111108</v>
      </c>
      <c r="C892" s="13">
        <v>-1.9231866673775702E-2</v>
      </c>
      <c r="D892" s="13">
        <v>1.3446266448424369</v>
      </c>
      <c r="E892" s="13">
        <v>-0.24152214324737911</v>
      </c>
      <c r="F892" s="14">
        <v>-2.326506131636096</v>
      </c>
      <c r="G892" s="7">
        <f>A892+B892*'bulk material'!AI892+C892*'bulk material'!AJ892+D892*'bulk material'!AK892+E892*'bulk material'!AL892+F892*'bulk material'!AM892</f>
        <v>7.7564407203232326</v>
      </c>
      <c r="H892">
        <f>(G892-'bulk material'!N892)^2</f>
        <v>2.6425519409029347E-2</v>
      </c>
      <c r="I892" s="13">
        <v>-2.2091567093236426</v>
      </c>
      <c r="J892" s="13">
        <v>-2.655150415248702</v>
      </c>
      <c r="K892" s="13">
        <v>-4.1063027716796601</v>
      </c>
      <c r="L892" s="13">
        <v>0.92994870967569676</v>
      </c>
      <c r="M892" s="13">
        <v>-0.98502144559722105</v>
      </c>
      <c r="N892" s="14">
        <v>0.46073366724933412</v>
      </c>
      <c r="O892">
        <f>I892+J892*'bulk material'!AI892+K892*'bulk material'!AJ892+L892*'bulk material'!AK892+M892*'bulk material'!AL892+N892*'bulk material'!AM892</f>
        <v>5.5013019436748412</v>
      </c>
      <c r="P892">
        <f>(O892-'bulk material'!O892)^2</f>
        <v>0.12159033448494402</v>
      </c>
    </row>
    <row r="893" spans="1:16" ht="15.75" thickBot="1" x14ac:dyDescent="0.3">
      <c r="A893" s="13">
        <v>-0.11795479720844249</v>
      </c>
      <c r="B893" s="13">
        <v>2.3441750623111108</v>
      </c>
      <c r="C893" s="13">
        <v>-1.9231866673775702E-2</v>
      </c>
      <c r="D893" s="13">
        <v>1.3446266448424369</v>
      </c>
      <c r="E893" s="13">
        <v>-0.24152214324737911</v>
      </c>
      <c r="F893" s="14">
        <v>-2.326506131636096</v>
      </c>
      <c r="G893" s="7">
        <f>A893+B893*'bulk material'!AI893+C893*'bulk material'!AJ893+D893*'bulk material'!AK893+E893*'bulk material'!AL893+F893*'bulk material'!AM893</f>
        <v>7.7564407203232326</v>
      </c>
      <c r="H893">
        <f>(G893-'bulk material'!N893)^2</f>
        <v>3.332789059609987E-2</v>
      </c>
      <c r="I893" s="13">
        <v>-2.2091567093236426</v>
      </c>
      <c r="J893" s="13">
        <v>-2.655150415248702</v>
      </c>
      <c r="K893" s="13">
        <v>-4.1063027716796601</v>
      </c>
      <c r="L893" s="13">
        <v>0.92994870967569676</v>
      </c>
      <c r="M893" s="13">
        <v>-0.98502144559722105</v>
      </c>
      <c r="N893" s="14">
        <v>0.46073366724933412</v>
      </c>
      <c r="O893">
        <f>I893+J893*'bulk material'!AI893+K893*'bulk material'!AJ893+L893*'bulk material'!AK893+M893*'bulk material'!AL893+N893*'bulk material'!AM893</f>
        <v>5.5013019436748412</v>
      </c>
      <c r="P893">
        <f>(O893-'bulk material'!O893)^2</f>
        <v>0.13593825673795007</v>
      </c>
    </row>
    <row r="894" spans="1:16" ht="15.75" thickBot="1" x14ac:dyDescent="0.3">
      <c r="A894" s="13">
        <v>-0.11795479720844249</v>
      </c>
      <c r="B894" s="13">
        <v>2.3441750623111108</v>
      </c>
      <c r="C894" s="13">
        <v>-1.9231866673775702E-2</v>
      </c>
      <c r="D894" s="13">
        <v>1.3446266448424369</v>
      </c>
      <c r="E894" s="13">
        <v>-0.24152214324737911</v>
      </c>
      <c r="F894" s="14">
        <v>-2.326506131636096</v>
      </c>
      <c r="G894" s="7">
        <f>A894+B894*'bulk material'!AI894+C894*'bulk material'!AJ894+D894*'bulk material'!AK894+E894*'bulk material'!AL894+F894*'bulk material'!AM894</f>
        <v>7.9651880626802827</v>
      </c>
      <c r="H894">
        <f>(G894-'bulk material'!N894)^2</f>
        <v>0.27898262955794995</v>
      </c>
      <c r="I894" s="13">
        <v>-2.2091567093236426</v>
      </c>
      <c r="J894" s="13">
        <v>-2.655150415248702</v>
      </c>
      <c r="K894" s="13">
        <v>-4.1063027716796601</v>
      </c>
      <c r="L894" s="13">
        <v>0.92994870967569676</v>
      </c>
      <c r="M894" s="13">
        <v>-0.98502144559722105</v>
      </c>
      <c r="N894" s="14">
        <v>0.46073366724933412</v>
      </c>
      <c r="O894">
        <f>I894+J894*'bulk material'!AI894+K894*'bulk material'!AJ894+L894*'bulk material'!AK894+M894*'bulk material'!AL894+N894*'bulk material'!AM894</f>
        <v>5.6292818657773154</v>
      </c>
      <c r="P894">
        <f>(O894-'bulk material'!O894)^2</f>
        <v>3.6866918234841014E-3</v>
      </c>
    </row>
    <row r="895" spans="1:16" ht="15.75" thickBot="1" x14ac:dyDescent="0.3">
      <c r="A895" s="13">
        <v>-0.11795479720844249</v>
      </c>
      <c r="B895" s="13">
        <v>2.3441750623111108</v>
      </c>
      <c r="C895" s="13">
        <v>-1.9231866673775702E-2</v>
      </c>
      <c r="D895" s="13">
        <v>1.3446266448424369</v>
      </c>
      <c r="E895" s="13">
        <v>-0.24152214324737911</v>
      </c>
      <c r="F895" s="14">
        <v>-2.326506131636096</v>
      </c>
      <c r="G895" s="7">
        <f>A895+B895*'bulk material'!AI895+C895*'bulk material'!AJ895+D895*'bulk material'!AK895+E895*'bulk material'!AL895+F895*'bulk material'!AM895</f>
        <v>7.9651880626802827</v>
      </c>
      <c r="H895">
        <f>(G895-'bulk material'!N895)^2</f>
        <v>0.10770740448583743</v>
      </c>
      <c r="I895" s="13">
        <v>-2.2091567093236426</v>
      </c>
      <c r="J895" s="13">
        <v>-2.655150415248702</v>
      </c>
      <c r="K895" s="13">
        <v>-4.1063027716796601</v>
      </c>
      <c r="L895" s="13">
        <v>0.92994870967569676</v>
      </c>
      <c r="M895" s="13">
        <v>-0.98502144559722105</v>
      </c>
      <c r="N895" s="14">
        <v>0.46073366724933412</v>
      </c>
      <c r="O895">
        <f>I895+J895*'bulk material'!AI895+K895*'bulk material'!AJ895+L895*'bulk material'!AK895+M895*'bulk material'!AL895+N895*'bulk material'!AM895</f>
        <v>5.6292818657773154</v>
      </c>
      <c r="P895">
        <f>(O895-'bulk material'!O895)^2</f>
        <v>6.7973945512558087E-2</v>
      </c>
    </row>
    <row r="896" spans="1:16" ht="15.75" thickBot="1" x14ac:dyDescent="0.3">
      <c r="A896" s="13">
        <v>-0.11795479720844249</v>
      </c>
      <c r="B896" s="13">
        <v>2.3441750623111108</v>
      </c>
      <c r="C896" s="13">
        <v>-1.9231866673775702E-2</v>
      </c>
      <c r="D896" s="13">
        <v>1.3446266448424369</v>
      </c>
      <c r="E896" s="13">
        <v>-0.24152214324737911</v>
      </c>
      <c r="F896" s="14">
        <v>-2.326506131636096</v>
      </c>
      <c r="G896" s="7">
        <f>A896+B896*'bulk material'!AI896+C896*'bulk material'!AJ896+D896*'bulk material'!AK896+E896*'bulk material'!AL896+F896*'bulk material'!AM896</f>
        <v>7.8797713058810617</v>
      </c>
      <c r="H896">
        <f>(G896-'bulk material'!N896)^2</f>
        <v>1.2561283200863396</v>
      </c>
      <c r="I896" s="13">
        <v>-2.2091567093236426</v>
      </c>
      <c r="J896" s="13">
        <v>-2.655150415248702</v>
      </c>
      <c r="K896" s="13">
        <v>-4.1063027716796601</v>
      </c>
      <c r="L896" s="13">
        <v>0.92994870967569676</v>
      </c>
      <c r="M896" s="13">
        <v>-0.98502144559722105</v>
      </c>
      <c r="N896" s="14">
        <v>0.46073366724933412</v>
      </c>
      <c r="O896">
        <f>I896+J896*'bulk material'!AI896+K896*'bulk material'!AJ896+L896*'bulk material'!AK896+M896*'bulk material'!AL896+N896*'bulk material'!AM896</f>
        <v>6.1542286039258718</v>
      </c>
      <c r="P896">
        <f>(O896-'bulk material'!O896)^2</f>
        <v>9.873961552520194E-2</v>
      </c>
    </row>
    <row r="897" spans="1:16" ht="15.75" thickBot="1" x14ac:dyDescent="0.3">
      <c r="A897" s="13">
        <v>-0.11795479720844249</v>
      </c>
      <c r="B897" s="13">
        <v>2.3441750623111108</v>
      </c>
      <c r="C897" s="13">
        <v>-1.9231866673775702E-2</v>
      </c>
      <c r="D897" s="13">
        <v>1.3446266448424369</v>
      </c>
      <c r="E897" s="13">
        <v>-0.24152214324737911</v>
      </c>
      <c r="F897" s="14">
        <v>-2.326506131636096</v>
      </c>
      <c r="G897" s="7">
        <f>A897+B897*'bulk material'!AI897+C897*'bulk material'!AJ897+D897*'bulk material'!AK897+E897*'bulk material'!AL897+F897*'bulk material'!AM897</f>
        <v>7.8797713058810617</v>
      </c>
      <c r="H897">
        <f>(G897-'bulk material'!N897)^2</f>
        <v>0.86633522385153716</v>
      </c>
      <c r="I897" s="13">
        <v>-2.2091567093236426</v>
      </c>
      <c r="J897" s="13">
        <v>-2.655150415248702</v>
      </c>
      <c r="K897" s="13">
        <v>-4.1063027716796601</v>
      </c>
      <c r="L897" s="13">
        <v>0.92994870967569676</v>
      </c>
      <c r="M897" s="13">
        <v>-0.98502144559722105</v>
      </c>
      <c r="N897" s="14">
        <v>0.46073366724933412</v>
      </c>
      <c r="O897">
        <f>I897+J897*'bulk material'!AI897+K897*'bulk material'!AJ897+L897*'bulk material'!AK897+M897*'bulk material'!AL897+N897*'bulk material'!AM897</f>
        <v>6.1542286039258718</v>
      </c>
      <c r="P897">
        <f>(O897-'bulk material'!O897)^2</f>
        <v>1.5432746033371065E-2</v>
      </c>
    </row>
    <row r="898" spans="1:16" ht="15.75" thickBot="1" x14ac:dyDescent="0.3">
      <c r="A898" s="13">
        <v>-0.11795479720844249</v>
      </c>
      <c r="B898" s="13">
        <v>2.3441750623111108</v>
      </c>
      <c r="C898" s="13">
        <v>-1.9231866673775702E-2</v>
      </c>
      <c r="D898" s="13">
        <v>1.3446266448424369</v>
      </c>
      <c r="E898" s="13">
        <v>-0.24152214324737911</v>
      </c>
      <c r="F898" s="14">
        <v>-2.326506131636096</v>
      </c>
      <c r="G898" s="7">
        <f>A898+B898*'bulk material'!AI898+C898*'bulk material'!AJ898+D898*'bulk material'!AK898+E898*'bulk material'!AL898+F898*'bulk material'!AM898</f>
        <v>7.9776805517385627</v>
      </c>
      <c r="H898">
        <f>(G898-'bulk material'!N898)^2</f>
        <v>0.13345829927804093</v>
      </c>
      <c r="I898" s="13">
        <v>-2.2091567093236426</v>
      </c>
      <c r="J898" s="13">
        <v>-2.655150415248702</v>
      </c>
      <c r="K898" s="13">
        <v>-4.1063027716796601</v>
      </c>
      <c r="L898" s="13">
        <v>0.92994870967569676</v>
      </c>
      <c r="M898" s="13">
        <v>-0.98502144559722105</v>
      </c>
      <c r="N898" s="14">
        <v>0.46073366724933412</v>
      </c>
      <c r="O898">
        <f>I898+J898*'bulk material'!AI898+K898*'bulk material'!AJ898+L898*'bulk material'!AK898+M898*'bulk material'!AL898+N898*'bulk material'!AM898</f>
        <v>6.1892236428760379</v>
      </c>
      <c r="P898">
        <f>(O898-'bulk material'!O898)^2</f>
        <v>0.1593795170312135</v>
      </c>
    </row>
    <row r="899" spans="1:16" ht="15.75" thickBot="1" x14ac:dyDescent="0.3">
      <c r="A899" s="13">
        <v>-0.11795479720844249</v>
      </c>
      <c r="B899" s="13">
        <v>2.3441750623111108</v>
      </c>
      <c r="C899" s="13">
        <v>-1.9231866673775702E-2</v>
      </c>
      <c r="D899" s="13">
        <v>1.3446266448424369</v>
      </c>
      <c r="E899" s="13">
        <v>-0.24152214324737911</v>
      </c>
      <c r="F899" s="14">
        <v>-2.326506131636096</v>
      </c>
      <c r="G899" s="7">
        <f>A899+B899*'bulk material'!AI899+C899*'bulk material'!AJ899+D899*'bulk material'!AK899+E899*'bulk material'!AL899+F899*'bulk material'!AM899</f>
        <v>7.9776805517385627</v>
      </c>
      <c r="H899">
        <f>(G899-'bulk material'!N899)^2</f>
        <v>0.55550107995673703</v>
      </c>
      <c r="I899" s="13">
        <v>-2.2091567093236426</v>
      </c>
      <c r="J899" s="13">
        <v>-2.655150415248702</v>
      </c>
      <c r="K899" s="13">
        <v>-4.1063027716796601</v>
      </c>
      <c r="L899" s="13">
        <v>0.92994870967569676</v>
      </c>
      <c r="M899" s="13">
        <v>-0.98502144559722105</v>
      </c>
      <c r="N899" s="14">
        <v>0.46073366724933412</v>
      </c>
      <c r="O899">
        <f>I899+J899*'bulk material'!AI899+K899*'bulk material'!AJ899+L899*'bulk material'!AK899+M899*'bulk material'!AL899+N899*'bulk material'!AM899</f>
        <v>6.1892236428760379</v>
      </c>
      <c r="P899">
        <f>(O899-'bulk material'!O899)^2</f>
        <v>3.6954844542541046E-4</v>
      </c>
    </row>
    <row r="900" spans="1:16" ht="15.75" thickBot="1" x14ac:dyDescent="0.3">
      <c r="A900" s="13">
        <v>-0.11795479720844249</v>
      </c>
      <c r="B900" s="13">
        <v>2.3441750623111108</v>
      </c>
      <c r="C900" s="13">
        <v>-1.9231866673775702E-2</v>
      </c>
      <c r="D900" s="13">
        <v>1.3446266448424369</v>
      </c>
      <c r="E900" s="13">
        <v>-0.24152214324737911</v>
      </c>
      <c r="F900" s="14">
        <v>-2.326506131636096</v>
      </c>
      <c r="G900" s="7">
        <f>A900+B900*'bulk material'!AI900+C900*'bulk material'!AJ900+D900*'bulk material'!AK900+E900*'bulk material'!AL900+F900*'bulk material'!AM900</f>
        <v>8.0619512124808992</v>
      </c>
      <c r="H900">
        <f>(G900-'bulk material'!N900)^2</f>
        <v>0.68070550178673916</v>
      </c>
      <c r="I900" s="13">
        <v>-2.2091567093236426</v>
      </c>
      <c r="J900" s="13">
        <v>-2.655150415248702</v>
      </c>
      <c r="K900" s="13">
        <v>-4.1063027716796601</v>
      </c>
      <c r="L900" s="13">
        <v>0.92994870967569676</v>
      </c>
      <c r="M900" s="13">
        <v>-0.98502144559722105</v>
      </c>
      <c r="N900" s="14">
        <v>0.46073366724933412</v>
      </c>
      <c r="O900">
        <f>I900+J900*'bulk material'!AI900+K900*'bulk material'!AJ900+L900*'bulk material'!AK900+M900*'bulk material'!AL900+N900*'bulk material'!AM900</f>
        <v>6.1738561670126506</v>
      </c>
      <c r="P900">
        <f>(O900-'bulk material'!O900)^2</f>
        <v>0.19700829699516081</v>
      </c>
    </row>
    <row r="901" spans="1:16" ht="15.75" thickBot="1" x14ac:dyDescent="0.3">
      <c r="A901" s="13">
        <v>-0.11795479720844249</v>
      </c>
      <c r="B901" s="13">
        <v>2.3441750623111108</v>
      </c>
      <c r="C901" s="13">
        <v>-1.9231866673775702E-2</v>
      </c>
      <c r="D901" s="13">
        <v>1.3446266448424369</v>
      </c>
      <c r="E901" s="13">
        <v>-0.24152214324737911</v>
      </c>
      <c r="F901" s="14">
        <v>-2.326506131636096</v>
      </c>
      <c r="G901" s="7">
        <f>A901+B901*'bulk material'!AI901+C901*'bulk material'!AJ901+D901*'bulk material'!AK901+E901*'bulk material'!AL901+F901*'bulk material'!AM901</f>
        <v>8.0619512124808992</v>
      </c>
      <c r="H901">
        <f>(G901-'bulk material'!N901)^2</f>
        <v>1.5751474590531656</v>
      </c>
      <c r="I901" s="13">
        <v>-2.2091567093236426</v>
      </c>
      <c r="J901" s="13">
        <v>-2.655150415248702</v>
      </c>
      <c r="K901" s="13">
        <v>-4.1063027716796601</v>
      </c>
      <c r="L901" s="13">
        <v>0.92994870967569676</v>
      </c>
      <c r="M901" s="13">
        <v>-0.98502144559722105</v>
      </c>
      <c r="N901" s="14">
        <v>0.46073366724933412</v>
      </c>
      <c r="O901">
        <f>I901+J901*'bulk material'!AI901+K901*'bulk material'!AJ901+L901*'bulk material'!AK901+M901*'bulk material'!AL901+N901*'bulk material'!AM901</f>
        <v>6.1738561670126506</v>
      </c>
      <c r="P901">
        <f>(O901-'bulk material'!O901)^2</f>
        <v>1.9199336428243834E-4</v>
      </c>
    </row>
    <row r="902" spans="1:16" ht="15.75" thickBot="1" x14ac:dyDescent="0.3">
      <c r="A902" s="13">
        <v>-0.11795479720844249</v>
      </c>
      <c r="B902" s="13">
        <v>2.3441750623111108</v>
      </c>
      <c r="C902" s="13">
        <v>-1.9231866673775702E-2</v>
      </c>
      <c r="D902" s="13">
        <v>1.3446266448424369</v>
      </c>
      <c r="E902" s="13">
        <v>-0.24152214324737911</v>
      </c>
      <c r="F902" s="14">
        <v>-2.326506131636096</v>
      </c>
      <c r="G902" s="7">
        <f>A902+B902*'bulk material'!AI902+C902*'bulk material'!AJ902+D902*'bulk material'!AK902+E902*'bulk material'!AL902+F902*'bulk material'!AM902</f>
        <v>8.2706985548379492</v>
      </c>
      <c r="H902">
        <f>(G902-'bulk material'!N902)^2</f>
        <v>9.3208972418038077E-2</v>
      </c>
      <c r="I902" s="13">
        <v>-2.2091567093236426</v>
      </c>
      <c r="J902" s="13">
        <v>-2.655150415248702</v>
      </c>
      <c r="K902" s="13">
        <v>-4.1063027716796601</v>
      </c>
      <c r="L902" s="13">
        <v>0.92994870967569676</v>
      </c>
      <c r="M902" s="13">
        <v>-0.98502144559722105</v>
      </c>
      <c r="N902" s="14">
        <v>0.46073366724933412</v>
      </c>
      <c r="O902">
        <f>I902+J902*'bulk material'!AI902+K902*'bulk material'!AJ902+L902*'bulk material'!AK902+M902*'bulk material'!AL902+N902*'bulk material'!AM902</f>
        <v>6.3018360891151248</v>
      </c>
      <c r="P902">
        <f>(O902-'bulk material'!O902)^2</f>
        <v>0.37434339994368943</v>
      </c>
    </row>
    <row r="903" spans="1:16" ht="15.75" thickBot="1" x14ac:dyDescent="0.3">
      <c r="A903" s="13">
        <v>-0.11795479720844249</v>
      </c>
      <c r="B903" s="13">
        <v>2.3441750623111108</v>
      </c>
      <c r="C903" s="13">
        <v>-1.9231866673775702E-2</v>
      </c>
      <c r="D903" s="13">
        <v>1.3446266448424369</v>
      </c>
      <c r="E903" s="13">
        <v>-0.24152214324737911</v>
      </c>
      <c r="F903" s="14">
        <v>-2.326506131636096</v>
      </c>
      <c r="G903" s="7">
        <f>A903+B903*'bulk material'!AI903+C903*'bulk material'!AJ903+D903*'bulk material'!AK903+E903*'bulk material'!AL903+F903*'bulk material'!AM903</f>
        <v>8.2706985548379492</v>
      </c>
      <c r="H903">
        <f>(G903-'bulk material'!N903)^2</f>
        <v>0.66471644648332895</v>
      </c>
      <c r="I903" s="13">
        <v>-2.2091567093236426</v>
      </c>
      <c r="J903" s="13">
        <v>-2.655150415248702</v>
      </c>
      <c r="K903" s="13">
        <v>-4.1063027716796601</v>
      </c>
      <c r="L903" s="13">
        <v>0.92994870967569676</v>
      </c>
      <c r="M903" s="13">
        <v>-0.98502144559722105</v>
      </c>
      <c r="N903" s="14">
        <v>0.46073366724933412</v>
      </c>
      <c r="O903">
        <f>I903+J903*'bulk material'!AI903+K903*'bulk material'!AJ903+L903*'bulk material'!AK903+M903*'bulk material'!AL903+N903*'bulk material'!AM903</f>
        <v>6.3018360891151248</v>
      </c>
      <c r="P903">
        <f>(O903-'bulk material'!O903)^2</f>
        <v>1.0370589046263609E-2</v>
      </c>
    </row>
    <row r="904" spans="1:16" ht="15.75" thickBot="1" x14ac:dyDescent="0.3">
      <c r="A904" s="13">
        <v>-0.11795479720844249</v>
      </c>
      <c r="B904" s="13">
        <v>2.3441750623111108</v>
      </c>
      <c r="C904" s="13">
        <v>-1.9231866673775702E-2</v>
      </c>
      <c r="D904" s="13">
        <v>1.3446266448424369</v>
      </c>
      <c r="E904" s="13">
        <v>-0.24152214324737911</v>
      </c>
      <c r="F904" s="14">
        <v>-2.326506131636096</v>
      </c>
      <c r="G904" s="7">
        <f>A904+B904*'bulk material'!AI904+C904*'bulk material'!AJ904+D904*'bulk material'!AK904+E904*'bulk material'!AL904+F904*'bulk material'!AM904</f>
        <v>8.3515684721952326</v>
      </c>
      <c r="H904">
        <f>(G904-'bulk material'!N904)^2</f>
        <v>6.1786285369471346E-2</v>
      </c>
      <c r="I904" s="13">
        <v>-2.2091567093236426</v>
      </c>
      <c r="J904" s="13">
        <v>-2.655150415248702</v>
      </c>
      <c r="K904" s="13">
        <v>-4.1063027716796601</v>
      </c>
      <c r="L904" s="13">
        <v>0.92994870967569676</v>
      </c>
      <c r="M904" s="13">
        <v>-0.98502144559722105</v>
      </c>
      <c r="N904" s="14">
        <v>0.46073366724933412</v>
      </c>
      <c r="O904">
        <f>I904+J904*'bulk material'!AI904+K904*'bulk material'!AJ904+L904*'bulk material'!AK904+M904*'bulk material'!AL904+N904*'bulk material'!AM904</f>
        <v>6.3986960394124646</v>
      </c>
      <c r="P904">
        <f>(O904-'bulk material'!O904)^2</f>
        <v>0.25877166051392714</v>
      </c>
    </row>
    <row r="905" spans="1:16" ht="15.75" thickBot="1" x14ac:dyDescent="0.3">
      <c r="A905" s="13">
        <v>-0.11795479720844249</v>
      </c>
      <c r="B905" s="13">
        <v>2.3441750623111108</v>
      </c>
      <c r="C905" s="13">
        <v>-1.9231866673775702E-2</v>
      </c>
      <c r="D905" s="13">
        <v>1.3446266448424369</v>
      </c>
      <c r="E905" s="13">
        <v>-0.24152214324737911</v>
      </c>
      <c r="F905" s="14">
        <v>-2.326506131636096</v>
      </c>
      <c r="G905" s="7">
        <f>A905+B905*'bulk material'!AI905+C905*'bulk material'!AJ905+D905*'bulk material'!AK905+E905*'bulk material'!AL905+F905*'bulk material'!AM905</f>
        <v>8.3515684721952326</v>
      </c>
      <c r="H905">
        <f>(G905-'bulk material'!N905)^2</f>
        <v>2.0002877057190793E-2</v>
      </c>
      <c r="I905" s="13">
        <v>-2.2091567093236426</v>
      </c>
      <c r="J905" s="13">
        <v>-2.655150415248702</v>
      </c>
      <c r="K905" s="13">
        <v>-4.1063027716796601</v>
      </c>
      <c r="L905" s="13">
        <v>0.92994870967569676</v>
      </c>
      <c r="M905" s="13">
        <v>-0.98502144559722105</v>
      </c>
      <c r="N905" s="14">
        <v>0.46073366724933412</v>
      </c>
      <c r="O905">
        <f>I905+J905*'bulk material'!AI905+K905*'bulk material'!AJ905+L905*'bulk material'!AK905+M905*'bulk material'!AL905+N905*'bulk material'!AM905</f>
        <v>6.3986960394124646</v>
      </c>
      <c r="P905">
        <f>(O905-'bulk material'!O905)^2</f>
        <v>1.4088749772205072E-2</v>
      </c>
    </row>
    <row r="906" spans="1:16" ht="15.75" thickBot="1" x14ac:dyDescent="0.3">
      <c r="A906" s="13">
        <v>-0.11795479720844249</v>
      </c>
      <c r="B906" s="13">
        <v>2.3441750623111108</v>
      </c>
      <c r="C906" s="13">
        <v>-1.9231866673775702E-2</v>
      </c>
      <c r="D906" s="13">
        <v>1.3446266448424369</v>
      </c>
      <c r="E906" s="13">
        <v>-0.24152214324737911</v>
      </c>
      <c r="F906" s="14">
        <v>-2.326506131636096</v>
      </c>
      <c r="G906" s="7">
        <f>A906+B906*'bulk material'!AI906+C906*'bulk material'!AJ906+D906*'bulk material'!AK906+E906*'bulk material'!AL906+F906*'bulk material'!AM906</f>
        <v>8.6540867869202085</v>
      </c>
      <c r="H906">
        <f>(G906-'bulk material'!N906)^2</f>
        <v>0.32937637614757193</v>
      </c>
      <c r="I906" s="13">
        <v>-2.2091567093236426</v>
      </c>
      <c r="J906" s="13">
        <v>-2.655150415248702</v>
      </c>
      <c r="K906" s="13">
        <v>-4.1063027716796601</v>
      </c>
      <c r="L906" s="13">
        <v>0.92994870967569676</v>
      </c>
      <c r="M906" s="13">
        <v>-0.98502144559722105</v>
      </c>
      <c r="N906" s="14">
        <v>0.46073366724933412</v>
      </c>
      <c r="O906">
        <f>I906+J906*'bulk material'!AI906+K906*'bulk material'!AJ906+L906*'bulk material'!AK906+M906*'bulk material'!AL906+N906*'bulk material'!AM906</f>
        <v>6.9382109651439121</v>
      </c>
      <c r="P906">
        <f>(O906-'bulk material'!O906)^2</f>
        <v>1.2060673239623214</v>
      </c>
    </row>
    <row r="907" spans="1:16" ht="15.75" thickBot="1" x14ac:dyDescent="0.3">
      <c r="A907" s="13">
        <v>-0.11795479720844249</v>
      </c>
      <c r="B907" s="13">
        <v>2.3441750623111108</v>
      </c>
      <c r="C907" s="13">
        <v>-1.9231866673775702E-2</v>
      </c>
      <c r="D907" s="13">
        <v>1.3446266448424369</v>
      </c>
      <c r="E907" s="13">
        <v>-0.24152214324737911</v>
      </c>
      <c r="F907" s="14">
        <v>-2.326506131636096</v>
      </c>
      <c r="G907" s="7">
        <f>A907+B907*'bulk material'!AI907+C907*'bulk material'!AJ907+D907*'bulk material'!AK907+E907*'bulk material'!AL907+F907*'bulk material'!AM907</f>
        <v>8.6540867869202085</v>
      </c>
      <c r="H907">
        <f>(G907-'bulk material'!N907)^2</f>
        <v>1.2857591747969372</v>
      </c>
      <c r="I907" s="13">
        <v>-2.2091567093236426</v>
      </c>
      <c r="J907" s="13">
        <v>-2.655150415248702</v>
      </c>
      <c r="K907" s="13">
        <v>-4.1063027716796601</v>
      </c>
      <c r="L907" s="13">
        <v>0.92994870967569676</v>
      </c>
      <c r="M907" s="13">
        <v>-0.98502144559722105</v>
      </c>
      <c r="N907" s="14">
        <v>0.46073366724933412</v>
      </c>
      <c r="O907">
        <f>I907+J907*'bulk material'!AI907+K907*'bulk material'!AJ907+L907*'bulk material'!AK907+M907*'bulk material'!AL907+N907*'bulk material'!AM907</f>
        <v>6.9382109651439121</v>
      </c>
      <c r="P907">
        <f>(O907-'bulk material'!O907)^2</f>
        <v>0.28967104300114005</v>
      </c>
    </row>
    <row r="908" spans="1:16" ht="15.75" thickBot="1" x14ac:dyDescent="0.3">
      <c r="A908" s="13">
        <v>-0.11795479720844249</v>
      </c>
      <c r="B908" s="13">
        <v>2.3441750623111108</v>
      </c>
      <c r="C908" s="13">
        <v>-1.9231866673775702E-2</v>
      </c>
      <c r="D908" s="13">
        <v>1.3446266448424369</v>
      </c>
      <c r="E908" s="13">
        <v>-0.24152214324737911</v>
      </c>
      <c r="F908" s="14">
        <v>-2.326506131636096</v>
      </c>
      <c r="G908" s="7">
        <f>A908+B908*'bulk material'!AI908+C908*'bulk material'!AJ908+D908*'bulk material'!AK908+E908*'bulk material'!AL908+F908*'bulk material'!AM908</f>
        <v>4.2633915328715331</v>
      </c>
      <c r="H908">
        <f>(G908-'bulk material'!N908)^2</f>
        <v>2.5648053191616271</v>
      </c>
      <c r="I908" s="13">
        <v>-2.2091567093236426</v>
      </c>
      <c r="J908" s="13">
        <v>-2.655150415248702</v>
      </c>
      <c r="K908" s="13">
        <v>-4.1063027716796601</v>
      </c>
      <c r="L908" s="13">
        <v>0.92994870967569676</v>
      </c>
      <c r="M908" s="13">
        <v>-0.98502144559722105</v>
      </c>
      <c r="N908" s="14">
        <v>0.46073366724933412</v>
      </c>
      <c r="O908">
        <f>I908+J908*'bulk material'!AI908+K908*'bulk material'!AJ908+L908*'bulk material'!AK908+M908*'bulk material'!AL908+N908*'bulk material'!AM908</f>
        <v>1.5468762648548875</v>
      </c>
      <c r="P908">
        <f>(O908-'bulk material'!O908)^2</f>
        <v>5.9683282816281551</v>
      </c>
    </row>
    <row r="909" spans="1:16" ht="15.75" thickBot="1" x14ac:dyDescent="0.3">
      <c r="A909" s="13">
        <v>-0.11795479720844249</v>
      </c>
      <c r="B909" s="13">
        <v>2.3441750623111108</v>
      </c>
      <c r="C909" s="13">
        <v>-1.9231866673775702E-2</v>
      </c>
      <c r="D909" s="13">
        <v>1.3446266448424369</v>
      </c>
      <c r="E909" s="13">
        <v>-0.24152214324737911</v>
      </c>
      <c r="F909" s="14">
        <v>-2.326506131636096</v>
      </c>
      <c r="G909" s="7">
        <f>A909+B909*'bulk material'!AI909+C909*'bulk material'!AJ909+D909*'bulk material'!AK909+E909*'bulk material'!AL909+F909*'bulk material'!AM909</f>
        <v>5.5294065652804907</v>
      </c>
      <c r="H909">
        <f>(G909-'bulk material'!N909)^2</f>
        <v>0.6154181677868148</v>
      </c>
      <c r="I909" s="13">
        <v>-2.2091567093236426</v>
      </c>
      <c r="J909" s="13">
        <v>-2.655150415248702</v>
      </c>
      <c r="K909" s="13">
        <v>-4.1063027716796601</v>
      </c>
      <c r="L909" s="13">
        <v>0.92994870967569676</v>
      </c>
      <c r="M909" s="13">
        <v>-0.98502144559722105</v>
      </c>
      <c r="N909" s="14">
        <v>0.46073366724933412</v>
      </c>
      <c r="O909">
        <f>I909+J909*'bulk material'!AI909+K909*'bulk material'!AJ909+L909*'bulk material'!AK909+M909*'bulk material'!AL909+N909*'bulk material'!AM909</f>
        <v>2.8807145999898913</v>
      </c>
      <c r="P909">
        <f>(O909-'bulk material'!O909)^2</f>
        <v>2.3690685804388441</v>
      </c>
    </row>
    <row r="910" spans="1:16" ht="15.75" thickBot="1" x14ac:dyDescent="0.3">
      <c r="A910" s="13">
        <v>-0.11795479720844249</v>
      </c>
      <c r="B910" s="13">
        <v>2.3441750623111108</v>
      </c>
      <c r="C910" s="13">
        <v>-1.9231866673775702E-2</v>
      </c>
      <c r="D910" s="13">
        <v>1.3446266448424369</v>
      </c>
      <c r="E910" s="13">
        <v>-0.24152214324737911</v>
      </c>
      <c r="F910" s="14">
        <v>-2.326506131636096</v>
      </c>
      <c r="G910" s="7">
        <f>A910+B910*'bulk material'!AI910+C910*'bulk material'!AJ910+D910*'bulk material'!AK910+E910*'bulk material'!AL910+F910*'bulk material'!AM910</f>
        <v>5.9075943669196667</v>
      </c>
      <c r="H910">
        <f>(G910-'bulk material'!N910)^2</f>
        <v>0.71791411121566717</v>
      </c>
      <c r="I910" s="13">
        <v>-2.2091567093236426</v>
      </c>
      <c r="J910" s="13">
        <v>-2.655150415248702</v>
      </c>
      <c r="K910" s="13">
        <v>-4.1063027716796601</v>
      </c>
      <c r="L910" s="13">
        <v>0.92994870967569676</v>
      </c>
      <c r="M910" s="13">
        <v>-0.98502144559722105</v>
      </c>
      <c r="N910" s="14">
        <v>0.46073366724933412</v>
      </c>
      <c r="O910">
        <f>I910+J910*'bulk material'!AI910+K910*'bulk material'!AJ910+L910*'bulk material'!AK910+M910*'bulk material'!AL910+N910*'bulk material'!AM910</f>
        <v>3.071008234108362</v>
      </c>
      <c r="P910">
        <f>(O910-'bulk material'!O910)^2</f>
        <v>1.2519019805122398</v>
      </c>
    </row>
    <row r="911" spans="1:16" ht="15.75" thickBot="1" x14ac:dyDescent="0.3">
      <c r="A911" s="13">
        <v>-0.11795479720844249</v>
      </c>
      <c r="B911" s="13">
        <v>2.3441750623111108</v>
      </c>
      <c r="C911" s="13">
        <v>-1.9231866673775702E-2</v>
      </c>
      <c r="D911" s="13">
        <v>1.3446266448424369</v>
      </c>
      <c r="E911" s="13">
        <v>-0.24152214324737911</v>
      </c>
      <c r="F911" s="14">
        <v>-2.326506131636096</v>
      </c>
      <c r="G911" s="7">
        <f>A911+B911*'bulk material'!AI911+C911*'bulk material'!AJ911+D911*'bulk material'!AK911+E911*'bulk material'!AL911+F911*'bulk material'!AM911</f>
        <v>8.0837926249166649</v>
      </c>
      <c r="H911">
        <f>(G911-'bulk material'!N911)^2</f>
        <v>4.774791504609935E-3</v>
      </c>
      <c r="I911" s="13">
        <v>-2.2091567093236426</v>
      </c>
      <c r="J911" s="13">
        <v>-2.655150415248702</v>
      </c>
      <c r="K911" s="13">
        <v>-4.1063027716796601</v>
      </c>
      <c r="L911" s="13">
        <v>0.92994870967569676</v>
      </c>
      <c r="M911" s="13">
        <v>-0.98502144559722105</v>
      </c>
      <c r="N911" s="14">
        <v>0.46073366724933412</v>
      </c>
      <c r="O911">
        <f>I911+J911*'bulk material'!AI911+K911*'bulk material'!AJ911+L911*'bulk material'!AK911+M911*'bulk material'!AL911+N911*'bulk material'!AM911</f>
        <v>4.4668269398482119</v>
      </c>
      <c r="P911">
        <f>(O911-'bulk material'!O911)^2</f>
        <v>0.17898446064407264</v>
      </c>
    </row>
    <row r="912" spans="1:16" ht="15.75" thickBot="1" x14ac:dyDescent="0.3">
      <c r="A912" s="13">
        <v>-0.11795479720844249</v>
      </c>
      <c r="B912" s="13">
        <v>2.3441750623111108</v>
      </c>
      <c r="C912" s="13">
        <v>-1.9231866673775702E-2</v>
      </c>
      <c r="D912" s="13">
        <v>1.3446266448424369</v>
      </c>
      <c r="E912" s="13">
        <v>-0.24152214324737911</v>
      </c>
      <c r="F912" s="14">
        <v>-2.326506131636096</v>
      </c>
      <c r="G912" s="7">
        <f>A912+B912*'bulk material'!AI912+C912*'bulk material'!AJ912+D912*'bulk material'!AK912+E912*'bulk material'!AL912+F912*'bulk material'!AM912</f>
        <v>8.0837926249166649</v>
      </c>
      <c r="H912">
        <f>(G912-'bulk material'!N912)^2</f>
        <v>0.27783426891565799</v>
      </c>
      <c r="I912" s="13">
        <v>-2.2091567093236426</v>
      </c>
      <c r="J912" s="13">
        <v>-2.655150415248702</v>
      </c>
      <c r="K912" s="13">
        <v>-4.1063027716796601</v>
      </c>
      <c r="L912" s="13">
        <v>0.92994870967569676</v>
      </c>
      <c r="M912" s="13">
        <v>-0.98502144559722105</v>
      </c>
      <c r="N912" s="14">
        <v>0.46073366724933412</v>
      </c>
      <c r="O912">
        <f>I912+J912*'bulk material'!AI912+K912*'bulk material'!AJ912+L912*'bulk material'!AK912+M912*'bulk material'!AL912+N912*'bulk material'!AM912</f>
        <v>4.4668269398482119</v>
      </c>
      <c r="P912">
        <f>(O912-'bulk material'!O912)^2</f>
        <v>0.22379101576784408</v>
      </c>
    </row>
    <row r="913" spans="1:16" ht="15.75" thickBot="1" x14ac:dyDescent="0.3">
      <c r="A913" s="13">
        <v>-0.11795479720844249</v>
      </c>
      <c r="B913" s="13">
        <v>2.3441750623111108</v>
      </c>
      <c r="C913" s="13">
        <v>-1.9231866673775702E-2</v>
      </c>
      <c r="D913" s="13">
        <v>1.3446266448424369</v>
      </c>
      <c r="E913" s="13">
        <v>-0.24152214324737911</v>
      </c>
      <c r="F913" s="14">
        <v>-2.326506131636096</v>
      </c>
      <c r="G913" s="7">
        <f>A913+B913*'bulk material'!AI913+C913*'bulk material'!AJ913+D913*'bulk material'!AK913+E913*'bulk material'!AL913+F913*'bulk material'!AM913</f>
        <v>8.7951366240995803</v>
      </c>
      <c r="H913">
        <f>(G913-'bulk material'!N913)^2</f>
        <v>0.30664556022180423</v>
      </c>
      <c r="I913" s="13">
        <v>-2.2091567093236426</v>
      </c>
      <c r="J913" s="13">
        <v>-2.655150415248702</v>
      </c>
      <c r="K913" s="13">
        <v>-4.1063027716796601</v>
      </c>
      <c r="L913" s="13">
        <v>0.92994870967569676</v>
      </c>
      <c r="M913" s="13">
        <v>-0.98502144559722105</v>
      </c>
      <c r="N913" s="14">
        <v>0.46073366724933412</v>
      </c>
      <c r="O913">
        <f>I913+J913*'bulk material'!AI913+K913*'bulk material'!AJ913+L913*'bulk material'!AK913+M913*'bulk material'!AL913+N913*'bulk material'!AM913</f>
        <v>5.1772981551226795</v>
      </c>
      <c r="P913">
        <f>(O913-'bulk material'!O913)^2</f>
        <v>0.38762370717351852</v>
      </c>
    </row>
    <row r="914" spans="1:16" ht="15.75" thickBot="1" x14ac:dyDescent="0.3">
      <c r="A914" s="13">
        <v>-0.11795479720844249</v>
      </c>
      <c r="B914" s="13">
        <v>2.3441750623111108</v>
      </c>
      <c r="C914" s="13">
        <v>-1.9231866673775702E-2</v>
      </c>
      <c r="D914" s="13">
        <v>1.3446266448424369</v>
      </c>
      <c r="E914" s="13">
        <v>-0.24152214324737911</v>
      </c>
      <c r="F914" s="14">
        <v>-2.326506131636096</v>
      </c>
      <c r="G914" s="7">
        <f>A914+B914*'bulk material'!AI914+C914*'bulk material'!AJ914+D914*'bulk material'!AK914+E914*'bulk material'!AL914+F914*'bulk material'!AM914</f>
        <v>8.7951366240995803</v>
      </c>
      <c r="H914">
        <f>(G914-'bulk material'!N914)^2</f>
        <v>1.8899536938133952</v>
      </c>
      <c r="I914" s="13">
        <v>-2.2091567093236426</v>
      </c>
      <c r="J914" s="13">
        <v>-2.655150415248702</v>
      </c>
      <c r="K914" s="13">
        <v>-4.1063027716796601</v>
      </c>
      <c r="L914" s="13">
        <v>0.92994870967569676</v>
      </c>
      <c r="M914" s="13">
        <v>-0.98502144559722105</v>
      </c>
      <c r="N914" s="14">
        <v>0.46073366724933412</v>
      </c>
      <c r="O914">
        <f>I914+J914*'bulk material'!AI914+K914*'bulk material'!AJ914+L914*'bulk material'!AK914+M914*'bulk material'!AL914+N914*'bulk material'!AM914</f>
        <v>5.1772981551226795</v>
      </c>
      <c r="P914">
        <f>(O914-'bulk material'!O914)^2</f>
        <v>1.0662510626633845</v>
      </c>
    </row>
    <row r="915" spans="1:16" ht="15.75" thickBot="1" x14ac:dyDescent="0.3">
      <c r="A915" s="13">
        <v>-0.11795479720844249</v>
      </c>
      <c r="B915" s="13">
        <v>2.3441750623111108</v>
      </c>
      <c r="C915" s="13">
        <v>-1.9231866673775702E-2</v>
      </c>
      <c r="D915" s="13">
        <v>1.3446266448424369</v>
      </c>
      <c r="E915" s="13">
        <v>-0.24152214324737911</v>
      </c>
      <c r="F915" s="14">
        <v>-2.326506131636096</v>
      </c>
      <c r="G915" s="7">
        <f>A915+B915*'bulk material'!AI915+C915*'bulk material'!AJ915+D915*'bulk material'!AK915+E915*'bulk material'!AL915+F915*'bulk material'!AM915</f>
        <v>4.2633915328715331</v>
      </c>
      <c r="H915">
        <f>(G915-'bulk material'!N915)^2</f>
        <v>0.28249326858282126</v>
      </c>
      <c r="I915" s="13">
        <v>-2.2091567093236426</v>
      </c>
      <c r="J915" s="13">
        <v>-2.655150415248702</v>
      </c>
      <c r="K915" s="13">
        <v>-4.1063027716796601</v>
      </c>
      <c r="L915" s="13">
        <v>0.92994870967569676</v>
      </c>
      <c r="M915" s="13">
        <v>-0.98502144559722105</v>
      </c>
      <c r="N915" s="14">
        <v>0.46073366724933412</v>
      </c>
      <c r="O915">
        <f>I915+J915*'bulk material'!AI915+K915*'bulk material'!AJ915+L915*'bulk material'!AK915+M915*'bulk material'!AL915+N915*'bulk material'!AM915</f>
        <v>1.5468762648548875</v>
      </c>
      <c r="P915">
        <f>(O915-'bulk material'!O915)^2</f>
        <v>1.8851735574937274</v>
      </c>
    </row>
    <row r="916" spans="1:16" ht="15.75" thickBot="1" x14ac:dyDescent="0.3">
      <c r="A916" s="13">
        <v>-0.11795479720844249</v>
      </c>
      <c r="B916" s="13">
        <v>2.3441750623111108</v>
      </c>
      <c r="C916" s="13">
        <v>-1.9231866673775702E-2</v>
      </c>
      <c r="D916" s="13">
        <v>1.3446266448424369</v>
      </c>
      <c r="E916" s="13">
        <v>-0.24152214324737911</v>
      </c>
      <c r="F916" s="14">
        <v>-2.326506131636096</v>
      </c>
      <c r="G916" s="7">
        <f>A916+B916*'bulk material'!AI916+C916*'bulk material'!AJ916+D916*'bulk material'!AK916+E916*'bulk material'!AL916+F916*'bulk material'!AM916</f>
        <v>5.5294065652804907</v>
      </c>
      <c r="H916">
        <f>(G916-'bulk material'!N916)^2</f>
        <v>0.14023970862635571</v>
      </c>
      <c r="I916" s="13">
        <v>-2.2091567093236426</v>
      </c>
      <c r="J916" s="13">
        <v>-2.655150415248702</v>
      </c>
      <c r="K916" s="13">
        <v>-4.1063027716796601</v>
      </c>
      <c r="L916" s="13">
        <v>0.92994870967569676</v>
      </c>
      <c r="M916" s="13">
        <v>-0.98502144559722105</v>
      </c>
      <c r="N916" s="14">
        <v>0.46073366724933412</v>
      </c>
      <c r="O916">
        <f>I916+J916*'bulk material'!AI916+K916*'bulk material'!AJ916+L916*'bulk material'!AK916+M916*'bulk material'!AL916+N916*'bulk material'!AM916</f>
        <v>2.8807145999898913</v>
      </c>
      <c r="P916">
        <f>(O916-'bulk material'!O916)^2</f>
        <v>1.2750427097400931</v>
      </c>
    </row>
    <row r="917" spans="1:16" ht="15.75" thickBot="1" x14ac:dyDescent="0.3">
      <c r="A917" s="13">
        <v>-0.11795479720844249</v>
      </c>
      <c r="B917" s="13">
        <v>2.3441750623111108</v>
      </c>
      <c r="C917" s="13">
        <v>-1.9231866673775702E-2</v>
      </c>
      <c r="D917" s="13">
        <v>1.3446266448424369</v>
      </c>
      <c r="E917" s="13">
        <v>-0.24152214324737911</v>
      </c>
      <c r="F917" s="14">
        <v>-2.326506131636096</v>
      </c>
      <c r="G917" s="7">
        <f>A917+B917*'bulk material'!AI917+C917*'bulk material'!AJ917+D917*'bulk material'!AK917+E917*'bulk material'!AL917+F917*'bulk material'!AM917</f>
        <v>5.9075943669196667</v>
      </c>
      <c r="H917">
        <f>(G917-'bulk material'!N917)^2</f>
        <v>0.18258368691600749</v>
      </c>
      <c r="I917" s="13">
        <v>-2.2091567093236426</v>
      </c>
      <c r="J917" s="13">
        <v>-2.655150415248702</v>
      </c>
      <c r="K917" s="13">
        <v>-4.1063027716796601</v>
      </c>
      <c r="L917" s="13">
        <v>0.92994870967569676</v>
      </c>
      <c r="M917" s="13">
        <v>-0.98502144559722105</v>
      </c>
      <c r="N917" s="14">
        <v>0.46073366724933412</v>
      </c>
      <c r="O917">
        <f>I917+J917*'bulk material'!AI917+K917*'bulk material'!AJ917+L917*'bulk material'!AK917+M917*'bulk material'!AL917+N917*'bulk material'!AM917</f>
        <v>3.071008234108362</v>
      </c>
      <c r="P917">
        <f>(O917-'bulk material'!O917)^2</f>
        <v>0.48843920465108509</v>
      </c>
    </row>
    <row r="918" spans="1:16" ht="15.75" thickBot="1" x14ac:dyDescent="0.3">
      <c r="A918" s="13">
        <v>-0.11795479720844249</v>
      </c>
      <c r="B918" s="13">
        <v>2.3441750623111108</v>
      </c>
      <c r="C918" s="13">
        <v>-1.9231866673775702E-2</v>
      </c>
      <c r="D918" s="13">
        <v>1.3446266448424369</v>
      </c>
      <c r="E918" s="13">
        <v>-0.24152214324737911</v>
      </c>
      <c r="F918" s="14">
        <v>-2.326506131636096</v>
      </c>
      <c r="G918" s="7">
        <f>A918+B918*'bulk material'!AI918+C918*'bulk material'!AJ918+D918*'bulk material'!AK918+E918*'bulk material'!AL918+F918*'bulk material'!AM918</f>
        <v>8.0837926249166649</v>
      </c>
      <c r="H918">
        <f>(G918-'bulk material'!N918)^2</f>
        <v>2.468036795040093E-2</v>
      </c>
      <c r="I918" s="13">
        <v>-2.2091567093236426</v>
      </c>
      <c r="J918" s="13">
        <v>-2.655150415248702</v>
      </c>
      <c r="K918" s="13">
        <v>-4.1063027716796601</v>
      </c>
      <c r="L918" s="13">
        <v>0.92994870967569676</v>
      </c>
      <c r="M918" s="13">
        <v>-0.98502144559722105</v>
      </c>
      <c r="N918" s="14">
        <v>0.46073366724933412</v>
      </c>
      <c r="O918">
        <f>I918+J918*'bulk material'!AI918+K918*'bulk material'!AJ918+L918*'bulk material'!AK918+M918*'bulk material'!AL918+N918*'bulk material'!AM918</f>
        <v>4.4668269398482119</v>
      </c>
      <c r="P918">
        <f>(O918-'bulk material'!O918)^2</f>
        <v>1.062250785193442E-2</v>
      </c>
    </row>
    <row r="919" spans="1:16" ht="15.75" thickBot="1" x14ac:dyDescent="0.3">
      <c r="A919" s="13">
        <v>-0.11795479720844249</v>
      </c>
      <c r="B919" s="13">
        <v>2.3441750623111108</v>
      </c>
      <c r="C919" s="13">
        <v>-1.9231866673775702E-2</v>
      </c>
      <c r="D919" s="13">
        <v>1.3446266448424369</v>
      </c>
      <c r="E919" s="13">
        <v>-0.24152214324737911</v>
      </c>
      <c r="F919" s="14">
        <v>-2.326506131636096</v>
      </c>
      <c r="G919" s="7">
        <f>A919+B919*'bulk material'!AI919+C919*'bulk material'!AJ919+D919*'bulk material'!AK919+E919*'bulk material'!AL919+F919*'bulk material'!AM919</f>
        <v>8.0837926249166649</v>
      </c>
      <c r="H919">
        <f>(G919-'bulk material'!N919)^2</f>
        <v>2.2770850390133993E-2</v>
      </c>
      <c r="I919" s="13">
        <v>-2.2091567093236426</v>
      </c>
      <c r="J919" s="13">
        <v>-2.655150415248702</v>
      </c>
      <c r="K919" s="13">
        <v>-4.1063027716796601</v>
      </c>
      <c r="L919" s="13">
        <v>0.92994870967569676</v>
      </c>
      <c r="M919" s="13">
        <v>-0.98502144559722105</v>
      </c>
      <c r="N919" s="14">
        <v>0.46073366724933412</v>
      </c>
      <c r="O919">
        <f>I919+J919*'bulk material'!AI919+K919*'bulk material'!AJ919+L919*'bulk material'!AK919+M919*'bulk material'!AL919+N919*'bulk material'!AM919</f>
        <v>4.4668269398482119</v>
      </c>
      <c r="P919">
        <f>(O919-'bulk material'!O919)^2</f>
        <v>4.1235618099477629E-2</v>
      </c>
    </row>
    <row r="920" spans="1:16" ht="15.75" thickBot="1" x14ac:dyDescent="0.3">
      <c r="A920" s="13">
        <v>-0.11795479720844249</v>
      </c>
      <c r="B920" s="13">
        <v>2.3441750623111108</v>
      </c>
      <c r="C920" s="13">
        <v>-1.9231866673775702E-2</v>
      </c>
      <c r="D920" s="13">
        <v>1.3446266448424369</v>
      </c>
      <c r="E920" s="13">
        <v>-0.24152214324737911</v>
      </c>
      <c r="F920" s="14">
        <v>-2.326506131636096</v>
      </c>
      <c r="G920" s="7">
        <f>A920+B920*'bulk material'!AI920+C920*'bulk material'!AJ920+D920*'bulk material'!AK920+E920*'bulk material'!AL920+F920*'bulk material'!AM920</f>
        <v>2.6571923189566329</v>
      </c>
      <c r="H920">
        <f>(G920-'bulk material'!N920)^2</f>
        <v>7.9071478055543196E-2</v>
      </c>
      <c r="I920" s="13">
        <v>-2.2091567093236426</v>
      </c>
      <c r="J920" s="13">
        <v>-2.655150415248702</v>
      </c>
      <c r="K920" s="13">
        <v>-4.1063027716796601</v>
      </c>
      <c r="L920" s="13">
        <v>0.92994870967569676</v>
      </c>
      <c r="M920" s="13">
        <v>-0.98502144559722105</v>
      </c>
      <c r="N920" s="14">
        <v>0.46073366724933412</v>
      </c>
      <c r="O920">
        <f>I920+J920*'bulk material'!AI920+K920*'bulk material'!AJ920+L920*'bulk material'!AK920+M920*'bulk material'!AL920+N920*'bulk material'!AM920</f>
        <v>0.81430815461296202</v>
      </c>
      <c r="P920">
        <f>(O920-'bulk material'!O920)^2</f>
        <v>1.9046226717182233</v>
      </c>
    </row>
    <row r="921" spans="1:16" ht="15.75" thickBot="1" x14ac:dyDescent="0.3">
      <c r="A921" s="13">
        <v>-0.11795479720844249</v>
      </c>
      <c r="B921" s="13">
        <v>2.3441750623111108</v>
      </c>
      <c r="C921" s="13">
        <v>-1.9231866673775702E-2</v>
      </c>
      <c r="D921" s="13">
        <v>1.3446266448424369</v>
      </c>
      <c r="E921" s="13">
        <v>-0.24152214324737911</v>
      </c>
      <c r="F921" s="14">
        <v>-2.326506131636096</v>
      </c>
      <c r="G921" s="7">
        <f>A921+B921*'bulk material'!AI921+C921*'bulk material'!AJ921+D921*'bulk material'!AK921+E921*'bulk material'!AL921+F921*'bulk material'!AM921</f>
        <v>2.6571923189566329</v>
      </c>
      <c r="H921">
        <f>(G921-'bulk material'!N921)^2</f>
        <v>0.12192642189161536</v>
      </c>
      <c r="I921" s="13">
        <v>-2.2091567093236426</v>
      </c>
      <c r="J921" s="13">
        <v>-2.655150415248702</v>
      </c>
      <c r="K921" s="13">
        <v>-4.1063027716796601</v>
      </c>
      <c r="L921" s="13">
        <v>0.92994870967569676</v>
      </c>
      <c r="M921" s="13">
        <v>-0.98502144559722105</v>
      </c>
      <c r="N921" s="14">
        <v>0.46073366724933412</v>
      </c>
      <c r="O921">
        <f>I921+J921*'bulk material'!AI921+K921*'bulk material'!AJ921+L921*'bulk material'!AK921+M921*'bulk material'!AL921+N921*'bulk material'!AM921</f>
        <v>0.81430815461296202</v>
      </c>
      <c r="P921">
        <f>(O921-'bulk material'!O921)^2</f>
        <v>2.0968887851871081</v>
      </c>
    </row>
    <row r="922" spans="1:16" ht="15.75" thickBot="1" x14ac:dyDescent="0.3">
      <c r="A922" s="13">
        <v>-0.11795479720844249</v>
      </c>
      <c r="B922" s="13">
        <v>2.3441750623111108</v>
      </c>
      <c r="C922" s="13">
        <v>-1.9231866673775702E-2</v>
      </c>
      <c r="D922" s="13">
        <v>1.3446266448424369</v>
      </c>
      <c r="E922" s="13">
        <v>-0.24152214324737911</v>
      </c>
      <c r="F922" s="14">
        <v>-2.326506131636096</v>
      </c>
      <c r="G922" s="7">
        <f>A922+B922*'bulk material'!AI922+C922*'bulk material'!AJ922+D922*'bulk material'!AK922+E922*'bulk material'!AL922+F922*'bulk material'!AM922</f>
        <v>2.6571923189566329</v>
      </c>
      <c r="H922">
        <f>(G922-'bulk material'!N922)^2</f>
        <v>0.38122110413481469</v>
      </c>
      <c r="I922" s="13">
        <v>-2.2091567093236426</v>
      </c>
      <c r="J922" s="13">
        <v>-2.655150415248702</v>
      </c>
      <c r="K922" s="13">
        <v>-4.1063027716796601</v>
      </c>
      <c r="L922" s="13">
        <v>0.92994870967569676</v>
      </c>
      <c r="M922" s="13">
        <v>-0.98502144559722105</v>
      </c>
      <c r="N922" s="14">
        <v>0.46073366724933412</v>
      </c>
      <c r="O922">
        <f>I922+J922*'bulk material'!AI922+K922*'bulk material'!AJ922+L922*'bulk material'!AK922+M922*'bulk material'!AL922+N922*'bulk material'!AM922</f>
        <v>0.81430815461296202</v>
      </c>
      <c r="P922">
        <f>(O922-'bulk material'!O922)^2</f>
        <v>2.9457379223003302</v>
      </c>
    </row>
    <row r="923" spans="1:16" ht="15.75" thickBot="1" x14ac:dyDescent="0.3">
      <c r="A923" s="13">
        <v>-0.11795479720844249</v>
      </c>
      <c r="B923" s="13">
        <v>2.3441750623111108</v>
      </c>
      <c r="C923" s="13">
        <v>-1.9231866673775702E-2</v>
      </c>
      <c r="D923" s="13">
        <v>1.3446266448424369</v>
      </c>
      <c r="E923" s="13">
        <v>-0.24152214324737911</v>
      </c>
      <c r="F923" s="14">
        <v>-2.326506131636096</v>
      </c>
      <c r="G923" s="7">
        <f>A923+B923*'bulk material'!AI923+C923*'bulk material'!AJ923+D923*'bulk material'!AK923+E923*'bulk material'!AL923+F923*'bulk material'!AM923</f>
        <v>4.2633915328715331</v>
      </c>
      <c r="H923">
        <f>(G923-'bulk material'!N923)^2</f>
        <v>0.30125581008212143</v>
      </c>
      <c r="I923" s="13">
        <v>-2.2091567093236426</v>
      </c>
      <c r="J923" s="13">
        <v>-2.655150415248702</v>
      </c>
      <c r="K923" s="13">
        <v>-4.1063027716796601</v>
      </c>
      <c r="L923" s="13">
        <v>0.92994870967569676</v>
      </c>
      <c r="M923" s="13">
        <v>-0.98502144559722105</v>
      </c>
      <c r="N923" s="14">
        <v>0.46073366724933412</v>
      </c>
      <c r="O923">
        <f>I923+J923*'bulk material'!AI923+K923*'bulk material'!AJ923+L923*'bulk material'!AK923+M923*'bulk material'!AL923+N923*'bulk material'!AM923</f>
        <v>1.5468762648548875</v>
      </c>
      <c r="P923">
        <f>(O923-'bulk material'!O923)^2</f>
        <v>8.5642568152666187E-2</v>
      </c>
    </row>
    <row r="924" spans="1:16" ht="15.75" thickBot="1" x14ac:dyDescent="0.3">
      <c r="A924" s="13">
        <v>-0.11795479720844249</v>
      </c>
      <c r="B924" s="13">
        <v>2.3441750623111108</v>
      </c>
      <c r="C924" s="13">
        <v>-1.9231866673775702E-2</v>
      </c>
      <c r="D924" s="13">
        <v>1.3446266448424369</v>
      </c>
      <c r="E924" s="13">
        <v>-0.24152214324737911</v>
      </c>
      <c r="F924" s="14">
        <v>-2.326506131636096</v>
      </c>
      <c r="G924" s="7">
        <f>A924+B924*'bulk material'!AI924+C924*'bulk material'!AJ924+D924*'bulk material'!AK924+E924*'bulk material'!AL924+F924*'bulk material'!AM924</f>
        <v>4.2633915328715331</v>
      </c>
      <c r="H924">
        <f>(G924-'bulk material'!N924)^2</f>
        <v>5.5650372918458604E-2</v>
      </c>
      <c r="I924" s="13">
        <v>-2.2091567093236426</v>
      </c>
      <c r="J924" s="13">
        <v>-2.655150415248702</v>
      </c>
      <c r="K924" s="13">
        <v>-4.1063027716796601</v>
      </c>
      <c r="L924" s="13">
        <v>0.92994870967569676</v>
      </c>
      <c r="M924" s="13">
        <v>-0.98502144559722105</v>
      </c>
      <c r="N924" s="14">
        <v>0.46073366724933412</v>
      </c>
      <c r="O924">
        <f>I924+J924*'bulk material'!AI924+K924*'bulk material'!AJ924+L924*'bulk material'!AK924+M924*'bulk material'!AL924+N924*'bulk material'!AM924</f>
        <v>1.5468762648548875</v>
      </c>
      <c r="P924">
        <f>(O924-'bulk material'!O924)^2</f>
        <v>0.36676584048502725</v>
      </c>
    </row>
    <row r="925" spans="1:16" ht="15.75" thickBot="1" x14ac:dyDescent="0.3">
      <c r="A925" s="13">
        <v>-0.11795479720844249</v>
      </c>
      <c r="B925" s="13">
        <v>2.3441750623111108</v>
      </c>
      <c r="C925" s="13">
        <v>-1.9231866673775702E-2</v>
      </c>
      <c r="D925" s="13">
        <v>1.3446266448424369</v>
      </c>
      <c r="E925" s="13">
        <v>-0.24152214324737911</v>
      </c>
      <c r="F925" s="14">
        <v>-2.326506131636096</v>
      </c>
      <c r="G925" s="7">
        <f>A925+B925*'bulk material'!AI925+C925*'bulk material'!AJ925+D925*'bulk material'!AK925+E925*'bulk material'!AL925+F925*'bulk material'!AM925</f>
        <v>3.3044172579336255</v>
      </c>
      <c r="H925">
        <f>(G925-'bulk material'!N925)^2</f>
        <v>0.30097290726182474</v>
      </c>
      <c r="I925" s="13">
        <v>-2.2091567093236426</v>
      </c>
      <c r="J925" s="13">
        <v>-2.655150415248702</v>
      </c>
      <c r="K925" s="13">
        <v>-4.1063027716796601</v>
      </c>
      <c r="L925" s="13">
        <v>0.92994870967569676</v>
      </c>
      <c r="M925" s="13">
        <v>-0.98502144559722105</v>
      </c>
      <c r="N925" s="14">
        <v>0.46073366724933412</v>
      </c>
      <c r="O925">
        <f>I925+J925*'bulk material'!AI925+K925*'bulk material'!AJ925+L925*'bulk material'!AK925+M925*'bulk material'!AL925+N925*'bulk material'!AM925</f>
        <v>3.4577886525444623</v>
      </c>
      <c r="P925">
        <f>(O925-'bulk material'!O925)^2</f>
        <v>3.8103767241625928</v>
      </c>
    </row>
    <row r="926" spans="1:16" ht="15.75" thickBot="1" x14ac:dyDescent="0.3">
      <c r="A926" s="13">
        <v>-0.11795479720844249</v>
      </c>
      <c r="B926" s="13">
        <v>2.3441750623111108</v>
      </c>
      <c r="C926" s="13">
        <v>-1.9231866673775702E-2</v>
      </c>
      <c r="D926" s="13">
        <v>1.3446266448424369</v>
      </c>
      <c r="E926" s="13">
        <v>-0.24152214324737911</v>
      </c>
      <c r="F926" s="14">
        <v>-2.326506131636096</v>
      </c>
      <c r="G926" s="7">
        <f>A926+B926*'bulk material'!AI926+C926*'bulk material'!AJ926+D926*'bulk material'!AK926+E926*'bulk material'!AL926+F926*'bulk material'!AM926</f>
        <v>3.3044172579336255</v>
      </c>
      <c r="H926">
        <f>(G926-'bulk material'!N926)^2</f>
        <v>8.5931036695052934E-2</v>
      </c>
      <c r="I926" s="13">
        <v>-2.2091567093236426</v>
      </c>
      <c r="J926" s="13">
        <v>-2.655150415248702</v>
      </c>
      <c r="K926" s="13">
        <v>-4.1063027716796601</v>
      </c>
      <c r="L926" s="13">
        <v>0.92994870967569676</v>
      </c>
      <c r="M926" s="13">
        <v>-0.98502144559722105</v>
      </c>
      <c r="N926" s="14">
        <v>0.46073366724933412</v>
      </c>
      <c r="O926">
        <f>I926+J926*'bulk material'!AI926+K926*'bulk material'!AJ926+L926*'bulk material'!AK926+M926*'bulk material'!AL926+N926*'bulk material'!AM926</f>
        <v>3.4577886525444623</v>
      </c>
      <c r="P926">
        <f>(O926-'bulk material'!O926)^2</f>
        <v>4.8730061154085442</v>
      </c>
    </row>
    <row r="927" spans="1:16" ht="15.75" thickBot="1" x14ac:dyDescent="0.3">
      <c r="A927" s="13">
        <v>-0.11795479720844249</v>
      </c>
      <c r="B927" s="13">
        <v>2.3441750623111108</v>
      </c>
      <c r="C927" s="13">
        <v>-1.9231866673775702E-2</v>
      </c>
      <c r="D927" s="13">
        <v>1.3446266448424369</v>
      </c>
      <c r="E927" s="13">
        <v>-0.24152214324737911</v>
      </c>
      <c r="F927" s="14">
        <v>-2.326506131636096</v>
      </c>
      <c r="G927" s="7">
        <f>A927+B927*'bulk material'!AI927+C927*'bulk material'!AJ927+D927*'bulk material'!AK927+E927*'bulk material'!AL927+F927*'bulk material'!AM927</f>
        <v>5.0748596553172654</v>
      </c>
      <c r="H927">
        <f>(G927-'bulk material'!N927)^2</f>
        <v>1.4714878821376358</v>
      </c>
      <c r="I927" s="13">
        <v>-2.2091567093236426</v>
      </c>
      <c r="J927" s="13">
        <v>-2.655150415248702</v>
      </c>
      <c r="K927" s="13">
        <v>-4.1063027716796601</v>
      </c>
      <c r="L927" s="13">
        <v>0.92994870967569676</v>
      </c>
      <c r="M927" s="13">
        <v>-0.98502144559722105</v>
      </c>
      <c r="N927" s="14">
        <v>0.46073366724933412</v>
      </c>
      <c r="O927">
        <f>I927+J927*'bulk material'!AI927+K927*'bulk material'!AJ927+L927*'bulk material'!AK927+M927*'bulk material'!AL927+N927*'bulk material'!AM927</f>
        <v>1.5378624467937674</v>
      </c>
      <c r="P927">
        <f>(O927-'bulk material'!O927)^2</f>
        <v>4.8818109804856423E-2</v>
      </c>
    </row>
    <row r="928" spans="1:16" ht="15.75" thickBot="1" x14ac:dyDescent="0.3">
      <c r="A928" s="13">
        <v>-0.11795479720844249</v>
      </c>
      <c r="B928" s="13">
        <v>2.3441750623111108</v>
      </c>
      <c r="C928" s="13">
        <v>-1.9231866673775702E-2</v>
      </c>
      <c r="D928" s="13">
        <v>1.3446266448424369</v>
      </c>
      <c r="E928" s="13">
        <v>-0.24152214324737911</v>
      </c>
      <c r="F928" s="14">
        <v>-2.326506131636096</v>
      </c>
      <c r="G928" s="7">
        <f>A928+B928*'bulk material'!AI928+C928*'bulk material'!AJ928+D928*'bulk material'!AK928+E928*'bulk material'!AL928+F928*'bulk material'!AM928</f>
        <v>5.0748596553172654</v>
      </c>
      <c r="H928">
        <f>(G928-'bulk material'!N928)^2</f>
        <v>0.15701955373262635</v>
      </c>
      <c r="I928" s="13">
        <v>-2.2091567093236426</v>
      </c>
      <c r="J928" s="13">
        <v>-2.655150415248702</v>
      </c>
      <c r="K928" s="13">
        <v>-4.1063027716796601</v>
      </c>
      <c r="L928" s="13">
        <v>0.92994870967569676</v>
      </c>
      <c r="M928" s="13">
        <v>-0.98502144559722105</v>
      </c>
      <c r="N928" s="14">
        <v>0.46073366724933412</v>
      </c>
      <c r="O928">
        <f>I928+J928*'bulk material'!AI928+K928*'bulk material'!AJ928+L928*'bulk material'!AK928+M928*'bulk material'!AL928+N928*'bulk material'!AM928</f>
        <v>1.5378624467937674</v>
      </c>
      <c r="P928">
        <f>(O928-'bulk material'!O928)^2</f>
        <v>1.0769048878709113</v>
      </c>
    </row>
    <row r="929" spans="1:16" ht="15.75" thickBot="1" x14ac:dyDescent="0.3">
      <c r="A929" s="13">
        <v>-0.11795479720844249</v>
      </c>
      <c r="B929" s="13">
        <v>2.3441750623111108</v>
      </c>
      <c r="C929" s="13">
        <v>-1.9231866673775702E-2</v>
      </c>
      <c r="D929" s="13">
        <v>1.3446266448424369</v>
      </c>
      <c r="E929" s="13">
        <v>-0.24152214324737911</v>
      </c>
      <c r="F929" s="14">
        <v>-2.326506131636096</v>
      </c>
      <c r="G929" s="7">
        <f>A929+B929*'bulk material'!AI929+C929*'bulk material'!AJ929+D929*'bulk material'!AK929+E929*'bulk material'!AL929+F929*'bulk material'!AM929</f>
        <v>5.9562237048783624</v>
      </c>
      <c r="H929">
        <f>(G929-'bulk material'!N929)^2</f>
        <v>4.9400192696587775</v>
      </c>
      <c r="I929" s="13">
        <v>-2.2091567093236426</v>
      </c>
      <c r="J929" s="13">
        <v>-2.655150415248702</v>
      </c>
      <c r="K929" s="13">
        <v>-4.1063027716796601</v>
      </c>
      <c r="L929" s="13">
        <v>0.92994870967569676</v>
      </c>
      <c r="M929" s="13">
        <v>-0.98502144559722105</v>
      </c>
      <c r="N929" s="14">
        <v>0.46073366724933412</v>
      </c>
      <c r="O929">
        <f>I929+J929*'bulk material'!AI929+K929*'bulk material'!AJ929+L929*'bulk material'!AK929+M929*'bulk material'!AL929+N929*'bulk material'!AM929</f>
        <v>4.2760661682820151</v>
      </c>
      <c r="P929">
        <f>(O929-'bulk material'!O929)^2</f>
        <v>2.6649187149665612</v>
      </c>
    </row>
    <row r="930" spans="1:16" ht="15.75" thickBot="1" x14ac:dyDescent="0.3">
      <c r="A930" s="13">
        <v>-0.11795479720844249</v>
      </c>
      <c r="B930" s="13">
        <v>2.3441750623111108</v>
      </c>
      <c r="C930" s="13">
        <v>-1.9231866673775702E-2</v>
      </c>
      <c r="D930" s="13">
        <v>1.3446266448424369</v>
      </c>
      <c r="E930" s="13">
        <v>-0.24152214324737911</v>
      </c>
      <c r="F930" s="14">
        <v>-2.326506131636096</v>
      </c>
      <c r="G930" s="7">
        <f>A930+B930*'bulk material'!AI930+C930*'bulk material'!AJ930+D930*'bulk material'!AK930+E930*'bulk material'!AL930+F930*'bulk material'!AM930</f>
        <v>5.9562237048783624</v>
      </c>
      <c r="H930">
        <f>(G930-'bulk material'!N930)^2</f>
        <v>1.0612372890171404</v>
      </c>
      <c r="I930" s="13">
        <v>-2.2091567093236426</v>
      </c>
      <c r="J930" s="13">
        <v>-2.655150415248702</v>
      </c>
      <c r="K930" s="13">
        <v>-4.1063027716796601</v>
      </c>
      <c r="L930" s="13">
        <v>0.92994870967569676</v>
      </c>
      <c r="M930" s="13">
        <v>-0.98502144559722105</v>
      </c>
      <c r="N930" s="14">
        <v>0.46073366724933412</v>
      </c>
      <c r="O930">
        <f>I930+J930*'bulk material'!AI930+K930*'bulk material'!AJ930+L930*'bulk material'!AK930+M930*'bulk material'!AL930+N930*'bulk material'!AM930</f>
        <v>4.2760661682820151</v>
      </c>
      <c r="P930">
        <f>(O930-'bulk material'!O930)^2</f>
        <v>0.19360544101183613</v>
      </c>
    </row>
    <row r="931" spans="1:16" ht="15.75" thickBot="1" x14ac:dyDescent="0.3">
      <c r="A931" s="13">
        <v>-0.11795479720844249</v>
      </c>
      <c r="B931" s="13">
        <v>2.3441750623111108</v>
      </c>
      <c r="C931" s="13">
        <v>-1.9231866673775702E-2</v>
      </c>
      <c r="D931" s="13">
        <v>1.3446266448424369</v>
      </c>
      <c r="E931" s="13">
        <v>-0.24152214324737911</v>
      </c>
      <c r="F931" s="14">
        <v>-2.326506131636096</v>
      </c>
      <c r="G931" s="7">
        <f>A931+B931*'bulk material'!AI931+C931*'bulk material'!AJ931+D931*'bulk material'!AK931+E931*'bulk material'!AL931+F931*'bulk material'!AM931</f>
        <v>2.6571923189566329</v>
      </c>
      <c r="H931">
        <f>(G931-'bulk material'!N931)^2</f>
        <v>0.82858929638605916</v>
      </c>
      <c r="I931" s="13">
        <v>-2.2091567093236426</v>
      </c>
      <c r="J931" s="13">
        <v>-2.655150415248702</v>
      </c>
      <c r="K931" s="13">
        <v>-4.1063027716796601</v>
      </c>
      <c r="L931" s="13">
        <v>0.92994870967569676</v>
      </c>
      <c r="M931" s="13">
        <v>-0.98502144559722105</v>
      </c>
      <c r="N931" s="14">
        <v>0.46073366724933412</v>
      </c>
      <c r="O931">
        <f>I931+J931*'bulk material'!AI931+K931*'bulk material'!AJ931+L931*'bulk material'!AK931+M931*'bulk material'!AL931+N931*'bulk material'!AM931</f>
        <v>0.81430815461296202</v>
      </c>
      <c r="P931">
        <f>(O931-'bulk material'!O931)^2</f>
        <v>3.5575753981348442E-2</v>
      </c>
    </row>
    <row r="932" spans="1:16" ht="15.75" thickBot="1" x14ac:dyDescent="0.3">
      <c r="A932" s="13">
        <v>-0.11795479720844249</v>
      </c>
      <c r="B932" s="13">
        <v>2.3441750623111108</v>
      </c>
      <c r="C932" s="13">
        <v>-1.9231866673775702E-2</v>
      </c>
      <c r="D932" s="13">
        <v>1.3446266448424369</v>
      </c>
      <c r="E932" s="13">
        <v>-0.24152214324737911</v>
      </c>
      <c r="F932" s="14">
        <v>-2.326506131636096</v>
      </c>
      <c r="G932" s="7">
        <f>A932+B932*'bulk material'!AI932+C932*'bulk material'!AJ932+D932*'bulk material'!AK932+E932*'bulk material'!AL932+F932*'bulk material'!AM932</f>
        <v>2.6571923189566329</v>
      </c>
      <c r="H932">
        <f>(G932-'bulk material'!N932)^2</f>
        <v>1.5764254190237095E-2</v>
      </c>
      <c r="I932" s="13">
        <v>-2.2091567093236426</v>
      </c>
      <c r="J932" s="13">
        <v>-2.655150415248702</v>
      </c>
      <c r="K932" s="13">
        <v>-4.1063027716796601</v>
      </c>
      <c r="L932" s="13">
        <v>0.92994870967569676</v>
      </c>
      <c r="M932" s="13">
        <v>-0.98502144559722105</v>
      </c>
      <c r="N932" s="14">
        <v>0.46073366724933412</v>
      </c>
      <c r="O932">
        <f>I932+J932*'bulk material'!AI932+K932*'bulk material'!AJ932+L932*'bulk material'!AK932+M932*'bulk material'!AL932+N932*'bulk material'!AM932</f>
        <v>0.81430815461296202</v>
      </c>
      <c r="P932">
        <f>(O932-'bulk material'!O932)^2</f>
        <v>0.94736814145249226</v>
      </c>
    </row>
    <row r="933" spans="1:16" ht="15.75" thickBot="1" x14ac:dyDescent="0.3">
      <c r="A933" s="13">
        <v>-0.11795479720844249</v>
      </c>
      <c r="B933" s="13">
        <v>2.3441750623111108</v>
      </c>
      <c r="C933" s="13">
        <v>-1.9231866673775702E-2</v>
      </c>
      <c r="D933" s="13">
        <v>1.3446266448424369</v>
      </c>
      <c r="E933" s="13">
        <v>-0.24152214324737911</v>
      </c>
      <c r="F933" s="14">
        <v>-2.326506131636096</v>
      </c>
      <c r="G933" s="7">
        <f>A933+B933*'bulk material'!AI933+C933*'bulk material'!AJ933+D933*'bulk material'!AK933+E933*'bulk material'!AL933+F933*'bulk material'!AM933</f>
        <v>2.6571923189566329</v>
      </c>
      <c r="H933">
        <f>(G933-'bulk material'!N933)^2</f>
        <v>2.660069644524982E-2</v>
      </c>
      <c r="I933" s="13">
        <v>-2.2091567093236426</v>
      </c>
      <c r="J933" s="13">
        <v>-2.655150415248702</v>
      </c>
      <c r="K933" s="13">
        <v>-4.1063027716796601</v>
      </c>
      <c r="L933" s="13">
        <v>0.92994870967569676</v>
      </c>
      <c r="M933" s="13">
        <v>-0.98502144559722105</v>
      </c>
      <c r="N933" s="14">
        <v>0.46073366724933412</v>
      </c>
      <c r="O933">
        <f>I933+J933*'bulk material'!AI933+K933*'bulk material'!AJ933+L933*'bulk material'!AK933+M933*'bulk material'!AL933+N933*'bulk material'!AM933</f>
        <v>0.81430815461296202</v>
      </c>
      <c r="P933">
        <f>(O933-'bulk material'!O933)^2</f>
        <v>1.5925969623831511</v>
      </c>
    </row>
    <row r="934" spans="1:16" ht="15.75" thickBot="1" x14ac:dyDescent="0.3">
      <c r="A934" s="13">
        <v>-0.11795479720844249</v>
      </c>
      <c r="B934" s="13">
        <v>2.3441750623111108</v>
      </c>
      <c r="C934" s="13">
        <v>-1.9231866673775702E-2</v>
      </c>
      <c r="D934" s="13">
        <v>1.3446266448424369</v>
      </c>
      <c r="E934" s="13">
        <v>-0.24152214324737911</v>
      </c>
      <c r="F934" s="14">
        <v>-2.326506131636096</v>
      </c>
      <c r="G934" s="7">
        <f>A934+B934*'bulk material'!AI934+C934*'bulk material'!AJ934+D934*'bulk material'!AK934+E934*'bulk material'!AL934+F934*'bulk material'!AM934</f>
        <v>4.2633915328715331</v>
      </c>
      <c r="H934">
        <f>(G934-'bulk material'!N934)^2</f>
        <v>1.2713553041354571</v>
      </c>
      <c r="I934" s="13">
        <v>-2.2091567093236426</v>
      </c>
      <c r="J934" s="13">
        <v>-2.655150415248702</v>
      </c>
      <c r="K934" s="13">
        <v>-4.1063027716796601</v>
      </c>
      <c r="L934" s="13">
        <v>0.92994870967569676</v>
      </c>
      <c r="M934" s="13">
        <v>-0.98502144559722105</v>
      </c>
      <c r="N934" s="14">
        <v>0.46073366724933412</v>
      </c>
      <c r="O934">
        <f>I934+J934*'bulk material'!AI934+K934*'bulk material'!AJ934+L934*'bulk material'!AK934+M934*'bulk material'!AL934+N934*'bulk material'!AM934</f>
        <v>1.5468762648548875</v>
      </c>
      <c r="P934">
        <f>(O934-'bulk material'!O934)^2</f>
        <v>8.1812392953354948E-2</v>
      </c>
    </row>
    <row r="935" spans="1:16" ht="15.75" thickBot="1" x14ac:dyDescent="0.3">
      <c r="A935" s="13">
        <v>-0.11795479720844249</v>
      </c>
      <c r="B935" s="13">
        <v>2.3441750623111108</v>
      </c>
      <c r="C935" s="13">
        <v>-1.9231866673775702E-2</v>
      </c>
      <c r="D935" s="13">
        <v>1.3446266448424369</v>
      </c>
      <c r="E935" s="13">
        <v>-0.24152214324737911</v>
      </c>
      <c r="F935" s="14">
        <v>-2.326506131636096</v>
      </c>
      <c r="G935" s="7">
        <f>A935+B935*'bulk material'!AI935+C935*'bulk material'!AJ935+D935*'bulk material'!AK935+E935*'bulk material'!AL935+F935*'bulk material'!AM935</f>
        <v>4.2633915328715331</v>
      </c>
      <c r="H935">
        <f>(G935-'bulk material'!N935)^2</f>
        <v>0.27368071595462101</v>
      </c>
      <c r="I935" s="13">
        <v>-2.2091567093236426</v>
      </c>
      <c r="J935" s="13">
        <v>-2.655150415248702</v>
      </c>
      <c r="K935" s="13">
        <v>-4.1063027716796601</v>
      </c>
      <c r="L935" s="13">
        <v>0.92994870967569676</v>
      </c>
      <c r="M935" s="13">
        <v>-0.98502144559722105</v>
      </c>
      <c r="N935" s="14">
        <v>0.46073366724933412</v>
      </c>
      <c r="O935">
        <f>I935+J935*'bulk material'!AI935+K935*'bulk material'!AJ935+L935*'bulk material'!AK935+M935*'bulk material'!AL935+N935*'bulk material'!AM935</f>
        <v>1.5468762648548875</v>
      </c>
      <c r="P935">
        <f>(O935-'bulk material'!O935)^2</f>
        <v>0.10135961238557566</v>
      </c>
    </row>
    <row r="936" spans="1:16" ht="15.75" thickBot="1" x14ac:dyDescent="0.3">
      <c r="A936" s="13">
        <v>-0.11795479720844249</v>
      </c>
      <c r="B936" s="13">
        <v>2.3441750623111108</v>
      </c>
      <c r="C936" s="13">
        <v>-1.9231866673775702E-2</v>
      </c>
      <c r="D936" s="13">
        <v>1.3446266448424369</v>
      </c>
      <c r="E936" s="13">
        <v>-0.24152214324737911</v>
      </c>
      <c r="F936" s="14">
        <v>-2.326506131636096</v>
      </c>
      <c r="G936" s="7">
        <f>A936+B936*'bulk material'!AI936+C936*'bulk material'!AJ936+D936*'bulk material'!AK936+E936*'bulk material'!AL936+F936*'bulk material'!AM936</f>
        <v>3.3044172579336255</v>
      </c>
      <c r="H936">
        <f>(G936-'bulk material'!N936)^2</f>
        <v>0.28748685799794033</v>
      </c>
      <c r="I936" s="13">
        <v>-2.2091567093236426</v>
      </c>
      <c r="J936" s="13">
        <v>-2.655150415248702</v>
      </c>
      <c r="K936" s="13">
        <v>-4.1063027716796601</v>
      </c>
      <c r="L936" s="13">
        <v>0.92994870967569676</v>
      </c>
      <c r="M936" s="13">
        <v>-0.98502144559722105</v>
      </c>
      <c r="N936" s="14">
        <v>0.46073366724933412</v>
      </c>
      <c r="O936">
        <f>I936+J936*'bulk material'!AI936+K936*'bulk material'!AJ936+L936*'bulk material'!AK936+M936*'bulk material'!AL936+N936*'bulk material'!AM936</f>
        <v>3.4577886525444623</v>
      </c>
      <c r="P936">
        <f>(O936-'bulk material'!O936)^2</f>
        <v>3.8590661432256104</v>
      </c>
    </row>
    <row r="937" spans="1:16" ht="15.75" thickBot="1" x14ac:dyDescent="0.3">
      <c r="A937" s="13">
        <v>-0.11795479720844249</v>
      </c>
      <c r="B937" s="13">
        <v>2.3441750623111108</v>
      </c>
      <c r="C937" s="13">
        <v>-1.9231866673775702E-2</v>
      </c>
      <c r="D937" s="13">
        <v>1.3446266448424369</v>
      </c>
      <c r="E937" s="13">
        <v>-0.24152214324737911</v>
      </c>
      <c r="F937" s="14">
        <v>-2.326506131636096</v>
      </c>
      <c r="G937" s="7">
        <f>A937+B937*'bulk material'!AI937+C937*'bulk material'!AJ937+D937*'bulk material'!AK937+E937*'bulk material'!AL937+F937*'bulk material'!AM937</f>
        <v>3.3044172579336255</v>
      </c>
      <c r="H937">
        <f>(G937-'bulk material'!N937)^2</f>
        <v>6.6339318463677716E-2</v>
      </c>
      <c r="I937" s="13">
        <v>-2.2091567093236426</v>
      </c>
      <c r="J937" s="13">
        <v>-2.655150415248702</v>
      </c>
      <c r="K937" s="13">
        <v>-4.1063027716796601</v>
      </c>
      <c r="L937" s="13">
        <v>0.92994870967569676</v>
      </c>
      <c r="M937" s="13">
        <v>-0.98502144559722105</v>
      </c>
      <c r="N937" s="14">
        <v>0.46073366724933412</v>
      </c>
      <c r="O937">
        <f>I937+J937*'bulk material'!AI937+K937*'bulk material'!AJ937+L937*'bulk material'!AK937+M937*'bulk material'!AL937+N937*'bulk material'!AM937</f>
        <v>3.4577886525444623</v>
      </c>
      <c r="P937">
        <f>(O937-'bulk material'!O937)^2</f>
        <v>5.0313379150363593</v>
      </c>
    </row>
    <row r="938" spans="1:16" ht="15.75" thickBot="1" x14ac:dyDescent="0.3">
      <c r="A938" s="13">
        <v>-0.11795479720844249</v>
      </c>
      <c r="B938" s="13">
        <v>2.3441750623111108</v>
      </c>
      <c r="C938" s="13">
        <v>-1.9231866673775702E-2</v>
      </c>
      <c r="D938" s="13">
        <v>1.3446266448424369</v>
      </c>
      <c r="E938" s="13">
        <v>-0.24152214324737911</v>
      </c>
      <c r="F938" s="14">
        <v>-2.326506131636096</v>
      </c>
      <c r="G938" s="7">
        <f>A938+B938*'bulk material'!AI938+C938*'bulk material'!AJ938+D938*'bulk material'!AK938+E938*'bulk material'!AL938+F938*'bulk material'!AM938</f>
        <v>5.0748596553172654</v>
      </c>
      <c r="H938">
        <f>(G938-'bulk material'!N938)^2</f>
        <v>2.5741803556720808</v>
      </c>
      <c r="I938" s="13">
        <v>-2.2091567093236426</v>
      </c>
      <c r="J938" s="13">
        <v>-2.655150415248702</v>
      </c>
      <c r="K938" s="13">
        <v>-4.1063027716796601</v>
      </c>
      <c r="L938" s="13">
        <v>0.92994870967569676</v>
      </c>
      <c r="M938" s="13">
        <v>-0.98502144559722105</v>
      </c>
      <c r="N938" s="14">
        <v>0.46073366724933412</v>
      </c>
      <c r="O938">
        <f>I938+J938*'bulk material'!AI938+K938*'bulk material'!AJ938+L938*'bulk material'!AK938+M938*'bulk material'!AL938+N938*'bulk material'!AM938</f>
        <v>1.5378624467937674</v>
      </c>
      <c r="P938">
        <f>(O938-'bulk material'!O938)^2</f>
        <v>2.9045714435897225E-2</v>
      </c>
    </row>
    <row r="939" spans="1:16" ht="15.75" thickBot="1" x14ac:dyDescent="0.3">
      <c r="A939" s="13">
        <v>-0.11795479720844249</v>
      </c>
      <c r="B939" s="13">
        <v>2.3441750623111108</v>
      </c>
      <c r="C939" s="13">
        <v>-1.9231866673775702E-2</v>
      </c>
      <c r="D939" s="13">
        <v>1.3446266448424369</v>
      </c>
      <c r="E939" s="13">
        <v>-0.24152214324737911</v>
      </c>
      <c r="F939" s="14">
        <v>-2.326506131636096</v>
      </c>
      <c r="G939" s="7">
        <f>A939+B939*'bulk material'!AI939+C939*'bulk material'!AJ939+D939*'bulk material'!AK939+E939*'bulk material'!AL939+F939*'bulk material'!AM939</f>
        <v>5.0748596553172654</v>
      </c>
      <c r="H939">
        <f>(G939-'bulk material'!N939)^2</f>
        <v>1.5019990337244566</v>
      </c>
      <c r="I939" s="13">
        <v>-2.2091567093236426</v>
      </c>
      <c r="J939" s="13">
        <v>-2.655150415248702</v>
      </c>
      <c r="K939" s="13">
        <v>-4.1063027716796601</v>
      </c>
      <c r="L939" s="13">
        <v>0.92994870967569676</v>
      </c>
      <c r="M939" s="13">
        <v>-0.98502144559722105</v>
      </c>
      <c r="N939" s="14">
        <v>0.46073366724933412</v>
      </c>
      <c r="O939">
        <f>I939+J939*'bulk material'!AI939+K939*'bulk material'!AJ939+L939*'bulk material'!AK939+M939*'bulk material'!AL939+N939*'bulk material'!AM939</f>
        <v>1.5378624467937674</v>
      </c>
      <c r="P939">
        <f>(O939-'bulk material'!O939)^2</f>
        <v>4.3445777347349293E-2</v>
      </c>
    </row>
    <row r="940" spans="1:16" ht="15.75" thickBot="1" x14ac:dyDescent="0.3">
      <c r="A940" s="13">
        <v>-0.11795479720844249</v>
      </c>
      <c r="B940" s="13">
        <v>2.3441750623111108</v>
      </c>
      <c r="C940" s="13">
        <v>-1.9231866673775702E-2</v>
      </c>
      <c r="D940" s="13">
        <v>1.3446266448424369</v>
      </c>
      <c r="E940" s="13">
        <v>-0.24152214324737911</v>
      </c>
      <c r="F940" s="14">
        <v>-2.326506131636096</v>
      </c>
      <c r="G940" s="7">
        <f>A940+B940*'bulk material'!AI940+C940*'bulk material'!AJ940+D940*'bulk material'!AK940+E940*'bulk material'!AL940+F940*'bulk material'!AM940</f>
        <v>5.9562237048783624</v>
      </c>
      <c r="H940">
        <f>(G940-'bulk material'!N940)^2</f>
        <v>8.239384998316412</v>
      </c>
      <c r="I940" s="13">
        <v>-2.2091567093236426</v>
      </c>
      <c r="J940" s="13">
        <v>-2.655150415248702</v>
      </c>
      <c r="K940" s="13">
        <v>-4.1063027716796601</v>
      </c>
      <c r="L940" s="13">
        <v>0.92994870967569676</v>
      </c>
      <c r="M940" s="13">
        <v>-0.98502144559722105</v>
      </c>
      <c r="N940" s="14">
        <v>0.46073366724933412</v>
      </c>
      <c r="O940">
        <f>I940+J940*'bulk material'!AI940+K940*'bulk material'!AJ940+L940*'bulk material'!AK940+M940*'bulk material'!AL940+N940*'bulk material'!AM940</f>
        <v>4.2760661682820151</v>
      </c>
      <c r="P940">
        <f>(O940-'bulk material'!O940)^2</f>
        <v>5.1996557050733001</v>
      </c>
    </row>
    <row r="941" spans="1:16" ht="15.75" thickBot="1" x14ac:dyDescent="0.3">
      <c r="A941" s="13">
        <v>-0.11795479720844249</v>
      </c>
      <c r="B941" s="13">
        <v>2.3441750623111108</v>
      </c>
      <c r="C941" s="13">
        <v>-1.9231866673775702E-2</v>
      </c>
      <c r="D941" s="13">
        <v>1.3446266448424369</v>
      </c>
      <c r="E941" s="13">
        <v>-0.24152214324737911</v>
      </c>
      <c r="F941" s="14">
        <v>-2.326506131636096</v>
      </c>
      <c r="G941" s="7">
        <f>A941+B941*'bulk material'!AI941+C941*'bulk material'!AJ941+D941*'bulk material'!AK941+E941*'bulk material'!AL941+F941*'bulk material'!AM941</f>
        <v>5.9562237048783624</v>
      </c>
      <c r="H941">
        <f>(G941-'bulk material'!N941)^2</f>
        <v>2.214083941885725</v>
      </c>
      <c r="I941" s="13">
        <v>-2.2091567093236426</v>
      </c>
      <c r="J941" s="13">
        <v>-2.655150415248702</v>
      </c>
      <c r="K941" s="13">
        <v>-4.1063027716796601</v>
      </c>
      <c r="L941" s="13">
        <v>0.92994870967569676</v>
      </c>
      <c r="M941" s="13">
        <v>-0.98502144559722105</v>
      </c>
      <c r="N941" s="14">
        <v>0.46073366724933412</v>
      </c>
      <c r="O941">
        <f>I941+J941*'bulk material'!AI941+K941*'bulk material'!AJ941+L941*'bulk material'!AK941+M941*'bulk material'!AL941+N941*'bulk material'!AM941</f>
        <v>4.2760661682820151</v>
      </c>
      <c r="P941">
        <f>(O941-'bulk material'!O941)^2</f>
        <v>0.80608485086162862</v>
      </c>
    </row>
    <row r="942" spans="1:16" ht="15.75" thickBot="1" x14ac:dyDescent="0.3">
      <c r="A942" s="13">
        <v>-0.11795479720844249</v>
      </c>
      <c r="B942" s="13">
        <v>2.3441750623111108</v>
      </c>
      <c r="C942" s="13">
        <v>-1.9231866673775702E-2</v>
      </c>
      <c r="D942" s="13">
        <v>1.3446266448424369</v>
      </c>
      <c r="E942" s="13">
        <v>-0.24152214324737911</v>
      </c>
      <c r="F942" s="14">
        <v>-2.326506131636096</v>
      </c>
      <c r="G942" s="7">
        <f>A942+B942*'bulk material'!AI942+C942*'bulk material'!AJ942+D942*'bulk material'!AK942+E942*'bulk material'!AL942+F942*'bulk material'!AM942</f>
        <v>2.6571923189566329</v>
      </c>
      <c r="H942">
        <f>(G942-'bulk material'!N942)^2</f>
        <v>3.1790385114712628E-3</v>
      </c>
      <c r="I942" s="13">
        <v>-2.2091567093236426</v>
      </c>
      <c r="J942" s="13">
        <v>-2.655150415248702</v>
      </c>
      <c r="K942" s="13">
        <v>-4.1063027716796601</v>
      </c>
      <c r="L942" s="13">
        <v>0.92994870967569676</v>
      </c>
      <c r="M942" s="13">
        <v>-0.98502144559722105</v>
      </c>
      <c r="N942" s="14">
        <v>0.46073366724933412</v>
      </c>
      <c r="O942">
        <f>I942+J942*'bulk material'!AI942+K942*'bulk material'!AJ942+L942*'bulk material'!AK942+M942*'bulk material'!AL942+N942*'bulk material'!AM942</f>
        <v>0.81430815461296202</v>
      </c>
      <c r="P942">
        <f>(O942-'bulk material'!O942)^2</f>
        <v>1.3346421354145945</v>
      </c>
    </row>
    <row r="943" spans="1:16" ht="15.75" thickBot="1" x14ac:dyDescent="0.3">
      <c r="A943" s="13">
        <v>-0.11795479720844249</v>
      </c>
      <c r="B943" s="13">
        <v>2.3441750623111108</v>
      </c>
      <c r="C943" s="13">
        <v>-1.9231866673775702E-2</v>
      </c>
      <c r="D943" s="13">
        <v>1.3446266448424369</v>
      </c>
      <c r="E943" s="13">
        <v>-0.24152214324737911</v>
      </c>
      <c r="F943" s="14">
        <v>-2.326506131636096</v>
      </c>
      <c r="G943" s="7">
        <f>A943+B943*'bulk material'!AI943+C943*'bulk material'!AJ943+D943*'bulk material'!AK943+E943*'bulk material'!AL943+F943*'bulk material'!AM943</f>
        <v>2.6571923189566329</v>
      </c>
      <c r="H943">
        <f>(G943-'bulk material'!N943)^2</f>
        <v>0.11504881033524676</v>
      </c>
      <c r="I943" s="13">
        <v>-2.2091567093236426</v>
      </c>
      <c r="J943" s="13">
        <v>-2.655150415248702</v>
      </c>
      <c r="K943" s="13">
        <v>-4.1063027716796601</v>
      </c>
      <c r="L943" s="13">
        <v>0.92994870967569676</v>
      </c>
      <c r="M943" s="13">
        <v>-0.98502144559722105</v>
      </c>
      <c r="N943" s="14">
        <v>0.46073366724933412</v>
      </c>
      <c r="O943">
        <f>I943+J943*'bulk material'!AI943+K943*'bulk material'!AJ943+L943*'bulk material'!AK943+M943*'bulk material'!AL943+N943*'bulk material'!AM943</f>
        <v>0.81430815461296202</v>
      </c>
      <c r="P943">
        <f>(O943-'bulk material'!O943)^2</f>
        <v>2.0680528683844015</v>
      </c>
    </row>
    <row r="944" spans="1:16" ht="15.75" thickBot="1" x14ac:dyDescent="0.3">
      <c r="A944" s="13">
        <v>-0.11795479720844249</v>
      </c>
      <c r="B944" s="13">
        <v>2.3441750623111108</v>
      </c>
      <c r="C944" s="13">
        <v>-1.9231866673775702E-2</v>
      </c>
      <c r="D944" s="13">
        <v>1.3446266448424369</v>
      </c>
      <c r="E944" s="13">
        <v>-0.24152214324737911</v>
      </c>
      <c r="F944" s="14">
        <v>-2.326506131636096</v>
      </c>
      <c r="G944" s="7">
        <f>A944+B944*'bulk material'!AI944+C944*'bulk material'!AJ944+D944*'bulk material'!AK944+E944*'bulk material'!AL944+F944*'bulk material'!AM944</f>
        <v>2.6571923189566329</v>
      </c>
      <c r="H944">
        <f>(G944-'bulk material'!N944)^2</f>
        <v>0.17861512740204885</v>
      </c>
      <c r="I944" s="13">
        <v>-2.2091567093236426</v>
      </c>
      <c r="J944" s="13">
        <v>-2.655150415248702</v>
      </c>
      <c r="K944" s="13">
        <v>-4.1063027716796601</v>
      </c>
      <c r="L944" s="13">
        <v>0.92994870967569676</v>
      </c>
      <c r="M944" s="13">
        <v>-0.98502144559722105</v>
      </c>
      <c r="N944" s="14">
        <v>0.46073366724933412</v>
      </c>
      <c r="O944">
        <f>I944+J944*'bulk material'!AI944+K944*'bulk material'!AJ944+L944*'bulk material'!AK944+M944*'bulk material'!AL944+N944*'bulk material'!AM944</f>
        <v>0.81430815461296202</v>
      </c>
      <c r="P944">
        <f>(O944-'bulk material'!O944)^2</f>
        <v>2.3150017899941471</v>
      </c>
    </row>
    <row r="945" spans="1:16" ht="15.75" thickBot="1" x14ac:dyDescent="0.3">
      <c r="A945" s="13">
        <v>-0.11795479720844249</v>
      </c>
      <c r="B945" s="13">
        <v>2.3441750623111108</v>
      </c>
      <c r="C945" s="13">
        <v>-1.9231866673775702E-2</v>
      </c>
      <c r="D945" s="13">
        <v>1.3446266448424369</v>
      </c>
      <c r="E945" s="13">
        <v>-0.24152214324737911</v>
      </c>
      <c r="F945" s="14">
        <v>-2.326506131636096</v>
      </c>
      <c r="G945" s="7">
        <f>A945+B945*'bulk material'!AI945+C945*'bulk material'!AJ945+D945*'bulk material'!AK945+E945*'bulk material'!AL945+F945*'bulk material'!AM945</f>
        <v>4.2633915328715331</v>
      </c>
      <c r="H945">
        <f>(G945-'bulk material'!N945)^2</f>
        <v>0.13310907678050762</v>
      </c>
      <c r="I945" s="13">
        <v>-2.2091567093236426</v>
      </c>
      <c r="J945" s="13">
        <v>-2.655150415248702</v>
      </c>
      <c r="K945" s="13">
        <v>-4.1063027716796601</v>
      </c>
      <c r="L945" s="13">
        <v>0.92994870967569676</v>
      </c>
      <c r="M945" s="13">
        <v>-0.98502144559722105</v>
      </c>
      <c r="N945" s="14">
        <v>0.46073366724933412</v>
      </c>
      <c r="O945">
        <f>I945+J945*'bulk material'!AI945+K945*'bulk material'!AJ945+L945*'bulk material'!AK945+M945*'bulk material'!AL945+N945*'bulk material'!AM945</f>
        <v>1.5468762648548875</v>
      </c>
      <c r="P945">
        <f>(O945-'bulk material'!O945)^2</f>
        <v>0.22721819904699703</v>
      </c>
    </row>
    <row r="946" spans="1:16" ht="15.75" thickBot="1" x14ac:dyDescent="0.3">
      <c r="A946" s="13">
        <v>-0.11795479720844249</v>
      </c>
      <c r="B946" s="13">
        <v>2.3441750623111108</v>
      </c>
      <c r="C946" s="13">
        <v>-1.9231866673775702E-2</v>
      </c>
      <c r="D946" s="13">
        <v>1.3446266448424369</v>
      </c>
      <c r="E946" s="13">
        <v>-0.24152214324737911</v>
      </c>
      <c r="F946" s="14">
        <v>-2.326506131636096</v>
      </c>
      <c r="G946" s="7">
        <f>A946+B946*'bulk material'!AI946+C946*'bulk material'!AJ946+D946*'bulk material'!AK946+E946*'bulk material'!AL946+F946*'bulk material'!AM946</f>
        <v>4.2633915328715331</v>
      </c>
      <c r="H946">
        <f>(G946-'bulk material'!N946)^2</f>
        <v>5.5305012215749209E-3</v>
      </c>
      <c r="I946" s="13">
        <v>-2.2091567093236426</v>
      </c>
      <c r="J946" s="13">
        <v>-2.655150415248702</v>
      </c>
      <c r="K946" s="13">
        <v>-4.1063027716796601</v>
      </c>
      <c r="L946" s="13">
        <v>0.92994870967569676</v>
      </c>
      <c r="M946" s="13">
        <v>-0.98502144559722105</v>
      </c>
      <c r="N946" s="14">
        <v>0.46073366724933412</v>
      </c>
      <c r="O946">
        <f>I946+J946*'bulk material'!AI946+K946*'bulk material'!AJ946+L946*'bulk material'!AK946+M946*'bulk material'!AL946+N946*'bulk material'!AM946</f>
        <v>1.5468762648548875</v>
      </c>
      <c r="P946">
        <f>(O946-'bulk material'!O946)^2</f>
        <v>0.83884095121045321</v>
      </c>
    </row>
    <row r="947" spans="1:16" ht="15.75" thickBot="1" x14ac:dyDescent="0.3">
      <c r="A947" s="13">
        <v>-0.11795479720844249</v>
      </c>
      <c r="B947" s="13">
        <v>2.3441750623111108</v>
      </c>
      <c r="C947" s="13">
        <v>-1.9231866673775702E-2</v>
      </c>
      <c r="D947" s="13">
        <v>1.3446266448424369</v>
      </c>
      <c r="E947" s="13">
        <v>-0.24152214324737911</v>
      </c>
      <c r="F947" s="14">
        <v>-2.326506131636096</v>
      </c>
      <c r="G947" s="7">
        <f>A947+B947*'bulk material'!AI947+C947*'bulk material'!AJ947+D947*'bulk material'!AK947+E947*'bulk material'!AL947+F947*'bulk material'!AM947</f>
        <v>3.3044172579336255</v>
      </c>
      <c r="H947">
        <f>(G947-'bulk material'!N947)^2</f>
        <v>0.19295637284573014</v>
      </c>
      <c r="I947" s="13">
        <v>-2.2091567093236426</v>
      </c>
      <c r="J947" s="13">
        <v>-2.655150415248702</v>
      </c>
      <c r="K947" s="13">
        <v>-4.1063027716796601</v>
      </c>
      <c r="L947" s="13">
        <v>0.92994870967569676</v>
      </c>
      <c r="M947" s="13">
        <v>-0.98502144559722105</v>
      </c>
      <c r="N947" s="14">
        <v>0.46073366724933412</v>
      </c>
      <c r="O947">
        <f>I947+J947*'bulk material'!AI947+K947*'bulk material'!AJ947+L947*'bulk material'!AK947+M947*'bulk material'!AL947+N947*'bulk material'!AM947</f>
        <v>3.4577886525444623</v>
      </c>
      <c r="P947">
        <f>(O947-'bulk material'!O947)^2</f>
        <v>4.249207559426563</v>
      </c>
    </row>
    <row r="948" spans="1:16" ht="15.75" thickBot="1" x14ac:dyDescent="0.3">
      <c r="A948" s="13">
        <v>-0.11795479720844249</v>
      </c>
      <c r="B948" s="13">
        <v>2.3441750623111108</v>
      </c>
      <c r="C948" s="13">
        <v>-1.9231866673775702E-2</v>
      </c>
      <c r="D948" s="13">
        <v>1.3446266448424369</v>
      </c>
      <c r="E948" s="13">
        <v>-0.24152214324737911</v>
      </c>
      <c r="F948" s="14">
        <v>-2.326506131636096</v>
      </c>
      <c r="G948" s="7">
        <f>A948+B948*'bulk material'!AI948+C948*'bulk material'!AJ948+D948*'bulk material'!AK948+E948*'bulk material'!AL948+F948*'bulk material'!AM948</f>
        <v>3.3044172579336255</v>
      </c>
      <c r="H948">
        <f>(G948-'bulk material'!N948)^2</f>
        <v>2.6228202583511093</v>
      </c>
      <c r="I948" s="13">
        <v>-2.2091567093236426</v>
      </c>
      <c r="J948" s="13">
        <v>-2.655150415248702</v>
      </c>
      <c r="K948" s="13">
        <v>-4.1063027716796601</v>
      </c>
      <c r="L948" s="13">
        <v>0.92994870967569676</v>
      </c>
      <c r="M948" s="13">
        <v>-0.98502144559722105</v>
      </c>
      <c r="N948" s="14">
        <v>0.46073366724933412</v>
      </c>
      <c r="O948">
        <f>I948+J948*'bulk material'!AI948+K948*'bulk material'!AJ948+L948*'bulk material'!AK948+M948*'bulk material'!AL948+N948*'bulk material'!AM948</f>
        <v>3.4577886525444623</v>
      </c>
      <c r="P948">
        <f>(O948-'bulk material'!O948)^2</f>
        <v>16.975561508935129</v>
      </c>
    </row>
    <row r="949" spans="1:16" ht="15.75" thickBot="1" x14ac:dyDescent="0.3">
      <c r="A949" s="13">
        <v>-0.11795479720844249</v>
      </c>
      <c r="B949" s="13">
        <v>2.3441750623111108</v>
      </c>
      <c r="C949" s="13">
        <v>-1.9231866673775702E-2</v>
      </c>
      <c r="D949" s="13">
        <v>1.3446266448424369</v>
      </c>
      <c r="E949" s="13">
        <v>-0.24152214324737911</v>
      </c>
      <c r="F949" s="14">
        <v>-2.326506131636096</v>
      </c>
      <c r="G949" s="7">
        <f>A949+B949*'bulk material'!AI949+C949*'bulk material'!AJ949+D949*'bulk material'!AK949+E949*'bulk material'!AL949+F949*'bulk material'!AM949</f>
        <v>5.0748596553172654</v>
      </c>
      <c r="H949">
        <f>(G949-'bulk material'!N949)^2</f>
        <v>2.6095837983752914</v>
      </c>
      <c r="I949" s="13">
        <v>-2.2091567093236426</v>
      </c>
      <c r="J949" s="13">
        <v>-2.655150415248702</v>
      </c>
      <c r="K949" s="13">
        <v>-4.1063027716796601</v>
      </c>
      <c r="L949" s="13">
        <v>0.92994870967569676</v>
      </c>
      <c r="M949" s="13">
        <v>-0.98502144559722105</v>
      </c>
      <c r="N949" s="14">
        <v>0.46073366724933412</v>
      </c>
      <c r="O949">
        <f>I949+J949*'bulk material'!AI949+K949*'bulk material'!AJ949+L949*'bulk material'!AK949+M949*'bulk material'!AL949+N949*'bulk material'!AM949</f>
        <v>1.5378624467937674</v>
      </c>
      <c r="P949">
        <f>(O949-'bulk material'!O949)^2</f>
        <v>3.2914456349224429E-2</v>
      </c>
    </row>
    <row r="950" spans="1:16" ht="15.75" thickBot="1" x14ac:dyDescent="0.3">
      <c r="A950" s="13">
        <v>-0.11795479720844249</v>
      </c>
      <c r="B950" s="13">
        <v>2.3441750623111108</v>
      </c>
      <c r="C950" s="13">
        <v>-1.9231866673775702E-2</v>
      </c>
      <c r="D950" s="13">
        <v>1.3446266448424369</v>
      </c>
      <c r="E950" s="13">
        <v>-0.24152214324737911</v>
      </c>
      <c r="F950" s="14">
        <v>-2.326506131636096</v>
      </c>
      <c r="G950" s="7">
        <f>A950+B950*'bulk material'!AI950+C950*'bulk material'!AJ950+D950*'bulk material'!AK950+E950*'bulk material'!AL950+F950*'bulk material'!AM950</f>
        <v>5.0748596553172654</v>
      </c>
      <c r="H950">
        <f>(G950-'bulk material'!N950)^2</f>
        <v>0.88421105539256539</v>
      </c>
      <c r="I950" s="13">
        <v>-2.2091567093236426</v>
      </c>
      <c r="J950" s="13">
        <v>-2.655150415248702</v>
      </c>
      <c r="K950" s="13">
        <v>-4.1063027716796601</v>
      </c>
      <c r="L950" s="13">
        <v>0.92994870967569676</v>
      </c>
      <c r="M950" s="13">
        <v>-0.98502144559722105</v>
      </c>
      <c r="N950" s="14">
        <v>0.46073366724933412</v>
      </c>
      <c r="O950">
        <f>I950+J950*'bulk material'!AI950+K950*'bulk material'!AJ950+L950*'bulk material'!AK950+M950*'bulk material'!AL950+N950*'bulk material'!AM950</f>
        <v>1.5378624467937674</v>
      </c>
      <c r="P950">
        <f>(O950-'bulk material'!O950)^2</f>
        <v>0.24371227584058214</v>
      </c>
    </row>
    <row r="951" spans="1:16" ht="15.75" thickBot="1" x14ac:dyDescent="0.3">
      <c r="A951" s="13">
        <v>-0.11795479720844249</v>
      </c>
      <c r="B951" s="13">
        <v>2.3441750623111108</v>
      </c>
      <c r="C951" s="13">
        <v>-1.9231866673775702E-2</v>
      </c>
      <c r="D951" s="13">
        <v>1.3446266448424369</v>
      </c>
      <c r="E951" s="13">
        <v>-0.24152214324737911</v>
      </c>
      <c r="F951" s="14">
        <v>-2.326506131636096</v>
      </c>
      <c r="G951" s="7">
        <f>A951+B951*'bulk material'!AI951+C951*'bulk material'!AJ951+D951*'bulk material'!AK951+E951*'bulk material'!AL951+F951*'bulk material'!AM951</f>
        <v>5.9562237048783624</v>
      </c>
      <c r="H951">
        <f>(G951-'bulk material'!N951)^2</f>
        <v>3.421418409197817</v>
      </c>
      <c r="I951" s="13">
        <v>-2.2091567093236426</v>
      </c>
      <c r="J951" s="13">
        <v>-2.655150415248702</v>
      </c>
      <c r="K951" s="13">
        <v>-4.1063027716796601</v>
      </c>
      <c r="L951" s="13">
        <v>0.92994870967569676</v>
      </c>
      <c r="M951" s="13">
        <v>-0.98502144559722105</v>
      </c>
      <c r="N951" s="14">
        <v>0.46073366724933412</v>
      </c>
      <c r="O951">
        <f>I951+J951*'bulk material'!AI951+K951*'bulk material'!AJ951+L951*'bulk material'!AK951+M951*'bulk material'!AL951+N951*'bulk material'!AM951</f>
        <v>4.2760661682820151</v>
      </c>
      <c r="P951">
        <f>(O951-'bulk material'!O951)^2</f>
        <v>1.5864665009287833</v>
      </c>
    </row>
    <row r="952" spans="1:16" ht="15.75" thickBot="1" x14ac:dyDescent="0.3">
      <c r="A952" s="13">
        <v>-0.11795479720844249</v>
      </c>
      <c r="B952" s="13">
        <v>2.3441750623111108</v>
      </c>
      <c r="C952" s="13">
        <v>-1.9231866673775702E-2</v>
      </c>
      <c r="D952" s="13">
        <v>1.3446266448424369</v>
      </c>
      <c r="E952" s="13">
        <v>-0.24152214324737911</v>
      </c>
      <c r="F952" s="14">
        <v>-2.326506131636096</v>
      </c>
      <c r="G952" s="7">
        <f>A952+B952*'bulk material'!AI952+C952*'bulk material'!AJ952+D952*'bulk material'!AK952+E952*'bulk material'!AL952+F952*'bulk material'!AM952</f>
        <v>6.5476197423679503</v>
      </c>
      <c r="H952">
        <f>(G952-'bulk material'!N952)^2</f>
        <v>9.9464706904058869E-2</v>
      </c>
      <c r="I952" s="13">
        <v>-2.2091567093236426</v>
      </c>
      <c r="J952" s="13">
        <v>-2.655150415248702</v>
      </c>
      <c r="K952" s="13">
        <v>-4.1063027716796601</v>
      </c>
      <c r="L952" s="13">
        <v>0.92994870967569676</v>
      </c>
      <c r="M952" s="13">
        <v>-0.98502144559722105</v>
      </c>
      <c r="N952" s="14">
        <v>0.46073366724933412</v>
      </c>
      <c r="O952">
        <f>I952+J952*'bulk material'!AI952+K952*'bulk material'!AJ952+L952*'bulk material'!AK952+M952*'bulk material'!AL952+N952*'bulk material'!AM952</f>
        <v>3.3644332852009162</v>
      </c>
      <c r="P952">
        <f>(O952-'bulk material'!O952)^2</f>
        <v>0.57088106051228149</v>
      </c>
    </row>
    <row r="953" spans="1:16" ht="15.75" thickBot="1" x14ac:dyDescent="0.3">
      <c r="A953" s="13">
        <v>-0.11795479720844249</v>
      </c>
      <c r="B953" s="13">
        <v>2.3441750623111108</v>
      </c>
      <c r="C953" s="13">
        <v>-1.9231866673775702E-2</v>
      </c>
      <c r="D953" s="13">
        <v>1.3446266448424369</v>
      </c>
      <c r="E953" s="13">
        <v>-0.24152214324737911</v>
      </c>
      <c r="F953" s="14">
        <v>-2.326506131636096</v>
      </c>
      <c r="G953" s="7">
        <f>A953+B953*'bulk material'!AI953+C953*'bulk material'!AJ953+D953*'bulk material'!AK953+E953*'bulk material'!AL953+F953*'bulk material'!AM953</f>
        <v>8.0837926249166649</v>
      </c>
      <c r="H953">
        <f>(G953-'bulk material'!N953)^2</f>
        <v>0.17706643318425611</v>
      </c>
      <c r="I953" s="13">
        <v>-2.2091567093236426</v>
      </c>
      <c r="J953" s="13">
        <v>-2.655150415248702</v>
      </c>
      <c r="K953" s="13">
        <v>-4.1063027716796601</v>
      </c>
      <c r="L953" s="13">
        <v>0.92994870967569676</v>
      </c>
      <c r="M953" s="13">
        <v>-0.98502144559722105</v>
      </c>
      <c r="N953" s="14">
        <v>0.46073366724933412</v>
      </c>
      <c r="O953">
        <f>I953+J953*'bulk material'!AI953+K953*'bulk material'!AJ953+L953*'bulk material'!AK953+M953*'bulk material'!AL953+N953*'bulk material'!AM953</f>
        <v>4.4668269398482119</v>
      </c>
      <c r="P953">
        <f>(O953-'bulk material'!O953)^2</f>
        <v>4.4658398894763633E-3</v>
      </c>
    </row>
    <row r="954" spans="1:16" ht="15.75" thickBot="1" x14ac:dyDescent="0.3">
      <c r="A954" s="13">
        <v>-0.11795479720844249</v>
      </c>
      <c r="B954" s="13">
        <v>2.3441750623111108</v>
      </c>
      <c r="C954" s="13">
        <v>-1.9231866673775702E-2</v>
      </c>
      <c r="D954" s="13">
        <v>1.3446266448424369</v>
      </c>
      <c r="E954" s="13">
        <v>-0.24152214324737911</v>
      </c>
      <c r="F954" s="14">
        <v>-2.326506131636096</v>
      </c>
      <c r="G954" s="7">
        <f>A954+B954*'bulk material'!AI954+C954*'bulk material'!AJ954+D954*'bulk material'!AK954+E954*'bulk material'!AL954+F954*'bulk material'!AM954</f>
        <v>4.2633915328715331</v>
      </c>
      <c r="H954">
        <f>(G954-'bulk material'!N954)^2</f>
        <v>0.90555867471059026</v>
      </c>
      <c r="I954" s="13">
        <v>-2.2091567093236426</v>
      </c>
      <c r="J954" s="13">
        <v>-2.655150415248702</v>
      </c>
      <c r="K954" s="13">
        <v>-4.1063027716796601</v>
      </c>
      <c r="L954" s="13">
        <v>0.92994870967569676</v>
      </c>
      <c r="M954" s="13">
        <v>-0.98502144559722105</v>
      </c>
      <c r="N954" s="14">
        <v>0.46073366724933412</v>
      </c>
      <c r="O954">
        <f>I954+J954*'bulk material'!AI954+K954*'bulk material'!AJ954+L954*'bulk material'!AK954+M954*'bulk material'!AL954+N954*'bulk material'!AM954</f>
        <v>1.5468762648548875</v>
      </c>
      <c r="P954">
        <f>(O954-'bulk material'!O954)^2</f>
        <v>3.2152927295407592</v>
      </c>
    </row>
    <row r="955" spans="1:16" ht="15.75" thickBot="1" x14ac:dyDescent="0.3">
      <c r="A955" s="13">
        <v>-0.11795479720844249</v>
      </c>
      <c r="B955" s="13">
        <v>2.3441750623111108</v>
      </c>
      <c r="C955" s="13">
        <v>-1.9231866673775702E-2</v>
      </c>
      <c r="D955" s="13">
        <v>1.3446266448424369</v>
      </c>
      <c r="E955" s="13">
        <v>-0.24152214324737911</v>
      </c>
      <c r="F955" s="14">
        <v>-2.326506131636096</v>
      </c>
      <c r="G955" s="7">
        <f>A955+B955*'bulk material'!AI955+C955*'bulk material'!AJ955+D955*'bulk material'!AK955+E955*'bulk material'!AL955+F955*'bulk material'!AM955</f>
        <v>5.5294065652804907</v>
      </c>
      <c r="H955">
        <f>(G955-'bulk material'!N955)^2</f>
        <v>9.102412698620669E-3</v>
      </c>
      <c r="I955" s="13">
        <v>-2.2091567093236426</v>
      </c>
      <c r="J955" s="13">
        <v>-2.655150415248702</v>
      </c>
      <c r="K955" s="13">
        <v>-4.1063027716796601</v>
      </c>
      <c r="L955" s="13">
        <v>0.92994870967569676</v>
      </c>
      <c r="M955" s="13">
        <v>-0.98502144559722105</v>
      </c>
      <c r="N955" s="14">
        <v>0.46073366724933412</v>
      </c>
      <c r="O955">
        <f>I955+J955*'bulk material'!AI955+K955*'bulk material'!AJ955+L955*'bulk material'!AK955+M955*'bulk material'!AL955+N955*'bulk material'!AM955</f>
        <v>2.8807145999898913</v>
      </c>
      <c r="P955">
        <f>(O955-'bulk material'!O955)^2</f>
        <v>0.4346572386664902</v>
      </c>
    </row>
    <row r="956" spans="1:16" ht="15.75" thickBot="1" x14ac:dyDescent="0.3">
      <c r="A956" s="13">
        <v>-0.11795479720844249</v>
      </c>
      <c r="B956" s="13">
        <v>2.3441750623111108</v>
      </c>
      <c r="C956" s="13">
        <v>-1.9231866673775702E-2</v>
      </c>
      <c r="D956" s="13">
        <v>1.3446266448424369</v>
      </c>
      <c r="E956" s="13">
        <v>-0.24152214324737911</v>
      </c>
      <c r="F956" s="14">
        <v>-2.326506131636096</v>
      </c>
      <c r="G956" s="7">
        <f>A956+B956*'bulk material'!AI956+C956*'bulk material'!AJ956+D956*'bulk material'!AK956+E956*'bulk material'!AL956+F956*'bulk material'!AM956</f>
        <v>5.9075943669196667</v>
      </c>
      <c r="H956">
        <f>(G956-'bulk material'!N956)^2</f>
        <v>9.4498223249520993E-2</v>
      </c>
      <c r="I956" s="13">
        <v>-2.2091567093236426</v>
      </c>
      <c r="J956" s="13">
        <v>-2.655150415248702</v>
      </c>
      <c r="K956" s="13">
        <v>-4.1063027716796601</v>
      </c>
      <c r="L956" s="13">
        <v>0.92994870967569676</v>
      </c>
      <c r="M956" s="13">
        <v>-0.98502144559722105</v>
      </c>
      <c r="N956" s="14">
        <v>0.46073366724933412</v>
      </c>
      <c r="O956">
        <f>I956+J956*'bulk material'!AI956+K956*'bulk material'!AJ956+L956*'bulk material'!AK956+M956*'bulk material'!AL956+N956*'bulk material'!AM956</f>
        <v>3.071008234108362</v>
      </c>
      <c r="P956">
        <f>(O956-'bulk material'!O956)^2</f>
        <v>0.33523146497031775</v>
      </c>
    </row>
    <row r="957" spans="1:16" ht="15.75" thickBot="1" x14ac:dyDescent="0.3">
      <c r="A957" s="13">
        <v>-0.11795479720844249</v>
      </c>
      <c r="B957" s="13">
        <v>2.3441750623111108</v>
      </c>
      <c r="C957" s="13">
        <v>-1.9231866673775702E-2</v>
      </c>
      <c r="D957" s="13">
        <v>1.3446266448424369</v>
      </c>
      <c r="E957" s="13">
        <v>-0.24152214324737911</v>
      </c>
      <c r="F957" s="14">
        <v>-2.326506131636096</v>
      </c>
      <c r="G957" s="7">
        <f>A957+B957*'bulk material'!AI957+C957*'bulk material'!AJ957+D957*'bulk material'!AK957+E957*'bulk material'!AL957+F957*'bulk material'!AM957</f>
        <v>6.5476197423679503</v>
      </c>
      <c r="H957">
        <f>(G957-'bulk material'!N957)^2</f>
        <v>9.9464706904058869E-2</v>
      </c>
      <c r="I957" s="13">
        <v>-2.2091567093236426</v>
      </c>
      <c r="J957" s="13">
        <v>-2.655150415248702</v>
      </c>
      <c r="K957" s="13">
        <v>-4.1063027716796601</v>
      </c>
      <c r="L957" s="13">
        <v>0.92994870967569676</v>
      </c>
      <c r="M957" s="13">
        <v>-0.98502144559722105</v>
      </c>
      <c r="N957" s="14">
        <v>0.46073366724933412</v>
      </c>
      <c r="O957">
        <f>I957+J957*'bulk material'!AI957+K957*'bulk material'!AJ957+L957*'bulk material'!AK957+M957*'bulk material'!AL957+N957*'bulk material'!AM957</f>
        <v>3.3644332852009162</v>
      </c>
      <c r="P957">
        <f>(O957-'bulk material'!O957)^2</f>
        <v>0.57088106051228149</v>
      </c>
    </row>
    <row r="958" spans="1:16" ht="15.75" thickBot="1" x14ac:dyDescent="0.3">
      <c r="A958" s="13">
        <v>-0.11795479720844249</v>
      </c>
      <c r="B958" s="13">
        <v>2.3441750623111108</v>
      </c>
      <c r="C958" s="13">
        <v>-1.9231866673775702E-2</v>
      </c>
      <c r="D958" s="13">
        <v>1.3446266448424369</v>
      </c>
      <c r="E958" s="13">
        <v>-0.24152214324737911</v>
      </c>
      <c r="F958" s="14">
        <v>-2.326506131636096</v>
      </c>
      <c r="G958" s="7">
        <f>A958+B958*'bulk material'!AI958+C958*'bulk material'!AJ958+D958*'bulk material'!AK958+E958*'bulk material'!AL958+F958*'bulk material'!AM958</f>
        <v>8.0837926249166649</v>
      </c>
      <c r="H958">
        <f>(G958-'bulk material'!N958)^2</f>
        <v>0.17706643318425611</v>
      </c>
      <c r="I958" s="13">
        <v>-2.2091567093236426</v>
      </c>
      <c r="J958" s="13">
        <v>-2.655150415248702</v>
      </c>
      <c r="K958" s="13">
        <v>-4.1063027716796601</v>
      </c>
      <c r="L958" s="13">
        <v>0.92994870967569676</v>
      </c>
      <c r="M958" s="13">
        <v>-0.98502144559722105</v>
      </c>
      <c r="N958" s="14">
        <v>0.46073366724933412</v>
      </c>
      <c r="O958">
        <f>I958+J958*'bulk material'!AI958+K958*'bulk material'!AJ958+L958*'bulk material'!AK958+M958*'bulk material'!AL958+N958*'bulk material'!AM958</f>
        <v>4.4668269398482119</v>
      </c>
      <c r="P958">
        <f>(O958-'bulk material'!O958)^2</f>
        <v>4.4658398894763633E-3</v>
      </c>
    </row>
    <row r="959" spans="1:16" ht="15.75" thickBot="1" x14ac:dyDescent="0.3">
      <c r="A959" s="13">
        <v>-0.11795479720844249</v>
      </c>
      <c r="B959" s="13">
        <v>2.3441750623111108</v>
      </c>
      <c r="C959" s="13">
        <v>-1.9231866673775702E-2</v>
      </c>
      <c r="D959" s="13">
        <v>1.3446266448424369</v>
      </c>
      <c r="E959" s="13">
        <v>-0.24152214324737911</v>
      </c>
      <c r="F959" s="14">
        <v>-2.326506131636096</v>
      </c>
      <c r="G959" s="7">
        <f>A959+B959*'bulk material'!AI959+C959*'bulk material'!AJ959+D959*'bulk material'!AK959+E959*'bulk material'!AL959+F959*'bulk material'!AM959</f>
        <v>2.6665232479050056</v>
      </c>
      <c r="H959">
        <f>(G959-'bulk material'!N959)^2</f>
        <v>30.125279340594616</v>
      </c>
      <c r="I959" s="13">
        <v>-2.2091567093236426</v>
      </c>
      <c r="J959" s="13">
        <v>-2.655150415248702</v>
      </c>
      <c r="K959" s="13">
        <v>-4.1063027716796601</v>
      </c>
      <c r="L959" s="13">
        <v>0.92994870967569676</v>
      </c>
      <c r="M959" s="13">
        <v>-0.98502144559722105</v>
      </c>
      <c r="N959" s="14">
        <v>0.46073366724933412</v>
      </c>
      <c r="O959">
        <f>I959+J959*'bulk material'!AI959+K959*'bulk material'!AJ959+L959*'bulk material'!AK959+M959*'bulk material'!AL959+N959*'bulk material'!AM959</f>
        <v>0.43516314748031115</v>
      </c>
      <c r="P959">
        <f>(O959-'bulk material'!O959)^2</f>
        <v>18.201229909929644</v>
      </c>
    </row>
    <row r="960" spans="1:16" ht="15.75" thickBot="1" x14ac:dyDescent="0.3">
      <c r="A960" s="13">
        <v>-0.11795479720844249</v>
      </c>
      <c r="B960" s="13">
        <v>2.3441750623111108</v>
      </c>
      <c r="C960" s="13">
        <v>-1.9231866673775702E-2</v>
      </c>
      <c r="D960" s="13">
        <v>1.3446266448424369</v>
      </c>
      <c r="E960" s="13">
        <v>-0.24152214324737911</v>
      </c>
      <c r="F960" s="14">
        <v>-2.326506131636096</v>
      </c>
      <c r="G960" s="7">
        <f>A960+B960*'bulk material'!AI960+C960*'bulk material'!AJ960+D960*'bulk material'!AK960+E960*'bulk material'!AL960+F960*'bulk material'!AM960</f>
        <v>2.6665232479050056</v>
      </c>
      <c r="H960">
        <f>(G960-'bulk material'!N960)^2</f>
        <v>29.09067506229092</v>
      </c>
      <c r="I960" s="13">
        <v>-2.2091567093236426</v>
      </c>
      <c r="J960" s="13">
        <v>-2.655150415248702</v>
      </c>
      <c r="K960" s="13">
        <v>-4.1063027716796601</v>
      </c>
      <c r="L960" s="13">
        <v>0.92994870967569676</v>
      </c>
      <c r="M960" s="13">
        <v>-0.98502144559722105</v>
      </c>
      <c r="N960" s="14">
        <v>0.46073366724933412</v>
      </c>
      <c r="O960">
        <f>I960+J960*'bulk material'!AI960+K960*'bulk material'!AJ960+L960*'bulk material'!AK960+M960*'bulk material'!AL960+N960*'bulk material'!AM960</f>
        <v>0.43516314748031115</v>
      </c>
      <c r="P960">
        <f>(O960-'bulk material'!O960)^2</f>
        <v>17.399052130404495</v>
      </c>
    </row>
    <row r="961" spans="1:16" ht="15.75" thickBot="1" x14ac:dyDescent="0.3">
      <c r="A961" s="13">
        <v>-0.11795479720844249</v>
      </c>
      <c r="B961" s="13">
        <v>2.3441750623111108</v>
      </c>
      <c r="C961" s="13">
        <v>-1.9231866673775702E-2</v>
      </c>
      <c r="D961" s="13">
        <v>1.3446266448424369</v>
      </c>
      <c r="E961" s="13">
        <v>-0.24152214324737911</v>
      </c>
      <c r="F961" s="14">
        <v>-2.326506131636096</v>
      </c>
      <c r="G961" s="7">
        <f>A961+B961*'bulk material'!AI961+C961*'bulk material'!AJ961+D961*'bulk material'!AK961+E961*'bulk material'!AL961+F961*'bulk material'!AM961</f>
        <v>2.6665232479050056</v>
      </c>
      <c r="H961">
        <f>(G961-'bulk material'!N961)^2</f>
        <v>28.16445316550093</v>
      </c>
      <c r="I961" s="13">
        <v>-2.2091567093236426</v>
      </c>
      <c r="J961" s="13">
        <v>-2.655150415248702</v>
      </c>
      <c r="K961" s="13">
        <v>-4.1063027716796601</v>
      </c>
      <c r="L961" s="13">
        <v>0.92994870967569676</v>
      </c>
      <c r="M961" s="13">
        <v>-0.98502144559722105</v>
      </c>
      <c r="N961" s="14">
        <v>0.46073366724933412</v>
      </c>
      <c r="O961">
        <f>I961+J961*'bulk material'!AI961+K961*'bulk material'!AJ961+L961*'bulk material'!AK961+M961*'bulk material'!AL961+N961*'bulk material'!AM961</f>
        <v>0.43516314748031115</v>
      </c>
      <c r="P961">
        <f>(O961-'bulk material'!O961)^2</f>
        <v>16.684440249395418</v>
      </c>
    </row>
    <row r="962" spans="1:16" ht="15.75" thickBot="1" x14ac:dyDescent="0.3">
      <c r="A962" s="13">
        <v>-0.11795479720844249</v>
      </c>
      <c r="B962" s="13">
        <v>2.3441750623111108</v>
      </c>
      <c r="C962" s="13">
        <v>-1.9231866673775702E-2</v>
      </c>
      <c r="D962" s="13">
        <v>1.3446266448424369</v>
      </c>
      <c r="E962" s="13">
        <v>-0.24152214324737911</v>
      </c>
      <c r="F962" s="14">
        <v>-2.326506131636096</v>
      </c>
      <c r="G962" s="7">
        <f>A962+B962*'bulk material'!AI962+C962*'bulk material'!AJ962+D962*'bulk material'!AK962+E962*'bulk material'!AL962+F962*'bulk material'!AM962</f>
        <v>3.322503392161738</v>
      </c>
      <c r="H962">
        <f>(G962-'bulk material'!N962)^2</f>
        <v>5.7177916844083052</v>
      </c>
      <c r="I962" s="13">
        <v>-2.2091567093236426</v>
      </c>
      <c r="J962" s="13">
        <v>-2.655150415248702</v>
      </c>
      <c r="K962" s="13">
        <v>-4.1063027716796601</v>
      </c>
      <c r="L962" s="13">
        <v>0.92994870967569676</v>
      </c>
      <c r="M962" s="13">
        <v>-0.98502144559722105</v>
      </c>
      <c r="N962" s="14">
        <v>0.46073366724933412</v>
      </c>
      <c r="O962">
        <f>I962+J962*'bulk material'!AI962+K962*'bulk material'!AJ962+L962*'bulk material'!AK962+M962*'bulk material'!AL962+N962*'bulk material'!AM962</f>
        <v>-2.5204257997771244</v>
      </c>
      <c r="P962">
        <f>(O962-'bulk material'!O962)^2</f>
        <v>16.778195977591153</v>
      </c>
    </row>
    <row r="963" spans="1:16" ht="15.75" thickBot="1" x14ac:dyDescent="0.3">
      <c r="A963" s="13">
        <v>-0.11795479720844249</v>
      </c>
      <c r="B963" s="13">
        <v>2.3441750623111108</v>
      </c>
      <c r="C963" s="13">
        <v>-1.9231866673775702E-2</v>
      </c>
      <c r="D963" s="13">
        <v>1.3446266448424369</v>
      </c>
      <c r="E963" s="13">
        <v>-0.24152214324737911</v>
      </c>
      <c r="F963" s="14">
        <v>-2.326506131636096</v>
      </c>
      <c r="G963" s="7">
        <f>A963+B963*'bulk material'!AI963+C963*'bulk material'!AJ963+D963*'bulk material'!AK963+E963*'bulk material'!AL963+F963*'bulk material'!AM963</f>
        <v>2.8345286174426567</v>
      </c>
      <c r="H963">
        <f>(G963-'bulk material'!N963)^2</f>
        <v>1.6782261370267275</v>
      </c>
      <c r="I963" s="13">
        <v>-2.2091567093236426</v>
      </c>
      <c r="J963" s="13">
        <v>-2.655150415248702</v>
      </c>
      <c r="K963" s="13">
        <v>-4.1063027716796601</v>
      </c>
      <c r="L963" s="13">
        <v>0.92994870967569676</v>
      </c>
      <c r="M963" s="13">
        <v>-0.98502144559722105</v>
      </c>
      <c r="N963" s="14">
        <v>0.46073366724933412</v>
      </c>
      <c r="O963">
        <f>I963+J963*'bulk material'!AI963+K963*'bulk material'!AJ963+L963*'bulk material'!AK963+M963*'bulk material'!AL963+N963*'bulk material'!AM963</f>
        <v>1.4845114564460995</v>
      </c>
      <c r="P963">
        <f>(O963-'bulk material'!O963)^2</f>
        <v>10.307187207674435</v>
      </c>
    </row>
    <row r="964" spans="1:16" ht="15.75" thickBot="1" x14ac:dyDescent="0.3">
      <c r="A964" s="13">
        <v>-0.11795479720844249</v>
      </c>
      <c r="B964" s="13">
        <v>2.3441750623111108</v>
      </c>
      <c r="C964" s="13">
        <v>-1.9231866673775702E-2</v>
      </c>
      <c r="D964" s="13">
        <v>1.3446266448424369</v>
      </c>
      <c r="E964" s="13">
        <v>-0.24152214324737911</v>
      </c>
      <c r="F964" s="14">
        <v>-2.326506131636096</v>
      </c>
      <c r="G964" s="7">
        <f>A964+B964*'bulk material'!AI964+C964*'bulk material'!AJ964+D964*'bulk material'!AK964+E964*'bulk material'!AL964+F964*'bulk material'!AM964</f>
        <v>2.9177295966233312</v>
      </c>
      <c r="H964">
        <f>(G964-'bulk material'!N964)^2</f>
        <v>0.61327973297313421</v>
      </c>
      <c r="I964" s="13">
        <v>-2.2091567093236426</v>
      </c>
      <c r="J964" s="13">
        <v>-2.655150415248702</v>
      </c>
      <c r="K964" s="13">
        <v>-4.1063027716796601</v>
      </c>
      <c r="L964" s="13">
        <v>0.92994870967569676</v>
      </c>
      <c r="M964" s="13">
        <v>-0.98502144559722105</v>
      </c>
      <c r="N964" s="14">
        <v>0.46073366724933412</v>
      </c>
      <c r="O964">
        <f>I964+J964*'bulk material'!AI964+K964*'bulk material'!AJ964+L964*'bulk material'!AK964+M964*'bulk material'!AL964+N964*'bulk material'!AM964</f>
        <v>0.47241746429020171</v>
      </c>
      <c r="P964">
        <f>(O964-'bulk material'!O964)^2</f>
        <v>2.4069472054611651</v>
      </c>
    </row>
    <row r="965" spans="1:16" ht="15.75" thickBot="1" x14ac:dyDescent="0.3">
      <c r="A965" s="13">
        <v>-0.11795479720844249</v>
      </c>
      <c r="B965" s="13">
        <v>2.3441750623111108</v>
      </c>
      <c r="C965" s="13">
        <v>-1.9231866673775702E-2</v>
      </c>
      <c r="D965" s="13">
        <v>1.3446266448424369</v>
      </c>
      <c r="E965" s="13">
        <v>-0.24152214324737911</v>
      </c>
      <c r="F965" s="14">
        <v>-2.326506131636096</v>
      </c>
      <c r="G965" s="7">
        <f>A965+B965*'bulk material'!AI965+C965*'bulk material'!AJ965+D965*'bulk material'!AK965+E965*'bulk material'!AL965+F965*'bulk material'!AM965</f>
        <v>3.7460326002377773</v>
      </c>
      <c r="H965">
        <f>(G965-'bulk material'!N965)^2</f>
        <v>6.6008994927200311E-4</v>
      </c>
      <c r="I965" s="13">
        <v>-2.2091567093236426</v>
      </c>
      <c r="J965" s="13">
        <v>-2.655150415248702</v>
      </c>
      <c r="K965" s="13">
        <v>-4.1063027716796601</v>
      </c>
      <c r="L965" s="13">
        <v>0.92994870967569676</v>
      </c>
      <c r="M965" s="13">
        <v>-0.98502144559722105</v>
      </c>
      <c r="N965" s="14">
        <v>0.46073366724933412</v>
      </c>
      <c r="O965">
        <f>I965+J965*'bulk material'!AI965+K965*'bulk material'!AJ965+L965*'bulk material'!AK965+M965*'bulk material'!AL965+N965*'bulk material'!AM965</f>
        <v>-0.24222946146840407</v>
      </c>
      <c r="P965">
        <f>(O965-'bulk material'!O965)^2</f>
        <v>1.8712989051642042</v>
      </c>
    </row>
    <row r="966" spans="1:16" ht="15.75" thickBot="1" x14ac:dyDescent="0.3">
      <c r="A966" s="13">
        <v>-0.11795479720844249</v>
      </c>
      <c r="B966" s="13">
        <v>2.3441750623111108</v>
      </c>
      <c r="C966" s="13">
        <v>-1.9231866673775702E-2</v>
      </c>
      <c r="D966" s="13">
        <v>1.3446266448424369</v>
      </c>
      <c r="E966" s="13">
        <v>-0.24152214324737911</v>
      </c>
      <c r="F966" s="14">
        <v>-2.326506131636096</v>
      </c>
      <c r="G966" s="7">
        <f>A966+B966*'bulk material'!AI966+C966*'bulk material'!AJ966+D966*'bulk material'!AK966+E966*'bulk material'!AL966+F966*'bulk material'!AM966</f>
        <v>3.3688529301257502</v>
      </c>
      <c r="H966">
        <f>(G966-'bulk material'!N966)^2</f>
        <v>2.3021535006846588E-2</v>
      </c>
      <c r="I966" s="13">
        <v>-2.2091567093236426</v>
      </c>
      <c r="J966" s="13">
        <v>-2.655150415248702</v>
      </c>
      <c r="K966" s="13">
        <v>-4.1063027716796601</v>
      </c>
      <c r="L966" s="13">
        <v>0.92994870967569676</v>
      </c>
      <c r="M966" s="13">
        <v>-0.98502144559722105</v>
      </c>
      <c r="N966" s="14">
        <v>0.46073366724933412</v>
      </c>
      <c r="O966">
        <f>I966+J966*'bulk material'!AI966+K966*'bulk material'!AJ966+L966*'bulk material'!AK966+M966*'bulk material'!AL966+N966*'bulk material'!AM966</f>
        <v>0.46986792094056107</v>
      </c>
      <c r="P966">
        <f>(O966-'bulk material'!O966)^2</f>
        <v>1.5319347087503941</v>
      </c>
    </row>
    <row r="967" spans="1:16" ht="15.75" thickBot="1" x14ac:dyDescent="0.3">
      <c r="A967" s="13">
        <v>-0.11795479720844249</v>
      </c>
      <c r="B967" s="13">
        <v>2.3441750623111108</v>
      </c>
      <c r="C967" s="13">
        <v>-1.9231866673775702E-2</v>
      </c>
      <c r="D967" s="13">
        <v>1.3446266448424369</v>
      </c>
      <c r="E967" s="13">
        <v>-0.24152214324737911</v>
      </c>
      <c r="F967" s="14">
        <v>-2.326506131636096</v>
      </c>
      <c r="G967" s="7">
        <f>A967+B967*'bulk material'!AI967+C967*'bulk material'!AJ967+D967*'bulk material'!AK967+E967*'bulk material'!AL967+F967*'bulk material'!AM967</f>
        <v>3.3688529301257502</v>
      </c>
      <c r="H967">
        <f>(G967-'bulk material'!N967)^2</f>
        <v>3.6571602549070964E-2</v>
      </c>
      <c r="I967" s="13">
        <v>-2.2091567093236426</v>
      </c>
      <c r="J967" s="13">
        <v>-2.655150415248702</v>
      </c>
      <c r="K967" s="13">
        <v>-4.1063027716796601</v>
      </c>
      <c r="L967" s="13">
        <v>0.92994870967569676</v>
      </c>
      <c r="M967" s="13">
        <v>-0.98502144559722105</v>
      </c>
      <c r="N967" s="14">
        <v>0.46073366724933412</v>
      </c>
      <c r="O967">
        <f>I967+J967*'bulk material'!AI967+K967*'bulk material'!AJ967+L967*'bulk material'!AK967+M967*'bulk material'!AL967+N967*'bulk material'!AM967</f>
        <v>0.46986792094056107</v>
      </c>
      <c r="P967">
        <f>(O967-'bulk material'!O967)^2</f>
        <v>1.6312961434303055</v>
      </c>
    </row>
    <row r="968" spans="1:16" ht="15.75" thickBot="1" x14ac:dyDescent="0.3">
      <c r="A968" s="13">
        <v>-0.11795479720844249</v>
      </c>
      <c r="B968" s="13">
        <v>2.3441750623111108</v>
      </c>
      <c r="C968" s="13">
        <v>-1.9231866673775702E-2</v>
      </c>
      <c r="D968" s="13">
        <v>1.3446266448424369</v>
      </c>
      <c r="E968" s="13">
        <v>-0.24152214324737911</v>
      </c>
      <c r="F968" s="14">
        <v>-2.326506131636096</v>
      </c>
      <c r="G968" s="7">
        <f>A968+B968*'bulk material'!AI968+C968*'bulk material'!AJ968+D968*'bulk material'!AK968+E968*'bulk material'!AL968+F968*'bulk material'!AM968</f>
        <v>3.3688529301257502</v>
      </c>
      <c r="H968">
        <f>(G968-'bulk material'!N968)^2</f>
        <v>3.6571602549070964E-2</v>
      </c>
      <c r="I968" s="13">
        <v>-2.2091567093236426</v>
      </c>
      <c r="J968" s="13">
        <v>-2.655150415248702</v>
      </c>
      <c r="K968" s="13">
        <v>-4.1063027716796601</v>
      </c>
      <c r="L968" s="13">
        <v>0.92994870967569676</v>
      </c>
      <c r="M968" s="13">
        <v>-0.98502144559722105</v>
      </c>
      <c r="N968" s="14">
        <v>0.46073366724933412</v>
      </c>
      <c r="O968">
        <f>I968+J968*'bulk material'!AI968+K968*'bulk material'!AJ968+L968*'bulk material'!AK968+M968*'bulk material'!AL968+N968*'bulk material'!AM968</f>
        <v>0.46986792094056107</v>
      </c>
      <c r="P968">
        <f>(O968-'bulk material'!O968)^2</f>
        <v>1.6312961434303055</v>
      </c>
    </row>
    <row r="969" spans="1:16" ht="15.75" thickBot="1" x14ac:dyDescent="0.3">
      <c r="A969" s="13">
        <v>-0.11795479720844249</v>
      </c>
      <c r="B969" s="13">
        <v>2.3441750623111108</v>
      </c>
      <c r="C969" s="13">
        <v>-1.9231866673775702E-2</v>
      </c>
      <c r="D969" s="13">
        <v>1.3446266448424369</v>
      </c>
      <c r="E969" s="13">
        <v>-0.24152214324737911</v>
      </c>
      <c r="F969" s="14">
        <v>-2.326506131636096</v>
      </c>
      <c r="G969" s="7">
        <f>A969+B969*'bulk material'!AI969+C969*'bulk material'!AJ969+D969*'bulk material'!AK969+E969*'bulk material'!AL969+F969*'bulk material'!AM969</f>
        <v>3.5950730367267627</v>
      </c>
      <c r="H969">
        <f>(G969-'bulk material'!N969)^2</f>
        <v>0.63273332471970611</v>
      </c>
      <c r="I969" s="13">
        <v>-2.2091567093236426</v>
      </c>
      <c r="J969" s="13">
        <v>-2.655150415248702</v>
      </c>
      <c r="K969" s="13">
        <v>-4.1063027716796601</v>
      </c>
      <c r="L969" s="13">
        <v>0.92994870967569676</v>
      </c>
      <c r="M969" s="13">
        <v>-0.98502144559722105</v>
      </c>
      <c r="N969" s="14">
        <v>0.46073366724933412</v>
      </c>
      <c r="O969">
        <f>I969+J969*'bulk material'!AI969+K969*'bulk material'!AJ969+L969*'bulk material'!AK969+M969*'bulk material'!AL969+N969*'bulk material'!AM969</f>
        <v>1.5122218992429832</v>
      </c>
      <c r="P969">
        <f>(O969-'bulk material'!O969)^2</f>
        <v>3.0460598728489381</v>
      </c>
    </row>
    <row r="970" spans="1:16" ht="15.75" thickBot="1" x14ac:dyDescent="0.3">
      <c r="A970" s="13">
        <v>-0.11795479720844249</v>
      </c>
      <c r="B970" s="13">
        <v>2.3441750623111108</v>
      </c>
      <c r="C970" s="13">
        <v>-1.9231866673775702E-2</v>
      </c>
      <c r="D970" s="13">
        <v>1.3446266448424369</v>
      </c>
      <c r="E970" s="13">
        <v>-0.24152214324737911</v>
      </c>
      <c r="F970" s="14">
        <v>-2.326506131636096</v>
      </c>
      <c r="G970" s="7">
        <f>A970+B970*'bulk material'!AI970+C970*'bulk material'!AJ970+D970*'bulk material'!AK970+E970*'bulk material'!AL970+F970*'bulk material'!AM970</f>
        <v>2.4519654286202814</v>
      </c>
      <c r="H970">
        <f>(G970-'bulk material'!N970)^2</f>
        <v>0.21639784876965501</v>
      </c>
      <c r="I970" s="13">
        <v>-2.2091567093236426</v>
      </c>
      <c r="J970" s="13">
        <v>-2.655150415248702</v>
      </c>
      <c r="K970" s="13">
        <v>-4.1063027716796601</v>
      </c>
      <c r="L970" s="13">
        <v>0.92994870967569676</v>
      </c>
      <c r="M970" s="13">
        <v>-0.98502144559722105</v>
      </c>
      <c r="N970" s="14">
        <v>0.46073366724933412</v>
      </c>
      <c r="O970">
        <f>I970+J970*'bulk material'!AI970+K970*'bulk material'!AJ970+L970*'bulk material'!AK970+M970*'bulk material'!AL970+N970*'bulk material'!AM970</f>
        <v>-1.708319245337619</v>
      </c>
      <c r="P970">
        <f>(O970-'bulk material'!O970)^2</f>
        <v>2.2095945346498165</v>
      </c>
    </row>
    <row r="971" spans="1:16" ht="15.75" thickBot="1" x14ac:dyDescent="0.3">
      <c r="A971" s="13">
        <v>-0.11795479720844249</v>
      </c>
      <c r="B971" s="13">
        <v>2.3441750623111108</v>
      </c>
      <c r="C971" s="13">
        <v>-1.9231866673775702E-2</v>
      </c>
      <c r="D971" s="13">
        <v>1.3446266448424369</v>
      </c>
      <c r="E971" s="13">
        <v>-0.24152214324737911</v>
      </c>
      <c r="F971" s="14">
        <v>-2.326506131636096</v>
      </c>
      <c r="G971" s="7">
        <f>A971+B971*'bulk material'!AI971+C971*'bulk material'!AJ971+D971*'bulk material'!AK971+E971*'bulk material'!AL971+F971*'bulk material'!AM971</f>
        <v>1.8271830257948669</v>
      </c>
      <c r="H971">
        <f>(G971-'bulk material'!N971)^2</f>
        <v>0.10339106498116921</v>
      </c>
      <c r="I971" s="13">
        <v>-2.2091567093236426</v>
      </c>
      <c r="J971" s="13">
        <v>-2.655150415248702</v>
      </c>
      <c r="K971" s="13">
        <v>-4.1063027716796601</v>
      </c>
      <c r="L971" s="13">
        <v>0.92994870967569676</v>
      </c>
      <c r="M971" s="13">
        <v>-0.98502144559722105</v>
      </c>
      <c r="N971" s="14">
        <v>0.46073366724933412</v>
      </c>
      <c r="O971">
        <f>I971+J971*'bulk material'!AI971+K971*'bulk material'!AJ971+L971*'bulk material'!AK971+M971*'bulk material'!AL971+N971*'bulk material'!AM971</f>
        <v>-0.72906702016383595</v>
      </c>
      <c r="P971">
        <f>(O971-'bulk material'!O971)^2</f>
        <v>1.1898334182718637</v>
      </c>
    </row>
    <row r="972" spans="1:16" ht="15.75" thickBot="1" x14ac:dyDescent="0.3">
      <c r="A972" s="13">
        <v>-0.11795479720844249</v>
      </c>
      <c r="B972" s="13">
        <v>2.3441750623111108</v>
      </c>
      <c r="C972" s="13">
        <v>-1.9231866673775702E-2</v>
      </c>
      <c r="D972" s="13">
        <v>1.3446266448424369</v>
      </c>
      <c r="E972" s="13">
        <v>-0.24152214324737911</v>
      </c>
      <c r="F972" s="14">
        <v>-2.326506131636096</v>
      </c>
      <c r="G972" s="7">
        <f>A972+B972*'bulk material'!AI972+C972*'bulk material'!AJ972+D972*'bulk material'!AK972+E972*'bulk material'!AL972+F972*'bulk material'!AM972</f>
        <v>1.8271830257948669</v>
      </c>
      <c r="H972">
        <f>(G972-'bulk material'!N972)^2</f>
        <v>0.19426671795498732</v>
      </c>
      <c r="I972" s="13">
        <v>-2.2091567093236426</v>
      </c>
      <c r="J972" s="13">
        <v>-2.655150415248702</v>
      </c>
      <c r="K972" s="13">
        <v>-4.1063027716796601</v>
      </c>
      <c r="L972" s="13">
        <v>0.92994870967569676</v>
      </c>
      <c r="M972" s="13">
        <v>-0.98502144559722105</v>
      </c>
      <c r="N972" s="14">
        <v>0.46073366724933412</v>
      </c>
      <c r="O972">
        <f>I972+J972*'bulk material'!AI972+K972*'bulk material'!AJ972+L972*'bulk material'!AK972+M972*'bulk material'!AL972+N972*'bulk material'!AM972</f>
        <v>-0.72906702016383595</v>
      </c>
      <c r="P972">
        <f>(O972-'bulk material'!O972)^2</f>
        <v>1.2701448430454636</v>
      </c>
    </row>
    <row r="973" spans="1:16" ht="15.75" thickBot="1" x14ac:dyDescent="0.3">
      <c r="A973" s="13">
        <v>-0.11795479720844249</v>
      </c>
      <c r="B973" s="13">
        <v>2.3441750623111108</v>
      </c>
      <c r="C973" s="13">
        <v>-1.9231866673775702E-2</v>
      </c>
      <c r="D973" s="13">
        <v>1.3446266448424369</v>
      </c>
      <c r="E973" s="13">
        <v>-0.24152214324737911</v>
      </c>
      <c r="F973" s="14">
        <v>-2.326506131636096</v>
      </c>
      <c r="G973" s="7">
        <f>A973+B973*'bulk material'!AI973+C973*'bulk material'!AJ973+D973*'bulk material'!AK973+E973*'bulk material'!AL973+F973*'bulk material'!AM973</f>
        <v>2.7959603525132337</v>
      </c>
      <c r="H973">
        <f>(G973-'bulk material'!N973)^2</f>
        <v>0.32462477848618954</v>
      </c>
      <c r="I973" s="13">
        <v>-2.2091567093236426</v>
      </c>
      <c r="J973" s="13">
        <v>-2.655150415248702</v>
      </c>
      <c r="K973" s="13">
        <v>-4.1063027716796601</v>
      </c>
      <c r="L973" s="13">
        <v>0.92994870967569676</v>
      </c>
      <c r="M973" s="13">
        <v>-0.98502144559722105</v>
      </c>
      <c r="N973" s="14">
        <v>0.46073366724933412</v>
      </c>
      <c r="O973">
        <f>I973+J973*'bulk material'!AI973+K973*'bulk material'!AJ973+L973*'bulk material'!AK973+M973*'bulk material'!AL973+N973*'bulk material'!AM973</f>
        <v>-1.2297554192576319</v>
      </c>
      <c r="P973">
        <f>(O973-'bulk material'!O973)^2</f>
        <v>0.59591798857124856</v>
      </c>
    </row>
    <row r="974" spans="1:16" ht="15.75" thickBot="1" x14ac:dyDescent="0.3">
      <c r="A974" s="13">
        <v>-0.11795479720844249</v>
      </c>
      <c r="B974" s="13">
        <v>2.3441750623111108</v>
      </c>
      <c r="C974" s="13">
        <v>-1.9231866673775702E-2</v>
      </c>
      <c r="D974" s="13">
        <v>1.3446266448424369</v>
      </c>
      <c r="E974" s="13">
        <v>-0.24152214324737911</v>
      </c>
      <c r="F974" s="14">
        <v>-2.326506131636096</v>
      </c>
      <c r="G974" s="7">
        <f>A974+B974*'bulk material'!AI974+C974*'bulk material'!AJ974+D974*'bulk material'!AK974+E974*'bulk material'!AL974+F974*'bulk material'!AM974</f>
        <v>2.2948863276784932</v>
      </c>
      <c r="H974">
        <f>(G974-'bulk material'!N974)^2</f>
        <v>2.1567027251031048</v>
      </c>
      <c r="I974" s="13">
        <v>-2.2091567093236426</v>
      </c>
      <c r="J974" s="13">
        <v>-2.655150415248702</v>
      </c>
      <c r="K974" s="13">
        <v>-4.1063027716796601</v>
      </c>
      <c r="L974" s="13">
        <v>0.92994870967569676</v>
      </c>
      <c r="M974" s="13">
        <v>-0.98502144559722105</v>
      </c>
      <c r="N974" s="14">
        <v>0.46073366724933412</v>
      </c>
      <c r="O974">
        <f>I974+J974*'bulk material'!AI974+K974*'bulk material'!AJ974+L974*'bulk material'!AK974+M974*'bulk material'!AL974+N974*'bulk material'!AM974</f>
        <v>-0.89893308759301416</v>
      </c>
      <c r="P974">
        <f>(O974-'bulk material'!O974)^2</f>
        <v>3.854904520536135</v>
      </c>
    </row>
    <row r="975" spans="1:16" ht="15.75" thickBot="1" x14ac:dyDescent="0.3">
      <c r="A975" s="13">
        <v>-0.11795479720844249</v>
      </c>
      <c r="B975" s="13">
        <v>2.3441750623111108</v>
      </c>
      <c r="C975" s="13">
        <v>-1.9231866673775702E-2</v>
      </c>
      <c r="D975" s="13">
        <v>1.3446266448424369</v>
      </c>
      <c r="E975" s="13">
        <v>-0.24152214324737911</v>
      </c>
      <c r="F975" s="14">
        <v>-2.326506131636096</v>
      </c>
      <c r="G975" s="7">
        <f>A975+B975*'bulk material'!AI975+C975*'bulk material'!AJ975+D975*'bulk material'!AK975+E975*'bulk material'!AL975+F975*'bulk material'!AM975</f>
        <v>2.2405784751866373</v>
      </c>
      <c r="H975">
        <f>(G975-'bulk material'!N975)^2</f>
        <v>0.13514685311735006</v>
      </c>
      <c r="I975" s="13">
        <v>-2.2091567093236426</v>
      </c>
      <c r="J975" s="13">
        <v>-2.655150415248702</v>
      </c>
      <c r="K975" s="13">
        <v>-4.1063027716796601</v>
      </c>
      <c r="L975" s="13">
        <v>0.92994870967569676</v>
      </c>
      <c r="M975" s="13">
        <v>-0.98502144559722105</v>
      </c>
      <c r="N975" s="14">
        <v>0.46073366724933412</v>
      </c>
      <c r="O975">
        <f>I975+J975*'bulk material'!AI975+K975*'bulk material'!AJ975+L975*'bulk material'!AK975+M975*'bulk material'!AL975+N975*'bulk material'!AM975</f>
        <v>-0.52632394294578222</v>
      </c>
      <c r="P975">
        <f>(O975-'bulk material'!O975)^2</f>
        <v>1.1979864357497654</v>
      </c>
    </row>
    <row r="976" spans="1:16" ht="15.75" thickBot="1" x14ac:dyDescent="0.3">
      <c r="A976" s="13">
        <v>-0.11795479720844249</v>
      </c>
      <c r="B976" s="13">
        <v>2.3441750623111108</v>
      </c>
      <c r="C976" s="13">
        <v>-1.9231866673775702E-2</v>
      </c>
      <c r="D976" s="13">
        <v>1.3446266448424369</v>
      </c>
      <c r="E976" s="13">
        <v>-0.24152214324737911</v>
      </c>
      <c r="F976" s="14">
        <v>-2.326506131636096</v>
      </c>
      <c r="G976" s="7">
        <f>A976+B976*'bulk material'!AI976+C976*'bulk material'!AJ976+D976*'bulk material'!AK976+E976*'bulk material'!AL976+F976*'bulk material'!AM976</f>
        <v>2.0142685578382005</v>
      </c>
      <c r="H976">
        <f>(G976-'bulk material'!N976)^2</f>
        <v>0.10240467958151912</v>
      </c>
      <c r="I976" s="13">
        <v>-2.2091567093236426</v>
      </c>
      <c r="J976" s="13">
        <v>-2.655150415248702</v>
      </c>
      <c r="K976" s="13">
        <v>-4.1063027716796601</v>
      </c>
      <c r="L976" s="13">
        <v>0.92994870967569676</v>
      </c>
      <c r="M976" s="13">
        <v>-0.98502144559722105</v>
      </c>
      <c r="N976" s="14">
        <v>0.46073366724933412</v>
      </c>
      <c r="O976">
        <f>I976+J976*'bulk material'!AI976+K976*'bulk material'!AJ976+L976*'bulk material'!AK976+M976*'bulk material'!AL976+N976*'bulk material'!AM976</f>
        <v>-0.42452266576658093</v>
      </c>
      <c r="P976">
        <f>(O976-'bulk material'!O976)^2</f>
        <v>1.3197380748622145</v>
      </c>
    </row>
    <row r="977" spans="1:16" ht="15.75" thickBot="1" x14ac:dyDescent="0.3">
      <c r="A977" s="13">
        <v>-0.11795479720844249</v>
      </c>
      <c r="B977" s="13">
        <v>2.3441750623111108</v>
      </c>
      <c r="C977" s="13">
        <v>-1.9231866673775702E-2</v>
      </c>
      <c r="D977" s="13">
        <v>1.3446266448424369</v>
      </c>
      <c r="E977" s="13">
        <v>-0.24152214324737911</v>
      </c>
      <c r="F977" s="14">
        <v>-2.326506131636096</v>
      </c>
      <c r="G977" s="7">
        <f>A977+B977*'bulk material'!AI977+C977*'bulk material'!AJ977+D977*'bulk material'!AK977+E977*'bulk material'!AL977+F977*'bulk material'!AM977</f>
        <v>2.0142685578382005</v>
      </c>
      <c r="H977">
        <f>(G977-'bulk material'!N977)^2</f>
        <v>0.19705734538446987</v>
      </c>
      <c r="I977" s="13">
        <v>-2.2091567093236426</v>
      </c>
      <c r="J977" s="13">
        <v>-2.655150415248702</v>
      </c>
      <c r="K977" s="13">
        <v>-4.1063027716796601</v>
      </c>
      <c r="L977" s="13">
        <v>0.92994870967569676</v>
      </c>
      <c r="M977" s="13">
        <v>-0.98502144559722105</v>
      </c>
      <c r="N977" s="14">
        <v>0.46073366724933412</v>
      </c>
      <c r="O977">
        <f>I977+J977*'bulk material'!AI977+K977*'bulk material'!AJ977+L977*'bulk material'!AK977+M977*'bulk material'!AL977+N977*'bulk material'!AM977</f>
        <v>-0.42452266576658093</v>
      </c>
      <c r="P977">
        <f>(O977-'bulk material'!O977)^2</f>
        <v>1.5146289874887706</v>
      </c>
    </row>
    <row r="978" spans="1:16" ht="15.75" thickBot="1" x14ac:dyDescent="0.3">
      <c r="A978" s="13">
        <v>-0.11795479720844249</v>
      </c>
      <c r="B978" s="13">
        <v>2.3441750623111108</v>
      </c>
      <c r="C978" s="13">
        <v>-1.9231866673775702E-2</v>
      </c>
      <c r="D978" s="13">
        <v>1.3446266448424369</v>
      </c>
      <c r="E978" s="13">
        <v>-0.24152214324737911</v>
      </c>
      <c r="F978" s="14">
        <v>-2.326506131636096</v>
      </c>
      <c r="G978" s="7">
        <f>A978+B978*'bulk material'!AI978+C978*'bulk material'!AJ978+D978*'bulk material'!AK978+E978*'bulk material'!AL978+F978*'bulk material'!AM978</f>
        <v>2.0142685578382005</v>
      </c>
      <c r="H978">
        <f>(G978-'bulk material'!N978)^2</f>
        <v>0.32908790410867483</v>
      </c>
      <c r="I978" s="13">
        <v>-2.2091567093236426</v>
      </c>
      <c r="J978" s="13">
        <v>-2.655150415248702</v>
      </c>
      <c r="K978" s="13">
        <v>-4.1063027716796601</v>
      </c>
      <c r="L978" s="13">
        <v>0.92994870967569676</v>
      </c>
      <c r="M978" s="13">
        <v>-0.98502144559722105</v>
      </c>
      <c r="N978" s="14">
        <v>0.46073366724933412</v>
      </c>
      <c r="O978">
        <f>I978+J978*'bulk material'!AI978+K978*'bulk material'!AJ978+L978*'bulk material'!AK978+M978*'bulk material'!AL978+N978*'bulk material'!AM978</f>
        <v>-0.42452266576658093</v>
      </c>
      <c r="P978">
        <f>(O978-'bulk material'!O978)^2</f>
        <v>1.9668745893473223</v>
      </c>
    </row>
    <row r="979" spans="1:16" ht="15.75" thickBot="1" x14ac:dyDescent="0.3">
      <c r="A979" s="13">
        <v>-0.11795479720844249</v>
      </c>
      <c r="B979" s="13">
        <v>2.3441750623111108</v>
      </c>
      <c r="C979" s="13">
        <v>-1.9231866673775702E-2</v>
      </c>
      <c r="D979" s="13">
        <v>1.3446266448424369</v>
      </c>
      <c r="E979" s="13">
        <v>-0.24152214324737911</v>
      </c>
      <c r="F979" s="14">
        <v>-2.326506131636096</v>
      </c>
      <c r="G979" s="7">
        <f>A979+B979*'bulk material'!AI979+C979*'bulk material'!AJ979+D979*'bulk material'!AK979+E979*'bulk material'!AL979+F979*'bulk material'!AM979</f>
        <v>2.1737854897870323</v>
      </c>
      <c r="H979">
        <f>(G979-'bulk material'!N979)^2</f>
        <v>0.12695863344942879</v>
      </c>
      <c r="I979" s="13">
        <v>-2.2091567093236426</v>
      </c>
      <c r="J979" s="13">
        <v>-2.655150415248702</v>
      </c>
      <c r="K979" s="13">
        <v>-4.1063027716796601</v>
      </c>
      <c r="L979" s="13">
        <v>0.92994870967569676</v>
      </c>
      <c r="M979" s="13">
        <v>-0.98502144559722105</v>
      </c>
      <c r="N979" s="14">
        <v>0.46073366724933412</v>
      </c>
      <c r="O979">
        <f>I979+J979*'bulk material'!AI979+K979*'bulk material'!AJ979+L979*'bulk material'!AK979+M979*'bulk material'!AL979+N979*'bulk material'!AM979</f>
        <v>-0.19958995191108098</v>
      </c>
      <c r="P979">
        <f>(O979-'bulk material'!O979)^2</f>
        <v>1.0913730004729947</v>
      </c>
    </row>
    <row r="980" spans="1:16" ht="15.75" thickBot="1" x14ac:dyDescent="0.3">
      <c r="A980" s="13">
        <v>-0.11795479720844249</v>
      </c>
      <c r="B980" s="13">
        <v>2.3441750623111108</v>
      </c>
      <c r="C980" s="13">
        <v>-1.9231866673775702E-2</v>
      </c>
      <c r="D980" s="13">
        <v>1.3446266448424369</v>
      </c>
      <c r="E980" s="13">
        <v>-0.24152214324737911</v>
      </c>
      <c r="F980" s="14">
        <v>-2.326506131636096</v>
      </c>
      <c r="G980" s="7">
        <f>A980+B980*'bulk material'!AI980+C980*'bulk material'!AJ980+D980*'bulk material'!AK980+E980*'bulk material'!AL980+F980*'bulk material'!AM980</f>
        <v>3.2862182605733334</v>
      </c>
      <c r="H980">
        <f>(G980-'bulk material'!N980)^2</f>
        <v>0.13365576165828766</v>
      </c>
      <c r="I980" s="13">
        <v>-2.2091567093236426</v>
      </c>
      <c r="J980" s="13">
        <v>-2.655150415248702</v>
      </c>
      <c r="K980" s="13">
        <v>-4.1063027716796601</v>
      </c>
      <c r="L980" s="13">
        <v>0.92994870967569676</v>
      </c>
      <c r="M980" s="13">
        <v>-0.98502144559722105</v>
      </c>
      <c r="N980" s="14">
        <v>0.46073366724933412</v>
      </c>
      <c r="O980">
        <f>I980+J980*'bulk material'!AI980+K980*'bulk material'!AJ980+L980*'bulk material'!AK980+M980*'bulk material'!AL980+N980*'bulk material'!AM980</f>
        <v>-0.4944953387021046</v>
      </c>
      <c r="P980">
        <f>(O980-'bulk material'!O980)^2</f>
        <v>0.52172192359738501</v>
      </c>
    </row>
    <row r="981" spans="1:16" ht="15.75" thickBot="1" x14ac:dyDescent="0.3">
      <c r="A981" s="13">
        <v>-0.11795479720844249</v>
      </c>
      <c r="B981" s="13">
        <v>2.3441750623111108</v>
      </c>
      <c r="C981" s="13">
        <v>-1.9231866673775702E-2</v>
      </c>
      <c r="D981" s="13">
        <v>1.3446266448424369</v>
      </c>
      <c r="E981" s="13">
        <v>-0.24152214324737911</v>
      </c>
      <c r="F981" s="14">
        <v>-2.326506131636096</v>
      </c>
      <c r="G981" s="7">
        <f>A981+B981*'bulk material'!AI981+C981*'bulk material'!AJ981+D981*'bulk material'!AK981+E981*'bulk material'!AL981+F981*'bulk material'!AM981</f>
        <v>2.5043341472315612</v>
      </c>
      <c r="H981">
        <f>(G981-'bulk material'!N981)^2</f>
        <v>0.30704624103702399</v>
      </c>
      <c r="I981" s="13">
        <v>-2.2091567093236426</v>
      </c>
      <c r="J981" s="13">
        <v>-2.655150415248702</v>
      </c>
      <c r="K981" s="13">
        <v>-4.1063027716796601</v>
      </c>
      <c r="L981" s="13">
        <v>0.92994870967569676</v>
      </c>
      <c r="M981" s="13">
        <v>-0.98502144559722105</v>
      </c>
      <c r="N981" s="14">
        <v>0.46073366724933412</v>
      </c>
      <c r="O981">
        <f>I981+J981*'bulk material'!AI981+K981*'bulk material'!AJ981+L981*'bulk material'!AK981+M981*'bulk material'!AL981+N981*'bulk material'!AM981</f>
        <v>0.26967438707214897</v>
      </c>
      <c r="P981">
        <f>(O981-'bulk material'!O981)^2</f>
        <v>1.2651239605447231</v>
      </c>
    </row>
    <row r="982" spans="1:16" ht="15.75" thickBot="1" x14ac:dyDescent="0.3">
      <c r="A982" s="13">
        <v>-0.11795479720844249</v>
      </c>
      <c r="B982" s="13">
        <v>2.3441750623111108</v>
      </c>
      <c r="C982" s="13">
        <v>-1.9231866673775702E-2</v>
      </c>
      <c r="D982" s="13">
        <v>1.3446266448424369</v>
      </c>
      <c r="E982" s="13">
        <v>-0.24152214324737911</v>
      </c>
      <c r="F982" s="14">
        <v>-2.326506131636096</v>
      </c>
      <c r="G982" s="7">
        <f>A982+B982*'bulk material'!AI982+C982*'bulk material'!AJ982+D982*'bulk material'!AK982+E982*'bulk material'!AL982+F982*'bulk material'!AM982</f>
        <v>3.4733037926166666</v>
      </c>
      <c r="H982">
        <f>(G982-'bulk material'!N982)^2</f>
        <v>0.82127782737419874</v>
      </c>
      <c r="I982" s="13">
        <v>-2.2091567093236426</v>
      </c>
      <c r="J982" s="13">
        <v>-2.655150415248702</v>
      </c>
      <c r="K982" s="13">
        <v>-4.1063027716796601</v>
      </c>
      <c r="L982" s="13">
        <v>0.92994870967569676</v>
      </c>
      <c r="M982" s="13">
        <v>-0.98502144559722105</v>
      </c>
      <c r="N982" s="14">
        <v>0.46073366724933412</v>
      </c>
      <c r="O982">
        <f>I982+J982*'bulk material'!AI982+K982*'bulk material'!AJ982+L982*'bulk material'!AK982+M982*'bulk material'!AL982+N982*'bulk material'!AM982</f>
        <v>-0.18995098430485091</v>
      </c>
      <c r="P982">
        <f>(O982-'bulk material'!O982)^2</f>
        <v>4.325943425721418E-2</v>
      </c>
    </row>
    <row r="983" spans="1:16" ht="15.75" thickBot="1" x14ac:dyDescent="0.3">
      <c r="A983" s="13">
        <v>-0.11795479720844249</v>
      </c>
      <c r="B983" s="13">
        <v>2.3441750623111108</v>
      </c>
      <c r="C983" s="13">
        <v>-1.9231866673775702E-2</v>
      </c>
      <c r="D983" s="13">
        <v>1.3446266448424369</v>
      </c>
      <c r="E983" s="13">
        <v>-0.24152214324737911</v>
      </c>
      <c r="F983" s="14">
        <v>-2.326506131636096</v>
      </c>
      <c r="G983" s="7">
        <f>A983+B983*'bulk material'!AI983+C983*'bulk material'!AJ983+D983*'bulk material'!AK983+E983*'bulk material'!AL983+F983*'bulk material'!AM983</f>
        <v>2.8345286174426567</v>
      </c>
      <c r="H983">
        <f>(G983-'bulk material'!N983)^2</f>
        <v>0.12140704561793635</v>
      </c>
      <c r="I983" s="13">
        <v>-2.2091567093236426</v>
      </c>
      <c r="J983" s="13">
        <v>-2.655150415248702</v>
      </c>
      <c r="K983" s="13">
        <v>-4.1063027716796601</v>
      </c>
      <c r="L983" s="13">
        <v>0.92994870967569676</v>
      </c>
      <c r="M983" s="13">
        <v>-0.98502144559722105</v>
      </c>
      <c r="N983" s="14">
        <v>0.46073366724933412</v>
      </c>
      <c r="O983">
        <f>I983+J983*'bulk material'!AI983+K983*'bulk material'!AJ983+L983*'bulk material'!AK983+M983*'bulk material'!AL983+N983*'bulk material'!AM983</f>
        <v>1.4845114564460995</v>
      </c>
      <c r="P983">
        <f>(O983-'bulk material'!O983)^2</f>
        <v>5.1232163112934845</v>
      </c>
    </row>
    <row r="984" spans="1:16" ht="15.75" thickBot="1" x14ac:dyDescent="0.3">
      <c r="A984" s="13">
        <v>-0.11795479720844249</v>
      </c>
      <c r="B984" s="13">
        <v>2.3441750623111108</v>
      </c>
      <c r="C984" s="13">
        <v>-1.9231866673775702E-2</v>
      </c>
      <c r="D984" s="13">
        <v>1.3446266448424369</v>
      </c>
      <c r="E984" s="13">
        <v>-0.24152214324737911</v>
      </c>
      <c r="F984" s="14">
        <v>-2.326506131636096</v>
      </c>
      <c r="G984" s="7">
        <f>A984+B984*'bulk material'!AI984+C984*'bulk material'!AJ984+D984*'bulk material'!AK984+E984*'bulk material'!AL984+F984*'bulk material'!AM984</f>
        <v>4.3290341714475389</v>
      </c>
      <c r="H984">
        <f>(G984-'bulk material'!N984)^2</f>
        <v>1.9746746385776144E-3</v>
      </c>
      <c r="I984" s="13">
        <v>-2.2091567093236426</v>
      </c>
      <c r="J984" s="13">
        <v>-2.655150415248702</v>
      </c>
      <c r="K984" s="13">
        <v>-4.1063027716796601</v>
      </c>
      <c r="L984" s="13">
        <v>0.92994870967569676</v>
      </c>
      <c r="M984" s="13">
        <v>-0.98502144559722105</v>
      </c>
      <c r="N984" s="14">
        <v>0.46073366724933412</v>
      </c>
      <c r="O984">
        <f>I984+J984*'bulk material'!AI984+K984*'bulk material'!AJ984+L984*'bulk material'!AK984+M984*'bulk material'!AL984+N984*'bulk material'!AM984</f>
        <v>-0.64691092977870768</v>
      </c>
      <c r="P984">
        <f>(O984-'bulk material'!O984)^2</f>
        <v>6.269135251939259E-2</v>
      </c>
    </row>
    <row r="985" spans="1:16" ht="15.75" thickBot="1" x14ac:dyDescent="0.3">
      <c r="A985" s="13">
        <v>-0.11795479720844249</v>
      </c>
      <c r="B985" s="13">
        <v>2.3441750623111108</v>
      </c>
      <c r="C985" s="13">
        <v>-1.9231866673775702E-2</v>
      </c>
      <c r="D985" s="13">
        <v>1.3446266448424369</v>
      </c>
      <c r="E985" s="13">
        <v>-0.24152214324737911</v>
      </c>
      <c r="F985" s="14">
        <v>-2.326506131636096</v>
      </c>
      <c r="G985" s="7">
        <f>A985+B985*'bulk material'!AI985+C985*'bulk material'!AJ985+D985*'bulk material'!AK985+E985*'bulk material'!AL985+F985*'bulk material'!AM985</f>
        <v>3.6323656987541719</v>
      </c>
      <c r="H985">
        <f>(G985-'bulk material'!N985)^2</f>
        <v>0.80210767604022493</v>
      </c>
      <c r="I985" s="13">
        <v>-2.2091567093236426</v>
      </c>
      <c r="J985" s="13">
        <v>-2.655150415248702</v>
      </c>
      <c r="K985" s="13">
        <v>-4.1063027716796601</v>
      </c>
      <c r="L985" s="13">
        <v>0.92994870967569676</v>
      </c>
      <c r="M985" s="13">
        <v>-0.98502144559722105</v>
      </c>
      <c r="N985" s="14">
        <v>0.46073366724933412</v>
      </c>
      <c r="O985">
        <f>I985+J985*'bulk material'!AI985+K985*'bulk material'!AJ985+L985*'bulk material'!AK985+M985*'bulk material'!AL985+N985*'bulk material'!AM985</f>
        <v>0.84139471718122683</v>
      </c>
      <c r="P985">
        <f>(O985-'bulk material'!O985)^2</f>
        <v>2.2697701116776883</v>
      </c>
    </row>
    <row r="986" spans="1:16" ht="15.75" thickBot="1" x14ac:dyDescent="0.3">
      <c r="A986" s="13">
        <v>-0.11795479720844249</v>
      </c>
      <c r="B986" s="13">
        <v>2.3441750623111108</v>
      </c>
      <c r="C986" s="13">
        <v>-1.9231866673775702E-2</v>
      </c>
      <c r="D986" s="13">
        <v>1.3446266448424369</v>
      </c>
      <c r="E986" s="13">
        <v>-0.24152214324737911</v>
      </c>
      <c r="F986" s="14">
        <v>-2.326506131636096</v>
      </c>
      <c r="G986" s="7">
        <f>A986+B986*'bulk material'!AI986+C986*'bulk material'!AJ986+D986*'bulk material'!AK986+E986*'bulk material'!AL986+F986*'bulk material'!AM986</f>
        <v>4.0306217275286418</v>
      </c>
      <c r="H986">
        <f>(G986-'bulk material'!N986)^2</f>
        <v>8.9571782598774546E-2</v>
      </c>
      <c r="I986" s="13">
        <v>-2.2091567093236426</v>
      </c>
      <c r="J986" s="13">
        <v>-2.655150415248702</v>
      </c>
      <c r="K986" s="13">
        <v>-4.1063027716796601</v>
      </c>
      <c r="L986" s="13">
        <v>0.92994870967569676</v>
      </c>
      <c r="M986" s="13">
        <v>-0.98502144559722105</v>
      </c>
      <c r="N986" s="14">
        <v>0.46073366724933412</v>
      </c>
      <c r="O986">
        <f>I986+J986*'bulk material'!AI986+K986*'bulk material'!AJ986+L986*'bulk material'!AK986+M986*'bulk material'!AL986+N986*'bulk material'!AM986</f>
        <v>0.28296369023154377</v>
      </c>
      <c r="P986">
        <f>(O986-'bulk material'!O986)^2</f>
        <v>1.1298488643511566</v>
      </c>
    </row>
    <row r="987" spans="1:16" ht="15.75" thickBot="1" x14ac:dyDescent="0.3">
      <c r="A987" s="13">
        <v>-0.11795479720844249</v>
      </c>
      <c r="B987" s="13">
        <v>2.3441750623111108</v>
      </c>
      <c r="C987" s="13">
        <v>-1.9231866673775702E-2</v>
      </c>
      <c r="D987" s="13">
        <v>1.3446266448424369</v>
      </c>
      <c r="E987" s="13">
        <v>-0.24152214324737911</v>
      </c>
      <c r="F987" s="14">
        <v>-2.326506131636096</v>
      </c>
      <c r="G987" s="7">
        <f>A987+B987*'bulk material'!AI987+C987*'bulk material'!AJ987+D987*'bulk material'!AK987+E987*'bulk material'!AL987+F987*'bulk material'!AM987</f>
        <v>4.294028352228576</v>
      </c>
      <c r="H987">
        <f>(G987-'bulk material'!N987)^2</f>
        <v>4.7442930389345666E-3</v>
      </c>
      <c r="I987" s="13">
        <v>-2.2091567093236426</v>
      </c>
      <c r="J987" s="13">
        <v>-2.655150415248702</v>
      </c>
      <c r="K987" s="13">
        <v>-4.1063027716796601</v>
      </c>
      <c r="L987" s="13">
        <v>0.92994870967569676</v>
      </c>
      <c r="M987" s="13">
        <v>-0.98502144559722105</v>
      </c>
      <c r="N987" s="14">
        <v>0.46073366724933412</v>
      </c>
      <c r="O987">
        <f>I987+J987*'bulk material'!AI987+K987*'bulk material'!AJ987+L987*'bulk material'!AK987+M987*'bulk material'!AL987+N987*'bulk material'!AM987</f>
        <v>0.43099132395696149</v>
      </c>
      <c r="P987">
        <f>(O987-'bulk material'!O987)^2</f>
        <v>0.83707102528298627</v>
      </c>
    </row>
    <row r="988" spans="1:16" ht="15.75" thickBot="1" x14ac:dyDescent="0.3">
      <c r="A988" s="13">
        <v>-0.11795479720844249</v>
      </c>
      <c r="B988" s="13">
        <v>2.3441750623111108</v>
      </c>
      <c r="C988" s="13">
        <v>-1.9231866673775702E-2</v>
      </c>
      <c r="D988" s="13">
        <v>1.3446266448424369</v>
      </c>
      <c r="E988" s="13">
        <v>-0.24152214324737911</v>
      </c>
      <c r="F988" s="14">
        <v>-2.326506131636096</v>
      </c>
      <c r="G988" s="7">
        <f>A988+B988*'bulk material'!AI988+C988*'bulk material'!AJ988+D988*'bulk material'!AK988+E988*'bulk material'!AL988+F988*'bulk material'!AM988</f>
        <v>4.5653418276649074</v>
      </c>
      <c r="H988">
        <f>(G988-'bulk material'!N988)^2</f>
        <v>1.9697016136381099E-2</v>
      </c>
      <c r="I988" s="13">
        <v>-2.2091567093236426</v>
      </c>
      <c r="J988" s="13">
        <v>-2.655150415248702</v>
      </c>
      <c r="K988" s="13">
        <v>-4.1063027716796601</v>
      </c>
      <c r="L988" s="13">
        <v>0.92994870967569676</v>
      </c>
      <c r="M988" s="13">
        <v>-0.98502144559722105</v>
      </c>
      <c r="N988" s="14">
        <v>0.46073366724933412</v>
      </c>
      <c r="O988">
        <f>I988+J988*'bulk material'!AI988+K988*'bulk material'!AJ988+L988*'bulk material'!AK988+M988*'bulk material'!AL988+N988*'bulk material'!AM988</f>
        <v>-1.8589665791044263E-2</v>
      </c>
      <c r="P988">
        <f>(O988-'bulk material'!O988)^2</f>
        <v>1.7873913993567147E-3</v>
      </c>
    </row>
    <row r="989" spans="1:16" ht="15.75" thickBot="1" x14ac:dyDescent="0.3">
      <c r="A989" s="13">
        <v>-0.11795479720844249</v>
      </c>
      <c r="B989" s="13">
        <v>2.3441750623111108</v>
      </c>
      <c r="C989" s="13">
        <v>-1.9231866673775702E-2</v>
      </c>
      <c r="D989" s="13">
        <v>1.3446266448424369</v>
      </c>
      <c r="E989" s="13">
        <v>-0.24152214324737911</v>
      </c>
      <c r="F989" s="14">
        <v>-2.326506131636096</v>
      </c>
      <c r="G989" s="7">
        <f>A989+B989*'bulk material'!AI989+C989*'bulk material'!AJ989+D989*'bulk material'!AK989+E989*'bulk material'!AL989+F989*'bulk material'!AM989</f>
        <v>5.1302483604322671</v>
      </c>
      <c r="H989">
        <f>(G989-'bulk material'!N989)^2</f>
        <v>0.60464693892862109</v>
      </c>
      <c r="I989" s="13">
        <v>-2.2091567093236426</v>
      </c>
      <c r="J989" s="13">
        <v>-2.655150415248702</v>
      </c>
      <c r="K989" s="13">
        <v>-4.1063027716796601</v>
      </c>
      <c r="L989" s="13">
        <v>0.92994870967569676</v>
      </c>
      <c r="M989" s="13">
        <v>-0.98502144559722105</v>
      </c>
      <c r="N989" s="14">
        <v>0.46073366724933412</v>
      </c>
      <c r="O989">
        <f>I989+J989*'bulk material'!AI989+K989*'bulk material'!AJ989+L989*'bulk material'!AK989+M989*'bulk material'!AL989+N989*'bulk material'!AM989</f>
        <v>9.7326680696680046E-2</v>
      </c>
      <c r="P989">
        <f>(O989-'bulk material'!O989)^2</f>
        <v>0.39103912195477658</v>
      </c>
    </row>
    <row r="990" spans="1:16" ht="15.75" thickBot="1" x14ac:dyDescent="0.3">
      <c r="A990" s="13">
        <v>-0.11795479720844249</v>
      </c>
      <c r="B990" s="13">
        <v>2.3441750623111108</v>
      </c>
      <c r="C990" s="13">
        <v>-1.9231866673775702E-2</v>
      </c>
      <c r="D990" s="13">
        <v>1.3446266448424369</v>
      </c>
      <c r="E990" s="13">
        <v>-0.24152214324737911</v>
      </c>
      <c r="F990" s="14">
        <v>-2.326506131636096</v>
      </c>
      <c r="G990" s="7">
        <f>A990+B990*'bulk material'!AI990+C990*'bulk material'!AJ990+D990*'bulk material'!AK990+E990*'bulk material'!AL990+F990*'bulk material'!AM990</f>
        <v>5.0748596553172654</v>
      </c>
      <c r="H990">
        <f>(G990-'bulk material'!N990)^2</f>
        <v>4.2917034065384267E-2</v>
      </c>
      <c r="I990" s="13">
        <v>-2.2091567093236426</v>
      </c>
      <c r="J990" s="13">
        <v>-2.655150415248702</v>
      </c>
      <c r="K990" s="13">
        <v>-4.1063027716796601</v>
      </c>
      <c r="L990" s="13">
        <v>0.92994870967569676</v>
      </c>
      <c r="M990" s="13">
        <v>-0.98502144559722105</v>
      </c>
      <c r="N990" s="14">
        <v>0.46073366724933412</v>
      </c>
      <c r="O990">
        <f>I990+J990*'bulk material'!AI990+K990*'bulk material'!AJ990+L990*'bulk material'!AK990+M990*'bulk material'!AL990+N990*'bulk material'!AM990</f>
        <v>1.5378624467937674</v>
      </c>
      <c r="P990">
        <f>(O990-'bulk material'!O990)^2</f>
        <v>2.6934109930499606</v>
      </c>
    </row>
    <row r="991" spans="1:16" ht="15.75" thickBot="1" x14ac:dyDescent="0.3">
      <c r="A991" s="13">
        <v>-0.11795479720844249</v>
      </c>
      <c r="B991" s="13">
        <v>2.3441750623111108</v>
      </c>
      <c r="C991" s="13">
        <v>-1.9231866673775702E-2</v>
      </c>
      <c r="D991" s="13">
        <v>1.3446266448424369</v>
      </c>
      <c r="E991" s="13">
        <v>-0.24152214324737911</v>
      </c>
      <c r="F991" s="14">
        <v>-2.326506131636096</v>
      </c>
      <c r="G991" s="7">
        <f>A991+B991*'bulk material'!AI991+C991*'bulk material'!AJ991+D991*'bulk material'!AK991+E991*'bulk material'!AL991+F991*'bulk material'!AM991</f>
        <v>5.0669039956729716</v>
      </c>
      <c r="H991">
        <f>(G991-'bulk material'!N991)^2</f>
        <v>0.65549871363631196</v>
      </c>
      <c r="I991" s="13">
        <v>-2.2091567093236426</v>
      </c>
      <c r="J991" s="13">
        <v>-2.655150415248702</v>
      </c>
      <c r="K991" s="13">
        <v>-4.1063027716796601</v>
      </c>
      <c r="L991" s="13">
        <v>0.92994870967569676</v>
      </c>
      <c r="M991" s="13">
        <v>-0.98502144559722105</v>
      </c>
      <c r="N991" s="14">
        <v>0.46073366724933412</v>
      </c>
      <c r="O991">
        <f>I991+J991*'bulk material'!AI991+K991*'bulk material'!AJ991+L991*'bulk material'!AK991+M991*'bulk material'!AL991+N991*'bulk material'!AM991</f>
        <v>2.6599360931828047</v>
      </c>
      <c r="P991">
        <f>(O991-'bulk material'!O991)^2</f>
        <v>0.67010048028682412</v>
      </c>
    </row>
    <row r="992" spans="1:16" ht="15.75" thickBot="1" x14ac:dyDescent="0.3">
      <c r="A992" s="13">
        <v>-0.11795479720844249</v>
      </c>
      <c r="B992" s="13">
        <v>2.3441750623111108</v>
      </c>
      <c r="C992" s="13">
        <v>-1.9231866673775702E-2</v>
      </c>
      <c r="D992" s="13">
        <v>1.3446266448424369</v>
      </c>
      <c r="E992" s="13">
        <v>-0.24152214324737911</v>
      </c>
      <c r="F992" s="14">
        <v>-2.326506131636096</v>
      </c>
      <c r="G992" s="7">
        <f>A992+B992*'bulk material'!AI992+C992*'bulk material'!AJ992+D992*'bulk material'!AK992+E992*'bulk material'!AL992+F992*'bulk material'!AM992</f>
        <v>4.7717493160029782</v>
      </c>
      <c r="H992">
        <f>(G992-'bulk material'!N992)^2</f>
        <v>2.8493216694518075</v>
      </c>
      <c r="I992" s="13">
        <v>-2.2091567093236426</v>
      </c>
      <c r="J992" s="13">
        <v>-2.655150415248702</v>
      </c>
      <c r="K992" s="13">
        <v>-4.1063027716796601</v>
      </c>
      <c r="L992" s="13">
        <v>0.92994870967569676</v>
      </c>
      <c r="M992" s="13">
        <v>-0.98502144559722105</v>
      </c>
      <c r="N992" s="14">
        <v>0.46073366724933412</v>
      </c>
      <c r="O992">
        <f>I992+J992*'bulk material'!AI992+K992*'bulk material'!AJ992+L992*'bulk material'!AK992+M992*'bulk material'!AL992+N992*'bulk material'!AM992</f>
        <v>1.2847935345987382</v>
      </c>
      <c r="P992">
        <f>(O992-'bulk material'!O992)^2</f>
        <v>8.0067717502564056E-2</v>
      </c>
    </row>
    <row r="993" spans="1:16" ht="15.75" thickBot="1" x14ac:dyDescent="0.3">
      <c r="A993" s="13">
        <v>-0.11795479720844249</v>
      </c>
      <c r="B993" s="13">
        <v>2.3441750623111108</v>
      </c>
      <c r="C993" s="13">
        <v>-1.9231866673775702E-2</v>
      </c>
      <c r="D993" s="13">
        <v>1.3446266448424369</v>
      </c>
      <c r="E993" s="13">
        <v>-0.24152214324737911</v>
      </c>
      <c r="F993" s="14">
        <v>-2.326506131636096</v>
      </c>
      <c r="G993" s="7">
        <f>A993+B993*'bulk material'!AI993+C993*'bulk material'!AJ993+D993*'bulk material'!AK993+E993*'bulk material'!AL993+F993*'bulk material'!AM993</f>
        <v>6.0173673062066468</v>
      </c>
      <c r="H993">
        <f>(G993-'bulk material'!N993)^2</f>
        <v>0.50210345093648368</v>
      </c>
      <c r="I993" s="13">
        <v>-2.2091567093236426</v>
      </c>
      <c r="J993" s="13">
        <v>-2.655150415248702</v>
      </c>
      <c r="K993" s="13">
        <v>-4.1063027716796601</v>
      </c>
      <c r="L993" s="13">
        <v>0.92994870967569676</v>
      </c>
      <c r="M993" s="13">
        <v>-0.98502144559722105</v>
      </c>
      <c r="N993" s="14">
        <v>0.46073366724933412</v>
      </c>
      <c r="O993">
        <f>I993+J993*'bulk material'!AI993+K993*'bulk material'!AJ993+L993*'bulk material'!AK993+M993*'bulk material'!AL993+N993*'bulk material'!AM993</f>
        <v>1.2761783243477924</v>
      </c>
      <c r="P993">
        <f>(O993-'bulk material'!O993)^2</f>
        <v>0.41759826386079818</v>
      </c>
    </row>
    <row r="994" spans="1:16" ht="15.75" thickBot="1" x14ac:dyDescent="0.3">
      <c r="A994" s="13">
        <v>-0.11795479720844249</v>
      </c>
      <c r="B994" s="13">
        <v>2.3441750623111108</v>
      </c>
      <c r="C994" s="13">
        <v>-1.9231866673775702E-2</v>
      </c>
      <c r="D994" s="13">
        <v>1.3446266448424369</v>
      </c>
      <c r="E994" s="13">
        <v>-0.24152214324737911</v>
      </c>
      <c r="F994" s="14">
        <v>-2.326506131636096</v>
      </c>
      <c r="G994" s="7">
        <f>A994+B994*'bulk material'!AI994+C994*'bulk material'!AJ994+D994*'bulk material'!AK994+E994*'bulk material'!AL994+F994*'bulk material'!AM994</f>
        <v>8.8208246677457289</v>
      </c>
      <c r="H994">
        <f>(G994-'bulk material'!N994)^2</f>
        <v>7.7384418158517319</v>
      </c>
      <c r="I994" s="13">
        <v>-2.2091567093236426</v>
      </c>
      <c r="J994" s="13">
        <v>-2.655150415248702</v>
      </c>
      <c r="K994" s="13">
        <v>-4.1063027716796601</v>
      </c>
      <c r="L994" s="13">
        <v>0.92994870967569676</v>
      </c>
      <c r="M994" s="13">
        <v>-0.98502144559722105</v>
      </c>
      <c r="N994" s="14">
        <v>0.46073366724933412</v>
      </c>
      <c r="O994">
        <f>I994+J994*'bulk material'!AI994+K994*'bulk material'!AJ994+L994*'bulk material'!AK994+M994*'bulk material'!AL994+N994*'bulk material'!AM994</f>
        <v>2.6372682586310656</v>
      </c>
      <c r="P994">
        <f>(O994-'bulk material'!O994)^2</f>
        <v>5.8141221575109636</v>
      </c>
    </row>
    <row r="995" spans="1:16" ht="15.75" thickBot="1" x14ac:dyDescent="0.3">
      <c r="A995" s="13">
        <v>-0.11795479720844249</v>
      </c>
      <c r="B995" s="13">
        <v>2.3441750623111108</v>
      </c>
      <c r="C995" s="13">
        <v>-1.9231866673775702E-2</v>
      </c>
      <c r="D995" s="13">
        <v>1.3446266448424369</v>
      </c>
      <c r="E995" s="13">
        <v>-0.24152214324737911</v>
      </c>
      <c r="F995" s="14">
        <v>-2.326506131636096</v>
      </c>
      <c r="G995" s="7">
        <f>A995+B995*'bulk material'!AI995+C995*'bulk material'!AJ995+D995*'bulk material'!AK995+E995*'bulk material'!AL995+F995*'bulk material'!AM995</f>
        <v>9.5369013176404742</v>
      </c>
      <c r="H995">
        <f>(G995-'bulk material'!N995)^2</f>
        <v>6.1532770666385179</v>
      </c>
      <c r="I995" s="13">
        <v>-2.2091567093236426</v>
      </c>
      <c r="J995" s="13">
        <v>-2.655150415248702</v>
      </c>
      <c r="K995" s="13">
        <v>-4.1063027716796601</v>
      </c>
      <c r="L995" s="13">
        <v>0.92994870967569676</v>
      </c>
      <c r="M995" s="13">
        <v>-0.98502144559722105</v>
      </c>
      <c r="N995" s="14">
        <v>0.46073366724933412</v>
      </c>
      <c r="O995">
        <f>I995+J995*'bulk material'!AI995+K995*'bulk material'!AJ995+L995*'bulk material'!AK995+M995*'bulk material'!AL995+N995*'bulk material'!AM995</f>
        <v>2.0777548832748165</v>
      </c>
      <c r="P995">
        <f>(O995-'bulk material'!O995)^2</f>
        <v>3.6574020891814185</v>
      </c>
    </row>
    <row r="996" spans="1:16" ht="15.75" thickBot="1" x14ac:dyDescent="0.3">
      <c r="A996" s="13">
        <v>-0.11795479720844249</v>
      </c>
      <c r="B996" s="13">
        <v>2.3441750623111108</v>
      </c>
      <c r="C996" s="13">
        <v>-1.9231866673775702E-2</v>
      </c>
      <c r="D996" s="13">
        <v>1.3446266448424369</v>
      </c>
      <c r="E996" s="13">
        <v>-0.24152214324737911</v>
      </c>
      <c r="F996" s="14">
        <v>-2.326506131636096</v>
      </c>
      <c r="G996" s="7">
        <f>A996+B996*'bulk material'!AI996+C996*'bulk material'!AJ996+D996*'bulk material'!AK996+E996*'bulk material'!AL996+F996*'bulk material'!AM996</f>
        <v>8.2275437201299724</v>
      </c>
      <c r="H996">
        <f>(G996-'bulk material'!N996)^2</f>
        <v>3.2691493190823206</v>
      </c>
      <c r="I996" s="13">
        <v>-2.2091567093236426</v>
      </c>
      <c r="J996" s="13">
        <v>-2.655150415248702</v>
      </c>
      <c r="K996" s="13">
        <v>-4.1063027716796601</v>
      </c>
      <c r="L996" s="13">
        <v>0.92994870967569676</v>
      </c>
      <c r="M996" s="13">
        <v>-0.98502144559722105</v>
      </c>
      <c r="N996" s="14">
        <v>0.46073366724933412</v>
      </c>
      <c r="O996">
        <f>I996+J996*'bulk material'!AI996+K996*'bulk material'!AJ996+L996*'bulk material'!AK996+M996*'bulk material'!AL996+N996*'bulk material'!AM996</f>
        <v>3.3033491439253204</v>
      </c>
      <c r="P996">
        <f>(O996-'bulk material'!O996)^2</f>
        <v>0.51800626489196488</v>
      </c>
    </row>
    <row r="997" spans="1:16" ht="15.75" thickBot="1" x14ac:dyDescent="0.3">
      <c r="A997" s="13">
        <v>-0.11795479720844249</v>
      </c>
      <c r="B997" s="13">
        <v>2.3441750623111108</v>
      </c>
      <c r="C997" s="13">
        <v>-1.9231866673775702E-2</v>
      </c>
      <c r="D997" s="13">
        <v>1.3446266448424369</v>
      </c>
      <c r="E997" s="13">
        <v>-0.24152214324737911</v>
      </c>
      <c r="F997" s="14">
        <v>-2.326506131636096</v>
      </c>
      <c r="G997" s="7">
        <f>A997+B997*'bulk material'!AI997+C997*'bulk material'!AJ997+D997*'bulk material'!AK997+E997*'bulk material'!AL997+F997*'bulk material'!AM997</f>
        <v>8.5083387206751091</v>
      </c>
      <c r="H997">
        <f>(G997-'bulk material'!N997)^2</f>
        <v>0.10823050494012125</v>
      </c>
      <c r="I997" s="13">
        <v>-2.2091567093236426</v>
      </c>
      <c r="J997" s="13">
        <v>-2.655150415248702</v>
      </c>
      <c r="K997" s="13">
        <v>-4.1063027716796601</v>
      </c>
      <c r="L997" s="13">
        <v>0.92994870967569676</v>
      </c>
      <c r="M997" s="13">
        <v>-0.98502144559722105</v>
      </c>
      <c r="N997" s="14">
        <v>0.46073366724933412</v>
      </c>
      <c r="O997">
        <f>I997+J997*'bulk material'!AI997+K997*'bulk material'!AJ997+L997*'bulk material'!AK997+M997*'bulk material'!AL997+N997*'bulk material'!AM997</f>
        <v>4.0374825625960806</v>
      </c>
      <c r="P997">
        <f>(O997-'bulk material'!O997)^2</f>
        <v>3.4414994941748271</v>
      </c>
    </row>
    <row r="998" spans="1:16" ht="15.75" thickBot="1" x14ac:dyDescent="0.3">
      <c r="A998" s="13">
        <v>-0.11795479720844249</v>
      </c>
      <c r="B998" s="13">
        <v>2.3441750623111108</v>
      </c>
      <c r="C998" s="13">
        <v>-1.9231866673775702E-2</v>
      </c>
      <c r="D998" s="13">
        <v>1.3446266448424369</v>
      </c>
      <c r="E998" s="13">
        <v>-0.24152214324737911</v>
      </c>
      <c r="F998" s="14">
        <v>-2.326506131636096</v>
      </c>
      <c r="G998" s="7">
        <f>A998+B998*'bulk material'!AI998+C998*'bulk material'!AJ998+D998*'bulk material'!AK998+E998*'bulk material'!AL998+F998*'bulk material'!AM998</f>
        <v>9.3545126637812235</v>
      </c>
      <c r="H998">
        <f>(G998-'bulk material'!N998)^2</f>
        <v>3.9828968769950732</v>
      </c>
      <c r="I998" s="13">
        <v>-2.2091567093236426</v>
      </c>
      <c r="J998" s="13">
        <v>-2.655150415248702</v>
      </c>
      <c r="K998" s="13">
        <v>-4.1063027716796601</v>
      </c>
      <c r="L998" s="13">
        <v>0.92994870967569676</v>
      </c>
      <c r="M998" s="13">
        <v>-0.98502144559722105</v>
      </c>
      <c r="N998" s="14">
        <v>0.46073366724933412</v>
      </c>
      <c r="O998">
        <f>I998+J998*'bulk material'!AI998+K998*'bulk material'!AJ998+L998*'bulk material'!AK998+M998*'bulk material'!AL998+N998*'bulk material'!AM998</f>
        <v>3.4712896812810743</v>
      </c>
      <c r="P998">
        <f>(O998-'bulk material'!O998)^2</f>
        <v>3.5664196211425074</v>
      </c>
    </row>
    <row r="999" spans="1:16" ht="15.75" thickBot="1" x14ac:dyDescent="0.3">
      <c r="A999" s="13">
        <v>-0.11795479720844249</v>
      </c>
      <c r="B999" s="13">
        <v>2.3441750623111108</v>
      </c>
      <c r="C999" s="13">
        <v>-1.9231866673775702E-2</v>
      </c>
      <c r="D999" s="13">
        <v>1.3446266448424369</v>
      </c>
      <c r="E999" s="13">
        <v>-0.24152214324737911</v>
      </c>
      <c r="F999" s="14">
        <v>-2.326506131636096</v>
      </c>
      <c r="G999" s="7">
        <f>A999+B999*'bulk material'!AI999+C999*'bulk material'!AJ999+D999*'bulk material'!AK999+E999*'bulk material'!AL999+F999*'bulk material'!AM999</f>
        <v>2.4519654286202814</v>
      </c>
      <c r="H999">
        <f>(G999-'bulk material'!N999)^2</f>
        <v>8.3575666187145736E-2</v>
      </c>
      <c r="I999" s="13">
        <v>-2.2091567093236426</v>
      </c>
      <c r="J999" s="13">
        <v>-2.655150415248702</v>
      </c>
      <c r="K999" s="13">
        <v>-4.1063027716796601</v>
      </c>
      <c r="L999" s="13">
        <v>0.92994870967569676</v>
      </c>
      <c r="M999" s="13">
        <v>-0.98502144559722105</v>
      </c>
      <c r="N999" s="14">
        <v>0.46073366724933412</v>
      </c>
      <c r="O999">
        <f>I999+J999*'bulk material'!AI999+K999*'bulk material'!AJ999+L999*'bulk material'!AK999+M999*'bulk material'!AL999+N999*'bulk material'!AM999</f>
        <v>-1.708319245337619</v>
      </c>
      <c r="P999">
        <f>(O999-'bulk material'!O999)^2</f>
        <v>1.7170937438842722</v>
      </c>
    </row>
    <row r="1000" spans="1:16" ht="15.75" thickBot="1" x14ac:dyDescent="0.3">
      <c r="A1000" s="13">
        <v>-0.11795479720844249</v>
      </c>
      <c r="B1000" s="13">
        <v>2.3441750623111108</v>
      </c>
      <c r="C1000" s="13">
        <v>-1.9231866673775702E-2</v>
      </c>
      <c r="D1000" s="13">
        <v>1.3446266448424369</v>
      </c>
      <c r="E1000" s="13">
        <v>-0.24152214324737911</v>
      </c>
      <c r="F1000" s="14">
        <v>-2.326506131636096</v>
      </c>
      <c r="G1000" s="7">
        <f>A1000+B1000*'bulk material'!AI1000+C1000*'bulk material'!AJ1000+D1000*'bulk material'!AK1000+E1000*'bulk material'!AL1000+F1000*'bulk material'!AM1000</f>
        <v>1.8271830257948669</v>
      </c>
      <c r="H1000">
        <f>(G1000-'bulk material'!N1000)^2</f>
        <v>2.6875325824864401E-2</v>
      </c>
      <c r="I1000" s="13">
        <v>-2.2091567093236426</v>
      </c>
      <c r="J1000" s="13">
        <v>-2.655150415248702</v>
      </c>
      <c r="K1000" s="13">
        <v>-4.1063027716796601</v>
      </c>
      <c r="L1000" s="13">
        <v>0.92994870967569676</v>
      </c>
      <c r="M1000" s="13">
        <v>-0.98502144559722105</v>
      </c>
      <c r="N1000" s="14">
        <v>0.46073366724933412</v>
      </c>
      <c r="O1000">
        <f>I1000+J1000*'bulk material'!AI1000+K1000*'bulk material'!AJ1000+L1000*'bulk material'!AK1000+M1000*'bulk material'!AL1000+N1000*'bulk material'!AM1000</f>
        <v>-0.72906702016383595</v>
      </c>
      <c r="P1000">
        <f>(O1000-'bulk material'!O1000)^2</f>
        <v>0.87083798223172815</v>
      </c>
    </row>
    <row r="1001" spans="1:16" ht="15.75" thickBot="1" x14ac:dyDescent="0.3">
      <c r="A1001" s="13">
        <v>-0.11795479720844249</v>
      </c>
      <c r="B1001" s="13">
        <v>2.3441750623111108</v>
      </c>
      <c r="C1001" s="13">
        <v>-1.9231866673775702E-2</v>
      </c>
      <c r="D1001" s="13">
        <v>1.3446266448424369</v>
      </c>
      <c r="E1001" s="13">
        <v>-0.24152214324737911</v>
      </c>
      <c r="F1001" s="14">
        <v>-2.326506131636096</v>
      </c>
      <c r="G1001" s="7">
        <f>A1001+B1001*'bulk material'!AI1001+C1001*'bulk material'!AJ1001+D1001*'bulk material'!AK1001+E1001*'bulk material'!AL1001+F1001*'bulk material'!AM1001</f>
        <v>1.8271830257948669</v>
      </c>
      <c r="H1001">
        <f>(G1001-'bulk material'!N1001)^2</f>
        <v>7.4674249689001909E-2</v>
      </c>
      <c r="I1001" s="13">
        <v>-2.2091567093236426</v>
      </c>
      <c r="J1001" s="13">
        <v>-2.655150415248702</v>
      </c>
      <c r="K1001" s="13">
        <v>-4.1063027716796601</v>
      </c>
      <c r="L1001" s="13">
        <v>0.92994870967569676</v>
      </c>
      <c r="M1001" s="13">
        <v>-0.98502144559722105</v>
      </c>
      <c r="N1001" s="14">
        <v>0.46073366724933412</v>
      </c>
      <c r="O1001">
        <f>I1001+J1001*'bulk material'!AI1001+K1001*'bulk material'!AJ1001+L1001*'bulk material'!AK1001+M1001*'bulk material'!AL1001+N1001*'bulk material'!AM1001</f>
        <v>-0.72906702016383595</v>
      </c>
      <c r="P1001">
        <f>(O1001-'bulk material'!O1001)^2</f>
        <v>0.92067084207344152</v>
      </c>
    </row>
    <row r="1002" spans="1:16" ht="15.75" thickBot="1" x14ac:dyDescent="0.3">
      <c r="A1002" s="13">
        <v>-0.11795479720844249</v>
      </c>
      <c r="B1002" s="13">
        <v>2.3441750623111108</v>
      </c>
      <c r="C1002" s="13">
        <v>-1.9231866673775702E-2</v>
      </c>
      <c r="D1002" s="13">
        <v>1.3446266448424369</v>
      </c>
      <c r="E1002" s="13">
        <v>-0.24152214324737911</v>
      </c>
      <c r="F1002" s="14">
        <v>-2.326506131636096</v>
      </c>
      <c r="G1002" s="7">
        <f>A1002+B1002*'bulk material'!AI1002+C1002*'bulk material'!AJ1002+D1002*'bulk material'!AK1002+E1002*'bulk material'!AL1002+F1002*'bulk material'!AM1002</f>
        <v>1.8271830257948669</v>
      </c>
      <c r="H1002">
        <f>(G1002-'bulk material'!N1002)^2</f>
        <v>0.21210825237248543</v>
      </c>
      <c r="I1002" s="13">
        <v>-2.2091567093236426</v>
      </c>
      <c r="J1002" s="13">
        <v>-2.655150415248702</v>
      </c>
      <c r="K1002" s="13">
        <v>-4.1063027716796601</v>
      </c>
      <c r="L1002" s="13">
        <v>0.92994870967569676</v>
      </c>
      <c r="M1002" s="13">
        <v>-0.98502144559722105</v>
      </c>
      <c r="N1002" s="14">
        <v>0.46073366724933412</v>
      </c>
      <c r="O1002">
        <f>I1002+J1002*'bulk material'!AI1002+K1002*'bulk material'!AJ1002+L1002*'bulk material'!AK1002+M1002*'bulk material'!AL1002+N1002*'bulk material'!AM1002</f>
        <v>-0.72906702016383595</v>
      </c>
      <c r="P1002">
        <f>(O1002-'bulk material'!O1002)^2</f>
        <v>1.5124133597490157</v>
      </c>
    </row>
    <row r="1003" spans="1:16" ht="15.75" thickBot="1" x14ac:dyDescent="0.3">
      <c r="A1003" s="13">
        <v>-0.11795479720844249</v>
      </c>
      <c r="B1003" s="13">
        <v>2.3441750623111108</v>
      </c>
      <c r="C1003" s="13">
        <v>-1.9231866673775702E-2</v>
      </c>
      <c r="D1003" s="13">
        <v>1.3446266448424369</v>
      </c>
      <c r="E1003" s="13">
        <v>-0.24152214324737911</v>
      </c>
      <c r="F1003" s="14">
        <v>-2.326506131636096</v>
      </c>
      <c r="G1003" s="7">
        <f>A1003+B1003*'bulk material'!AI1003+C1003*'bulk material'!AJ1003+D1003*'bulk material'!AK1003+E1003*'bulk material'!AL1003+F1003*'bulk material'!AM1003</f>
        <v>2.2948863276784932</v>
      </c>
      <c r="H1003">
        <f>(G1003-'bulk material'!N1003)^2</f>
        <v>2.1785632462794382</v>
      </c>
      <c r="I1003" s="13">
        <v>-2.2091567093236426</v>
      </c>
      <c r="J1003" s="13">
        <v>-2.655150415248702</v>
      </c>
      <c r="K1003" s="13">
        <v>-4.1063027716796601</v>
      </c>
      <c r="L1003" s="13">
        <v>0.92994870967569676</v>
      </c>
      <c r="M1003" s="13">
        <v>-0.98502144559722105</v>
      </c>
      <c r="N1003" s="14">
        <v>0.46073366724933412</v>
      </c>
      <c r="O1003">
        <f>I1003+J1003*'bulk material'!AI1003+K1003*'bulk material'!AJ1003+L1003*'bulk material'!AK1003+M1003*'bulk material'!AL1003+N1003*'bulk material'!AM1003</f>
        <v>-0.89893308759301416</v>
      </c>
      <c r="P1003">
        <f>(O1003-'bulk material'!O1003)^2</f>
        <v>3.8841121382823047</v>
      </c>
    </row>
    <row r="1004" spans="1:16" ht="15.75" thickBot="1" x14ac:dyDescent="0.3">
      <c r="A1004" s="13">
        <v>-0.11795479720844249</v>
      </c>
      <c r="B1004" s="13">
        <v>2.3441750623111108</v>
      </c>
      <c r="C1004" s="13">
        <v>-1.9231866673775702E-2</v>
      </c>
      <c r="D1004" s="13">
        <v>1.3446266448424369</v>
      </c>
      <c r="E1004" s="13">
        <v>-0.24152214324737911</v>
      </c>
      <c r="F1004" s="14">
        <v>-2.326506131636096</v>
      </c>
      <c r="G1004" s="7">
        <f>A1004+B1004*'bulk material'!AI1004+C1004*'bulk material'!AJ1004+D1004*'bulk material'!AK1004+E1004*'bulk material'!AL1004+F1004*'bulk material'!AM1004</f>
        <v>2.2405784751866373</v>
      </c>
      <c r="H1004">
        <f>(G1004-'bulk material'!N1004)^2</f>
        <v>5.996237538441056E-4</v>
      </c>
      <c r="I1004" s="13">
        <v>-2.2091567093236426</v>
      </c>
      <c r="J1004" s="13">
        <v>-2.655150415248702</v>
      </c>
      <c r="K1004" s="13">
        <v>-4.1063027716796601</v>
      </c>
      <c r="L1004" s="13">
        <v>0.92994870967569676</v>
      </c>
      <c r="M1004" s="13">
        <v>-0.98502144559722105</v>
      </c>
      <c r="N1004" s="14">
        <v>0.46073366724933412</v>
      </c>
      <c r="O1004">
        <f>I1004+J1004*'bulk material'!AI1004+K1004*'bulk material'!AJ1004+L1004*'bulk material'!AK1004+M1004*'bulk material'!AL1004+N1004*'bulk material'!AM1004</f>
        <v>-0.52632394294578222</v>
      </c>
      <c r="P1004">
        <f>(O1004-'bulk material'!O1004)^2</f>
        <v>0.4933871160027567</v>
      </c>
    </row>
    <row r="1005" spans="1:16" ht="15.75" thickBot="1" x14ac:dyDescent="0.3">
      <c r="A1005" s="13">
        <v>-0.11795479720844249</v>
      </c>
      <c r="B1005" s="13">
        <v>2.3441750623111108</v>
      </c>
      <c r="C1005" s="13">
        <v>-1.9231866673775702E-2</v>
      </c>
      <c r="D1005" s="13">
        <v>1.3446266448424369</v>
      </c>
      <c r="E1005" s="13">
        <v>-0.24152214324737911</v>
      </c>
      <c r="F1005" s="14">
        <v>-2.326506131636096</v>
      </c>
      <c r="G1005" s="7">
        <f>A1005+B1005*'bulk material'!AI1005+C1005*'bulk material'!AJ1005+D1005*'bulk material'!AK1005+E1005*'bulk material'!AL1005+F1005*'bulk material'!AM1005</f>
        <v>2.0142685578382005</v>
      </c>
      <c r="H1005">
        <f>(G1005-'bulk material'!N1005)^2</f>
        <v>2.3114319802565054E-2</v>
      </c>
      <c r="I1005" s="13">
        <v>-2.2091567093236426</v>
      </c>
      <c r="J1005" s="13">
        <v>-2.655150415248702</v>
      </c>
      <c r="K1005" s="13">
        <v>-4.1063027716796601</v>
      </c>
      <c r="L1005" s="13">
        <v>0.92994870967569676</v>
      </c>
      <c r="M1005" s="13">
        <v>-0.98502144559722105</v>
      </c>
      <c r="N1005" s="14">
        <v>0.46073366724933412</v>
      </c>
      <c r="O1005">
        <f>I1005+J1005*'bulk material'!AI1005+K1005*'bulk material'!AJ1005+L1005*'bulk material'!AK1005+M1005*'bulk material'!AL1005+N1005*'bulk material'!AM1005</f>
        <v>-0.42452266576658093</v>
      </c>
      <c r="P1005">
        <f>(O1005-'bulk material'!O1005)^2</f>
        <v>0.96201800730619025</v>
      </c>
    </row>
    <row r="1006" spans="1:16" ht="15.75" thickBot="1" x14ac:dyDescent="0.3">
      <c r="A1006" s="13">
        <v>-0.11795479720844249</v>
      </c>
      <c r="B1006" s="13">
        <v>2.3441750623111108</v>
      </c>
      <c r="C1006" s="13">
        <v>-1.9231866673775702E-2</v>
      </c>
      <c r="D1006" s="13">
        <v>1.3446266448424369</v>
      </c>
      <c r="E1006" s="13">
        <v>-0.24152214324737911</v>
      </c>
      <c r="F1006" s="14">
        <v>-2.326506131636096</v>
      </c>
      <c r="G1006" s="7">
        <f>A1006+B1006*'bulk material'!AI1006+C1006*'bulk material'!AJ1006+D1006*'bulk material'!AK1006+E1006*'bulk material'!AL1006+F1006*'bulk material'!AM1006</f>
        <v>2.0142685578382005</v>
      </c>
      <c r="H1006">
        <f>(G1006-'bulk material'!N1006)^2</f>
        <v>0.12512829868256586</v>
      </c>
      <c r="I1006" s="13">
        <v>-2.2091567093236426</v>
      </c>
      <c r="J1006" s="13">
        <v>-2.655150415248702</v>
      </c>
      <c r="K1006" s="13">
        <v>-4.1063027716796601</v>
      </c>
      <c r="L1006" s="13">
        <v>0.92994870967569676</v>
      </c>
      <c r="M1006" s="13">
        <v>-0.98502144559722105</v>
      </c>
      <c r="N1006" s="14">
        <v>0.46073366724933412</v>
      </c>
      <c r="O1006">
        <f>I1006+J1006*'bulk material'!AI1006+K1006*'bulk material'!AJ1006+L1006*'bulk material'!AK1006+M1006*'bulk material'!AL1006+N1006*'bulk material'!AM1006</f>
        <v>-0.42452266576658093</v>
      </c>
      <c r="P1006">
        <f>(O1006-'bulk material'!O1006)^2</f>
        <v>1.3007995781210369</v>
      </c>
    </row>
    <row r="1007" spans="1:16" ht="15.75" thickBot="1" x14ac:dyDescent="0.3">
      <c r="A1007" s="13">
        <v>-0.11795479720844249</v>
      </c>
      <c r="B1007" s="13">
        <v>2.3441750623111108</v>
      </c>
      <c r="C1007" s="13">
        <v>-1.9231866673775702E-2</v>
      </c>
      <c r="D1007" s="13">
        <v>1.3446266448424369</v>
      </c>
      <c r="E1007" s="13">
        <v>-0.24152214324737911</v>
      </c>
      <c r="F1007" s="14">
        <v>-2.326506131636096</v>
      </c>
      <c r="G1007" s="7">
        <f>A1007+B1007*'bulk material'!AI1007+C1007*'bulk material'!AJ1007+D1007*'bulk material'!AK1007+E1007*'bulk material'!AL1007+F1007*'bulk material'!AM1007</f>
        <v>2.1737854897870323</v>
      </c>
      <c r="H1007">
        <f>(G1007-'bulk material'!N1007)^2</f>
        <v>1.8080513674719516E-2</v>
      </c>
      <c r="I1007" s="13">
        <v>-2.2091567093236426</v>
      </c>
      <c r="J1007" s="13">
        <v>-2.655150415248702</v>
      </c>
      <c r="K1007" s="13">
        <v>-4.1063027716796601</v>
      </c>
      <c r="L1007" s="13">
        <v>0.92994870967569676</v>
      </c>
      <c r="M1007" s="13">
        <v>-0.98502144559722105</v>
      </c>
      <c r="N1007" s="14">
        <v>0.46073366724933412</v>
      </c>
      <c r="O1007">
        <f>I1007+J1007*'bulk material'!AI1007+K1007*'bulk material'!AJ1007+L1007*'bulk material'!AK1007+M1007*'bulk material'!AL1007+N1007*'bulk material'!AM1007</f>
        <v>-0.19958995191108098</v>
      </c>
      <c r="P1007">
        <f>(O1007-'bulk material'!O1007)^2</f>
        <v>0.67706441868361866</v>
      </c>
    </row>
    <row r="1008" spans="1:16" ht="15.75" thickBot="1" x14ac:dyDescent="0.3">
      <c r="A1008" s="13">
        <v>-0.11795479720844249</v>
      </c>
      <c r="B1008" s="13">
        <v>2.3441750623111108</v>
      </c>
      <c r="C1008" s="13">
        <v>-1.9231866673775702E-2</v>
      </c>
      <c r="D1008" s="13">
        <v>1.3446266448424369</v>
      </c>
      <c r="E1008" s="13">
        <v>-0.24152214324737911</v>
      </c>
      <c r="F1008" s="14">
        <v>-2.326506131636096</v>
      </c>
      <c r="G1008" s="7">
        <f>A1008+B1008*'bulk material'!AI1008+C1008*'bulk material'!AJ1008+D1008*'bulk material'!AK1008+E1008*'bulk material'!AL1008+F1008*'bulk material'!AM1008</f>
        <v>2.5043341472315612</v>
      </c>
      <c r="H1008">
        <f>(G1008-'bulk material'!N1008)^2</f>
        <v>3.0255708999834221</v>
      </c>
      <c r="I1008" s="13">
        <v>-2.2091567093236426</v>
      </c>
      <c r="J1008" s="13">
        <v>-2.655150415248702</v>
      </c>
      <c r="K1008" s="13">
        <v>-4.1063027716796601</v>
      </c>
      <c r="L1008" s="13">
        <v>0.92994870967569676</v>
      </c>
      <c r="M1008" s="13">
        <v>-0.98502144559722105</v>
      </c>
      <c r="N1008" s="14">
        <v>0.46073366724933412</v>
      </c>
      <c r="O1008">
        <f>I1008+J1008*'bulk material'!AI1008+K1008*'bulk material'!AJ1008+L1008*'bulk material'!AK1008+M1008*'bulk material'!AL1008+N1008*'bulk material'!AM1008</f>
        <v>0.26967438707214897</v>
      </c>
      <c r="P1008">
        <f>(O1008-'bulk material'!O1008)^2</f>
        <v>1.0686536743914681</v>
      </c>
    </row>
    <row r="1009" spans="1:16" ht="15.75" thickBot="1" x14ac:dyDescent="0.3">
      <c r="A1009" s="13">
        <v>-0.11795479720844249</v>
      </c>
      <c r="B1009" s="13">
        <v>2.3441750623111108</v>
      </c>
      <c r="C1009" s="13">
        <v>-1.9231866673775702E-2</v>
      </c>
      <c r="D1009" s="13">
        <v>1.3446266448424369</v>
      </c>
      <c r="E1009" s="13">
        <v>-0.24152214324737911</v>
      </c>
      <c r="F1009" s="14">
        <v>-2.326506131636096</v>
      </c>
      <c r="G1009" s="7">
        <f>A1009+B1009*'bulk material'!AI1009+C1009*'bulk material'!AJ1009+D1009*'bulk material'!AK1009+E1009*'bulk material'!AL1009+F1009*'bulk material'!AM1009</f>
        <v>2.5043341472315612</v>
      </c>
      <c r="H1009">
        <f>(G1009-'bulk material'!N1009)^2</f>
        <v>0.19221161740125486</v>
      </c>
      <c r="I1009" s="13">
        <v>-2.2091567093236426</v>
      </c>
      <c r="J1009" s="13">
        <v>-2.655150415248702</v>
      </c>
      <c r="K1009" s="13">
        <v>-4.1063027716796601</v>
      </c>
      <c r="L1009" s="13">
        <v>0.92994870967569676</v>
      </c>
      <c r="M1009" s="13">
        <v>-0.98502144559722105</v>
      </c>
      <c r="N1009" s="14">
        <v>0.46073366724933412</v>
      </c>
      <c r="O1009">
        <f>I1009+J1009*'bulk material'!AI1009+K1009*'bulk material'!AJ1009+L1009*'bulk material'!AK1009+M1009*'bulk material'!AL1009+N1009*'bulk material'!AM1009</f>
        <v>0.26967438707214897</v>
      </c>
      <c r="P1009">
        <f>(O1009-'bulk material'!O1009)^2</f>
        <v>1.0182408598860508</v>
      </c>
    </row>
    <row r="1010" spans="1:16" ht="15.75" thickBot="1" x14ac:dyDescent="0.3">
      <c r="A1010" s="13">
        <v>-0.11795479720844249</v>
      </c>
      <c r="B1010" s="13">
        <v>2.3441750623111108</v>
      </c>
      <c r="C1010" s="13">
        <v>-1.9231866673775702E-2</v>
      </c>
      <c r="D1010" s="13">
        <v>1.3446266448424369</v>
      </c>
      <c r="E1010" s="13">
        <v>-0.24152214324737911</v>
      </c>
      <c r="F1010" s="14">
        <v>-2.326506131636096</v>
      </c>
      <c r="G1010" s="7">
        <f>A1010+B1010*'bulk material'!AI1010+C1010*'bulk material'!AJ1010+D1010*'bulk material'!AK1010+E1010*'bulk material'!AL1010+F1010*'bulk material'!AM1010</f>
        <v>3.4733037926166666</v>
      </c>
      <c r="H1010">
        <f>(G1010-'bulk material'!N1010)^2</f>
        <v>1.0633374264637063</v>
      </c>
      <c r="I1010" s="13">
        <v>-2.2091567093236426</v>
      </c>
      <c r="J1010" s="13">
        <v>-2.655150415248702</v>
      </c>
      <c r="K1010" s="13">
        <v>-4.1063027716796601</v>
      </c>
      <c r="L1010" s="13">
        <v>0.92994870967569676</v>
      </c>
      <c r="M1010" s="13">
        <v>-0.98502144559722105</v>
      </c>
      <c r="N1010" s="14">
        <v>0.46073366724933412</v>
      </c>
      <c r="O1010">
        <f>I1010+J1010*'bulk material'!AI1010+K1010*'bulk material'!AJ1010+L1010*'bulk material'!AK1010+M1010*'bulk material'!AL1010+N1010*'bulk material'!AM1010</f>
        <v>-0.18995098430485091</v>
      </c>
      <c r="P1010">
        <f>(O1010-'bulk material'!O1010)^2</f>
        <v>0.11084089402815081</v>
      </c>
    </row>
    <row r="1011" spans="1:16" ht="15.75" thickBot="1" x14ac:dyDescent="0.3">
      <c r="A1011" s="13">
        <v>-0.11795479720844249</v>
      </c>
      <c r="B1011" s="13">
        <v>2.3441750623111108</v>
      </c>
      <c r="C1011" s="13">
        <v>-1.9231866673775702E-2</v>
      </c>
      <c r="D1011" s="13">
        <v>1.3446266448424369</v>
      </c>
      <c r="E1011" s="13">
        <v>-0.24152214324737911</v>
      </c>
      <c r="F1011" s="14">
        <v>-2.326506131636096</v>
      </c>
      <c r="G1011" s="7">
        <f>A1011+B1011*'bulk material'!AI1011+C1011*'bulk material'!AJ1011+D1011*'bulk material'!AK1011+E1011*'bulk material'!AL1011+F1011*'bulk material'!AM1011</f>
        <v>3.4733037926166666</v>
      </c>
      <c r="H1011">
        <f>(G1011-'bulk material'!N1011)^2</f>
        <v>1.1887425308707303E-2</v>
      </c>
      <c r="I1011" s="13">
        <v>-2.2091567093236426</v>
      </c>
      <c r="J1011" s="13">
        <v>-2.655150415248702</v>
      </c>
      <c r="K1011" s="13">
        <v>-4.1063027716796601</v>
      </c>
      <c r="L1011" s="13">
        <v>0.92994870967569676</v>
      </c>
      <c r="M1011" s="13">
        <v>-0.98502144559722105</v>
      </c>
      <c r="N1011" s="14">
        <v>0.46073366724933412</v>
      </c>
      <c r="O1011">
        <f>I1011+J1011*'bulk material'!AI1011+K1011*'bulk material'!AJ1011+L1011*'bulk material'!AK1011+M1011*'bulk material'!AL1011+N1011*'bulk material'!AM1011</f>
        <v>-0.18995098430485091</v>
      </c>
      <c r="P1011">
        <f>(O1011-'bulk material'!O1011)^2</f>
        <v>0.65170785518123087</v>
      </c>
    </row>
    <row r="1012" spans="1:16" ht="15.75" thickBot="1" x14ac:dyDescent="0.3">
      <c r="A1012" s="13">
        <v>-0.11795479720844249</v>
      </c>
      <c r="B1012" s="13">
        <v>2.3441750623111108</v>
      </c>
      <c r="C1012" s="13">
        <v>-1.9231866673775702E-2</v>
      </c>
      <c r="D1012" s="13">
        <v>1.3446266448424369</v>
      </c>
      <c r="E1012" s="13">
        <v>-0.24152214324737911</v>
      </c>
      <c r="F1012" s="14">
        <v>-2.326506131636096</v>
      </c>
      <c r="G1012" s="7">
        <f>A1012+B1012*'bulk material'!AI1012+C1012*'bulk material'!AJ1012+D1012*'bulk material'!AK1012+E1012*'bulk material'!AL1012+F1012*'bulk material'!AM1012</f>
        <v>3.6193744581170733</v>
      </c>
      <c r="H1012">
        <f>(G1012-'bulk material'!N1012)^2</f>
        <v>1.8784029098808963</v>
      </c>
      <c r="I1012" s="13">
        <v>-2.2091567093236426</v>
      </c>
      <c r="J1012" s="13">
        <v>-2.655150415248702</v>
      </c>
      <c r="K1012" s="13">
        <v>-4.1063027716796601</v>
      </c>
      <c r="L1012" s="13">
        <v>0.92994870967569676</v>
      </c>
      <c r="M1012" s="13">
        <v>-0.98502144559722105</v>
      </c>
      <c r="N1012" s="14">
        <v>0.46073366724933412</v>
      </c>
      <c r="O1012">
        <f>I1012+J1012*'bulk material'!AI1012+K1012*'bulk material'!AJ1012+L1012*'bulk material'!AK1012+M1012*'bulk material'!AL1012+N1012*'bulk material'!AM1012</f>
        <v>2.5682242453892945E-2</v>
      </c>
      <c r="P1012">
        <f>(O1012-'bulk material'!O1012)^2</f>
        <v>0.93287816398611312</v>
      </c>
    </row>
    <row r="1013" spans="1:16" ht="15.75" thickBot="1" x14ac:dyDescent="0.3">
      <c r="A1013" s="13">
        <v>-0.11795479720844249</v>
      </c>
      <c r="B1013" s="13">
        <v>2.3441750623111108</v>
      </c>
      <c r="C1013" s="13">
        <v>-1.9231866673775702E-2</v>
      </c>
      <c r="D1013" s="13">
        <v>1.3446266448424369</v>
      </c>
      <c r="E1013" s="13">
        <v>-0.24152214324737911</v>
      </c>
      <c r="F1013" s="14">
        <v>-2.326506131636096</v>
      </c>
      <c r="G1013" s="7">
        <f>A1013+B1013*'bulk material'!AI1013+C1013*'bulk material'!AJ1013+D1013*'bulk material'!AK1013+E1013*'bulk material'!AL1013+F1013*'bulk material'!AM1013</f>
        <v>3.1840928087674669</v>
      </c>
      <c r="H1013">
        <f>(G1013-'bulk material'!N1013)^2</f>
        <v>2.5400520685780523</v>
      </c>
      <c r="I1013" s="13">
        <v>-2.2091567093236426</v>
      </c>
      <c r="J1013" s="13">
        <v>-2.655150415248702</v>
      </c>
      <c r="K1013" s="13">
        <v>-4.1063027716796601</v>
      </c>
      <c r="L1013" s="13">
        <v>0.92994870967569676</v>
      </c>
      <c r="M1013" s="13">
        <v>-0.98502144559722105</v>
      </c>
      <c r="N1013" s="14">
        <v>0.46073366724933412</v>
      </c>
      <c r="O1013">
        <f>I1013+J1013*'bulk material'!AI1013+K1013*'bulk material'!AJ1013+L1013*'bulk material'!AK1013+M1013*'bulk material'!AL1013+N1013*'bulk material'!AM1013</f>
        <v>1.3193290364809018</v>
      </c>
      <c r="P1013">
        <f>(O1013-'bulk material'!O1013)^2</f>
        <v>1.0281763448120829</v>
      </c>
    </row>
    <row r="1014" spans="1:16" ht="15.75" thickBot="1" x14ac:dyDescent="0.3">
      <c r="A1014" s="13">
        <v>-0.11795479720844249</v>
      </c>
      <c r="B1014" s="13">
        <v>2.3441750623111108</v>
      </c>
      <c r="C1014" s="13">
        <v>-1.9231866673775702E-2</v>
      </c>
      <c r="D1014" s="13">
        <v>1.3446266448424369</v>
      </c>
      <c r="E1014" s="13">
        <v>-0.24152214324737911</v>
      </c>
      <c r="F1014" s="14">
        <v>-2.326506131636096</v>
      </c>
      <c r="G1014" s="7">
        <f>A1014+B1014*'bulk material'!AI1014+C1014*'bulk material'!AJ1014+D1014*'bulk material'!AK1014+E1014*'bulk material'!AL1014+F1014*'bulk material'!AM1014</f>
        <v>4.2732605182374064</v>
      </c>
      <c r="H1014">
        <f>(G1014-'bulk material'!N1014)^2</f>
        <v>1.9720765266986684</v>
      </c>
      <c r="I1014" s="13">
        <v>-2.2091567093236426</v>
      </c>
      <c r="J1014" s="13">
        <v>-2.655150415248702</v>
      </c>
      <c r="K1014" s="13">
        <v>-4.1063027716796601</v>
      </c>
      <c r="L1014" s="13">
        <v>0.92994870967569676</v>
      </c>
      <c r="M1014" s="13">
        <v>-0.98502144559722105</v>
      </c>
      <c r="N1014" s="14">
        <v>0.46073366724933412</v>
      </c>
      <c r="O1014">
        <f>I1014+J1014*'bulk material'!AI1014+K1014*'bulk material'!AJ1014+L1014*'bulk material'!AK1014+M1014*'bulk material'!AL1014+N1014*'bulk material'!AM1014</f>
        <v>1.0290309863623706</v>
      </c>
      <c r="P1014">
        <f>(O1014-'bulk material'!O1014)^2</f>
        <v>3.3236093470847141</v>
      </c>
    </row>
    <row r="1015" spans="1:16" ht="15.75" thickBot="1" x14ac:dyDescent="0.3">
      <c r="A1015" s="13">
        <v>-0.11795479720844249</v>
      </c>
      <c r="B1015" s="13">
        <v>2.3441750623111108</v>
      </c>
      <c r="C1015" s="13">
        <v>-1.9231866673775702E-2</v>
      </c>
      <c r="D1015" s="13">
        <v>1.3446266448424369</v>
      </c>
      <c r="E1015" s="13">
        <v>-0.24152214324737911</v>
      </c>
      <c r="F1015" s="14">
        <v>-2.326506131636096</v>
      </c>
      <c r="G1015" s="7">
        <f>A1015+B1015*'bulk material'!AI1015+C1015*'bulk material'!AJ1015+D1015*'bulk material'!AK1015+E1015*'bulk material'!AL1015+F1015*'bulk material'!AM1015</f>
        <v>4.9504116396741011</v>
      </c>
      <c r="H1015">
        <f>(G1015-'bulk material'!N1015)^2</f>
        <v>1.6639155147297002</v>
      </c>
      <c r="I1015" s="13">
        <v>-2.2091567093236426</v>
      </c>
      <c r="J1015" s="13">
        <v>-2.655150415248702</v>
      </c>
      <c r="K1015" s="13">
        <v>-4.1063027716796601</v>
      </c>
      <c r="L1015" s="13">
        <v>0.92994870967569676</v>
      </c>
      <c r="M1015" s="13">
        <v>-0.98502144559722105</v>
      </c>
      <c r="N1015" s="14">
        <v>0.46073366724933412</v>
      </c>
      <c r="O1015">
        <f>I1015+J1015*'bulk material'!AI1015+K1015*'bulk material'!AJ1015+L1015*'bulk material'!AK1015+M1015*'bulk material'!AL1015+N1015*'bulk material'!AM1015</f>
        <v>2.0277723935983549</v>
      </c>
      <c r="P1015">
        <f>(O1015-'bulk material'!O1015)^2</f>
        <v>3.1303844360947757</v>
      </c>
    </row>
    <row r="1016" spans="1:16" ht="15.75" thickBot="1" x14ac:dyDescent="0.3">
      <c r="A1016" s="13">
        <v>-0.11795479720844249</v>
      </c>
      <c r="B1016" s="13">
        <v>2.3441750623111108</v>
      </c>
      <c r="C1016" s="13">
        <v>-1.9231866673775702E-2</v>
      </c>
      <c r="D1016" s="13">
        <v>1.3446266448424369</v>
      </c>
      <c r="E1016" s="13">
        <v>-0.24152214324737911</v>
      </c>
      <c r="F1016" s="14">
        <v>-2.326506131636096</v>
      </c>
      <c r="G1016" s="7">
        <f>A1016+B1016*'bulk material'!AI1016+C1016*'bulk material'!AJ1016+D1016*'bulk material'!AK1016+E1016*'bulk material'!AL1016+F1016*'bulk material'!AM1016</f>
        <v>2.4519654286202814</v>
      </c>
      <c r="H1016">
        <f>(G1016-'bulk material'!N1016)^2</f>
        <v>2.6947135242370347E-2</v>
      </c>
      <c r="I1016" s="13">
        <v>-2.2091567093236426</v>
      </c>
      <c r="J1016" s="13">
        <v>-2.655150415248702</v>
      </c>
      <c r="K1016" s="13">
        <v>-4.1063027716796601</v>
      </c>
      <c r="L1016" s="13">
        <v>0.92994870967569676</v>
      </c>
      <c r="M1016" s="13">
        <v>-0.98502144559722105</v>
      </c>
      <c r="N1016" s="14">
        <v>0.46073366724933412</v>
      </c>
      <c r="O1016">
        <f>I1016+J1016*'bulk material'!AI1016+K1016*'bulk material'!AJ1016+L1016*'bulk material'!AK1016+M1016*'bulk material'!AL1016+N1016*'bulk material'!AM1016</f>
        <v>-1.708319245337619</v>
      </c>
      <c r="P1016">
        <f>(O1016-'bulk material'!O1016)^2</f>
        <v>1.4052691791760574</v>
      </c>
    </row>
    <row r="1017" spans="1:16" ht="15.75" thickBot="1" x14ac:dyDescent="0.3">
      <c r="A1017" s="13">
        <v>-0.11795479720844249</v>
      </c>
      <c r="B1017" s="13">
        <v>2.3441750623111108</v>
      </c>
      <c r="C1017" s="13">
        <v>-1.9231866673775702E-2</v>
      </c>
      <c r="D1017" s="13">
        <v>1.3446266448424369</v>
      </c>
      <c r="E1017" s="13">
        <v>-0.24152214324737911</v>
      </c>
      <c r="F1017" s="14">
        <v>-2.326506131636096</v>
      </c>
      <c r="G1017" s="7">
        <f>A1017+B1017*'bulk material'!AI1017+C1017*'bulk material'!AJ1017+D1017*'bulk material'!AK1017+E1017*'bulk material'!AL1017+F1017*'bulk material'!AM1017</f>
        <v>1.8271830257948669</v>
      </c>
      <c r="H1017">
        <f>(G1017-'bulk material'!N1017)^2</f>
        <v>0.11642632601307613</v>
      </c>
      <c r="I1017" s="13">
        <v>-2.2091567093236426</v>
      </c>
      <c r="J1017" s="13">
        <v>-2.655150415248702</v>
      </c>
      <c r="K1017" s="13">
        <v>-4.1063027716796601</v>
      </c>
      <c r="L1017" s="13">
        <v>0.92994870967569676</v>
      </c>
      <c r="M1017" s="13">
        <v>-0.98502144559722105</v>
      </c>
      <c r="N1017" s="14">
        <v>0.46073366724933412</v>
      </c>
      <c r="O1017">
        <f>I1017+J1017*'bulk material'!AI1017+K1017*'bulk material'!AJ1017+L1017*'bulk material'!AK1017+M1017*'bulk material'!AL1017+N1017*'bulk material'!AM1017</f>
        <v>-0.72906702016383595</v>
      </c>
      <c r="P1017">
        <f>(O1017-'bulk material'!O1017)^2</f>
        <v>0.18321569434268925</v>
      </c>
    </row>
    <row r="1018" spans="1:16" ht="15.75" thickBot="1" x14ac:dyDescent="0.3">
      <c r="A1018" s="13">
        <v>-0.11795479720844249</v>
      </c>
      <c r="B1018" s="13">
        <v>2.3441750623111108</v>
      </c>
      <c r="C1018" s="13">
        <v>-1.9231866673775702E-2</v>
      </c>
      <c r="D1018" s="13">
        <v>1.3446266448424369</v>
      </c>
      <c r="E1018" s="13">
        <v>-0.24152214324737911</v>
      </c>
      <c r="F1018" s="14">
        <v>-2.326506131636096</v>
      </c>
      <c r="G1018" s="7">
        <f>A1018+B1018*'bulk material'!AI1018+C1018*'bulk material'!AJ1018+D1018*'bulk material'!AK1018+E1018*'bulk material'!AL1018+F1018*'bulk material'!AM1018</f>
        <v>1.8271830257948669</v>
      </c>
      <c r="H1018">
        <f>(G1018-'bulk material'!N1018)^2</f>
        <v>3.2052376606894577E-2</v>
      </c>
      <c r="I1018" s="13">
        <v>-2.2091567093236426</v>
      </c>
      <c r="J1018" s="13">
        <v>-2.655150415248702</v>
      </c>
      <c r="K1018" s="13">
        <v>-4.1063027716796601</v>
      </c>
      <c r="L1018" s="13">
        <v>0.92994870967569676</v>
      </c>
      <c r="M1018" s="13">
        <v>-0.98502144559722105</v>
      </c>
      <c r="N1018" s="14">
        <v>0.46073366724933412</v>
      </c>
      <c r="O1018">
        <f>I1018+J1018*'bulk material'!AI1018+K1018*'bulk material'!AJ1018+L1018*'bulk material'!AK1018+M1018*'bulk material'!AL1018+N1018*'bulk material'!AM1018</f>
        <v>-0.72906702016383595</v>
      </c>
      <c r="P1018">
        <f>(O1018-'bulk material'!O1018)^2</f>
        <v>0.25727037397717623</v>
      </c>
    </row>
    <row r="1019" spans="1:16" ht="15.75" thickBot="1" x14ac:dyDescent="0.3">
      <c r="A1019" s="13">
        <v>-0.11795479720844249</v>
      </c>
      <c r="B1019" s="13">
        <v>2.3441750623111108</v>
      </c>
      <c r="C1019" s="13">
        <v>-1.9231866673775702E-2</v>
      </c>
      <c r="D1019" s="13">
        <v>1.3446266448424369</v>
      </c>
      <c r="E1019" s="13">
        <v>-0.24152214324737911</v>
      </c>
      <c r="F1019" s="14">
        <v>-2.326506131636096</v>
      </c>
      <c r="G1019" s="7">
        <f>A1019+B1019*'bulk material'!AI1019+C1019*'bulk material'!AJ1019+D1019*'bulk material'!AK1019+E1019*'bulk material'!AL1019+F1019*'bulk material'!AM1019</f>
        <v>2.2948863276784932</v>
      </c>
      <c r="H1019">
        <f>(G1019-'bulk material'!N1019)^2</f>
        <v>0.16330786015717438</v>
      </c>
      <c r="I1019" s="13">
        <v>-2.2091567093236426</v>
      </c>
      <c r="J1019" s="13">
        <v>-2.655150415248702</v>
      </c>
      <c r="K1019" s="13">
        <v>-4.1063027716796601</v>
      </c>
      <c r="L1019" s="13">
        <v>0.92994870967569676</v>
      </c>
      <c r="M1019" s="13">
        <v>-0.98502144559722105</v>
      </c>
      <c r="N1019" s="14">
        <v>0.46073366724933412</v>
      </c>
      <c r="O1019">
        <f>I1019+J1019*'bulk material'!AI1019+K1019*'bulk material'!AJ1019+L1019*'bulk material'!AK1019+M1019*'bulk material'!AL1019+N1019*'bulk material'!AM1019</f>
        <v>-0.89893308759301416</v>
      </c>
      <c r="P1019">
        <f>(O1019-'bulk material'!O1019)^2</f>
        <v>0.80808069596950971</v>
      </c>
    </row>
    <row r="1020" spans="1:16" ht="15.75" thickBot="1" x14ac:dyDescent="0.3">
      <c r="A1020" s="13">
        <v>-0.11795479720844249</v>
      </c>
      <c r="B1020" s="13">
        <v>2.3441750623111108</v>
      </c>
      <c r="C1020" s="13">
        <v>-1.9231866673775702E-2</v>
      </c>
      <c r="D1020" s="13">
        <v>1.3446266448424369</v>
      </c>
      <c r="E1020" s="13">
        <v>-0.24152214324737911</v>
      </c>
      <c r="F1020" s="14">
        <v>-2.326506131636096</v>
      </c>
      <c r="G1020" s="7">
        <f>A1020+B1020*'bulk material'!AI1020+C1020*'bulk material'!AJ1020+D1020*'bulk material'!AK1020+E1020*'bulk material'!AL1020+F1020*'bulk material'!AM1020</f>
        <v>2.2405784751866373</v>
      </c>
      <c r="H1020">
        <f>(G1020-'bulk material'!N1020)^2</f>
        <v>1.2542275155020704E-5</v>
      </c>
      <c r="I1020" s="13">
        <v>-2.2091567093236426</v>
      </c>
      <c r="J1020" s="13">
        <v>-2.655150415248702</v>
      </c>
      <c r="K1020" s="13">
        <v>-4.1063027716796601</v>
      </c>
      <c r="L1020" s="13">
        <v>0.92994870967569676</v>
      </c>
      <c r="M1020" s="13">
        <v>-0.98502144559722105</v>
      </c>
      <c r="N1020" s="14">
        <v>0.46073366724933412</v>
      </c>
      <c r="O1020">
        <f>I1020+J1020*'bulk material'!AI1020+K1020*'bulk material'!AJ1020+L1020*'bulk material'!AK1020+M1020*'bulk material'!AL1020+N1020*'bulk material'!AM1020</f>
        <v>-0.52632394294578222</v>
      </c>
      <c r="P1020">
        <f>(O1020-'bulk material'!O1020)^2</f>
        <v>0.53354832844843214</v>
      </c>
    </row>
    <row r="1021" spans="1:16" ht="15.75" thickBot="1" x14ac:dyDescent="0.3">
      <c r="A1021" s="13">
        <v>-0.11795479720844249</v>
      </c>
      <c r="B1021" s="13">
        <v>2.3441750623111108</v>
      </c>
      <c r="C1021" s="13">
        <v>-1.9231866673775702E-2</v>
      </c>
      <c r="D1021" s="13">
        <v>1.3446266448424369</v>
      </c>
      <c r="E1021" s="13">
        <v>-0.24152214324737911</v>
      </c>
      <c r="F1021" s="14">
        <v>-2.326506131636096</v>
      </c>
      <c r="G1021" s="7">
        <f>A1021+B1021*'bulk material'!AI1021+C1021*'bulk material'!AJ1021+D1021*'bulk material'!AK1021+E1021*'bulk material'!AL1021+F1021*'bulk material'!AM1021</f>
        <v>2.0142685578382005</v>
      </c>
      <c r="H1021">
        <f>(G1021-'bulk material'!N1021)^2</f>
        <v>0.43996497107808585</v>
      </c>
      <c r="I1021" s="13">
        <v>-2.2091567093236426</v>
      </c>
      <c r="J1021" s="13">
        <v>-2.655150415248702</v>
      </c>
      <c r="K1021" s="13">
        <v>-4.1063027716796601</v>
      </c>
      <c r="L1021" s="13">
        <v>0.92994870967569676</v>
      </c>
      <c r="M1021" s="13">
        <v>-0.98502144559722105</v>
      </c>
      <c r="N1021" s="14">
        <v>0.46073366724933412</v>
      </c>
      <c r="O1021">
        <f>I1021+J1021*'bulk material'!AI1021+K1021*'bulk material'!AJ1021+L1021*'bulk material'!AK1021+M1021*'bulk material'!AL1021+N1021*'bulk material'!AM1021</f>
        <v>-0.42452266576658093</v>
      </c>
      <c r="P1021">
        <f>(O1021-'bulk material'!O1021)^2</f>
        <v>1.525043956906953E-2</v>
      </c>
    </row>
    <row r="1022" spans="1:16" ht="15.75" thickBot="1" x14ac:dyDescent="0.3">
      <c r="A1022" s="13">
        <v>-0.11795479720844249</v>
      </c>
      <c r="B1022" s="13">
        <v>2.3441750623111108</v>
      </c>
      <c r="C1022" s="13">
        <v>-1.9231866673775702E-2</v>
      </c>
      <c r="D1022" s="13">
        <v>1.3446266448424369</v>
      </c>
      <c r="E1022" s="13">
        <v>-0.24152214324737911</v>
      </c>
      <c r="F1022" s="14">
        <v>-2.326506131636096</v>
      </c>
      <c r="G1022" s="7">
        <f>A1022+B1022*'bulk material'!AI1022+C1022*'bulk material'!AJ1022+D1022*'bulk material'!AK1022+E1022*'bulk material'!AL1022+F1022*'bulk material'!AM1022</f>
        <v>2.0142685578382005</v>
      </c>
      <c r="H1022">
        <f>(G1022-'bulk material'!N1022)^2</f>
        <v>0.39202288269414309</v>
      </c>
      <c r="I1022" s="13">
        <v>-2.2091567093236426</v>
      </c>
      <c r="J1022" s="13">
        <v>-2.655150415248702</v>
      </c>
      <c r="K1022" s="13">
        <v>-4.1063027716796601</v>
      </c>
      <c r="L1022" s="13">
        <v>0.92994870967569676</v>
      </c>
      <c r="M1022" s="13">
        <v>-0.98502144559722105</v>
      </c>
      <c r="N1022" s="14">
        <v>0.46073366724933412</v>
      </c>
      <c r="O1022">
        <f>I1022+J1022*'bulk material'!AI1022+K1022*'bulk material'!AJ1022+L1022*'bulk material'!AK1022+M1022*'bulk material'!AL1022+N1022*'bulk material'!AM1022</f>
        <v>-0.42452266576658093</v>
      </c>
      <c r="P1022">
        <f>(O1022-'bulk material'!O1022)^2</f>
        <v>4.107671628766825E-2</v>
      </c>
    </row>
    <row r="1023" spans="1:16" ht="15.75" thickBot="1" x14ac:dyDescent="0.3">
      <c r="A1023" s="13">
        <v>-0.11795479720844249</v>
      </c>
      <c r="B1023" s="13">
        <v>2.3441750623111108</v>
      </c>
      <c r="C1023" s="13">
        <v>-1.9231866673775702E-2</v>
      </c>
      <c r="D1023" s="13">
        <v>1.3446266448424369</v>
      </c>
      <c r="E1023" s="13">
        <v>-0.24152214324737911</v>
      </c>
      <c r="F1023" s="14">
        <v>-2.326506131636096</v>
      </c>
      <c r="G1023" s="7">
        <f>A1023+B1023*'bulk material'!AI1023+C1023*'bulk material'!AJ1023+D1023*'bulk material'!AK1023+E1023*'bulk material'!AL1023+F1023*'bulk material'!AM1023</f>
        <v>2.1737854897870323</v>
      </c>
      <c r="H1023">
        <f>(G1023-'bulk material'!N1023)^2</f>
        <v>0.20016032163362921</v>
      </c>
      <c r="I1023" s="13">
        <v>-2.2091567093236426</v>
      </c>
      <c r="J1023" s="13">
        <v>-2.655150415248702</v>
      </c>
      <c r="K1023" s="13">
        <v>-4.1063027716796601</v>
      </c>
      <c r="L1023" s="13">
        <v>0.92994870967569676</v>
      </c>
      <c r="M1023" s="13">
        <v>-0.98502144559722105</v>
      </c>
      <c r="N1023" s="14">
        <v>0.46073366724933412</v>
      </c>
      <c r="O1023">
        <f>I1023+J1023*'bulk material'!AI1023+K1023*'bulk material'!AJ1023+L1023*'bulk material'!AK1023+M1023*'bulk material'!AL1023+N1023*'bulk material'!AM1023</f>
        <v>-0.19958995191108098</v>
      </c>
      <c r="P1023">
        <f>(O1023-'bulk material'!O1023)^2</f>
        <v>5.807263136887688E-2</v>
      </c>
    </row>
    <row r="1024" spans="1:16" ht="15.75" thickBot="1" x14ac:dyDescent="0.3">
      <c r="A1024" s="13">
        <v>-0.11795479720844249</v>
      </c>
      <c r="B1024" s="13">
        <v>2.3441750623111108</v>
      </c>
      <c r="C1024" s="13">
        <v>-1.9231866673775702E-2</v>
      </c>
      <c r="D1024" s="13">
        <v>1.3446266448424369</v>
      </c>
      <c r="E1024" s="13">
        <v>-0.24152214324737911</v>
      </c>
      <c r="F1024" s="14">
        <v>-2.326506131636096</v>
      </c>
      <c r="G1024" s="7">
        <f>A1024+B1024*'bulk material'!AI1024+C1024*'bulk material'!AJ1024+D1024*'bulk material'!AK1024+E1024*'bulk material'!AL1024+F1024*'bulk material'!AM1024</f>
        <v>2.5043341472315612</v>
      </c>
      <c r="H1024">
        <f>(G1024-'bulk material'!N1024)^2</f>
        <v>0.29084896789802711</v>
      </c>
      <c r="I1024" s="13">
        <v>-2.2091567093236426</v>
      </c>
      <c r="J1024" s="13">
        <v>-2.655150415248702</v>
      </c>
      <c r="K1024" s="13">
        <v>-4.1063027716796601</v>
      </c>
      <c r="L1024" s="13">
        <v>0.92994870967569676</v>
      </c>
      <c r="M1024" s="13">
        <v>-0.98502144559722105</v>
      </c>
      <c r="N1024" s="14">
        <v>0.46073366724933412</v>
      </c>
      <c r="O1024">
        <f>I1024+J1024*'bulk material'!AI1024+K1024*'bulk material'!AJ1024+L1024*'bulk material'!AK1024+M1024*'bulk material'!AL1024+N1024*'bulk material'!AM1024</f>
        <v>0.26967438707214897</v>
      </c>
      <c r="P1024">
        <f>(O1024-'bulk material'!O1024)^2</f>
        <v>9.8317419016418308E-4</v>
      </c>
    </row>
    <row r="1025" spans="1:16" ht="15.75" thickBot="1" x14ac:dyDescent="0.3">
      <c r="A1025" s="13">
        <v>-0.11795479720844249</v>
      </c>
      <c r="B1025" s="13">
        <v>2.3441750623111108</v>
      </c>
      <c r="C1025" s="13">
        <v>-1.9231866673775702E-2</v>
      </c>
      <c r="D1025" s="13">
        <v>1.3446266448424369</v>
      </c>
      <c r="E1025" s="13">
        <v>-0.24152214324737911</v>
      </c>
      <c r="F1025" s="14">
        <v>-2.326506131636096</v>
      </c>
      <c r="G1025" s="7">
        <f>A1025+B1025*'bulk material'!AI1025+C1025*'bulk material'!AJ1025+D1025*'bulk material'!AK1025+E1025*'bulk material'!AL1025+F1025*'bulk material'!AM1025</f>
        <v>3.4733037926166666</v>
      </c>
      <c r="H1025">
        <f>(G1025-'bulk material'!N1025)^2</f>
        <v>0.36628375051875883</v>
      </c>
      <c r="I1025" s="13">
        <v>-2.2091567093236426</v>
      </c>
      <c r="J1025" s="13">
        <v>-2.655150415248702</v>
      </c>
      <c r="K1025" s="13">
        <v>-4.1063027716796601</v>
      </c>
      <c r="L1025" s="13">
        <v>0.92994870967569676</v>
      </c>
      <c r="M1025" s="13">
        <v>-0.98502144559722105</v>
      </c>
      <c r="N1025" s="14">
        <v>0.46073366724933412</v>
      </c>
      <c r="O1025">
        <f>I1025+J1025*'bulk material'!AI1025+K1025*'bulk material'!AJ1025+L1025*'bulk material'!AK1025+M1025*'bulk material'!AL1025+N1025*'bulk material'!AM1025</f>
        <v>-0.18995098430485091</v>
      </c>
      <c r="P1025">
        <f>(O1025-'bulk material'!O1025)^2</f>
        <v>8.6566223398509418E-3</v>
      </c>
    </row>
    <row r="1026" spans="1:16" ht="15.75" thickBot="1" x14ac:dyDescent="0.3">
      <c r="A1026" s="13">
        <v>-0.11795479720844249</v>
      </c>
      <c r="B1026" s="13">
        <v>2.3441750623111108</v>
      </c>
      <c r="C1026" s="13">
        <v>-1.9231866673775702E-2</v>
      </c>
      <c r="D1026" s="13">
        <v>1.3446266448424369</v>
      </c>
      <c r="E1026" s="13">
        <v>-0.24152214324737911</v>
      </c>
      <c r="F1026" s="14">
        <v>-2.326506131636096</v>
      </c>
      <c r="G1026" s="7">
        <f>A1026+B1026*'bulk material'!AI1026+C1026*'bulk material'!AJ1026+D1026*'bulk material'!AK1026+E1026*'bulk material'!AL1026+F1026*'bulk material'!AM1026</f>
        <v>6.0173673062066468</v>
      </c>
      <c r="H1026">
        <f>(G1026-'bulk material'!N1026)^2</f>
        <v>1.3647690702319879</v>
      </c>
      <c r="I1026" s="13">
        <v>-2.2091567093236426</v>
      </c>
      <c r="J1026" s="13">
        <v>-2.655150415248702</v>
      </c>
      <c r="K1026" s="13">
        <v>-4.1063027716796601</v>
      </c>
      <c r="L1026" s="13">
        <v>0.92994870967569676</v>
      </c>
      <c r="M1026" s="13">
        <v>-0.98502144559722105</v>
      </c>
      <c r="N1026" s="14">
        <v>0.46073366724933412</v>
      </c>
      <c r="O1026">
        <f>I1026+J1026*'bulk material'!AI1026+K1026*'bulk material'!AJ1026+L1026*'bulk material'!AK1026+M1026*'bulk material'!AL1026+N1026*'bulk material'!AM1026</f>
        <v>1.2761783243477924</v>
      </c>
      <c r="P1026">
        <f>(O1026-'bulk material'!O1026)^2</f>
        <v>3.4811240594112045E-2</v>
      </c>
    </row>
    <row r="1027" spans="1:16" ht="15.75" thickBot="1" x14ac:dyDescent="0.3">
      <c r="A1027" s="13">
        <v>-0.11795479720844249</v>
      </c>
      <c r="B1027" s="13">
        <v>2.3441750623111108</v>
      </c>
      <c r="C1027" s="13">
        <v>-1.9231866673775702E-2</v>
      </c>
      <c r="D1027" s="13">
        <v>1.3446266448424369</v>
      </c>
      <c r="E1027" s="13">
        <v>-0.24152214324737911</v>
      </c>
      <c r="F1027" s="14">
        <v>-2.326506131636096</v>
      </c>
      <c r="G1027" s="7">
        <f>A1027+B1027*'bulk material'!AI1027+C1027*'bulk material'!AJ1027+D1027*'bulk material'!AK1027+E1027*'bulk material'!AL1027+F1027*'bulk material'!AM1027</f>
        <v>9.9693304392680169</v>
      </c>
      <c r="H1027">
        <f>(G1027-'bulk material'!N1027)^2</f>
        <v>0.36211901445666989</v>
      </c>
      <c r="I1027" s="13">
        <v>-2.2091567093236426</v>
      </c>
      <c r="J1027" s="13">
        <v>-2.655150415248702</v>
      </c>
      <c r="K1027" s="13">
        <v>-4.1063027716796601</v>
      </c>
      <c r="L1027" s="13">
        <v>0.92994870967569676</v>
      </c>
      <c r="M1027" s="13">
        <v>-0.98502144559722105</v>
      </c>
      <c r="N1027" s="14">
        <v>0.46073366724933412</v>
      </c>
      <c r="O1027">
        <f>I1027+J1027*'bulk material'!AI1027+K1027*'bulk material'!AJ1027+L1027*'bulk material'!AK1027+M1027*'bulk material'!AL1027+N1027*'bulk material'!AM1027</f>
        <v>8.9479922823503699E-2</v>
      </c>
      <c r="P1027">
        <f>(O1027-'bulk material'!O1027)^2</f>
        <v>1.5722971546374775</v>
      </c>
    </row>
    <row r="1028" spans="1:16" ht="15.75" thickBot="1" x14ac:dyDescent="0.3">
      <c r="A1028" s="13">
        <v>-0.11795479720844249</v>
      </c>
      <c r="B1028" s="13">
        <v>2.3441750623111108</v>
      </c>
      <c r="C1028" s="13">
        <v>-1.9231866673775702E-2</v>
      </c>
      <c r="D1028" s="13">
        <v>1.3446266448424369</v>
      </c>
      <c r="E1028" s="13">
        <v>-0.24152214324737911</v>
      </c>
      <c r="F1028" s="14">
        <v>-2.326506131636096</v>
      </c>
      <c r="G1028" s="7">
        <f>A1028+B1028*'bulk material'!AI1028+C1028*'bulk material'!AJ1028+D1028*'bulk material'!AK1028+E1028*'bulk material'!AL1028+F1028*'bulk material'!AM1028</f>
        <v>8.8208246677457289</v>
      </c>
      <c r="H1028">
        <f>(G1028-'bulk material'!N1028)^2</f>
        <v>4.402486685105079</v>
      </c>
      <c r="I1028" s="13">
        <v>-2.2091567093236426</v>
      </c>
      <c r="J1028" s="13">
        <v>-2.655150415248702</v>
      </c>
      <c r="K1028" s="13">
        <v>-4.1063027716796601</v>
      </c>
      <c r="L1028" s="13">
        <v>0.92994870967569676</v>
      </c>
      <c r="M1028" s="13">
        <v>-0.98502144559722105</v>
      </c>
      <c r="N1028" s="14">
        <v>0.46073366724933412</v>
      </c>
      <c r="O1028">
        <f>I1028+J1028*'bulk material'!AI1028+K1028*'bulk material'!AJ1028+L1028*'bulk material'!AK1028+M1028*'bulk material'!AL1028+N1028*'bulk material'!AM1028</f>
        <v>2.6372682586310656</v>
      </c>
      <c r="P1028">
        <f>(O1028-'bulk material'!O1028)^2</f>
        <v>2.9847881495497721</v>
      </c>
    </row>
    <row r="1029" spans="1:16" ht="15.75" thickBot="1" x14ac:dyDescent="0.3">
      <c r="A1029" s="13">
        <v>-0.11795479720844249</v>
      </c>
      <c r="B1029" s="13">
        <v>2.3441750623111108</v>
      </c>
      <c r="C1029" s="13">
        <v>-1.9231866673775702E-2</v>
      </c>
      <c r="D1029" s="13">
        <v>1.3446266448424369</v>
      </c>
      <c r="E1029" s="13">
        <v>-0.24152214324737911</v>
      </c>
      <c r="F1029" s="14">
        <v>-2.326506131636096</v>
      </c>
      <c r="G1029" s="7">
        <f>A1029+B1029*'bulk material'!AI1029+C1029*'bulk material'!AJ1029+D1029*'bulk material'!AK1029+E1029*'bulk material'!AL1029+F1029*'bulk material'!AM1029</f>
        <v>9.5369013176404742</v>
      </c>
      <c r="H1029">
        <f>(G1029-'bulk material'!N1029)^2</f>
        <v>1.177775360835339</v>
      </c>
      <c r="I1029" s="13">
        <v>-2.2091567093236426</v>
      </c>
      <c r="J1029" s="13">
        <v>-2.655150415248702</v>
      </c>
      <c r="K1029" s="13">
        <v>-4.1063027716796601</v>
      </c>
      <c r="L1029" s="13">
        <v>0.92994870967569676</v>
      </c>
      <c r="M1029" s="13">
        <v>-0.98502144559722105</v>
      </c>
      <c r="N1029" s="14">
        <v>0.46073366724933412</v>
      </c>
      <c r="O1029">
        <f>I1029+J1029*'bulk material'!AI1029+K1029*'bulk material'!AJ1029+L1029*'bulk material'!AK1029+M1029*'bulk material'!AL1029+N1029*'bulk material'!AM1029</f>
        <v>2.0777548832748165</v>
      </c>
      <c r="P1029">
        <f>(O1029-'bulk material'!O1029)^2</f>
        <v>0.26739981337552859</v>
      </c>
    </row>
    <row r="1030" spans="1:16" ht="15.75" thickBot="1" x14ac:dyDescent="0.3">
      <c r="A1030" s="13">
        <v>-0.11795479720844249</v>
      </c>
      <c r="B1030" s="13">
        <v>2.3441750623111108</v>
      </c>
      <c r="C1030" s="13">
        <v>-1.9231866673775702E-2</v>
      </c>
      <c r="D1030" s="13">
        <v>1.3446266448424369</v>
      </c>
      <c r="E1030" s="13">
        <v>-0.24152214324737911</v>
      </c>
      <c r="F1030" s="14">
        <v>-2.326506131636096</v>
      </c>
      <c r="G1030" s="7">
        <f>A1030+B1030*'bulk material'!AI1030+C1030*'bulk material'!AJ1030+D1030*'bulk material'!AK1030+E1030*'bulk material'!AL1030+F1030*'bulk material'!AM1030</f>
        <v>8.2275437201299724</v>
      </c>
      <c r="H1030">
        <f>(G1030-'bulk material'!N1030)^2</f>
        <v>5.6266157212232084</v>
      </c>
      <c r="I1030" s="13">
        <v>-2.2091567093236426</v>
      </c>
      <c r="J1030" s="13">
        <v>-2.655150415248702</v>
      </c>
      <c r="K1030" s="13">
        <v>-4.1063027716796601</v>
      </c>
      <c r="L1030" s="13">
        <v>0.92994870967569676</v>
      </c>
      <c r="M1030" s="13">
        <v>-0.98502144559722105</v>
      </c>
      <c r="N1030" s="14">
        <v>0.46073366724933412</v>
      </c>
      <c r="O1030">
        <f>I1030+J1030*'bulk material'!AI1030+K1030*'bulk material'!AJ1030+L1030*'bulk material'!AK1030+M1030*'bulk material'!AL1030+N1030*'bulk material'!AM1030</f>
        <v>3.3033491439253204</v>
      </c>
      <c r="P1030">
        <f>(O1030-'bulk material'!O1030)^2</f>
        <v>2.4260111959024638E-2</v>
      </c>
    </row>
    <row r="1031" spans="1:16" ht="15.75" thickBot="1" x14ac:dyDescent="0.3">
      <c r="A1031" s="13">
        <v>-0.11795479720844249</v>
      </c>
      <c r="B1031" s="13">
        <v>2.3441750623111108</v>
      </c>
      <c r="C1031" s="13">
        <v>-1.9231866673775702E-2</v>
      </c>
      <c r="D1031" s="13">
        <v>1.3446266448424369</v>
      </c>
      <c r="E1031" s="13">
        <v>-0.24152214324737911</v>
      </c>
      <c r="F1031" s="14">
        <v>-2.326506131636096</v>
      </c>
      <c r="G1031" s="7">
        <f>A1031+B1031*'bulk material'!AI1031+C1031*'bulk material'!AJ1031+D1031*'bulk material'!AK1031+E1031*'bulk material'!AL1031+F1031*'bulk material'!AM1031</f>
        <v>10.436972197793771</v>
      </c>
      <c r="H1031">
        <f>(G1031-'bulk material'!N1031)^2</f>
        <v>0.23014937678926509</v>
      </c>
      <c r="I1031" s="13">
        <v>-2.2091567093236426</v>
      </c>
      <c r="J1031" s="13">
        <v>-2.655150415248702</v>
      </c>
      <c r="K1031" s="13">
        <v>-4.1063027716796601</v>
      </c>
      <c r="L1031" s="13">
        <v>0.92994870967569676</v>
      </c>
      <c r="M1031" s="13">
        <v>-0.98502144559722105</v>
      </c>
      <c r="N1031" s="14">
        <v>0.46073366724933412</v>
      </c>
      <c r="O1031">
        <f>I1031+J1031*'bulk material'!AI1031+K1031*'bulk material'!AJ1031+L1031*'bulk material'!AK1031+M1031*'bulk material'!AL1031+N1031*'bulk material'!AM1031</f>
        <v>0.64378352561476837</v>
      </c>
      <c r="P1031">
        <f>(O1031-'bulk material'!O1031)^2</f>
        <v>4.433341606578681</v>
      </c>
    </row>
    <row r="1032" spans="1:16" ht="15.75" thickBot="1" x14ac:dyDescent="0.3">
      <c r="A1032" s="13">
        <v>-0.11795479720844249</v>
      </c>
      <c r="B1032" s="13">
        <v>2.3441750623111108</v>
      </c>
      <c r="C1032" s="13">
        <v>-1.9231866673775702E-2</v>
      </c>
      <c r="D1032" s="13">
        <v>1.3446266448424369</v>
      </c>
      <c r="E1032" s="13">
        <v>-0.24152214324737911</v>
      </c>
      <c r="F1032" s="14">
        <v>-2.326506131636096</v>
      </c>
      <c r="G1032" s="7">
        <f>A1032+B1032*'bulk material'!AI1032+C1032*'bulk material'!AJ1032+D1032*'bulk material'!AK1032+E1032*'bulk material'!AL1032+F1032*'bulk material'!AM1032</f>
        <v>9.3545126637812235</v>
      </c>
      <c r="H1032">
        <f>(G1032-'bulk material'!N1032)^2</f>
        <v>2.5292757406163724</v>
      </c>
      <c r="I1032" s="13">
        <v>-2.2091567093236426</v>
      </c>
      <c r="J1032" s="13">
        <v>-2.655150415248702</v>
      </c>
      <c r="K1032" s="13">
        <v>-4.1063027716796601</v>
      </c>
      <c r="L1032" s="13">
        <v>0.92994870967569676</v>
      </c>
      <c r="M1032" s="13">
        <v>-0.98502144559722105</v>
      </c>
      <c r="N1032" s="14">
        <v>0.46073366724933412</v>
      </c>
      <c r="O1032">
        <f>I1032+J1032*'bulk material'!AI1032+K1032*'bulk material'!AJ1032+L1032*'bulk material'!AK1032+M1032*'bulk material'!AL1032+N1032*'bulk material'!AM1032</f>
        <v>3.4712896812810743</v>
      </c>
      <c r="P1032">
        <f>(O1032-'bulk material'!O1032)^2</f>
        <v>2.1997241464046726</v>
      </c>
    </row>
    <row r="1033" spans="1:16" ht="15.75" thickBot="1" x14ac:dyDescent="0.3">
      <c r="A1033" s="13">
        <v>-0.11795479720844249</v>
      </c>
      <c r="B1033" s="13">
        <v>2.3441750623111108</v>
      </c>
      <c r="C1033" s="13">
        <v>-1.9231866673775702E-2</v>
      </c>
      <c r="D1033" s="13">
        <v>1.3446266448424369</v>
      </c>
      <c r="E1033" s="13">
        <v>-0.24152214324737911</v>
      </c>
      <c r="F1033" s="14">
        <v>-2.326506131636096</v>
      </c>
      <c r="G1033" s="7">
        <f>A1033+B1033*'bulk material'!AI1033+C1033*'bulk material'!AJ1033+D1033*'bulk material'!AK1033+E1033*'bulk material'!AL1033+F1033*'bulk material'!AM1033</f>
        <v>12.078467357400788</v>
      </c>
      <c r="H1033">
        <f>(G1033-'bulk material'!N1033)^2</f>
        <v>24.569231591360875</v>
      </c>
      <c r="I1033" s="13">
        <v>-2.2091567093236426</v>
      </c>
      <c r="J1033" s="13">
        <v>-2.655150415248702</v>
      </c>
      <c r="K1033" s="13">
        <v>-4.1063027716796601</v>
      </c>
      <c r="L1033" s="13">
        <v>0.92994870967569676</v>
      </c>
      <c r="M1033" s="13">
        <v>-0.98502144559722105</v>
      </c>
      <c r="N1033" s="14">
        <v>0.46073366724933412</v>
      </c>
      <c r="O1033">
        <f>I1033+J1033*'bulk material'!AI1033+K1033*'bulk material'!AJ1033+L1033*'bulk material'!AK1033+M1033*'bulk material'!AL1033+N1033*'bulk material'!AM1033</f>
        <v>0.15727651880572013</v>
      </c>
      <c r="P1033">
        <f>(O1033-'bulk material'!O1033)^2</f>
        <v>0.84653465618285806</v>
      </c>
    </row>
    <row r="1034" spans="1:16" ht="15.75" thickBot="1" x14ac:dyDescent="0.3">
      <c r="A1034" s="13">
        <v>-0.11795479720844249</v>
      </c>
      <c r="B1034" s="13">
        <v>2.3441750623111108</v>
      </c>
      <c r="C1034" s="13">
        <v>-1.9231866673775702E-2</v>
      </c>
      <c r="D1034" s="13">
        <v>1.3446266448424369</v>
      </c>
      <c r="E1034" s="13">
        <v>-0.24152214324737911</v>
      </c>
      <c r="F1034" s="14">
        <v>-2.326506131636096</v>
      </c>
      <c r="G1034" s="7">
        <f>A1034+B1034*'bulk material'!AI1034+C1034*'bulk material'!AJ1034+D1034*'bulk material'!AK1034+E1034*'bulk material'!AL1034+F1034*'bulk material'!AM1034</f>
        <v>11.365012390520214</v>
      </c>
      <c r="H1034">
        <f>(G1034-'bulk material'!N1034)^2</f>
        <v>15.80546523591557</v>
      </c>
      <c r="I1034" s="13">
        <v>-2.2091567093236426</v>
      </c>
      <c r="J1034" s="13">
        <v>-2.655150415248702</v>
      </c>
      <c r="K1034" s="13">
        <v>-4.1063027716796601</v>
      </c>
      <c r="L1034" s="13">
        <v>0.92994870967569676</v>
      </c>
      <c r="M1034" s="13">
        <v>-0.98502144559722105</v>
      </c>
      <c r="N1034" s="14">
        <v>0.46073366724933412</v>
      </c>
      <c r="O1034">
        <f>I1034+J1034*'bulk material'!AI1034+K1034*'bulk material'!AJ1034+L1034*'bulk material'!AK1034+M1034*'bulk material'!AL1034+N1034*'bulk material'!AM1034</f>
        <v>0.42994556632067504</v>
      </c>
      <c r="P1034">
        <f>(O1034-'bulk material'!O1034)^2</f>
        <v>0.65697827522274432</v>
      </c>
    </row>
    <row r="1035" spans="1:16" ht="15.75" thickBot="1" x14ac:dyDescent="0.3">
      <c r="A1035" s="13">
        <v>-0.11795479720844249</v>
      </c>
      <c r="B1035" s="13">
        <v>2.3441750623111108</v>
      </c>
      <c r="C1035" s="13">
        <v>-1.9231866673775702E-2</v>
      </c>
      <c r="D1035" s="13">
        <v>1.3446266448424369</v>
      </c>
      <c r="E1035" s="13">
        <v>-0.24152214324737911</v>
      </c>
      <c r="F1035" s="14">
        <v>-2.326506131636096</v>
      </c>
      <c r="G1035" s="7">
        <f>A1035+B1035*'bulk material'!AI1035+C1035*'bulk material'!AJ1035+D1035*'bulk material'!AK1035+E1035*'bulk material'!AL1035+F1035*'bulk material'!AM1035</f>
        <v>2.4519654286202814</v>
      </c>
      <c r="H1035">
        <f>(G1035-'bulk material'!N1035)^2</f>
        <v>2.6947135242370347E-2</v>
      </c>
      <c r="I1035" s="13">
        <v>-2.2091567093236426</v>
      </c>
      <c r="J1035" s="13">
        <v>-2.655150415248702</v>
      </c>
      <c r="K1035" s="13">
        <v>-4.1063027716796601</v>
      </c>
      <c r="L1035" s="13">
        <v>0.92994870967569676</v>
      </c>
      <c r="M1035" s="13">
        <v>-0.98502144559722105</v>
      </c>
      <c r="N1035" s="14">
        <v>0.46073366724933412</v>
      </c>
      <c r="O1035">
        <f>I1035+J1035*'bulk material'!AI1035+K1035*'bulk material'!AJ1035+L1035*'bulk material'!AK1035+M1035*'bulk material'!AL1035+N1035*'bulk material'!AM1035</f>
        <v>-1.708319245337619</v>
      </c>
      <c r="P1035">
        <f>(O1035-'bulk material'!O1035)^2</f>
        <v>1.4052691791760574</v>
      </c>
    </row>
    <row r="1036" spans="1:16" ht="15.75" thickBot="1" x14ac:dyDescent="0.3">
      <c r="A1036" s="13">
        <v>-0.11795479720844249</v>
      </c>
      <c r="B1036" s="13">
        <v>2.3441750623111108</v>
      </c>
      <c r="C1036" s="13">
        <v>-1.9231866673775702E-2</v>
      </c>
      <c r="D1036" s="13">
        <v>1.3446266448424369</v>
      </c>
      <c r="E1036" s="13">
        <v>-0.24152214324737911</v>
      </c>
      <c r="F1036" s="14">
        <v>-2.326506131636096</v>
      </c>
      <c r="G1036" s="7">
        <f>A1036+B1036*'bulk material'!AI1036+C1036*'bulk material'!AJ1036+D1036*'bulk material'!AK1036+E1036*'bulk material'!AL1036+F1036*'bulk material'!AM1036</f>
        <v>1.8271830257948669</v>
      </c>
      <c r="H1036">
        <f>(G1036-'bulk material'!N1036)^2</f>
        <v>6.8660651325157682E-2</v>
      </c>
      <c r="I1036" s="13">
        <v>-2.2091567093236426</v>
      </c>
      <c r="J1036" s="13">
        <v>-2.655150415248702</v>
      </c>
      <c r="K1036" s="13">
        <v>-4.1063027716796601</v>
      </c>
      <c r="L1036" s="13">
        <v>0.92994870967569676</v>
      </c>
      <c r="M1036" s="13">
        <v>-0.98502144559722105</v>
      </c>
      <c r="N1036" s="14">
        <v>0.46073366724933412</v>
      </c>
      <c r="O1036">
        <f>I1036+J1036*'bulk material'!AI1036+K1036*'bulk material'!AJ1036+L1036*'bulk material'!AK1036+M1036*'bulk material'!AL1036+N1036*'bulk material'!AM1036</f>
        <v>-0.72906702016383595</v>
      </c>
      <c r="P1036">
        <f>(O1036-'bulk material'!O1036)^2</f>
        <v>0.25727037397717623</v>
      </c>
    </row>
    <row r="1037" spans="1:16" ht="15.75" thickBot="1" x14ac:dyDescent="0.3">
      <c r="A1037" s="13">
        <v>-0.11795479720844249</v>
      </c>
      <c r="B1037" s="13">
        <v>2.3441750623111108</v>
      </c>
      <c r="C1037" s="13">
        <v>-1.9231866673775702E-2</v>
      </c>
      <c r="D1037" s="13">
        <v>1.3446266448424369</v>
      </c>
      <c r="E1037" s="13">
        <v>-0.24152214324737911</v>
      </c>
      <c r="F1037" s="14">
        <v>-2.326506131636096</v>
      </c>
      <c r="G1037" s="7">
        <f>A1037+B1037*'bulk material'!AI1037+C1037*'bulk material'!AJ1037+D1037*'bulk material'!AK1037+E1037*'bulk material'!AL1037+F1037*'bulk material'!AM1037</f>
        <v>1.8271830257948669</v>
      </c>
      <c r="H1037">
        <f>(G1037-'bulk material'!N1037)^2</f>
        <v>1.2563044037439519E-2</v>
      </c>
      <c r="I1037" s="13">
        <v>-2.2091567093236426</v>
      </c>
      <c r="J1037" s="13">
        <v>-2.655150415248702</v>
      </c>
      <c r="K1037" s="13">
        <v>-4.1063027716796601</v>
      </c>
      <c r="L1037" s="13">
        <v>0.92994870967569676</v>
      </c>
      <c r="M1037" s="13">
        <v>-0.98502144559722105</v>
      </c>
      <c r="N1037" s="14">
        <v>0.46073366724933412</v>
      </c>
      <c r="O1037">
        <f>I1037+J1037*'bulk material'!AI1037+K1037*'bulk material'!AJ1037+L1037*'bulk material'!AK1037+M1037*'bulk material'!AL1037+N1037*'bulk material'!AM1037</f>
        <v>-0.72906702016383595</v>
      </c>
      <c r="P1037">
        <f>(O1037-'bulk material'!O1037)^2</f>
        <v>0.3296655163293129</v>
      </c>
    </row>
    <row r="1038" spans="1:16" ht="15.75" thickBot="1" x14ac:dyDescent="0.3">
      <c r="A1038" s="13">
        <v>-0.11795479720844249</v>
      </c>
      <c r="B1038" s="13">
        <v>2.3441750623111108</v>
      </c>
      <c r="C1038" s="13">
        <v>-1.9231866673775702E-2</v>
      </c>
      <c r="D1038" s="13">
        <v>1.3446266448424369</v>
      </c>
      <c r="E1038" s="13">
        <v>-0.24152214324737911</v>
      </c>
      <c r="F1038" s="14">
        <v>-2.326506131636096</v>
      </c>
      <c r="G1038" s="7">
        <f>A1038+B1038*'bulk material'!AI1038+C1038*'bulk material'!AJ1038+D1038*'bulk material'!AK1038+E1038*'bulk material'!AL1038+F1038*'bulk material'!AM1038</f>
        <v>2.2948863276784932</v>
      </c>
      <c r="H1038">
        <f>(G1038-'bulk material'!N1038)^2</f>
        <v>0.12841915300620235</v>
      </c>
      <c r="I1038" s="13">
        <v>-2.2091567093236426</v>
      </c>
      <c r="J1038" s="13">
        <v>-2.655150415248702</v>
      </c>
      <c r="K1038" s="13">
        <v>-4.1063027716796601</v>
      </c>
      <c r="L1038" s="13">
        <v>0.92994870967569676</v>
      </c>
      <c r="M1038" s="13">
        <v>-0.98502144559722105</v>
      </c>
      <c r="N1038" s="14">
        <v>0.46073366724933412</v>
      </c>
      <c r="O1038">
        <f>I1038+J1038*'bulk material'!AI1038+K1038*'bulk material'!AJ1038+L1038*'bulk material'!AK1038+M1038*'bulk material'!AL1038+N1038*'bulk material'!AM1038</f>
        <v>-0.89893308759301416</v>
      </c>
      <c r="P1038">
        <f>(O1038-'bulk material'!O1038)^2</f>
        <v>0.72790859937148811</v>
      </c>
    </row>
    <row r="1039" spans="1:16" ht="15.75" thickBot="1" x14ac:dyDescent="0.3">
      <c r="A1039" s="13">
        <v>-0.11795479720844249</v>
      </c>
      <c r="B1039" s="13">
        <v>2.3441750623111108</v>
      </c>
      <c r="C1039" s="13">
        <v>-1.9231866673775702E-2</v>
      </c>
      <c r="D1039" s="13">
        <v>1.3446266448424369</v>
      </c>
      <c r="E1039" s="13">
        <v>-0.24152214324737911</v>
      </c>
      <c r="F1039" s="14">
        <v>-2.326506131636096</v>
      </c>
      <c r="G1039" s="7">
        <f>A1039+B1039*'bulk material'!AI1039+C1039*'bulk material'!AJ1039+D1039*'bulk material'!AK1039+E1039*'bulk material'!AL1039+F1039*'bulk material'!AM1039</f>
        <v>2.2405784751866373</v>
      </c>
      <c r="H1039">
        <f>(G1039-'bulk material'!N1039)^2</f>
        <v>2.5340115746969653E-2</v>
      </c>
      <c r="I1039" s="13">
        <v>-2.2091567093236426</v>
      </c>
      <c r="J1039" s="13">
        <v>-2.655150415248702</v>
      </c>
      <c r="K1039" s="13">
        <v>-4.1063027716796601</v>
      </c>
      <c r="L1039" s="13">
        <v>0.92994870967569676</v>
      </c>
      <c r="M1039" s="13">
        <v>-0.98502144559722105</v>
      </c>
      <c r="N1039" s="14">
        <v>0.46073366724933412</v>
      </c>
      <c r="O1039">
        <f>I1039+J1039*'bulk material'!AI1039+K1039*'bulk material'!AJ1039+L1039*'bulk material'!AK1039+M1039*'bulk material'!AL1039+N1039*'bulk material'!AM1039</f>
        <v>-0.52632394294578222</v>
      </c>
      <c r="P1039">
        <f>(O1039-'bulk material'!O1039)^2</f>
        <v>0.32230216982578369</v>
      </c>
    </row>
    <row r="1040" spans="1:16" ht="15.75" thickBot="1" x14ac:dyDescent="0.3">
      <c r="A1040" s="13">
        <v>-0.11795479720844249</v>
      </c>
      <c r="B1040" s="13">
        <v>2.3441750623111108</v>
      </c>
      <c r="C1040" s="13">
        <v>-1.9231866673775702E-2</v>
      </c>
      <c r="D1040" s="13">
        <v>1.3446266448424369</v>
      </c>
      <c r="E1040" s="13">
        <v>-0.24152214324737911</v>
      </c>
      <c r="F1040" s="14">
        <v>-2.326506131636096</v>
      </c>
      <c r="G1040" s="7">
        <f>A1040+B1040*'bulk material'!AI1040+C1040*'bulk material'!AJ1040+D1040*'bulk material'!AK1040+E1040*'bulk material'!AL1040+F1040*'bulk material'!AM1040</f>
        <v>2.0142685578382005</v>
      </c>
      <c r="H1040">
        <f>(G1040-'bulk material'!N1040)^2</f>
        <v>0.78348574821802053</v>
      </c>
      <c r="I1040" s="13">
        <v>-2.2091567093236426</v>
      </c>
      <c r="J1040" s="13">
        <v>-2.655150415248702</v>
      </c>
      <c r="K1040" s="13">
        <v>-4.1063027716796601</v>
      </c>
      <c r="L1040" s="13">
        <v>0.92994870967569676</v>
      </c>
      <c r="M1040" s="13">
        <v>-0.98502144559722105</v>
      </c>
      <c r="N1040" s="14">
        <v>0.46073366724933412</v>
      </c>
      <c r="O1040">
        <f>I1040+J1040*'bulk material'!AI1040+K1040*'bulk material'!AJ1040+L1040*'bulk material'!AK1040+M1040*'bulk material'!AL1040+N1040*'bulk material'!AM1040</f>
        <v>-0.42452266576658093</v>
      </c>
      <c r="P1040">
        <f>(O1040-'bulk material'!O1040)^2</f>
        <v>9.6739183773164282E-3</v>
      </c>
    </row>
    <row r="1041" spans="1:16" ht="15.75" thickBot="1" x14ac:dyDescent="0.3">
      <c r="A1041" s="13">
        <v>-0.11795479720844249</v>
      </c>
      <c r="B1041" s="13">
        <v>2.3441750623111108</v>
      </c>
      <c r="C1041" s="13">
        <v>-1.9231866673775702E-2</v>
      </c>
      <c r="D1041" s="13">
        <v>1.3446266448424369</v>
      </c>
      <c r="E1041" s="13">
        <v>-0.24152214324737911</v>
      </c>
      <c r="F1041" s="14">
        <v>-2.326506131636096</v>
      </c>
      <c r="G1041" s="7">
        <f>A1041+B1041*'bulk material'!AI1041+C1041*'bulk material'!AJ1041+D1041*'bulk material'!AK1041+E1041*'bulk material'!AL1041+F1041*'bulk material'!AM1041</f>
        <v>2.0142685578382005</v>
      </c>
      <c r="H1041">
        <f>(G1041-'bulk material'!N1041)^2</f>
        <v>0.49744604957226879</v>
      </c>
      <c r="I1041" s="13">
        <v>-2.2091567093236426</v>
      </c>
      <c r="J1041" s="13">
        <v>-2.655150415248702</v>
      </c>
      <c r="K1041" s="13">
        <v>-4.1063027716796601</v>
      </c>
      <c r="L1041" s="13">
        <v>0.92994870967569676</v>
      </c>
      <c r="M1041" s="13">
        <v>-0.98502144559722105</v>
      </c>
      <c r="N1041" s="14">
        <v>0.46073366724933412</v>
      </c>
      <c r="O1041">
        <f>I1041+J1041*'bulk material'!AI1041+K1041*'bulk material'!AJ1041+L1041*'bulk material'!AK1041+M1041*'bulk material'!AL1041+N1041*'bulk material'!AM1041</f>
        <v>-0.42452266576658093</v>
      </c>
      <c r="P1041">
        <f>(O1041-'bulk material'!O1041)^2</f>
        <v>1.525043956906953E-2</v>
      </c>
    </row>
    <row r="1042" spans="1:16" ht="15.75" thickBot="1" x14ac:dyDescent="0.3">
      <c r="A1042" s="13">
        <v>-0.11795479720844249</v>
      </c>
      <c r="B1042" s="13">
        <v>2.3441750623111108</v>
      </c>
      <c r="C1042" s="13">
        <v>-1.9231866673775702E-2</v>
      </c>
      <c r="D1042" s="13">
        <v>1.3446266448424369</v>
      </c>
      <c r="E1042" s="13">
        <v>-0.24152214324737911</v>
      </c>
      <c r="F1042" s="14">
        <v>-2.326506131636096</v>
      </c>
      <c r="G1042" s="7">
        <f>A1042+B1042*'bulk material'!AI1042+C1042*'bulk material'!AJ1042+D1042*'bulk material'!AK1042+E1042*'bulk material'!AL1042+F1042*'bulk material'!AM1042</f>
        <v>2.1737854897870323</v>
      </c>
      <c r="H1042">
        <f>(G1042-'bulk material'!N1042)^2</f>
        <v>0.14050662803072117</v>
      </c>
      <c r="I1042" s="13">
        <v>-2.2091567093236426</v>
      </c>
      <c r="J1042" s="13">
        <v>-2.655150415248702</v>
      </c>
      <c r="K1042" s="13">
        <v>-4.1063027716796601</v>
      </c>
      <c r="L1042" s="13">
        <v>0.92994870967569676</v>
      </c>
      <c r="M1042" s="13">
        <v>-0.98502144559722105</v>
      </c>
      <c r="N1042" s="14">
        <v>0.46073366724933412</v>
      </c>
      <c r="O1042">
        <f>I1042+J1042*'bulk material'!AI1042+K1042*'bulk material'!AJ1042+L1042*'bulk material'!AK1042+M1042*'bulk material'!AL1042+N1042*'bulk material'!AM1042</f>
        <v>-0.19958995191108098</v>
      </c>
      <c r="P1042">
        <f>(O1042-'bulk material'!O1042)^2</f>
        <v>9.8303132853805361E-2</v>
      </c>
    </row>
    <row r="1043" spans="1:16" ht="15.75" thickBot="1" x14ac:dyDescent="0.3">
      <c r="A1043" s="13">
        <v>-0.11795479720844249</v>
      </c>
      <c r="B1043" s="13">
        <v>2.3441750623111108</v>
      </c>
      <c r="C1043" s="13">
        <v>-1.9231866673775702E-2</v>
      </c>
      <c r="D1043" s="13">
        <v>1.3446266448424369</v>
      </c>
      <c r="E1043" s="13">
        <v>-0.24152214324737911</v>
      </c>
      <c r="F1043" s="14">
        <v>-2.326506131636096</v>
      </c>
      <c r="G1043" s="7">
        <f>A1043+B1043*'bulk material'!AI1043+C1043*'bulk material'!AJ1043+D1043*'bulk material'!AK1043+E1043*'bulk material'!AL1043+F1043*'bulk material'!AM1043</f>
        <v>2.5043341472315612</v>
      </c>
      <c r="H1043">
        <f>(G1043-'bulk material'!N1043)^2</f>
        <v>6.7886589425649901E-2</v>
      </c>
      <c r="I1043" s="13">
        <v>-2.2091567093236426</v>
      </c>
      <c r="J1043" s="13">
        <v>-2.655150415248702</v>
      </c>
      <c r="K1043" s="13">
        <v>-4.1063027716796601</v>
      </c>
      <c r="L1043" s="13">
        <v>0.92994870967569676</v>
      </c>
      <c r="M1043" s="13">
        <v>-0.98502144559722105</v>
      </c>
      <c r="N1043" s="14">
        <v>0.46073366724933412</v>
      </c>
      <c r="O1043">
        <f>I1043+J1043*'bulk material'!AI1043+K1043*'bulk material'!AJ1043+L1043*'bulk material'!AK1043+M1043*'bulk material'!AL1043+N1043*'bulk material'!AM1043</f>
        <v>0.26967438707214897</v>
      </c>
      <c r="P1043">
        <f>(O1043-'bulk material'!O1043)^2</f>
        <v>9.616772184441455E-2</v>
      </c>
    </row>
    <row r="1044" spans="1:16" ht="15.75" thickBot="1" x14ac:dyDescent="0.3">
      <c r="A1044" s="13">
        <v>-0.11795479720844249</v>
      </c>
      <c r="B1044" s="13">
        <v>2.3441750623111108</v>
      </c>
      <c r="C1044" s="13">
        <v>-1.9231866673775702E-2</v>
      </c>
      <c r="D1044" s="13">
        <v>1.3446266448424369</v>
      </c>
      <c r="E1044" s="13">
        <v>-0.24152214324737911</v>
      </c>
      <c r="F1044" s="14">
        <v>-2.326506131636096</v>
      </c>
      <c r="G1044" s="7">
        <f>A1044+B1044*'bulk material'!AI1044+C1044*'bulk material'!AJ1044+D1044*'bulk material'!AK1044+E1044*'bulk material'!AL1044+F1044*'bulk material'!AM1044</f>
        <v>3.4733037926166666</v>
      </c>
      <c r="H1044">
        <f>(G1044-'bulk material'!N1044)^2</f>
        <v>1.0633374264637063</v>
      </c>
      <c r="I1044" s="13">
        <v>-2.2091567093236426</v>
      </c>
      <c r="J1044" s="13">
        <v>-2.655150415248702</v>
      </c>
      <c r="K1044" s="13">
        <v>-4.1063027716796601</v>
      </c>
      <c r="L1044" s="13">
        <v>0.92994870967569676</v>
      </c>
      <c r="M1044" s="13">
        <v>-0.98502144559722105</v>
      </c>
      <c r="N1044" s="14">
        <v>0.46073366724933412</v>
      </c>
      <c r="O1044">
        <f>I1044+J1044*'bulk material'!AI1044+K1044*'bulk material'!AJ1044+L1044*'bulk material'!AK1044+M1044*'bulk material'!AL1044+N1044*'bulk material'!AM1044</f>
        <v>-0.18995098430485091</v>
      </c>
      <c r="P1044">
        <f>(O1044-'bulk material'!O1044)^2</f>
        <v>0.11084089402815081</v>
      </c>
    </row>
    <row r="1045" spans="1:16" ht="15.75" thickBot="1" x14ac:dyDescent="0.3">
      <c r="A1045" s="13">
        <v>-0.11795479720844249</v>
      </c>
      <c r="B1045" s="13">
        <v>2.3441750623111108</v>
      </c>
      <c r="C1045" s="13">
        <v>-1.9231866673775702E-2</v>
      </c>
      <c r="D1045" s="13">
        <v>1.3446266448424369</v>
      </c>
      <c r="E1045" s="13">
        <v>-0.24152214324737911</v>
      </c>
      <c r="F1045" s="14">
        <v>-2.326506131636096</v>
      </c>
      <c r="G1045" s="7">
        <f>A1045+B1045*'bulk material'!AI1045+C1045*'bulk material'!AJ1045+D1045*'bulk material'!AK1045+E1045*'bulk material'!AL1045+F1045*'bulk material'!AM1045</f>
        <v>12.19393246824264</v>
      </c>
      <c r="H1045">
        <f>(G1045-'bulk material'!N1045)^2</f>
        <v>27.891890638231011</v>
      </c>
      <c r="I1045" s="13">
        <v>-2.2091567093236426</v>
      </c>
      <c r="J1045" s="13">
        <v>-2.655150415248702</v>
      </c>
      <c r="K1045" s="13">
        <v>-4.1063027716796601</v>
      </c>
      <c r="L1045" s="13">
        <v>0.92994870967569676</v>
      </c>
      <c r="M1045" s="13">
        <v>-0.98502144559722105</v>
      </c>
      <c r="N1045" s="14">
        <v>0.46073366724933412</v>
      </c>
      <c r="O1045">
        <f>I1045+J1045*'bulk material'!AI1045+K1045*'bulk material'!AJ1045+L1045*'bulk material'!AK1045+M1045*'bulk material'!AL1045+N1045*'bulk material'!AM1045</f>
        <v>-1.1858812669990451</v>
      </c>
      <c r="P1045">
        <f>(O1045-'bulk material'!O1045)^2</f>
        <v>6.1580227417165725</v>
      </c>
    </row>
    <row r="1046" spans="1:16" ht="15.75" thickBot="1" x14ac:dyDescent="0.3">
      <c r="A1046" s="13">
        <v>-0.11795479720844249</v>
      </c>
      <c r="B1046" s="13">
        <v>2.3441750623111108</v>
      </c>
      <c r="C1046" s="13">
        <v>-1.9231866673775702E-2</v>
      </c>
      <c r="D1046" s="13">
        <v>1.3446266448424369</v>
      </c>
      <c r="E1046" s="13">
        <v>-0.24152214324737911</v>
      </c>
      <c r="F1046" s="14">
        <v>-2.326506131636096</v>
      </c>
      <c r="G1046" s="7">
        <f>A1046+B1046*'bulk material'!AI1046+C1046*'bulk material'!AJ1046+D1046*'bulk material'!AK1046+E1046*'bulk material'!AL1046+F1046*'bulk material'!AM1046</f>
        <v>8.8208246677457289</v>
      </c>
      <c r="H1046">
        <f>(G1046-'bulk material'!N1046)^2</f>
        <v>1.8124315796856532</v>
      </c>
      <c r="I1046" s="13">
        <v>-2.2091567093236426</v>
      </c>
      <c r="J1046" s="13">
        <v>-2.655150415248702</v>
      </c>
      <c r="K1046" s="13">
        <v>-4.1063027716796601</v>
      </c>
      <c r="L1046" s="13">
        <v>0.92994870967569676</v>
      </c>
      <c r="M1046" s="13">
        <v>-0.98502144559722105</v>
      </c>
      <c r="N1046" s="14">
        <v>0.46073366724933412</v>
      </c>
      <c r="O1046">
        <f>I1046+J1046*'bulk material'!AI1046+K1046*'bulk material'!AJ1046+L1046*'bulk material'!AK1046+M1046*'bulk material'!AL1046+N1046*'bulk material'!AM1046</f>
        <v>2.6372682586310656</v>
      </c>
      <c r="P1046">
        <f>(O1046-'bulk material'!O1046)^2</f>
        <v>0.95200879765902979</v>
      </c>
    </row>
    <row r="1047" spans="1:16" ht="15.75" thickBot="1" x14ac:dyDescent="0.3">
      <c r="A1047" s="13">
        <v>-0.11795479720844249</v>
      </c>
      <c r="B1047" s="13">
        <v>2.3441750623111108</v>
      </c>
      <c r="C1047" s="13">
        <v>-1.9231866673775702E-2</v>
      </c>
      <c r="D1047" s="13">
        <v>1.3446266448424369</v>
      </c>
      <c r="E1047" s="13">
        <v>-0.24152214324737911</v>
      </c>
      <c r="F1047" s="14">
        <v>-2.326506131636096</v>
      </c>
      <c r="G1047" s="7">
        <f>A1047+B1047*'bulk material'!AI1047+C1047*'bulk material'!AJ1047+D1047*'bulk material'!AK1047+E1047*'bulk material'!AL1047+F1047*'bulk material'!AM1047</f>
        <v>11.108221933745103</v>
      </c>
      <c r="H1047">
        <f>(G1047-'bulk material'!N1047)^2</f>
        <v>9.7925534269789338E-3</v>
      </c>
      <c r="I1047" s="13">
        <v>-2.2091567093236426</v>
      </c>
      <c r="J1047" s="13">
        <v>-2.655150415248702</v>
      </c>
      <c r="K1047" s="13">
        <v>-4.1063027716796601</v>
      </c>
      <c r="L1047" s="13">
        <v>0.92994870967569676</v>
      </c>
      <c r="M1047" s="13">
        <v>-0.98502144559722105</v>
      </c>
      <c r="N1047" s="14">
        <v>0.46073366724933412</v>
      </c>
      <c r="O1047">
        <f>I1047+J1047*'bulk material'!AI1047+K1047*'bulk material'!AJ1047+L1047*'bulk material'!AK1047+M1047*'bulk material'!AL1047+N1047*'bulk material'!AM1047</f>
        <v>0.87477565138169311</v>
      </c>
      <c r="P1047">
        <f>(O1047-'bulk material'!O1047)^2</f>
        <v>1.5313789038919561</v>
      </c>
    </row>
    <row r="1048" spans="1:16" ht="15.75" thickBot="1" x14ac:dyDescent="0.3">
      <c r="A1048" s="13">
        <v>-0.11795479720844249</v>
      </c>
      <c r="B1048" s="13">
        <v>2.3441750623111108</v>
      </c>
      <c r="C1048" s="13">
        <v>-1.9231866673775702E-2</v>
      </c>
      <c r="D1048" s="13">
        <v>1.3446266448424369</v>
      </c>
      <c r="E1048" s="13">
        <v>-0.24152214324737911</v>
      </c>
      <c r="F1048" s="14">
        <v>-2.326506131636096</v>
      </c>
      <c r="G1048" s="7">
        <f>A1048+B1048*'bulk material'!AI1048+C1048*'bulk material'!AJ1048+D1048*'bulk material'!AK1048+E1048*'bulk material'!AL1048+F1048*'bulk material'!AM1048</f>
        <v>9.5369013176404742</v>
      </c>
      <c r="H1048">
        <f>(G1048-'bulk material'!N1048)^2</f>
        <v>0.79421776741928374</v>
      </c>
      <c r="I1048" s="13">
        <v>-2.2091567093236426</v>
      </c>
      <c r="J1048" s="13">
        <v>-2.655150415248702</v>
      </c>
      <c r="K1048" s="13">
        <v>-4.1063027716796601</v>
      </c>
      <c r="L1048" s="13">
        <v>0.92994870967569676</v>
      </c>
      <c r="M1048" s="13">
        <v>-0.98502144559722105</v>
      </c>
      <c r="N1048" s="14">
        <v>0.46073366724933412</v>
      </c>
      <c r="O1048">
        <f>I1048+J1048*'bulk material'!AI1048+K1048*'bulk material'!AJ1048+L1048*'bulk material'!AK1048+M1048*'bulk material'!AL1048+N1048*'bulk material'!AM1048</f>
        <v>2.0777548832748165</v>
      </c>
      <c r="P1048">
        <f>(O1048-'bulk material'!O1048)^2</f>
        <v>0.10435647517824906</v>
      </c>
    </row>
    <row r="1049" spans="1:16" ht="15.75" thickBot="1" x14ac:dyDescent="0.3">
      <c r="A1049" s="13">
        <v>-0.11795479720844249</v>
      </c>
      <c r="B1049" s="13">
        <v>2.3441750623111108</v>
      </c>
      <c r="C1049" s="13">
        <v>-1.9231866673775702E-2</v>
      </c>
      <c r="D1049" s="13">
        <v>1.3446266448424369</v>
      </c>
      <c r="E1049" s="13">
        <v>-0.24152214324737911</v>
      </c>
      <c r="F1049" s="14">
        <v>-2.326506131636096</v>
      </c>
      <c r="G1049" s="7">
        <f>A1049+B1049*'bulk material'!AI1049+C1049*'bulk material'!AJ1049+D1049*'bulk material'!AK1049+E1049*'bulk material'!AL1049+F1049*'bulk material'!AM1049</f>
        <v>10.050139621141104</v>
      </c>
      <c r="H1049">
        <f>(G1049-'bulk material'!N1049)^2</f>
        <v>0.54132842314827145</v>
      </c>
      <c r="I1049" s="13">
        <v>-2.2091567093236426</v>
      </c>
      <c r="J1049" s="13">
        <v>-2.655150415248702</v>
      </c>
      <c r="K1049" s="13">
        <v>-4.1063027716796601</v>
      </c>
      <c r="L1049" s="13">
        <v>0.92994870967569676</v>
      </c>
      <c r="M1049" s="13">
        <v>-0.98502144559722105</v>
      </c>
      <c r="N1049" s="14">
        <v>0.46073366724933412</v>
      </c>
      <c r="O1049">
        <f>I1049+J1049*'bulk material'!AI1049+K1049*'bulk material'!AJ1049+L1049*'bulk material'!AK1049+M1049*'bulk material'!AL1049+N1049*'bulk material'!AM1049</f>
        <v>1.7873850893683356</v>
      </c>
      <c r="P1049">
        <f>(O1049-'bulk material'!O1049)^2</f>
        <v>6.0833312956810595E-3</v>
      </c>
    </row>
    <row r="1050" spans="1:16" ht="15.75" thickBot="1" x14ac:dyDescent="0.3">
      <c r="A1050" s="13">
        <v>-0.11795479720844249</v>
      </c>
      <c r="B1050" s="13">
        <v>2.3441750623111108</v>
      </c>
      <c r="C1050" s="13">
        <v>-1.9231866673775702E-2</v>
      </c>
      <c r="D1050" s="13">
        <v>1.3446266448424369</v>
      </c>
      <c r="E1050" s="13">
        <v>-0.24152214324737911</v>
      </c>
      <c r="F1050" s="14">
        <v>-2.326506131636096</v>
      </c>
      <c r="G1050" s="7">
        <f>A1050+B1050*'bulk material'!AI1050+C1050*'bulk material'!AJ1050+D1050*'bulk material'!AK1050+E1050*'bulk material'!AL1050+F1050*'bulk material'!AM1050</f>
        <v>10.436972197793771</v>
      </c>
      <c r="H1050">
        <f>(G1050-'bulk material'!N1050)^2</f>
        <v>3.6935693049330904</v>
      </c>
      <c r="I1050" s="13">
        <v>-2.2091567093236426</v>
      </c>
      <c r="J1050" s="13">
        <v>-2.655150415248702</v>
      </c>
      <c r="K1050" s="13">
        <v>-4.1063027716796601</v>
      </c>
      <c r="L1050" s="13">
        <v>0.92994870967569676</v>
      </c>
      <c r="M1050" s="13">
        <v>-0.98502144559722105</v>
      </c>
      <c r="N1050" s="14">
        <v>0.46073366724933412</v>
      </c>
      <c r="O1050">
        <f>I1050+J1050*'bulk material'!AI1050+K1050*'bulk material'!AJ1050+L1050*'bulk material'!AK1050+M1050*'bulk material'!AL1050+N1050*'bulk material'!AM1050</f>
        <v>0.64378352561476837</v>
      </c>
      <c r="P1050">
        <f>(O1050-'bulk material'!O1050)^2</f>
        <v>8.7648427914894023E-2</v>
      </c>
    </row>
    <row r="1051" spans="1:16" ht="15.75" thickBot="1" x14ac:dyDescent="0.3">
      <c r="A1051" s="13">
        <v>-0.11795479720844249</v>
      </c>
      <c r="B1051" s="13">
        <v>2.3441750623111108</v>
      </c>
      <c r="C1051" s="13">
        <v>-1.9231866673775702E-2</v>
      </c>
      <c r="D1051" s="13">
        <v>1.3446266448424369</v>
      </c>
      <c r="E1051" s="13">
        <v>-0.24152214324737911</v>
      </c>
      <c r="F1051" s="14">
        <v>-2.326506131636096</v>
      </c>
      <c r="G1051" s="7">
        <f>A1051+B1051*'bulk material'!AI1051+C1051*'bulk material'!AJ1051+D1051*'bulk material'!AK1051+E1051*'bulk material'!AL1051+F1051*'bulk material'!AM1051</f>
        <v>9.5921856459263921</v>
      </c>
      <c r="H1051">
        <f>(G1051-'bulk material'!N1051)^2</f>
        <v>1.781734334533843</v>
      </c>
      <c r="I1051" s="13">
        <v>-2.2091567093236426</v>
      </c>
      <c r="J1051" s="13">
        <v>-2.655150415248702</v>
      </c>
      <c r="K1051" s="13">
        <v>-4.1063027716796601</v>
      </c>
      <c r="L1051" s="13">
        <v>0.92994870967569676</v>
      </c>
      <c r="M1051" s="13">
        <v>-0.98502144559722105</v>
      </c>
      <c r="N1051" s="14">
        <v>0.46073366724933412</v>
      </c>
      <c r="O1051">
        <f>I1051+J1051*'bulk material'!AI1051+K1051*'bulk material'!AJ1051+L1051*'bulk material'!AK1051+M1051*'bulk material'!AL1051+N1051*'bulk material'!AM1051</f>
        <v>1.8786436531007213</v>
      </c>
      <c r="P1051">
        <f>(O1051-'bulk material'!O1051)^2</f>
        <v>9.0771778896382976E-3</v>
      </c>
    </row>
    <row r="1052" spans="1:16" ht="15.75" thickBot="1" x14ac:dyDescent="0.3">
      <c r="A1052" s="13">
        <v>-0.11795479720844249</v>
      </c>
      <c r="B1052" s="13">
        <v>2.3441750623111108</v>
      </c>
      <c r="C1052" s="13">
        <v>-1.9231866673775702E-2</v>
      </c>
      <c r="D1052" s="13">
        <v>1.3446266448424369</v>
      </c>
      <c r="E1052" s="13">
        <v>-0.24152214324737911</v>
      </c>
      <c r="F1052" s="14">
        <v>-2.326506131636096</v>
      </c>
      <c r="G1052" s="7">
        <f>A1052+B1052*'bulk material'!AI1052+C1052*'bulk material'!AJ1052+D1052*'bulk material'!AK1052+E1052*'bulk material'!AL1052+F1052*'bulk material'!AM1052</f>
        <v>9.3545126637812235</v>
      </c>
      <c r="H1052">
        <f>(G1052-'bulk material'!N1052)^2</f>
        <v>2.571634364465917</v>
      </c>
      <c r="I1052" s="13">
        <v>-2.2091567093236426</v>
      </c>
      <c r="J1052" s="13">
        <v>-2.655150415248702</v>
      </c>
      <c r="K1052" s="13">
        <v>-4.1063027716796601</v>
      </c>
      <c r="L1052" s="13">
        <v>0.92994870967569676</v>
      </c>
      <c r="M1052" s="13">
        <v>-0.98502144559722105</v>
      </c>
      <c r="N1052" s="14">
        <v>0.46073366724933412</v>
      </c>
      <c r="O1052">
        <f>I1052+J1052*'bulk material'!AI1052+K1052*'bulk material'!AJ1052+L1052*'bulk material'!AK1052+M1052*'bulk material'!AL1052+N1052*'bulk material'!AM1052</f>
        <v>3.4712896812810743</v>
      </c>
      <c r="P1052">
        <f>(O1052-'bulk material'!O1052)^2</f>
        <v>2.2392388027343886</v>
      </c>
    </row>
    <row r="1053" spans="1:16" ht="15.75" thickBot="1" x14ac:dyDescent="0.3">
      <c r="A1053" s="13">
        <v>-0.11795479720844249</v>
      </c>
      <c r="B1053" s="13">
        <v>2.3441750623111108</v>
      </c>
      <c r="C1053" s="13">
        <v>-1.9231866673775702E-2</v>
      </c>
      <c r="D1053" s="13">
        <v>1.3446266448424369</v>
      </c>
      <c r="E1053" s="13">
        <v>-0.24152214324737911</v>
      </c>
      <c r="F1053" s="14">
        <v>-2.326506131636096</v>
      </c>
      <c r="G1053" s="7">
        <f>A1053+B1053*'bulk material'!AI1053+C1053*'bulk material'!AJ1053+D1053*'bulk material'!AK1053+E1053*'bulk material'!AL1053+F1053*'bulk material'!AM1053</f>
        <v>12.078467357400788</v>
      </c>
      <c r="H1053">
        <f>(G1053-'bulk material'!N1053)^2</f>
        <v>48.86519107642701</v>
      </c>
      <c r="I1053" s="13">
        <v>-2.2091567093236426</v>
      </c>
      <c r="J1053" s="13">
        <v>-2.655150415248702</v>
      </c>
      <c r="K1053" s="13">
        <v>-4.1063027716796601</v>
      </c>
      <c r="L1053" s="13">
        <v>0.92994870967569676</v>
      </c>
      <c r="M1053" s="13">
        <v>-0.98502144559722105</v>
      </c>
      <c r="N1053" s="14">
        <v>0.46073366724933412</v>
      </c>
      <c r="O1053">
        <f>I1053+J1053*'bulk material'!AI1053+K1053*'bulk material'!AJ1053+L1053*'bulk material'!AK1053+M1053*'bulk material'!AL1053+N1053*'bulk material'!AM1053</f>
        <v>0.15727651880572013</v>
      </c>
      <c r="P1053">
        <f>(O1053-'bulk material'!O1053)^2</f>
        <v>1.2400047328274895</v>
      </c>
    </row>
    <row r="1054" spans="1:16" ht="15.75" thickBot="1" x14ac:dyDescent="0.3">
      <c r="A1054" s="13">
        <v>-0.11795479720844249</v>
      </c>
      <c r="B1054" s="13">
        <v>2.3441750623111108</v>
      </c>
      <c r="C1054" s="13">
        <v>-1.9231866673775702E-2</v>
      </c>
      <c r="D1054" s="13">
        <v>1.3446266448424369</v>
      </c>
      <c r="E1054" s="13">
        <v>-0.24152214324737911</v>
      </c>
      <c r="F1054" s="14">
        <v>-2.326506131636096</v>
      </c>
      <c r="G1054" s="7">
        <f>A1054+B1054*'bulk material'!AI1054+C1054*'bulk material'!AJ1054+D1054*'bulk material'!AK1054+E1054*'bulk material'!AL1054+F1054*'bulk material'!AM1054</f>
        <v>6.0173673062066468</v>
      </c>
      <c r="H1054">
        <f>(G1054-'bulk material'!N1054)^2</f>
        <v>4.3641385324099673</v>
      </c>
      <c r="I1054" s="13">
        <v>-2.2091567093236426</v>
      </c>
      <c r="J1054" s="13">
        <v>-2.655150415248702</v>
      </c>
      <c r="K1054" s="13">
        <v>-4.1063027716796601</v>
      </c>
      <c r="L1054" s="13">
        <v>0.92994870967569676</v>
      </c>
      <c r="M1054" s="13">
        <v>-0.98502144559722105</v>
      </c>
      <c r="N1054" s="14">
        <v>0.46073366724933412</v>
      </c>
      <c r="O1054">
        <f>I1054+J1054*'bulk material'!AI1054+K1054*'bulk material'!AJ1054+L1054*'bulk material'!AK1054+M1054*'bulk material'!AL1054+N1054*'bulk material'!AM1054</f>
        <v>1.2761783243477924</v>
      </c>
      <c r="P1054">
        <f>(O1054-'bulk material'!O1054)^2</f>
        <v>0.53910991564073862</v>
      </c>
    </row>
    <row r="1055" spans="1:16" ht="15.75" thickBot="1" x14ac:dyDescent="0.3">
      <c r="A1055" s="13">
        <v>-0.11795479720844249</v>
      </c>
      <c r="B1055" s="13">
        <v>2.3441750623111108</v>
      </c>
      <c r="C1055" s="13">
        <v>-1.9231866673775702E-2</v>
      </c>
      <c r="D1055" s="13">
        <v>1.3446266448424369</v>
      </c>
      <c r="E1055" s="13">
        <v>-0.24152214324737911</v>
      </c>
      <c r="F1055" s="14">
        <v>-2.326506131636096</v>
      </c>
      <c r="G1055" s="7">
        <f>A1055+B1055*'bulk material'!AI1055+C1055*'bulk material'!AJ1055+D1055*'bulk material'!AK1055+E1055*'bulk material'!AL1055+F1055*'bulk material'!AM1055</f>
        <v>9.9693304392680169</v>
      </c>
      <c r="H1055">
        <f>(G1055-'bulk material'!N1055)^2</f>
        <v>5.83904074084447</v>
      </c>
      <c r="I1055" s="13">
        <v>-2.2091567093236426</v>
      </c>
      <c r="J1055" s="13">
        <v>-2.655150415248702</v>
      </c>
      <c r="K1055" s="13">
        <v>-4.1063027716796601</v>
      </c>
      <c r="L1055" s="13">
        <v>0.92994870967569676</v>
      </c>
      <c r="M1055" s="13">
        <v>-0.98502144559722105</v>
      </c>
      <c r="N1055" s="14">
        <v>0.46073366724933412</v>
      </c>
      <c r="O1055">
        <f>I1055+J1055*'bulk material'!AI1055+K1055*'bulk material'!AJ1055+L1055*'bulk material'!AK1055+M1055*'bulk material'!AL1055+N1055*'bulk material'!AM1055</f>
        <v>8.9479922823503699E-2</v>
      </c>
      <c r="P1055">
        <f>(O1055-'bulk material'!O1055)^2</f>
        <v>3.1126176907904695</v>
      </c>
    </row>
    <row r="1056" spans="1:16" ht="15.75" thickBot="1" x14ac:dyDescent="0.3">
      <c r="A1056" s="13">
        <v>-0.11795479720844249</v>
      </c>
      <c r="B1056" s="13">
        <v>2.3441750623111108</v>
      </c>
      <c r="C1056" s="13">
        <v>-1.9231866673775702E-2</v>
      </c>
      <c r="D1056" s="13">
        <v>1.3446266448424369</v>
      </c>
      <c r="E1056" s="13">
        <v>-0.24152214324737911</v>
      </c>
      <c r="F1056" s="14">
        <v>-2.326506131636096</v>
      </c>
      <c r="G1056" s="7">
        <f>A1056+B1056*'bulk material'!AI1056+C1056*'bulk material'!AJ1056+D1056*'bulk material'!AK1056+E1056*'bulk material'!AL1056+F1056*'bulk material'!AM1056</f>
        <v>8.8208246677457289</v>
      </c>
      <c r="H1056">
        <f>(G1056-'bulk material'!N1056)^2</f>
        <v>0.61121983309126648</v>
      </c>
      <c r="I1056" s="13">
        <v>-2.2091567093236426</v>
      </c>
      <c r="J1056" s="13">
        <v>-2.655150415248702</v>
      </c>
      <c r="K1056" s="13">
        <v>-4.1063027716796601</v>
      </c>
      <c r="L1056" s="13">
        <v>0.92994870967569676</v>
      </c>
      <c r="M1056" s="13">
        <v>-0.98502144559722105</v>
      </c>
      <c r="N1056" s="14">
        <v>0.46073366724933412</v>
      </c>
      <c r="O1056">
        <f>I1056+J1056*'bulk material'!AI1056+K1056*'bulk material'!AJ1056+L1056*'bulk material'!AK1056+M1056*'bulk material'!AL1056+N1056*'bulk material'!AM1056</f>
        <v>2.6372682586310656</v>
      </c>
      <c r="P1056">
        <f>(O1056-'bulk material'!O1056)^2</f>
        <v>0.16912581120914572</v>
      </c>
    </row>
    <row r="1057" spans="1:16" ht="15.75" thickBot="1" x14ac:dyDescent="0.3">
      <c r="A1057" s="13">
        <v>-0.11795479720844249</v>
      </c>
      <c r="B1057" s="13">
        <v>2.3441750623111108</v>
      </c>
      <c r="C1057" s="13">
        <v>-1.9231866673775702E-2</v>
      </c>
      <c r="D1057" s="13">
        <v>1.3446266448424369</v>
      </c>
      <c r="E1057" s="13">
        <v>-0.24152214324737911</v>
      </c>
      <c r="F1057" s="14">
        <v>-2.326506131636096</v>
      </c>
      <c r="G1057" s="7">
        <f>A1057+B1057*'bulk material'!AI1057+C1057*'bulk material'!AJ1057+D1057*'bulk material'!AK1057+E1057*'bulk material'!AL1057+F1057*'bulk material'!AM1057</f>
        <v>9.5369013176404742</v>
      </c>
      <c r="H1057">
        <f>(G1057-'bulk material'!N1057)^2</f>
        <v>8.3565014009703391E-3</v>
      </c>
      <c r="I1057" s="13">
        <v>-2.2091567093236426</v>
      </c>
      <c r="J1057" s="13">
        <v>-2.655150415248702</v>
      </c>
      <c r="K1057" s="13">
        <v>-4.1063027716796601</v>
      </c>
      <c r="L1057" s="13">
        <v>0.92994870967569676</v>
      </c>
      <c r="M1057" s="13">
        <v>-0.98502144559722105</v>
      </c>
      <c r="N1057" s="14">
        <v>0.46073366724933412</v>
      </c>
      <c r="O1057">
        <f>I1057+J1057*'bulk material'!AI1057+K1057*'bulk material'!AJ1057+L1057*'bulk material'!AK1057+M1057*'bulk material'!AL1057+N1057*'bulk material'!AM1057</f>
        <v>2.0777548832748165</v>
      </c>
      <c r="P1057">
        <f>(O1057-'bulk material'!O1057)^2</f>
        <v>0.22727390782200393</v>
      </c>
    </row>
    <row r="1058" spans="1:16" ht="15.75" thickBot="1" x14ac:dyDescent="0.3">
      <c r="A1058" s="13">
        <v>-0.11795479720844249</v>
      </c>
      <c r="B1058" s="13">
        <v>2.3441750623111108</v>
      </c>
      <c r="C1058" s="13">
        <v>-1.9231866673775702E-2</v>
      </c>
      <c r="D1058" s="13">
        <v>1.3446266448424369</v>
      </c>
      <c r="E1058" s="13">
        <v>-0.24152214324737911</v>
      </c>
      <c r="F1058" s="14">
        <v>-2.326506131636096</v>
      </c>
      <c r="G1058" s="7">
        <f>A1058+B1058*'bulk material'!AI1058+C1058*'bulk material'!AJ1058+D1058*'bulk material'!AK1058+E1058*'bulk material'!AL1058+F1058*'bulk material'!AM1058</f>
        <v>8.2275437201299724</v>
      </c>
      <c r="H1058">
        <f>(G1058-'bulk material'!N1058)^2</f>
        <v>8.9052715554575013</v>
      </c>
      <c r="I1058" s="13">
        <v>-2.2091567093236426</v>
      </c>
      <c r="J1058" s="13">
        <v>-2.655150415248702</v>
      </c>
      <c r="K1058" s="13">
        <v>-4.1063027716796601</v>
      </c>
      <c r="L1058" s="13">
        <v>0.92994870967569676</v>
      </c>
      <c r="M1058" s="13">
        <v>-0.98502144559722105</v>
      </c>
      <c r="N1058" s="14">
        <v>0.46073366724933412</v>
      </c>
      <c r="O1058">
        <f>I1058+J1058*'bulk material'!AI1058+K1058*'bulk material'!AJ1058+L1058*'bulk material'!AK1058+M1058*'bulk material'!AL1058+N1058*'bulk material'!AM1058</f>
        <v>3.3033491439253204</v>
      </c>
      <c r="P1058">
        <f>(O1058-'bulk material'!O1058)^2</f>
        <v>0.20826877422864015</v>
      </c>
    </row>
    <row r="1059" spans="1:16" ht="15.75" thickBot="1" x14ac:dyDescent="0.3">
      <c r="A1059" s="13">
        <v>-0.11795479720844249</v>
      </c>
      <c r="B1059" s="13">
        <v>2.3441750623111108</v>
      </c>
      <c r="C1059" s="13">
        <v>-1.9231866673775702E-2</v>
      </c>
      <c r="D1059" s="13">
        <v>1.3446266448424369</v>
      </c>
      <c r="E1059" s="13">
        <v>-0.24152214324737911</v>
      </c>
      <c r="F1059" s="14">
        <v>-2.326506131636096</v>
      </c>
      <c r="G1059" s="7">
        <f>A1059+B1059*'bulk material'!AI1059+C1059*'bulk material'!AJ1059+D1059*'bulk material'!AK1059+E1059*'bulk material'!AL1059+F1059*'bulk material'!AM1059</f>
        <v>10.436972197793771</v>
      </c>
      <c r="H1059">
        <f>(G1059-'bulk material'!N1059)^2</f>
        <v>5.1209863575350099</v>
      </c>
      <c r="I1059" s="13">
        <v>-2.2091567093236426</v>
      </c>
      <c r="J1059" s="13">
        <v>-2.655150415248702</v>
      </c>
      <c r="K1059" s="13">
        <v>-4.1063027716796601</v>
      </c>
      <c r="L1059" s="13">
        <v>0.92994870967569676</v>
      </c>
      <c r="M1059" s="13">
        <v>-0.98502144559722105</v>
      </c>
      <c r="N1059" s="14">
        <v>0.46073366724933412</v>
      </c>
      <c r="O1059">
        <f>I1059+J1059*'bulk material'!AI1059+K1059*'bulk material'!AJ1059+L1059*'bulk material'!AK1059+M1059*'bulk material'!AL1059+N1059*'bulk material'!AM1059</f>
        <v>0.64378352561476837</v>
      </c>
      <c r="P1059">
        <f>(O1059-'bulk material'!O1059)^2</f>
        <v>0.40595797882634876</v>
      </c>
    </row>
    <row r="1060" spans="1:16" ht="15.75" thickBot="1" x14ac:dyDescent="0.3">
      <c r="A1060" s="13">
        <v>-0.11795479720844249</v>
      </c>
      <c r="B1060" s="13">
        <v>2.3441750623111108</v>
      </c>
      <c r="C1060" s="13">
        <v>-1.9231866673775702E-2</v>
      </c>
      <c r="D1060" s="13">
        <v>1.3446266448424369</v>
      </c>
      <c r="E1060" s="13">
        <v>-0.24152214324737911</v>
      </c>
      <c r="F1060" s="14">
        <v>-2.326506131636096</v>
      </c>
      <c r="G1060" s="7">
        <f>A1060+B1060*'bulk material'!AI1060+C1060*'bulk material'!AJ1060+D1060*'bulk material'!AK1060+E1060*'bulk material'!AL1060+F1060*'bulk material'!AM1060</f>
        <v>9.3545126637812235</v>
      </c>
      <c r="H1060">
        <f>(G1060-'bulk material'!N1060)^2</f>
        <v>0.24674802819553165</v>
      </c>
      <c r="I1060" s="13">
        <v>-2.2091567093236426</v>
      </c>
      <c r="J1060" s="13">
        <v>-2.655150415248702</v>
      </c>
      <c r="K1060" s="13">
        <v>-4.1063027716796601</v>
      </c>
      <c r="L1060" s="13">
        <v>0.92994870967569676</v>
      </c>
      <c r="M1060" s="13">
        <v>-0.98502144559722105</v>
      </c>
      <c r="N1060" s="14">
        <v>0.46073366724933412</v>
      </c>
      <c r="O1060">
        <f>I1060+J1060*'bulk material'!AI1060+K1060*'bulk material'!AJ1060+L1060*'bulk material'!AK1060+M1060*'bulk material'!AL1060+N1060*'bulk material'!AM1060</f>
        <v>3.4712896812810743</v>
      </c>
      <c r="P1060">
        <f>(O1060-'bulk material'!O1060)^2</f>
        <v>0.15172146860909752</v>
      </c>
    </row>
    <row r="1061" spans="1:16" ht="15.75" thickBot="1" x14ac:dyDescent="0.3">
      <c r="A1061" s="13">
        <v>-0.11795479720844249</v>
      </c>
      <c r="B1061" s="13">
        <v>2.3441750623111108</v>
      </c>
      <c r="C1061" s="13">
        <v>-1.9231866673775702E-2</v>
      </c>
      <c r="D1061" s="13">
        <v>1.3446266448424369</v>
      </c>
      <c r="E1061" s="13">
        <v>-0.24152214324737911</v>
      </c>
      <c r="F1061" s="14">
        <v>-2.326506131636096</v>
      </c>
      <c r="G1061" s="7">
        <f>A1061+B1061*'bulk material'!AI1061+C1061*'bulk material'!AJ1061+D1061*'bulk material'!AK1061+E1061*'bulk material'!AL1061+F1061*'bulk material'!AM1061</f>
        <v>12.078467357400788</v>
      </c>
      <c r="H1061">
        <f>(G1061-'bulk material'!N1061)^2</f>
        <v>56.690246510827954</v>
      </c>
      <c r="I1061" s="13">
        <v>-2.2091567093236426</v>
      </c>
      <c r="J1061" s="13">
        <v>-2.655150415248702</v>
      </c>
      <c r="K1061" s="13">
        <v>-4.1063027716796601</v>
      </c>
      <c r="L1061" s="13">
        <v>0.92994870967569676</v>
      </c>
      <c r="M1061" s="13">
        <v>-0.98502144559722105</v>
      </c>
      <c r="N1061" s="14">
        <v>0.46073366724933412</v>
      </c>
      <c r="O1061">
        <f>I1061+J1061*'bulk material'!AI1061+K1061*'bulk material'!AJ1061+L1061*'bulk material'!AK1061+M1061*'bulk material'!AL1061+N1061*'bulk material'!AM1061</f>
        <v>0.15727651880572013</v>
      </c>
      <c r="P1061">
        <f>(O1061-'bulk material'!O1061)^2</f>
        <v>2.7307013950888908</v>
      </c>
    </row>
    <row r="1062" spans="1:16" ht="15.75" thickBot="1" x14ac:dyDescent="0.3">
      <c r="A1062" s="13">
        <v>-0.11795479720844249</v>
      </c>
      <c r="B1062" s="13">
        <v>2.3441750623111108</v>
      </c>
      <c r="C1062" s="13">
        <v>-1.9231866673775702E-2</v>
      </c>
      <c r="D1062" s="13">
        <v>1.3446266448424369</v>
      </c>
      <c r="E1062" s="13">
        <v>-0.24152214324737911</v>
      </c>
      <c r="F1062" s="14">
        <v>-2.326506131636096</v>
      </c>
      <c r="G1062" s="7">
        <f>A1062+B1062*'bulk material'!AI1062+C1062*'bulk material'!AJ1062+D1062*'bulk material'!AK1062+E1062*'bulk material'!AL1062+F1062*'bulk material'!AM1062</f>
        <v>11.365012390520214</v>
      </c>
      <c r="H1062">
        <f>(G1062-'bulk material'!N1062)^2</f>
        <v>3.4242735604788077</v>
      </c>
      <c r="I1062" s="13">
        <v>-2.2091567093236426</v>
      </c>
      <c r="J1062" s="13">
        <v>-2.655150415248702</v>
      </c>
      <c r="K1062" s="13">
        <v>-4.1063027716796601</v>
      </c>
      <c r="L1062" s="13">
        <v>0.92994870967569676</v>
      </c>
      <c r="M1062" s="13">
        <v>-0.98502144559722105</v>
      </c>
      <c r="N1062" s="14">
        <v>0.46073366724933412</v>
      </c>
      <c r="O1062">
        <f>I1062+J1062*'bulk material'!AI1062+K1062*'bulk material'!AJ1062+L1062*'bulk material'!AK1062+M1062*'bulk material'!AL1062+N1062*'bulk material'!AM1062</f>
        <v>0.42994556632067504</v>
      </c>
      <c r="P1062">
        <f>(O1062-'bulk material'!O1062)^2</f>
        <v>1.7281404150803474</v>
      </c>
    </row>
    <row r="1063" spans="1:16" ht="15.75" thickBot="1" x14ac:dyDescent="0.3">
      <c r="A1063" s="13">
        <v>-0.11795479720844249</v>
      </c>
      <c r="B1063" s="13">
        <v>2.3441750623111108</v>
      </c>
      <c r="C1063" s="13">
        <v>-1.9231866673775702E-2</v>
      </c>
      <c r="D1063" s="13">
        <v>1.3446266448424369</v>
      </c>
      <c r="E1063" s="13">
        <v>-0.24152214324737911</v>
      </c>
      <c r="F1063" s="14">
        <v>-2.326506131636096</v>
      </c>
      <c r="G1063" s="7">
        <f>A1063+B1063*'bulk material'!AI1063+C1063*'bulk material'!AJ1063+D1063*'bulk material'!AK1063+E1063*'bulk material'!AL1063+F1063*'bulk material'!AM1063</f>
        <v>11.477679129041141</v>
      </c>
      <c r="H1063">
        <f>(G1063-'bulk material'!N1063)^2</f>
        <v>7.6548977217264529</v>
      </c>
      <c r="I1063" s="13">
        <v>-2.2091567093236426</v>
      </c>
      <c r="J1063" s="13">
        <v>-2.655150415248702</v>
      </c>
      <c r="K1063" s="13">
        <v>-4.1063027716796601</v>
      </c>
      <c r="L1063" s="13">
        <v>0.92994870967569676</v>
      </c>
      <c r="M1063" s="13">
        <v>-0.98502144559722105</v>
      </c>
      <c r="N1063" s="14">
        <v>0.46073366724933412</v>
      </c>
      <c r="O1063">
        <f>I1063+J1063*'bulk material'!AI1063+K1063*'bulk material'!AJ1063+L1063*'bulk material'!AK1063+M1063*'bulk material'!AL1063+N1063*'bulk material'!AM1063</f>
        <v>-0.60442372416280188</v>
      </c>
      <c r="P1063">
        <f>(O1063-'bulk material'!O1063)^2</f>
        <v>4.1916595075787999</v>
      </c>
    </row>
    <row r="1064" spans="1:16" ht="15.75" thickBot="1" x14ac:dyDescent="0.3">
      <c r="A1064" s="13">
        <v>-0.11795479720844249</v>
      </c>
      <c r="B1064" s="13">
        <v>2.3441750623111108</v>
      </c>
      <c r="C1064" s="13">
        <v>-1.9231866673775702E-2</v>
      </c>
      <c r="D1064" s="13">
        <v>1.3446266448424369</v>
      </c>
      <c r="E1064" s="13">
        <v>-0.24152214324737911</v>
      </c>
      <c r="F1064" s="14">
        <v>-2.326506131636096</v>
      </c>
      <c r="G1064" s="7">
        <f>A1064+B1064*'bulk material'!AI1064+C1064*'bulk material'!AJ1064+D1064*'bulk material'!AK1064+E1064*'bulk material'!AL1064+F1064*'bulk material'!AM1064</f>
        <v>6.0173673062066468</v>
      </c>
      <c r="H1064">
        <f>(G1064-'bulk material'!N1064)^2</f>
        <v>2.6525521852675276</v>
      </c>
      <c r="I1064" s="13">
        <v>-2.2091567093236426</v>
      </c>
      <c r="J1064" s="13">
        <v>-2.655150415248702</v>
      </c>
      <c r="K1064" s="13">
        <v>-4.1063027716796601</v>
      </c>
      <c r="L1064" s="13">
        <v>0.92994870967569676</v>
      </c>
      <c r="M1064" s="13">
        <v>-0.98502144559722105</v>
      </c>
      <c r="N1064" s="14">
        <v>0.46073366724933412</v>
      </c>
      <c r="O1064">
        <f>I1064+J1064*'bulk material'!AI1064+K1064*'bulk material'!AJ1064+L1064*'bulk material'!AK1064+M1064*'bulk material'!AL1064+N1064*'bulk material'!AM1064</f>
        <v>1.2761783243477924</v>
      </c>
      <c r="P1064">
        <f>(O1064-'bulk material'!O1064)^2</f>
        <v>7.499642425776179E-2</v>
      </c>
    </row>
    <row r="1065" spans="1:16" ht="15.75" thickBot="1" x14ac:dyDescent="0.3">
      <c r="A1065" s="13">
        <v>-0.11795479720844249</v>
      </c>
      <c r="B1065" s="13">
        <v>2.3441750623111108</v>
      </c>
      <c r="C1065" s="13">
        <v>-1.9231866673775702E-2</v>
      </c>
      <c r="D1065" s="13">
        <v>1.3446266448424369</v>
      </c>
      <c r="E1065" s="13">
        <v>-0.24152214324737911</v>
      </c>
      <c r="F1065" s="14">
        <v>-2.326506131636096</v>
      </c>
      <c r="G1065" s="7">
        <f>A1065+B1065*'bulk material'!AI1065+C1065*'bulk material'!AJ1065+D1065*'bulk material'!AK1065+E1065*'bulk material'!AL1065+F1065*'bulk material'!AM1065</f>
        <v>9.9693304392680169</v>
      </c>
      <c r="H1065">
        <f>(G1065-'bulk material'!N1065)^2</f>
        <v>3.4830517663156475</v>
      </c>
      <c r="I1065" s="13">
        <v>-2.2091567093236426</v>
      </c>
      <c r="J1065" s="13">
        <v>-2.655150415248702</v>
      </c>
      <c r="K1065" s="13">
        <v>-4.1063027716796601</v>
      </c>
      <c r="L1065" s="13">
        <v>0.92994870967569676</v>
      </c>
      <c r="M1065" s="13">
        <v>-0.98502144559722105</v>
      </c>
      <c r="N1065" s="14">
        <v>0.46073366724933412</v>
      </c>
      <c r="O1065">
        <f>I1065+J1065*'bulk material'!AI1065+K1065*'bulk material'!AJ1065+L1065*'bulk material'!AK1065+M1065*'bulk material'!AL1065+N1065*'bulk material'!AM1065</f>
        <v>8.9479922823503699E-2</v>
      </c>
      <c r="P1065">
        <f>(O1065-'bulk material'!O1065)^2</f>
        <v>1.4741459126715599</v>
      </c>
    </row>
    <row r="1066" spans="1:16" ht="15.75" thickBot="1" x14ac:dyDescent="0.3">
      <c r="A1066" s="13">
        <v>-0.11795479720844249</v>
      </c>
      <c r="B1066" s="13">
        <v>2.3441750623111108</v>
      </c>
      <c r="C1066" s="13">
        <v>-1.9231866673775702E-2</v>
      </c>
      <c r="D1066" s="13">
        <v>1.3446266448424369</v>
      </c>
      <c r="E1066" s="13">
        <v>-0.24152214324737911</v>
      </c>
      <c r="F1066" s="14">
        <v>-2.326506131636096</v>
      </c>
      <c r="G1066" s="7">
        <f>A1066+B1066*'bulk material'!AI1066+C1066*'bulk material'!AJ1066+D1066*'bulk material'!AK1066+E1066*'bulk material'!AL1066+F1066*'bulk material'!AM1066</f>
        <v>8.8208246677457289</v>
      </c>
      <c r="H1066">
        <f>(G1066-'bulk material'!N1066)^2</f>
        <v>1.4155613143781201</v>
      </c>
      <c r="I1066" s="13">
        <v>-2.2091567093236426</v>
      </c>
      <c r="J1066" s="13">
        <v>-2.655150415248702</v>
      </c>
      <c r="K1066" s="13">
        <v>-4.1063027716796601</v>
      </c>
      <c r="L1066" s="13">
        <v>0.92994870967569676</v>
      </c>
      <c r="M1066" s="13">
        <v>-0.98502144559722105</v>
      </c>
      <c r="N1066" s="14">
        <v>0.46073366724933412</v>
      </c>
      <c r="O1066">
        <f>I1066+J1066*'bulk material'!AI1066+K1066*'bulk material'!AJ1066+L1066*'bulk material'!AK1066+M1066*'bulk material'!AL1066+N1066*'bulk material'!AM1066</f>
        <v>2.6372682586310656</v>
      </c>
      <c r="P1066">
        <f>(O1066-'bulk material'!O1066)^2</f>
        <v>0.6711168713376291</v>
      </c>
    </row>
    <row r="1067" spans="1:16" ht="15.75" thickBot="1" x14ac:dyDescent="0.3">
      <c r="A1067" s="13">
        <v>-0.11795479720844249</v>
      </c>
      <c r="B1067" s="13">
        <v>2.3441750623111108</v>
      </c>
      <c r="C1067" s="13">
        <v>-1.9231866673775702E-2</v>
      </c>
      <c r="D1067" s="13">
        <v>1.3446266448424369</v>
      </c>
      <c r="E1067" s="13">
        <v>-0.24152214324737911</v>
      </c>
      <c r="F1067" s="14">
        <v>-2.326506131636096</v>
      </c>
      <c r="G1067" s="7">
        <f>A1067+B1067*'bulk material'!AI1067+C1067*'bulk material'!AJ1067+D1067*'bulk material'!AK1067+E1067*'bulk material'!AL1067+F1067*'bulk material'!AM1067</f>
        <v>9.5369013176404742</v>
      </c>
      <c r="H1067">
        <f>(G1067-'bulk material'!N1067)^2</f>
        <v>0.42416070575957959</v>
      </c>
      <c r="I1067" s="13">
        <v>-2.2091567093236426</v>
      </c>
      <c r="J1067" s="13">
        <v>-2.655150415248702</v>
      </c>
      <c r="K1067" s="13">
        <v>-4.1063027716796601</v>
      </c>
      <c r="L1067" s="13">
        <v>0.92994870967569676</v>
      </c>
      <c r="M1067" s="13">
        <v>-0.98502144559722105</v>
      </c>
      <c r="N1067" s="14">
        <v>0.46073366724933412</v>
      </c>
      <c r="O1067">
        <f>I1067+J1067*'bulk material'!AI1067+K1067*'bulk material'!AJ1067+L1067*'bulk material'!AK1067+M1067*'bulk material'!AL1067+N1067*'bulk material'!AM1067</f>
        <v>2.0777548832748165</v>
      </c>
      <c r="P1067">
        <f>(O1067-'bulk material'!O1067)^2</f>
        <v>6.9105601136593212E-3</v>
      </c>
    </row>
    <row r="1068" spans="1:16" ht="15.75" thickBot="1" x14ac:dyDescent="0.3">
      <c r="A1068" s="13">
        <v>-0.11795479720844249</v>
      </c>
      <c r="B1068" s="13">
        <v>2.3441750623111108</v>
      </c>
      <c r="C1068" s="13">
        <v>-1.9231866673775702E-2</v>
      </c>
      <c r="D1068" s="13">
        <v>1.3446266448424369</v>
      </c>
      <c r="E1068" s="13">
        <v>-0.24152214324737911</v>
      </c>
      <c r="F1068" s="14">
        <v>-2.326506131636096</v>
      </c>
      <c r="G1068" s="7">
        <f>A1068+B1068*'bulk material'!AI1068+C1068*'bulk material'!AJ1068+D1068*'bulk material'!AK1068+E1068*'bulk material'!AL1068+F1068*'bulk material'!AM1068</f>
        <v>8.2275437201299724</v>
      </c>
      <c r="H1068">
        <f>(G1068-'bulk material'!N1068)^2</f>
        <v>7.4432613326489401</v>
      </c>
      <c r="I1068" s="13">
        <v>-2.2091567093236426</v>
      </c>
      <c r="J1068" s="13">
        <v>-2.655150415248702</v>
      </c>
      <c r="K1068" s="13">
        <v>-4.1063027716796601</v>
      </c>
      <c r="L1068" s="13">
        <v>0.92994870967569676</v>
      </c>
      <c r="M1068" s="13">
        <v>-0.98502144559722105</v>
      </c>
      <c r="N1068" s="14">
        <v>0.46073366724933412</v>
      </c>
      <c r="O1068">
        <f>I1068+J1068*'bulk material'!AI1068+K1068*'bulk material'!AJ1068+L1068*'bulk material'!AK1068+M1068*'bulk material'!AL1068+N1068*'bulk material'!AM1068</f>
        <v>3.3033491439253204</v>
      </c>
      <c r="P1068">
        <f>(O1068-'bulk material'!O1068)^2</f>
        <v>4.0171656320240036E-2</v>
      </c>
    </row>
    <row r="1069" spans="1:16" ht="15.75" thickBot="1" x14ac:dyDescent="0.3">
      <c r="A1069" s="13">
        <v>-0.11795479720844249</v>
      </c>
      <c r="B1069" s="13">
        <v>2.3441750623111108</v>
      </c>
      <c r="C1069" s="13">
        <v>-1.9231866673775702E-2</v>
      </c>
      <c r="D1069" s="13">
        <v>1.3446266448424369</v>
      </c>
      <c r="E1069" s="13">
        <v>-0.24152214324737911</v>
      </c>
      <c r="F1069" s="14">
        <v>-2.326506131636096</v>
      </c>
      <c r="G1069" s="7">
        <f>A1069+B1069*'bulk material'!AI1069+C1069*'bulk material'!AJ1069+D1069*'bulk material'!AK1069+E1069*'bulk material'!AL1069+F1069*'bulk material'!AM1069</f>
        <v>10.436972197793771</v>
      </c>
      <c r="H1069">
        <f>(G1069-'bulk material'!N1069)^2</f>
        <v>1.8483401428205444</v>
      </c>
      <c r="I1069" s="13">
        <v>-2.2091567093236426</v>
      </c>
      <c r="J1069" s="13">
        <v>-2.655150415248702</v>
      </c>
      <c r="K1069" s="13">
        <v>-4.1063027716796601</v>
      </c>
      <c r="L1069" s="13">
        <v>0.92994870967569676</v>
      </c>
      <c r="M1069" s="13">
        <v>-0.98502144559722105</v>
      </c>
      <c r="N1069" s="14">
        <v>0.46073366724933412</v>
      </c>
      <c r="O1069">
        <f>I1069+J1069*'bulk material'!AI1069+K1069*'bulk material'!AJ1069+L1069*'bulk material'!AK1069+M1069*'bulk material'!AL1069+N1069*'bulk material'!AM1069</f>
        <v>0.64378352561476837</v>
      </c>
      <c r="P1069">
        <f>(O1069-'bulk material'!O1069)^2</f>
        <v>7.090215701808586E-2</v>
      </c>
    </row>
    <row r="1070" spans="1:16" ht="15.75" thickBot="1" x14ac:dyDescent="0.3">
      <c r="A1070" s="13">
        <v>-0.11795479720844249</v>
      </c>
      <c r="B1070" s="13">
        <v>2.3441750623111108</v>
      </c>
      <c r="C1070" s="13">
        <v>-1.9231866673775702E-2</v>
      </c>
      <c r="D1070" s="13">
        <v>1.3446266448424369</v>
      </c>
      <c r="E1070" s="13">
        <v>-0.24152214324737911</v>
      </c>
      <c r="F1070" s="14">
        <v>-2.326506131636096</v>
      </c>
      <c r="G1070" s="7">
        <f>A1070+B1070*'bulk material'!AI1070+C1070*'bulk material'!AJ1070+D1070*'bulk material'!AK1070+E1070*'bulk material'!AL1070+F1070*'bulk material'!AM1070</f>
        <v>9.3545126637812235</v>
      </c>
      <c r="H1070">
        <f>(G1070-'bulk material'!N1070)^2</f>
        <v>0.38107325930003599</v>
      </c>
      <c r="I1070" s="13">
        <v>-2.2091567093236426</v>
      </c>
      <c r="J1070" s="13">
        <v>-2.655150415248702</v>
      </c>
      <c r="K1070" s="13">
        <v>-4.1063027716796601</v>
      </c>
      <c r="L1070" s="13">
        <v>0.92994870967569676</v>
      </c>
      <c r="M1070" s="13">
        <v>-0.98502144559722105</v>
      </c>
      <c r="N1070" s="14">
        <v>0.46073366724933412</v>
      </c>
      <c r="O1070">
        <f>I1070+J1070*'bulk material'!AI1070+K1070*'bulk material'!AJ1070+L1070*'bulk material'!AK1070+M1070*'bulk material'!AL1070+N1070*'bulk material'!AM1070</f>
        <v>3.4712896812810743</v>
      </c>
      <c r="P1070">
        <f>(O1070-'bulk material'!O1070)^2</f>
        <v>0.26019010668228382</v>
      </c>
    </row>
    <row r="1071" spans="1:16" ht="15.75" thickBot="1" x14ac:dyDescent="0.3">
      <c r="A1071" s="13">
        <v>-0.11795479720844249</v>
      </c>
      <c r="B1071" s="13">
        <v>2.3441750623111108</v>
      </c>
      <c r="C1071" s="13">
        <v>-1.9231866673775702E-2</v>
      </c>
      <c r="D1071" s="13">
        <v>1.3446266448424369</v>
      </c>
      <c r="E1071" s="13">
        <v>-0.24152214324737911</v>
      </c>
      <c r="F1071" s="14">
        <v>-2.326506131636096</v>
      </c>
      <c r="G1071" s="7">
        <f>A1071+B1071*'bulk material'!AI1071+C1071*'bulk material'!AJ1071+D1071*'bulk material'!AK1071+E1071*'bulk material'!AL1071+F1071*'bulk material'!AM1071</f>
        <v>10.55027174687433</v>
      </c>
      <c r="H1071">
        <f>(G1071-'bulk material'!N1071)^2</f>
        <v>2.6467124122669565</v>
      </c>
      <c r="I1071" s="13">
        <v>-2.2091567093236426</v>
      </c>
      <c r="J1071" s="13">
        <v>-2.655150415248702</v>
      </c>
      <c r="K1071" s="13">
        <v>-4.1063027716796601</v>
      </c>
      <c r="L1071" s="13">
        <v>0.92994870967569676</v>
      </c>
      <c r="M1071" s="13">
        <v>-0.98502144559722105</v>
      </c>
      <c r="N1071" s="14">
        <v>0.46073366724933412</v>
      </c>
      <c r="O1071">
        <f>I1071+J1071*'bulk material'!AI1071+K1071*'bulk material'!AJ1071+L1071*'bulk material'!AK1071+M1071*'bulk material'!AL1071+N1071*'bulk material'!AM1071</f>
        <v>2.3353292416784286</v>
      </c>
      <c r="P1071">
        <f>(O1071-'bulk material'!O1071)^2</f>
        <v>1.3672500134339806E-2</v>
      </c>
    </row>
    <row r="1072" spans="1:16" ht="15.75" thickBot="1" x14ac:dyDescent="0.3">
      <c r="A1072" s="13">
        <v>-0.11795479720844249</v>
      </c>
      <c r="B1072" s="13">
        <v>2.3441750623111108</v>
      </c>
      <c r="C1072" s="13">
        <v>-1.9231866673775702E-2</v>
      </c>
      <c r="D1072" s="13">
        <v>1.3446266448424369</v>
      </c>
      <c r="E1072" s="13">
        <v>-0.24152214324737911</v>
      </c>
      <c r="F1072" s="14">
        <v>-2.326506131636096</v>
      </c>
      <c r="G1072" s="7">
        <f>A1072+B1072*'bulk material'!AI1072+C1072*'bulk material'!AJ1072+D1072*'bulk material'!AK1072+E1072*'bulk material'!AL1072+F1072*'bulk material'!AM1072</f>
        <v>12.078467357400788</v>
      </c>
      <c r="H1072">
        <f>(G1072-'bulk material'!N1072)^2</f>
        <v>51.382449014364262</v>
      </c>
      <c r="I1072" s="13">
        <v>-2.2091567093236426</v>
      </c>
      <c r="J1072" s="13">
        <v>-2.655150415248702</v>
      </c>
      <c r="K1072" s="13">
        <v>-4.1063027716796601</v>
      </c>
      <c r="L1072" s="13">
        <v>0.92994870967569676</v>
      </c>
      <c r="M1072" s="13">
        <v>-0.98502144559722105</v>
      </c>
      <c r="N1072" s="14">
        <v>0.46073366724933412</v>
      </c>
      <c r="O1072">
        <f>I1072+J1072*'bulk material'!AI1072+K1072*'bulk material'!AJ1072+L1072*'bulk material'!AK1072+M1072*'bulk material'!AL1072+N1072*'bulk material'!AM1072</f>
        <v>0.15727651880572013</v>
      </c>
      <c r="P1072">
        <f>(O1072-'bulk material'!O1072)^2</f>
        <v>1.6675745991555473</v>
      </c>
    </row>
    <row r="1073" spans="1:16" ht="15.75" thickBot="1" x14ac:dyDescent="0.3">
      <c r="A1073" s="13">
        <v>-0.11795479720844249</v>
      </c>
      <c r="B1073" s="13">
        <v>2.3441750623111108</v>
      </c>
      <c r="C1073" s="13">
        <v>-1.9231866673775702E-2</v>
      </c>
      <c r="D1073" s="13">
        <v>1.3446266448424369</v>
      </c>
      <c r="E1073" s="13">
        <v>-0.24152214324737911</v>
      </c>
      <c r="F1073" s="14">
        <v>-2.326506131636096</v>
      </c>
      <c r="G1073" s="7">
        <f>A1073+B1073*'bulk material'!AI1073+C1073*'bulk material'!AJ1073+D1073*'bulk material'!AK1073+E1073*'bulk material'!AL1073+F1073*'bulk material'!AM1073</f>
        <v>11.365012390520214</v>
      </c>
      <c r="H1073">
        <f>(G1073-'bulk material'!N1073)^2</f>
        <v>5.7712444474015721</v>
      </c>
      <c r="I1073" s="13">
        <v>-2.2091567093236426</v>
      </c>
      <c r="J1073" s="13">
        <v>-2.655150415248702</v>
      </c>
      <c r="K1073" s="13">
        <v>-4.1063027716796601</v>
      </c>
      <c r="L1073" s="13">
        <v>0.92994870967569676</v>
      </c>
      <c r="M1073" s="13">
        <v>-0.98502144559722105</v>
      </c>
      <c r="N1073" s="14">
        <v>0.46073366724933412</v>
      </c>
      <c r="O1073">
        <f>I1073+J1073*'bulk material'!AI1073+K1073*'bulk material'!AJ1073+L1073*'bulk material'!AK1073+M1073*'bulk material'!AL1073+N1073*'bulk material'!AM1073</f>
        <v>0.42994556632067504</v>
      </c>
      <c r="P1073">
        <f>(O1073-'bulk material'!O1073)^2</f>
        <v>0.58174999485608303</v>
      </c>
    </row>
    <row r="1074" spans="1:16" ht="15.75" thickBot="1" x14ac:dyDescent="0.3">
      <c r="A1074" s="13">
        <v>-0.11795479720844249</v>
      </c>
      <c r="B1074" s="13">
        <v>2.3441750623111108</v>
      </c>
      <c r="C1074" s="13">
        <v>-1.9231866673775702E-2</v>
      </c>
      <c r="D1074" s="13">
        <v>1.3446266448424369</v>
      </c>
      <c r="E1074" s="13">
        <v>-0.24152214324737911</v>
      </c>
      <c r="F1074" s="14">
        <v>-2.326506131636096</v>
      </c>
      <c r="G1074" s="7">
        <f>A1074+B1074*'bulk material'!AI1074+C1074*'bulk material'!AJ1074+D1074*'bulk material'!AK1074+E1074*'bulk material'!AL1074+F1074*'bulk material'!AM1074</f>
        <v>11.477679129041141</v>
      </c>
      <c r="H1074">
        <f>(G1074-'bulk material'!N1074)^2</f>
        <v>12.313527891320719</v>
      </c>
      <c r="I1074" s="13">
        <v>-2.2091567093236426</v>
      </c>
      <c r="J1074" s="13">
        <v>-2.655150415248702</v>
      </c>
      <c r="K1074" s="13">
        <v>-4.1063027716796601</v>
      </c>
      <c r="L1074" s="13">
        <v>0.92994870967569676</v>
      </c>
      <c r="M1074" s="13">
        <v>-0.98502144559722105</v>
      </c>
      <c r="N1074" s="14">
        <v>0.46073366724933412</v>
      </c>
      <c r="O1074">
        <f>I1074+J1074*'bulk material'!AI1074+K1074*'bulk material'!AJ1074+L1074*'bulk material'!AK1074+M1074*'bulk material'!AL1074+N1074*'bulk material'!AM1074</f>
        <v>-0.60442372416280188</v>
      </c>
      <c r="P1074">
        <f>(O1074-'bulk material'!O1074)^2</f>
        <v>1.7031272506535144</v>
      </c>
    </row>
    <row r="1075" spans="1:16" ht="15.75" thickBot="1" x14ac:dyDescent="0.3">
      <c r="A1075" s="13">
        <v>-0.11795479720844249</v>
      </c>
      <c r="B1075" s="13">
        <v>2.3441750623111108</v>
      </c>
      <c r="C1075" s="13">
        <v>-1.9231866673775702E-2</v>
      </c>
      <c r="D1075" s="13">
        <v>1.3446266448424369</v>
      </c>
      <c r="E1075" s="13">
        <v>-0.24152214324737911</v>
      </c>
      <c r="F1075" s="14">
        <v>-2.326506131636096</v>
      </c>
      <c r="G1075" s="7">
        <f>A1075+B1075*'bulk material'!AI1075+C1075*'bulk material'!AJ1075+D1075*'bulk material'!AK1075+E1075*'bulk material'!AL1075+F1075*'bulk material'!AM1075</f>
        <v>6.0173673062066468</v>
      </c>
      <c r="H1075">
        <f>(G1075-'bulk material'!N1075)^2</f>
        <v>3.6976497911131037</v>
      </c>
      <c r="I1075" s="13">
        <v>-2.2091567093236426</v>
      </c>
      <c r="J1075" s="13">
        <v>-2.655150415248702</v>
      </c>
      <c r="K1075" s="13">
        <v>-4.1063027716796601</v>
      </c>
      <c r="L1075" s="13">
        <v>0.92994870967569676</v>
      </c>
      <c r="M1075" s="13">
        <v>-0.98502144559722105</v>
      </c>
      <c r="N1075" s="14">
        <v>0.46073366724933412</v>
      </c>
      <c r="O1075">
        <f>I1075+J1075*'bulk material'!AI1075+K1075*'bulk material'!AJ1075+L1075*'bulk material'!AK1075+M1075*'bulk material'!AL1075+N1075*'bulk material'!AM1075</f>
        <v>1.2761783243477924</v>
      </c>
      <c r="P1075">
        <f>(O1075-'bulk material'!O1075)^2</f>
        <v>0.32275622494429862</v>
      </c>
    </row>
    <row r="1076" spans="1:16" ht="15.75" thickBot="1" x14ac:dyDescent="0.3">
      <c r="A1076" s="13">
        <v>-0.11795479720844249</v>
      </c>
      <c r="B1076" s="13">
        <v>2.3441750623111108</v>
      </c>
      <c r="C1076" s="13">
        <v>-1.9231866673775702E-2</v>
      </c>
      <c r="D1076" s="13">
        <v>1.3446266448424369</v>
      </c>
      <c r="E1076" s="13">
        <v>-0.24152214324737911</v>
      </c>
      <c r="F1076" s="14">
        <v>-2.326506131636096</v>
      </c>
      <c r="G1076" s="7">
        <f>A1076+B1076*'bulk material'!AI1076+C1076*'bulk material'!AJ1076+D1076*'bulk material'!AK1076+E1076*'bulk material'!AL1076+F1076*'bulk material'!AM1076</f>
        <v>9.9693304392680169</v>
      </c>
      <c r="H1076">
        <f>(G1076-'bulk material'!N1076)^2</f>
        <v>2.8859299452404525</v>
      </c>
      <c r="I1076" s="13">
        <v>-2.2091567093236426</v>
      </c>
      <c r="J1076" s="13">
        <v>-2.655150415248702</v>
      </c>
      <c r="K1076" s="13">
        <v>-4.1063027716796601</v>
      </c>
      <c r="L1076" s="13">
        <v>0.92994870967569676</v>
      </c>
      <c r="M1076" s="13">
        <v>-0.98502144559722105</v>
      </c>
      <c r="N1076" s="14">
        <v>0.46073366724933412</v>
      </c>
      <c r="O1076">
        <f>I1076+J1076*'bulk material'!AI1076+K1076*'bulk material'!AJ1076+L1076*'bulk material'!AK1076+M1076*'bulk material'!AL1076+N1076*'bulk material'!AM1076</f>
        <v>8.9479922823503699E-2</v>
      </c>
      <c r="P1076">
        <f>(O1076-'bulk material'!O1076)^2</f>
        <v>1.0954825437539155</v>
      </c>
    </row>
    <row r="1077" spans="1:16" ht="15.75" thickBot="1" x14ac:dyDescent="0.3">
      <c r="A1077" s="13">
        <v>-0.11795479720844249</v>
      </c>
      <c r="B1077" s="13">
        <v>2.3441750623111108</v>
      </c>
      <c r="C1077" s="13">
        <v>-1.9231866673775702E-2</v>
      </c>
      <c r="D1077" s="13">
        <v>1.3446266448424369</v>
      </c>
      <c r="E1077" s="13">
        <v>-0.24152214324737911</v>
      </c>
      <c r="F1077" s="14">
        <v>-2.326506131636096</v>
      </c>
      <c r="G1077" s="7">
        <f>A1077+B1077*'bulk material'!AI1077+C1077*'bulk material'!AJ1077+D1077*'bulk material'!AK1077+E1077*'bulk material'!AL1077+F1077*'bulk material'!AM1077</f>
        <v>8.8208246677457289</v>
      </c>
      <c r="H1077">
        <f>(G1077-'bulk material'!N1077)^2</f>
        <v>0.92484716325882055</v>
      </c>
      <c r="I1077" s="13">
        <v>-2.2091567093236426</v>
      </c>
      <c r="J1077" s="13">
        <v>-2.655150415248702</v>
      </c>
      <c r="K1077" s="13">
        <v>-4.1063027716796601</v>
      </c>
      <c r="L1077" s="13">
        <v>0.92994870967569676</v>
      </c>
      <c r="M1077" s="13">
        <v>-0.98502144559722105</v>
      </c>
      <c r="N1077" s="14">
        <v>0.46073366724933412</v>
      </c>
      <c r="O1077">
        <f>I1077+J1077*'bulk material'!AI1077+K1077*'bulk material'!AJ1077+L1077*'bulk material'!AK1077+M1077*'bulk material'!AL1077+N1077*'bulk material'!AM1077</f>
        <v>2.6372682586310656</v>
      </c>
      <c r="P1077">
        <f>(O1077-'bulk material'!O1077)^2</f>
        <v>0.34943861933238946</v>
      </c>
    </row>
    <row r="1078" spans="1:16" ht="15.75" thickBot="1" x14ac:dyDescent="0.3">
      <c r="A1078" s="13">
        <v>-0.11795479720844249</v>
      </c>
      <c r="B1078" s="13">
        <v>2.3441750623111108</v>
      </c>
      <c r="C1078" s="13">
        <v>-1.9231866673775702E-2</v>
      </c>
      <c r="D1078" s="13">
        <v>1.3446266448424369</v>
      </c>
      <c r="E1078" s="13">
        <v>-0.24152214324737911</v>
      </c>
      <c r="F1078" s="14">
        <v>-2.326506131636096</v>
      </c>
      <c r="G1078" s="7">
        <f>A1078+B1078*'bulk material'!AI1078+C1078*'bulk material'!AJ1078+D1078*'bulk material'!AK1078+E1078*'bulk material'!AL1078+F1078*'bulk material'!AM1078</f>
        <v>9.5369013176404742</v>
      </c>
      <c r="H1078">
        <f>(G1078-'bulk material'!N1078)^2</f>
        <v>0.31823818605970666</v>
      </c>
      <c r="I1078" s="13">
        <v>-2.2091567093236426</v>
      </c>
      <c r="J1078" s="13">
        <v>-2.655150415248702</v>
      </c>
      <c r="K1078" s="13">
        <v>-4.1063027716796601</v>
      </c>
      <c r="L1078" s="13">
        <v>0.92994870967569676</v>
      </c>
      <c r="M1078" s="13">
        <v>-0.98502144559722105</v>
      </c>
      <c r="N1078" s="14">
        <v>0.46073366724933412</v>
      </c>
      <c r="O1078">
        <f>I1078+J1078*'bulk material'!AI1078+K1078*'bulk material'!AJ1078+L1078*'bulk material'!AK1078+M1078*'bulk material'!AL1078+N1078*'bulk material'!AM1078</f>
        <v>2.0777548832748165</v>
      </c>
      <c r="P1078">
        <f>(O1078-'bulk material'!O1078)^2</f>
        <v>1.6163591853537257E-5</v>
      </c>
    </row>
    <row r="1079" spans="1:16" ht="15.75" thickBot="1" x14ac:dyDescent="0.3">
      <c r="A1079" s="13">
        <v>-0.11795479720844249</v>
      </c>
      <c r="B1079" s="13">
        <v>2.3441750623111108</v>
      </c>
      <c r="C1079" s="13">
        <v>-1.9231866673775702E-2</v>
      </c>
      <c r="D1079" s="13">
        <v>1.3446266448424369</v>
      </c>
      <c r="E1079" s="13">
        <v>-0.24152214324737911</v>
      </c>
      <c r="F1079" s="14">
        <v>-2.326506131636096</v>
      </c>
      <c r="G1079" s="7">
        <f>A1079+B1079*'bulk material'!AI1079+C1079*'bulk material'!AJ1079+D1079*'bulk material'!AK1079+E1079*'bulk material'!AL1079+F1079*'bulk material'!AM1079</f>
        <v>8.2275437201299724</v>
      </c>
      <c r="H1079">
        <f>(G1079-'bulk material'!N1079)^2</f>
        <v>8.8854203321793985</v>
      </c>
      <c r="I1079" s="13">
        <v>-2.2091567093236426</v>
      </c>
      <c r="J1079" s="13">
        <v>-2.655150415248702</v>
      </c>
      <c r="K1079" s="13">
        <v>-4.1063027716796601</v>
      </c>
      <c r="L1079" s="13">
        <v>0.92994870967569676</v>
      </c>
      <c r="M1079" s="13">
        <v>-0.98502144559722105</v>
      </c>
      <c r="N1079" s="14">
        <v>0.46073366724933412</v>
      </c>
      <c r="O1079">
        <f>I1079+J1079*'bulk material'!AI1079+K1079*'bulk material'!AJ1079+L1079*'bulk material'!AK1079+M1079*'bulk material'!AL1079+N1079*'bulk material'!AM1079</f>
        <v>3.3033491439253204</v>
      </c>
      <c r="P1079">
        <f>(O1079-'bulk material'!O1079)^2</f>
        <v>0.20524233744553674</v>
      </c>
    </row>
    <row r="1080" spans="1:16" ht="15.75" thickBot="1" x14ac:dyDescent="0.3">
      <c r="A1080" s="13">
        <v>-0.11795479720844249</v>
      </c>
      <c r="B1080" s="13">
        <v>2.3441750623111108</v>
      </c>
      <c r="C1080" s="13">
        <v>-1.9231866673775702E-2</v>
      </c>
      <c r="D1080" s="13">
        <v>1.3446266448424369</v>
      </c>
      <c r="E1080" s="13">
        <v>-0.24152214324737911</v>
      </c>
      <c r="F1080" s="14">
        <v>-2.326506131636096</v>
      </c>
      <c r="G1080" s="7">
        <f>A1080+B1080*'bulk material'!AI1080+C1080*'bulk material'!AJ1080+D1080*'bulk material'!AK1080+E1080*'bulk material'!AL1080+F1080*'bulk material'!AM1080</f>
        <v>10.436972197793771</v>
      </c>
      <c r="H1080">
        <f>(G1080-'bulk material'!N1080)^2</f>
        <v>1.3164100350799666</v>
      </c>
      <c r="I1080" s="13">
        <v>-2.2091567093236426</v>
      </c>
      <c r="J1080" s="13">
        <v>-2.655150415248702</v>
      </c>
      <c r="K1080" s="13">
        <v>-4.1063027716796601</v>
      </c>
      <c r="L1080" s="13">
        <v>0.92994870967569676</v>
      </c>
      <c r="M1080" s="13">
        <v>-0.98502144559722105</v>
      </c>
      <c r="N1080" s="14">
        <v>0.46073366724933412</v>
      </c>
      <c r="O1080">
        <f>I1080+J1080*'bulk material'!AI1080+K1080*'bulk material'!AJ1080+L1080*'bulk material'!AK1080+M1080*'bulk material'!AL1080+N1080*'bulk material'!AM1080</f>
        <v>0.64378352561476837</v>
      </c>
      <c r="P1080">
        <f>(O1080-'bulk material'!O1080)^2</f>
        <v>0.22892607100382006</v>
      </c>
    </row>
    <row r="1081" spans="1:16" ht="15.75" thickBot="1" x14ac:dyDescent="0.3">
      <c r="A1081" s="13">
        <v>-0.11795479720844249</v>
      </c>
      <c r="B1081" s="13">
        <v>2.3441750623111108</v>
      </c>
      <c r="C1081" s="13">
        <v>-1.9231866673775702E-2</v>
      </c>
      <c r="D1081" s="13">
        <v>1.3446266448424369</v>
      </c>
      <c r="E1081" s="13">
        <v>-0.24152214324737911</v>
      </c>
      <c r="F1081" s="14">
        <v>-2.326506131636096</v>
      </c>
      <c r="G1081" s="7">
        <f>A1081+B1081*'bulk material'!AI1081+C1081*'bulk material'!AJ1081+D1081*'bulk material'!AK1081+E1081*'bulk material'!AL1081+F1081*'bulk material'!AM1081</f>
        <v>9.3545126637812235</v>
      </c>
      <c r="H1081">
        <f>(G1081-'bulk material'!N1081)^2</f>
        <v>0.25472846258451726</v>
      </c>
      <c r="I1081" s="13">
        <v>-2.2091567093236426</v>
      </c>
      <c r="J1081" s="13">
        <v>-2.655150415248702</v>
      </c>
      <c r="K1081" s="13">
        <v>-4.1063027716796601</v>
      </c>
      <c r="L1081" s="13">
        <v>0.92994870967569676</v>
      </c>
      <c r="M1081" s="13">
        <v>-0.98502144559722105</v>
      </c>
      <c r="N1081" s="14">
        <v>0.46073366724933412</v>
      </c>
      <c r="O1081">
        <f>I1081+J1081*'bulk material'!AI1081+K1081*'bulk material'!AJ1081+L1081*'bulk material'!AK1081+M1081*'bulk material'!AL1081+N1081*'bulk material'!AM1081</f>
        <v>3.4712896812810743</v>
      </c>
      <c r="P1081">
        <f>(O1081-'bulk material'!O1081)^2</f>
        <v>0.15799299818470347</v>
      </c>
    </row>
    <row r="1082" spans="1:16" ht="15.75" thickBot="1" x14ac:dyDescent="0.3">
      <c r="A1082" s="13">
        <v>-0.11795479720844249</v>
      </c>
      <c r="B1082" s="13">
        <v>2.3441750623111108</v>
      </c>
      <c r="C1082" s="13">
        <v>-1.9231866673775702E-2</v>
      </c>
      <c r="D1082" s="13">
        <v>1.3446266448424369</v>
      </c>
      <c r="E1082" s="13">
        <v>-0.24152214324737911</v>
      </c>
      <c r="F1082" s="14">
        <v>-2.326506131636096</v>
      </c>
      <c r="G1082" s="7">
        <f>A1082+B1082*'bulk material'!AI1082+C1082*'bulk material'!AJ1082+D1082*'bulk material'!AK1082+E1082*'bulk material'!AL1082+F1082*'bulk material'!AM1082</f>
        <v>10.55027174687433</v>
      </c>
      <c r="H1082">
        <f>(G1082-'bulk material'!N1082)^2</f>
        <v>1.6302945782031388</v>
      </c>
      <c r="I1082" s="13">
        <v>-2.2091567093236426</v>
      </c>
      <c r="J1082" s="13">
        <v>-2.655150415248702</v>
      </c>
      <c r="K1082" s="13">
        <v>-4.1063027716796601</v>
      </c>
      <c r="L1082" s="13">
        <v>0.92994870967569676</v>
      </c>
      <c r="M1082" s="13">
        <v>-0.98502144559722105</v>
      </c>
      <c r="N1082" s="14">
        <v>0.46073366724933412</v>
      </c>
      <c r="O1082">
        <f>I1082+J1082*'bulk material'!AI1082+K1082*'bulk material'!AJ1082+L1082*'bulk material'!AK1082+M1082*'bulk material'!AL1082+N1082*'bulk material'!AM1082</f>
        <v>2.3353292416784286</v>
      </c>
      <c r="P1082">
        <f>(O1082-'bulk material'!O1082)^2</f>
        <v>5.4341489500197335E-2</v>
      </c>
    </row>
    <row r="1083" spans="1:16" ht="15.75" thickBot="1" x14ac:dyDescent="0.3">
      <c r="A1083" s="13">
        <v>-0.11795479720844249</v>
      </c>
      <c r="B1083" s="13">
        <v>2.3441750623111108</v>
      </c>
      <c r="C1083" s="13">
        <v>-1.9231866673775702E-2</v>
      </c>
      <c r="D1083" s="13">
        <v>1.3446266448424369</v>
      </c>
      <c r="E1083" s="13">
        <v>-0.24152214324737911</v>
      </c>
      <c r="F1083" s="14">
        <v>-2.326506131636096</v>
      </c>
      <c r="G1083" s="7">
        <f>A1083+B1083*'bulk material'!AI1083+C1083*'bulk material'!AJ1083+D1083*'bulk material'!AK1083+E1083*'bulk material'!AL1083+F1083*'bulk material'!AM1083</f>
        <v>12.078467357400788</v>
      </c>
      <c r="H1083">
        <f>(G1083-'bulk material'!N1083)^2</f>
        <v>46.871482311752636</v>
      </c>
      <c r="I1083" s="13">
        <v>-2.2091567093236426</v>
      </c>
      <c r="J1083" s="13">
        <v>-2.655150415248702</v>
      </c>
      <c r="K1083" s="13">
        <v>-4.1063027716796601</v>
      </c>
      <c r="L1083" s="13">
        <v>0.92994870967569676</v>
      </c>
      <c r="M1083" s="13">
        <v>-0.98502144559722105</v>
      </c>
      <c r="N1083" s="14">
        <v>0.46073366724933412</v>
      </c>
      <c r="O1083">
        <f>I1083+J1083*'bulk material'!AI1083+K1083*'bulk material'!AJ1083+L1083*'bulk material'!AK1083+M1083*'bulk material'!AL1083+N1083*'bulk material'!AM1083</f>
        <v>0.15727651880572013</v>
      </c>
      <c r="P1083">
        <f>(O1083-'bulk material'!O1083)^2</f>
        <v>0.93986414476306446</v>
      </c>
    </row>
    <row r="1084" spans="1:16" ht="15.75" thickBot="1" x14ac:dyDescent="0.3">
      <c r="A1084" s="13">
        <v>-0.11795479720844249</v>
      </c>
      <c r="B1084" s="13">
        <v>2.3441750623111108</v>
      </c>
      <c r="C1084" s="13">
        <v>-1.9231866673775702E-2</v>
      </c>
      <c r="D1084" s="13">
        <v>1.3446266448424369</v>
      </c>
      <c r="E1084" s="13">
        <v>-0.24152214324737911</v>
      </c>
      <c r="F1084" s="14">
        <v>-2.326506131636096</v>
      </c>
      <c r="G1084" s="7">
        <f>A1084+B1084*'bulk material'!AI1084+C1084*'bulk material'!AJ1084+D1084*'bulk material'!AK1084+E1084*'bulk material'!AL1084+F1084*'bulk material'!AM1084</f>
        <v>11.365012390520214</v>
      </c>
      <c r="H1084">
        <f>(G1084-'bulk material'!N1084)^2</f>
        <v>7.5072622312803921</v>
      </c>
      <c r="I1084" s="13">
        <v>-2.2091567093236426</v>
      </c>
      <c r="J1084" s="13">
        <v>-2.655150415248702</v>
      </c>
      <c r="K1084" s="13">
        <v>-4.1063027716796601</v>
      </c>
      <c r="L1084" s="13">
        <v>0.92994870967569676</v>
      </c>
      <c r="M1084" s="13">
        <v>-0.98502144559722105</v>
      </c>
      <c r="N1084" s="14">
        <v>0.46073366724933412</v>
      </c>
      <c r="O1084">
        <f>I1084+J1084*'bulk material'!AI1084+K1084*'bulk material'!AJ1084+L1084*'bulk material'!AK1084+M1084*'bulk material'!AL1084+N1084*'bulk material'!AM1084</f>
        <v>0.42994556632067504</v>
      </c>
      <c r="P1084">
        <f>(O1084-'bulk material'!O1084)^2</f>
        <v>0.18073420879477109</v>
      </c>
    </row>
    <row r="1085" spans="1:16" ht="15.75" thickBot="1" x14ac:dyDescent="0.3">
      <c r="A1085" s="13">
        <v>-0.11795479720844249</v>
      </c>
      <c r="B1085" s="13">
        <v>2.3441750623111108</v>
      </c>
      <c r="C1085" s="13">
        <v>-1.9231866673775702E-2</v>
      </c>
      <c r="D1085" s="13">
        <v>1.3446266448424369</v>
      </c>
      <c r="E1085" s="13">
        <v>-0.24152214324737911</v>
      </c>
      <c r="F1085" s="14">
        <v>-2.326506131636096</v>
      </c>
      <c r="G1085" s="7">
        <f>A1085+B1085*'bulk material'!AI1085+C1085*'bulk material'!AJ1085+D1085*'bulk material'!AK1085+E1085*'bulk material'!AL1085+F1085*'bulk material'!AM1085</f>
        <v>11.477679129041141</v>
      </c>
      <c r="H1085">
        <f>(G1085-'bulk material'!N1085)^2</f>
        <v>16.911765351207858</v>
      </c>
      <c r="I1085" s="13">
        <v>-2.2091567093236426</v>
      </c>
      <c r="J1085" s="13">
        <v>-2.655150415248702</v>
      </c>
      <c r="K1085" s="13">
        <v>-4.1063027716796601</v>
      </c>
      <c r="L1085" s="13">
        <v>0.92994870967569676</v>
      </c>
      <c r="M1085" s="13">
        <v>-0.98502144559722105</v>
      </c>
      <c r="N1085" s="14">
        <v>0.46073366724933412</v>
      </c>
      <c r="O1085">
        <f>I1085+J1085*'bulk material'!AI1085+K1085*'bulk material'!AJ1085+L1085*'bulk material'!AK1085+M1085*'bulk material'!AL1085+N1085*'bulk material'!AM1085</f>
        <v>-0.60442372416280188</v>
      </c>
      <c r="P1085">
        <f>(O1085-'bulk material'!O1085)^2</f>
        <v>0.49239856693496176</v>
      </c>
    </row>
    <row r="1086" spans="1:16" ht="15.75" thickBot="1" x14ac:dyDescent="0.3">
      <c r="A1086" s="13">
        <v>-0.11795479720844249</v>
      </c>
      <c r="B1086" s="13">
        <v>2.3441750623111108</v>
      </c>
      <c r="C1086" s="13">
        <v>-1.9231866673775702E-2</v>
      </c>
      <c r="D1086" s="13">
        <v>1.3446266448424369</v>
      </c>
      <c r="E1086" s="13">
        <v>-0.24152214324737911</v>
      </c>
      <c r="F1086" s="14">
        <v>-2.326506131636096</v>
      </c>
      <c r="G1086" s="7">
        <f>A1086+B1086*'bulk material'!AI1086+C1086*'bulk material'!AJ1086+D1086*'bulk material'!AK1086+E1086*'bulk material'!AL1086+F1086*'bulk material'!AM1086</f>
        <v>1.150031904358173</v>
      </c>
      <c r="H1086">
        <f>(G1086-'bulk material'!N1086)^2</f>
        <v>1.6471401571181228</v>
      </c>
      <c r="I1086" s="13">
        <v>-2.2091567093236426</v>
      </c>
      <c r="J1086" s="13">
        <v>-2.655150415248702</v>
      </c>
      <c r="K1086" s="13">
        <v>-4.1063027716796601</v>
      </c>
      <c r="L1086" s="13">
        <v>0.92994870967569676</v>
      </c>
      <c r="M1086" s="13">
        <v>-0.98502144559722105</v>
      </c>
      <c r="N1086" s="14">
        <v>0.46073366724933412</v>
      </c>
      <c r="O1086">
        <f>I1086+J1086*'bulk material'!AI1086+K1086*'bulk material'!AJ1086+L1086*'bulk material'!AK1086+M1086*'bulk material'!AL1086+N1086*'bulk material'!AM1086</f>
        <v>-1.7278084273998204</v>
      </c>
      <c r="P1086">
        <f>(O1086-'bulk material'!O1086)^2</f>
        <v>4.1219147153970352</v>
      </c>
    </row>
    <row r="1087" spans="1:16" ht="15.75" thickBot="1" x14ac:dyDescent="0.3">
      <c r="A1087" s="13">
        <v>-0.11795479720844249</v>
      </c>
      <c r="B1087" s="13">
        <v>2.3441750623111108</v>
      </c>
      <c r="C1087" s="13">
        <v>-1.9231866673775702E-2</v>
      </c>
      <c r="D1087" s="13">
        <v>1.3446266448424369</v>
      </c>
      <c r="E1087" s="13">
        <v>-0.24152214324737911</v>
      </c>
      <c r="F1087" s="14">
        <v>-2.326506131636096</v>
      </c>
      <c r="G1087" s="7">
        <f>A1087+B1087*'bulk material'!AI1087+C1087*'bulk material'!AJ1087+D1087*'bulk material'!AK1087+E1087*'bulk material'!AL1087+F1087*'bulk material'!AM1087</f>
        <v>2.3388525471473716</v>
      </c>
      <c r="H1087">
        <f>(G1087-'bulk material'!N1087)^2</f>
        <v>1.8061352818886864</v>
      </c>
      <c r="I1087" s="13">
        <v>-2.2091567093236426</v>
      </c>
      <c r="J1087" s="13">
        <v>-2.655150415248702</v>
      </c>
      <c r="K1087" s="13">
        <v>-4.1063027716796601</v>
      </c>
      <c r="L1087" s="13">
        <v>0.92994870967569676</v>
      </c>
      <c r="M1087" s="13">
        <v>-0.98502144559722105</v>
      </c>
      <c r="N1087" s="14">
        <v>0.46073366724933412</v>
      </c>
      <c r="O1087">
        <f>I1087+J1087*'bulk material'!AI1087+K1087*'bulk material'!AJ1087+L1087*'bulk material'!AK1087+M1087*'bulk material'!AL1087+N1087*'bulk material'!AM1087</f>
        <v>0.2634784753706168</v>
      </c>
      <c r="P1087">
        <f>(O1087-'bulk material'!O1087)^2</f>
        <v>7.0931636822465345</v>
      </c>
    </row>
    <row r="1088" spans="1:16" ht="15.75" thickBot="1" x14ac:dyDescent="0.3">
      <c r="A1088" s="13">
        <v>-0.11795479720844249</v>
      </c>
      <c r="B1088" s="13">
        <v>2.3441750623111108</v>
      </c>
      <c r="C1088" s="13">
        <v>-1.9231866673775702E-2</v>
      </c>
      <c r="D1088" s="13">
        <v>1.3446266448424369</v>
      </c>
      <c r="E1088" s="13">
        <v>-0.24152214324737911</v>
      </c>
      <c r="F1088" s="14">
        <v>-2.326506131636096</v>
      </c>
      <c r="G1088" s="7">
        <f>A1088+B1088*'bulk material'!AI1088+C1088*'bulk material'!AJ1088+D1088*'bulk material'!AK1088+E1088*'bulk material'!AL1088+F1088*'bulk material'!AM1088</f>
        <v>2.8345286174426567</v>
      </c>
      <c r="H1088">
        <f>(G1088-'bulk material'!N1088)^2</f>
        <v>0.11004442456046264</v>
      </c>
      <c r="I1088" s="13">
        <v>-2.2091567093236426</v>
      </c>
      <c r="J1088" s="13">
        <v>-2.655150415248702</v>
      </c>
      <c r="K1088" s="13">
        <v>-4.1063027716796601</v>
      </c>
      <c r="L1088" s="13">
        <v>0.92994870967569676</v>
      </c>
      <c r="M1088" s="13">
        <v>-0.98502144559722105</v>
      </c>
      <c r="N1088" s="14">
        <v>0.46073366724933412</v>
      </c>
      <c r="O1088">
        <f>I1088+J1088*'bulk material'!AI1088+K1088*'bulk material'!AJ1088+L1088*'bulk material'!AK1088+M1088*'bulk material'!AL1088+N1088*'bulk material'!AM1088</f>
        <v>1.4845114564460995</v>
      </c>
      <c r="P1088">
        <f>(O1088-'bulk material'!O1088)^2</f>
        <v>5.0478703107473901</v>
      </c>
    </row>
    <row r="1089" spans="1:16" ht="15.75" thickBot="1" x14ac:dyDescent="0.3">
      <c r="A1089" s="13">
        <v>-0.11795479720844249</v>
      </c>
      <c r="B1089" s="13">
        <v>2.3441750623111108</v>
      </c>
      <c r="C1089" s="13">
        <v>-1.9231866673775702E-2</v>
      </c>
      <c r="D1089" s="13">
        <v>1.3446266448424369</v>
      </c>
      <c r="E1089" s="13">
        <v>-0.24152214324737911</v>
      </c>
      <c r="F1089" s="14">
        <v>-2.326506131636096</v>
      </c>
      <c r="G1089" s="7">
        <f>A1089+B1089*'bulk material'!AI1089+C1089*'bulk material'!AJ1089+D1089*'bulk material'!AK1089+E1089*'bulk material'!AL1089+F1089*'bulk material'!AM1089</f>
        <v>4.2633915328715331</v>
      </c>
      <c r="H1089">
        <f>(G1089-'bulk material'!N1089)^2</f>
        <v>0.19822294547576003</v>
      </c>
      <c r="I1089" s="13">
        <v>-2.2091567093236426</v>
      </c>
      <c r="J1089" s="13">
        <v>-2.655150415248702</v>
      </c>
      <c r="K1089" s="13">
        <v>-4.1063027716796601</v>
      </c>
      <c r="L1089" s="13">
        <v>0.92994870967569676</v>
      </c>
      <c r="M1089" s="13">
        <v>-0.98502144559722105</v>
      </c>
      <c r="N1089" s="14">
        <v>0.46073366724933412</v>
      </c>
      <c r="O1089">
        <f>I1089+J1089*'bulk material'!AI1089+K1089*'bulk material'!AJ1089+L1089*'bulk material'!AK1089+M1089*'bulk material'!AL1089+N1089*'bulk material'!AM1089</f>
        <v>1.5468762648548875</v>
      </c>
      <c r="P1089">
        <f>(O1089-'bulk material'!O1089)^2</f>
        <v>1.6556937107293348</v>
      </c>
    </row>
    <row r="1090" spans="1:16" ht="15.75" thickBot="1" x14ac:dyDescent="0.3">
      <c r="A1090" s="13">
        <v>-0.11795479720844249</v>
      </c>
      <c r="B1090" s="13">
        <v>2.3441750623111108</v>
      </c>
      <c r="C1090" s="13">
        <v>-1.9231866673775702E-2</v>
      </c>
      <c r="D1090" s="13">
        <v>1.3446266448424369</v>
      </c>
      <c r="E1090" s="13">
        <v>-0.24152214324737911</v>
      </c>
      <c r="F1090" s="14">
        <v>-2.326506131636096</v>
      </c>
      <c r="G1090" s="7">
        <f>A1090+B1090*'bulk material'!AI1090+C1090*'bulk material'!AJ1090+D1090*'bulk material'!AK1090+E1090*'bulk material'!AL1090+F1090*'bulk material'!AM1090</f>
        <v>5.5971606842207713</v>
      </c>
      <c r="H1090">
        <f>(G1090-'bulk material'!N1090)^2</f>
        <v>6.6498799794362387E-3</v>
      </c>
      <c r="I1090" s="13">
        <v>-2.2091567093236426</v>
      </c>
      <c r="J1090" s="13">
        <v>-2.655150415248702</v>
      </c>
      <c r="K1090" s="13">
        <v>-4.1063027716796601</v>
      </c>
      <c r="L1090" s="13">
        <v>0.92994870967569676</v>
      </c>
      <c r="M1090" s="13">
        <v>-0.98502144559722105</v>
      </c>
      <c r="N1090" s="14">
        <v>0.46073366724933412</v>
      </c>
      <c r="O1090">
        <f>I1090+J1090*'bulk material'!AI1090+K1090*'bulk material'!AJ1090+L1090*'bulk material'!AK1090+M1090*'bulk material'!AL1090+N1090*'bulk material'!AM1090</f>
        <v>2.5174049424394158</v>
      </c>
      <c r="P1090">
        <f>(O1090-'bulk material'!O1090)^2</f>
        <v>0.44383435909948771</v>
      </c>
    </row>
    <row r="1091" spans="1:16" ht="15.75" thickBot="1" x14ac:dyDescent="0.3">
      <c r="A1091" s="13">
        <v>-0.11795479720844249</v>
      </c>
      <c r="B1091" s="13">
        <v>2.3441750623111108</v>
      </c>
      <c r="C1091" s="13">
        <v>-1.9231866673775702E-2</v>
      </c>
      <c r="D1091" s="13">
        <v>1.3446266448424369</v>
      </c>
      <c r="E1091" s="13">
        <v>-0.24152214324737911</v>
      </c>
      <c r="F1091" s="14">
        <v>-2.326506131636096</v>
      </c>
      <c r="G1091" s="7">
        <f>A1091+B1091*'bulk material'!AI1091+C1091*'bulk material'!AJ1091+D1091*'bulk material'!AK1091+E1091*'bulk material'!AL1091+F1091*'bulk material'!AM1091</f>
        <v>5.5294065652804907</v>
      </c>
      <c r="H1091">
        <f>(G1091-'bulk material'!N1091)^2</f>
        <v>6.73601456621617E-5</v>
      </c>
      <c r="I1091" s="13">
        <v>-2.2091567093236426</v>
      </c>
      <c r="J1091" s="13">
        <v>-2.655150415248702</v>
      </c>
      <c r="K1091" s="13">
        <v>-4.1063027716796601</v>
      </c>
      <c r="L1091" s="13">
        <v>0.92994870967569676</v>
      </c>
      <c r="M1091" s="13">
        <v>-0.98502144559722105</v>
      </c>
      <c r="N1091" s="14">
        <v>0.46073366724933412</v>
      </c>
      <c r="O1091">
        <f>I1091+J1091*'bulk material'!AI1091+K1091*'bulk material'!AJ1091+L1091*'bulk material'!AK1091+M1091*'bulk material'!AL1091+N1091*'bulk material'!AM1091</f>
        <v>2.8807145999898913</v>
      </c>
      <c r="P1091">
        <f>(O1091-'bulk material'!O1091)^2</f>
        <v>0.5820153235942761</v>
      </c>
    </row>
    <row r="1092" spans="1:16" ht="15.75" thickBot="1" x14ac:dyDescent="0.3">
      <c r="A1092" s="13">
        <v>-0.11795479720844249</v>
      </c>
      <c r="B1092" s="13">
        <v>2.3441750623111108</v>
      </c>
      <c r="C1092" s="13">
        <v>-1.9231866673775702E-2</v>
      </c>
      <c r="D1092" s="13">
        <v>1.3446266448424369</v>
      </c>
      <c r="E1092" s="13">
        <v>-0.24152214324737911</v>
      </c>
      <c r="F1092" s="14">
        <v>-2.326506131636096</v>
      </c>
      <c r="G1092" s="7">
        <f>A1092+B1092*'bulk material'!AI1092+C1092*'bulk material'!AJ1092+D1092*'bulk material'!AK1092+E1092*'bulk material'!AL1092+F1092*'bulk material'!AM1092</f>
        <v>5.3451849244619565</v>
      </c>
      <c r="H1092">
        <f>(G1092-'bulk material'!N1092)^2</f>
        <v>13.435369486493483</v>
      </c>
      <c r="I1092" s="13">
        <v>-2.2091567093236426</v>
      </c>
      <c r="J1092" s="13">
        <v>-2.655150415248702</v>
      </c>
      <c r="K1092" s="13">
        <v>-4.1063027716796601</v>
      </c>
      <c r="L1092" s="13">
        <v>0.92994870967569676</v>
      </c>
      <c r="M1092" s="13">
        <v>-0.98502144559722105</v>
      </c>
      <c r="N1092" s="14">
        <v>0.46073366724933412</v>
      </c>
      <c r="O1092">
        <f>I1092+J1092*'bulk material'!AI1092+K1092*'bulk material'!AJ1092+L1092*'bulk material'!AK1092+M1092*'bulk material'!AL1092+N1092*'bulk material'!AM1092</f>
        <v>2.3023987538313757</v>
      </c>
      <c r="P1092">
        <f>(O1092-'bulk material'!O1092)^2</f>
        <v>9.9301568215983593</v>
      </c>
    </row>
    <row r="1093" spans="1:16" ht="15.75" thickBot="1" x14ac:dyDescent="0.3">
      <c r="A1093" s="13">
        <v>-0.11795479720844249</v>
      </c>
      <c r="B1093" s="13">
        <v>2.3441750623111108</v>
      </c>
      <c r="C1093" s="13">
        <v>-1.9231866673775702E-2</v>
      </c>
      <c r="D1093" s="13">
        <v>1.3446266448424369</v>
      </c>
      <c r="E1093" s="13">
        <v>-0.24152214324737911</v>
      </c>
      <c r="F1093" s="14">
        <v>-2.326506131636096</v>
      </c>
      <c r="G1093" s="7">
        <f>A1093+B1093*'bulk material'!AI1093+C1093*'bulk material'!AJ1093+D1093*'bulk material'!AK1093+E1093*'bulk material'!AL1093+F1093*'bulk material'!AM1093</f>
        <v>5.9075943669196667</v>
      </c>
      <c r="H1093">
        <f>(G1093-'bulk material'!N1093)^2</f>
        <v>0.20341860836476008</v>
      </c>
      <c r="I1093" s="13">
        <v>-2.2091567093236426</v>
      </c>
      <c r="J1093" s="13">
        <v>-2.655150415248702</v>
      </c>
      <c r="K1093" s="13">
        <v>-4.1063027716796601</v>
      </c>
      <c r="L1093" s="13">
        <v>0.92994870967569676</v>
      </c>
      <c r="M1093" s="13">
        <v>-0.98502144559722105</v>
      </c>
      <c r="N1093" s="14">
        <v>0.46073366724933412</v>
      </c>
      <c r="O1093">
        <f>I1093+J1093*'bulk material'!AI1093+K1093*'bulk material'!AJ1093+L1093*'bulk material'!AK1093+M1093*'bulk material'!AL1093+N1093*'bulk material'!AM1093</f>
        <v>3.071008234108362</v>
      </c>
      <c r="P1093">
        <f>(O1093-'bulk material'!O1093)^2</f>
        <v>0.52215893098685695</v>
      </c>
    </row>
    <row r="1094" spans="1:16" ht="15.75" thickBot="1" x14ac:dyDescent="0.3">
      <c r="A1094" s="13">
        <v>-0.11795479720844249</v>
      </c>
      <c r="B1094" s="13">
        <v>2.3441750623111108</v>
      </c>
      <c r="C1094" s="13">
        <v>-1.9231866673775702E-2</v>
      </c>
      <c r="D1094" s="13">
        <v>1.3446266448424369</v>
      </c>
      <c r="E1094" s="13">
        <v>-0.24152214324737911</v>
      </c>
      <c r="F1094" s="14">
        <v>-2.326506131636096</v>
      </c>
      <c r="G1094" s="7">
        <f>A1094+B1094*'bulk material'!AI1094+C1094*'bulk material'!AJ1094+D1094*'bulk material'!AK1094+E1094*'bulk material'!AL1094+F1094*'bulk material'!AM1094</f>
        <v>5.9545128254407587</v>
      </c>
      <c r="H1094">
        <f>(G1094-'bulk material'!N1094)^2</f>
        <v>6.558775422649786E-2</v>
      </c>
      <c r="I1094" s="13">
        <v>-2.2091567093236426</v>
      </c>
      <c r="J1094" s="13">
        <v>-2.655150415248702</v>
      </c>
      <c r="K1094" s="13">
        <v>-4.1063027716796601</v>
      </c>
      <c r="L1094" s="13">
        <v>0.92994870967569676</v>
      </c>
      <c r="M1094" s="13">
        <v>-0.98502144559722105</v>
      </c>
      <c r="N1094" s="14">
        <v>0.46073366724933412</v>
      </c>
      <c r="O1094">
        <f>I1094+J1094*'bulk material'!AI1094+K1094*'bulk material'!AJ1094+L1094*'bulk material'!AK1094+M1094*'bulk material'!AL1094+N1094*'bulk material'!AM1094</f>
        <v>3.5545885000509578</v>
      </c>
      <c r="P1094">
        <f>(O1094-'bulk material'!O1094)^2</f>
        <v>0.48863649294961242</v>
      </c>
    </row>
    <row r="1095" spans="1:16" ht="15.75" thickBot="1" x14ac:dyDescent="0.3">
      <c r="A1095" s="13">
        <v>-0.11795479720844249</v>
      </c>
      <c r="B1095" s="13">
        <v>2.3441750623111108</v>
      </c>
      <c r="C1095" s="13">
        <v>-1.9231866673775702E-2</v>
      </c>
      <c r="D1095" s="13">
        <v>1.3446266448424369</v>
      </c>
      <c r="E1095" s="13">
        <v>-0.24152214324737911</v>
      </c>
      <c r="F1095" s="14">
        <v>-2.326506131636096</v>
      </c>
      <c r="G1095" s="7">
        <f>A1095+B1095*'bulk material'!AI1095+C1095*'bulk material'!AJ1095+D1095*'bulk material'!AK1095+E1095*'bulk material'!AL1095+F1095*'bulk material'!AM1095</f>
        <v>5.9545128254407587</v>
      </c>
      <c r="H1095">
        <f>(G1095-'bulk material'!N1095)^2</f>
        <v>2.1465211234122563</v>
      </c>
      <c r="I1095" s="13">
        <v>-2.2091567093236426</v>
      </c>
      <c r="J1095" s="13">
        <v>-2.655150415248702</v>
      </c>
      <c r="K1095" s="13">
        <v>-4.1063027716796601</v>
      </c>
      <c r="L1095" s="13">
        <v>0.92994870967569676</v>
      </c>
      <c r="M1095" s="13">
        <v>-0.98502144559722105</v>
      </c>
      <c r="N1095" s="14">
        <v>0.46073366724933412</v>
      </c>
      <c r="O1095">
        <f>I1095+J1095*'bulk material'!AI1095+K1095*'bulk material'!AJ1095+L1095*'bulk material'!AK1095+M1095*'bulk material'!AL1095+N1095*'bulk material'!AM1095</f>
        <v>3.5545885000509578</v>
      </c>
      <c r="P1095">
        <f>(O1095-'bulk material'!O1095)^2</f>
        <v>2.128755082580299</v>
      </c>
    </row>
    <row r="1096" spans="1:16" ht="15.75" thickBot="1" x14ac:dyDescent="0.3">
      <c r="A1096" s="13">
        <v>-0.11795479720844249</v>
      </c>
      <c r="B1096" s="13">
        <v>2.3441750623111108</v>
      </c>
      <c r="C1096" s="13">
        <v>-1.9231866673775702E-2</v>
      </c>
      <c r="D1096" s="13">
        <v>1.3446266448424369</v>
      </c>
      <c r="E1096" s="13">
        <v>-0.24152214324737911</v>
      </c>
      <c r="F1096" s="14">
        <v>-2.326506131636096</v>
      </c>
      <c r="G1096" s="7">
        <f>A1096+B1096*'bulk material'!AI1096+C1096*'bulk material'!AJ1096+D1096*'bulk material'!AK1096+E1096*'bulk material'!AL1096+F1096*'bulk material'!AM1096</f>
        <v>6.0719600900436781</v>
      </c>
      <c r="H1096">
        <f>(G1096-'bulk material'!N1096)^2</f>
        <v>1.4078723761363852E-2</v>
      </c>
      <c r="I1096" s="13">
        <v>-2.2091567093236426</v>
      </c>
      <c r="J1096" s="13">
        <v>-2.655150415248702</v>
      </c>
      <c r="K1096" s="13">
        <v>-4.1063027716796601</v>
      </c>
      <c r="L1096" s="13">
        <v>0.92994870967569676</v>
      </c>
      <c r="M1096" s="13">
        <v>-0.98502144559722105</v>
      </c>
      <c r="N1096" s="14">
        <v>0.46073366724933412</v>
      </c>
      <c r="O1096">
        <f>I1096+J1096*'bulk material'!AI1096+K1096*'bulk material'!AJ1096+L1096*'bulk material'!AK1096+M1096*'bulk material'!AL1096+N1096*'bulk material'!AM1096</f>
        <v>3.3820555031650192</v>
      </c>
      <c r="P1096">
        <f>(O1096-'bulk material'!O1096)^2</f>
        <v>0.69148934733262235</v>
      </c>
    </row>
    <row r="1097" spans="1:16" ht="15.75" thickBot="1" x14ac:dyDescent="0.3">
      <c r="A1097" s="13">
        <v>-0.11795479720844249</v>
      </c>
      <c r="B1097" s="13">
        <v>2.3441750623111108</v>
      </c>
      <c r="C1097" s="13">
        <v>-1.9231866673775702E-2</v>
      </c>
      <c r="D1097" s="13">
        <v>1.3446266448424369</v>
      </c>
      <c r="E1097" s="13">
        <v>-0.24152214324737911</v>
      </c>
      <c r="F1097" s="14">
        <v>-2.326506131636096</v>
      </c>
      <c r="G1097" s="7">
        <f>A1097+B1097*'bulk material'!AI1097+C1097*'bulk material'!AJ1097+D1097*'bulk material'!AK1097+E1097*'bulk material'!AL1097+F1097*'bulk material'!AM1097</f>
        <v>6.5476197423679503</v>
      </c>
      <c r="H1097">
        <f>(G1097-'bulk material'!N1097)^2</f>
        <v>0.32261734943352838</v>
      </c>
      <c r="I1097" s="13">
        <v>-2.2091567093236426</v>
      </c>
      <c r="J1097" s="13">
        <v>-2.655150415248702</v>
      </c>
      <c r="K1097" s="13">
        <v>-4.1063027716796601</v>
      </c>
      <c r="L1097" s="13">
        <v>0.92994870967569676</v>
      </c>
      <c r="M1097" s="13">
        <v>-0.98502144559722105</v>
      </c>
      <c r="N1097" s="14">
        <v>0.46073366724933412</v>
      </c>
      <c r="O1097">
        <f>I1097+J1097*'bulk material'!AI1097+K1097*'bulk material'!AJ1097+L1097*'bulk material'!AK1097+M1097*'bulk material'!AL1097+N1097*'bulk material'!AM1097</f>
        <v>3.3644332852009162</v>
      </c>
      <c r="P1097">
        <f>(O1097-'bulk material'!O1097)^2</f>
        <v>0.77295853227817013</v>
      </c>
    </row>
    <row r="1098" spans="1:16" ht="15.75" thickBot="1" x14ac:dyDescent="0.3">
      <c r="A1098" s="13">
        <v>-0.11795479720844249</v>
      </c>
      <c r="B1098" s="13">
        <v>2.3441750623111108</v>
      </c>
      <c r="C1098" s="13">
        <v>-1.9231866673775702E-2</v>
      </c>
      <c r="D1098" s="13">
        <v>1.3446266448424369</v>
      </c>
      <c r="E1098" s="13">
        <v>-0.24152214324737911</v>
      </c>
      <c r="F1098" s="14">
        <v>-2.326506131636096</v>
      </c>
      <c r="G1098" s="7">
        <f>A1098+B1098*'bulk material'!AI1098+C1098*'bulk material'!AJ1098+D1098*'bulk material'!AK1098+E1098*'bulk material'!AL1098+F1098*'bulk material'!AM1098</f>
        <v>6.5476197423679503</v>
      </c>
      <c r="H1098">
        <f>(G1098-'bulk material'!N1098)^2</f>
        <v>0.30139457190080571</v>
      </c>
      <c r="I1098" s="13">
        <v>-2.2091567093236426</v>
      </c>
      <c r="J1098" s="13">
        <v>-2.655150415248702</v>
      </c>
      <c r="K1098" s="13">
        <v>-4.1063027716796601</v>
      </c>
      <c r="L1098" s="13">
        <v>0.92994870967569676</v>
      </c>
      <c r="M1098" s="13">
        <v>-0.98502144559722105</v>
      </c>
      <c r="N1098" s="14">
        <v>0.46073366724933412</v>
      </c>
      <c r="O1098">
        <f>I1098+J1098*'bulk material'!AI1098+K1098*'bulk material'!AJ1098+L1098*'bulk material'!AK1098+M1098*'bulk material'!AL1098+N1098*'bulk material'!AM1098</f>
        <v>3.3644332852009162</v>
      </c>
      <c r="P1098">
        <f>(O1098-'bulk material'!O1098)^2</f>
        <v>0.97847826488646339</v>
      </c>
    </row>
    <row r="1099" spans="1:16" ht="15.75" thickBot="1" x14ac:dyDescent="0.3">
      <c r="A1099" s="13">
        <v>-0.11795479720844249</v>
      </c>
      <c r="B1099" s="13">
        <v>2.3441750623111108</v>
      </c>
      <c r="C1099" s="13">
        <v>-1.9231866673775702E-2</v>
      </c>
      <c r="D1099" s="13">
        <v>1.3446266448424369</v>
      </c>
      <c r="E1099" s="13">
        <v>-0.24152214324737911</v>
      </c>
      <c r="F1099" s="14">
        <v>-2.326506131636096</v>
      </c>
      <c r="G1099" s="7">
        <f>A1099+B1099*'bulk material'!AI1099+C1099*'bulk material'!AJ1099+D1099*'bulk material'!AK1099+E1099*'bulk material'!AL1099+F1099*'bulk material'!AM1099</f>
        <v>6.438885949625937</v>
      </c>
      <c r="H1099">
        <f>(G1099-'bulk material'!N1099)^2</f>
        <v>1.0054486349557556E-2</v>
      </c>
      <c r="I1099" s="13">
        <v>-2.2091567093236426</v>
      </c>
      <c r="J1099" s="13">
        <v>-2.655150415248702</v>
      </c>
      <c r="K1099" s="13">
        <v>-4.1063027716796601</v>
      </c>
      <c r="L1099" s="13">
        <v>0.92994870967569676</v>
      </c>
      <c r="M1099" s="13">
        <v>-0.98502144559722105</v>
      </c>
      <c r="N1099" s="14">
        <v>0.46073366724933412</v>
      </c>
      <c r="O1099">
        <f>I1099+J1099*'bulk material'!AI1099+K1099*'bulk material'!AJ1099+L1099*'bulk material'!AK1099+M1099*'bulk material'!AL1099+N1099*'bulk material'!AM1099</f>
        <v>4.2034843736913672</v>
      </c>
      <c r="P1099">
        <f>(O1099-'bulk material'!O1099)^2</f>
        <v>0.90274609389552918</v>
      </c>
    </row>
    <row r="1100" spans="1:16" ht="15.75" thickBot="1" x14ac:dyDescent="0.3">
      <c r="A1100" s="13">
        <v>-0.11795479720844249</v>
      </c>
      <c r="B1100" s="13">
        <v>2.3441750623111108</v>
      </c>
      <c r="C1100" s="13">
        <v>-1.9231866673775702E-2</v>
      </c>
      <c r="D1100" s="13">
        <v>1.3446266448424369</v>
      </c>
      <c r="E1100" s="13">
        <v>-0.24152214324737911</v>
      </c>
      <c r="F1100" s="14">
        <v>-2.326506131636096</v>
      </c>
      <c r="G1100" s="7">
        <f>A1100+B1100*'bulk material'!AI1100+C1100*'bulk material'!AJ1100+D1100*'bulk material'!AK1100+E1100*'bulk material'!AL1100+F1100*'bulk material'!AM1100</f>
        <v>6.4926949440385249</v>
      </c>
      <c r="H1100">
        <f>(G1100-'bulk material'!N1100)^2</f>
        <v>7.9478290945118171E-2</v>
      </c>
      <c r="I1100" s="13">
        <v>-2.2091567093236426</v>
      </c>
      <c r="J1100" s="13">
        <v>-2.655150415248702</v>
      </c>
      <c r="K1100" s="13">
        <v>-4.1063027716796601</v>
      </c>
      <c r="L1100" s="13">
        <v>0.92994870967569676</v>
      </c>
      <c r="M1100" s="13">
        <v>-0.98502144559722105</v>
      </c>
      <c r="N1100" s="14">
        <v>0.46073366724933412</v>
      </c>
      <c r="O1100">
        <f>I1100+J1100*'bulk material'!AI1100+K1100*'bulk material'!AJ1100+L1100*'bulk material'!AK1100+M1100*'bulk material'!AL1100+N1100*'bulk material'!AM1100</f>
        <v>3.9132895428777141</v>
      </c>
      <c r="P1100">
        <f>(O1100-'bulk material'!O1100)^2</f>
        <v>1.0207552822778383</v>
      </c>
    </row>
    <row r="1101" spans="1:16" ht="15.75" thickBot="1" x14ac:dyDescent="0.3">
      <c r="A1101" s="13">
        <v>-0.11795479720844249</v>
      </c>
      <c r="B1101" s="13">
        <v>2.3441750623111108</v>
      </c>
      <c r="C1101" s="13">
        <v>-1.9231866673775702E-2</v>
      </c>
      <c r="D1101" s="13">
        <v>1.3446266448424369</v>
      </c>
      <c r="E1101" s="13">
        <v>-0.24152214324737911</v>
      </c>
      <c r="F1101" s="14">
        <v>-2.326506131636096</v>
      </c>
      <c r="G1101" s="7">
        <f>A1101+B1101*'bulk material'!AI1101+C1101*'bulk material'!AJ1101+D1101*'bulk material'!AK1101+E1101*'bulk material'!AL1101+F1101*'bulk material'!AM1101</f>
        <v>6.4926949440385249</v>
      </c>
      <c r="H1101">
        <f>(G1101-'bulk material'!N1101)^2</f>
        <v>0.88532845904137547</v>
      </c>
      <c r="I1101" s="13">
        <v>-2.2091567093236426</v>
      </c>
      <c r="J1101" s="13">
        <v>-2.655150415248702</v>
      </c>
      <c r="K1101" s="13">
        <v>-4.1063027716796601</v>
      </c>
      <c r="L1101" s="13">
        <v>0.92994870967569676</v>
      </c>
      <c r="M1101" s="13">
        <v>-0.98502144559722105</v>
      </c>
      <c r="N1101" s="14">
        <v>0.46073366724933412</v>
      </c>
      <c r="O1101">
        <f>I1101+J1101*'bulk material'!AI1101+K1101*'bulk material'!AJ1101+L1101*'bulk material'!AK1101+M1101*'bulk material'!AL1101+N1101*'bulk material'!AM1101</f>
        <v>3.9132895428777141</v>
      </c>
      <c r="P1101">
        <f>(O1101-'bulk material'!O1101)^2</f>
        <v>1.9890147583483724</v>
      </c>
    </row>
    <row r="1102" spans="1:16" ht="15.75" thickBot="1" x14ac:dyDescent="0.3">
      <c r="A1102" s="13">
        <v>-0.11795479720844249</v>
      </c>
      <c r="B1102" s="13">
        <v>2.3441750623111108</v>
      </c>
      <c r="C1102" s="13">
        <v>-1.9231866673775702E-2</v>
      </c>
      <c r="D1102" s="13">
        <v>1.3446266448424369</v>
      </c>
      <c r="E1102" s="13">
        <v>-0.24152214324737911</v>
      </c>
      <c r="F1102" s="14">
        <v>-2.326506131636096</v>
      </c>
      <c r="G1102" s="7">
        <f>A1102+B1102*'bulk material'!AI1102+C1102*'bulk material'!AJ1102+D1102*'bulk material'!AK1102+E1102*'bulk material'!AL1102+F1102*'bulk material'!AM1102</f>
        <v>6.5031251044353704</v>
      </c>
      <c r="H1102">
        <f>(G1102-'bulk material'!N1102)^2</f>
        <v>0.87888521924552188</v>
      </c>
      <c r="I1102" s="13">
        <v>-2.2091567093236426</v>
      </c>
      <c r="J1102" s="13">
        <v>-2.655150415248702</v>
      </c>
      <c r="K1102" s="13">
        <v>-4.1063027716796601</v>
      </c>
      <c r="L1102" s="13">
        <v>0.92994870967569676</v>
      </c>
      <c r="M1102" s="13">
        <v>-0.98502144559722105</v>
      </c>
      <c r="N1102" s="14">
        <v>0.46073366724933412</v>
      </c>
      <c r="O1102">
        <f>I1102+J1102*'bulk material'!AI1102+K1102*'bulk material'!AJ1102+L1102*'bulk material'!AK1102+M1102*'bulk material'!AL1102+N1102*'bulk material'!AM1102</f>
        <v>4.1169425115687899</v>
      </c>
      <c r="P1102">
        <f>(O1102-'bulk material'!O1102)^2</f>
        <v>1.7073900858954774</v>
      </c>
    </row>
    <row r="1103" spans="1:16" ht="15.75" thickBot="1" x14ac:dyDescent="0.3">
      <c r="A1103" s="13">
        <v>-0.11795479720844249</v>
      </c>
      <c r="B1103" s="13">
        <v>2.3441750623111108</v>
      </c>
      <c r="C1103" s="13">
        <v>-1.9231866673775702E-2</v>
      </c>
      <c r="D1103" s="13">
        <v>1.3446266448424369</v>
      </c>
      <c r="E1103" s="13">
        <v>-0.24152214324737911</v>
      </c>
      <c r="F1103" s="14">
        <v>-2.326506131636096</v>
      </c>
      <c r="G1103" s="7">
        <f>A1103+B1103*'bulk material'!AI1103+C1103*'bulk material'!AJ1103+D1103*'bulk material'!AK1103+E1103*'bulk material'!AL1103+F1103*'bulk material'!AM1103</f>
        <v>6.5366028768166986</v>
      </c>
      <c r="H1103">
        <f>(G1103-'bulk material'!N1103)^2</f>
        <v>1.0080381105088088</v>
      </c>
      <c r="I1103" s="13">
        <v>-2.2091567093236426</v>
      </c>
      <c r="J1103" s="13">
        <v>-2.655150415248702</v>
      </c>
      <c r="K1103" s="13">
        <v>-4.1063027716796601</v>
      </c>
      <c r="L1103" s="13">
        <v>0.92994870967569676</v>
      </c>
      <c r="M1103" s="13">
        <v>-0.98502144559722105</v>
      </c>
      <c r="N1103" s="14">
        <v>0.46073366724933412</v>
      </c>
      <c r="O1103">
        <f>I1103+J1103*'bulk material'!AI1103+K1103*'bulk material'!AJ1103+L1103*'bulk material'!AK1103+M1103*'bulk material'!AL1103+N1103*'bulk material'!AM1103</f>
        <v>4.1974163849247379</v>
      </c>
      <c r="P1103">
        <f>(O1103-'bulk material'!O1103)^2</f>
        <v>1.2909447659169324</v>
      </c>
    </row>
    <row r="1104" spans="1:16" ht="15.75" thickBot="1" x14ac:dyDescent="0.3">
      <c r="A1104" s="13">
        <v>-0.11795479720844249</v>
      </c>
      <c r="B1104" s="13">
        <v>2.3441750623111108</v>
      </c>
      <c r="C1104" s="13">
        <v>-1.9231866673775702E-2</v>
      </c>
      <c r="D1104" s="13">
        <v>1.3446266448424369</v>
      </c>
      <c r="E1104" s="13">
        <v>-0.24152214324737911</v>
      </c>
      <c r="F1104" s="14">
        <v>-2.326506131636096</v>
      </c>
      <c r="G1104" s="7">
        <f>A1104+B1104*'bulk material'!AI1104+C1104*'bulk material'!AJ1104+D1104*'bulk material'!AK1104+E1104*'bulk material'!AL1104+F1104*'bulk material'!AM1104</f>
        <v>6.7320962713920602</v>
      </c>
      <c r="H1104">
        <f>(G1104-'bulk material'!N1104)^2</f>
        <v>0.71321000470352891</v>
      </c>
      <c r="I1104" s="13">
        <v>-2.2091567093236426</v>
      </c>
      <c r="J1104" s="13">
        <v>-2.655150415248702</v>
      </c>
      <c r="K1104" s="13">
        <v>-4.1063027716796601</v>
      </c>
      <c r="L1104" s="13">
        <v>0.92994870967569676</v>
      </c>
      <c r="M1104" s="13">
        <v>-0.98502144559722105</v>
      </c>
      <c r="N1104" s="14">
        <v>0.46073366724933412</v>
      </c>
      <c r="O1104">
        <f>I1104+J1104*'bulk material'!AI1104+K1104*'bulk material'!AJ1104+L1104*'bulk material'!AK1104+M1104*'bulk material'!AL1104+N1104*'bulk material'!AM1104</f>
        <v>4.3571598476472513</v>
      </c>
      <c r="P1104">
        <f>(O1104-'bulk material'!O1104)^2</f>
        <v>0.78580076559722623</v>
      </c>
    </row>
    <row r="1105" spans="1:16" ht="15.75" thickBot="1" x14ac:dyDescent="0.3">
      <c r="A1105" s="13">
        <v>-0.11795479720844249</v>
      </c>
      <c r="B1105" s="13">
        <v>2.3441750623111108</v>
      </c>
      <c r="C1105" s="13">
        <v>-1.9231866673775702E-2</v>
      </c>
      <c r="D1105" s="13">
        <v>1.3446266448424369</v>
      </c>
      <c r="E1105" s="13">
        <v>-0.24152214324737911</v>
      </c>
      <c r="F1105" s="14">
        <v>-2.326506131636096</v>
      </c>
      <c r="G1105" s="7">
        <f>A1105+B1105*'bulk material'!AI1105+C1105*'bulk material'!AJ1105+D1105*'bulk material'!AK1105+E1105*'bulk material'!AL1105+F1105*'bulk material'!AM1105</f>
        <v>6.920843852378642</v>
      </c>
      <c r="H1105">
        <f>(G1105-'bulk material'!N1105)^2</f>
        <v>0.61272892861325179</v>
      </c>
      <c r="I1105" s="13">
        <v>-2.2091567093236426</v>
      </c>
      <c r="J1105" s="13">
        <v>-2.655150415248702</v>
      </c>
      <c r="K1105" s="13">
        <v>-4.1063027716796601</v>
      </c>
      <c r="L1105" s="13">
        <v>0.92994870967569676</v>
      </c>
      <c r="M1105" s="13">
        <v>-0.98502144559722105</v>
      </c>
      <c r="N1105" s="14">
        <v>0.46073366724933412</v>
      </c>
      <c r="O1105">
        <f>I1105+J1105*'bulk material'!AI1105+K1105*'bulk material'!AJ1105+L1105*'bulk material'!AK1105+M1105*'bulk material'!AL1105+N1105*'bulk material'!AM1105</f>
        <v>4.8425300328758034</v>
      </c>
      <c r="P1105">
        <f>(O1105-'bulk material'!O1105)^2</f>
        <v>0.64173534288598544</v>
      </c>
    </row>
    <row r="1106" spans="1:16" ht="15.75" thickBot="1" x14ac:dyDescent="0.3">
      <c r="A1106" s="13">
        <v>-0.11795479720844249</v>
      </c>
      <c r="B1106" s="13">
        <v>2.3441750623111108</v>
      </c>
      <c r="C1106" s="13">
        <v>-1.9231866673775702E-2</v>
      </c>
      <c r="D1106" s="13">
        <v>1.3446266448424369</v>
      </c>
      <c r="E1106" s="13">
        <v>-0.24152214324737911</v>
      </c>
      <c r="F1106" s="14">
        <v>-2.326506131636096</v>
      </c>
      <c r="G1106" s="7">
        <f>A1106+B1106*'bulk material'!AI1106+C1106*'bulk material'!AJ1106+D1106*'bulk material'!AK1106+E1106*'bulk material'!AL1106+F1106*'bulk material'!AM1106</f>
        <v>6.9108222579341625</v>
      </c>
      <c r="H1106">
        <f>(G1106-'bulk material'!N1106)^2</f>
        <v>0.24979167344976569</v>
      </c>
      <c r="I1106" s="13">
        <v>-2.2091567093236426</v>
      </c>
      <c r="J1106" s="13">
        <v>-2.655150415248702</v>
      </c>
      <c r="K1106" s="13">
        <v>-4.1063027716796601</v>
      </c>
      <c r="L1106" s="13">
        <v>0.92994870967569676</v>
      </c>
      <c r="M1106" s="13">
        <v>-0.98502144559722105</v>
      </c>
      <c r="N1106" s="14">
        <v>0.46073366724933412</v>
      </c>
      <c r="O1106">
        <f>I1106+J1106*'bulk material'!AI1106+K1106*'bulk material'!AJ1106+L1106*'bulk material'!AK1106+M1106*'bulk material'!AL1106+N1106*'bulk material'!AM1106</f>
        <v>4.3936103404176405</v>
      </c>
      <c r="P1106">
        <f>(O1106-'bulk material'!O1106)^2</f>
        <v>1.3924083722264393</v>
      </c>
    </row>
    <row r="1107" spans="1:16" ht="15.75" thickBot="1" x14ac:dyDescent="0.3">
      <c r="A1107" s="13">
        <v>-0.11795479720844249</v>
      </c>
      <c r="B1107" s="13">
        <v>2.3441750623111108</v>
      </c>
      <c r="C1107" s="13">
        <v>-1.9231866673775702E-2</v>
      </c>
      <c r="D1107" s="13">
        <v>1.3446266448424369</v>
      </c>
      <c r="E1107" s="13">
        <v>-0.24152214324737911</v>
      </c>
      <c r="F1107" s="14">
        <v>-2.326506131636096</v>
      </c>
      <c r="G1107" s="7">
        <f>A1107+B1107*'bulk material'!AI1107+C1107*'bulk material'!AJ1107+D1107*'bulk material'!AK1107+E1107*'bulk material'!AL1107+F1107*'bulk material'!AM1107</f>
        <v>6.9238599584302207</v>
      </c>
      <c r="H1107">
        <f>(G1107-'bulk material'!N1107)^2</f>
        <v>0.51230368764574152</v>
      </c>
      <c r="I1107" s="13">
        <v>-2.2091567093236426</v>
      </c>
      <c r="J1107" s="13">
        <v>-2.655150415248702</v>
      </c>
      <c r="K1107" s="13">
        <v>-4.1063027716796601</v>
      </c>
      <c r="L1107" s="13">
        <v>0.92994870967569676</v>
      </c>
      <c r="M1107" s="13">
        <v>-0.98502144559722105</v>
      </c>
      <c r="N1107" s="14">
        <v>0.46073366724933412</v>
      </c>
      <c r="O1107">
        <f>I1107+J1107*'bulk material'!AI1107+K1107*'bulk material'!AJ1107+L1107*'bulk material'!AK1107+M1107*'bulk material'!AL1107+N1107*'bulk material'!AM1107</f>
        <v>4.6481765512814848</v>
      </c>
      <c r="P1107">
        <f>(O1107-'bulk material'!O1107)^2</f>
        <v>1.0929392249337699</v>
      </c>
    </row>
    <row r="1108" spans="1:16" ht="15.75" thickBot="1" x14ac:dyDescent="0.3">
      <c r="A1108" s="13">
        <v>-0.11795479720844249</v>
      </c>
      <c r="B1108" s="13">
        <v>2.3441750623111108</v>
      </c>
      <c r="C1108" s="13">
        <v>-1.9231866673775702E-2</v>
      </c>
      <c r="D1108" s="13">
        <v>1.3446266448424369</v>
      </c>
      <c r="E1108" s="13">
        <v>-0.24152214324737911</v>
      </c>
      <c r="F1108" s="14">
        <v>-2.326506131636096</v>
      </c>
      <c r="G1108" s="7">
        <f>A1108+B1108*'bulk material'!AI1108+C1108*'bulk material'!AJ1108+D1108*'bulk material'!AK1108+E1108*'bulk material'!AL1108+F1108*'bulk material'!AM1108</f>
        <v>6.9874982286205487</v>
      </c>
      <c r="H1108">
        <f>(G1108-'bulk material'!N1108)^2</f>
        <v>0.7193001716267734</v>
      </c>
      <c r="I1108" s="13">
        <v>-2.2091567093236426</v>
      </c>
      <c r="J1108" s="13">
        <v>-2.655150415248702</v>
      </c>
      <c r="K1108" s="13">
        <v>-4.1063027716796601</v>
      </c>
      <c r="L1108" s="13">
        <v>0.92994870967569676</v>
      </c>
      <c r="M1108" s="13">
        <v>-0.98502144559722105</v>
      </c>
      <c r="N1108" s="14">
        <v>0.46073366724933412</v>
      </c>
      <c r="O1108">
        <f>I1108+J1108*'bulk material'!AI1108+K1108*'bulk material'!AJ1108+L1108*'bulk material'!AK1108+M1108*'bulk material'!AL1108+N1108*'bulk material'!AM1108</f>
        <v>4.7658383852091966</v>
      </c>
      <c r="P1108">
        <f>(O1108-'bulk material'!O1108)^2</f>
        <v>0.60493473268841591</v>
      </c>
    </row>
    <row r="1109" spans="1:16" ht="15.75" thickBot="1" x14ac:dyDescent="0.3">
      <c r="A1109" s="13">
        <v>-0.11795479720844249</v>
      </c>
      <c r="B1109" s="13">
        <v>2.3441750623111108</v>
      </c>
      <c r="C1109" s="13">
        <v>-1.9231866673775702E-2</v>
      </c>
      <c r="D1109" s="13">
        <v>1.3446266448424369</v>
      </c>
      <c r="E1109" s="13">
        <v>-0.24152214324737911</v>
      </c>
      <c r="F1109" s="14">
        <v>-2.326506131636096</v>
      </c>
      <c r="G1109" s="7">
        <f>A1109+B1109*'bulk material'!AI1109+C1109*'bulk material'!AJ1109+D1109*'bulk material'!AK1109+E1109*'bulk material'!AL1109+F1109*'bulk material'!AM1109</f>
        <v>7.2000309516961281</v>
      </c>
      <c r="H1109">
        <f>(G1109-'bulk material'!N1109)^2</f>
        <v>1.1079308377262576</v>
      </c>
      <c r="I1109" s="13">
        <v>-2.2091567093236426</v>
      </c>
      <c r="J1109" s="13">
        <v>-2.655150415248702</v>
      </c>
      <c r="K1109" s="13">
        <v>-4.1063027716796601</v>
      </c>
      <c r="L1109" s="13">
        <v>0.92994870967569676</v>
      </c>
      <c r="M1109" s="13">
        <v>-0.98502144559722105</v>
      </c>
      <c r="N1109" s="14">
        <v>0.46073366724933412</v>
      </c>
      <c r="O1109">
        <f>I1109+J1109*'bulk material'!AI1109+K1109*'bulk material'!AJ1109+L1109*'bulk material'!AK1109+M1109*'bulk material'!AL1109+N1109*'bulk material'!AM1109</f>
        <v>4.8637169365845399</v>
      </c>
      <c r="P1109">
        <f>(O1109-'bulk material'!O1109)^2</f>
        <v>1.2318712426856002</v>
      </c>
    </row>
    <row r="1110" spans="1:16" ht="15.75" thickBot="1" x14ac:dyDescent="0.3">
      <c r="A1110" s="13">
        <v>-0.11795479720844249</v>
      </c>
      <c r="B1110" s="13">
        <v>2.3441750623111108</v>
      </c>
      <c r="C1110" s="13">
        <v>-1.9231866673775702E-2</v>
      </c>
      <c r="D1110" s="13">
        <v>1.3446266448424369</v>
      </c>
      <c r="E1110" s="13">
        <v>-0.24152214324737911</v>
      </c>
      <c r="F1110" s="14">
        <v>-2.326506131636096</v>
      </c>
      <c r="G1110" s="7">
        <f>A1110+B1110*'bulk material'!AI1110+C1110*'bulk material'!AJ1110+D1110*'bulk material'!AK1110+E1110*'bulk material'!AL1110+F1110*'bulk material'!AM1110</f>
        <v>7.2004395176484941</v>
      </c>
      <c r="H1110">
        <f>(G1110-'bulk material'!N1110)^2</f>
        <v>2.3026151452931688E-4</v>
      </c>
      <c r="I1110" s="13">
        <v>-2.2091567093236426</v>
      </c>
      <c r="J1110" s="13">
        <v>-2.655150415248702</v>
      </c>
      <c r="K1110" s="13">
        <v>-4.1063027716796601</v>
      </c>
      <c r="L1110" s="13">
        <v>0.92994870967569676</v>
      </c>
      <c r="M1110" s="13">
        <v>-0.98502144559722105</v>
      </c>
      <c r="N1110" s="14">
        <v>0.46073366724933412</v>
      </c>
      <c r="O1110">
        <f>I1110+J1110*'bulk material'!AI1110+K1110*'bulk material'!AJ1110+L1110*'bulk material'!AK1110+M1110*'bulk material'!AL1110+N1110*'bulk material'!AM1110</f>
        <v>4.6184502128174536</v>
      </c>
      <c r="P1110">
        <f>(O1110-'bulk material'!O1110)^2</f>
        <v>0.78351473180227527</v>
      </c>
    </row>
    <row r="1111" spans="1:16" ht="15.75" thickBot="1" x14ac:dyDescent="0.3">
      <c r="A1111" s="13">
        <v>-0.11795479720844249</v>
      </c>
      <c r="B1111" s="13">
        <v>2.3441750623111108</v>
      </c>
      <c r="C1111" s="13">
        <v>-1.9231866673775702E-2</v>
      </c>
      <c r="D1111" s="13">
        <v>1.3446266448424369</v>
      </c>
      <c r="E1111" s="13">
        <v>-0.24152214324737911</v>
      </c>
      <c r="F1111" s="14">
        <v>-2.326506131636096</v>
      </c>
      <c r="G1111" s="7">
        <f>A1111+B1111*'bulk material'!AI1111+C1111*'bulk material'!AJ1111+D1111*'bulk material'!AK1111+E1111*'bulk material'!AL1111+F1111*'bulk material'!AM1111</f>
        <v>7.2807085503866755</v>
      </c>
      <c r="H1111">
        <f>(G1111-'bulk material'!N1111)^2</f>
        <v>0.73086313622142218</v>
      </c>
      <c r="I1111" s="13">
        <v>-2.2091567093236426</v>
      </c>
      <c r="J1111" s="13">
        <v>-2.655150415248702</v>
      </c>
      <c r="K1111" s="13">
        <v>-4.1063027716796601</v>
      </c>
      <c r="L1111" s="13">
        <v>0.92994870967569676</v>
      </c>
      <c r="M1111" s="13">
        <v>-0.98502144559722105</v>
      </c>
      <c r="N1111" s="14">
        <v>0.46073366724933412</v>
      </c>
      <c r="O1111">
        <f>I1111+J1111*'bulk material'!AI1111+K1111*'bulk material'!AJ1111+L1111*'bulk material'!AK1111+M1111*'bulk material'!AL1111+N1111*'bulk material'!AM1111</f>
        <v>4.9195138591650824</v>
      </c>
      <c r="P1111">
        <f>(O1111-'bulk material'!O1111)^2</f>
        <v>0.85396086322964126</v>
      </c>
    </row>
    <row r="1112" spans="1:16" ht="15.75" thickBot="1" x14ac:dyDescent="0.3">
      <c r="A1112" s="13">
        <v>-0.11795479720844249</v>
      </c>
      <c r="B1112" s="13">
        <v>2.3441750623111108</v>
      </c>
      <c r="C1112" s="13">
        <v>-1.9231866673775702E-2</v>
      </c>
      <c r="D1112" s="13">
        <v>1.3446266448424369</v>
      </c>
      <c r="E1112" s="13">
        <v>-0.24152214324737911</v>
      </c>
      <c r="F1112" s="14">
        <v>-2.326506131636096</v>
      </c>
      <c r="G1112" s="7">
        <f>A1112+B1112*'bulk material'!AI1112+C1112*'bulk material'!AJ1112+D1112*'bulk material'!AK1112+E1112*'bulk material'!AL1112+F1112*'bulk material'!AM1112</f>
        <v>7.2807085503866755</v>
      </c>
      <c r="H1112">
        <f>(G1112-'bulk material'!N1112)^2</f>
        <v>1.1340233780046882</v>
      </c>
      <c r="I1112" s="13">
        <v>-2.2091567093236426</v>
      </c>
      <c r="J1112" s="13">
        <v>-2.655150415248702</v>
      </c>
      <c r="K1112" s="13">
        <v>-4.1063027716796601</v>
      </c>
      <c r="L1112" s="13">
        <v>0.92994870967569676</v>
      </c>
      <c r="M1112" s="13">
        <v>-0.98502144559722105</v>
      </c>
      <c r="N1112" s="14">
        <v>0.46073366724933412</v>
      </c>
      <c r="O1112">
        <f>I1112+J1112*'bulk material'!AI1112+K1112*'bulk material'!AJ1112+L1112*'bulk material'!AK1112+M1112*'bulk material'!AL1112+N1112*'bulk material'!AM1112</f>
        <v>4.9195138591650824</v>
      </c>
      <c r="P1112">
        <f>(O1112-'bulk material'!O1112)^2</f>
        <v>1.2861828753259776</v>
      </c>
    </row>
    <row r="1113" spans="1:16" ht="15.75" thickBot="1" x14ac:dyDescent="0.3">
      <c r="A1113" s="13">
        <v>-0.11795479720844249</v>
      </c>
      <c r="B1113" s="13">
        <v>2.3441750623111108</v>
      </c>
      <c r="C1113" s="13">
        <v>-1.9231866673775702E-2</v>
      </c>
      <c r="D1113" s="13">
        <v>1.3446266448424369</v>
      </c>
      <c r="E1113" s="13">
        <v>-0.24152214324737911</v>
      </c>
      <c r="F1113" s="14">
        <v>-2.326506131636096</v>
      </c>
      <c r="G1113" s="7">
        <f>A1113+B1113*'bulk material'!AI1113+C1113*'bulk material'!AJ1113+D1113*'bulk material'!AK1113+E1113*'bulk material'!AL1113+F1113*'bulk material'!AM1113</f>
        <v>7.476610510914405</v>
      </c>
      <c r="H1113">
        <f>(G1113-'bulk material'!N1113)^2</f>
        <v>0.54612599129349204</v>
      </c>
      <c r="I1113" s="13">
        <v>-2.2091567093236426</v>
      </c>
      <c r="J1113" s="13">
        <v>-2.655150415248702</v>
      </c>
      <c r="K1113" s="13">
        <v>-4.1063027716796601</v>
      </c>
      <c r="L1113" s="13">
        <v>0.92994870967569676</v>
      </c>
      <c r="M1113" s="13">
        <v>-0.98502144559722105</v>
      </c>
      <c r="N1113" s="14">
        <v>0.46073366724933412</v>
      </c>
      <c r="O1113">
        <f>I1113+J1113*'bulk material'!AI1113+K1113*'bulk material'!AJ1113+L1113*'bulk material'!AK1113+M1113*'bulk material'!AL1113+N1113*'bulk material'!AM1113</f>
        <v>4.8339905981205105</v>
      </c>
      <c r="P1113">
        <f>(O1113-'bulk material'!O1113)^2</f>
        <v>1.1872789137734538</v>
      </c>
    </row>
    <row r="1114" spans="1:16" ht="15.75" thickBot="1" x14ac:dyDescent="0.3">
      <c r="A1114" s="13">
        <v>-0.11795479720844249</v>
      </c>
      <c r="B1114" s="13">
        <v>2.3441750623111108</v>
      </c>
      <c r="C1114" s="13">
        <v>-1.9231866673775702E-2</v>
      </c>
      <c r="D1114" s="13">
        <v>1.3446266448424369</v>
      </c>
      <c r="E1114" s="13">
        <v>-0.24152214324737911</v>
      </c>
      <c r="F1114" s="14">
        <v>-2.326506131636096</v>
      </c>
      <c r="G1114" s="7">
        <f>A1114+B1114*'bulk material'!AI1114+C1114*'bulk material'!AJ1114+D1114*'bulk material'!AK1114+E1114*'bulk material'!AL1114+F1114*'bulk material'!AM1114</f>
        <v>8.0837926249166649</v>
      </c>
      <c r="H1114">
        <f>(G1114-'bulk material'!N1114)^2</f>
        <v>0.29248763856615262</v>
      </c>
      <c r="I1114" s="13">
        <v>-2.2091567093236426</v>
      </c>
      <c r="J1114" s="13">
        <v>-2.655150415248702</v>
      </c>
      <c r="K1114" s="13">
        <v>-4.1063027716796601</v>
      </c>
      <c r="L1114" s="13">
        <v>0.92994870967569676</v>
      </c>
      <c r="M1114" s="13">
        <v>-0.98502144559722105</v>
      </c>
      <c r="N1114" s="14">
        <v>0.46073366724933412</v>
      </c>
      <c r="O1114">
        <f>I1114+J1114*'bulk material'!AI1114+K1114*'bulk material'!AJ1114+L1114*'bulk material'!AK1114+M1114*'bulk material'!AL1114+N1114*'bulk material'!AM1114</f>
        <v>4.4668269398482119</v>
      </c>
      <c r="P1114">
        <f>(O1114-'bulk material'!O1114)^2</f>
        <v>0.2369615328577161</v>
      </c>
    </row>
    <row r="1115" spans="1:16" ht="15.75" thickBot="1" x14ac:dyDescent="0.3">
      <c r="A1115" s="13">
        <v>-0.11795479720844249</v>
      </c>
      <c r="B1115" s="13">
        <v>2.3441750623111108</v>
      </c>
      <c r="C1115" s="13">
        <v>-1.9231866673775702E-2</v>
      </c>
      <c r="D1115" s="13">
        <v>1.3446266448424369</v>
      </c>
      <c r="E1115" s="13">
        <v>-0.24152214324737911</v>
      </c>
      <c r="F1115" s="14">
        <v>-2.326506131636096</v>
      </c>
      <c r="G1115" s="7">
        <f>A1115+B1115*'bulk material'!AI1115+C1115*'bulk material'!AJ1115+D1115*'bulk material'!AK1115+E1115*'bulk material'!AL1115+F1115*'bulk material'!AM1115</f>
        <v>8.0837926249166649</v>
      </c>
      <c r="H1115">
        <f>(G1115-'bulk material'!N1115)^2</f>
        <v>9.1700717354723529E-2</v>
      </c>
      <c r="I1115" s="13">
        <v>-2.2091567093236426</v>
      </c>
      <c r="J1115" s="13">
        <v>-2.655150415248702</v>
      </c>
      <c r="K1115" s="13">
        <v>-4.1063027716796601</v>
      </c>
      <c r="L1115" s="13">
        <v>0.92994870967569676</v>
      </c>
      <c r="M1115" s="13">
        <v>-0.98502144559722105</v>
      </c>
      <c r="N1115" s="14">
        <v>0.46073366724933412</v>
      </c>
      <c r="O1115">
        <f>I1115+J1115*'bulk material'!AI1115+K1115*'bulk material'!AJ1115+L1115*'bulk material'!AK1115+M1115*'bulk material'!AL1115+N1115*'bulk material'!AM1115</f>
        <v>4.4668269398482119</v>
      </c>
      <c r="P1115">
        <f>(O1115-'bulk material'!O1115)^2</f>
        <v>0.43136909521772532</v>
      </c>
    </row>
    <row r="1116" spans="1:16" ht="15.75" thickBot="1" x14ac:dyDescent="0.3">
      <c r="A1116" s="13">
        <v>-0.11795479720844249</v>
      </c>
      <c r="B1116" s="13">
        <v>2.3441750623111108</v>
      </c>
      <c r="C1116" s="13">
        <v>-1.9231866673775702E-2</v>
      </c>
      <c r="D1116" s="13">
        <v>1.3446266448424369</v>
      </c>
      <c r="E1116" s="13">
        <v>-0.24152214324737911</v>
      </c>
      <c r="F1116" s="14">
        <v>-2.326506131636096</v>
      </c>
      <c r="G1116" s="7">
        <f>A1116+B1116*'bulk material'!AI1116+C1116*'bulk material'!AJ1116+D1116*'bulk material'!AK1116+E1116*'bulk material'!AL1116+F1116*'bulk material'!AM1116</f>
        <v>7.3953981816958843</v>
      </c>
      <c r="H1116">
        <f>(G1116-'bulk material'!N1116)^2</f>
        <v>1.1050544611087365</v>
      </c>
      <c r="I1116" s="13">
        <v>-2.2091567093236426</v>
      </c>
      <c r="J1116" s="13">
        <v>-2.655150415248702</v>
      </c>
      <c r="K1116" s="13">
        <v>-4.1063027716796601</v>
      </c>
      <c r="L1116" s="13">
        <v>0.92994870967569676</v>
      </c>
      <c r="M1116" s="13">
        <v>-0.98502144559722105</v>
      </c>
      <c r="N1116" s="14">
        <v>0.46073366724933412</v>
      </c>
      <c r="O1116">
        <f>I1116+J1116*'bulk material'!AI1116+K1116*'bulk material'!AJ1116+L1116*'bulk material'!AK1116+M1116*'bulk material'!AL1116+N1116*'bulk material'!AM1116</f>
        <v>5.5053327302854616</v>
      </c>
      <c r="P1116">
        <f>(O1116-'bulk material'!O1116)^2</f>
        <v>0.26861535840655898</v>
      </c>
    </row>
    <row r="1117" spans="1:16" ht="15.75" thickBot="1" x14ac:dyDescent="0.3">
      <c r="A1117" s="13">
        <v>-0.11795479720844249</v>
      </c>
      <c r="B1117" s="13">
        <v>2.3441750623111108</v>
      </c>
      <c r="C1117" s="13">
        <v>-1.9231866673775702E-2</v>
      </c>
      <c r="D1117" s="13">
        <v>1.3446266448424369</v>
      </c>
      <c r="E1117" s="13">
        <v>-0.24152214324737911</v>
      </c>
      <c r="F1117" s="14">
        <v>-2.326506131636096</v>
      </c>
      <c r="G1117" s="7">
        <f>A1117+B1117*'bulk material'!AI1117+C1117*'bulk material'!AJ1117+D1117*'bulk material'!AK1117+E1117*'bulk material'!AL1117+F1117*'bulk material'!AM1117</f>
        <v>7.4796688424382216</v>
      </c>
      <c r="H1117">
        <f>(G1117-'bulk material'!N1117)^2</f>
        <v>2.7223186532612766</v>
      </c>
      <c r="I1117" s="13">
        <v>-2.2091567093236426</v>
      </c>
      <c r="J1117" s="13">
        <v>-2.655150415248702</v>
      </c>
      <c r="K1117" s="13">
        <v>-4.1063027716796601</v>
      </c>
      <c r="L1117" s="13">
        <v>0.92994870967569676</v>
      </c>
      <c r="M1117" s="13">
        <v>-0.98502144559722105</v>
      </c>
      <c r="N1117" s="14">
        <v>0.46073366724933412</v>
      </c>
      <c r="O1117">
        <f>I1117+J1117*'bulk material'!AI1117+K1117*'bulk material'!AJ1117+L1117*'bulk material'!AK1117+M1117*'bulk material'!AL1117+N1117*'bulk material'!AM1117</f>
        <v>5.4899652544220743</v>
      </c>
      <c r="P1117">
        <f>(O1117-'bulk material'!O1117)^2</f>
        <v>0.83475382557646893</v>
      </c>
    </row>
    <row r="1118" spans="1:16" ht="15.75" thickBot="1" x14ac:dyDescent="0.3">
      <c r="A1118" s="13">
        <v>-0.11795479720844249</v>
      </c>
      <c r="B1118" s="13">
        <v>2.3441750623111108</v>
      </c>
      <c r="C1118" s="13">
        <v>-1.9231866673775702E-2</v>
      </c>
      <c r="D1118" s="13">
        <v>1.3446266448424369</v>
      </c>
      <c r="E1118" s="13">
        <v>-0.24152214324737911</v>
      </c>
      <c r="F1118" s="14">
        <v>-2.326506131636096</v>
      </c>
      <c r="G1118" s="7">
        <f>A1118+B1118*'bulk material'!AI1118+C1118*'bulk material'!AJ1118+D1118*'bulk material'!AK1118+E1118*'bulk material'!AL1118+F1118*'bulk material'!AM1118</f>
        <v>7.4826849484898004</v>
      </c>
      <c r="H1118">
        <f>(G1118-'bulk material'!N1118)^2</f>
        <v>0.95048643702796154</v>
      </c>
      <c r="I1118" s="13">
        <v>-2.2091567093236426</v>
      </c>
      <c r="J1118" s="13">
        <v>-2.655150415248702</v>
      </c>
      <c r="K1118" s="13">
        <v>-4.1063027716796601</v>
      </c>
      <c r="L1118" s="13">
        <v>0.92994870967569676</v>
      </c>
      <c r="M1118" s="13">
        <v>-0.98502144559722105</v>
      </c>
      <c r="N1118" s="14">
        <v>0.46073366724933412</v>
      </c>
      <c r="O1118">
        <f>I1118+J1118*'bulk material'!AI1118+K1118*'bulk material'!AJ1118+L1118*'bulk material'!AK1118+M1118*'bulk material'!AL1118+N1118*'bulk material'!AM1118</f>
        <v>5.2956117728277565</v>
      </c>
      <c r="P1118">
        <f>(O1118-'bulk material'!O1118)^2</f>
        <v>0.8244678410953129</v>
      </c>
    </row>
    <row r="1119" spans="1:16" ht="15.75" thickBot="1" x14ac:dyDescent="0.3">
      <c r="A1119" s="13">
        <v>-0.11795479720844249</v>
      </c>
      <c r="B1119" s="13">
        <v>2.3441750623111108</v>
      </c>
      <c r="C1119" s="13">
        <v>-1.9231866673775702E-2</v>
      </c>
      <c r="D1119" s="13">
        <v>1.3446266448424369</v>
      </c>
      <c r="E1119" s="13">
        <v>-0.24152214324737911</v>
      </c>
      <c r="F1119" s="14">
        <v>-2.326506131636096</v>
      </c>
      <c r="G1119" s="7">
        <f>A1119+B1119*'bulk material'!AI1119+C1119*'bulk material'!AJ1119+D1119*'bulk material'!AK1119+E1119*'bulk material'!AL1119+F1119*'bulk material'!AM1119</f>
        <v>7.6886085034620093</v>
      </c>
      <c r="H1119">
        <f>(G1119-'bulk material'!N1119)^2</f>
        <v>0.45428325834021299</v>
      </c>
      <c r="I1119" s="13">
        <v>-2.2091567093236426</v>
      </c>
      <c r="J1119" s="13">
        <v>-2.655150415248702</v>
      </c>
      <c r="K1119" s="13">
        <v>-4.1063027716796601</v>
      </c>
      <c r="L1119" s="13">
        <v>0.92994870967569676</v>
      </c>
      <c r="M1119" s="13">
        <v>-0.98502144559722105</v>
      </c>
      <c r="N1119" s="14">
        <v>0.46073366724933412</v>
      </c>
      <c r="O1119">
        <f>I1119+J1119*'bulk material'!AI1119+K1119*'bulk material'!AJ1119+L1119*'bulk material'!AK1119+M1119*'bulk material'!AL1119+N1119*'bulk material'!AM1119</f>
        <v>5.6590082042413474</v>
      </c>
      <c r="P1119">
        <f>(O1119-'bulk material'!O1119)^2</f>
        <v>0.25462689604710587</v>
      </c>
    </row>
    <row r="1120" spans="1:16" ht="15.75" thickBot="1" x14ac:dyDescent="0.3">
      <c r="A1120" s="13">
        <v>-0.11795479720844249</v>
      </c>
      <c r="B1120" s="13">
        <v>2.3441750623111108</v>
      </c>
      <c r="C1120" s="13">
        <v>-1.9231866673775702E-2</v>
      </c>
      <c r="D1120" s="13">
        <v>1.3446266448424369</v>
      </c>
      <c r="E1120" s="13">
        <v>-0.24152214324737911</v>
      </c>
      <c r="F1120" s="14">
        <v>-2.326506131636096</v>
      </c>
      <c r="G1120" s="7">
        <f>A1120+B1120*'bulk material'!AI1120+C1120*'bulk material'!AJ1120+D1120*'bulk material'!AK1120+E1120*'bulk material'!AL1120+F1120*'bulk material'!AM1120</f>
        <v>7.6779860243984244</v>
      </c>
      <c r="H1120">
        <f>(G1120-'bulk material'!N1120)^2</f>
        <v>0.83654412881397233</v>
      </c>
      <c r="I1120" s="13">
        <v>-2.2091567093236426</v>
      </c>
      <c r="J1120" s="13">
        <v>-2.655150415248702</v>
      </c>
      <c r="K1120" s="13">
        <v>-4.1063027716796601</v>
      </c>
      <c r="L1120" s="13">
        <v>0.92994870967569676</v>
      </c>
      <c r="M1120" s="13">
        <v>-0.98502144559722105</v>
      </c>
      <c r="N1120" s="14">
        <v>0.46073366724933412</v>
      </c>
      <c r="O1120">
        <f>I1120+J1120*'bulk material'!AI1120+K1120*'bulk material'!AJ1120+L1120*'bulk material'!AK1120+M1120*'bulk material'!AL1120+N1120*'bulk material'!AM1120</f>
        <v>5.4142922078334745</v>
      </c>
      <c r="P1120">
        <f>(O1120-'bulk material'!O1120)^2</f>
        <v>0.62302871472704935</v>
      </c>
    </row>
    <row r="1121" spans="1:16" ht="15.75" thickBot="1" x14ac:dyDescent="0.3">
      <c r="A1121" s="13">
        <v>-0.11795479720844249</v>
      </c>
      <c r="B1121" s="13">
        <v>2.3441750623111108</v>
      </c>
      <c r="C1121" s="13">
        <v>-1.9231866673775702E-2</v>
      </c>
      <c r="D1121" s="13">
        <v>1.3446266448424369</v>
      </c>
      <c r="E1121" s="13">
        <v>-0.24152214324737911</v>
      </c>
      <c r="F1121" s="14">
        <v>-2.326506131636096</v>
      </c>
      <c r="G1121" s="7">
        <f>A1121+B1121*'bulk material'!AI1121+C1121*'bulk material'!AJ1121+D1121*'bulk material'!AK1121+E1121*'bulk material'!AL1121+F1121*'bulk material'!AM1121</f>
        <v>7.7564407203232326</v>
      </c>
      <c r="H1121">
        <f>(G1121-'bulk material'!N1121)^2</f>
        <v>0.33197551911136708</v>
      </c>
      <c r="I1121" s="13">
        <v>-2.2091567093236426</v>
      </c>
      <c r="J1121" s="13">
        <v>-2.655150415248702</v>
      </c>
      <c r="K1121" s="13">
        <v>-4.1063027716796601</v>
      </c>
      <c r="L1121" s="13">
        <v>0.92994870967569676</v>
      </c>
      <c r="M1121" s="13">
        <v>-0.98502144559722105</v>
      </c>
      <c r="N1121" s="14">
        <v>0.46073366724933412</v>
      </c>
      <c r="O1121">
        <f>I1121+J1121*'bulk material'!AI1121+K1121*'bulk material'!AJ1121+L1121*'bulk material'!AK1121+M1121*'bulk material'!AL1121+N1121*'bulk material'!AM1121</f>
        <v>5.5013019436748412</v>
      </c>
      <c r="P1121">
        <f>(O1121-'bulk material'!O1121)^2</f>
        <v>0.38727215600729764</v>
      </c>
    </row>
    <row r="1122" spans="1:16" ht="15.75" thickBot="1" x14ac:dyDescent="0.3">
      <c r="A1122" s="13">
        <v>-0.11795479720844249</v>
      </c>
      <c r="B1122" s="13">
        <v>2.3441750623111108</v>
      </c>
      <c r="C1122" s="13">
        <v>-1.9231866673775702E-2</v>
      </c>
      <c r="D1122" s="13">
        <v>1.3446266448424369</v>
      </c>
      <c r="E1122" s="13">
        <v>-0.24152214324737911</v>
      </c>
      <c r="F1122" s="14">
        <v>-2.326506131636096</v>
      </c>
      <c r="G1122" s="7">
        <f>A1122+B1122*'bulk material'!AI1122+C1122*'bulk material'!AJ1122+D1122*'bulk material'!AK1122+E1122*'bulk material'!AL1122+F1122*'bulk material'!AM1122</f>
        <v>7.7564407203232326</v>
      </c>
      <c r="H1122">
        <f>(G1122-'bulk material'!N1122)^2</f>
        <v>8.1312001627097882E-3</v>
      </c>
      <c r="I1122" s="13">
        <v>-2.2091567093236426</v>
      </c>
      <c r="J1122" s="13">
        <v>-2.655150415248702</v>
      </c>
      <c r="K1122" s="13">
        <v>-4.1063027716796601</v>
      </c>
      <c r="L1122" s="13">
        <v>0.92994870967569676</v>
      </c>
      <c r="M1122" s="13">
        <v>-0.98502144559722105</v>
      </c>
      <c r="N1122" s="14">
        <v>0.46073366724933412</v>
      </c>
      <c r="O1122">
        <f>I1122+J1122*'bulk material'!AI1122+K1122*'bulk material'!AJ1122+L1122*'bulk material'!AK1122+M1122*'bulk material'!AL1122+N1122*'bulk material'!AM1122</f>
        <v>5.5013019436748412</v>
      </c>
      <c r="P1122">
        <f>(O1122-'bulk material'!O1122)^2</f>
        <v>0.4655495893222234</v>
      </c>
    </row>
    <row r="1123" spans="1:16" ht="15.75" thickBot="1" x14ac:dyDescent="0.3">
      <c r="A1123" s="13">
        <v>-0.11795479720844249</v>
      </c>
      <c r="B1123" s="13">
        <v>2.3441750623111108</v>
      </c>
      <c r="C1123" s="13">
        <v>-1.9231866673775702E-2</v>
      </c>
      <c r="D1123" s="13">
        <v>1.3446266448424369</v>
      </c>
      <c r="E1123" s="13">
        <v>-0.24152214324737911</v>
      </c>
      <c r="F1123" s="14">
        <v>-2.326506131636096</v>
      </c>
      <c r="G1123" s="7">
        <f>A1123+B1123*'bulk material'!AI1123+C1123*'bulk material'!AJ1123+D1123*'bulk material'!AK1123+E1123*'bulk material'!AL1123+F1123*'bulk material'!AM1123</f>
        <v>7.7564407203232326</v>
      </c>
      <c r="H1123">
        <f>(G1123-'bulk material'!N1123)^2</f>
        <v>0.75025595634410358</v>
      </c>
      <c r="I1123" s="13">
        <v>-2.2091567093236426</v>
      </c>
      <c r="J1123" s="13">
        <v>-2.655150415248702</v>
      </c>
      <c r="K1123" s="13">
        <v>-4.1063027716796601</v>
      </c>
      <c r="L1123" s="13">
        <v>0.92994870967569676</v>
      </c>
      <c r="M1123" s="13">
        <v>-0.98502144559722105</v>
      </c>
      <c r="N1123" s="14">
        <v>0.46073366724933412</v>
      </c>
      <c r="O1123">
        <f>I1123+J1123*'bulk material'!AI1123+K1123*'bulk material'!AJ1123+L1123*'bulk material'!AK1123+M1123*'bulk material'!AL1123+N1123*'bulk material'!AM1123</f>
        <v>5.5013019436748412</v>
      </c>
      <c r="P1123">
        <f>(O1123-'bulk material'!O1123)^2</f>
        <v>1.1073604280975955</v>
      </c>
    </row>
    <row r="1124" spans="1:16" ht="15.75" thickBot="1" x14ac:dyDescent="0.3">
      <c r="A1124" s="13">
        <v>-0.11795479720844249</v>
      </c>
      <c r="B1124" s="13">
        <v>2.3441750623111108</v>
      </c>
      <c r="C1124" s="13">
        <v>-1.9231866673775702E-2</v>
      </c>
      <c r="D1124" s="13">
        <v>1.3446266448424369</v>
      </c>
      <c r="E1124" s="13">
        <v>-0.24152214324737911</v>
      </c>
      <c r="F1124" s="14">
        <v>-2.326506131636096</v>
      </c>
      <c r="G1124" s="7">
        <f>A1124+B1124*'bulk material'!AI1124+C1124*'bulk material'!AJ1124+D1124*'bulk material'!AK1124+E1124*'bulk material'!AL1124+F1124*'bulk material'!AM1124</f>
        <v>7.9651880626802827</v>
      </c>
      <c r="H1124">
        <f>(G1124-'bulk material'!N1124)^2</f>
        <v>6.0233835717118663E-2</v>
      </c>
      <c r="I1124" s="13">
        <v>-2.2091567093236426</v>
      </c>
      <c r="J1124" s="13">
        <v>-2.655150415248702</v>
      </c>
      <c r="K1124" s="13">
        <v>-4.1063027716796601</v>
      </c>
      <c r="L1124" s="13">
        <v>0.92994870967569676</v>
      </c>
      <c r="M1124" s="13">
        <v>-0.98502144559722105</v>
      </c>
      <c r="N1124" s="14">
        <v>0.46073366724933412</v>
      </c>
      <c r="O1124">
        <f>I1124+J1124*'bulk material'!AI1124+K1124*'bulk material'!AJ1124+L1124*'bulk material'!AK1124+M1124*'bulk material'!AL1124+N1124*'bulk material'!AM1124</f>
        <v>5.6292818657773154</v>
      </c>
      <c r="P1124">
        <f>(O1124-'bulk material'!O1124)^2</f>
        <v>0.69610992324926535</v>
      </c>
    </row>
    <row r="1125" spans="1:16" ht="15.75" thickBot="1" x14ac:dyDescent="0.3">
      <c r="A1125" s="13">
        <v>-0.11795479720844249</v>
      </c>
      <c r="B1125" s="13">
        <v>2.3441750623111108</v>
      </c>
      <c r="C1125" s="13">
        <v>-1.9231866673775702E-2</v>
      </c>
      <c r="D1125" s="13">
        <v>1.3446266448424369</v>
      </c>
      <c r="E1125" s="13">
        <v>-0.24152214324737911</v>
      </c>
      <c r="F1125" s="14">
        <v>-2.326506131636096</v>
      </c>
      <c r="G1125" s="7">
        <f>A1125+B1125*'bulk material'!AI1125+C1125*'bulk material'!AJ1125+D1125*'bulk material'!AK1125+E1125*'bulk material'!AL1125+F1125*'bulk material'!AM1125</f>
        <v>7.8797713058810617</v>
      </c>
      <c r="H1125">
        <f>(G1125-'bulk material'!N1125)^2</f>
        <v>3.2669704227302259E-3</v>
      </c>
      <c r="I1125" s="13">
        <v>-2.2091567093236426</v>
      </c>
      <c r="J1125" s="13">
        <v>-2.655150415248702</v>
      </c>
      <c r="K1125" s="13">
        <v>-4.1063027716796601</v>
      </c>
      <c r="L1125" s="13">
        <v>0.92994870967569676</v>
      </c>
      <c r="M1125" s="13">
        <v>-0.98502144559722105</v>
      </c>
      <c r="N1125" s="14">
        <v>0.46073366724933412</v>
      </c>
      <c r="O1125">
        <f>I1125+J1125*'bulk material'!AI1125+K1125*'bulk material'!AJ1125+L1125*'bulk material'!AK1125+M1125*'bulk material'!AL1125+N1125*'bulk material'!AM1125</f>
        <v>6.1542286039258718</v>
      </c>
      <c r="P1125">
        <f>(O1125-'bulk material'!O1125)^2</f>
        <v>0.56157830393572972</v>
      </c>
    </row>
    <row r="1126" spans="1:16" ht="15.75" thickBot="1" x14ac:dyDescent="0.3">
      <c r="A1126" s="13">
        <v>-0.11795479720844249</v>
      </c>
      <c r="B1126" s="13">
        <v>2.3441750623111108</v>
      </c>
      <c r="C1126" s="13">
        <v>-1.9231866673775702E-2</v>
      </c>
      <c r="D1126" s="13">
        <v>1.3446266448424369</v>
      </c>
      <c r="E1126" s="13">
        <v>-0.24152214324737911</v>
      </c>
      <c r="F1126" s="14">
        <v>-2.326506131636096</v>
      </c>
      <c r="G1126" s="7">
        <f>A1126+B1126*'bulk material'!AI1126+C1126*'bulk material'!AJ1126+D1126*'bulk material'!AK1126+E1126*'bulk material'!AL1126+F1126*'bulk material'!AM1126</f>
        <v>7.94732773526282</v>
      </c>
      <c r="H1126">
        <f>(G1126-'bulk material'!N1126)^2</f>
        <v>1.5482480298085888</v>
      </c>
      <c r="I1126" s="13">
        <v>-2.2091567093236426</v>
      </c>
      <c r="J1126" s="13">
        <v>-2.655150415248702</v>
      </c>
      <c r="K1126" s="13">
        <v>-4.1063027716796601</v>
      </c>
      <c r="L1126" s="13">
        <v>0.92994870967569676</v>
      </c>
      <c r="M1126" s="13">
        <v>-0.98502144559722105</v>
      </c>
      <c r="N1126" s="14">
        <v>0.46073366724933412</v>
      </c>
      <c r="O1126">
        <f>I1126+J1126*'bulk material'!AI1126+K1126*'bulk material'!AJ1126+L1126*'bulk material'!AK1126+M1126*'bulk material'!AL1126+N1126*'bulk material'!AM1126</f>
        <v>6.1109726545874752</v>
      </c>
      <c r="P1126">
        <f>(O1126-'bulk material'!O1126)^2</f>
        <v>0.21403691082189522</v>
      </c>
    </row>
    <row r="1127" spans="1:16" ht="15.75" thickBot="1" x14ac:dyDescent="0.3">
      <c r="A1127" s="13">
        <v>-0.11795479720844249</v>
      </c>
      <c r="B1127" s="13">
        <v>2.3441750623111108</v>
      </c>
      <c r="C1127" s="13">
        <v>-1.9231866673775702E-2</v>
      </c>
      <c r="D1127" s="13">
        <v>1.3446266448424369</v>
      </c>
      <c r="E1127" s="13">
        <v>-0.24152214324737911</v>
      </c>
      <c r="F1127" s="14">
        <v>-2.326506131636096</v>
      </c>
      <c r="G1127" s="7">
        <f>A1127+B1127*'bulk material'!AI1127+C1127*'bulk material'!AJ1127+D1127*'bulk material'!AK1127+E1127*'bulk material'!AL1127+F1127*'bulk material'!AM1127</f>
        <v>8.0583581504291075</v>
      </c>
      <c r="H1127">
        <f>(G1127-'bulk material'!N1127)^2</f>
        <v>1.0779749765280346</v>
      </c>
      <c r="I1127" s="13">
        <v>-2.2091567093236426</v>
      </c>
      <c r="J1127" s="13">
        <v>-2.655150415248702</v>
      </c>
      <c r="K1127" s="13">
        <v>-4.1063027716796601</v>
      </c>
      <c r="L1127" s="13">
        <v>0.92994870967569676</v>
      </c>
      <c r="M1127" s="13">
        <v>-0.98502144559722105</v>
      </c>
      <c r="N1127" s="14">
        <v>0.46073366724933412</v>
      </c>
      <c r="O1127">
        <f>I1127+J1127*'bulk material'!AI1127+K1127*'bulk material'!AJ1127+L1127*'bulk material'!AK1127+M1127*'bulk material'!AL1127+N1127*'bulk material'!AM1127</f>
        <v>6.2450205654565787</v>
      </c>
      <c r="P1127">
        <f>(O1127-'bulk material'!O1127)^2</f>
        <v>8.9157972247145778E-2</v>
      </c>
    </row>
    <row r="1128" spans="1:16" ht="15.75" thickBot="1" x14ac:dyDescent="0.3">
      <c r="A1128" s="13">
        <v>-0.11795479720844249</v>
      </c>
      <c r="B1128" s="13">
        <v>2.3441750623111108</v>
      </c>
      <c r="C1128" s="13">
        <v>-1.9231866673775702E-2</v>
      </c>
      <c r="D1128" s="13">
        <v>1.3446266448424369</v>
      </c>
      <c r="E1128" s="13">
        <v>-0.24152214324737911</v>
      </c>
      <c r="F1128" s="14">
        <v>-2.326506131636096</v>
      </c>
      <c r="G1128" s="7">
        <f>A1128+B1128*'bulk material'!AI1128+C1128*'bulk material'!AJ1128+D1128*'bulk material'!AK1128+E1128*'bulk material'!AL1128+F1128*'bulk material'!AM1128</f>
        <v>8.0619512124808992</v>
      </c>
      <c r="H1128">
        <f>(G1128-'bulk material'!N1128)^2</f>
        <v>0.29088474961501415</v>
      </c>
      <c r="I1128" s="13">
        <v>-2.2091567093236426</v>
      </c>
      <c r="J1128" s="13">
        <v>-2.655150415248702</v>
      </c>
      <c r="K1128" s="13">
        <v>-4.1063027716796601</v>
      </c>
      <c r="L1128" s="13">
        <v>0.92994870967569676</v>
      </c>
      <c r="M1128" s="13">
        <v>-0.98502144559722105</v>
      </c>
      <c r="N1128" s="14">
        <v>0.46073366724933412</v>
      </c>
      <c r="O1128">
        <f>I1128+J1128*'bulk material'!AI1128+K1128*'bulk material'!AJ1128+L1128*'bulk material'!AK1128+M1128*'bulk material'!AL1128+N1128*'bulk material'!AM1128</f>
        <v>6.1738561670126506</v>
      </c>
      <c r="P1128">
        <f>(O1128-'bulk material'!O1128)^2</f>
        <v>0.19338685313798179</v>
      </c>
    </row>
    <row r="1129" spans="1:16" ht="15.75" thickBot="1" x14ac:dyDescent="0.3">
      <c r="A1129" s="13">
        <v>-0.11795479720844249</v>
      </c>
      <c r="B1129" s="13">
        <v>2.3441750623111108</v>
      </c>
      <c r="C1129" s="13">
        <v>-1.9231866673775702E-2</v>
      </c>
      <c r="D1129" s="13">
        <v>1.3446266448424369</v>
      </c>
      <c r="E1129" s="13">
        <v>-0.24152214324737911</v>
      </c>
      <c r="F1129" s="14">
        <v>-2.326506131636096</v>
      </c>
      <c r="G1129" s="7">
        <f>A1129+B1129*'bulk material'!AI1129+C1129*'bulk material'!AJ1129+D1129*'bulk material'!AK1129+E1129*'bulk material'!AL1129+F1129*'bulk material'!AM1129</f>
        <v>8.0619512124808992</v>
      </c>
      <c r="H1129">
        <f>(G1129-'bulk material'!N1129)^2</f>
        <v>1.6865247446978162</v>
      </c>
      <c r="I1129" s="13">
        <v>-2.2091567093236426</v>
      </c>
      <c r="J1129" s="13">
        <v>-2.655150415248702</v>
      </c>
      <c r="K1129" s="13">
        <v>-4.1063027716796601</v>
      </c>
      <c r="L1129" s="13">
        <v>0.92994870967569676</v>
      </c>
      <c r="M1129" s="13">
        <v>-0.98502144559722105</v>
      </c>
      <c r="N1129" s="14">
        <v>0.46073366724933412</v>
      </c>
      <c r="O1129">
        <f>I1129+J1129*'bulk material'!AI1129+K1129*'bulk material'!AJ1129+L1129*'bulk material'!AK1129+M1129*'bulk material'!AL1129+N1129*'bulk material'!AM1129</f>
        <v>6.1738561670126506</v>
      </c>
      <c r="P1129">
        <f>(O1129-'bulk material'!O1129)^2</f>
        <v>0.34781416942395221</v>
      </c>
    </row>
    <row r="1130" spans="1:16" ht="15.75" thickBot="1" x14ac:dyDescent="0.3">
      <c r="A1130" s="13">
        <v>-0.11795479720844249</v>
      </c>
      <c r="B1130" s="13">
        <v>2.3441750623111108</v>
      </c>
      <c r="C1130" s="13">
        <v>-1.9231866673775702E-2</v>
      </c>
      <c r="D1130" s="13">
        <v>1.3446266448424369</v>
      </c>
      <c r="E1130" s="13">
        <v>-0.24152214324737911</v>
      </c>
      <c r="F1130" s="14">
        <v>-2.326506131636096</v>
      </c>
      <c r="G1130" s="7">
        <f>A1130+B1130*'bulk material'!AI1130+C1130*'bulk material'!AJ1130+D1130*'bulk material'!AK1130+E1130*'bulk material'!AL1130+F1130*'bulk material'!AM1130</f>
        <v>8.0619512124808992</v>
      </c>
      <c r="H1130">
        <f>(G1130-'bulk material'!N1130)^2</f>
        <v>3.7197397158088918</v>
      </c>
      <c r="I1130" s="13">
        <v>-2.2091567093236426</v>
      </c>
      <c r="J1130" s="13">
        <v>-2.655150415248702</v>
      </c>
      <c r="K1130" s="13">
        <v>-4.1063027716796601</v>
      </c>
      <c r="L1130" s="13">
        <v>0.92994870967569676</v>
      </c>
      <c r="M1130" s="13">
        <v>-0.98502144559722105</v>
      </c>
      <c r="N1130" s="14">
        <v>0.46073366724933412</v>
      </c>
      <c r="O1130">
        <f>I1130+J1130*'bulk material'!AI1130+K1130*'bulk material'!AJ1130+L1130*'bulk material'!AK1130+M1130*'bulk material'!AL1130+N1130*'bulk material'!AM1130</f>
        <v>6.1738561670126506</v>
      </c>
      <c r="P1130">
        <f>(O1130-'bulk material'!O1130)^2</f>
        <v>0.43528025035740292</v>
      </c>
    </row>
    <row r="1131" spans="1:16" ht="15.75" thickBot="1" x14ac:dyDescent="0.3">
      <c r="A1131" s="13">
        <v>-0.11795479720844249</v>
      </c>
      <c r="B1131" s="13">
        <v>2.3441750623111108</v>
      </c>
      <c r="C1131" s="13">
        <v>-1.9231866673775702E-2</v>
      </c>
      <c r="D1131" s="13">
        <v>1.3446266448424369</v>
      </c>
      <c r="E1131" s="13">
        <v>-0.24152214324737911</v>
      </c>
      <c r="F1131" s="14">
        <v>-2.326506131636096</v>
      </c>
      <c r="G1131" s="7">
        <f>A1131+B1131*'bulk material'!AI1131+C1131*'bulk material'!AJ1131+D1131*'bulk material'!AK1131+E1131*'bulk material'!AL1131+F1131*'bulk material'!AM1131</f>
        <v>8.0723813728777429</v>
      </c>
      <c r="H1131">
        <f>(G1131-'bulk material'!N1131)^2</f>
        <v>1.573099201904324</v>
      </c>
      <c r="I1131" s="13">
        <v>-2.2091567093236426</v>
      </c>
      <c r="J1131" s="13">
        <v>-2.655150415248702</v>
      </c>
      <c r="K1131" s="13">
        <v>-4.1063027716796601</v>
      </c>
      <c r="L1131" s="13">
        <v>0.92994870967569676</v>
      </c>
      <c r="M1131" s="13">
        <v>-0.98502144559722105</v>
      </c>
      <c r="N1131" s="14">
        <v>0.46073366724933412</v>
      </c>
      <c r="O1131">
        <f>I1131+J1131*'bulk material'!AI1131+K1131*'bulk material'!AJ1131+L1131*'bulk material'!AK1131+M1131*'bulk material'!AL1131+N1131*'bulk material'!AM1131</f>
        <v>6.3775091357037246</v>
      </c>
      <c r="P1131">
        <f>(O1131-'bulk material'!O1131)^2</f>
        <v>0.33189668557904378</v>
      </c>
    </row>
    <row r="1132" spans="1:16" ht="15.75" thickBot="1" x14ac:dyDescent="0.3">
      <c r="A1132" s="13">
        <v>-0.11795479720844249</v>
      </c>
      <c r="B1132" s="13">
        <v>2.3441750623111108</v>
      </c>
      <c r="C1132" s="13">
        <v>-1.9231866673775702E-2</v>
      </c>
      <c r="D1132" s="13">
        <v>1.3446266448424369</v>
      </c>
      <c r="E1132" s="13">
        <v>-0.24152214324737911</v>
      </c>
      <c r="F1132" s="14">
        <v>-2.326506131636096</v>
      </c>
      <c r="G1132" s="7">
        <f>A1132+B1132*'bulk material'!AI1132+C1132*'bulk material'!AJ1132+D1132*'bulk material'!AK1132+E1132*'bulk material'!AL1132+F1132*'bulk material'!AM1132</f>
        <v>8.7951366240995803</v>
      </c>
      <c r="H1132">
        <f>(G1132-'bulk material'!N1132)^2</f>
        <v>0.25753317334123271</v>
      </c>
      <c r="I1132" s="13">
        <v>-2.2091567093236426</v>
      </c>
      <c r="J1132" s="13">
        <v>-2.655150415248702</v>
      </c>
      <c r="K1132" s="13">
        <v>-4.1063027716796601</v>
      </c>
      <c r="L1132" s="13">
        <v>0.92994870967569676</v>
      </c>
      <c r="M1132" s="13">
        <v>-0.98502144559722105</v>
      </c>
      <c r="N1132" s="14">
        <v>0.46073366724933412</v>
      </c>
      <c r="O1132">
        <f>I1132+J1132*'bulk material'!AI1132+K1132*'bulk material'!AJ1132+L1132*'bulk material'!AK1132+M1132*'bulk material'!AL1132+N1132*'bulk material'!AM1132</f>
        <v>5.1772981551226795</v>
      </c>
      <c r="P1132">
        <f>(O1132-'bulk material'!O1132)^2</f>
        <v>0.33213982392260033</v>
      </c>
    </row>
    <row r="1133" spans="1:16" ht="15.75" thickBot="1" x14ac:dyDescent="0.3">
      <c r="A1133" s="13">
        <v>-0.11795479720844249</v>
      </c>
      <c r="B1133" s="13">
        <v>2.3441750623111108</v>
      </c>
      <c r="C1133" s="13">
        <v>-1.9231866673775702E-2</v>
      </c>
      <c r="D1133" s="13">
        <v>1.3446266448424369</v>
      </c>
      <c r="E1133" s="13">
        <v>-0.24152214324737911</v>
      </c>
      <c r="F1133" s="14">
        <v>-2.326506131636096</v>
      </c>
      <c r="G1133" s="7">
        <f>A1133+B1133*'bulk material'!AI1133+C1133*'bulk material'!AJ1133+D1133*'bulk material'!AK1133+E1133*'bulk material'!AL1133+F1133*'bulk material'!AM1133</f>
        <v>8.7951366240995803</v>
      </c>
      <c r="H1133">
        <f>(G1133-'bulk material'!N1133)^2</f>
        <v>0.93794821062596767</v>
      </c>
      <c r="I1133" s="13">
        <v>-2.2091567093236426</v>
      </c>
      <c r="J1133" s="13">
        <v>-2.655150415248702</v>
      </c>
      <c r="K1133" s="13">
        <v>-4.1063027716796601</v>
      </c>
      <c r="L1133" s="13">
        <v>0.92994870967569676</v>
      </c>
      <c r="M1133" s="13">
        <v>-0.98502144559722105</v>
      </c>
      <c r="N1133" s="14">
        <v>0.46073366724933412</v>
      </c>
      <c r="O1133">
        <f>I1133+J1133*'bulk material'!AI1133+K1133*'bulk material'!AJ1133+L1133*'bulk material'!AK1133+M1133*'bulk material'!AL1133+N1133*'bulk material'!AM1133</f>
        <v>5.1772981551226795</v>
      </c>
      <c r="P1133">
        <f>(O1133-'bulk material'!O1133)^2</f>
        <v>0.39227139720692061</v>
      </c>
    </row>
    <row r="1134" spans="1:16" ht="15.75" thickBot="1" x14ac:dyDescent="0.3">
      <c r="A1134" s="13">
        <v>-0.11795479720844249</v>
      </c>
      <c r="B1134" s="13">
        <v>2.3441750623111108</v>
      </c>
      <c r="C1134" s="13">
        <v>-1.9231866673775702E-2</v>
      </c>
      <c r="D1134" s="13">
        <v>1.3446266448424369</v>
      </c>
      <c r="E1134" s="13">
        <v>-0.24152214324737911</v>
      </c>
      <c r="F1134" s="14">
        <v>-2.326506131636096</v>
      </c>
      <c r="G1134" s="7">
        <f>A1134+B1134*'bulk material'!AI1134+C1134*'bulk material'!AJ1134+D1134*'bulk material'!AK1134+E1134*'bulk material'!AL1134+F1134*'bulk material'!AM1134</f>
        <v>8.2706985548379492</v>
      </c>
      <c r="H1134">
        <f>(G1134-'bulk material'!N1134)^2</f>
        <v>2.1284339492357942</v>
      </c>
      <c r="I1134" s="13">
        <v>-2.2091567093236426</v>
      </c>
      <c r="J1134" s="13">
        <v>-2.655150415248702</v>
      </c>
      <c r="K1134" s="13">
        <v>-4.1063027716796601</v>
      </c>
      <c r="L1134" s="13">
        <v>0.92994870967569676</v>
      </c>
      <c r="M1134" s="13">
        <v>-0.98502144559722105</v>
      </c>
      <c r="N1134" s="14">
        <v>0.46073366724933412</v>
      </c>
      <c r="O1134">
        <f>I1134+J1134*'bulk material'!AI1134+K1134*'bulk material'!AJ1134+L1134*'bulk material'!AK1134+M1134*'bulk material'!AL1134+N1134*'bulk material'!AM1134</f>
        <v>6.3018360891151248</v>
      </c>
      <c r="P1134">
        <f>(O1134-'bulk material'!O1134)^2</f>
        <v>0.29352318332757499</v>
      </c>
    </row>
    <row r="1135" spans="1:16" ht="15.75" thickBot="1" x14ac:dyDescent="0.3">
      <c r="A1135" s="13">
        <v>-0.11795479720844249</v>
      </c>
      <c r="B1135" s="13">
        <v>2.3441750623111108</v>
      </c>
      <c r="C1135" s="13">
        <v>-1.9231866673775702E-2</v>
      </c>
      <c r="D1135" s="13">
        <v>1.3446266448424369</v>
      </c>
      <c r="E1135" s="13">
        <v>-0.24152214324737911</v>
      </c>
      <c r="F1135" s="14">
        <v>-2.326506131636096</v>
      </c>
      <c r="G1135" s="7">
        <f>A1135+B1135*'bulk material'!AI1135+C1135*'bulk material'!AJ1135+D1135*'bulk material'!AK1135+E1135*'bulk material'!AL1135+F1135*'bulk material'!AM1135</f>
        <v>8.3515684721952326</v>
      </c>
      <c r="H1135">
        <f>(G1135-'bulk material'!N1135)^2</f>
        <v>0.71410175471499182</v>
      </c>
      <c r="I1135" s="13">
        <v>-2.2091567093236426</v>
      </c>
      <c r="J1135" s="13">
        <v>-2.655150415248702</v>
      </c>
      <c r="K1135" s="13">
        <v>-4.1063027716796601</v>
      </c>
      <c r="L1135" s="13">
        <v>0.92994870967569676</v>
      </c>
      <c r="M1135" s="13">
        <v>-0.98502144559722105</v>
      </c>
      <c r="N1135" s="14">
        <v>0.46073366724933412</v>
      </c>
      <c r="O1135">
        <f>I1135+J1135*'bulk material'!AI1135+K1135*'bulk material'!AJ1135+L1135*'bulk material'!AK1135+M1135*'bulk material'!AL1135+N1135*'bulk material'!AM1135</f>
        <v>6.3986960394124646</v>
      </c>
      <c r="P1135">
        <f>(O1135-'bulk material'!O1135)^2</f>
        <v>0.34212888955636089</v>
      </c>
    </row>
    <row r="1136" spans="1:16" ht="15.75" thickBot="1" x14ac:dyDescent="0.3">
      <c r="A1136" s="13">
        <v>-0.11795479720844249</v>
      </c>
      <c r="B1136" s="13">
        <v>2.3441750623111108</v>
      </c>
      <c r="C1136" s="13">
        <v>-1.9231866673775702E-2</v>
      </c>
      <c r="D1136" s="13">
        <v>1.3446266448424369</v>
      </c>
      <c r="E1136" s="13">
        <v>-0.24152214324737911</v>
      </c>
      <c r="F1136" s="14">
        <v>-2.326506131636096</v>
      </c>
      <c r="G1136" s="7">
        <f>A1136+B1136*'bulk material'!AI1136+C1136*'bulk material'!AJ1136+D1136*'bulk material'!AK1136+E1136*'bulk material'!AL1136+F1136*'bulk material'!AM1136</f>
        <v>8.4796382158617334</v>
      </c>
      <c r="H1136">
        <f>(G1136-'bulk material'!N1136)^2</f>
        <v>1.5599402295080216</v>
      </c>
      <c r="I1136" s="13">
        <v>-2.2091567093236426</v>
      </c>
      <c r="J1136" s="13">
        <v>-2.655150415248702</v>
      </c>
      <c r="K1136" s="13">
        <v>-4.1063027716796601</v>
      </c>
      <c r="L1136" s="13">
        <v>0.92994870967569676</v>
      </c>
      <c r="M1136" s="13">
        <v>-0.98502144559722105</v>
      </c>
      <c r="N1136" s="14">
        <v>0.46073366724933412</v>
      </c>
      <c r="O1136">
        <f>I1136+J1136*'bulk material'!AI1136+K1136*'bulk material'!AJ1136+L1136*'bulk material'!AK1136+M1136*'bulk material'!AL1136+N1136*'bulk material'!AM1136</f>
        <v>6.4708790389343971</v>
      </c>
      <c r="P1136">
        <f>(O1136-'bulk material'!O1136)^2</f>
        <v>8.5693691837487582E-2</v>
      </c>
    </row>
    <row r="1137" spans="1:16" ht="15.75" thickBot="1" x14ac:dyDescent="0.3">
      <c r="A1137" s="13">
        <v>-0.11795479720844249</v>
      </c>
      <c r="B1137" s="13">
        <v>2.3441750623111108</v>
      </c>
      <c r="C1137" s="13">
        <v>-1.9231866673775702E-2</v>
      </c>
      <c r="D1137" s="13">
        <v>1.3446266448424369</v>
      </c>
      <c r="E1137" s="13">
        <v>-0.24152214324737911</v>
      </c>
      <c r="F1137" s="14">
        <v>-2.326506131636096</v>
      </c>
      <c r="G1137" s="7">
        <f>A1137+B1137*'bulk material'!AI1137+C1137*'bulk material'!AJ1137+D1137*'bulk material'!AK1137+E1137*'bulk material'!AL1137+F1137*'bulk material'!AM1137</f>
        <v>8.5258247245869683</v>
      </c>
      <c r="H1137">
        <f>(G1137-'bulk material'!N1137)^2</f>
        <v>1.4179788316206594</v>
      </c>
      <c r="I1137" s="13">
        <v>-2.2091567093236426</v>
      </c>
      <c r="J1137" s="13">
        <v>-2.655150415248702</v>
      </c>
      <c r="K1137" s="13">
        <v>-4.1063027716796601</v>
      </c>
      <c r="L1137" s="13">
        <v>0.92994870967569676</v>
      </c>
      <c r="M1137" s="13">
        <v>-0.98502144559722105</v>
      </c>
      <c r="N1137" s="14">
        <v>0.46073366724933412</v>
      </c>
      <c r="O1137">
        <f>I1137+J1137*'bulk material'!AI1137+K1137*'bulk material'!AJ1137+L1137*'bulk material'!AK1137+M1137*'bulk material'!AL1137+N1137*'bulk material'!AM1137</f>
        <v>6.8249649379051816</v>
      </c>
      <c r="P1137">
        <f>(O1137-'bulk material'!O1137)^2</f>
        <v>4.3534384361433434E-2</v>
      </c>
    </row>
    <row r="1138" spans="1:16" ht="15.75" thickBot="1" x14ac:dyDescent="0.3">
      <c r="A1138" s="13">
        <v>-0.11795479720844249</v>
      </c>
      <c r="B1138" s="13">
        <v>2.3441750623111108</v>
      </c>
      <c r="C1138" s="13">
        <v>-1.9231866673775702E-2</v>
      </c>
      <c r="D1138" s="13">
        <v>1.3446266448424369</v>
      </c>
      <c r="E1138" s="13">
        <v>-0.24152214324737911</v>
      </c>
      <c r="F1138" s="14">
        <v>-2.326506131636096</v>
      </c>
      <c r="G1138" s="7">
        <f>A1138+B1138*'bulk material'!AI1138+C1138*'bulk material'!AJ1138+D1138*'bulk material'!AK1138+E1138*'bulk material'!AL1138+F1138*'bulk material'!AM1138</f>
        <v>8.6540867869202085</v>
      </c>
      <c r="H1138">
        <f>(G1138-'bulk material'!N1138)^2</f>
        <v>3.9901145194119372</v>
      </c>
      <c r="I1138" s="13">
        <v>-2.2091567093236426</v>
      </c>
      <c r="J1138" s="13">
        <v>-2.655150415248702</v>
      </c>
      <c r="K1138" s="13">
        <v>-4.1063027716796601</v>
      </c>
      <c r="L1138" s="13">
        <v>0.92994870967569676</v>
      </c>
      <c r="M1138" s="13">
        <v>-0.98502144559722105</v>
      </c>
      <c r="N1138" s="14">
        <v>0.46073366724933412</v>
      </c>
      <c r="O1138">
        <f>I1138+J1138*'bulk material'!AI1138+K1138*'bulk material'!AJ1138+L1138*'bulk material'!AK1138+M1138*'bulk material'!AL1138+N1138*'bulk material'!AM1138</f>
        <v>6.9382109651439121</v>
      </c>
      <c r="P1138">
        <f>(O1138-'bulk material'!O1138)^2</f>
        <v>0.10588706218108236</v>
      </c>
    </row>
    <row r="1139" spans="1:16" ht="15.75" thickBot="1" x14ac:dyDescent="0.3">
      <c r="A1139" s="13">
        <v>-0.11795479720844249</v>
      </c>
      <c r="B1139" s="13">
        <v>2.3441750623111108</v>
      </c>
      <c r="C1139" s="13">
        <v>-1.9231866673775702E-2</v>
      </c>
      <c r="D1139" s="13">
        <v>1.3446266448424369</v>
      </c>
      <c r="E1139" s="13">
        <v>-0.24152214324737911</v>
      </c>
      <c r="F1139" s="14">
        <v>-2.326506131636096</v>
      </c>
      <c r="G1139" s="7">
        <f>A1139+B1139*'bulk material'!AI1139+C1139*'bulk material'!AJ1139+D1139*'bulk material'!AK1139+E1139*'bulk material'!AL1139+F1139*'bulk material'!AM1139</f>
        <v>8.8630264479439962</v>
      </c>
      <c r="H1139">
        <f>(G1139-'bulk material'!N1139)^2</f>
        <v>3.4025028238865156</v>
      </c>
      <c r="I1139" s="13">
        <v>-2.2091567093236426</v>
      </c>
      <c r="J1139" s="13">
        <v>-2.655150415248702</v>
      </c>
      <c r="K1139" s="13">
        <v>-4.1063027716796601</v>
      </c>
      <c r="L1139" s="13">
        <v>0.92994870967569676</v>
      </c>
      <c r="M1139" s="13">
        <v>-0.98502144559722105</v>
      </c>
      <c r="N1139" s="14">
        <v>0.46073366724933412</v>
      </c>
      <c r="O1139">
        <f>I1139+J1139*'bulk material'!AI1139+K1139*'bulk material'!AJ1139+L1139*'bulk material'!AK1139+M1139*'bulk material'!AL1139+N1139*'bulk material'!AM1139</f>
        <v>7.1072539149631817</v>
      </c>
      <c r="P1139">
        <f>(O1139-'bulk material'!O1139)^2</f>
        <v>2.7675640617459848E-2</v>
      </c>
    </row>
    <row r="1140" spans="1:16" ht="15.75" thickBot="1" x14ac:dyDescent="0.3">
      <c r="A1140" s="13">
        <v>-0.11795479720844249</v>
      </c>
      <c r="B1140" s="13">
        <v>2.3441750623111108</v>
      </c>
      <c r="C1140" s="13">
        <v>-1.9231866673775702E-2</v>
      </c>
      <c r="D1140" s="13">
        <v>1.3446266448424369</v>
      </c>
      <c r="E1140" s="13">
        <v>-0.24152214324737911</v>
      </c>
      <c r="F1140" s="14">
        <v>-2.326506131636096</v>
      </c>
      <c r="G1140" s="7">
        <f>A1140+B1140*'bulk material'!AI1140+C1140*'bulk material'!AJ1140+D1140*'bulk material'!AK1140+E1140*'bulk material'!AL1140+F1140*'bulk material'!AM1140</f>
        <v>9.003420290620932</v>
      </c>
      <c r="H1140">
        <f>(G1140-'bulk material'!N1140)^2</f>
        <v>2.5702297105678515</v>
      </c>
      <c r="I1140" s="13">
        <v>-2.2091567093236426</v>
      </c>
      <c r="J1140" s="13">
        <v>-2.655150415248702</v>
      </c>
      <c r="K1140" s="13">
        <v>-4.1063027716796601</v>
      </c>
      <c r="L1140" s="13">
        <v>0.92994870967569676</v>
      </c>
      <c r="M1140" s="13">
        <v>-0.98502144559722105</v>
      </c>
      <c r="N1140" s="14">
        <v>0.46073366724933412</v>
      </c>
      <c r="O1140">
        <f>I1140+J1140*'bulk material'!AI1140+K1140*'bulk material'!AJ1140+L1140*'bulk material'!AK1140+M1140*'bulk material'!AL1140+N1140*'bulk material'!AM1140</f>
        <v>7.370922884666359</v>
      </c>
      <c r="P1140">
        <f>(O1140-'bulk material'!O1140)^2</f>
        <v>0.1786676842703587</v>
      </c>
    </row>
    <row r="1141" spans="1:16" ht="15.75" thickBot="1" x14ac:dyDescent="0.3">
      <c r="A1141" s="13">
        <v>-0.11795479720844249</v>
      </c>
      <c r="B1141" s="13">
        <v>2.3441750623111108</v>
      </c>
      <c r="C1141" s="13">
        <v>-1.9231866673775702E-2</v>
      </c>
      <c r="D1141" s="13">
        <v>1.3446266448424369</v>
      </c>
      <c r="E1141" s="13">
        <v>-0.24152214324737911</v>
      </c>
      <c r="F1141" s="14">
        <v>-2.326506131636096</v>
      </c>
      <c r="G1141" s="7">
        <f>A1141+B1141*'bulk material'!AI1141+C1141*'bulk material'!AJ1141+D1141*'bulk material'!AK1141+E1141*'bulk material'!AL1141+F1141*'bulk material'!AM1141</f>
        <v>10.331309506648298</v>
      </c>
      <c r="H1141">
        <f>(G1141-'bulk material'!N1141)^2</f>
        <v>0.94926902745464659</v>
      </c>
      <c r="I1141" s="13">
        <v>-2.2091567093236426</v>
      </c>
      <c r="J1141" s="13">
        <v>-2.655150415248702</v>
      </c>
      <c r="K1141" s="13">
        <v>-4.1063027716796601</v>
      </c>
      <c r="L1141" s="13">
        <v>0.92994870967569676</v>
      </c>
      <c r="M1141" s="13">
        <v>-0.98502144559722105</v>
      </c>
      <c r="N1141" s="14">
        <v>0.46073366724933412</v>
      </c>
      <c r="O1141">
        <f>I1141+J1141*'bulk material'!AI1141+K1141*'bulk material'!AJ1141+L1141*'bulk material'!AK1141+M1141*'bulk material'!AL1141+N1141*'bulk material'!AM1141</f>
        <v>6.2796918097699761</v>
      </c>
      <c r="P1141">
        <f>(O1141-'bulk material'!O1141)^2</f>
        <v>0.16315304525410201</v>
      </c>
    </row>
    <row r="1142" spans="1:16" ht="15.75" thickBot="1" x14ac:dyDescent="0.3">
      <c r="A1142" s="13">
        <v>-0.11795479720844249</v>
      </c>
      <c r="B1142" s="13">
        <v>2.3441750623111108</v>
      </c>
      <c r="C1142" s="13">
        <v>-1.9231866673775702E-2</v>
      </c>
      <c r="D1142" s="13">
        <v>1.3446266448424369</v>
      </c>
      <c r="E1142" s="13">
        <v>-0.24152214324737911</v>
      </c>
      <c r="F1142" s="14">
        <v>-2.326506131636096</v>
      </c>
      <c r="G1142" s="7">
        <f>A1142+B1142*'bulk material'!AI1142+C1142*'bulk material'!AJ1142+D1142*'bulk material'!AK1142+E1142*'bulk material'!AL1142+F1142*'bulk material'!AM1142</f>
        <v>10.331309506648298</v>
      </c>
      <c r="H1142">
        <f>(G1142-'bulk material'!N1142)^2</f>
        <v>1.4192061289464808</v>
      </c>
      <c r="I1142" s="13">
        <v>-2.2091567093236426</v>
      </c>
      <c r="J1142" s="13">
        <v>-2.655150415248702</v>
      </c>
      <c r="K1142" s="13">
        <v>-4.1063027716796601</v>
      </c>
      <c r="L1142" s="13">
        <v>0.92994870967569676</v>
      </c>
      <c r="M1142" s="13">
        <v>-0.98502144559722105</v>
      </c>
      <c r="N1142" s="14">
        <v>0.46073366724933412</v>
      </c>
      <c r="O1142">
        <f>I1142+J1142*'bulk material'!AI1142+K1142*'bulk material'!AJ1142+L1142*'bulk material'!AK1142+M1142*'bulk material'!AL1142+N1142*'bulk material'!AM1142</f>
        <v>6.2796918097699761</v>
      </c>
      <c r="P1142">
        <f>(O1142-'bulk material'!O1142)^2</f>
        <v>0.24395901932936459</v>
      </c>
    </row>
    <row r="1143" spans="1:16" ht="15.75" thickBot="1" x14ac:dyDescent="0.3">
      <c r="A1143" s="13">
        <v>-0.11795479720844249</v>
      </c>
      <c r="B1143" s="13">
        <v>2.3441750623111108</v>
      </c>
      <c r="C1143" s="13">
        <v>-1.9231866673775702E-2</v>
      </c>
      <c r="D1143" s="13">
        <v>1.3446266448424369</v>
      </c>
      <c r="E1143" s="13">
        <v>-0.24152214324737911</v>
      </c>
      <c r="F1143" s="14">
        <v>-2.326506131636096</v>
      </c>
      <c r="G1143" s="7">
        <f>A1143+B1143*'bulk material'!AI1143+C1143*'bulk material'!AJ1143+D1143*'bulk material'!AK1143+E1143*'bulk material'!AL1143+F1143*'bulk material'!AM1143</f>
        <v>11.04023828439874</v>
      </c>
      <c r="H1143">
        <f>(G1143-'bulk material'!N1143)^2</f>
        <v>1.9109623093376267</v>
      </c>
      <c r="I1143" s="13">
        <v>-2.2091567093236426</v>
      </c>
      <c r="J1143" s="13">
        <v>-2.655150415248702</v>
      </c>
      <c r="K1143" s="13">
        <v>-4.1063027716796601</v>
      </c>
      <c r="L1143" s="13">
        <v>0.92994870967569676</v>
      </c>
      <c r="M1143" s="13">
        <v>-0.98502144559722105</v>
      </c>
      <c r="N1143" s="14">
        <v>0.46073366724933412</v>
      </c>
      <c r="O1143">
        <f>I1143+J1143*'bulk material'!AI1143+K1143*'bulk material'!AJ1143+L1143*'bulk material'!AK1143+M1143*'bulk material'!AL1143+N1143*'bulk material'!AM1143</f>
        <v>6.9803128105884724</v>
      </c>
      <c r="P1143">
        <f>(O1143-'bulk material'!O1143)^2</f>
        <v>0.13198767282358759</v>
      </c>
    </row>
    <row r="1144" spans="1:16" ht="15.75" thickBot="1" x14ac:dyDescent="0.3">
      <c r="A1144" s="13">
        <v>-0.11795479720844249</v>
      </c>
      <c r="B1144" s="13">
        <v>2.3441750623111108</v>
      </c>
      <c r="C1144" s="13">
        <v>-1.9231866673775702E-2</v>
      </c>
      <c r="D1144" s="13">
        <v>1.3446266448424369</v>
      </c>
      <c r="E1144" s="13">
        <v>-0.24152214324737911</v>
      </c>
      <c r="F1144" s="14">
        <v>-2.326506131636096</v>
      </c>
      <c r="G1144" s="7">
        <f>A1144+B1144*'bulk material'!AI1144+C1144*'bulk material'!AJ1144+D1144*'bulk material'!AK1144+E1144*'bulk material'!AL1144+F1144*'bulk material'!AM1144</f>
        <v>11.880928655645436</v>
      </c>
      <c r="H1144">
        <f>(G1144-'bulk material'!N1144)^2</f>
        <v>0.46742549689306723</v>
      </c>
      <c r="I1144" s="13">
        <v>-2.2091567093236426</v>
      </c>
      <c r="J1144" s="13">
        <v>-2.655150415248702</v>
      </c>
      <c r="K1144" s="13">
        <v>-4.1063027716796601</v>
      </c>
      <c r="L1144" s="13">
        <v>0.92994870967569676</v>
      </c>
      <c r="M1144" s="13">
        <v>-0.98502144559722105</v>
      </c>
      <c r="N1144" s="14">
        <v>0.46073366724933412</v>
      </c>
      <c r="O1144">
        <f>I1144+J1144*'bulk material'!AI1144+K1144*'bulk material'!AJ1144+L1144*'bulk material'!AK1144+M1144*'bulk material'!AL1144+N1144*'bulk material'!AM1144</f>
        <v>7.3913849515140306</v>
      </c>
      <c r="P1144">
        <f>(O1144-'bulk material'!O1144)^2</f>
        <v>9.5591808673358026E-3</v>
      </c>
    </row>
    <row r="1145" spans="1:16" ht="15.75" thickBot="1" x14ac:dyDescent="0.3">
      <c r="A1145" s="13">
        <v>-0.11795479720844249</v>
      </c>
      <c r="B1145" s="13">
        <v>2.3441750623111108</v>
      </c>
      <c r="C1145" s="13">
        <v>-1.9231866673775702E-2</v>
      </c>
      <c r="D1145" s="13">
        <v>1.3446266448424369</v>
      </c>
      <c r="E1145" s="13">
        <v>-0.24152214324737911</v>
      </c>
      <c r="F1145" s="14">
        <v>-2.326506131636096</v>
      </c>
      <c r="G1145" s="7">
        <f>A1145+B1145*'bulk material'!AI1145+C1145*'bulk material'!AJ1145+D1145*'bulk material'!AK1145+E1145*'bulk material'!AL1145+F1145*'bulk material'!AM1145</f>
        <v>11.880928655645436</v>
      </c>
      <c r="H1145">
        <f>(G1145-'bulk material'!N1145)^2</f>
        <v>0.15185458028864382</v>
      </c>
      <c r="I1145" s="13">
        <v>-2.2091567093236426</v>
      </c>
      <c r="J1145" s="13">
        <v>-2.655150415248702</v>
      </c>
      <c r="K1145" s="13">
        <v>-4.1063027716796601</v>
      </c>
      <c r="L1145" s="13">
        <v>0.92994870967569676</v>
      </c>
      <c r="M1145" s="13">
        <v>-0.98502144559722105</v>
      </c>
      <c r="N1145" s="14">
        <v>0.46073366724933412</v>
      </c>
      <c r="O1145">
        <f>I1145+J1145*'bulk material'!AI1145+K1145*'bulk material'!AJ1145+L1145*'bulk material'!AK1145+M1145*'bulk material'!AL1145+N1145*'bulk material'!AM1145</f>
        <v>7.3913849515140306</v>
      </c>
      <c r="P1145">
        <f>(O1145-'bulk material'!O1145)^2</f>
        <v>1.0387043448176854E-3</v>
      </c>
    </row>
    <row r="1146" spans="1:16" ht="15.75" thickBot="1" x14ac:dyDescent="0.3">
      <c r="A1146" s="13">
        <v>-0.11795479720844249</v>
      </c>
      <c r="B1146" s="13">
        <v>2.3441750623111108</v>
      </c>
      <c r="C1146" s="13">
        <v>-1.9231866673775702E-2</v>
      </c>
      <c r="D1146" s="13">
        <v>1.3446266448424369</v>
      </c>
      <c r="E1146" s="13">
        <v>-0.24152214324737911</v>
      </c>
      <c r="F1146" s="14">
        <v>-2.326506131636096</v>
      </c>
      <c r="G1146" s="7">
        <f>A1146+B1146*'bulk material'!AI1146+C1146*'bulk material'!AJ1146+D1146*'bulk material'!AK1146+E1146*'bulk material'!AL1146+F1146*'bulk material'!AM1146</f>
        <v>13.417101538194153</v>
      </c>
      <c r="H1146">
        <f>(G1146-'bulk material'!N1146)^2</f>
        <v>0.75431370170601297</v>
      </c>
      <c r="I1146" s="13">
        <v>-2.2091567093236426</v>
      </c>
      <c r="J1146" s="13">
        <v>-2.655150415248702</v>
      </c>
      <c r="K1146" s="13">
        <v>-4.1063027716796601</v>
      </c>
      <c r="L1146" s="13">
        <v>0.92994870967569676</v>
      </c>
      <c r="M1146" s="13">
        <v>-0.98502144559722105</v>
      </c>
      <c r="N1146" s="14">
        <v>0.46073366724933412</v>
      </c>
      <c r="O1146">
        <f>I1146+J1146*'bulk material'!AI1146+K1146*'bulk material'!AJ1146+L1146*'bulk material'!AK1146+M1146*'bulk material'!AL1146+N1146*'bulk material'!AM1146</f>
        <v>8.4937786061613263</v>
      </c>
      <c r="P1146">
        <f>(O1146-'bulk material'!O1146)^2</f>
        <v>0.39710757205834246</v>
      </c>
    </row>
    <row r="1147" spans="1:16" ht="15.75" thickBot="1" x14ac:dyDescent="0.3">
      <c r="A1147" s="13">
        <v>-0.11795479720844249</v>
      </c>
      <c r="B1147" s="13">
        <v>2.3441750623111108</v>
      </c>
      <c r="C1147" s="13">
        <v>-1.9231866673775702E-2</v>
      </c>
      <c r="D1147" s="13">
        <v>1.3446266448424369</v>
      </c>
      <c r="E1147" s="13">
        <v>-0.24152214324737911</v>
      </c>
      <c r="F1147" s="14">
        <v>-2.326506131636096</v>
      </c>
      <c r="G1147" s="7">
        <f>A1147+B1147*'bulk material'!AI1147+C1147*'bulk material'!AJ1147+D1147*'bulk material'!AK1147+E1147*'bulk material'!AL1147+F1147*'bulk material'!AM1147</f>
        <v>6.5476197423679503</v>
      </c>
      <c r="H1147">
        <f>(G1147-'bulk material'!N1147)^2</f>
        <v>1.0419982214934075E-2</v>
      </c>
      <c r="I1147" s="13">
        <v>-2.2091567093236426</v>
      </c>
      <c r="J1147" s="13">
        <v>-2.655150415248702</v>
      </c>
      <c r="K1147" s="13">
        <v>-4.1063027716796601</v>
      </c>
      <c r="L1147" s="13">
        <v>0.92994870967569676</v>
      </c>
      <c r="M1147" s="13">
        <v>-0.98502144559722105</v>
      </c>
      <c r="N1147" s="14">
        <v>0.46073366724933412</v>
      </c>
      <c r="O1147">
        <f>I1147+J1147*'bulk material'!AI1147+K1147*'bulk material'!AJ1147+L1147*'bulk material'!AK1147+M1147*'bulk material'!AL1147+N1147*'bulk material'!AM1147</f>
        <v>3.3644332852009162</v>
      </c>
      <c r="P1147">
        <f>(O1147-'bulk material'!O1147)^2</f>
        <v>0.17078777119239882</v>
      </c>
    </row>
    <row r="1148" spans="1:16" ht="15.75" thickBot="1" x14ac:dyDescent="0.3">
      <c r="A1148" s="13">
        <v>-0.11795479720844249</v>
      </c>
      <c r="B1148" s="13">
        <v>2.3441750623111108</v>
      </c>
      <c r="C1148" s="13">
        <v>-1.9231866673775702E-2</v>
      </c>
      <c r="D1148" s="13">
        <v>1.3446266448424369</v>
      </c>
      <c r="E1148" s="13">
        <v>-0.24152214324737911</v>
      </c>
      <c r="F1148" s="14">
        <v>-2.326506131636096</v>
      </c>
      <c r="G1148" s="7">
        <f>A1148+B1148*'bulk material'!AI1148+C1148*'bulk material'!AJ1148+D1148*'bulk material'!AK1148+E1148*'bulk material'!AL1148+F1148*'bulk material'!AM1148</f>
        <v>6.5476197423679503</v>
      </c>
      <c r="H1148">
        <f>(G1148-'bulk material'!N1148)^2</f>
        <v>5.38603438878563E-2</v>
      </c>
      <c r="I1148" s="13">
        <v>-2.2091567093236426</v>
      </c>
      <c r="J1148" s="13">
        <v>-2.655150415248702</v>
      </c>
      <c r="K1148" s="13">
        <v>-4.1063027716796601</v>
      </c>
      <c r="L1148" s="13">
        <v>0.92994870967569676</v>
      </c>
      <c r="M1148" s="13">
        <v>-0.98502144559722105</v>
      </c>
      <c r="N1148" s="14">
        <v>0.46073366724933412</v>
      </c>
      <c r="O1148">
        <f>I1148+J1148*'bulk material'!AI1148+K1148*'bulk material'!AJ1148+L1148*'bulk material'!AK1148+M1148*'bulk material'!AL1148+N1148*'bulk material'!AM1148</f>
        <v>3.3644332852009162</v>
      </c>
      <c r="P1148">
        <f>(O1148-'bulk material'!O1148)^2</f>
        <v>0.29513661172875005</v>
      </c>
    </row>
    <row r="1149" spans="1:16" ht="15.75" thickBot="1" x14ac:dyDescent="0.3">
      <c r="A1149" s="13">
        <v>-0.11795479720844249</v>
      </c>
      <c r="B1149" s="13">
        <v>2.3441750623111108</v>
      </c>
      <c r="C1149" s="13">
        <v>-1.9231866673775702E-2</v>
      </c>
      <c r="D1149" s="13">
        <v>1.3446266448424369</v>
      </c>
      <c r="E1149" s="13">
        <v>-0.24152214324737911</v>
      </c>
      <c r="F1149" s="14">
        <v>-2.326506131636096</v>
      </c>
      <c r="G1149" s="7">
        <f>A1149+B1149*'bulk material'!AI1149+C1149*'bulk material'!AJ1149+D1149*'bulk material'!AK1149+E1149*'bulk material'!AL1149+F1149*'bulk material'!AM1149</f>
        <v>8.0837926249166649</v>
      </c>
      <c r="H1149">
        <f>(G1149-'bulk material'!N1149)^2</f>
        <v>3.4259999259359811E-2</v>
      </c>
      <c r="I1149" s="13">
        <v>-2.2091567093236426</v>
      </c>
      <c r="J1149" s="13">
        <v>-2.655150415248702</v>
      </c>
      <c r="K1149" s="13">
        <v>-4.1063027716796601</v>
      </c>
      <c r="L1149" s="13">
        <v>0.92994870967569676</v>
      </c>
      <c r="M1149" s="13">
        <v>-0.98502144559722105</v>
      </c>
      <c r="N1149" s="14">
        <v>0.46073366724933412</v>
      </c>
      <c r="O1149">
        <f>I1149+J1149*'bulk material'!AI1149+K1149*'bulk material'!AJ1149+L1149*'bulk material'!AK1149+M1149*'bulk material'!AL1149+N1149*'bulk material'!AM1149</f>
        <v>4.4668269398482119</v>
      </c>
      <c r="P1149">
        <f>(O1149-'bulk material'!O1149)^2</f>
        <v>5.7182622853957928E-2</v>
      </c>
    </row>
    <row r="1150" spans="1:16" ht="15.75" thickBot="1" x14ac:dyDescent="0.3">
      <c r="A1150" s="13">
        <v>-0.11795479720844249</v>
      </c>
      <c r="B1150" s="13">
        <v>2.3441750623111108</v>
      </c>
      <c r="C1150" s="13">
        <v>-1.9231866673775702E-2</v>
      </c>
      <c r="D1150" s="13">
        <v>1.3446266448424369</v>
      </c>
      <c r="E1150" s="13">
        <v>-0.24152214324737911</v>
      </c>
      <c r="F1150" s="14">
        <v>-2.326506131636096</v>
      </c>
      <c r="G1150" s="7">
        <f>A1150+B1150*'bulk material'!AI1150+C1150*'bulk material'!AJ1150+D1150*'bulk material'!AK1150+E1150*'bulk material'!AL1150+F1150*'bulk material'!AM1150</f>
        <v>8.0837926249166649</v>
      </c>
      <c r="H1150">
        <f>(G1150-'bulk material'!N1150)^2</f>
        <v>0.3059136016180185</v>
      </c>
      <c r="I1150" s="13">
        <v>-2.2091567093236426</v>
      </c>
      <c r="J1150" s="13">
        <v>-2.655150415248702</v>
      </c>
      <c r="K1150" s="13">
        <v>-4.1063027716796601</v>
      </c>
      <c r="L1150" s="13">
        <v>0.92994870967569676</v>
      </c>
      <c r="M1150" s="13">
        <v>-0.98502144559722105</v>
      </c>
      <c r="N1150" s="14">
        <v>0.46073366724933412</v>
      </c>
      <c r="O1150">
        <f>I1150+J1150*'bulk material'!AI1150+K1150*'bulk material'!AJ1150+L1150*'bulk material'!AK1150+M1150*'bulk material'!AL1150+N1150*'bulk material'!AM1150</f>
        <v>4.4668269398482119</v>
      </c>
      <c r="P1150">
        <f>(O1150-'bulk material'!O1150)^2</f>
        <v>3.9652312185666852E-2</v>
      </c>
    </row>
    <row r="1151" spans="1:16" ht="15.75" thickBot="1" x14ac:dyDescent="0.3">
      <c r="A1151" s="13">
        <v>-0.11795479720844249</v>
      </c>
      <c r="B1151" s="13">
        <v>2.3441750623111108</v>
      </c>
      <c r="C1151" s="13">
        <v>-1.9231866673775702E-2</v>
      </c>
      <c r="D1151" s="13">
        <v>1.3446266448424369</v>
      </c>
      <c r="E1151" s="13">
        <v>-0.24152214324737911</v>
      </c>
      <c r="F1151" s="14">
        <v>-2.326506131636096</v>
      </c>
      <c r="G1151" s="7">
        <f>A1151+B1151*'bulk material'!AI1151+C1151*'bulk material'!AJ1151+D1151*'bulk material'!AK1151+E1151*'bulk material'!AL1151+F1151*'bulk material'!AM1151</f>
        <v>8.0837926249166649</v>
      </c>
      <c r="H1151">
        <f>(G1151-'bulk material'!N1151)^2</f>
        <v>1.2183891536403763E-3</v>
      </c>
      <c r="I1151" s="13">
        <v>-2.2091567093236426</v>
      </c>
      <c r="J1151" s="13">
        <v>-2.655150415248702</v>
      </c>
      <c r="K1151" s="13">
        <v>-4.1063027716796601</v>
      </c>
      <c r="L1151" s="13">
        <v>0.92994870967569676</v>
      </c>
      <c r="M1151" s="13">
        <v>-0.98502144559722105</v>
      </c>
      <c r="N1151" s="14">
        <v>0.46073366724933412</v>
      </c>
      <c r="O1151">
        <f>I1151+J1151*'bulk material'!AI1151+K1151*'bulk material'!AJ1151+L1151*'bulk material'!AK1151+M1151*'bulk material'!AL1151+N1151*'bulk material'!AM1151</f>
        <v>4.4668269398482119</v>
      </c>
      <c r="P1151">
        <f>(O1151-'bulk material'!O1151)^2</f>
        <v>3.6591417835707385E-4</v>
      </c>
    </row>
    <row r="1152" spans="1:16" ht="15.75" thickBot="1" x14ac:dyDescent="0.3">
      <c r="A1152" s="13">
        <v>-0.11795479720844249</v>
      </c>
      <c r="B1152" s="13">
        <v>2.3441750623111108</v>
      </c>
      <c r="C1152" s="13">
        <v>-1.9231866673775702E-2</v>
      </c>
      <c r="D1152" s="13">
        <v>1.3446266448424369</v>
      </c>
      <c r="E1152" s="13">
        <v>-0.24152214324737911</v>
      </c>
      <c r="F1152" s="14">
        <v>-2.326506131636096</v>
      </c>
      <c r="G1152" s="7">
        <f>A1152+B1152*'bulk material'!AI1152+C1152*'bulk material'!AJ1152+D1152*'bulk material'!AK1152+E1152*'bulk material'!AL1152+F1152*'bulk material'!AM1152</f>
        <v>8.0837926249166649</v>
      </c>
      <c r="H1152">
        <f>(G1152-'bulk material'!N1152)^2</f>
        <v>0.13183766561762386</v>
      </c>
      <c r="I1152" s="13">
        <v>-2.2091567093236426</v>
      </c>
      <c r="J1152" s="13">
        <v>-2.655150415248702</v>
      </c>
      <c r="K1152" s="13">
        <v>-4.1063027716796601</v>
      </c>
      <c r="L1152" s="13">
        <v>0.92994870967569676</v>
      </c>
      <c r="M1152" s="13">
        <v>-0.98502144559722105</v>
      </c>
      <c r="N1152" s="14">
        <v>0.46073366724933412</v>
      </c>
      <c r="O1152">
        <f>I1152+J1152*'bulk material'!AI1152+K1152*'bulk material'!AJ1152+L1152*'bulk material'!AK1152+M1152*'bulk material'!AL1152+N1152*'bulk material'!AM1152</f>
        <v>4.4668269398482119</v>
      </c>
      <c r="P1152">
        <f>(O1152-'bulk material'!O1152)^2</f>
        <v>8.3336511284325644E-5</v>
      </c>
    </row>
    <row r="1153" spans="1:16" ht="15.75" thickBot="1" x14ac:dyDescent="0.3">
      <c r="A1153" s="13">
        <v>-0.11795479720844249</v>
      </c>
      <c r="B1153" s="13">
        <v>2.3441750623111108</v>
      </c>
      <c r="C1153" s="13">
        <v>-1.9231866673775702E-2</v>
      </c>
      <c r="D1153" s="13">
        <v>1.3446266448424369</v>
      </c>
      <c r="E1153" s="13">
        <v>-0.24152214324737911</v>
      </c>
      <c r="F1153" s="14">
        <v>-2.326506131636096</v>
      </c>
      <c r="G1153" s="7">
        <f>A1153+B1153*'bulk material'!AI1153+C1153*'bulk material'!AJ1153+D1153*'bulk material'!AK1153+E1153*'bulk material'!AL1153+F1153*'bulk material'!AM1153</f>
        <v>8.7951366240995803</v>
      </c>
      <c r="H1153">
        <f>(G1153-'bulk material'!N1153)^2</f>
        <v>0.37019749054922946</v>
      </c>
      <c r="I1153" s="13">
        <v>-2.2091567093236426</v>
      </c>
      <c r="J1153" s="13">
        <v>-2.655150415248702</v>
      </c>
      <c r="K1153" s="13">
        <v>-4.1063027716796601</v>
      </c>
      <c r="L1153" s="13">
        <v>0.92994870967569676</v>
      </c>
      <c r="M1153" s="13">
        <v>-0.98502144559722105</v>
      </c>
      <c r="N1153" s="14">
        <v>0.46073366724933412</v>
      </c>
      <c r="O1153">
        <f>I1153+J1153*'bulk material'!AI1153+K1153*'bulk material'!AJ1153+L1153*'bulk material'!AK1153+M1153*'bulk material'!AL1153+N1153*'bulk material'!AM1153</f>
        <v>5.1772981551226795</v>
      </c>
      <c r="P1153">
        <f>(O1153-'bulk material'!O1153)^2</f>
        <v>0.29116826643946148</v>
      </c>
    </row>
    <row r="1154" spans="1:16" ht="15.75" thickBot="1" x14ac:dyDescent="0.3">
      <c r="A1154" s="13">
        <v>-0.11795479720844249</v>
      </c>
      <c r="B1154" s="13">
        <v>2.3441750623111108</v>
      </c>
      <c r="C1154" s="13">
        <v>-1.9231866673775702E-2</v>
      </c>
      <c r="D1154" s="13">
        <v>1.3446266448424369</v>
      </c>
      <c r="E1154" s="13">
        <v>-0.24152214324737911</v>
      </c>
      <c r="F1154" s="14">
        <v>-2.326506131636096</v>
      </c>
      <c r="G1154" s="7">
        <f>A1154+B1154*'bulk material'!AI1154+C1154*'bulk material'!AJ1154+D1154*'bulk material'!AK1154+E1154*'bulk material'!AL1154+F1154*'bulk material'!AM1154</f>
        <v>8.7951366240995803</v>
      </c>
      <c r="H1154">
        <f>(G1154-'bulk material'!N1154)^2</f>
        <v>7.7528035929926548E-2</v>
      </c>
      <c r="I1154" s="13">
        <v>-2.2091567093236426</v>
      </c>
      <c r="J1154" s="13">
        <v>-2.655150415248702</v>
      </c>
      <c r="K1154" s="13">
        <v>-4.1063027716796601</v>
      </c>
      <c r="L1154" s="13">
        <v>0.92994870967569676</v>
      </c>
      <c r="M1154" s="13">
        <v>-0.98502144559722105</v>
      </c>
      <c r="N1154" s="14">
        <v>0.46073366724933412</v>
      </c>
      <c r="O1154">
        <f>I1154+J1154*'bulk material'!AI1154+K1154*'bulk material'!AJ1154+L1154*'bulk material'!AK1154+M1154*'bulk material'!AL1154+N1154*'bulk material'!AM1154</f>
        <v>5.1772981551226795</v>
      </c>
      <c r="P1154">
        <f>(O1154-'bulk material'!O1154)^2</f>
        <v>4.3932201344911631E-2</v>
      </c>
    </row>
    <row r="1155" spans="1:16" ht="15.75" thickBot="1" x14ac:dyDescent="0.3">
      <c r="A1155" s="13">
        <v>-0.11795479720844249</v>
      </c>
      <c r="B1155" s="13">
        <v>2.3441750623111108</v>
      </c>
      <c r="C1155" s="13">
        <v>-1.9231866673775702E-2</v>
      </c>
      <c r="D1155" s="13">
        <v>1.3446266448424369</v>
      </c>
      <c r="E1155" s="13">
        <v>-0.24152214324737911</v>
      </c>
      <c r="F1155" s="14">
        <v>-2.326506131636096</v>
      </c>
      <c r="G1155" s="7">
        <f>A1155+B1155*'bulk material'!AI1155+C1155*'bulk material'!AJ1155+D1155*'bulk material'!AK1155+E1155*'bulk material'!AL1155+F1155*'bulk material'!AM1155</f>
        <v>10.331309506648298</v>
      </c>
      <c r="H1155">
        <f>(G1155-'bulk material'!N1155)^2</f>
        <v>1.6195399030623632</v>
      </c>
      <c r="I1155" s="13">
        <v>-2.2091567093236426</v>
      </c>
      <c r="J1155" s="13">
        <v>-2.655150415248702</v>
      </c>
      <c r="K1155" s="13">
        <v>-4.1063027716796601</v>
      </c>
      <c r="L1155" s="13">
        <v>0.92994870967569676</v>
      </c>
      <c r="M1155" s="13">
        <v>-0.98502144559722105</v>
      </c>
      <c r="N1155" s="14">
        <v>0.46073366724933412</v>
      </c>
      <c r="O1155">
        <f>I1155+J1155*'bulk material'!AI1155+K1155*'bulk material'!AJ1155+L1155*'bulk material'!AK1155+M1155*'bulk material'!AL1155+N1155*'bulk material'!AM1155</f>
        <v>6.2796918097699761</v>
      </c>
      <c r="P1155">
        <f>(O1155-'bulk material'!O1155)^2</f>
        <v>2.1374257346162988</v>
      </c>
    </row>
    <row r="1156" spans="1:16" ht="15.75" thickBot="1" x14ac:dyDescent="0.3">
      <c r="A1156" s="13">
        <v>-0.11795479720844249</v>
      </c>
      <c r="B1156" s="13">
        <v>2.3441750623111108</v>
      </c>
      <c r="C1156" s="13">
        <v>-1.9231866673775702E-2</v>
      </c>
      <c r="D1156" s="13">
        <v>1.3446266448424369</v>
      </c>
      <c r="E1156" s="13">
        <v>-0.24152214324737911</v>
      </c>
      <c r="F1156" s="14">
        <v>-2.326506131636096</v>
      </c>
      <c r="G1156" s="7">
        <f>A1156+B1156*'bulk material'!AI1156+C1156*'bulk material'!AJ1156+D1156*'bulk material'!AK1156+E1156*'bulk material'!AL1156+F1156*'bulk material'!AM1156</f>
        <v>10.331309506648298</v>
      </c>
      <c r="H1156">
        <f>(G1156-'bulk material'!N1156)^2</f>
        <v>0.58157622390556285</v>
      </c>
      <c r="I1156" s="13">
        <v>-2.2091567093236426</v>
      </c>
      <c r="J1156" s="13">
        <v>-2.655150415248702</v>
      </c>
      <c r="K1156" s="13">
        <v>-4.1063027716796601</v>
      </c>
      <c r="L1156" s="13">
        <v>0.92994870967569676</v>
      </c>
      <c r="M1156" s="13">
        <v>-0.98502144559722105</v>
      </c>
      <c r="N1156" s="14">
        <v>0.46073366724933412</v>
      </c>
      <c r="O1156">
        <f>I1156+J1156*'bulk material'!AI1156+K1156*'bulk material'!AJ1156+L1156*'bulk material'!AK1156+M1156*'bulk material'!AL1156+N1156*'bulk material'!AM1156</f>
        <v>6.2796918097699761</v>
      </c>
      <c r="P1156">
        <f>(O1156-'bulk material'!O1156)^2</f>
        <v>0.90629210627538681</v>
      </c>
    </row>
    <row r="1157" spans="1:16" ht="15.75" thickBot="1" x14ac:dyDescent="0.3">
      <c r="A1157" s="13">
        <v>-0.11795479720844249</v>
      </c>
      <c r="B1157" s="13">
        <v>2.3441750623111108</v>
      </c>
      <c r="C1157" s="13">
        <v>-1.9231866673775702E-2</v>
      </c>
      <c r="D1157" s="13">
        <v>1.3446266448424369</v>
      </c>
      <c r="E1157" s="13">
        <v>-0.24152214324737911</v>
      </c>
      <c r="F1157" s="14">
        <v>-2.326506131636096</v>
      </c>
      <c r="G1157" s="7">
        <f>A1157+B1157*'bulk material'!AI1157+C1157*'bulk material'!AJ1157+D1157*'bulk material'!AK1157+E1157*'bulk material'!AL1157+F1157*'bulk material'!AM1157</f>
        <v>10.331309506648298</v>
      </c>
      <c r="H1157">
        <f>(G1157-'bulk material'!N1157)^2</f>
        <v>0.13809506988535353</v>
      </c>
      <c r="I1157" s="13">
        <v>-2.2091567093236426</v>
      </c>
      <c r="J1157" s="13">
        <v>-2.655150415248702</v>
      </c>
      <c r="K1157" s="13">
        <v>-4.1063027716796601</v>
      </c>
      <c r="L1157" s="13">
        <v>0.92994870967569676</v>
      </c>
      <c r="M1157" s="13">
        <v>-0.98502144559722105</v>
      </c>
      <c r="N1157" s="14">
        <v>0.46073366724933412</v>
      </c>
      <c r="O1157">
        <f>I1157+J1157*'bulk material'!AI1157+K1157*'bulk material'!AJ1157+L1157*'bulk material'!AK1157+M1157*'bulk material'!AL1157+N1157*'bulk material'!AM1157</f>
        <v>6.2796918097699761</v>
      </c>
      <c r="P1157">
        <f>(O1157-'bulk material'!O1157)^2</f>
        <v>0.88735223120987916</v>
      </c>
    </row>
    <row r="1158" spans="1:16" ht="15.75" thickBot="1" x14ac:dyDescent="0.3">
      <c r="A1158" s="13">
        <v>-0.11795479720844249</v>
      </c>
      <c r="B1158" s="13">
        <v>2.3441750623111108</v>
      </c>
      <c r="C1158" s="13">
        <v>-1.9231866673775702E-2</v>
      </c>
      <c r="D1158" s="13">
        <v>1.3446266448424369</v>
      </c>
      <c r="E1158" s="13">
        <v>-0.24152214324737911</v>
      </c>
      <c r="F1158" s="14">
        <v>-2.326506131636096</v>
      </c>
      <c r="G1158" s="7">
        <f>A1158+B1158*'bulk material'!AI1158+C1158*'bulk material'!AJ1158+D1158*'bulk material'!AK1158+E1158*'bulk material'!AL1158+F1158*'bulk material'!AM1158</f>
        <v>11.04023828439874</v>
      </c>
      <c r="H1158">
        <f>(G1158-'bulk material'!N1158)^2</f>
        <v>1.1740594254866079</v>
      </c>
      <c r="I1158" s="13">
        <v>-2.2091567093236426</v>
      </c>
      <c r="J1158" s="13">
        <v>-2.655150415248702</v>
      </c>
      <c r="K1158" s="13">
        <v>-4.1063027716796601</v>
      </c>
      <c r="L1158" s="13">
        <v>0.92994870967569676</v>
      </c>
      <c r="M1158" s="13">
        <v>-0.98502144559722105</v>
      </c>
      <c r="N1158" s="14">
        <v>0.46073366724933412</v>
      </c>
      <c r="O1158">
        <f>I1158+J1158*'bulk material'!AI1158+K1158*'bulk material'!AJ1158+L1158*'bulk material'!AK1158+M1158*'bulk material'!AL1158+N1158*'bulk material'!AM1158</f>
        <v>6.9803128105884724</v>
      </c>
      <c r="P1158">
        <f>(O1158-'bulk material'!O1158)^2</f>
        <v>4.4209888041333452</v>
      </c>
    </row>
    <row r="1159" spans="1:16" ht="15.75" thickBot="1" x14ac:dyDescent="0.3">
      <c r="A1159" s="13">
        <v>-0.11795479720844249</v>
      </c>
      <c r="B1159" s="13">
        <v>2.3441750623111108</v>
      </c>
      <c r="C1159" s="13">
        <v>-1.9231866673775702E-2</v>
      </c>
      <c r="D1159" s="13">
        <v>1.3446266448424369</v>
      </c>
      <c r="E1159" s="13">
        <v>-0.24152214324737911</v>
      </c>
      <c r="F1159" s="14">
        <v>-2.326506131636096</v>
      </c>
      <c r="G1159" s="7">
        <f>A1159+B1159*'bulk material'!AI1159+C1159*'bulk material'!AJ1159+D1159*'bulk material'!AK1159+E1159*'bulk material'!AL1159+F1159*'bulk material'!AM1159</f>
        <v>11.880928655645436</v>
      </c>
      <c r="H1159">
        <f>(G1159-'bulk material'!N1159)^2</f>
        <v>1.3741245775855913</v>
      </c>
      <c r="I1159" s="13">
        <v>-2.2091567093236426</v>
      </c>
      <c r="J1159" s="13">
        <v>-2.655150415248702</v>
      </c>
      <c r="K1159" s="13">
        <v>-4.1063027716796601</v>
      </c>
      <c r="L1159" s="13">
        <v>0.92994870967569676</v>
      </c>
      <c r="M1159" s="13">
        <v>-0.98502144559722105</v>
      </c>
      <c r="N1159" s="14">
        <v>0.46073366724933412</v>
      </c>
      <c r="O1159">
        <f>I1159+J1159*'bulk material'!AI1159+K1159*'bulk material'!AJ1159+L1159*'bulk material'!AK1159+M1159*'bulk material'!AL1159+N1159*'bulk material'!AM1159</f>
        <v>7.3913849515140306</v>
      </c>
      <c r="P1159">
        <f>(O1159-'bulk material'!O1159)^2</f>
        <v>3.8168924837707667</v>
      </c>
    </row>
    <row r="1160" spans="1:16" ht="15.75" thickBot="1" x14ac:dyDescent="0.3">
      <c r="A1160" s="13">
        <v>-0.11795479720844249</v>
      </c>
      <c r="B1160" s="13">
        <v>2.3441750623111108</v>
      </c>
      <c r="C1160" s="13">
        <v>-1.9231866673775702E-2</v>
      </c>
      <c r="D1160" s="13">
        <v>1.3446266448424369</v>
      </c>
      <c r="E1160" s="13">
        <v>-0.24152214324737911</v>
      </c>
      <c r="F1160" s="14">
        <v>-2.326506131636096</v>
      </c>
      <c r="G1160" s="7">
        <f>A1160+B1160*'bulk material'!AI1160+C1160*'bulk material'!AJ1160+D1160*'bulk material'!AK1160+E1160*'bulk material'!AL1160+F1160*'bulk material'!AM1160</f>
        <v>11.880928655645436</v>
      </c>
      <c r="H1160">
        <f>(G1160-'bulk material'!N1160)^2</f>
        <v>1.3741245775855913</v>
      </c>
      <c r="I1160" s="13">
        <v>-2.2091567093236426</v>
      </c>
      <c r="J1160" s="13">
        <v>-2.655150415248702</v>
      </c>
      <c r="K1160" s="13">
        <v>-4.1063027716796601</v>
      </c>
      <c r="L1160" s="13">
        <v>0.92994870967569676</v>
      </c>
      <c r="M1160" s="13">
        <v>-0.98502144559722105</v>
      </c>
      <c r="N1160" s="14">
        <v>0.46073366724933412</v>
      </c>
      <c r="O1160">
        <f>I1160+J1160*'bulk material'!AI1160+K1160*'bulk material'!AJ1160+L1160*'bulk material'!AK1160+M1160*'bulk material'!AL1160+N1160*'bulk material'!AM1160</f>
        <v>7.3913849515140306</v>
      </c>
      <c r="P1160">
        <f>(O1160-'bulk material'!O1160)^2</f>
        <v>3.8168924837707667</v>
      </c>
    </row>
    <row r="1161" spans="1:16" ht="15.75" thickBot="1" x14ac:dyDescent="0.3">
      <c r="A1161" s="13">
        <v>-0.11795479720844249</v>
      </c>
      <c r="B1161" s="13">
        <v>2.3441750623111108</v>
      </c>
      <c r="C1161" s="13">
        <v>-1.9231866673775702E-2</v>
      </c>
      <c r="D1161" s="13">
        <v>1.3446266448424369</v>
      </c>
      <c r="E1161" s="13">
        <v>-0.24152214324737911</v>
      </c>
      <c r="F1161" s="14">
        <v>-2.326506131636096</v>
      </c>
      <c r="G1161" s="7">
        <f>A1161+B1161*'bulk material'!AI1161+C1161*'bulk material'!AJ1161+D1161*'bulk material'!AK1161+E1161*'bulk material'!AL1161+F1161*'bulk material'!AM1161</f>
        <v>3.4768979695870588</v>
      </c>
      <c r="H1161">
        <f>(G1161-'bulk material'!N1161)^2</f>
        <v>1.8315443686045087E-3</v>
      </c>
      <c r="I1161" s="13">
        <v>-2.2091567093236426</v>
      </c>
      <c r="J1161" s="13">
        <v>-2.655150415248702</v>
      </c>
      <c r="K1161" s="13">
        <v>-4.1063027716796601</v>
      </c>
      <c r="L1161" s="13">
        <v>0.92994870967569676</v>
      </c>
      <c r="M1161" s="13">
        <v>-0.98502144559722105</v>
      </c>
      <c r="N1161" s="14">
        <v>0.46073366724933412</v>
      </c>
      <c r="O1161">
        <f>I1161+J1161*'bulk material'!AI1161+K1161*'bulk material'!AJ1161+L1161*'bulk material'!AK1161+M1161*'bulk material'!AL1161+N1161*'bulk material'!AM1161</f>
        <v>-0.27587457723365622</v>
      </c>
      <c r="P1161">
        <f>(O1161-'bulk material'!O1161)^2</f>
        <v>0.26478135151567717</v>
      </c>
    </row>
    <row r="1162" spans="1:16" ht="15.75" thickBot="1" x14ac:dyDescent="0.3">
      <c r="A1162" s="13">
        <v>-0.11795479720844249</v>
      </c>
      <c r="B1162" s="13">
        <v>2.3441750623111108</v>
      </c>
      <c r="C1162" s="13">
        <v>-1.9231866673775702E-2</v>
      </c>
      <c r="D1162" s="13">
        <v>1.3446266448424369</v>
      </c>
      <c r="E1162" s="13">
        <v>-0.24152214324737911</v>
      </c>
      <c r="F1162" s="14">
        <v>-2.326506131636096</v>
      </c>
      <c r="G1162" s="7">
        <f>A1162+B1162*'bulk material'!AI1162+C1162*'bulk material'!AJ1162+D1162*'bulk material'!AK1162+E1162*'bulk material'!AL1162+F1162*'bulk material'!AM1162</f>
        <v>3.4768979695870588</v>
      </c>
      <c r="H1162">
        <f>(G1162-'bulk material'!N1162)^2</f>
        <v>0.43183580450934406</v>
      </c>
      <c r="I1162" s="13">
        <v>-2.2091567093236426</v>
      </c>
      <c r="J1162" s="13">
        <v>-2.655150415248702</v>
      </c>
      <c r="K1162" s="13">
        <v>-4.1063027716796601</v>
      </c>
      <c r="L1162" s="13">
        <v>0.92994870967569676</v>
      </c>
      <c r="M1162" s="13">
        <v>-0.98502144559722105</v>
      </c>
      <c r="N1162" s="14">
        <v>0.46073366724933412</v>
      </c>
      <c r="O1162">
        <f>I1162+J1162*'bulk material'!AI1162+K1162*'bulk material'!AJ1162+L1162*'bulk material'!AK1162+M1162*'bulk material'!AL1162+N1162*'bulk material'!AM1162</f>
        <v>-0.27587457723365622</v>
      </c>
      <c r="P1162">
        <f>(O1162-'bulk material'!O1162)^2</f>
        <v>1.2744483913281515</v>
      </c>
    </row>
    <row r="1163" spans="1:16" ht="15.75" thickBot="1" x14ac:dyDescent="0.3">
      <c r="A1163" s="13">
        <v>-0.11795479720844249</v>
      </c>
      <c r="B1163" s="13">
        <v>2.3441750623111108</v>
      </c>
      <c r="C1163" s="13">
        <v>-1.9231866673775702E-2</v>
      </c>
      <c r="D1163" s="13">
        <v>1.3446266448424369</v>
      </c>
      <c r="E1163" s="13">
        <v>-0.24152214324737911</v>
      </c>
      <c r="F1163" s="14">
        <v>-2.326506131636096</v>
      </c>
      <c r="G1163" s="7">
        <f>A1163+B1163*'bulk material'!AI1163+C1163*'bulk material'!AJ1163+D1163*'bulk material'!AK1163+E1163*'bulk material'!AL1163+F1163*'bulk material'!AM1163</f>
        <v>4.2633915328715331</v>
      </c>
      <c r="H1163">
        <f>(G1163-'bulk material'!N1163)^2</f>
        <v>1.436689267891134</v>
      </c>
      <c r="I1163" s="13">
        <v>-2.2091567093236426</v>
      </c>
      <c r="J1163" s="13">
        <v>-2.655150415248702</v>
      </c>
      <c r="K1163" s="13">
        <v>-4.1063027716796601</v>
      </c>
      <c r="L1163" s="13">
        <v>0.92994870967569676</v>
      </c>
      <c r="M1163" s="13">
        <v>-0.98502144559722105</v>
      </c>
      <c r="N1163" s="14">
        <v>0.46073366724933412</v>
      </c>
      <c r="O1163">
        <f>I1163+J1163*'bulk material'!AI1163+K1163*'bulk material'!AJ1163+L1163*'bulk material'!AK1163+M1163*'bulk material'!AL1163+N1163*'bulk material'!AM1163</f>
        <v>1.5468762648548875</v>
      </c>
      <c r="P1163">
        <f>(O1163-'bulk material'!O1163)^2</f>
        <v>0.12752359996993332</v>
      </c>
    </row>
    <row r="1164" spans="1:16" ht="15.75" thickBot="1" x14ac:dyDescent="0.3">
      <c r="A1164" s="13">
        <v>-0.11795479720844249</v>
      </c>
      <c r="B1164" s="13">
        <v>2.3441750623111108</v>
      </c>
      <c r="C1164" s="13">
        <v>-1.9231866673775702E-2</v>
      </c>
      <c r="D1164" s="13">
        <v>1.3446266448424369</v>
      </c>
      <c r="E1164" s="13">
        <v>-0.24152214324737911</v>
      </c>
      <c r="F1164" s="14">
        <v>-2.326506131636096</v>
      </c>
      <c r="G1164" s="7">
        <f>A1164+B1164*'bulk material'!AI1164+C1164*'bulk material'!AJ1164+D1164*'bulk material'!AK1164+E1164*'bulk material'!AL1164+F1164*'bulk material'!AM1164</f>
        <v>4.2633915328715331</v>
      </c>
      <c r="H1164">
        <f>(G1164-'bulk material'!N1164)^2</f>
        <v>0.13982058704528963</v>
      </c>
      <c r="I1164" s="13">
        <v>-2.2091567093236426</v>
      </c>
      <c r="J1164" s="13">
        <v>-2.655150415248702</v>
      </c>
      <c r="K1164" s="13">
        <v>-4.1063027716796601</v>
      </c>
      <c r="L1164" s="13">
        <v>0.92994870967569676</v>
      </c>
      <c r="M1164" s="13">
        <v>-0.98502144559722105</v>
      </c>
      <c r="N1164" s="14">
        <v>0.46073366724933412</v>
      </c>
      <c r="O1164">
        <f>I1164+J1164*'bulk material'!AI1164+K1164*'bulk material'!AJ1164+L1164*'bulk material'!AK1164+M1164*'bulk material'!AL1164+N1164*'bulk material'!AM1164</f>
        <v>1.5468762648548875</v>
      </c>
      <c r="P1164">
        <f>(O1164-'bulk material'!O1164)^2</f>
        <v>0.21863980663503974</v>
      </c>
    </row>
    <row r="1165" spans="1:16" ht="15.75" thickBot="1" x14ac:dyDescent="0.3">
      <c r="A1165" s="13">
        <v>-0.11795479720844249</v>
      </c>
      <c r="B1165" s="13">
        <v>2.3441750623111108</v>
      </c>
      <c r="C1165" s="13">
        <v>-1.9231866673775702E-2</v>
      </c>
      <c r="D1165" s="13">
        <v>1.3446266448424369</v>
      </c>
      <c r="E1165" s="13">
        <v>-0.24152214324737911</v>
      </c>
      <c r="F1165" s="14">
        <v>-2.326506131636096</v>
      </c>
      <c r="G1165" s="7">
        <f>A1165+B1165*'bulk material'!AI1165+C1165*'bulk material'!AJ1165+D1165*'bulk material'!AK1165+E1165*'bulk material'!AL1165+F1165*'bulk material'!AM1165</f>
        <v>5.8742084420013878</v>
      </c>
      <c r="H1165">
        <f>(G1165-'bulk material'!N1165)^2</f>
        <v>2.9827843283787066</v>
      </c>
      <c r="I1165" s="13">
        <v>-2.2091567093236426</v>
      </c>
      <c r="J1165" s="13">
        <v>-2.655150415248702</v>
      </c>
      <c r="K1165" s="13">
        <v>-4.1063027716796601</v>
      </c>
      <c r="L1165" s="13">
        <v>0.92994870967569676</v>
      </c>
      <c r="M1165" s="13">
        <v>-0.98502144559722105</v>
      </c>
      <c r="N1165" s="14">
        <v>0.46073366724933412</v>
      </c>
      <c r="O1165">
        <f>I1165+J1165*'bulk material'!AI1165+K1165*'bulk material'!AJ1165+L1165*'bulk material'!AK1165+M1165*'bulk material'!AL1165+N1165*'bulk material'!AM1165</f>
        <v>1.6102556738785063</v>
      </c>
      <c r="P1165">
        <f>(O1165-'bulk material'!O1165)^2</f>
        <v>2.5412222498475736</v>
      </c>
    </row>
    <row r="1166" spans="1:16" ht="15.75" thickBot="1" x14ac:dyDescent="0.3">
      <c r="A1166" s="13">
        <v>-0.11795479720844249</v>
      </c>
      <c r="B1166" s="13">
        <v>2.3441750623111108</v>
      </c>
      <c r="C1166" s="13">
        <v>-1.9231866673775702E-2</v>
      </c>
      <c r="D1166" s="13">
        <v>1.3446266448424369</v>
      </c>
      <c r="E1166" s="13">
        <v>-0.24152214324737911</v>
      </c>
      <c r="F1166" s="14">
        <v>-2.326506131636096</v>
      </c>
      <c r="G1166" s="7">
        <f>A1166+B1166*'bulk material'!AI1166+C1166*'bulk material'!AJ1166+D1166*'bulk material'!AK1166+E1166*'bulk material'!AL1166+F1166*'bulk material'!AM1166</f>
        <v>5.8742084420013878</v>
      </c>
      <c r="H1166">
        <f>(G1166-'bulk material'!N1166)^2</f>
        <v>0.75865287657044844</v>
      </c>
      <c r="I1166" s="13">
        <v>-2.2091567093236426</v>
      </c>
      <c r="J1166" s="13">
        <v>-2.655150415248702</v>
      </c>
      <c r="K1166" s="13">
        <v>-4.1063027716796601</v>
      </c>
      <c r="L1166" s="13">
        <v>0.92994870967569676</v>
      </c>
      <c r="M1166" s="13">
        <v>-0.98502144559722105</v>
      </c>
      <c r="N1166" s="14">
        <v>0.46073366724933412</v>
      </c>
      <c r="O1166">
        <f>I1166+J1166*'bulk material'!AI1166+K1166*'bulk material'!AJ1166+L1166*'bulk material'!AK1166+M1166*'bulk material'!AL1166+N1166*'bulk material'!AM1166</f>
        <v>1.6102556738785063</v>
      </c>
      <c r="P1166">
        <f>(O1166-'bulk material'!O1166)^2</f>
        <v>0.54472378017392864</v>
      </c>
    </row>
    <row r="1167" spans="1:16" ht="15.75" thickBot="1" x14ac:dyDescent="0.3">
      <c r="A1167" s="13">
        <v>-0.11795479720844249</v>
      </c>
      <c r="B1167" s="13">
        <v>2.3441750623111108</v>
      </c>
      <c r="C1167" s="13">
        <v>-1.9231866673775702E-2</v>
      </c>
      <c r="D1167" s="13">
        <v>1.3446266448424369</v>
      </c>
      <c r="E1167" s="13">
        <v>-0.24152214324737911</v>
      </c>
      <c r="F1167" s="14">
        <v>-2.326506131636096</v>
      </c>
      <c r="G1167" s="7">
        <f>A1167+B1167*'bulk material'!AI1167+C1167*'bulk material'!AJ1167+D1167*'bulk material'!AK1167+E1167*'bulk material'!AL1167+F1167*'bulk material'!AM1167</f>
        <v>6.4700159917100191</v>
      </c>
      <c r="H1167">
        <f>(G1167-'bulk material'!N1167)^2</f>
        <v>2.3512274998984961</v>
      </c>
      <c r="I1167" s="13">
        <v>-2.2091567093236426</v>
      </c>
      <c r="J1167" s="13">
        <v>-2.655150415248702</v>
      </c>
      <c r="K1167" s="13">
        <v>-4.1063027716796601</v>
      </c>
      <c r="L1167" s="13">
        <v>0.92994870967569676</v>
      </c>
      <c r="M1167" s="13">
        <v>-0.98502144559722105</v>
      </c>
      <c r="N1167" s="14">
        <v>0.46073366724933412</v>
      </c>
      <c r="O1167">
        <f>I1167+J1167*'bulk material'!AI1167+K1167*'bulk material'!AJ1167+L1167*'bulk material'!AK1167+M1167*'bulk material'!AL1167+N1167*'bulk material'!AM1167</f>
        <v>2.6258702451045917</v>
      </c>
      <c r="P1167">
        <f>(O1167-'bulk material'!O1167)^2</f>
        <v>2.9248713946708387</v>
      </c>
    </row>
    <row r="1168" spans="1:16" ht="15.75" thickBot="1" x14ac:dyDescent="0.3">
      <c r="A1168" s="13">
        <v>-0.11795479720844249</v>
      </c>
      <c r="B1168" s="13">
        <v>2.3441750623111108</v>
      </c>
      <c r="C1168" s="13">
        <v>-1.9231866673775702E-2</v>
      </c>
      <c r="D1168" s="13">
        <v>1.3446266448424369</v>
      </c>
      <c r="E1168" s="13">
        <v>-0.24152214324737911</v>
      </c>
      <c r="F1168" s="14">
        <v>-2.326506131636096</v>
      </c>
      <c r="G1168" s="7">
        <f>A1168+B1168*'bulk material'!AI1168+C1168*'bulk material'!AJ1168+D1168*'bulk material'!AK1168+E1168*'bulk material'!AL1168+F1168*'bulk material'!AM1168</f>
        <v>6.4700159917100191</v>
      </c>
      <c r="H1168">
        <f>(G1168-'bulk material'!N1168)^2</f>
        <v>0.15622836298207571</v>
      </c>
      <c r="I1168" s="13">
        <v>-2.2091567093236426</v>
      </c>
      <c r="J1168" s="13">
        <v>-2.655150415248702</v>
      </c>
      <c r="K1168" s="13">
        <v>-4.1063027716796601</v>
      </c>
      <c r="L1168" s="13">
        <v>0.92994870967569676</v>
      </c>
      <c r="M1168" s="13">
        <v>-0.98502144559722105</v>
      </c>
      <c r="N1168" s="14">
        <v>0.46073366724933412</v>
      </c>
      <c r="O1168">
        <f>I1168+J1168*'bulk material'!AI1168+K1168*'bulk material'!AJ1168+L1168*'bulk material'!AK1168+M1168*'bulk material'!AL1168+N1168*'bulk material'!AM1168</f>
        <v>2.6258702451045917</v>
      </c>
      <c r="P1168">
        <f>(O1168-'bulk material'!O1168)^2</f>
        <v>0.32731167263058136</v>
      </c>
    </row>
    <row r="1169" spans="1:16" ht="15.75" thickBot="1" x14ac:dyDescent="0.3">
      <c r="A1169" s="13">
        <v>-0.11795479720844249</v>
      </c>
      <c r="B1169" s="13">
        <v>2.3441750623111108</v>
      </c>
      <c r="C1169" s="13">
        <v>-1.9231866673775702E-2</v>
      </c>
      <c r="D1169" s="13">
        <v>1.3446266448424369</v>
      </c>
      <c r="E1169" s="13">
        <v>-0.24152214324737911</v>
      </c>
      <c r="F1169" s="14">
        <v>-2.326506131636096</v>
      </c>
      <c r="G1169" s="7">
        <f>A1169+B1169*'bulk material'!AI1169+C1169*'bulk material'!AJ1169+D1169*'bulk material'!AK1169+E1169*'bulk material'!AL1169+F1169*'bulk material'!AM1169</f>
        <v>6.2027807494083591</v>
      </c>
      <c r="H1169">
        <f>(G1169-'bulk material'!N1169)^2</f>
        <v>1.1338817208512053</v>
      </c>
      <c r="I1169" s="13">
        <v>-2.2091567093236426</v>
      </c>
      <c r="J1169" s="13">
        <v>-2.655150415248702</v>
      </c>
      <c r="K1169" s="13">
        <v>-4.1063027716796601</v>
      </c>
      <c r="L1169" s="13">
        <v>0.92994870967569676</v>
      </c>
      <c r="M1169" s="13">
        <v>-0.98502144559722105</v>
      </c>
      <c r="N1169" s="14">
        <v>0.46073366724933412</v>
      </c>
      <c r="O1169">
        <f>I1169+J1169*'bulk material'!AI1169+K1169*'bulk material'!AJ1169+L1169*'bulk material'!AK1169+M1169*'bulk material'!AL1169+N1169*'bulk material'!AM1169</f>
        <v>5.8801426109701271</v>
      </c>
      <c r="P1169">
        <f>(O1169-'bulk material'!O1169)^2</f>
        <v>1.0778606632605925</v>
      </c>
    </row>
    <row r="1170" spans="1:16" ht="15.75" thickBot="1" x14ac:dyDescent="0.3">
      <c r="A1170" s="13">
        <v>-0.11795479720844249</v>
      </c>
      <c r="B1170" s="13">
        <v>2.3441750623111108</v>
      </c>
      <c r="C1170" s="13">
        <v>-1.9231866673775702E-2</v>
      </c>
      <c r="D1170" s="13">
        <v>1.3446266448424369</v>
      </c>
      <c r="E1170" s="13">
        <v>-0.24152214324737911</v>
      </c>
      <c r="F1170" s="14">
        <v>-2.326506131636096</v>
      </c>
      <c r="G1170" s="7">
        <f>A1170+B1170*'bulk material'!AI1170+C1170*'bulk material'!AJ1170+D1170*'bulk material'!AK1170+E1170*'bulk material'!AL1170+F1170*'bulk material'!AM1170</f>
        <v>6.2027807494083591</v>
      </c>
      <c r="H1170">
        <f>(G1170-'bulk material'!N1170)^2</f>
        <v>2.2825465638903711E-2</v>
      </c>
      <c r="I1170" s="13">
        <v>-2.2091567093236426</v>
      </c>
      <c r="J1170" s="13">
        <v>-2.655150415248702</v>
      </c>
      <c r="K1170" s="13">
        <v>-4.1063027716796601</v>
      </c>
      <c r="L1170" s="13">
        <v>0.92994870967569676</v>
      </c>
      <c r="M1170" s="13">
        <v>-0.98502144559722105</v>
      </c>
      <c r="N1170" s="14">
        <v>0.46073366724933412</v>
      </c>
      <c r="O1170">
        <f>I1170+J1170*'bulk material'!AI1170+K1170*'bulk material'!AJ1170+L1170*'bulk material'!AK1170+M1170*'bulk material'!AL1170+N1170*'bulk material'!AM1170</f>
        <v>5.8801426109701271</v>
      </c>
      <c r="P1170">
        <f>(O1170-'bulk material'!O1170)^2</f>
        <v>1.5486023386799547E-2</v>
      </c>
    </row>
    <row r="1171" spans="1:16" ht="15.75" thickBot="1" x14ac:dyDescent="0.3">
      <c r="A1171" s="13">
        <v>-0.11795479720844249</v>
      </c>
      <c r="B1171" s="13">
        <v>2.3441750623111108</v>
      </c>
      <c r="C1171" s="13">
        <v>-1.9231866673775702E-2</v>
      </c>
      <c r="D1171" s="13">
        <v>1.3446266448424369</v>
      </c>
      <c r="E1171" s="13">
        <v>-0.24152214324737911</v>
      </c>
      <c r="F1171" s="14">
        <v>-2.326506131636096</v>
      </c>
      <c r="G1171" s="7">
        <f>A1171+B1171*'bulk material'!AI1171+C1171*'bulk material'!AJ1171+D1171*'bulk material'!AK1171+E1171*'bulk material'!AL1171+F1171*'bulk material'!AM1171</f>
        <v>3.4768979695870588</v>
      </c>
      <c r="H1171">
        <f>(G1171-'bulk material'!N1171)^2</f>
        <v>0.18639216522988536</v>
      </c>
      <c r="I1171" s="13">
        <v>-2.2091567093236426</v>
      </c>
      <c r="J1171" s="13">
        <v>-2.655150415248702</v>
      </c>
      <c r="K1171" s="13">
        <v>-4.1063027716796601</v>
      </c>
      <c r="L1171" s="13">
        <v>0.92994870967569676</v>
      </c>
      <c r="M1171" s="13">
        <v>-0.98502144559722105</v>
      </c>
      <c r="N1171" s="14">
        <v>0.46073366724933412</v>
      </c>
      <c r="O1171">
        <f>I1171+J1171*'bulk material'!AI1171+K1171*'bulk material'!AJ1171+L1171*'bulk material'!AK1171+M1171*'bulk material'!AL1171+N1171*'bulk material'!AM1171</f>
        <v>-0.27587457723365622</v>
      </c>
      <c r="P1171">
        <f>(O1171-'bulk material'!O1171)^2</f>
        <v>0.81631972405082021</v>
      </c>
    </row>
    <row r="1172" spans="1:16" ht="15.75" thickBot="1" x14ac:dyDescent="0.3">
      <c r="A1172" s="13">
        <v>-0.11795479720844249</v>
      </c>
      <c r="B1172" s="13">
        <v>2.3441750623111108</v>
      </c>
      <c r="C1172" s="13">
        <v>-1.9231866673775702E-2</v>
      </c>
      <c r="D1172" s="13">
        <v>1.3446266448424369</v>
      </c>
      <c r="E1172" s="13">
        <v>-0.24152214324737911</v>
      </c>
      <c r="F1172" s="14">
        <v>-2.326506131636096</v>
      </c>
      <c r="G1172" s="7">
        <f>A1172+B1172*'bulk material'!AI1172+C1172*'bulk material'!AJ1172+D1172*'bulk material'!AK1172+E1172*'bulk material'!AL1172+F1172*'bulk material'!AM1172</f>
        <v>3.4768979695870588</v>
      </c>
      <c r="H1172">
        <f>(G1172-'bulk material'!N1172)^2</f>
        <v>0.99491358328941149</v>
      </c>
      <c r="I1172" s="13">
        <v>-2.2091567093236426</v>
      </c>
      <c r="J1172" s="13">
        <v>-2.655150415248702</v>
      </c>
      <c r="K1172" s="13">
        <v>-4.1063027716796601</v>
      </c>
      <c r="L1172" s="13">
        <v>0.92994870967569676</v>
      </c>
      <c r="M1172" s="13">
        <v>-0.98502144559722105</v>
      </c>
      <c r="N1172" s="14">
        <v>0.46073366724933412</v>
      </c>
      <c r="O1172">
        <f>I1172+J1172*'bulk material'!AI1172+K1172*'bulk material'!AJ1172+L1172*'bulk material'!AK1172+M1172*'bulk material'!AL1172+N1172*'bulk material'!AM1172</f>
        <v>-0.27587457723365622</v>
      </c>
      <c r="P1172">
        <f>(O1172-'bulk material'!O1172)^2</f>
        <v>2.158625321931964</v>
      </c>
    </row>
    <row r="1173" spans="1:16" ht="15.75" thickBot="1" x14ac:dyDescent="0.3">
      <c r="A1173" s="13">
        <v>-0.11795479720844249</v>
      </c>
      <c r="B1173" s="13">
        <v>2.3441750623111108</v>
      </c>
      <c r="C1173" s="13">
        <v>-1.9231866673775702E-2</v>
      </c>
      <c r="D1173" s="13">
        <v>1.3446266448424369</v>
      </c>
      <c r="E1173" s="13">
        <v>-0.24152214324737911</v>
      </c>
      <c r="F1173" s="14">
        <v>-2.326506131636096</v>
      </c>
      <c r="G1173" s="7">
        <f>A1173+B1173*'bulk material'!AI1173+C1173*'bulk material'!AJ1173+D1173*'bulk material'!AK1173+E1173*'bulk material'!AL1173+F1173*'bulk material'!AM1173</f>
        <v>4.2633915328715331</v>
      </c>
      <c r="H1173">
        <f>(G1173-'bulk material'!N1173)^2</f>
        <v>0.79670978045228613</v>
      </c>
      <c r="I1173" s="13">
        <v>-2.2091567093236426</v>
      </c>
      <c r="J1173" s="13">
        <v>-2.655150415248702</v>
      </c>
      <c r="K1173" s="13">
        <v>-4.1063027716796601</v>
      </c>
      <c r="L1173" s="13">
        <v>0.92994870967569676</v>
      </c>
      <c r="M1173" s="13">
        <v>-0.98502144559722105</v>
      </c>
      <c r="N1173" s="14">
        <v>0.46073366724933412</v>
      </c>
      <c r="O1173">
        <f>I1173+J1173*'bulk material'!AI1173+K1173*'bulk material'!AJ1173+L1173*'bulk material'!AK1173+M1173*'bulk material'!AL1173+N1173*'bulk material'!AM1173</f>
        <v>1.5468762648548875</v>
      </c>
      <c r="P1173">
        <f>(O1173-'bulk material'!O1173)^2</f>
        <v>2.6082204123519842E-3</v>
      </c>
    </row>
    <row r="1174" spans="1:16" ht="15.75" thickBot="1" x14ac:dyDescent="0.3">
      <c r="A1174" s="13">
        <v>-0.11795479720844249</v>
      </c>
      <c r="B1174" s="13">
        <v>2.3441750623111108</v>
      </c>
      <c r="C1174" s="13">
        <v>-1.9231866673775702E-2</v>
      </c>
      <c r="D1174" s="13">
        <v>1.3446266448424369</v>
      </c>
      <c r="E1174" s="13">
        <v>-0.24152214324737911</v>
      </c>
      <c r="F1174" s="14">
        <v>-2.326506131636096</v>
      </c>
      <c r="G1174" s="7">
        <f>A1174+B1174*'bulk material'!AI1174+C1174*'bulk material'!AJ1174+D1174*'bulk material'!AK1174+E1174*'bulk material'!AL1174+F1174*'bulk material'!AM1174</f>
        <v>4.2633915328715331</v>
      </c>
      <c r="H1174">
        <f>(G1174-'bulk material'!N1174)^2</f>
        <v>4.0893009063884017E-2</v>
      </c>
      <c r="I1174" s="13">
        <v>-2.2091567093236426</v>
      </c>
      <c r="J1174" s="13">
        <v>-2.655150415248702</v>
      </c>
      <c r="K1174" s="13">
        <v>-4.1063027716796601</v>
      </c>
      <c r="L1174" s="13">
        <v>0.92994870967569676</v>
      </c>
      <c r="M1174" s="13">
        <v>-0.98502144559722105</v>
      </c>
      <c r="N1174" s="14">
        <v>0.46073366724933412</v>
      </c>
      <c r="O1174">
        <f>I1174+J1174*'bulk material'!AI1174+K1174*'bulk material'!AJ1174+L1174*'bulk material'!AK1174+M1174*'bulk material'!AL1174+N1174*'bulk material'!AM1174</f>
        <v>1.5468762648548875</v>
      </c>
      <c r="P1174">
        <f>(O1174-'bulk material'!O1174)^2</f>
        <v>0.40869818469904878</v>
      </c>
    </row>
    <row r="1175" spans="1:16" ht="15.75" thickBot="1" x14ac:dyDescent="0.3">
      <c r="A1175" s="13">
        <v>-0.11795479720844249</v>
      </c>
      <c r="B1175" s="13">
        <v>2.3441750623111108</v>
      </c>
      <c r="C1175" s="13">
        <v>-1.9231866673775702E-2</v>
      </c>
      <c r="D1175" s="13">
        <v>1.3446266448424369</v>
      </c>
      <c r="E1175" s="13">
        <v>-0.24152214324737911</v>
      </c>
      <c r="F1175" s="14">
        <v>-2.326506131636096</v>
      </c>
      <c r="G1175" s="7">
        <f>A1175+B1175*'bulk material'!AI1175+C1175*'bulk material'!AJ1175+D1175*'bulk material'!AK1175+E1175*'bulk material'!AL1175+F1175*'bulk material'!AM1175</f>
        <v>5.8742084420013878</v>
      </c>
      <c r="H1175">
        <f>(G1175-'bulk material'!N1175)^2</f>
        <v>3.5265030028039273</v>
      </c>
      <c r="I1175" s="13">
        <v>-2.2091567093236426</v>
      </c>
      <c r="J1175" s="13">
        <v>-2.655150415248702</v>
      </c>
      <c r="K1175" s="13">
        <v>-4.1063027716796601</v>
      </c>
      <c r="L1175" s="13">
        <v>0.92994870967569676</v>
      </c>
      <c r="M1175" s="13">
        <v>-0.98502144559722105</v>
      </c>
      <c r="N1175" s="14">
        <v>0.46073366724933412</v>
      </c>
      <c r="O1175">
        <f>I1175+J1175*'bulk material'!AI1175+K1175*'bulk material'!AJ1175+L1175*'bulk material'!AK1175+M1175*'bulk material'!AL1175+N1175*'bulk material'!AM1175</f>
        <v>1.6102556738785063</v>
      </c>
      <c r="P1175">
        <f>(O1175-'bulk material'!O1175)^2</f>
        <v>3.044835817661832</v>
      </c>
    </row>
    <row r="1176" spans="1:16" ht="15.75" thickBot="1" x14ac:dyDescent="0.3">
      <c r="A1176" s="13">
        <v>-0.11795479720844249</v>
      </c>
      <c r="B1176" s="13">
        <v>2.3441750623111108</v>
      </c>
      <c r="C1176" s="13">
        <v>-1.9231866673775702E-2</v>
      </c>
      <c r="D1176" s="13">
        <v>1.3446266448424369</v>
      </c>
      <c r="E1176" s="13">
        <v>-0.24152214324737911</v>
      </c>
      <c r="F1176" s="14">
        <v>-2.326506131636096</v>
      </c>
      <c r="G1176" s="7">
        <f>A1176+B1176*'bulk material'!AI1176+C1176*'bulk material'!AJ1176+D1176*'bulk material'!AK1176+E1176*'bulk material'!AL1176+F1176*'bulk material'!AM1176</f>
        <v>5.8742084420013878</v>
      </c>
      <c r="H1176">
        <f>(G1176-'bulk material'!N1176)^2</f>
        <v>0.82663976143593143</v>
      </c>
      <c r="I1176" s="13">
        <v>-2.2091567093236426</v>
      </c>
      <c r="J1176" s="13">
        <v>-2.655150415248702</v>
      </c>
      <c r="K1176" s="13">
        <v>-4.1063027716796601</v>
      </c>
      <c r="L1176" s="13">
        <v>0.92994870967569676</v>
      </c>
      <c r="M1176" s="13">
        <v>-0.98502144559722105</v>
      </c>
      <c r="N1176" s="14">
        <v>0.46073366724933412</v>
      </c>
      <c r="O1176">
        <f>I1176+J1176*'bulk material'!AI1176+K1176*'bulk material'!AJ1176+L1176*'bulk material'!AK1176+M1176*'bulk material'!AL1176+N1176*'bulk material'!AM1176</f>
        <v>1.6102556738785063</v>
      </c>
      <c r="P1176">
        <f>(O1176-'bulk material'!O1176)^2</f>
        <v>0.60255559982872486</v>
      </c>
    </row>
    <row r="1177" spans="1:16" ht="15.75" thickBot="1" x14ac:dyDescent="0.3">
      <c r="A1177" s="13">
        <v>-0.11795479720844249</v>
      </c>
      <c r="B1177" s="13">
        <v>2.3441750623111108</v>
      </c>
      <c r="C1177" s="13">
        <v>-1.9231866673775702E-2</v>
      </c>
      <c r="D1177" s="13">
        <v>1.3446266448424369</v>
      </c>
      <c r="E1177" s="13">
        <v>-0.24152214324737911</v>
      </c>
      <c r="F1177" s="14">
        <v>-2.326506131636096</v>
      </c>
      <c r="G1177" s="7">
        <f>A1177+B1177*'bulk material'!AI1177+C1177*'bulk material'!AJ1177+D1177*'bulk material'!AK1177+E1177*'bulk material'!AL1177+F1177*'bulk material'!AM1177</f>
        <v>6.4700159917100191</v>
      </c>
      <c r="H1177">
        <f>(G1177-'bulk material'!N1177)^2</f>
        <v>2.6357802645206689</v>
      </c>
      <c r="I1177" s="13">
        <v>-2.2091567093236426</v>
      </c>
      <c r="J1177" s="13">
        <v>-2.655150415248702</v>
      </c>
      <c r="K1177" s="13">
        <v>-4.1063027716796601</v>
      </c>
      <c r="L1177" s="13">
        <v>0.92994870967569676</v>
      </c>
      <c r="M1177" s="13">
        <v>-0.98502144559722105</v>
      </c>
      <c r="N1177" s="14">
        <v>0.46073366724933412</v>
      </c>
      <c r="O1177">
        <f>I1177+J1177*'bulk material'!AI1177+K1177*'bulk material'!AJ1177+L1177*'bulk material'!AK1177+M1177*'bulk material'!AL1177+N1177*'bulk material'!AM1177</f>
        <v>2.6258702451045917</v>
      </c>
      <c r="P1177">
        <f>(O1177-'bulk material'!O1177)^2</f>
        <v>3.2413065039606379</v>
      </c>
    </row>
    <row r="1178" spans="1:16" ht="15.75" thickBot="1" x14ac:dyDescent="0.3">
      <c r="A1178" s="13">
        <v>-0.11795479720844249</v>
      </c>
      <c r="B1178" s="13">
        <v>2.3441750623111108</v>
      </c>
      <c r="C1178" s="13">
        <v>-1.9231866673775702E-2</v>
      </c>
      <c r="D1178" s="13">
        <v>1.3446266448424369</v>
      </c>
      <c r="E1178" s="13">
        <v>-0.24152214324737911</v>
      </c>
      <c r="F1178" s="14">
        <v>-2.326506131636096</v>
      </c>
      <c r="G1178" s="7">
        <f>A1178+B1178*'bulk material'!AI1178+C1178*'bulk material'!AJ1178+D1178*'bulk material'!AK1178+E1178*'bulk material'!AL1178+F1178*'bulk material'!AM1178</f>
        <v>6.4700159917100191</v>
      </c>
      <c r="H1178">
        <f>(G1178-'bulk material'!N1178)^2</f>
        <v>0.15775890242753263</v>
      </c>
      <c r="I1178" s="13">
        <v>-2.2091567093236426</v>
      </c>
      <c r="J1178" s="13">
        <v>-2.655150415248702</v>
      </c>
      <c r="K1178" s="13">
        <v>-4.1063027716796601</v>
      </c>
      <c r="L1178" s="13">
        <v>0.92994870967569676</v>
      </c>
      <c r="M1178" s="13">
        <v>-0.98502144559722105</v>
      </c>
      <c r="N1178" s="14">
        <v>0.46073366724933412</v>
      </c>
      <c r="O1178">
        <f>I1178+J1178*'bulk material'!AI1178+K1178*'bulk material'!AJ1178+L1178*'bulk material'!AK1178+M1178*'bulk material'!AL1178+N1178*'bulk material'!AM1178</f>
        <v>2.6258702451045917</v>
      </c>
      <c r="P1178">
        <f>(O1178-'bulk material'!O1178)^2</f>
        <v>0.32952536873597926</v>
      </c>
    </row>
    <row r="1179" spans="1:16" ht="15.75" thickBot="1" x14ac:dyDescent="0.3">
      <c r="A1179" s="13">
        <v>-0.11795479720844249</v>
      </c>
      <c r="B1179" s="13">
        <v>2.3441750623111108</v>
      </c>
      <c r="C1179" s="13">
        <v>-1.9231866673775702E-2</v>
      </c>
      <c r="D1179" s="13">
        <v>1.3446266448424369</v>
      </c>
      <c r="E1179" s="13">
        <v>-0.24152214324737911</v>
      </c>
      <c r="F1179" s="14">
        <v>-2.326506131636096</v>
      </c>
      <c r="G1179" s="7">
        <f>A1179+B1179*'bulk material'!AI1179+C1179*'bulk material'!AJ1179+D1179*'bulk material'!AK1179+E1179*'bulk material'!AL1179+F1179*'bulk material'!AM1179</f>
        <v>6.2027807494083591</v>
      </c>
      <c r="H1179">
        <f>(G1179-'bulk material'!N1179)^2</f>
        <v>1.7339969657413472</v>
      </c>
      <c r="I1179" s="13">
        <v>-2.2091567093236426</v>
      </c>
      <c r="J1179" s="13">
        <v>-2.655150415248702</v>
      </c>
      <c r="K1179" s="13">
        <v>-4.1063027716796601</v>
      </c>
      <c r="L1179" s="13">
        <v>0.92994870967569676</v>
      </c>
      <c r="M1179" s="13">
        <v>-0.98502144559722105</v>
      </c>
      <c r="N1179" s="14">
        <v>0.46073366724933412</v>
      </c>
      <c r="O1179">
        <f>I1179+J1179*'bulk material'!AI1179+K1179*'bulk material'!AJ1179+L1179*'bulk material'!AK1179+M1179*'bulk material'!AL1179+N1179*'bulk material'!AM1179</f>
        <v>5.8801426109701271</v>
      </c>
      <c r="P1179">
        <f>(O1179-'bulk material'!O1179)^2</f>
        <v>1.6645516522907735</v>
      </c>
    </row>
    <row r="1180" spans="1:16" ht="15.75" thickBot="1" x14ac:dyDescent="0.3">
      <c r="A1180" s="13">
        <v>-0.11795479720844249</v>
      </c>
      <c r="B1180" s="13">
        <v>2.3441750623111108</v>
      </c>
      <c r="C1180" s="13">
        <v>-1.9231866673775702E-2</v>
      </c>
      <c r="D1180" s="13">
        <v>1.3446266448424369</v>
      </c>
      <c r="E1180" s="13">
        <v>-0.24152214324737911</v>
      </c>
      <c r="F1180" s="14">
        <v>-2.326506131636096</v>
      </c>
      <c r="G1180" s="7">
        <f>A1180+B1180*'bulk material'!AI1180+C1180*'bulk material'!AJ1180+D1180*'bulk material'!AK1180+E1180*'bulk material'!AL1180+F1180*'bulk material'!AM1180</f>
        <v>6.2027807494083591</v>
      </c>
      <c r="H1180">
        <f>(G1180-'bulk material'!N1180)^2</f>
        <v>7.723915015647255E-2</v>
      </c>
      <c r="I1180" s="13">
        <v>-2.2091567093236426</v>
      </c>
      <c r="J1180" s="13">
        <v>-2.655150415248702</v>
      </c>
      <c r="K1180" s="13">
        <v>-4.1063027716796601</v>
      </c>
      <c r="L1180" s="13">
        <v>0.92994870967569676</v>
      </c>
      <c r="M1180" s="13">
        <v>-0.98502144559722105</v>
      </c>
      <c r="N1180" s="14">
        <v>0.46073366724933412</v>
      </c>
      <c r="O1180">
        <f>I1180+J1180*'bulk material'!AI1180+K1180*'bulk material'!AJ1180+L1180*'bulk material'!AK1180+M1180*'bulk material'!AL1180+N1180*'bulk material'!AM1180</f>
        <v>5.8801426109701271</v>
      </c>
      <c r="P1180">
        <f>(O1180-'bulk material'!O1180)^2</f>
        <v>6.3142233768736733E-2</v>
      </c>
    </row>
    <row r="1181" spans="1:16" ht="15.75" thickBot="1" x14ac:dyDescent="0.3">
      <c r="A1181" s="13">
        <v>-0.11795479720844249</v>
      </c>
      <c r="B1181" s="13">
        <v>2.3441750623111108</v>
      </c>
      <c r="C1181" s="13">
        <v>-1.9231866673775702E-2</v>
      </c>
      <c r="D1181" s="13">
        <v>1.3446266448424369</v>
      </c>
      <c r="E1181" s="13">
        <v>-0.24152214324737911</v>
      </c>
      <c r="F1181" s="14">
        <v>-2.326506131636096</v>
      </c>
      <c r="G1181" s="7">
        <f>A1181+B1181*'bulk material'!AI1181+C1181*'bulk material'!AJ1181+D1181*'bulk material'!AK1181+E1181*'bulk material'!AL1181+F1181*'bulk material'!AM1181</f>
        <v>5.3451849244619565</v>
      </c>
      <c r="H1181">
        <f>(G1181-'bulk material'!N1181)^2</f>
        <v>0.84550439998043636</v>
      </c>
      <c r="I1181" s="13">
        <v>-2.2091567093236426</v>
      </c>
      <c r="J1181" s="13">
        <v>-2.655150415248702</v>
      </c>
      <c r="K1181" s="13">
        <v>-4.1063027716796601</v>
      </c>
      <c r="L1181" s="13">
        <v>0.92994870967569676</v>
      </c>
      <c r="M1181" s="13">
        <v>-0.98502144559722105</v>
      </c>
      <c r="N1181" s="14">
        <v>0.46073366724933412</v>
      </c>
      <c r="O1181">
        <f>I1181+J1181*'bulk material'!AI1181+K1181*'bulk material'!AJ1181+L1181*'bulk material'!AK1181+M1181*'bulk material'!AL1181+N1181*'bulk material'!AM1181</f>
        <v>2.3023987538313757</v>
      </c>
      <c r="P1181">
        <f>(O1181-'bulk material'!O1181)^2</f>
        <v>0.16426752473927522</v>
      </c>
    </row>
    <row r="1182" spans="1:16" ht="15.75" thickBot="1" x14ac:dyDescent="0.3">
      <c r="A1182" s="13">
        <v>-0.11795479720844249</v>
      </c>
      <c r="B1182" s="13">
        <v>2.3441750623111108</v>
      </c>
      <c r="C1182" s="13">
        <v>-1.9231866673775702E-2</v>
      </c>
      <c r="D1182" s="13">
        <v>1.3446266448424369</v>
      </c>
      <c r="E1182" s="13">
        <v>-0.24152214324737911</v>
      </c>
      <c r="F1182" s="14">
        <v>-2.326506131636096</v>
      </c>
      <c r="G1182" s="7">
        <f>A1182+B1182*'bulk material'!AI1182+C1182*'bulk material'!AJ1182+D1182*'bulk material'!AK1182+E1182*'bulk material'!AL1182+F1182*'bulk material'!AM1182</f>
        <v>5.3451849244619565</v>
      </c>
      <c r="H1182">
        <f>(G1182-'bulk material'!N1182)^2</f>
        <v>1.986727269372401</v>
      </c>
      <c r="I1182" s="13">
        <v>-2.2091567093236426</v>
      </c>
      <c r="J1182" s="13">
        <v>-2.655150415248702</v>
      </c>
      <c r="K1182" s="13">
        <v>-4.1063027716796601</v>
      </c>
      <c r="L1182" s="13">
        <v>0.92994870967569676</v>
      </c>
      <c r="M1182" s="13">
        <v>-0.98502144559722105</v>
      </c>
      <c r="N1182" s="14">
        <v>0.46073366724933412</v>
      </c>
      <c r="O1182">
        <f>I1182+J1182*'bulk material'!AI1182+K1182*'bulk material'!AJ1182+L1182*'bulk material'!AK1182+M1182*'bulk material'!AL1182+N1182*'bulk material'!AM1182</f>
        <v>2.3023987538313757</v>
      </c>
      <c r="P1182">
        <f>(O1182-'bulk material'!O1182)^2</f>
        <v>0.8015608413492088</v>
      </c>
    </row>
    <row r="1183" spans="1:16" ht="15.75" thickBot="1" x14ac:dyDescent="0.3">
      <c r="A1183" s="13">
        <v>-0.11795479720844249</v>
      </c>
      <c r="B1183" s="13">
        <v>2.3441750623111108</v>
      </c>
      <c r="C1183" s="13">
        <v>-1.9231866673775702E-2</v>
      </c>
      <c r="D1183" s="13">
        <v>1.3446266448424369</v>
      </c>
      <c r="E1183" s="13">
        <v>-0.24152214324737911</v>
      </c>
      <c r="F1183" s="14">
        <v>-2.326506131636096</v>
      </c>
      <c r="G1183" s="7">
        <f>A1183+B1183*'bulk material'!AI1183+C1183*'bulk material'!AJ1183+D1183*'bulk material'!AK1183+E1183*'bulk material'!AL1183+F1183*'bulk material'!AM1183</f>
        <v>5.3451849244619565</v>
      </c>
      <c r="H1183">
        <f>(G1183-'bulk material'!N1183)^2</f>
        <v>2.0435077946537068</v>
      </c>
      <c r="I1183" s="13">
        <v>-2.2091567093236426</v>
      </c>
      <c r="J1183" s="13">
        <v>-2.655150415248702</v>
      </c>
      <c r="K1183" s="13">
        <v>-4.1063027716796601</v>
      </c>
      <c r="L1183" s="13">
        <v>0.92994870967569676</v>
      </c>
      <c r="M1183" s="13">
        <v>-0.98502144559722105</v>
      </c>
      <c r="N1183" s="14">
        <v>0.46073366724933412</v>
      </c>
      <c r="O1183">
        <f>I1183+J1183*'bulk material'!AI1183+K1183*'bulk material'!AJ1183+L1183*'bulk material'!AK1183+M1183*'bulk material'!AL1183+N1183*'bulk material'!AM1183</f>
        <v>2.3023987538313757</v>
      </c>
      <c r="P1183">
        <f>(O1183-'bulk material'!O1183)^2</f>
        <v>0.83777281345573762</v>
      </c>
    </row>
    <row r="1184" spans="1:16" ht="15.75" thickBot="1" x14ac:dyDescent="0.3">
      <c r="A1184" s="13">
        <v>-0.11795479720844249</v>
      </c>
      <c r="B1184" s="13">
        <v>2.3441750623111108</v>
      </c>
      <c r="C1184" s="13">
        <v>-1.9231866673775702E-2</v>
      </c>
      <c r="D1184" s="13">
        <v>1.3446266448424369</v>
      </c>
      <c r="E1184" s="13">
        <v>-0.24152214324737911</v>
      </c>
      <c r="F1184" s="14">
        <v>-2.326506131636096</v>
      </c>
      <c r="G1184" s="7">
        <f>A1184+B1184*'bulk material'!AI1184+C1184*'bulk material'!AJ1184+D1184*'bulk material'!AK1184+E1184*'bulk material'!AL1184+F1184*'bulk material'!AM1184</f>
        <v>5.3451849244619565</v>
      </c>
      <c r="H1184">
        <f>(G1184-'bulk material'!N1184)^2</f>
        <v>2.4320812089821904</v>
      </c>
      <c r="I1184" s="13">
        <v>-2.2091567093236426</v>
      </c>
      <c r="J1184" s="13">
        <v>-2.655150415248702</v>
      </c>
      <c r="K1184" s="13">
        <v>-4.1063027716796601</v>
      </c>
      <c r="L1184" s="13">
        <v>0.92994870967569676</v>
      </c>
      <c r="M1184" s="13">
        <v>-0.98502144559722105</v>
      </c>
      <c r="N1184" s="14">
        <v>0.46073366724933412</v>
      </c>
      <c r="O1184">
        <f>I1184+J1184*'bulk material'!AI1184+K1184*'bulk material'!AJ1184+L1184*'bulk material'!AK1184+M1184*'bulk material'!AL1184+N1184*'bulk material'!AM1184</f>
        <v>2.3023987538313757</v>
      </c>
      <c r="P1184">
        <f>(O1184-'bulk material'!O1184)^2</f>
        <v>1.092650632148169</v>
      </c>
    </row>
    <row r="1185" spans="1:16" ht="15.75" thickBot="1" x14ac:dyDescent="0.3">
      <c r="A1185" s="13">
        <v>-0.11795479720844249</v>
      </c>
      <c r="B1185" s="13">
        <v>2.3441750623111108</v>
      </c>
      <c r="C1185" s="13">
        <v>-1.9231866673775702E-2</v>
      </c>
      <c r="D1185" s="13">
        <v>1.3446266448424369</v>
      </c>
      <c r="E1185" s="13">
        <v>-0.24152214324737911</v>
      </c>
      <c r="F1185" s="14">
        <v>-2.326506131636096</v>
      </c>
      <c r="G1185" s="7">
        <f>A1185+B1185*'bulk material'!AI1185+C1185*'bulk material'!AJ1185+D1185*'bulk material'!AK1185+E1185*'bulk material'!AL1185+F1185*'bulk material'!AM1185</f>
        <v>6.6186963759721618</v>
      </c>
      <c r="H1185">
        <f>(G1185-'bulk material'!N1185)^2</f>
        <v>2.8974267155065307</v>
      </c>
      <c r="I1185" s="13">
        <v>-2.2091567093236426</v>
      </c>
      <c r="J1185" s="13">
        <v>-2.655150415248702</v>
      </c>
      <c r="K1185" s="13">
        <v>-4.1063027716796601</v>
      </c>
      <c r="L1185" s="13">
        <v>0.92994870967569676</v>
      </c>
      <c r="M1185" s="13">
        <v>-0.98502144559722105</v>
      </c>
      <c r="N1185" s="14">
        <v>0.46073366724933412</v>
      </c>
      <c r="O1185">
        <f>I1185+J1185*'bulk material'!AI1185+K1185*'bulk material'!AJ1185+L1185*'bulk material'!AK1185+M1185*'bulk material'!AL1185+N1185*'bulk material'!AM1185</f>
        <v>-0.5687904864536919</v>
      </c>
      <c r="P1185">
        <f>(O1185-'bulk material'!O1185)^2</f>
        <v>2.8752960333133677</v>
      </c>
    </row>
    <row r="1186" spans="1:16" ht="15.75" thickBot="1" x14ac:dyDescent="0.3">
      <c r="A1186" s="13">
        <v>-0.11795479720844249</v>
      </c>
      <c r="B1186" s="13">
        <v>2.3441750623111108</v>
      </c>
      <c r="C1186" s="13">
        <v>-1.9231866673775702E-2</v>
      </c>
      <c r="D1186" s="13">
        <v>1.3446266448424369</v>
      </c>
      <c r="E1186" s="13">
        <v>-0.24152214324737911</v>
      </c>
      <c r="F1186" s="14">
        <v>-2.326506131636096</v>
      </c>
      <c r="G1186" s="7">
        <f>A1186+B1186*'bulk material'!AI1186+C1186*'bulk material'!AJ1186+D1186*'bulk material'!AK1186+E1186*'bulk material'!AL1186+F1186*'bulk material'!AM1186</f>
        <v>6.8057819080154953</v>
      </c>
      <c r="H1186">
        <f>(G1186-'bulk material'!N1186)^2</f>
        <v>2.2810488207496102</v>
      </c>
      <c r="I1186" s="13">
        <v>-2.2091567093236426</v>
      </c>
      <c r="J1186" s="13">
        <v>-2.655150415248702</v>
      </c>
      <c r="K1186" s="13">
        <v>-4.1063027716796601</v>
      </c>
      <c r="L1186" s="13">
        <v>0.92994870967569676</v>
      </c>
      <c r="M1186" s="13">
        <v>-0.98502144559722105</v>
      </c>
      <c r="N1186" s="14">
        <v>0.46073366724933412</v>
      </c>
      <c r="O1186">
        <f>I1186+J1186*'bulk material'!AI1186+K1186*'bulk material'!AJ1186+L1186*'bulk material'!AK1186+M1186*'bulk material'!AL1186+N1186*'bulk material'!AM1186</f>
        <v>-0.26424613205643721</v>
      </c>
      <c r="P1186">
        <f>(O1186-'bulk material'!O1186)^2</f>
        <v>3.1482901946160489</v>
      </c>
    </row>
    <row r="1187" spans="1:16" ht="15.75" thickBot="1" x14ac:dyDescent="0.3">
      <c r="A1187" s="13">
        <v>-0.11795479720844249</v>
      </c>
      <c r="B1187" s="13">
        <v>2.3441750623111108</v>
      </c>
      <c r="C1187" s="13">
        <v>-1.9231866673775702E-2</v>
      </c>
      <c r="D1187" s="13">
        <v>1.3446266448424369</v>
      </c>
      <c r="E1187" s="13">
        <v>-0.24152214324737911</v>
      </c>
      <c r="F1187" s="14">
        <v>-2.326506131636096</v>
      </c>
      <c r="G1187" s="7">
        <f>A1187+B1187*'bulk material'!AI1187+C1187*'bulk material'!AJ1187+D1187*'bulk material'!AK1187+E1187*'bulk material'!AL1187+F1187*'bulk material'!AM1187</f>
        <v>6.8684502986379545</v>
      </c>
      <c r="H1187">
        <f>(G1187-'bulk material'!N1187)^2</f>
        <v>0.92650947738411971</v>
      </c>
      <c r="I1187" s="13">
        <v>-2.2091567093236426</v>
      </c>
      <c r="J1187" s="13">
        <v>-2.655150415248702</v>
      </c>
      <c r="K1187" s="13">
        <v>-4.1063027716796601</v>
      </c>
      <c r="L1187" s="13">
        <v>0.92994870967569676</v>
      </c>
      <c r="M1187" s="13">
        <v>-0.98502144559722105</v>
      </c>
      <c r="N1187" s="14">
        <v>0.46073366724933412</v>
      </c>
      <c r="O1187">
        <f>I1187+J1187*'bulk material'!AI1187+K1187*'bulk material'!AJ1187+L1187*'bulk material'!AK1187+M1187*'bulk material'!AL1187+N1187*'bulk material'!AM1187</f>
        <v>6.8830264630727722E-2</v>
      </c>
      <c r="P1187">
        <f>(O1187-'bulk material'!O1187)^2</f>
        <v>4.0167120479282916</v>
      </c>
    </row>
    <row r="1188" spans="1:16" ht="15.75" thickBot="1" x14ac:dyDescent="0.3">
      <c r="A1188" s="13">
        <v>-0.11795479720844249</v>
      </c>
      <c r="B1188" s="13">
        <v>2.3441750623111108</v>
      </c>
      <c r="C1188" s="13">
        <v>-1.9231866673775702E-2</v>
      </c>
      <c r="D1188" s="13">
        <v>1.3446266448424369</v>
      </c>
      <c r="E1188" s="13">
        <v>-0.24152214324737911</v>
      </c>
      <c r="F1188" s="14">
        <v>-2.326506131636096</v>
      </c>
      <c r="G1188" s="7">
        <f>A1188+B1188*'bulk material'!AI1188+C1188*'bulk material'!AJ1188+D1188*'bulk material'!AK1188+E1188*'bulk material'!AL1188+F1188*'bulk material'!AM1188</f>
        <v>6.9928674400588289</v>
      </c>
      <c r="H1188">
        <f>(G1188-'bulk material'!N1188)^2</f>
        <v>1.306285497529083</v>
      </c>
      <c r="I1188" s="13">
        <v>-2.2091567093236426</v>
      </c>
      <c r="J1188" s="13">
        <v>-2.655150415248702</v>
      </c>
      <c r="K1188" s="13">
        <v>-4.1063027716796601</v>
      </c>
      <c r="L1188" s="13">
        <v>0.92994870967569676</v>
      </c>
      <c r="M1188" s="13">
        <v>-0.98502144559722105</v>
      </c>
      <c r="N1188" s="14">
        <v>0.46073366724933412</v>
      </c>
      <c r="O1188">
        <f>I1188+J1188*'bulk material'!AI1188+K1188*'bulk material'!AJ1188+L1188*'bulk material'!AK1188+M1188*'bulk material'!AL1188+N1188*'bulk material'!AM1188</f>
        <v>4.0298222340817258E-2</v>
      </c>
      <c r="P1188">
        <f>(O1188-'bulk material'!O1188)^2</f>
        <v>2.8207124977338687</v>
      </c>
    </row>
    <row r="1189" spans="1:16" ht="15.75" thickBot="1" x14ac:dyDescent="0.3">
      <c r="A1189" s="13">
        <v>-0.11795479720844249</v>
      </c>
      <c r="B1189" s="13">
        <v>2.3441750623111108</v>
      </c>
      <c r="C1189" s="13">
        <v>-1.9231866673775702E-2</v>
      </c>
      <c r="D1189" s="13">
        <v>1.3446266448424369</v>
      </c>
      <c r="E1189" s="13">
        <v>-0.24152214324737911</v>
      </c>
      <c r="F1189" s="14">
        <v>-2.326506131636096</v>
      </c>
      <c r="G1189" s="7">
        <f>A1189+B1189*'bulk material'!AI1189+C1189*'bulk material'!AJ1189+D1189*'bulk material'!AK1189+E1189*'bulk material'!AL1189+F1189*'bulk material'!AM1189</f>
        <v>6.7090648041670145</v>
      </c>
      <c r="H1189">
        <f>(G1189-'bulk material'!N1189)^2</f>
        <v>3.3374558377000034E-2</v>
      </c>
      <c r="I1189" s="13">
        <v>-2.2091567093236426</v>
      </c>
      <c r="J1189" s="13">
        <v>-2.655150415248702</v>
      </c>
      <c r="K1189" s="13">
        <v>-4.1063027716796601</v>
      </c>
      <c r="L1189" s="13">
        <v>0.92994870967569676</v>
      </c>
      <c r="M1189" s="13">
        <v>-0.98502144559722105</v>
      </c>
      <c r="N1189" s="14">
        <v>0.46073366724933412</v>
      </c>
      <c r="O1189">
        <f>I1189+J1189*'bulk material'!AI1189+K1189*'bulk material'!AJ1189+L1189*'bulk material'!AK1189+M1189*'bulk material'!AL1189+N1189*'bulk material'!AM1189</f>
        <v>3.0435276604819834</v>
      </c>
      <c r="P1189">
        <f>(O1189-'bulk material'!O1189)^2</f>
        <v>3.1862583095376105E-4</v>
      </c>
    </row>
    <row r="1190" spans="1:16" ht="15.75" thickBot="1" x14ac:dyDescent="0.3">
      <c r="A1190" s="13">
        <v>-0.11795479720844249</v>
      </c>
      <c r="B1190" s="13">
        <v>2.3441750623111108</v>
      </c>
      <c r="C1190" s="13">
        <v>-1.9231866673775702E-2</v>
      </c>
      <c r="D1190" s="13">
        <v>1.3446266448424369</v>
      </c>
      <c r="E1190" s="13">
        <v>-0.24152214324737911</v>
      </c>
      <c r="F1190" s="14">
        <v>-2.326506131636096</v>
      </c>
      <c r="G1190" s="7">
        <f>A1190+B1190*'bulk material'!AI1190+C1190*'bulk material'!AJ1190+D1190*'bulk material'!AK1190+E1190*'bulk material'!AL1190+F1190*'bulk material'!AM1190</f>
        <v>6.8900906192199676</v>
      </c>
      <c r="H1190">
        <f>(G1190-'bulk material'!N1190)^2</f>
        <v>0.65269559402024824</v>
      </c>
      <c r="I1190" s="13">
        <v>-2.2091567093236426</v>
      </c>
      <c r="J1190" s="13">
        <v>-2.655150415248702</v>
      </c>
      <c r="K1190" s="13">
        <v>-4.1063027716796601</v>
      </c>
      <c r="L1190" s="13">
        <v>0.92994870967569676</v>
      </c>
      <c r="M1190" s="13">
        <v>-0.98502144559722105</v>
      </c>
      <c r="N1190" s="14">
        <v>0.46073366724933412</v>
      </c>
      <c r="O1190">
        <f>I1190+J1190*'bulk material'!AI1190+K1190*'bulk material'!AJ1190+L1190*'bulk material'!AK1190+M1190*'bulk material'!AL1190+N1190*'bulk material'!AM1190</f>
        <v>0.67304357570627416</v>
      </c>
      <c r="P1190">
        <f>(O1190-'bulk material'!O1190)^2</f>
        <v>2.3315543913422827</v>
      </c>
    </row>
    <row r="1191" spans="1:16" ht="15.75" thickBot="1" x14ac:dyDescent="0.3">
      <c r="A1191" s="13">
        <v>-0.11795479720844249</v>
      </c>
      <c r="B1191" s="13">
        <v>2.3441750623111108</v>
      </c>
      <c r="C1191" s="13">
        <v>-1.9231866673775702E-2</v>
      </c>
      <c r="D1191" s="13">
        <v>1.3446266448424369</v>
      </c>
      <c r="E1191" s="13">
        <v>-0.24152214324737911</v>
      </c>
      <c r="F1191" s="14">
        <v>-2.326506131636096</v>
      </c>
      <c r="G1191" s="7">
        <f>A1191+B1191*'bulk material'!AI1191+C1191*'bulk material'!AJ1191+D1191*'bulk material'!AK1191+E1191*'bulk material'!AL1191+F1191*'bulk material'!AM1191</f>
        <v>7.6772098254875472</v>
      </c>
      <c r="H1191">
        <f>(G1191-'bulk material'!N1191)^2</f>
        <v>7.0838389398145463</v>
      </c>
      <c r="I1191" s="13">
        <v>-2.2091567093236426</v>
      </c>
      <c r="J1191" s="13">
        <v>-2.655150415248702</v>
      </c>
      <c r="K1191" s="13">
        <v>-4.1063027716796601</v>
      </c>
      <c r="L1191" s="13">
        <v>0.92994870967569676</v>
      </c>
      <c r="M1191" s="13">
        <v>-0.98502144559722105</v>
      </c>
      <c r="N1191" s="14">
        <v>0.46073366724933412</v>
      </c>
      <c r="O1191">
        <f>I1191+J1191*'bulk material'!AI1191+K1191*'bulk material'!AJ1191+L1191*'bulk material'!AK1191+M1191*'bulk material'!AL1191+N1191*'bulk material'!AM1191</f>
        <v>-0.49683259399429114</v>
      </c>
      <c r="P1191">
        <f>(O1191-'bulk material'!O1191)^2</f>
        <v>1.3146700999019238</v>
      </c>
    </row>
    <row r="1192" spans="1:16" ht="15.75" thickBot="1" x14ac:dyDescent="0.3">
      <c r="A1192" s="13">
        <v>-0.11795479720844249</v>
      </c>
      <c r="B1192" s="13">
        <v>2.3441750623111108</v>
      </c>
      <c r="C1192" s="13">
        <v>-1.9231866673775702E-2</v>
      </c>
      <c r="D1192" s="13">
        <v>1.3446266448424369</v>
      </c>
      <c r="E1192" s="13">
        <v>-0.24152214324737911</v>
      </c>
      <c r="F1192" s="14">
        <v>-2.326506131636096</v>
      </c>
      <c r="G1192" s="7">
        <f>A1192+B1192*'bulk material'!AI1192+C1192*'bulk material'!AJ1192+D1192*'bulk material'!AK1192+E1192*'bulk material'!AL1192+F1192*'bulk material'!AM1192</f>
        <v>7.7016528058084122</v>
      </c>
      <c r="H1192">
        <f>(G1192-'bulk material'!N1192)^2</f>
        <v>1.0783348469643168</v>
      </c>
      <c r="I1192" s="13">
        <v>-2.2091567093236426</v>
      </c>
      <c r="J1192" s="13">
        <v>-2.655150415248702</v>
      </c>
      <c r="K1192" s="13">
        <v>-4.1063027716796601</v>
      </c>
      <c r="L1192" s="13">
        <v>0.92994870967569676</v>
      </c>
      <c r="M1192" s="13">
        <v>-0.98502144559722105</v>
      </c>
      <c r="N1192" s="14">
        <v>0.46073366724933412</v>
      </c>
      <c r="O1192">
        <f>I1192+J1192*'bulk material'!AI1192+K1192*'bulk material'!AJ1192+L1192*'bulk material'!AK1192+M1192*'bulk material'!AL1192+N1192*'bulk material'!AM1192</f>
        <v>0.39425633052686582</v>
      </c>
      <c r="P1192">
        <f>(O1192-'bulk material'!O1192)^2</f>
        <v>2.8319016757446951</v>
      </c>
    </row>
    <row r="1193" spans="1:16" ht="15.75" thickBot="1" x14ac:dyDescent="0.3">
      <c r="A1193" s="13">
        <v>-0.11795479720844249</v>
      </c>
      <c r="B1193" s="13">
        <v>2.3441750623111108</v>
      </c>
      <c r="C1193" s="13">
        <v>-1.9231866673775702E-2</v>
      </c>
      <c r="D1193" s="13">
        <v>1.3446266448424369</v>
      </c>
      <c r="E1193" s="13">
        <v>-0.24152214324737911</v>
      </c>
      <c r="F1193" s="14">
        <v>-2.326506131636096</v>
      </c>
      <c r="G1193" s="7">
        <f>A1193+B1193*'bulk material'!AI1193+C1193*'bulk material'!AJ1193+D1193*'bulk material'!AK1193+E1193*'bulk material'!AL1193+F1193*'bulk material'!AM1193</f>
        <v>7.2108456124617017</v>
      </c>
      <c r="H1193">
        <f>(G1193-'bulk material'!N1193)^2</f>
        <v>4.5894859529442937E-2</v>
      </c>
      <c r="I1193" s="13">
        <v>-2.2091567093236426</v>
      </c>
      <c r="J1193" s="13">
        <v>-2.655150415248702</v>
      </c>
      <c r="K1193" s="13">
        <v>-4.1063027716796601</v>
      </c>
      <c r="L1193" s="13">
        <v>0.92994870967569676</v>
      </c>
      <c r="M1193" s="13">
        <v>-0.98502144559722105</v>
      </c>
      <c r="N1193" s="14">
        <v>0.46073366724933412</v>
      </c>
      <c r="O1193">
        <f>I1193+J1193*'bulk material'!AI1193+K1193*'bulk material'!AJ1193+L1193*'bulk material'!AK1193+M1193*'bulk material'!AL1193+N1193*'bulk material'!AM1193</f>
        <v>1.2337234694045924</v>
      </c>
      <c r="P1193">
        <f>(O1193-'bulk material'!O1193)^2</f>
        <v>1.8033570096879072</v>
      </c>
    </row>
    <row r="1194" spans="1:16" ht="15.75" thickBot="1" x14ac:dyDescent="0.3">
      <c r="A1194" s="13">
        <v>-0.11795479720844249</v>
      </c>
      <c r="B1194" s="13">
        <v>2.3441750623111108</v>
      </c>
      <c r="C1194" s="13">
        <v>-1.9231866673775702E-2</v>
      </c>
      <c r="D1194" s="13">
        <v>1.3446266448424369</v>
      </c>
      <c r="E1194" s="13">
        <v>-0.24152214324737911</v>
      </c>
      <c r="F1194" s="14">
        <v>-2.326506131636096</v>
      </c>
      <c r="G1194" s="7">
        <f>A1194+B1194*'bulk material'!AI1194+C1194*'bulk material'!AJ1194+D1194*'bulk material'!AK1194+E1194*'bulk material'!AL1194+F1194*'bulk material'!AM1194</f>
        <v>7.0551374166458869</v>
      </c>
      <c r="H1194">
        <f>(G1194-'bulk material'!N1194)^2</f>
        <v>3.2549280689145683</v>
      </c>
      <c r="I1194" s="13">
        <v>-2.2091567093236426</v>
      </c>
      <c r="J1194" s="13">
        <v>-2.655150415248702</v>
      </c>
      <c r="K1194" s="13">
        <v>-4.1063027716796601</v>
      </c>
      <c r="L1194" s="13">
        <v>0.92994870967569676</v>
      </c>
      <c r="M1194" s="13">
        <v>-0.98502144559722105</v>
      </c>
      <c r="N1194" s="14">
        <v>0.46073366724933412</v>
      </c>
      <c r="O1194">
        <f>I1194+J1194*'bulk material'!AI1194+K1194*'bulk material'!AJ1194+L1194*'bulk material'!AK1194+M1194*'bulk material'!AL1194+N1194*'bulk material'!AM1194</f>
        <v>4.0505973171653684</v>
      </c>
      <c r="P1194">
        <f>(O1194-'bulk material'!O1194)^2</f>
        <v>0.10863736034795193</v>
      </c>
    </row>
    <row r="1195" spans="1:16" ht="15.75" thickBot="1" x14ac:dyDescent="0.3">
      <c r="A1195" s="13">
        <v>-0.11795479720844249</v>
      </c>
      <c r="B1195" s="13">
        <v>2.3441750623111108</v>
      </c>
      <c r="C1195" s="13">
        <v>-1.9231866673775702E-2</v>
      </c>
      <c r="D1195" s="13">
        <v>1.3446266448424369</v>
      </c>
      <c r="E1195" s="13">
        <v>-0.24152214324737911</v>
      </c>
      <c r="F1195" s="14">
        <v>-2.326506131636096</v>
      </c>
      <c r="G1195" s="7">
        <f>A1195+B1195*'bulk material'!AI1195+C1195*'bulk material'!AJ1195+D1195*'bulk material'!AK1195+E1195*'bulk material'!AL1195+F1195*'bulk material'!AM1195</f>
        <v>7.0551374166458869</v>
      </c>
      <c r="H1195">
        <f>(G1195-'bulk material'!N1195)^2</f>
        <v>2.7840707583067208</v>
      </c>
      <c r="I1195" s="13">
        <v>-2.2091567093236426</v>
      </c>
      <c r="J1195" s="13">
        <v>-2.655150415248702</v>
      </c>
      <c r="K1195" s="13">
        <v>-4.1063027716796601</v>
      </c>
      <c r="L1195" s="13">
        <v>0.92994870967569676</v>
      </c>
      <c r="M1195" s="13">
        <v>-0.98502144559722105</v>
      </c>
      <c r="N1195" s="14">
        <v>0.46073366724933412</v>
      </c>
      <c r="O1195">
        <f>I1195+J1195*'bulk material'!AI1195+K1195*'bulk material'!AJ1195+L1195*'bulk material'!AK1195+M1195*'bulk material'!AL1195+N1195*'bulk material'!AM1195</f>
        <v>4.0505973171653684</v>
      </c>
      <c r="P1195">
        <f>(O1195-'bulk material'!O1195)^2</f>
        <v>3.7641196784042139E-2</v>
      </c>
    </row>
    <row r="1196" spans="1:16" ht="15.75" thickBot="1" x14ac:dyDescent="0.3">
      <c r="A1196" s="13">
        <v>-0.11795479720844249</v>
      </c>
      <c r="B1196" s="13">
        <v>2.3441750623111108</v>
      </c>
      <c r="C1196" s="13">
        <v>-1.9231866673775702E-2</v>
      </c>
      <c r="D1196" s="13">
        <v>1.3446266448424369</v>
      </c>
      <c r="E1196" s="13">
        <v>-0.24152214324737911</v>
      </c>
      <c r="F1196" s="14">
        <v>-2.326506131636096</v>
      </c>
      <c r="G1196" s="7">
        <f>A1196+B1196*'bulk material'!AI1196+C1196*'bulk material'!AJ1196+D1196*'bulk material'!AK1196+E1196*'bulk material'!AL1196+F1196*'bulk material'!AM1196</f>
        <v>7.7643211964308714</v>
      </c>
      <c r="H1196">
        <f>(G1196-'bulk material'!N1196)^2</f>
        <v>1.2292542941667199</v>
      </c>
      <c r="I1196" s="13">
        <v>-2.2091567093236426</v>
      </c>
      <c r="J1196" s="13">
        <v>-2.655150415248702</v>
      </c>
      <c r="K1196" s="13">
        <v>-4.1063027716796601</v>
      </c>
      <c r="L1196" s="13">
        <v>0.92994870967569676</v>
      </c>
      <c r="M1196" s="13">
        <v>-0.98502144559722105</v>
      </c>
      <c r="N1196" s="14">
        <v>0.46073366724933412</v>
      </c>
      <c r="O1196">
        <f>I1196+J1196*'bulk material'!AI1196+K1196*'bulk material'!AJ1196+L1196*'bulk material'!AK1196+M1196*'bulk material'!AL1196+N1196*'bulk material'!AM1196</f>
        <v>0.72733272721403086</v>
      </c>
      <c r="P1196">
        <f>(O1196-'bulk material'!O1196)^2</f>
        <v>4.4931530123400076</v>
      </c>
    </row>
    <row r="1197" spans="1:16" ht="15.75" thickBot="1" x14ac:dyDescent="0.3">
      <c r="A1197" s="13">
        <v>-0.11795479720844249</v>
      </c>
      <c r="B1197" s="13">
        <v>2.3441750623111108</v>
      </c>
      <c r="C1197" s="13">
        <v>-1.9231866673775702E-2</v>
      </c>
      <c r="D1197" s="13">
        <v>1.3446266448424369</v>
      </c>
      <c r="E1197" s="13">
        <v>-0.24152214324737911</v>
      </c>
      <c r="F1197" s="14">
        <v>-2.326506131636096</v>
      </c>
      <c r="G1197" s="7">
        <f>A1197+B1197*'bulk material'!AI1197+C1197*'bulk material'!AJ1197+D1197*'bulk material'!AK1197+E1197*'bulk material'!AL1197+F1197*'bulk material'!AM1197</f>
        <v>7.1890863848738968</v>
      </c>
      <c r="H1197">
        <f>(G1197-'bulk material'!N1197)^2</f>
        <v>2.573656012217022E-2</v>
      </c>
      <c r="I1197" s="13">
        <v>-2.2091567093236426</v>
      </c>
      <c r="J1197" s="13">
        <v>-2.655150415248702</v>
      </c>
      <c r="K1197" s="13">
        <v>-4.1063027716796601</v>
      </c>
      <c r="L1197" s="13">
        <v>0.92994870967569676</v>
      </c>
      <c r="M1197" s="13">
        <v>-0.98502144559722105</v>
      </c>
      <c r="N1197" s="14">
        <v>0.46073366724933412</v>
      </c>
      <c r="O1197">
        <f>I1197+J1197*'bulk material'!AI1197+K1197*'bulk material'!AJ1197+L1197*'bulk material'!AK1197+M1197*'bulk material'!AL1197+N1197*'bulk material'!AM1197</f>
        <v>1.7657955590340293</v>
      </c>
      <c r="P1197">
        <f>(O1197-'bulk material'!O1197)^2</f>
        <v>1.8217360033645578</v>
      </c>
    </row>
    <row r="1198" spans="1:16" ht="15.75" thickBot="1" x14ac:dyDescent="0.3">
      <c r="A1198" s="13">
        <v>-0.11795479720844249</v>
      </c>
      <c r="B1198" s="13">
        <v>2.3441750623111108</v>
      </c>
      <c r="C1198" s="13">
        <v>-1.9231866673775702E-2</v>
      </c>
      <c r="D1198" s="13">
        <v>1.3446266448424369</v>
      </c>
      <c r="E1198" s="13">
        <v>-0.24152214324737911</v>
      </c>
      <c r="F1198" s="14">
        <v>-2.326506131636096</v>
      </c>
      <c r="G1198" s="7">
        <f>A1198+B1198*'bulk material'!AI1198+C1198*'bulk material'!AJ1198+D1198*'bulk material'!AK1198+E1198*'bulk material'!AL1198+F1198*'bulk material'!AM1198</f>
        <v>7.8887383378517439</v>
      </c>
      <c r="H1198">
        <f>(G1198-'bulk material'!N1198)^2</f>
        <v>0.44479971534268364</v>
      </c>
      <c r="I1198" s="13">
        <v>-2.2091567093236426</v>
      </c>
      <c r="J1198" s="13">
        <v>-2.655150415248702</v>
      </c>
      <c r="K1198" s="13">
        <v>-4.1063027716796601</v>
      </c>
      <c r="L1198" s="13">
        <v>0.92994870967569676</v>
      </c>
      <c r="M1198" s="13">
        <v>-0.98502144559722105</v>
      </c>
      <c r="N1198" s="14">
        <v>0.46073366724933412</v>
      </c>
      <c r="O1198">
        <f>I1198+J1198*'bulk material'!AI1198+K1198*'bulk material'!AJ1198+L1198*'bulk material'!AK1198+M1198*'bulk material'!AL1198+N1198*'bulk material'!AM1198</f>
        <v>0.69880068492411773</v>
      </c>
      <c r="P1198">
        <f>(O1198-'bulk material'!O1198)^2</f>
        <v>3.1112399152550516</v>
      </c>
    </row>
    <row r="1199" spans="1:16" ht="15.75" thickBot="1" x14ac:dyDescent="0.3">
      <c r="A1199" s="13">
        <v>-0.11795479720844249</v>
      </c>
      <c r="B1199" s="13">
        <v>2.3441750623111108</v>
      </c>
      <c r="C1199" s="13">
        <v>-1.9231866673775702E-2</v>
      </c>
      <c r="D1199" s="13">
        <v>1.3446266448424369</v>
      </c>
      <c r="E1199" s="13">
        <v>-0.24152214324737911</v>
      </c>
      <c r="F1199" s="14">
        <v>-2.326506131636096</v>
      </c>
      <c r="G1199" s="7">
        <f>A1199+B1199*'bulk material'!AI1199+C1199*'bulk material'!AJ1199+D1199*'bulk material'!AK1199+E1199*'bulk material'!AL1199+F1199*'bulk material'!AM1199</f>
        <v>7.3500071223889973</v>
      </c>
      <c r="H1199">
        <f>(G1199-'bulk material'!N1199)^2</f>
        <v>0.99682872980712056</v>
      </c>
      <c r="I1199" s="13">
        <v>-2.2091567093236426</v>
      </c>
      <c r="J1199" s="13">
        <v>-2.655150415248702</v>
      </c>
      <c r="K1199" s="13">
        <v>-4.1063027716796601</v>
      </c>
      <c r="L1199" s="13">
        <v>0.92994870967569676</v>
      </c>
      <c r="M1199" s="13">
        <v>-0.98502144559722105</v>
      </c>
      <c r="N1199" s="14">
        <v>0.46073366724933412</v>
      </c>
      <c r="O1199">
        <f>I1199+J1199*'bulk material'!AI1199+K1199*'bulk material'!AJ1199+L1199*'bulk material'!AK1199+M1199*'bulk material'!AL1199+N1199*'bulk material'!AM1199</f>
        <v>4.7192925620278832</v>
      </c>
      <c r="P1199">
        <f>(O1199-'bulk material'!O1199)^2</f>
        <v>2.7116160995075256</v>
      </c>
    </row>
    <row r="1200" spans="1:16" ht="15.75" thickBot="1" x14ac:dyDescent="0.3">
      <c r="A1200" s="13">
        <v>-0.11795479720844249</v>
      </c>
      <c r="B1200" s="13">
        <v>2.3441750623111108</v>
      </c>
      <c r="C1200" s="13">
        <v>-1.9231866673775702E-2</v>
      </c>
      <c r="D1200" s="13">
        <v>1.3446266448424369</v>
      </c>
      <c r="E1200" s="13">
        <v>-0.24152214324737911</v>
      </c>
      <c r="F1200" s="14">
        <v>-2.326506131636096</v>
      </c>
      <c r="G1200" s="7">
        <f>A1200+B1200*'bulk material'!AI1200+C1200*'bulk material'!AJ1200+D1200*'bulk material'!AK1200+E1200*'bulk material'!AL1200+F1200*'bulk material'!AM1200</f>
        <v>7.3500071223889973</v>
      </c>
      <c r="H1200">
        <f>(G1200-'bulk material'!N1200)^2</f>
        <v>0.35173524229183989</v>
      </c>
      <c r="I1200" s="13">
        <v>-2.2091567093236426</v>
      </c>
      <c r="J1200" s="13">
        <v>-2.655150415248702</v>
      </c>
      <c r="K1200" s="13">
        <v>-4.1063027716796601</v>
      </c>
      <c r="L1200" s="13">
        <v>0.92994870967569676</v>
      </c>
      <c r="M1200" s="13">
        <v>-0.98502144559722105</v>
      </c>
      <c r="N1200" s="14">
        <v>0.46073366724933412</v>
      </c>
      <c r="O1200">
        <f>I1200+J1200*'bulk material'!AI1200+K1200*'bulk material'!AJ1200+L1200*'bulk material'!AK1200+M1200*'bulk material'!AL1200+N1200*'bulk material'!AM1200</f>
        <v>4.7192925620278832</v>
      </c>
      <c r="P1200">
        <f>(O1200-'bulk material'!O1200)^2</f>
        <v>1.5409700618392477</v>
      </c>
    </row>
    <row r="1201" spans="1:16" ht="15.75" thickBot="1" x14ac:dyDescent="0.3">
      <c r="A1201" s="13">
        <v>-0.11795479720844249</v>
      </c>
      <c r="B1201" s="13">
        <v>2.3441750623111108</v>
      </c>
      <c r="C1201" s="13">
        <v>-1.9231866673775702E-2</v>
      </c>
      <c r="D1201" s="13">
        <v>1.3446266448424369</v>
      </c>
      <c r="E1201" s="13">
        <v>-0.24152214324737911</v>
      </c>
      <c r="F1201" s="14">
        <v>-2.326506131636096</v>
      </c>
      <c r="G1201" s="7">
        <f>A1201+B1201*'bulk material'!AI1201+C1201*'bulk material'!AJ1201+D1201*'bulk material'!AK1201+E1201*'bulk material'!AL1201+F1201*'bulk material'!AM1201</f>
        <v>7.5620569787803262</v>
      </c>
      <c r="H1201">
        <f>(G1201-'bulk material'!N1201)^2</f>
        <v>1.0288490865453275</v>
      </c>
      <c r="I1201" s="13">
        <v>-2.2091567093236426</v>
      </c>
      <c r="J1201" s="13">
        <v>-2.655150415248702</v>
      </c>
      <c r="K1201" s="13">
        <v>-4.1063027716796601</v>
      </c>
      <c r="L1201" s="13">
        <v>0.92994870967569676</v>
      </c>
      <c r="M1201" s="13">
        <v>-0.98502144559722105</v>
      </c>
      <c r="N1201" s="14">
        <v>0.46073366724933412</v>
      </c>
      <c r="O1201">
        <f>I1201+J1201*'bulk material'!AI1201+K1201*'bulk material'!AJ1201+L1201*'bulk material'!AK1201+M1201*'bulk material'!AL1201+N1201*'bulk material'!AM1201</f>
        <v>4.9856182695333855</v>
      </c>
      <c r="P1201">
        <f>(O1201-'bulk material'!O1201)^2</f>
        <v>4.6521454594627318</v>
      </c>
    </row>
    <row r="1202" spans="1:16" ht="15.75" thickBot="1" x14ac:dyDescent="0.3">
      <c r="A1202" s="13">
        <v>-0.11795479720844249</v>
      </c>
      <c r="B1202" s="13">
        <v>2.3441750623111108</v>
      </c>
      <c r="C1202" s="13">
        <v>-1.9231866673775702E-2</v>
      </c>
      <c r="D1202" s="13">
        <v>1.3446266448424369</v>
      </c>
      <c r="E1202" s="13">
        <v>-0.24152214324737911</v>
      </c>
      <c r="F1202" s="14">
        <v>-2.326506131636096</v>
      </c>
      <c r="G1202" s="7">
        <f>A1202+B1202*'bulk material'!AI1202+C1202*'bulk material'!AJ1202+D1202*'bulk material'!AK1202+E1202*'bulk material'!AL1202+F1202*'bulk material'!AM1202</f>
        <v>7.5620569787803262</v>
      </c>
      <c r="H1202">
        <f>(G1202-'bulk material'!N1202)^2</f>
        <v>9.5781522972110417E-3</v>
      </c>
      <c r="I1202" s="13">
        <v>-2.2091567093236426</v>
      </c>
      <c r="J1202" s="13">
        <v>-2.655150415248702</v>
      </c>
      <c r="K1202" s="13">
        <v>-4.1063027716796601</v>
      </c>
      <c r="L1202" s="13">
        <v>0.92994870967569676</v>
      </c>
      <c r="M1202" s="13">
        <v>-0.98502144559722105</v>
      </c>
      <c r="N1202" s="14">
        <v>0.46073366724933412</v>
      </c>
      <c r="O1202">
        <f>I1202+J1202*'bulk material'!AI1202+K1202*'bulk material'!AJ1202+L1202*'bulk material'!AK1202+M1202*'bulk material'!AL1202+N1202*'bulk material'!AM1202</f>
        <v>4.9856182695333855</v>
      </c>
      <c r="P1202">
        <f>(O1202-'bulk material'!O1202)^2</f>
        <v>1.5386649124727325</v>
      </c>
    </row>
    <row r="1203" spans="1:16" ht="15.75" thickBot="1" x14ac:dyDescent="0.3">
      <c r="A1203" s="13">
        <v>-0.11795479720844249</v>
      </c>
      <c r="B1203" s="13">
        <v>2.3441750623111108</v>
      </c>
      <c r="C1203" s="13">
        <v>-1.9231866673775702E-2</v>
      </c>
      <c r="D1203" s="13">
        <v>1.3446266448424369</v>
      </c>
      <c r="E1203" s="13">
        <v>-0.24152214324737911</v>
      </c>
      <c r="F1203" s="14">
        <v>-2.326506131636096</v>
      </c>
      <c r="G1203" s="7">
        <f>A1203+B1203*'bulk material'!AI1203+C1203*'bulk material'!AJ1203+D1203*'bulk material'!AK1203+E1203*'bulk material'!AL1203+F1203*'bulk material'!AM1203</f>
        <v>7.5674340593234</v>
      </c>
      <c r="H1203">
        <f>(G1203-'bulk material'!N1203)^2</f>
        <v>5.5049682095591961E-2</v>
      </c>
      <c r="I1203" s="13">
        <v>-2.2091567093236426</v>
      </c>
      <c r="J1203" s="13">
        <v>-2.655150415248702</v>
      </c>
      <c r="K1203" s="13">
        <v>-4.1063027716796601</v>
      </c>
      <c r="L1203" s="13">
        <v>0.92994870967569676</v>
      </c>
      <c r="M1203" s="13">
        <v>-0.98502144559722105</v>
      </c>
      <c r="N1203" s="14">
        <v>0.46073366724933412</v>
      </c>
      <c r="O1203">
        <f>I1203+J1203*'bulk material'!AI1203+K1203*'bulk material'!AJ1203+L1203*'bulk material'!AK1203+M1203*'bulk material'!AL1203+N1203*'bulk material'!AM1203</f>
        <v>1.7128480106590556</v>
      </c>
      <c r="P1203">
        <f>(O1203-'bulk material'!O1203)^2</f>
        <v>1.1560824262153089</v>
      </c>
    </row>
    <row r="1204" spans="1:16" ht="15.75" thickBot="1" x14ac:dyDescent="0.3">
      <c r="A1204" s="13">
        <v>-0.11795479720844249</v>
      </c>
      <c r="B1204" s="13">
        <v>2.3441750623111108</v>
      </c>
      <c r="C1204" s="13">
        <v>-1.9231866673775702E-2</v>
      </c>
      <c r="D1204" s="13">
        <v>1.3446266448424369</v>
      </c>
      <c r="E1204" s="13">
        <v>-0.24152214324737911</v>
      </c>
      <c r="F1204" s="14">
        <v>-2.326506131636096</v>
      </c>
      <c r="G1204" s="7">
        <f>A1204+B1204*'bulk material'!AI1204+C1204*'bulk material'!AJ1204+D1204*'bulk material'!AK1204+E1204*'bulk material'!AL1204+F1204*'bulk material'!AM1204</f>
        <v>7.6547321967427298</v>
      </c>
      <c r="H1204">
        <f>(G1204-'bulk material'!N1204)^2</f>
        <v>8.2544353699380526</v>
      </c>
      <c r="I1204" s="13">
        <v>-2.2091567093236426</v>
      </c>
      <c r="J1204" s="13">
        <v>-2.655150415248702</v>
      </c>
      <c r="K1204" s="13">
        <v>-4.1063027716796601</v>
      </c>
      <c r="L1204" s="13">
        <v>0.92994870967569676</v>
      </c>
      <c r="M1204" s="13">
        <v>-0.98502144559722105</v>
      </c>
      <c r="N1204" s="14">
        <v>0.46073366724933412</v>
      </c>
      <c r="O1204">
        <f>I1204+J1204*'bulk material'!AI1204+K1204*'bulk material'!AJ1204+L1204*'bulk material'!AK1204+M1204*'bulk material'!AL1204+N1204*'bulk material'!AM1204</f>
        <v>4.5850958030342062</v>
      </c>
      <c r="P1204">
        <f>(O1204-'bulk material'!O1204)^2</f>
        <v>2.5741536679956565</v>
      </c>
    </row>
    <row r="1205" spans="1:16" ht="15.75" thickBot="1" x14ac:dyDescent="0.3">
      <c r="A1205" s="13">
        <v>-0.11795479720844249</v>
      </c>
      <c r="B1205" s="13">
        <v>2.3441750623111108</v>
      </c>
      <c r="C1205" s="13">
        <v>-1.9231866673775702E-2</v>
      </c>
      <c r="D1205" s="13">
        <v>1.3446266448424369</v>
      </c>
      <c r="E1205" s="13">
        <v>-0.24152214324737911</v>
      </c>
      <c r="F1205" s="14">
        <v>-2.326506131636096</v>
      </c>
      <c r="G1205" s="7">
        <f>A1205+B1205*'bulk material'!AI1205+C1205*'bulk material'!AJ1205+D1205*'bulk material'!AK1205+E1205*'bulk material'!AL1205+F1205*'bulk material'!AM1205</f>
        <v>7.6547321967427298</v>
      </c>
      <c r="H1205">
        <f>(G1205-'bulk material'!N1205)^2</f>
        <v>6.153990415784885</v>
      </c>
      <c r="I1205" s="13">
        <v>-2.2091567093236426</v>
      </c>
      <c r="J1205" s="13">
        <v>-2.655150415248702</v>
      </c>
      <c r="K1205" s="13">
        <v>-4.1063027716796601</v>
      </c>
      <c r="L1205" s="13">
        <v>0.92994870967569676</v>
      </c>
      <c r="M1205" s="13">
        <v>-0.98502144559722105</v>
      </c>
      <c r="N1205" s="14">
        <v>0.46073366724933412</v>
      </c>
      <c r="O1205">
        <f>I1205+J1205*'bulk material'!AI1205+K1205*'bulk material'!AJ1205+L1205*'bulk material'!AK1205+M1205*'bulk material'!AL1205+N1205*'bulk material'!AM1205</f>
        <v>4.5850958030342062</v>
      </c>
      <c r="P1205">
        <f>(O1205-'bulk material'!O1205)^2</f>
        <v>1.4691558042188173</v>
      </c>
    </row>
    <row r="1206" spans="1:16" ht="15.75" thickBot="1" x14ac:dyDescent="0.3">
      <c r="A1206" s="13">
        <v>-0.11795479720844249</v>
      </c>
      <c r="B1206" s="13">
        <v>2.3441750623111108</v>
      </c>
      <c r="C1206" s="13">
        <v>-1.9231866673775702E-2</v>
      </c>
      <c r="D1206" s="13">
        <v>1.3446266448424369</v>
      </c>
      <c r="E1206" s="13">
        <v>-0.24152214324737911</v>
      </c>
      <c r="F1206" s="14">
        <v>-2.326506131636096</v>
      </c>
      <c r="G1206" s="7">
        <f>A1206+B1206*'bulk material'!AI1206+C1206*'bulk material'!AJ1206+D1206*'bulk material'!AK1206+E1206*'bulk material'!AL1206+F1206*'bulk material'!AM1206</f>
        <v>7.9565798248313921</v>
      </c>
      <c r="H1206">
        <f>(G1206-'bulk material'!N1206)^2</f>
        <v>35.311334426162951</v>
      </c>
      <c r="I1206" s="13">
        <v>-2.2091567093236426</v>
      </c>
      <c r="J1206" s="13">
        <v>-2.655150415248702</v>
      </c>
      <c r="K1206" s="13">
        <v>-4.1063027716796601</v>
      </c>
      <c r="L1206" s="13">
        <v>0.92994870967569676</v>
      </c>
      <c r="M1206" s="13">
        <v>-0.98502144559722105</v>
      </c>
      <c r="N1206" s="14">
        <v>0.46073366724933412</v>
      </c>
      <c r="O1206">
        <f>I1206+J1206*'bulk material'!AI1206+K1206*'bulk material'!AJ1206+L1206*'bulk material'!AK1206+M1206*'bulk material'!AL1206+N1206*'bulk material'!AM1206</f>
        <v>-1.413101851332013</v>
      </c>
      <c r="P1206">
        <f>(O1206-'bulk material'!O1206)^2</f>
        <v>14.669020761961894</v>
      </c>
    </row>
    <row r="1207" spans="1:16" ht="15.75" thickBot="1" x14ac:dyDescent="0.3">
      <c r="A1207" s="13">
        <v>-0.11795479720844249</v>
      </c>
      <c r="B1207" s="13">
        <v>2.3441750623111108</v>
      </c>
      <c r="C1207" s="13">
        <v>-1.9231866673775702E-2</v>
      </c>
      <c r="D1207" s="13">
        <v>1.3446266448424369</v>
      </c>
      <c r="E1207" s="13">
        <v>-0.24152214324737911</v>
      </c>
      <c r="F1207" s="14">
        <v>-2.326506131636096</v>
      </c>
      <c r="G1207" s="7">
        <f>A1207+B1207*'bulk material'!AI1207+C1207*'bulk material'!AJ1207+D1207*'bulk material'!AK1207+E1207*'bulk material'!AL1207+F1207*'bulk material'!AM1207</f>
        <v>7.6625734865564077</v>
      </c>
      <c r="H1207">
        <f>(G1207-'bulk material'!N1207)^2</f>
        <v>5.5876158696361902</v>
      </c>
      <c r="I1207" s="13">
        <v>-2.2091567093236426</v>
      </c>
      <c r="J1207" s="13">
        <v>-2.655150415248702</v>
      </c>
      <c r="K1207" s="13">
        <v>-4.1063027716796601</v>
      </c>
      <c r="L1207" s="13">
        <v>0.92994870967569676</v>
      </c>
      <c r="M1207" s="13">
        <v>-0.98502144559722105</v>
      </c>
      <c r="N1207" s="14">
        <v>0.46073366724933412</v>
      </c>
      <c r="O1207">
        <f>I1207+J1207*'bulk material'!AI1207+K1207*'bulk material'!AJ1207+L1207*'bulk material'!AK1207+M1207*'bulk material'!AL1207+N1207*'bulk material'!AM1207</f>
        <v>3.2096781236015568</v>
      </c>
      <c r="P1207">
        <f>(O1207-'bulk material'!O1207)^2</f>
        <v>2.4557774254987282E-2</v>
      </c>
    </row>
    <row r="1208" spans="1:16" ht="15.75" thickBot="1" x14ac:dyDescent="0.3">
      <c r="A1208" s="13">
        <v>-0.11795479720844249</v>
      </c>
      <c r="B1208" s="13">
        <v>2.3441750623111108</v>
      </c>
      <c r="C1208" s="13">
        <v>-1.9231866673775702E-2</v>
      </c>
      <c r="D1208" s="13">
        <v>1.3446266448424369</v>
      </c>
      <c r="E1208" s="13">
        <v>-0.24152214324737911</v>
      </c>
      <c r="F1208" s="14">
        <v>-2.326506131636096</v>
      </c>
      <c r="G1208" s="7">
        <f>A1208+B1208*'bulk material'!AI1208+C1208*'bulk material'!AJ1208+D1208*'bulk material'!AK1208+E1208*'bulk material'!AL1208+F1208*'bulk material'!AM1208</f>
        <v>7.4736204232766754</v>
      </c>
      <c r="H1208">
        <f>(G1208-'bulk material'!N1208)^2</f>
        <v>0.39495563586127158</v>
      </c>
      <c r="I1208" s="13">
        <v>-2.2091567093236426</v>
      </c>
      <c r="J1208" s="13">
        <v>-2.655150415248702</v>
      </c>
      <c r="K1208" s="13">
        <v>-4.1063027716796601</v>
      </c>
      <c r="L1208" s="13">
        <v>0.92994870967569676</v>
      </c>
      <c r="M1208" s="13">
        <v>-0.98502144559722105</v>
      </c>
      <c r="N1208" s="14">
        <v>0.46073366724933412</v>
      </c>
      <c r="O1208">
        <f>I1208+J1208*'bulk material'!AI1208+K1208*'bulk material'!AJ1208+L1208*'bulk material'!AK1208+M1208*'bulk material'!AL1208+N1208*'bulk material'!AM1208</f>
        <v>1.2742109243498156</v>
      </c>
      <c r="P1208">
        <f>(O1208-'bulk material'!O1208)^2</f>
        <v>2.3804307364412614</v>
      </c>
    </row>
    <row r="1209" spans="1:16" ht="15.75" thickBot="1" x14ac:dyDescent="0.3">
      <c r="A1209" s="13">
        <v>-0.11795479720844249</v>
      </c>
      <c r="B1209" s="13">
        <v>2.3441750623111108</v>
      </c>
      <c r="C1209" s="13">
        <v>-1.9231866673775702E-2</v>
      </c>
      <c r="D1209" s="13">
        <v>1.3446266448424369</v>
      </c>
      <c r="E1209" s="13">
        <v>-0.24152214324737911</v>
      </c>
      <c r="F1209" s="14">
        <v>-2.326506131636096</v>
      </c>
      <c r="G1209" s="7">
        <f>A1209+B1209*'bulk material'!AI1209+C1209*'bulk material'!AJ1209+D1209*'bulk material'!AK1209+E1209*'bulk material'!AL1209+F1209*'bulk material'!AM1209</f>
        <v>7.7943753844343275</v>
      </c>
      <c r="H1209">
        <f>(G1209-'bulk material'!N1209)^2</f>
        <v>0.45526654821646267</v>
      </c>
      <c r="I1209" s="13">
        <v>-2.2091567093236426</v>
      </c>
      <c r="J1209" s="13">
        <v>-2.655150415248702</v>
      </c>
      <c r="K1209" s="13">
        <v>-4.1063027716796601</v>
      </c>
      <c r="L1209" s="13">
        <v>0.92994870967569676</v>
      </c>
      <c r="M1209" s="13">
        <v>-0.98502144559722105</v>
      </c>
      <c r="N1209" s="14">
        <v>0.46073366724933412</v>
      </c>
      <c r="O1209">
        <f>I1209+J1209*'bulk material'!AI1209+K1209*'bulk material'!AJ1209+L1209*'bulk material'!AK1209+M1209*'bulk material'!AL1209+N1209*'bulk material'!AM1209</f>
        <v>2.1883518927618995</v>
      </c>
      <c r="P1209">
        <f>(O1209-'bulk material'!O1209)^2</f>
        <v>1.3439511333429683</v>
      </c>
    </row>
    <row r="1210" spans="1:16" ht="15.75" thickBot="1" x14ac:dyDescent="0.3">
      <c r="A1210" s="13">
        <v>-0.11795479720844249</v>
      </c>
      <c r="B1210" s="13">
        <v>2.3441750623111108</v>
      </c>
      <c r="C1210" s="13">
        <v>-1.9231866673775702E-2</v>
      </c>
      <c r="D1210" s="13">
        <v>1.3446266448424369</v>
      </c>
      <c r="E1210" s="13">
        <v>-0.24152214324737911</v>
      </c>
      <c r="F1210" s="14">
        <v>-2.326506131636096</v>
      </c>
      <c r="G1210" s="7">
        <f>A1210+B1210*'bulk material'!AI1210+C1210*'bulk material'!AJ1210+D1210*'bulk material'!AK1210+E1210*'bulk material'!AL1210+F1210*'bulk material'!AM1210</f>
        <v>7.6331833946309269</v>
      </c>
      <c r="H1210">
        <f>(G1210-'bulk material'!N1210)^2</f>
        <v>2.5585452610111052</v>
      </c>
      <c r="I1210" s="13">
        <v>-2.2091567093236426</v>
      </c>
      <c r="J1210" s="13">
        <v>-2.655150415248702</v>
      </c>
      <c r="K1210" s="13">
        <v>-4.1063027716796601</v>
      </c>
      <c r="L1210" s="13">
        <v>0.92994870967569676</v>
      </c>
      <c r="M1210" s="13">
        <v>-0.98502144559722105</v>
      </c>
      <c r="N1210" s="14">
        <v>0.46073366724933412</v>
      </c>
      <c r="O1210">
        <f>I1210+J1210*'bulk material'!AI1210+K1210*'bulk material'!AJ1210+L1210*'bulk material'!AK1210+M1210*'bulk material'!AL1210+N1210*'bulk material'!AM1210</f>
        <v>5.6107962909444336</v>
      </c>
      <c r="P1210">
        <f>(O1210-'bulk material'!O1210)^2</f>
        <v>10.018226594209011</v>
      </c>
    </row>
    <row r="1211" spans="1:16" ht="15.75" thickBot="1" x14ac:dyDescent="0.3">
      <c r="A1211" s="13">
        <v>-0.11795479720844249</v>
      </c>
      <c r="B1211" s="13">
        <v>2.3441750623111108</v>
      </c>
      <c r="C1211" s="13">
        <v>-1.9231866673775702E-2</v>
      </c>
      <c r="D1211" s="13">
        <v>1.3446266448424369</v>
      </c>
      <c r="E1211" s="13">
        <v>-0.24152214324737911</v>
      </c>
      <c r="F1211" s="14">
        <v>-2.326506131636096</v>
      </c>
      <c r="G1211" s="7">
        <f>A1211+B1211*'bulk material'!AI1211+C1211*'bulk material'!AJ1211+D1211*'bulk material'!AK1211+E1211*'bulk material'!AL1211+F1211*'bulk material'!AM1211</f>
        <v>7.6331833946309269</v>
      </c>
      <c r="H1211">
        <f>(G1211-'bulk material'!N1211)^2</f>
        <v>0.45181918548884104</v>
      </c>
      <c r="I1211" s="13">
        <v>-2.2091567093236426</v>
      </c>
      <c r="J1211" s="13">
        <v>-2.655150415248702</v>
      </c>
      <c r="K1211" s="13">
        <v>-4.1063027716796601</v>
      </c>
      <c r="L1211" s="13">
        <v>0.92994870967569676</v>
      </c>
      <c r="M1211" s="13">
        <v>-0.98502144559722105</v>
      </c>
      <c r="N1211" s="14">
        <v>0.46073366724933412</v>
      </c>
      <c r="O1211">
        <f>I1211+J1211*'bulk material'!AI1211+K1211*'bulk material'!AJ1211+L1211*'bulk material'!AK1211+M1211*'bulk material'!AL1211+N1211*'bulk material'!AM1211</f>
        <v>5.6107962909444336</v>
      </c>
      <c r="P1211">
        <f>(O1211-'bulk material'!O1211)^2</f>
        <v>5.0076945186210802</v>
      </c>
    </row>
    <row r="1212" spans="1:16" ht="15.75" thickBot="1" x14ac:dyDescent="0.3">
      <c r="A1212" s="13">
        <v>-0.11795479720844249</v>
      </c>
      <c r="B1212" s="13">
        <v>2.3441750623111108</v>
      </c>
      <c r="C1212" s="13">
        <v>-1.9231866673775702E-2</v>
      </c>
      <c r="D1212" s="13">
        <v>1.3446266448424369</v>
      </c>
      <c r="E1212" s="13">
        <v>-0.24152214324737911</v>
      </c>
      <c r="F1212" s="14">
        <v>-2.326506131636096</v>
      </c>
      <c r="G1212" s="7">
        <f>A1212+B1212*'bulk material'!AI1212+C1212*'bulk material'!AJ1212+D1212*'bulk material'!AK1212+E1212*'bulk material'!AL1212+F1212*'bulk material'!AM1212</f>
        <v>8.2163387487149091</v>
      </c>
      <c r="H1212">
        <f>(G1212-'bulk material'!N1212)^2</f>
        <v>2.8211160872242145</v>
      </c>
      <c r="I1212" s="13">
        <v>-2.2091567093236426</v>
      </c>
      <c r="J1212" s="13">
        <v>-2.655150415248702</v>
      </c>
      <c r="K1212" s="13">
        <v>-4.1063027716796601</v>
      </c>
      <c r="L1212" s="13">
        <v>0.92994870967569676</v>
      </c>
      <c r="M1212" s="13">
        <v>-0.98502144559722105</v>
      </c>
      <c r="N1212" s="14">
        <v>0.46073366724933412</v>
      </c>
      <c r="O1212">
        <f>I1212+J1212*'bulk material'!AI1212+K1212*'bulk material'!AJ1212+L1212*'bulk material'!AK1212+M1212*'bulk material'!AL1212+N1212*'bulk material'!AM1212</f>
        <v>4.1467863773734779</v>
      </c>
      <c r="P1212">
        <f>(O1212-'bulk material'!O1212)^2</f>
        <v>0.55960194485508885</v>
      </c>
    </row>
    <row r="1213" spans="1:16" ht="15.75" thickBot="1" x14ac:dyDescent="0.3">
      <c r="A1213" s="13">
        <v>-0.11795479720844249</v>
      </c>
      <c r="B1213" s="13">
        <v>2.3441750623111108</v>
      </c>
      <c r="C1213" s="13">
        <v>-1.9231866673775702E-2</v>
      </c>
      <c r="D1213" s="13">
        <v>1.3446266448424369</v>
      </c>
      <c r="E1213" s="13">
        <v>-0.24152214324737911</v>
      </c>
      <c r="F1213" s="14">
        <v>-2.326506131636096</v>
      </c>
      <c r="G1213" s="7">
        <f>A1213+B1213*'bulk material'!AI1213+C1213*'bulk material'!AJ1213+D1213*'bulk material'!AK1213+E1213*'bulk material'!AL1213+F1213*'bulk material'!AM1213</f>
        <v>8.2163387487149091</v>
      </c>
      <c r="H1213">
        <f>(G1213-'bulk material'!N1213)^2</f>
        <v>2.8211160872242145</v>
      </c>
      <c r="I1213" s="13">
        <v>-2.2091567093236426</v>
      </c>
      <c r="J1213" s="13">
        <v>-2.655150415248702</v>
      </c>
      <c r="K1213" s="13">
        <v>-4.1063027716796601</v>
      </c>
      <c r="L1213" s="13">
        <v>0.92994870967569676</v>
      </c>
      <c r="M1213" s="13">
        <v>-0.98502144559722105</v>
      </c>
      <c r="N1213" s="14">
        <v>0.46073366724933412</v>
      </c>
      <c r="O1213">
        <f>I1213+J1213*'bulk material'!AI1213+K1213*'bulk material'!AJ1213+L1213*'bulk material'!AK1213+M1213*'bulk material'!AL1213+N1213*'bulk material'!AM1213</f>
        <v>4.1467863773734779</v>
      </c>
      <c r="P1213">
        <f>(O1213-'bulk material'!O1213)^2</f>
        <v>0.55960194485508885</v>
      </c>
    </row>
    <row r="1214" spans="1:16" ht="15.75" thickBot="1" x14ac:dyDescent="0.3">
      <c r="A1214" s="13">
        <v>-0.11795479720844249</v>
      </c>
      <c r="B1214" s="13">
        <v>2.3441750623111108</v>
      </c>
      <c r="C1214" s="13">
        <v>-1.9231866673775702E-2</v>
      </c>
      <c r="D1214" s="13">
        <v>1.3446266448424369</v>
      </c>
      <c r="E1214" s="13">
        <v>-0.24152214324737911</v>
      </c>
      <c r="F1214" s="14">
        <v>-2.326506131636096</v>
      </c>
      <c r="G1214" s="7">
        <f>A1214+B1214*'bulk material'!AI1214+C1214*'bulk material'!AJ1214+D1214*'bulk material'!AK1214+E1214*'bulk material'!AL1214+F1214*'bulk material'!AM1214</f>
        <v>8.2163387487149091</v>
      </c>
      <c r="H1214">
        <f>(G1214-'bulk material'!N1214)^2</f>
        <v>1.5484972547441536</v>
      </c>
      <c r="I1214" s="13">
        <v>-2.2091567093236426</v>
      </c>
      <c r="J1214" s="13">
        <v>-2.655150415248702</v>
      </c>
      <c r="K1214" s="13">
        <v>-4.1063027716796601</v>
      </c>
      <c r="L1214" s="13">
        <v>0.92994870967569676</v>
      </c>
      <c r="M1214" s="13">
        <v>-0.98502144559722105</v>
      </c>
      <c r="N1214" s="14">
        <v>0.46073366724933412</v>
      </c>
      <c r="O1214">
        <f>I1214+J1214*'bulk material'!AI1214+K1214*'bulk material'!AJ1214+L1214*'bulk material'!AK1214+M1214*'bulk material'!AL1214+N1214*'bulk material'!AM1214</f>
        <v>4.1467863773734779</v>
      </c>
      <c r="P1214">
        <f>(O1214-'bulk material'!O1214)^2</f>
        <v>9.7865064686667849E-2</v>
      </c>
    </row>
    <row r="1215" spans="1:16" ht="15.75" thickBot="1" x14ac:dyDescent="0.3">
      <c r="A1215" s="13">
        <v>-0.11795479720844249</v>
      </c>
      <c r="B1215" s="13">
        <v>2.3441750623111108</v>
      </c>
      <c r="C1215" s="13">
        <v>-1.9231866673775702E-2</v>
      </c>
      <c r="D1215" s="13">
        <v>1.3446266448424369</v>
      </c>
      <c r="E1215" s="13">
        <v>-0.24152214324737911</v>
      </c>
      <c r="F1215" s="14">
        <v>-2.326506131636096</v>
      </c>
      <c r="G1215" s="7">
        <f>A1215+B1215*'bulk material'!AI1215+C1215*'bulk material'!AJ1215+D1215*'bulk material'!AK1215+E1215*'bulk material'!AL1215+F1215*'bulk material'!AM1215</f>
        <v>8.2163387487149091</v>
      </c>
      <c r="H1215">
        <f>(G1215-'bulk material'!N1215)^2</f>
        <v>0.21952808718279535</v>
      </c>
      <c r="I1215" s="13">
        <v>-2.2091567093236426</v>
      </c>
      <c r="J1215" s="13">
        <v>-2.655150415248702</v>
      </c>
      <c r="K1215" s="13">
        <v>-4.1063027716796601</v>
      </c>
      <c r="L1215" s="13">
        <v>0.92994870967569676</v>
      </c>
      <c r="M1215" s="13">
        <v>-0.98502144559722105</v>
      </c>
      <c r="N1215" s="14">
        <v>0.46073366724933412</v>
      </c>
      <c r="O1215">
        <f>I1215+J1215*'bulk material'!AI1215+K1215*'bulk material'!AJ1215+L1215*'bulk material'!AK1215+M1215*'bulk material'!AL1215+N1215*'bulk material'!AM1215</f>
        <v>4.1467863773734779</v>
      </c>
      <c r="P1215">
        <f>(O1215-'bulk material'!O1215)^2</f>
        <v>0.21438208103843162</v>
      </c>
    </row>
    <row r="1216" spans="1:16" ht="15.75" thickBot="1" x14ac:dyDescent="0.3">
      <c r="A1216" s="13">
        <v>-0.11795479720844249</v>
      </c>
      <c r="B1216" s="13">
        <v>2.3441750623111108</v>
      </c>
      <c r="C1216" s="13">
        <v>-1.9231866673775702E-2</v>
      </c>
      <c r="D1216" s="13">
        <v>1.3446266448424369</v>
      </c>
      <c r="E1216" s="13">
        <v>-0.24152214324737911</v>
      </c>
      <c r="F1216" s="14">
        <v>-2.326506131636096</v>
      </c>
      <c r="G1216" s="7">
        <f>A1216+B1216*'bulk material'!AI1216+C1216*'bulk material'!AJ1216+D1216*'bulk material'!AK1216+E1216*'bulk material'!AL1216+F1216*'bulk material'!AM1216</f>
        <v>7.878205335200902</v>
      </c>
      <c r="H1216">
        <f>(G1216-'bulk material'!N1216)^2</f>
        <v>7.9464048861119903</v>
      </c>
      <c r="I1216" s="13">
        <v>-2.2091567093236426</v>
      </c>
      <c r="J1216" s="13">
        <v>-2.655150415248702</v>
      </c>
      <c r="K1216" s="13">
        <v>-4.1063027716796601</v>
      </c>
      <c r="L1216" s="13">
        <v>0.92994870967569676</v>
      </c>
      <c r="M1216" s="13">
        <v>-0.98502144559722105</v>
      </c>
      <c r="N1216" s="14">
        <v>0.46073366724933412</v>
      </c>
      <c r="O1216">
        <f>I1216+J1216*'bulk material'!AI1216+K1216*'bulk material'!AJ1216+L1216*'bulk material'!AK1216+M1216*'bulk material'!AL1216+N1216*'bulk material'!AM1216</f>
        <v>1.297221114308778</v>
      </c>
      <c r="P1216">
        <f>(O1216-'bulk material'!O1216)^2</f>
        <v>1.1901087526625376</v>
      </c>
    </row>
    <row r="1217" spans="1:16" ht="15.75" thickBot="1" x14ac:dyDescent="0.3">
      <c r="A1217" s="13">
        <v>-0.11795479720844249</v>
      </c>
      <c r="B1217" s="13">
        <v>2.3441750623111108</v>
      </c>
      <c r="C1217" s="13">
        <v>-1.9231866673775702E-2</v>
      </c>
      <c r="D1217" s="13">
        <v>1.3446266448424369</v>
      </c>
      <c r="E1217" s="13">
        <v>-0.24152214324737911</v>
      </c>
      <c r="F1217" s="14">
        <v>-2.326506131636096</v>
      </c>
      <c r="G1217" s="7">
        <f>A1217+B1217*'bulk material'!AI1217+C1217*'bulk material'!AJ1217+D1217*'bulk material'!AK1217+E1217*'bulk material'!AL1217+F1217*'bulk material'!AM1217</f>
        <v>8.3437729993143535</v>
      </c>
      <c r="H1217">
        <f>(G1217-'bulk material'!N1217)^2</f>
        <v>0.78303800721902805</v>
      </c>
      <c r="I1217" s="13">
        <v>-2.2091567093236426</v>
      </c>
      <c r="J1217" s="13">
        <v>-2.655150415248702</v>
      </c>
      <c r="K1217" s="13">
        <v>-4.1063027716796601</v>
      </c>
      <c r="L1217" s="13">
        <v>0.92994870967569676</v>
      </c>
      <c r="M1217" s="13">
        <v>-0.98502144559722105</v>
      </c>
      <c r="N1217" s="14">
        <v>0.46073366724933412</v>
      </c>
      <c r="O1217">
        <f>I1217+J1217*'bulk material'!AI1217+K1217*'bulk material'!AJ1217+L1217*'bulk material'!AK1217+M1217*'bulk material'!AL1217+N1217*'bulk material'!AM1217</f>
        <v>2.9429145981676408</v>
      </c>
      <c r="P1217">
        <f>(O1217-'bulk material'!O1217)^2</f>
        <v>0.28917801927359815</v>
      </c>
    </row>
    <row r="1218" spans="1:16" ht="15.75" thickBot="1" x14ac:dyDescent="0.3">
      <c r="A1218" s="13">
        <v>-0.11795479720844249</v>
      </c>
      <c r="B1218" s="13">
        <v>2.3441750623111108</v>
      </c>
      <c r="C1218" s="13">
        <v>-1.9231866673775702E-2</v>
      </c>
      <c r="D1218" s="13">
        <v>1.3446266448424369</v>
      </c>
      <c r="E1218" s="13">
        <v>-0.24152214324737911</v>
      </c>
      <c r="F1218" s="14">
        <v>-2.326506131636096</v>
      </c>
      <c r="G1218" s="7">
        <f>A1218+B1218*'bulk material'!AI1218+C1218*'bulk material'!AJ1218+D1218*'bulk material'!AK1218+E1218*'bulk material'!AL1218+F1218*'bulk material'!AM1218</f>
        <v>7.8579126102165677</v>
      </c>
      <c r="H1218">
        <f>(G1218-'bulk material'!N1218)^2</f>
        <v>0.52697216780478162</v>
      </c>
      <c r="I1218" s="13">
        <v>-2.2091567093236426</v>
      </c>
      <c r="J1218" s="13">
        <v>-2.655150415248702</v>
      </c>
      <c r="K1218" s="13">
        <v>-4.1063027716796601</v>
      </c>
      <c r="L1218" s="13">
        <v>0.92994870967569676</v>
      </c>
      <c r="M1218" s="13">
        <v>-0.98502144559722105</v>
      </c>
      <c r="N1218" s="14">
        <v>0.46073366724933412</v>
      </c>
      <c r="O1218">
        <f>I1218+J1218*'bulk material'!AI1218+K1218*'bulk material'!AJ1218+L1218*'bulk material'!AK1218+M1218*'bulk material'!AL1218+N1218*'bulk material'!AM1218</f>
        <v>4.2839727236429983</v>
      </c>
      <c r="P1218">
        <f>(O1218-'bulk material'!O1218)^2</f>
        <v>2.6994115401504573</v>
      </c>
    </row>
    <row r="1219" spans="1:16" ht="15.75" thickBot="1" x14ac:dyDescent="0.3">
      <c r="A1219" s="13">
        <v>-0.11795479720844249</v>
      </c>
      <c r="B1219" s="13">
        <v>2.3441750623111108</v>
      </c>
      <c r="C1219" s="13">
        <v>-1.9231866673775702E-2</v>
      </c>
      <c r="D1219" s="13">
        <v>1.3446266448424369</v>
      </c>
      <c r="E1219" s="13">
        <v>-0.24152214324737911</v>
      </c>
      <c r="F1219" s="14">
        <v>-2.326506131636096</v>
      </c>
      <c r="G1219" s="7">
        <f>A1219+B1219*'bulk material'!AI1219+C1219*'bulk material'!AJ1219+D1219*'bulk material'!AK1219+E1219*'bulk material'!AL1219+F1219*'bulk material'!AM1219</f>
        <v>7.8579126102165677</v>
      </c>
      <c r="H1219">
        <f>(G1219-'bulk material'!N1219)^2</f>
        <v>7.0402113743623686E-3</v>
      </c>
      <c r="I1219" s="13">
        <v>-2.2091567093236426</v>
      </c>
      <c r="J1219" s="13">
        <v>-2.655150415248702</v>
      </c>
      <c r="K1219" s="13">
        <v>-4.1063027716796601</v>
      </c>
      <c r="L1219" s="13">
        <v>0.92994870967569676</v>
      </c>
      <c r="M1219" s="13">
        <v>-0.98502144559722105</v>
      </c>
      <c r="N1219" s="14">
        <v>0.46073366724933412</v>
      </c>
      <c r="O1219">
        <f>I1219+J1219*'bulk material'!AI1219+K1219*'bulk material'!AJ1219+L1219*'bulk material'!AK1219+M1219*'bulk material'!AL1219+N1219*'bulk material'!AM1219</f>
        <v>4.2839727236429983</v>
      </c>
      <c r="P1219">
        <f>(O1219-'bulk material'!O1219)^2</f>
        <v>0.69414583095134308</v>
      </c>
    </row>
    <row r="1220" spans="1:16" ht="15.75" thickBot="1" x14ac:dyDescent="0.3">
      <c r="A1220" s="13">
        <v>-0.11795479720844249</v>
      </c>
      <c r="B1220" s="13">
        <v>2.3441750623111108</v>
      </c>
      <c r="C1220" s="13">
        <v>-1.9231866673775702E-2</v>
      </c>
      <c r="D1220" s="13">
        <v>1.3446266448424369</v>
      </c>
      <c r="E1220" s="13">
        <v>-0.24152214324737911</v>
      </c>
      <c r="F1220" s="14">
        <v>-2.326506131636096</v>
      </c>
      <c r="G1220" s="7">
        <f>A1220+B1220*'bulk material'!AI1220+C1220*'bulk material'!AJ1220+D1220*'bulk material'!AK1220+E1220*'bulk material'!AL1220+F1220*'bulk material'!AM1220</f>
        <v>8.0915536669291477</v>
      </c>
      <c r="H1220">
        <f>(G1220-'bulk material'!N1220)^2</f>
        <v>3.1298704323426163</v>
      </c>
      <c r="I1220" s="13">
        <v>-2.2091567093236426</v>
      </c>
      <c r="J1220" s="13">
        <v>-2.655150415248702</v>
      </c>
      <c r="K1220" s="13">
        <v>-4.1063027716796601</v>
      </c>
      <c r="L1220" s="13">
        <v>0.92994870967569676</v>
      </c>
      <c r="M1220" s="13">
        <v>-0.98502144559722105</v>
      </c>
      <c r="N1220" s="14">
        <v>0.46073366724933412</v>
      </c>
      <c r="O1220">
        <f>I1220+J1220*'bulk material'!AI1220+K1220*'bulk material'!AJ1220+L1220*'bulk material'!AK1220+M1220*'bulk material'!AL1220+N1220*'bulk material'!AM1220</f>
        <v>2.0942362402435939</v>
      </c>
      <c r="P1220">
        <f>(O1220-'bulk material'!O1220)^2</f>
        <v>0.80364305893253496</v>
      </c>
    </row>
    <row r="1221" spans="1:16" ht="15.75" thickBot="1" x14ac:dyDescent="0.3">
      <c r="A1221" s="13">
        <v>-0.11795479720844249</v>
      </c>
      <c r="B1221" s="13">
        <v>2.3441750623111108</v>
      </c>
      <c r="C1221" s="13">
        <v>-1.9231866673775702E-2</v>
      </c>
      <c r="D1221" s="13">
        <v>1.3446266448424369</v>
      </c>
      <c r="E1221" s="13">
        <v>-0.24152214324737911</v>
      </c>
      <c r="F1221" s="14">
        <v>-2.326506131636096</v>
      </c>
      <c r="G1221" s="7">
        <f>A1221+B1221*'bulk material'!AI1221+C1221*'bulk material'!AJ1221+D1221*'bulk material'!AK1221+E1221*'bulk material'!AL1221+F1221*'bulk material'!AM1221</f>
        <v>8.5573801355039087</v>
      </c>
      <c r="H1221">
        <f>(G1221-'bulk material'!N1221)^2</f>
        <v>2.3547645155662655</v>
      </c>
      <c r="I1221" s="13">
        <v>-2.2091567093236426</v>
      </c>
      <c r="J1221" s="13">
        <v>-2.655150415248702</v>
      </c>
      <c r="K1221" s="13">
        <v>-4.1063027716796601</v>
      </c>
      <c r="L1221" s="13">
        <v>0.92994870967569676</v>
      </c>
      <c r="M1221" s="13">
        <v>-0.98502144559722105</v>
      </c>
      <c r="N1221" s="14">
        <v>0.46073366724933412</v>
      </c>
      <c r="O1221">
        <f>I1221+J1221*'bulk material'!AI1221+K1221*'bulk material'!AJ1221+L1221*'bulk material'!AK1221+M1221*'bulk material'!AL1221+N1221*'bulk material'!AM1221</f>
        <v>1.2907786432451527</v>
      </c>
      <c r="P1221">
        <f>(O1221-'bulk material'!O1221)^2</f>
        <v>2.8194630851299225</v>
      </c>
    </row>
    <row r="1222" spans="1:16" ht="15.75" thickBot="1" x14ac:dyDescent="0.3">
      <c r="A1222" s="13">
        <v>-0.11795479720844249</v>
      </c>
      <c r="B1222" s="13">
        <v>2.3441750623111108</v>
      </c>
      <c r="C1222" s="13">
        <v>-1.9231866673775702E-2</v>
      </c>
      <c r="D1222" s="13">
        <v>1.3446266448424369</v>
      </c>
      <c r="E1222" s="13">
        <v>-0.24152214324737911</v>
      </c>
      <c r="F1222" s="14">
        <v>-2.326506131636096</v>
      </c>
      <c r="G1222" s="7">
        <f>A1222+B1222*'bulk material'!AI1222+C1222*'bulk material'!AJ1222+D1222*'bulk material'!AK1222+E1222*'bulk material'!AL1222+F1222*'bulk material'!AM1222</f>
        <v>9.1581359527483635</v>
      </c>
      <c r="H1222">
        <f>(G1222-'bulk material'!N1222)^2</f>
        <v>2.2558220964776101</v>
      </c>
      <c r="I1222" s="13">
        <v>-2.2091567093236426</v>
      </c>
      <c r="J1222" s="13">
        <v>-2.655150415248702</v>
      </c>
      <c r="K1222" s="13">
        <v>-4.1063027716796601</v>
      </c>
      <c r="L1222" s="13">
        <v>0.92994870967569676</v>
      </c>
      <c r="M1222" s="13">
        <v>-0.98502144559722105</v>
      </c>
      <c r="N1222" s="14">
        <v>0.46073366724933412</v>
      </c>
      <c r="O1222">
        <f>I1222+J1222*'bulk material'!AI1222+K1222*'bulk material'!AJ1222+L1222*'bulk material'!AK1222+M1222*'bulk material'!AL1222+N1222*'bulk material'!AM1222</f>
        <v>1.5532952281466039</v>
      </c>
      <c r="P1222">
        <f>(O1222-'bulk material'!O1222)^2</f>
        <v>0.18395630763525819</v>
      </c>
    </row>
    <row r="1223" spans="1:16" ht="15.75" thickBot="1" x14ac:dyDescent="0.3">
      <c r="A1223" s="13">
        <v>-0.11795479720844249</v>
      </c>
      <c r="B1223" s="13">
        <v>2.3441750623111108</v>
      </c>
      <c r="C1223" s="13">
        <v>-1.9231866673775702E-2</v>
      </c>
      <c r="D1223" s="13">
        <v>1.3446266448424369</v>
      </c>
      <c r="E1223" s="13">
        <v>-0.24152214324737911</v>
      </c>
      <c r="F1223" s="14">
        <v>-2.326506131636096</v>
      </c>
      <c r="G1223" s="7">
        <f>A1223+B1223*'bulk material'!AI1223+C1223*'bulk material'!AJ1223+D1223*'bulk material'!AK1223+E1223*'bulk material'!AL1223+F1223*'bulk material'!AM1223</f>
        <v>8.9976590594346888</v>
      </c>
      <c r="H1223">
        <f>(G1223-'bulk material'!N1223)^2</f>
        <v>0.69997262752566425</v>
      </c>
      <c r="I1223" s="13">
        <v>-2.2091567093236426</v>
      </c>
      <c r="J1223" s="13">
        <v>-2.655150415248702</v>
      </c>
      <c r="K1223" s="13">
        <v>-4.1063027716796601</v>
      </c>
      <c r="L1223" s="13">
        <v>0.92994870967569676</v>
      </c>
      <c r="M1223" s="13">
        <v>-0.98502144559722105</v>
      </c>
      <c r="N1223" s="14">
        <v>0.46073366724933412</v>
      </c>
      <c r="O1223">
        <f>I1223+J1223*'bulk material'!AI1223+K1223*'bulk material'!AJ1223+L1223*'bulk material'!AK1223+M1223*'bulk material'!AL1223+N1223*'bulk material'!AM1223</f>
        <v>3.9462633420761195</v>
      </c>
      <c r="P1223">
        <f>(O1223-'bulk material'!O1223)^2</f>
        <v>0.53472356559800205</v>
      </c>
    </row>
    <row r="1224" spans="1:16" ht="15.75" thickBot="1" x14ac:dyDescent="0.3">
      <c r="A1224" s="13">
        <v>-0.11795479720844249</v>
      </c>
      <c r="B1224" s="13">
        <v>2.3441750623111108</v>
      </c>
      <c r="C1224" s="13">
        <v>-1.9231866673775702E-2</v>
      </c>
      <c r="D1224" s="13">
        <v>1.3446266448424369</v>
      </c>
      <c r="E1224" s="13">
        <v>-0.24152214324737911</v>
      </c>
      <c r="F1224" s="14">
        <v>-2.326506131636096</v>
      </c>
      <c r="G1224" s="7">
        <f>A1224+B1224*'bulk material'!AI1224+C1224*'bulk material'!AJ1224+D1224*'bulk material'!AK1224+E1224*'bulk material'!AL1224+F1224*'bulk material'!AM1224</f>
        <v>9.6365645218614446</v>
      </c>
      <c r="H1224">
        <f>(G1224-'bulk material'!N1224)^2</f>
        <v>18.272431714972647</v>
      </c>
      <c r="I1224" s="13">
        <v>-2.2091567093236426</v>
      </c>
      <c r="J1224" s="13">
        <v>-2.655150415248702</v>
      </c>
      <c r="K1224" s="13">
        <v>-4.1063027716796601</v>
      </c>
      <c r="L1224" s="13">
        <v>0.92994870967569676</v>
      </c>
      <c r="M1224" s="13">
        <v>-0.98502144559722105</v>
      </c>
      <c r="N1224" s="14">
        <v>0.46073366724933412</v>
      </c>
      <c r="O1224">
        <f>I1224+J1224*'bulk material'!AI1224+K1224*'bulk material'!AJ1224+L1224*'bulk material'!AK1224+M1224*'bulk material'!AL1224+N1224*'bulk material'!AM1224</f>
        <v>0.91152076386176217</v>
      </c>
      <c r="P1224">
        <f>(O1224-'bulk material'!O1224)^2</f>
        <v>2.3852246666373067</v>
      </c>
    </row>
    <row r="1225" spans="1:16" ht="15.75" thickBot="1" x14ac:dyDescent="0.3">
      <c r="A1225" s="13">
        <v>-0.11795479720844249</v>
      </c>
      <c r="B1225" s="13">
        <v>2.3441750623111108</v>
      </c>
      <c r="C1225" s="13">
        <v>-1.9231866673775702E-2</v>
      </c>
      <c r="D1225" s="13">
        <v>1.3446266448424369</v>
      </c>
      <c r="E1225" s="13">
        <v>-0.24152214324737911</v>
      </c>
      <c r="F1225" s="14">
        <v>-2.326506131636096</v>
      </c>
      <c r="G1225" s="7">
        <f>A1225+B1225*'bulk material'!AI1225+C1225*'bulk material'!AJ1225+D1225*'bulk material'!AK1225+E1225*'bulk material'!AL1225+F1225*'bulk material'!AM1225</f>
        <v>9.6365645218614446</v>
      </c>
      <c r="H1225">
        <f>(G1225-'bulk material'!N1225)^2</f>
        <v>11.381597217930686</v>
      </c>
      <c r="I1225" s="13">
        <v>-2.2091567093236426</v>
      </c>
      <c r="J1225" s="13">
        <v>-2.655150415248702</v>
      </c>
      <c r="K1225" s="13">
        <v>-4.1063027716796601</v>
      </c>
      <c r="L1225" s="13">
        <v>0.92994870967569676</v>
      </c>
      <c r="M1225" s="13">
        <v>-0.98502144559722105</v>
      </c>
      <c r="N1225" s="14">
        <v>0.46073366724933412</v>
      </c>
      <c r="O1225">
        <f>I1225+J1225*'bulk material'!AI1225+K1225*'bulk material'!AJ1225+L1225*'bulk material'!AK1225+M1225*'bulk material'!AL1225+N1225*'bulk material'!AM1225</f>
        <v>0.91152076386176217</v>
      </c>
      <c r="P1225">
        <f>(O1225-'bulk material'!O1225)^2</f>
        <v>5.9798905450838609</v>
      </c>
    </row>
    <row r="1226" spans="1:16" ht="15.75" thickBot="1" x14ac:dyDescent="0.3">
      <c r="A1226" s="13">
        <v>-0.11795479720844249</v>
      </c>
      <c r="B1226" s="13">
        <v>2.3441750623111108</v>
      </c>
      <c r="C1226" s="13">
        <v>-1.9231866673775702E-2</v>
      </c>
      <c r="D1226" s="13">
        <v>1.3446266448424369</v>
      </c>
      <c r="E1226" s="13">
        <v>-0.24152214324737911</v>
      </c>
      <c r="F1226" s="14">
        <v>-2.326506131636096</v>
      </c>
      <c r="G1226" s="7">
        <f>A1226+B1226*'bulk material'!AI1226+C1226*'bulk material'!AJ1226+D1226*'bulk material'!AK1226+E1226*'bulk material'!AL1226+F1226*'bulk material'!AM1226</f>
        <v>9.6365645218614446</v>
      </c>
      <c r="H1226">
        <f>(G1226-'bulk material'!N1226)^2</f>
        <v>8.3334874330938487</v>
      </c>
      <c r="I1226" s="13">
        <v>-2.2091567093236426</v>
      </c>
      <c r="J1226" s="13">
        <v>-2.655150415248702</v>
      </c>
      <c r="K1226" s="13">
        <v>-4.1063027716796601</v>
      </c>
      <c r="L1226" s="13">
        <v>0.92994870967569676</v>
      </c>
      <c r="M1226" s="13">
        <v>-0.98502144559722105</v>
      </c>
      <c r="N1226" s="14">
        <v>0.46073366724933412</v>
      </c>
      <c r="O1226">
        <f>I1226+J1226*'bulk material'!AI1226+K1226*'bulk material'!AJ1226+L1226*'bulk material'!AK1226+M1226*'bulk material'!AL1226+N1226*'bulk material'!AM1226</f>
        <v>0.91152076386176217</v>
      </c>
      <c r="P1226">
        <f>(O1226-'bulk material'!O1226)^2</f>
        <v>8.5981822603900611</v>
      </c>
    </row>
    <row r="1227" spans="1:16" ht="15.75" thickBot="1" x14ac:dyDescent="0.3">
      <c r="A1227" s="13">
        <v>-0.11795479720844249</v>
      </c>
      <c r="B1227" s="13">
        <v>2.3441750623111108</v>
      </c>
      <c r="C1227" s="13">
        <v>-1.9231866673775702E-2</v>
      </c>
      <c r="D1227" s="13">
        <v>1.3446266448424369</v>
      </c>
      <c r="E1227" s="13">
        <v>-0.24152214324737911</v>
      </c>
      <c r="F1227" s="14">
        <v>-2.326506131636096</v>
      </c>
      <c r="G1227" s="7">
        <f>A1227+B1227*'bulk material'!AI1227+C1227*'bulk material'!AJ1227+D1227*'bulk material'!AK1227+E1227*'bulk material'!AL1227+F1227*'bulk material'!AM1227</f>
        <v>9.6365645218614446</v>
      </c>
      <c r="H1227">
        <f>(G1227-'bulk material'!N1227)^2</f>
        <v>5.0109240639726664</v>
      </c>
      <c r="I1227" s="13">
        <v>-2.2091567093236426</v>
      </c>
      <c r="J1227" s="13">
        <v>-2.655150415248702</v>
      </c>
      <c r="K1227" s="13">
        <v>-4.1063027716796601</v>
      </c>
      <c r="L1227" s="13">
        <v>0.92994870967569676</v>
      </c>
      <c r="M1227" s="13">
        <v>-0.98502144559722105</v>
      </c>
      <c r="N1227" s="14">
        <v>0.46073366724933412</v>
      </c>
      <c r="O1227">
        <f>I1227+J1227*'bulk material'!AI1227+K1227*'bulk material'!AJ1227+L1227*'bulk material'!AK1227+M1227*'bulk material'!AL1227+N1227*'bulk material'!AM1227</f>
        <v>0.91152076386176217</v>
      </c>
      <c r="P1227">
        <f>(O1227-'bulk material'!O1227)^2</f>
        <v>12.820226720550993</v>
      </c>
    </row>
    <row r="1228" spans="1:16" ht="15.75" thickBot="1" x14ac:dyDescent="0.3">
      <c r="A1228" s="13">
        <v>-0.11795479720844249</v>
      </c>
      <c r="B1228" s="13">
        <v>2.3441750623111108</v>
      </c>
      <c r="C1228" s="13">
        <v>-1.9231866673775702E-2</v>
      </c>
      <c r="D1228" s="13">
        <v>1.3446266448424369</v>
      </c>
      <c r="E1228" s="13">
        <v>-0.24152214324737911</v>
      </c>
      <c r="F1228" s="14">
        <v>-2.326506131636096</v>
      </c>
      <c r="G1228" s="7">
        <f>A1228+B1228*'bulk material'!AI1228+C1228*'bulk material'!AJ1228+D1228*'bulk material'!AK1228+E1228*'bulk material'!AL1228+F1228*'bulk material'!AM1228</f>
        <v>9.7766383685415921</v>
      </c>
      <c r="H1228">
        <f>(G1228-'bulk material'!N1228)^2</f>
        <v>6.3173899876391006</v>
      </c>
      <c r="I1228" s="13">
        <v>-2.2091567093236426</v>
      </c>
      <c r="J1228" s="13">
        <v>-2.655150415248702</v>
      </c>
      <c r="K1228" s="13">
        <v>-4.1063027716796601</v>
      </c>
      <c r="L1228" s="13">
        <v>0.92994870967569676</v>
      </c>
      <c r="M1228" s="13">
        <v>-0.98502144559722105</v>
      </c>
      <c r="N1228" s="14">
        <v>0.46073366724933412</v>
      </c>
      <c r="O1228">
        <f>I1228+J1228*'bulk material'!AI1228+K1228*'bulk material'!AJ1228+L1228*'bulk material'!AK1228+M1228*'bulk material'!AL1228+N1228*'bulk material'!AM1228</f>
        <v>1.3870911238910573</v>
      </c>
      <c r="P1228">
        <f>(O1228-'bulk material'!O1228)^2</f>
        <v>0.35415041788378532</v>
      </c>
    </row>
    <row r="1229" spans="1:16" ht="15.75" thickBot="1" x14ac:dyDescent="0.3">
      <c r="A1229" s="13">
        <v>-0.11795479720844249</v>
      </c>
      <c r="B1229" s="13">
        <v>2.3441750623111108</v>
      </c>
      <c r="C1229" s="13">
        <v>-1.9231866673775702E-2</v>
      </c>
      <c r="D1229" s="13">
        <v>1.3446266448424369</v>
      </c>
      <c r="E1229" s="13">
        <v>-0.24152214324737911</v>
      </c>
      <c r="F1229" s="14">
        <v>-2.326506131636096</v>
      </c>
      <c r="G1229" s="7">
        <f>A1229+B1229*'bulk material'!AI1229+C1229*'bulk material'!AJ1229+D1229*'bulk material'!AK1229+E1229*'bulk material'!AL1229+F1229*'bulk material'!AM1229</f>
        <v>9.6612704670751484</v>
      </c>
      <c r="H1229">
        <f>(G1229-'bulk material'!N1229)^2</f>
        <v>2.5859571302414048</v>
      </c>
      <c r="I1229" s="13">
        <v>-2.2091567093236426</v>
      </c>
      <c r="J1229" s="13">
        <v>-2.655150415248702</v>
      </c>
      <c r="K1229" s="13">
        <v>-4.1063027716796601</v>
      </c>
      <c r="L1229" s="13">
        <v>0.92994870967569676</v>
      </c>
      <c r="M1229" s="13">
        <v>-0.98502144559722105</v>
      </c>
      <c r="N1229" s="14">
        <v>0.46073366724933412</v>
      </c>
      <c r="O1229">
        <f>I1229+J1229*'bulk material'!AI1229+K1229*'bulk material'!AJ1229+L1229*'bulk material'!AK1229+M1229*'bulk material'!AL1229+N1229*'bulk material'!AM1229</f>
        <v>3.1393069080064864</v>
      </c>
      <c r="P1229">
        <f>(O1229-'bulk material'!O1229)^2</f>
        <v>1.1473404429696052E-3</v>
      </c>
    </row>
    <row r="1230" spans="1:16" ht="15.75" thickBot="1" x14ac:dyDescent="0.3">
      <c r="A1230" s="13">
        <v>-0.11795479720844249</v>
      </c>
      <c r="B1230" s="13">
        <v>2.3441750623111108</v>
      </c>
      <c r="C1230" s="13">
        <v>-1.9231866673775702E-2</v>
      </c>
      <c r="D1230" s="13">
        <v>1.3446266448424369</v>
      </c>
      <c r="E1230" s="13">
        <v>-0.24152214324737911</v>
      </c>
      <c r="F1230" s="14">
        <v>-2.326506131636096</v>
      </c>
      <c r="G1230" s="7">
        <f>A1230+B1230*'bulk material'!AI1230+C1230*'bulk material'!AJ1230+D1230*'bulk material'!AK1230+E1230*'bulk material'!AL1230+F1230*'bulk material'!AM1230</f>
        <v>6.6186963759721618</v>
      </c>
      <c r="H1230">
        <f>(G1230-'bulk material'!N1230)^2</f>
        <v>7.2022431183502</v>
      </c>
      <c r="I1230" s="13">
        <v>-2.2091567093236426</v>
      </c>
      <c r="J1230" s="13">
        <v>-2.655150415248702</v>
      </c>
      <c r="K1230" s="13">
        <v>-4.1063027716796601</v>
      </c>
      <c r="L1230" s="13">
        <v>0.92994870967569676</v>
      </c>
      <c r="M1230" s="13">
        <v>-0.98502144559722105</v>
      </c>
      <c r="N1230" s="14">
        <v>0.46073366724933412</v>
      </c>
      <c r="O1230">
        <f>I1230+J1230*'bulk material'!AI1230+K1230*'bulk material'!AJ1230+L1230*'bulk material'!AK1230+M1230*'bulk material'!AL1230+N1230*'bulk material'!AM1230</f>
        <v>-0.5687904864536919</v>
      </c>
      <c r="P1230">
        <f>(O1230-'bulk material'!O1230)^2</f>
        <v>7.167326930936988</v>
      </c>
    </row>
    <row r="1231" spans="1:16" ht="15.75" thickBot="1" x14ac:dyDescent="0.3">
      <c r="A1231" s="13">
        <v>-0.11795479720844249</v>
      </c>
      <c r="B1231" s="13">
        <v>2.3441750623111108</v>
      </c>
      <c r="C1231" s="13">
        <v>-1.9231866673775702E-2</v>
      </c>
      <c r="D1231" s="13">
        <v>1.3446266448424369</v>
      </c>
      <c r="E1231" s="13">
        <v>-0.24152214324737911</v>
      </c>
      <c r="F1231" s="14">
        <v>-2.326506131636096</v>
      </c>
      <c r="G1231" s="7">
        <f>A1231+B1231*'bulk material'!AI1231+C1231*'bulk material'!AJ1231+D1231*'bulk material'!AK1231+E1231*'bulk material'!AL1231+F1231*'bulk material'!AM1231</f>
        <v>6.8057819080154953</v>
      </c>
      <c r="H1231">
        <f>(G1231-'bulk material'!N1231)^2</f>
        <v>5.9133181584155539</v>
      </c>
      <c r="I1231" s="13">
        <v>-2.2091567093236426</v>
      </c>
      <c r="J1231" s="13">
        <v>-2.655150415248702</v>
      </c>
      <c r="K1231" s="13">
        <v>-4.1063027716796601</v>
      </c>
      <c r="L1231" s="13">
        <v>0.92994870967569676</v>
      </c>
      <c r="M1231" s="13">
        <v>-0.98502144559722105</v>
      </c>
      <c r="N1231" s="14">
        <v>0.46073366724933412</v>
      </c>
      <c r="O1231">
        <f>I1231+J1231*'bulk material'!AI1231+K1231*'bulk material'!AJ1231+L1231*'bulk material'!AK1231+M1231*'bulk material'!AL1231+N1231*'bulk material'!AM1231</f>
        <v>-0.26424613205643721</v>
      </c>
      <c r="P1231">
        <f>(O1231-'bulk material'!O1231)^2</f>
        <v>7.2671195758475626</v>
      </c>
    </row>
    <row r="1232" spans="1:16" ht="15.75" thickBot="1" x14ac:dyDescent="0.3">
      <c r="A1232" s="13">
        <v>-0.11795479720844249</v>
      </c>
      <c r="B1232" s="13">
        <v>2.3441750623111108</v>
      </c>
      <c r="C1232" s="13">
        <v>-1.9231866673775702E-2</v>
      </c>
      <c r="D1232" s="13">
        <v>1.3446266448424369</v>
      </c>
      <c r="E1232" s="13">
        <v>-0.24152214324737911</v>
      </c>
      <c r="F1232" s="14">
        <v>-2.326506131636096</v>
      </c>
      <c r="G1232" s="7">
        <f>A1232+B1232*'bulk material'!AI1232+C1232*'bulk material'!AJ1232+D1232*'bulk material'!AK1232+E1232*'bulk material'!AL1232+F1232*'bulk material'!AM1232</f>
        <v>6.8684502986379545</v>
      </c>
      <c r="H1232">
        <f>(G1232-'bulk material'!N1232)^2</f>
        <v>3.3888401829845742</v>
      </c>
      <c r="I1232" s="13">
        <v>-2.2091567093236426</v>
      </c>
      <c r="J1232" s="13">
        <v>-2.655150415248702</v>
      </c>
      <c r="K1232" s="13">
        <v>-4.1063027716796601</v>
      </c>
      <c r="L1232" s="13">
        <v>0.92994870967569676</v>
      </c>
      <c r="M1232" s="13">
        <v>-0.98502144559722105</v>
      </c>
      <c r="N1232" s="14">
        <v>0.46073366724933412</v>
      </c>
      <c r="O1232">
        <f>I1232+J1232*'bulk material'!AI1232+K1232*'bulk material'!AJ1232+L1232*'bulk material'!AK1232+M1232*'bulk material'!AL1232+N1232*'bulk material'!AM1232</f>
        <v>6.8830264630727722E-2</v>
      </c>
      <c r="P1232">
        <f>(O1232-'bulk material'!O1232)^2</f>
        <v>8.308808025320797</v>
      </c>
    </row>
    <row r="1233" spans="1:16" ht="15.75" thickBot="1" x14ac:dyDescent="0.3">
      <c r="A1233" s="13">
        <v>-0.11795479720844249</v>
      </c>
      <c r="B1233" s="13">
        <v>2.3441750623111108</v>
      </c>
      <c r="C1233" s="13">
        <v>-1.9231866673775702E-2</v>
      </c>
      <c r="D1233" s="13">
        <v>1.3446266448424369</v>
      </c>
      <c r="E1233" s="13">
        <v>-0.24152214324737911</v>
      </c>
      <c r="F1233" s="14">
        <v>-2.326506131636096</v>
      </c>
      <c r="G1233" s="7">
        <f>A1233+B1233*'bulk material'!AI1233+C1233*'bulk material'!AJ1233+D1233*'bulk material'!AK1233+E1233*'bulk material'!AL1233+F1233*'bulk material'!AM1233</f>
        <v>6.9928674400588289</v>
      </c>
      <c r="H1233">
        <f>(G1233-'bulk material'!N1233)^2</f>
        <v>4.0846793581593746</v>
      </c>
      <c r="I1233" s="13">
        <v>-2.2091567093236426</v>
      </c>
      <c r="J1233" s="13">
        <v>-2.655150415248702</v>
      </c>
      <c r="K1233" s="13">
        <v>-4.1063027716796601</v>
      </c>
      <c r="L1233" s="13">
        <v>0.92994870967569676</v>
      </c>
      <c r="M1233" s="13">
        <v>-0.98502144559722105</v>
      </c>
      <c r="N1233" s="14">
        <v>0.46073366724933412</v>
      </c>
      <c r="O1233">
        <f>I1233+J1233*'bulk material'!AI1233+K1233*'bulk material'!AJ1233+L1233*'bulk material'!AK1233+M1233*'bulk material'!AL1233+N1233*'bulk material'!AM1233</f>
        <v>4.0298222340817258E-2</v>
      </c>
      <c r="P1233">
        <f>(O1233-'bulk material'!O1233)^2</f>
        <v>6.5414619440052331</v>
      </c>
    </row>
    <row r="1234" spans="1:16" ht="15.75" thickBot="1" x14ac:dyDescent="0.3">
      <c r="A1234" s="13">
        <v>-0.11795479720844249</v>
      </c>
      <c r="B1234" s="13">
        <v>2.3441750623111108</v>
      </c>
      <c r="C1234" s="13">
        <v>-1.9231866673775702E-2</v>
      </c>
      <c r="D1234" s="13">
        <v>1.3446266448424369</v>
      </c>
      <c r="E1234" s="13">
        <v>-0.24152214324737911</v>
      </c>
      <c r="F1234" s="14">
        <v>-2.326506131636096</v>
      </c>
      <c r="G1234" s="7">
        <f>A1234+B1234*'bulk material'!AI1234+C1234*'bulk material'!AJ1234+D1234*'bulk material'!AK1234+E1234*'bulk material'!AL1234+F1234*'bulk material'!AM1234</f>
        <v>6.7090648041670145</v>
      </c>
      <c r="H1234">
        <f>(G1234-'bulk material'!N1234)^2</f>
        <v>0.50206447220316452</v>
      </c>
      <c r="I1234" s="13">
        <v>-2.2091567093236426</v>
      </c>
      <c r="J1234" s="13">
        <v>-2.655150415248702</v>
      </c>
      <c r="K1234" s="13">
        <v>-4.1063027716796601</v>
      </c>
      <c r="L1234" s="13">
        <v>0.92994870967569676</v>
      </c>
      <c r="M1234" s="13">
        <v>-0.98502144559722105</v>
      </c>
      <c r="N1234" s="14">
        <v>0.46073366724933412</v>
      </c>
      <c r="O1234">
        <f>I1234+J1234*'bulk material'!AI1234+K1234*'bulk material'!AJ1234+L1234*'bulk material'!AK1234+M1234*'bulk material'!AL1234+N1234*'bulk material'!AM1234</f>
        <v>3.0435276604819834</v>
      </c>
      <c r="P1234">
        <f>(O1234-'bulk material'!O1234)^2</f>
        <v>0.82646685260580988</v>
      </c>
    </row>
    <row r="1235" spans="1:16" ht="15.75" thickBot="1" x14ac:dyDescent="0.3">
      <c r="A1235" s="13">
        <v>-0.11795479720844249</v>
      </c>
      <c r="B1235" s="13">
        <v>2.3441750623111108</v>
      </c>
      <c r="C1235" s="13">
        <v>-1.9231866673775702E-2</v>
      </c>
      <c r="D1235" s="13">
        <v>1.3446266448424369</v>
      </c>
      <c r="E1235" s="13">
        <v>-0.24152214324737911</v>
      </c>
      <c r="F1235" s="14">
        <v>-2.326506131636096</v>
      </c>
      <c r="G1235" s="7">
        <f>A1235+B1235*'bulk material'!AI1235+C1235*'bulk material'!AJ1235+D1235*'bulk material'!AK1235+E1235*'bulk material'!AL1235+F1235*'bulk material'!AM1235</f>
        <v>6.8900906192199676</v>
      </c>
      <c r="H1235">
        <f>(G1235-'bulk material'!N1235)^2</f>
        <v>3.1803727223478711</v>
      </c>
      <c r="I1235" s="13">
        <v>-2.2091567093236426</v>
      </c>
      <c r="J1235" s="13">
        <v>-2.655150415248702</v>
      </c>
      <c r="K1235" s="13">
        <v>-4.1063027716796601</v>
      </c>
      <c r="L1235" s="13">
        <v>0.92994870967569676</v>
      </c>
      <c r="M1235" s="13">
        <v>-0.98502144559722105</v>
      </c>
      <c r="N1235" s="14">
        <v>0.46073366724933412</v>
      </c>
      <c r="O1235">
        <f>I1235+J1235*'bulk material'!AI1235+K1235*'bulk material'!AJ1235+L1235*'bulk material'!AK1235+M1235*'bulk material'!AL1235+N1235*'bulk material'!AM1235</f>
        <v>0.67304357570627416</v>
      </c>
      <c r="P1235">
        <f>(O1235-'bulk material'!O1235)^2</f>
        <v>6.2620407767391004</v>
      </c>
    </row>
    <row r="1236" spans="1:16" ht="15.75" thickBot="1" x14ac:dyDescent="0.3">
      <c r="A1236" s="13">
        <v>-0.11795479720844249</v>
      </c>
      <c r="B1236" s="13">
        <v>2.3441750623111108</v>
      </c>
      <c r="C1236" s="13">
        <v>-1.9231866673775702E-2</v>
      </c>
      <c r="D1236" s="13">
        <v>1.3446266448424369</v>
      </c>
      <c r="E1236" s="13">
        <v>-0.24152214324737911</v>
      </c>
      <c r="F1236" s="14">
        <v>-2.326506131636096</v>
      </c>
      <c r="G1236" s="7">
        <f>A1236+B1236*'bulk material'!AI1236+C1236*'bulk material'!AJ1236+D1236*'bulk material'!AK1236+E1236*'bulk material'!AL1236+F1236*'bulk material'!AM1236</f>
        <v>7.6772098254875472</v>
      </c>
      <c r="H1236">
        <f>(G1236-'bulk material'!N1236)^2</f>
        <v>16.618028113168535</v>
      </c>
      <c r="I1236" s="13">
        <v>-2.2091567093236426</v>
      </c>
      <c r="J1236" s="13">
        <v>-2.655150415248702</v>
      </c>
      <c r="K1236" s="13">
        <v>-4.1063027716796601</v>
      </c>
      <c r="L1236" s="13">
        <v>0.92994870967569676</v>
      </c>
      <c r="M1236" s="13">
        <v>-0.98502144559722105</v>
      </c>
      <c r="N1236" s="14">
        <v>0.46073366724933412</v>
      </c>
      <c r="O1236">
        <f>I1236+J1236*'bulk material'!AI1236+K1236*'bulk material'!AJ1236+L1236*'bulk material'!AK1236+M1236*'bulk material'!AL1236+N1236*'bulk material'!AM1236</f>
        <v>-0.49683259399429114</v>
      </c>
      <c r="P1236">
        <f>(O1236-'bulk material'!O1236)^2</f>
        <v>6.5616100737767997</v>
      </c>
    </row>
    <row r="1237" spans="1:16" ht="15.75" thickBot="1" x14ac:dyDescent="0.3">
      <c r="A1237" s="13">
        <v>-0.11795479720844249</v>
      </c>
      <c r="B1237" s="13">
        <v>2.3441750623111108</v>
      </c>
      <c r="C1237" s="13">
        <v>-1.9231866673775702E-2</v>
      </c>
      <c r="D1237" s="13">
        <v>1.3446266448424369</v>
      </c>
      <c r="E1237" s="13">
        <v>-0.24152214324737911</v>
      </c>
      <c r="F1237" s="14">
        <v>-2.326506131636096</v>
      </c>
      <c r="G1237" s="7">
        <f>A1237+B1237*'bulk material'!AI1237+C1237*'bulk material'!AJ1237+D1237*'bulk material'!AK1237+E1237*'bulk material'!AL1237+F1237*'bulk material'!AM1237</f>
        <v>7.7016528058084122</v>
      </c>
      <c r="H1237">
        <f>(G1237-'bulk material'!N1237)^2</f>
        <v>3.0493467803142966</v>
      </c>
      <c r="I1237" s="13">
        <v>-2.2091567093236426</v>
      </c>
      <c r="J1237" s="13">
        <v>-2.655150415248702</v>
      </c>
      <c r="K1237" s="13">
        <v>-4.1063027716796601</v>
      </c>
      <c r="L1237" s="13">
        <v>0.92994870967569676</v>
      </c>
      <c r="M1237" s="13">
        <v>-0.98502144559722105</v>
      </c>
      <c r="N1237" s="14">
        <v>0.46073366724933412</v>
      </c>
      <c r="O1237">
        <f>I1237+J1237*'bulk material'!AI1237+K1237*'bulk material'!AJ1237+L1237*'bulk material'!AK1237+M1237*'bulk material'!AL1237+N1237*'bulk material'!AM1237</f>
        <v>0.39425633052686582</v>
      </c>
      <c r="P1237">
        <f>(O1237-'bulk material'!O1237)^2</f>
        <v>5.7151326846779016</v>
      </c>
    </row>
    <row r="1238" spans="1:16" ht="15.75" thickBot="1" x14ac:dyDescent="0.3">
      <c r="A1238" s="13">
        <v>-0.11795479720844249</v>
      </c>
      <c r="B1238" s="13">
        <v>2.3441750623111108</v>
      </c>
      <c r="C1238" s="13">
        <v>-1.9231866673775702E-2</v>
      </c>
      <c r="D1238" s="13">
        <v>1.3446266448424369</v>
      </c>
      <c r="E1238" s="13">
        <v>-0.24152214324737911</v>
      </c>
      <c r="F1238" s="14">
        <v>-2.326506131636096</v>
      </c>
      <c r="G1238" s="7">
        <f>A1238+B1238*'bulk material'!AI1238+C1238*'bulk material'!AJ1238+D1238*'bulk material'!AK1238+E1238*'bulk material'!AL1238+F1238*'bulk material'!AM1238</f>
        <v>7.2108456124617017</v>
      </c>
      <c r="H1238">
        <f>(G1238-'bulk material'!N1238)^2</f>
        <v>1.9194593746515176</v>
      </c>
      <c r="I1238" s="13">
        <v>-2.2091567093236426</v>
      </c>
      <c r="J1238" s="13">
        <v>-2.655150415248702</v>
      </c>
      <c r="K1238" s="13">
        <v>-4.1063027716796601</v>
      </c>
      <c r="L1238" s="13">
        <v>0.92994870967569676</v>
      </c>
      <c r="M1238" s="13">
        <v>-0.98502144559722105</v>
      </c>
      <c r="N1238" s="14">
        <v>0.46073366724933412</v>
      </c>
      <c r="O1238">
        <f>I1238+J1238*'bulk material'!AI1238+K1238*'bulk material'!AJ1238+L1238*'bulk material'!AK1238+M1238*'bulk material'!AL1238+N1238*'bulk material'!AM1238</f>
        <v>1.2337234694045924</v>
      </c>
      <c r="P1238">
        <f>(O1238-'bulk material'!O1238)^2</f>
        <v>8.6587046338235965</v>
      </c>
    </row>
    <row r="1239" spans="1:16" ht="15.75" thickBot="1" x14ac:dyDescent="0.3">
      <c r="A1239" s="13">
        <v>-0.11795479720844249</v>
      </c>
      <c r="B1239" s="13">
        <v>2.3441750623111108</v>
      </c>
      <c r="C1239" s="13">
        <v>-1.9231866673775702E-2</v>
      </c>
      <c r="D1239" s="13">
        <v>1.3446266448424369</v>
      </c>
      <c r="E1239" s="13">
        <v>-0.24152214324737911</v>
      </c>
      <c r="F1239" s="14">
        <v>-2.326506131636096</v>
      </c>
      <c r="G1239" s="7">
        <f>A1239+B1239*'bulk material'!AI1239+C1239*'bulk material'!AJ1239+D1239*'bulk material'!AK1239+E1239*'bulk material'!AL1239+F1239*'bulk material'!AM1239</f>
        <v>7.7643211964308714</v>
      </c>
      <c r="H1239">
        <f>(G1239-'bulk material'!N1239)^2</f>
        <v>3.3047843300987085</v>
      </c>
      <c r="I1239" s="13">
        <v>-2.2091567093236426</v>
      </c>
      <c r="J1239" s="13">
        <v>-2.655150415248702</v>
      </c>
      <c r="K1239" s="13">
        <v>-4.1063027716796601</v>
      </c>
      <c r="L1239" s="13">
        <v>0.92994870967569676</v>
      </c>
      <c r="M1239" s="13">
        <v>-0.98502144559722105</v>
      </c>
      <c r="N1239" s="14">
        <v>0.46073366724933412</v>
      </c>
      <c r="O1239">
        <f>I1239+J1239*'bulk material'!AI1239+K1239*'bulk material'!AJ1239+L1239*'bulk material'!AK1239+M1239*'bulk material'!AL1239+N1239*'bulk material'!AM1239</f>
        <v>0.72733272721403086</v>
      </c>
      <c r="P1239">
        <f>(O1239-'bulk material'!O1239)^2</f>
        <v>8.0026471940237176</v>
      </c>
    </row>
    <row r="1240" spans="1:16" ht="15.75" thickBot="1" x14ac:dyDescent="0.3">
      <c r="A1240" s="13">
        <v>-0.11795479720844249</v>
      </c>
      <c r="B1240" s="13">
        <v>2.3441750623111108</v>
      </c>
      <c r="C1240" s="13">
        <v>-1.9231866673775702E-2</v>
      </c>
      <c r="D1240" s="13">
        <v>1.3446266448424369</v>
      </c>
      <c r="E1240" s="13">
        <v>-0.24152214324737911</v>
      </c>
      <c r="F1240" s="14">
        <v>-2.326506131636096</v>
      </c>
      <c r="G1240" s="7">
        <f>A1240+B1240*'bulk material'!AI1240+C1240*'bulk material'!AJ1240+D1240*'bulk material'!AK1240+E1240*'bulk material'!AL1240+F1240*'bulk material'!AM1240</f>
        <v>7.1890863848738968</v>
      </c>
      <c r="H1240">
        <f>(G1240-'bulk material'!N1240)^2</f>
        <v>2.1077838193598937</v>
      </c>
      <c r="I1240" s="13">
        <v>-2.2091567093236426</v>
      </c>
      <c r="J1240" s="13">
        <v>-2.655150415248702</v>
      </c>
      <c r="K1240" s="13">
        <v>-4.1063027716796601</v>
      </c>
      <c r="L1240" s="13">
        <v>0.92994870967569676</v>
      </c>
      <c r="M1240" s="13">
        <v>-0.98502144559722105</v>
      </c>
      <c r="N1240" s="14">
        <v>0.46073366724933412</v>
      </c>
      <c r="O1240">
        <f>I1240+J1240*'bulk material'!AI1240+K1240*'bulk material'!AJ1240+L1240*'bulk material'!AK1240+M1240*'bulk material'!AL1240+N1240*'bulk material'!AM1240</f>
        <v>1.7657955590340293</v>
      </c>
      <c r="P1240">
        <f>(O1240-'bulk material'!O1240)^2</f>
        <v>6.9754709549600991</v>
      </c>
    </row>
    <row r="1241" spans="1:16" ht="15.75" thickBot="1" x14ac:dyDescent="0.3">
      <c r="A1241" s="13">
        <v>-0.11795479720844249</v>
      </c>
      <c r="B1241" s="13">
        <v>2.3441750623111108</v>
      </c>
      <c r="C1241" s="13">
        <v>-1.9231866673775702E-2</v>
      </c>
      <c r="D1241" s="13">
        <v>1.3446266448424369</v>
      </c>
      <c r="E1241" s="13">
        <v>-0.24152214324737911</v>
      </c>
      <c r="F1241" s="14">
        <v>-2.326506131636096</v>
      </c>
      <c r="G1241" s="7">
        <f>A1241+B1241*'bulk material'!AI1241+C1241*'bulk material'!AJ1241+D1241*'bulk material'!AK1241+E1241*'bulk material'!AL1241+F1241*'bulk material'!AM1241</f>
        <v>7.8887383378517439</v>
      </c>
      <c r="H1241">
        <f>(G1241-'bulk material'!N1241)^2</f>
        <v>1.8547050999398023</v>
      </c>
      <c r="I1241" s="13">
        <v>-2.2091567093236426</v>
      </c>
      <c r="J1241" s="13">
        <v>-2.655150415248702</v>
      </c>
      <c r="K1241" s="13">
        <v>-4.1063027716796601</v>
      </c>
      <c r="L1241" s="13">
        <v>0.92994870967569676</v>
      </c>
      <c r="M1241" s="13">
        <v>-0.98502144559722105</v>
      </c>
      <c r="N1241" s="14">
        <v>0.46073366724933412</v>
      </c>
      <c r="O1241">
        <f>I1241+J1241*'bulk material'!AI1241+K1241*'bulk material'!AJ1241+L1241*'bulk material'!AK1241+M1241*'bulk material'!AL1241+N1241*'bulk material'!AM1241</f>
        <v>0.69880068492411773</v>
      </c>
      <c r="P1241">
        <f>(O1241-'bulk material'!O1241)^2</f>
        <v>6.0457625226158358</v>
      </c>
    </row>
    <row r="1242" spans="1:16" ht="15.75" thickBot="1" x14ac:dyDescent="0.3">
      <c r="A1242" s="13">
        <v>-0.11795479720844249</v>
      </c>
      <c r="B1242" s="13">
        <v>2.3441750623111108</v>
      </c>
      <c r="C1242" s="13">
        <v>-1.9231866673775702E-2</v>
      </c>
      <c r="D1242" s="13">
        <v>1.3446266448424369</v>
      </c>
      <c r="E1242" s="13">
        <v>-0.24152214324737911</v>
      </c>
      <c r="F1242" s="14">
        <v>-2.326506131636096</v>
      </c>
      <c r="G1242" s="7">
        <f>A1242+B1242*'bulk material'!AI1242+C1242*'bulk material'!AJ1242+D1242*'bulk material'!AK1242+E1242*'bulk material'!AL1242+F1242*'bulk material'!AM1242</f>
        <v>7.5674340593234</v>
      </c>
      <c r="H1242">
        <f>(G1242-'bulk material'!N1242)^2</f>
        <v>0.53921671175981511</v>
      </c>
      <c r="I1242" s="13">
        <v>-2.2091567093236426</v>
      </c>
      <c r="J1242" s="13">
        <v>-2.655150415248702</v>
      </c>
      <c r="K1242" s="13">
        <v>-4.1063027716796601</v>
      </c>
      <c r="L1242" s="13">
        <v>0.92994870967569676</v>
      </c>
      <c r="M1242" s="13">
        <v>-0.98502144559722105</v>
      </c>
      <c r="N1242" s="14">
        <v>0.46073366724933412</v>
      </c>
      <c r="O1242">
        <f>I1242+J1242*'bulk material'!AI1242+K1242*'bulk material'!AJ1242+L1242*'bulk material'!AK1242+M1242*'bulk material'!AL1242+N1242*'bulk material'!AM1242</f>
        <v>1.7128480106590556</v>
      </c>
      <c r="P1242">
        <f>(O1242-'bulk material'!O1242)^2</f>
        <v>2.4803094365731662</v>
      </c>
    </row>
    <row r="1243" spans="1:16" ht="15.75" thickBot="1" x14ac:dyDescent="0.3">
      <c r="A1243" s="13">
        <v>-0.11795479720844249</v>
      </c>
      <c r="B1243" s="13">
        <v>2.3441750623111108</v>
      </c>
      <c r="C1243" s="13">
        <v>-1.9231866673775702E-2</v>
      </c>
      <c r="D1243" s="13">
        <v>1.3446266448424369</v>
      </c>
      <c r="E1243" s="13">
        <v>-0.24152214324737911</v>
      </c>
      <c r="F1243" s="14">
        <v>-2.326506131636096</v>
      </c>
      <c r="G1243" s="7">
        <f>A1243+B1243*'bulk material'!AI1243+C1243*'bulk material'!AJ1243+D1243*'bulk material'!AK1243+E1243*'bulk material'!AL1243+F1243*'bulk material'!AM1243</f>
        <v>7.9565798248313921</v>
      </c>
      <c r="H1243">
        <f>(G1243-'bulk material'!N1243)^2</f>
        <v>44.743542528051769</v>
      </c>
      <c r="I1243" s="13">
        <v>-2.2091567093236426</v>
      </c>
      <c r="J1243" s="13">
        <v>-2.655150415248702</v>
      </c>
      <c r="K1243" s="13">
        <v>-4.1063027716796601</v>
      </c>
      <c r="L1243" s="13">
        <v>0.92994870967569676</v>
      </c>
      <c r="M1243" s="13">
        <v>-0.98502144559722105</v>
      </c>
      <c r="N1243" s="14">
        <v>0.46073366724933412</v>
      </c>
      <c r="O1243">
        <f>I1243+J1243*'bulk material'!AI1243+K1243*'bulk material'!AJ1243+L1243*'bulk material'!AK1243+M1243*'bulk material'!AL1243+N1243*'bulk material'!AM1243</f>
        <v>-1.413101851332013</v>
      </c>
      <c r="P1243">
        <f>(O1243-'bulk material'!O1243)^2</f>
        <v>20.946577263950125</v>
      </c>
    </row>
    <row r="1244" spans="1:16" ht="15.75" thickBot="1" x14ac:dyDescent="0.3">
      <c r="A1244" s="13">
        <v>-0.11795479720844249</v>
      </c>
      <c r="B1244" s="13">
        <v>2.3441750623111108</v>
      </c>
      <c r="C1244" s="13">
        <v>-1.9231866673775702E-2</v>
      </c>
      <c r="D1244" s="13">
        <v>1.3446266448424369</v>
      </c>
      <c r="E1244" s="13">
        <v>-0.24152214324737911</v>
      </c>
      <c r="F1244" s="14">
        <v>-2.326506131636096</v>
      </c>
      <c r="G1244" s="7">
        <f>A1244+B1244*'bulk material'!AI1244+C1244*'bulk material'!AJ1244+D1244*'bulk material'!AK1244+E1244*'bulk material'!AL1244+F1244*'bulk material'!AM1244</f>
        <v>7.6625734865564077</v>
      </c>
      <c r="H1244">
        <f>(G1244-'bulk material'!N1244)^2</f>
        <v>6.3367777249664217</v>
      </c>
      <c r="I1244" s="13">
        <v>-2.2091567093236426</v>
      </c>
      <c r="J1244" s="13">
        <v>-2.655150415248702</v>
      </c>
      <c r="K1244" s="13">
        <v>-4.1063027716796601</v>
      </c>
      <c r="L1244" s="13">
        <v>0.92994870967569676</v>
      </c>
      <c r="M1244" s="13">
        <v>-0.98502144559722105</v>
      </c>
      <c r="N1244" s="14">
        <v>0.46073366724933412</v>
      </c>
      <c r="O1244">
        <f>I1244+J1244*'bulk material'!AI1244+K1244*'bulk material'!AJ1244+L1244*'bulk material'!AK1244+M1244*'bulk material'!AL1244+N1244*'bulk material'!AM1244</f>
        <v>3.2096781236015568</v>
      </c>
      <c r="P1244">
        <f>(O1244-'bulk material'!O1244)^2</f>
        <v>9.6218505854343384E-2</v>
      </c>
    </row>
    <row r="1245" spans="1:16" ht="15.75" thickBot="1" x14ac:dyDescent="0.3">
      <c r="A1245" s="13">
        <v>-0.11795479720844249</v>
      </c>
      <c r="B1245" s="13">
        <v>2.3441750623111108</v>
      </c>
      <c r="C1245" s="13">
        <v>-1.9231866673775702E-2</v>
      </c>
      <c r="D1245" s="13">
        <v>1.3446266448424369</v>
      </c>
      <c r="E1245" s="13">
        <v>-0.24152214324737911</v>
      </c>
      <c r="F1245" s="14">
        <v>-2.326506131636096</v>
      </c>
      <c r="G1245" s="7">
        <f>A1245+B1245*'bulk material'!AI1245+C1245*'bulk material'!AJ1245+D1245*'bulk material'!AK1245+E1245*'bulk material'!AL1245+F1245*'bulk material'!AM1245</f>
        <v>7.4736204232766754</v>
      </c>
      <c r="H1245">
        <f>(G1245-'bulk material'!N1245)^2</f>
        <v>0.37159512561723929</v>
      </c>
      <c r="I1245" s="13">
        <v>-2.2091567093236426</v>
      </c>
      <c r="J1245" s="13">
        <v>-2.655150415248702</v>
      </c>
      <c r="K1245" s="13">
        <v>-4.1063027716796601</v>
      </c>
      <c r="L1245" s="13">
        <v>0.92994870967569676</v>
      </c>
      <c r="M1245" s="13">
        <v>-0.98502144559722105</v>
      </c>
      <c r="N1245" s="14">
        <v>0.46073366724933412</v>
      </c>
      <c r="O1245">
        <f>I1245+J1245*'bulk material'!AI1245+K1245*'bulk material'!AJ1245+L1245*'bulk material'!AK1245+M1245*'bulk material'!AL1245+N1245*'bulk material'!AM1245</f>
        <v>1.2742109243498156</v>
      </c>
      <c r="P1245">
        <f>(O1245-'bulk material'!O1245)^2</f>
        <v>2.3225623663041342</v>
      </c>
    </row>
    <row r="1246" spans="1:16" ht="15.75" thickBot="1" x14ac:dyDescent="0.3">
      <c r="A1246" s="13">
        <v>-0.11795479720844249</v>
      </c>
      <c r="B1246" s="13">
        <v>2.3441750623111108</v>
      </c>
      <c r="C1246" s="13">
        <v>-1.9231866673775702E-2</v>
      </c>
      <c r="D1246" s="13">
        <v>1.3446266448424369</v>
      </c>
      <c r="E1246" s="13">
        <v>-0.24152214324737911</v>
      </c>
      <c r="F1246" s="14">
        <v>-2.326506131636096</v>
      </c>
      <c r="G1246" s="7">
        <f>A1246+B1246*'bulk material'!AI1246+C1246*'bulk material'!AJ1246+D1246*'bulk material'!AK1246+E1246*'bulk material'!AL1246+F1246*'bulk material'!AM1246</f>
        <v>7.7943753844343275</v>
      </c>
      <c r="H1246">
        <f>(G1246-'bulk material'!N1246)^2</f>
        <v>0.21804823397657908</v>
      </c>
      <c r="I1246" s="13">
        <v>-2.2091567093236426</v>
      </c>
      <c r="J1246" s="13">
        <v>-2.655150415248702</v>
      </c>
      <c r="K1246" s="13">
        <v>-4.1063027716796601</v>
      </c>
      <c r="L1246" s="13">
        <v>0.92994870967569676</v>
      </c>
      <c r="M1246" s="13">
        <v>-0.98502144559722105</v>
      </c>
      <c r="N1246" s="14">
        <v>0.46073366724933412</v>
      </c>
      <c r="O1246">
        <f>I1246+J1246*'bulk material'!AI1246+K1246*'bulk material'!AJ1246+L1246*'bulk material'!AK1246+M1246*'bulk material'!AL1246+N1246*'bulk material'!AM1246</f>
        <v>2.1883518927618995</v>
      </c>
      <c r="P1246">
        <f>(O1246-'bulk material'!O1246)^2</f>
        <v>1.8688725664114332</v>
      </c>
    </row>
    <row r="1247" spans="1:16" ht="15.75" thickBot="1" x14ac:dyDescent="0.3">
      <c r="A1247" s="13">
        <v>-0.11795479720844249</v>
      </c>
      <c r="B1247" s="13">
        <v>2.3441750623111108</v>
      </c>
      <c r="C1247" s="13">
        <v>-1.9231866673775702E-2</v>
      </c>
      <c r="D1247" s="13">
        <v>1.3446266448424369</v>
      </c>
      <c r="E1247" s="13">
        <v>-0.24152214324737911</v>
      </c>
      <c r="F1247" s="14">
        <v>-2.326506131636096</v>
      </c>
      <c r="G1247" s="7">
        <f>A1247+B1247*'bulk material'!AI1247+C1247*'bulk material'!AJ1247+D1247*'bulk material'!AK1247+E1247*'bulk material'!AL1247+F1247*'bulk material'!AM1247</f>
        <v>7.878205335200902</v>
      </c>
      <c r="H1247">
        <f>(G1247-'bulk material'!N1247)^2</f>
        <v>12.586819088064228</v>
      </c>
      <c r="I1247" s="13">
        <v>-2.2091567093236426</v>
      </c>
      <c r="J1247" s="13">
        <v>-2.655150415248702</v>
      </c>
      <c r="K1247" s="13">
        <v>-4.1063027716796601</v>
      </c>
      <c r="L1247" s="13">
        <v>0.92994870967569676</v>
      </c>
      <c r="M1247" s="13">
        <v>-0.98502144559722105</v>
      </c>
      <c r="N1247" s="14">
        <v>0.46073366724933412</v>
      </c>
      <c r="O1247">
        <f>I1247+J1247*'bulk material'!AI1247+K1247*'bulk material'!AJ1247+L1247*'bulk material'!AK1247+M1247*'bulk material'!AL1247+N1247*'bulk material'!AM1247</f>
        <v>1.297221114308778</v>
      </c>
      <c r="P1247">
        <f>(O1247-'bulk material'!O1247)^2</f>
        <v>3.3115808843023906</v>
      </c>
    </row>
    <row r="1248" spans="1:16" ht="15.75" thickBot="1" x14ac:dyDescent="0.3">
      <c r="A1248" s="13">
        <v>-0.11795479720844249</v>
      </c>
      <c r="B1248" s="13">
        <v>2.3441750623111108</v>
      </c>
      <c r="C1248" s="13">
        <v>-1.9231866673775702E-2</v>
      </c>
      <c r="D1248" s="13">
        <v>1.3446266448424369</v>
      </c>
      <c r="E1248" s="13">
        <v>-0.24152214324737911</v>
      </c>
      <c r="F1248" s="14">
        <v>-2.326506131636096</v>
      </c>
      <c r="G1248" s="7">
        <f>A1248+B1248*'bulk material'!AI1248+C1248*'bulk material'!AJ1248+D1248*'bulk material'!AK1248+E1248*'bulk material'!AL1248+F1248*'bulk material'!AM1248</f>
        <v>8.3437729993143535</v>
      </c>
      <c r="H1248">
        <f>(G1248-'bulk material'!N1248)^2</f>
        <v>0.33565086616608031</v>
      </c>
      <c r="I1248" s="13">
        <v>-2.2091567093236426</v>
      </c>
      <c r="J1248" s="13">
        <v>-2.655150415248702</v>
      </c>
      <c r="K1248" s="13">
        <v>-4.1063027716796601</v>
      </c>
      <c r="L1248" s="13">
        <v>0.92994870967569676</v>
      </c>
      <c r="M1248" s="13">
        <v>-0.98502144559722105</v>
      </c>
      <c r="N1248" s="14">
        <v>0.46073366724933412</v>
      </c>
      <c r="O1248">
        <f>I1248+J1248*'bulk material'!AI1248+K1248*'bulk material'!AJ1248+L1248*'bulk material'!AK1248+M1248*'bulk material'!AL1248+N1248*'bulk material'!AM1248</f>
        <v>2.9429145981676408</v>
      </c>
      <c r="P1248">
        <f>(O1248-'bulk material'!O1248)^2</f>
        <v>5.3922522631034295E-2</v>
      </c>
    </row>
    <row r="1249" spans="1:16" ht="15.75" thickBot="1" x14ac:dyDescent="0.3">
      <c r="A1249" s="13">
        <v>-0.11795479720844249</v>
      </c>
      <c r="B1249" s="13">
        <v>2.3441750623111108</v>
      </c>
      <c r="C1249" s="13">
        <v>-1.9231866673775702E-2</v>
      </c>
      <c r="D1249" s="13">
        <v>1.3446266448424369</v>
      </c>
      <c r="E1249" s="13">
        <v>-0.24152214324737911</v>
      </c>
      <c r="F1249" s="14">
        <v>-2.326506131636096</v>
      </c>
      <c r="G1249" s="7">
        <f>A1249+B1249*'bulk material'!AI1249+C1249*'bulk material'!AJ1249+D1249*'bulk material'!AK1249+E1249*'bulk material'!AL1249+F1249*'bulk material'!AM1249</f>
        <v>8.0915536669291477</v>
      </c>
      <c r="H1249">
        <f>(G1249-'bulk material'!N1249)^2</f>
        <v>5.9740769099754791</v>
      </c>
      <c r="I1249" s="13">
        <v>-2.2091567093236426</v>
      </c>
      <c r="J1249" s="13">
        <v>-2.655150415248702</v>
      </c>
      <c r="K1249" s="13">
        <v>-4.1063027716796601</v>
      </c>
      <c r="L1249" s="13">
        <v>0.92994870967569676</v>
      </c>
      <c r="M1249" s="13">
        <v>-0.98502144559722105</v>
      </c>
      <c r="N1249" s="14">
        <v>0.46073366724933412</v>
      </c>
      <c r="O1249">
        <f>I1249+J1249*'bulk material'!AI1249+K1249*'bulk material'!AJ1249+L1249*'bulk material'!AK1249+M1249*'bulk material'!AL1249+N1249*'bulk material'!AM1249</f>
        <v>2.0942362402435939</v>
      </c>
      <c r="P1249">
        <f>(O1249-'bulk material'!O1249)^2</f>
        <v>2.4696434065412038</v>
      </c>
    </row>
    <row r="1250" spans="1:16" ht="15.75" thickBot="1" x14ac:dyDescent="0.3">
      <c r="A1250" s="13">
        <v>-0.11795479720844249</v>
      </c>
      <c r="B1250" s="13">
        <v>2.3441750623111108</v>
      </c>
      <c r="C1250" s="13">
        <v>-1.9231866673775702E-2</v>
      </c>
      <c r="D1250" s="13">
        <v>1.3446266448424369</v>
      </c>
      <c r="E1250" s="13">
        <v>-0.24152214324737911</v>
      </c>
      <c r="F1250" s="14">
        <v>-2.326506131636096</v>
      </c>
      <c r="G1250" s="7">
        <f>A1250+B1250*'bulk material'!AI1250+C1250*'bulk material'!AJ1250+D1250*'bulk material'!AK1250+E1250*'bulk material'!AL1250+F1250*'bulk material'!AM1250</f>
        <v>8.5573801355039087</v>
      </c>
      <c r="H1250">
        <f>(G1250-'bulk material'!N1250)^2</f>
        <v>5.5664904187988951</v>
      </c>
      <c r="I1250" s="13">
        <v>-2.2091567093236426</v>
      </c>
      <c r="J1250" s="13">
        <v>-2.655150415248702</v>
      </c>
      <c r="K1250" s="13">
        <v>-4.1063027716796601</v>
      </c>
      <c r="L1250" s="13">
        <v>0.92994870967569676</v>
      </c>
      <c r="M1250" s="13">
        <v>-0.98502144559722105</v>
      </c>
      <c r="N1250" s="14">
        <v>0.46073366724933412</v>
      </c>
      <c r="O1250">
        <f>I1250+J1250*'bulk material'!AI1250+K1250*'bulk material'!AJ1250+L1250*'bulk material'!AK1250+M1250*'bulk material'!AL1250+N1250*'bulk material'!AM1250</f>
        <v>1.2907786432451527</v>
      </c>
      <c r="P1250">
        <f>(O1250-'bulk material'!O1250)^2</f>
        <v>6.2697284975266783</v>
      </c>
    </row>
    <row r="1251" spans="1:16" ht="15.75" thickBot="1" x14ac:dyDescent="0.3">
      <c r="A1251" s="13">
        <v>-0.11795479720844249</v>
      </c>
      <c r="B1251" s="13">
        <v>2.3441750623111108</v>
      </c>
      <c r="C1251" s="13">
        <v>-1.9231866673775702E-2</v>
      </c>
      <c r="D1251" s="13">
        <v>1.3446266448424369</v>
      </c>
      <c r="E1251" s="13">
        <v>-0.24152214324737911</v>
      </c>
      <c r="F1251" s="14">
        <v>-2.326506131636096</v>
      </c>
      <c r="G1251" s="7">
        <f>A1251+B1251*'bulk material'!AI1251+C1251*'bulk material'!AJ1251+D1251*'bulk material'!AK1251+E1251*'bulk material'!AL1251+F1251*'bulk material'!AM1251</f>
        <v>9.1581359527483635</v>
      </c>
      <c r="H1251">
        <f>(G1251-'bulk material'!N1251)^2</f>
        <v>9.3110480418174754E-2</v>
      </c>
      <c r="I1251" s="13">
        <v>-2.2091567093236426</v>
      </c>
      <c r="J1251" s="13">
        <v>-2.655150415248702</v>
      </c>
      <c r="K1251" s="13">
        <v>-4.1063027716796601</v>
      </c>
      <c r="L1251" s="13">
        <v>0.92994870967569676</v>
      </c>
      <c r="M1251" s="13">
        <v>-0.98502144559722105</v>
      </c>
      <c r="N1251" s="14">
        <v>0.46073366724933412</v>
      </c>
      <c r="O1251">
        <f>I1251+J1251*'bulk material'!AI1251+K1251*'bulk material'!AJ1251+L1251*'bulk material'!AK1251+M1251*'bulk material'!AL1251+N1251*'bulk material'!AM1251</f>
        <v>1.5532952281466039</v>
      </c>
      <c r="P1251">
        <f>(O1251-'bulk material'!O1251)^2</f>
        <v>2.6429025219484901</v>
      </c>
    </row>
    <row r="1252" spans="1:16" ht="15.75" thickBot="1" x14ac:dyDescent="0.3">
      <c r="A1252" s="13">
        <v>-0.11795479720844249</v>
      </c>
      <c r="B1252" s="13">
        <v>2.3441750623111108</v>
      </c>
      <c r="C1252" s="13">
        <v>-1.9231866673775702E-2</v>
      </c>
      <c r="D1252" s="13">
        <v>1.3446266448424369</v>
      </c>
      <c r="E1252" s="13">
        <v>-0.24152214324737911</v>
      </c>
      <c r="F1252" s="14">
        <v>-2.326506131636096</v>
      </c>
      <c r="G1252" s="7">
        <f>A1252+B1252*'bulk material'!AI1252+C1252*'bulk material'!AJ1252+D1252*'bulk material'!AK1252+E1252*'bulk material'!AL1252+F1252*'bulk material'!AM1252</f>
        <v>8.9976590594346888</v>
      </c>
      <c r="H1252">
        <f>(G1252-'bulk material'!N1252)^2</f>
        <v>0.89475475691854423</v>
      </c>
      <c r="I1252" s="13">
        <v>-2.2091567093236426</v>
      </c>
      <c r="J1252" s="13">
        <v>-2.655150415248702</v>
      </c>
      <c r="K1252" s="13">
        <v>-4.1063027716796601</v>
      </c>
      <c r="L1252" s="13">
        <v>0.92994870967569676</v>
      </c>
      <c r="M1252" s="13">
        <v>-0.98502144559722105</v>
      </c>
      <c r="N1252" s="14">
        <v>0.46073366724933412</v>
      </c>
      <c r="O1252">
        <f>I1252+J1252*'bulk material'!AI1252+K1252*'bulk material'!AJ1252+L1252*'bulk material'!AK1252+M1252*'bulk material'!AL1252+N1252*'bulk material'!AM1252</f>
        <v>3.9462633420761195</v>
      </c>
      <c r="P1252">
        <f>(O1252-'bulk material'!O1252)^2</f>
        <v>0.70647228213120994</v>
      </c>
    </row>
    <row r="1253" spans="1:16" ht="15.75" thickBot="1" x14ac:dyDescent="0.3">
      <c r="A1253" s="13">
        <v>-0.11795479720844249</v>
      </c>
      <c r="B1253" s="13">
        <v>2.3441750623111108</v>
      </c>
      <c r="C1253" s="13">
        <v>-1.9231866673775702E-2</v>
      </c>
      <c r="D1253" s="13">
        <v>1.3446266448424369</v>
      </c>
      <c r="E1253" s="13">
        <v>-0.24152214324737911</v>
      </c>
      <c r="F1253" s="14">
        <v>-2.326506131636096</v>
      </c>
      <c r="G1253" s="7">
        <f>A1253+B1253*'bulk material'!AI1253+C1253*'bulk material'!AJ1253+D1253*'bulk material'!AK1253+E1253*'bulk material'!AL1253+F1253*'bulk material'!AM1253</f>
        <v>9.7766383685415921</v>
      </c>
      <c r="H1253">
        <f>(G1253-'bulk material'!N1253)^2</f>
        <v>1.7343931775661174</v>
      </c>
      <c r="I1253" s="13">
        <v>-2.2091567093236426</v>
      </c>
      <c r="J1253" s="13">
        <v>-2.655150415248702</v>
      </c>
      <c r="K1253" s="13">
        <v>-4.1063027716796601</v>
      </c>
      <c r="L1253" s="13">
        <v>0.92994870967569676</v>
      </c>
      <c r="M1253" s="13">
        <v>-0.98502144559722105</v>
      </c>
      <c r="N1253" s="14">
        <v>0.46073366724933412</v>
      </c>
      <c r="O1253">
        <f>I1253+J1253*'bulk material'!AI1253+K1253*'bulk material'!AJ1253+L1253*'bulk material'!AK1253+M1253*'bulk material'!AL1253+N1253*'bulk material'!AM1253</f>
        <v>1.3870911238910573</v>
      </c>
      <c r="P1253">
        <f>(O1253-'bulk material'!O1253)^2</f>
        <v>3.2097718825343349</v>
      </c>
    </row>
    <row r="1254" spans="1:16" ht="15.75" thickBot="1" x14ac:dyDescent="0.3">
      <c r="A1254" s="13">
        <v>-0.11795479720844249</v>
      </c>
      <c r="B1254" s="13">
        <v>2.3441750623111108</v>
      </c>
      <c r="C1254" s="13">
        <v>-1.9231866673775702E-2</v>
      </c>
      <c r="D1254" s="13">
        <v>1.3446266448424369</v>
      </c>
      <c r="E1254" s="13">
        <v>-0.24152214324737911</v>
      </c>
      <c r="F1254" s="14">
        <v>-2.326506131636096</v>
      </c>
      <c r="G1254" s="7">
        <f>A1254+B1254*'bulk material'!AI1254+C1254*'bulk material'!AJ1254+D1254*'bulk material'!AK1254+E1254*'bulk material'!AL1254+F1254*'bulk material'!AM1254</f>
        <v>9.6612704670751484</v>
      </c>
      <c r="H1254">
        <f>(G1254-'bulk material'!N1254)^2</f>
        <v>3.2904921921162793</v>
      </c>
      <c r="I1254" s="13">
        <v>-2.2091567093236426</v>
      </c>
      <c r="J1254" s="13">
        <v>-2.655150415248702</v>
      </c>
      <c r="K1254" s="13">
        <v>-4.1063027716796601</v>
      </c>
      <c r="L1254" s="13">
        <v>0.92994870967569676</v>
      </c>
      <c r="M1254" s="13">
        <v>-0.98502144559722105</v>
      </c>
      <c r="N1254" s="14">
        <v>0.46073366724933412</v>
      </c>
      <c r="O1254">
        <f>I1254+J1254*'bulk material'!AI1254+K1254*'bulk material'!AJ1254+L1254*'bulk material'!AK1254+M1254*'bulk material'!AL1254+N1254*'bulk material'!AM1254</f>
        <v>3.1393069080064864</v>
      </c>
      <c r="P1254">
        <f>(O1254-'bulk material'!O1254)^2</f>
        <v>2.9586692799636938E-2</v>
      </c>
    </row>
    <row r="1255" spans="1:16" ht="15.75" thickBot="1" x14ac:dyDescent="0.3">
      <c r="A1255" s="13">
        <v>-0.11795479720844249</v>
      </c>
      <c r="B1255" s="13">
        <v>2.3441750623111108</v>
      </c>
      <c r="C1255" s="13">
        <v>-1.9231866673775702E-2</v>
      </c>
      <c r="D1255" s="13">
        <v>1.3446266448424369</v>
      </c>
      <c r="E1255" s="13">
        <v>-0.24152214324737911</v>
      </c>
      <c r="F1255" s="14">
        <v>-2.326506131636096</v>
      </c>
      <c r="G1255" s="7">
        <f>A1255+B1255*'bulk material'!AI1255+C1255*'bulk material'!AJ1255+D1255*'bulk material'!AK1255+E1255*'bulk material'!AL1255+F1255*'bulk material'!AM1255</f>
        <v>6.5476197423679503</v>
      </c>
      <c r="H1255">
        <f>(G1255-'bulk material'!N1255)^2</f>
        <v>0.21969130308146165</v>
      </c>
      <c r="I1255" s="13">
        <v>-2.2091567093236426</v>
      </c>
      <c r="J1255" s="13">
        <v>-2.655150415248702</v>
      </c>
      <c r="K1255" s="13">
        <v>-4.1063027716796601</v>
      </c>
      <c r="L1255" s="13">
        <v>0.92994870967569676</v>
      </c>
      <c r="M1255" s="13">
        <v>-0.98502144559722105</v>
      </c>
      <c r="N1255" s="14">
        <v>0.46073366724933412</v>
      </c>
      <c r="O1255">
        <f>I1255+J1255*'bulk material'!AI1255+K1255*'bulk material'!AJ1255+L1255*'bulk material'!AK1255+M1255*'bulk material'!AL1255+N1255*'bulk material'!AM1255</f>
        <v>3.3644332852009162</v>
      </c>
      <c r="P1255">
        <f>(O1255-'bulk material'!O1255)^2</f>
        <v>0.60824220938639295</v>
      </c>
    </row>
    <row r="1256" spans="1:16" ht="15.75" thickBot="1" x14ac:dyDescent="0.3">
      <c r="A1256" s="13">
        <v>-0.11795479720844249</v>
      </c>
      <c r="B1256" s="13">
        <v>2.3441750623111108</v>
      </c>
      <c r="C1256" s="13">
        <v>-1.9231866673775702E-2</v>
      </c>
      <c r="D1256" s="13">
        <v>1.3446266448424369</v>
      </c>
      <c r="E1256" s="13">
        <v>-0.24152214324737911</v>
      </c>
      <c r="F1256" s="14">
        <v>-2.326506131636096</v>
      </c>
      <c r="G1256" s="7">
        <f>A1256+B1256*'bulk material'!AI1256+C1256*'bulk material'!AJ1256+D1256*'bulk material'!AK1256+E1256*'bulk material'!AL1256+F1256*'bulk material'!AM1256</f>
        <v>6.5476197423679503</v>
      </c>
      <c r="H1256">
        <f>(G1256-'bulk material'!N1256)^2</f>
        <v>0.22062972785835286</v>
      </c>
      <c r="I1256" s="13">
        <v>-2.2091567093236426</v>
      </c>
      <c r="J1256" s="13">
        <v>-2.655150415248702</v>
      </c>
      <c r="K1256" s="13">
        <v>-4.1063027716796601</v>
      </c>
      <c r="L1256" s="13">
        <v>0.92994870967569676</v>
      </c>
      <c r="M1256" s="13">
        <v>-0.98502144559722105</v>
      </c>
      <c r="N1256" s="14">
        <v>0.46073366724933412</v>
      </c>
      <c r="O1256">
        <f>I1256+J1256*'bulk material'!AI1256+K1256*'bulk material'!AJ1256+L1256*'bulk material'!AK1256+M1256*'bulk material'!AL1256+N1256*'bulk material'!AM1256</f>
        <v>3.3644332852009162</v>
      </c>
      <c r="P1256">
        <f>(O1256-'bulk material'!O1256)^2</f>
        <v>0.8279159092454248</v>
      </c>
    </row>
    <row r="1257" spans="1:16" ht="15.75" thickBot="1" x14ac:dyDescent="0.3">
      <c r="A1257" s="13">
        <v>-0.11795479720844249</v>
      </c>
      <c r="B1257" s="13">
        <v>2.3441750623111108</v>
      </c>
      <c r="C1257" s="13">
        <v>-1.9231866673775702E-2</v>
      </c>
      <c r="D1257" s="13">
        <v>1.3446266448424369</v>
      </c>
      <c r="E1257" s="13">
        <v>-0.24152214324737911</v>
      </c>
      <c r="F1257" s="14">
        <v>-2.326506131636096</v>
      </c>
      <c r="G1257" s="7">
        <f>A1257+B1257*'bulk material'!AI1257+C1257*'bulk material'!AJ1257+D1257*'bulk material'!AK1257+E1257*'bulk material'!AL1257+F1257*'bulk material'!AM1257</f>
        <v>8.0837926249166649</v>
      </c>
      <c r="H1257">
        <f>(G1257-'bulk material'!N1257)^2</f>
        <v>9.0926073615948497E-2</v>
      </c>
      <c r="I1257" s="13">
        <v>-2.2091567093236426</v>
      </c>
      <c r="J1257" s="13">
        <v>-2.655150415248702</v>
      </c>
      <c r="K1257" s="13">
        <v>-4.1063027716796601</v>
      </c>
      <c r="L1257" s="13">
        <v>0.92994870967569676</v>
      </c>
      <c r="M1257" s="13">
        <v>-0.98502144559722105</v>
      </c>
      <c r="N1257" s="14">
        <v>0.46073366724933412</v>
      </c>
      <c r="O1257">
        <f>I1257+J1257*'bulk material'!AI1257+K1257*'bulk material'!AJ1257+L1257*'bulk material'!AK1257+M1257*'bulk material'!AL1257+N1257*'bulk material'!AM1257</f>
        <v>4.4668269398482119</v>
      </c>
      <c r="P1257">
        <f>(O1257-'bulk material'!O1257)^2</f>
        <v>6.1258819554304407E-2</v>
      </c>
    </row>
    <row r="1258" spans="1:16" ht="15.75" thickBot="1" x14ac:dyDescent="0.3">
      <c r="A1258" s="13">
        <v>-0.11795479720844249</v>
      </c>
      <c r="B1258" s="13">
        <v>2.3441750623111108</v>
      </c>
      <c r="C1258" s="13">
        <v>-1.9231866673775702E-2</v>
      </c>
      <c r="D1258" s="13">
        <v>1.3446266448424369</v>
      </c>
      <c r="E1258" s="13">
        <v>-0.24152214324737911</v>
      </c>
      <c r="F1258" s="14">
        <v>-2.326506131636096</v>
      </c>
      <c r="G1258" s="7">
        <f>A1258+B1258*'bulk material'!AI1258+C1258*'bulk material'!AJ1258+D1258*'bulk material'!AK1258+E1258*'bulk material'!AL1258+F1258*'bulk material'!AM1258</f>
        <v>8.0837926249166649</v>
      </c>
      <c r="H1258">
        <f>(G1258-'bulk material'!N1258)^2</f>
        <v>4.1737984069001705E-5</v>
      </c>
      <c r="I1258" s="13">
        <v>-2.2091567093236426</v>
      </c>
      <c r="J1258" s="13">
        <v>-2.655150415248702</v>
      </c>
      <c r="K1258" s="13">
        <v>-4.1063027716796601</v>
      </c>
      <c r="L1258" s="13">
        <v>0.92994870967569676</v>
      </c>
      <c r="M1258" s="13">
        <v>-0.98502144559722105</v>
      </c>
      <c r="N1258" s="14">
        <v>0.46073366724933412</v>
      </c>
      <c r="O1258">
        <f>I1258+J1258*'bulk material'!AI1258+K1258*'bulk material'!AJ1258+L1258*'bulk material'!AK1258+M1258*'bulk material'!AL1258+N1258*'bulk material'!AM1258</f>
        <v>4.4668269398482119</v>
      </c>
      <c r="P1258">
        <f>(O1258-'bulk material'!O1258)^2</f>
        <v>0.12075985774717682</v>
      </c>
    </row>
    <row r="1259" spans="1:16" ht="15.75" thickBot="1" x14ac:dyDescent="0.3">
      <c r="A1259" s="13">
        <v>-0.11795479720844249</v>
      </c>
      <c r="B1259" s="13">
        <v>2.3441750623111108</v>
      </c>
      <c r="C1259" s="13">
        <v>-1.9231866673775702E-2</v>
      </c>
      <c r="D1259" s="13">
        <v>1.3446266448424369</v>
      </c>
      <c r="E1259" s="13">
        <v>-0.24152214324737911</v>
      </c>
      <c r="F1259" s="14">
        <v>-2.326506131636096</v>
      </c>
      <c r="G1259" s="7">
        <f>A1259+B1259*'bulk material'!AI1259+C1259*'bulk material'!AJ1259+D1259*'bulk material'!AK1259+E1259*'bulk material'!AL1259+F1259*'bulk material'!AM1259</f>
        <v>8.7951366240995803</v>
      </c>
      <c r="H1259">
        <f>(G1259-'bulk material'!N1259)^2</f>
        <v>0.33546743499651949</v>
      </c>
      <c r="I1259" s="13">
        <v>-2.2091567093236426</v>
      </c>
      <c r="J1259" s="13">
        <v>-2.655150415248702</v>
      </c>
      <c r="K1259" s="13">
        <v>-4.1063027716796601</v>
      </c>
      <c r="L1259" s="13">
        <v>0.92994870967569676</v>
      </c>
      <c r="M1259" s="13">
        <v>-0.98502144559722105</v>
      </c>
      <c r="N1259" s="14">
        <v>0.46073366724933412</v>
      </c>
      <c r="O1259">
        <f>I1259+J1259*'bulk material'!AI1259+K1259*'bulk material'!AJ1259+L1259*'bulk material'!AK1259+M1259*'bulk material'!AL1259+N1259*'bulk material'!AM1259</f>
        <v>5.1772981551226795</v>
      </c>
      <c r="P1259">
        <f>(O1259-'bulk material'!O1259)^2</f>
        <v>5.6185105631356647E-2</v>
      </c>
    </row>
    <row r="1260" spans="1:16" ht="15.75" thickBot="1" x14ac:dyDescent="0.3">
      <c r="A1260" s="13">
        <v>-0.11795479720844249</v>
      </c>
      <c r="B1260" s="13">
        <v>2.3441750623111108</v>
      </c>
      <c r="C1260" s="13">
        <v>-1.9231866673775702E-2</v>
      </c>
      <c r="D1260" s="13">
        <v>1.3446266448424369</v>
      </c>
      <c r="E1260" s="13">
        <v>-0.24152214324737911</v>
      </c>
      <c r="F1260" s="14">
        <v>-2.326506131636096</v>
      </c>
      <c r="G1260" s="7">
        <f>A1260+B1260*'bulk material'!AI1260+C1260*'bulk material'!AJ1260+D1260*'bulk material'!AK1260+E1260*'bulk material'!AL1260+F1260*'bulk material'!AM1260</f>
        <v>8.7951366240995803</v>
      </c>
      <c r="H1260">
        <f>(G1260-'bulk material'!N1260)^2</f>
        <v>6.1601009552519938E-2</v>
      </c>
      <c r="I1260" s="13">
        <v>-2.2091567093236426</v>
      </c>
      <c r="J1260" s="13">
        <v>-2.655150415248702</v>
      </c>
      <c r="K1260" s="13">
        <v>-4.1063027716796601</v>
      </c>
      <c r="L1260" s="13">
        <v>0.92994870967569676</v>
      </c>
      <c r="M1260" s="13">
        <v>-0.98502144559722105</v>
      </c>
      <c r="N1260" s="14">
        <v>0.46073366724933412</v>
      </c>
      <c r="O1260">
        <f>I1260+J1260*'bulk material'!AI1260+K1260*'bulk material'!AJ1260+L1260*'bulk material'!AK1260+M1260*'bulk material'!AL1260+N1260*'bulk material'!AM1260</f>
        <v>5.1772981551226795</v>
      </c>
      <c r="P1260">
        <f>(O1260-'bulk material'!O1260)^2</f>
        <v>0.10051054174173953</v>
      </c>
    </row>
    <row r="1261" spans="1:16" ht="15.75" thickBot="1" x14ac:dyDescent="0.3">
      <c r="A1261" s="13">
        <v>-0.11795479720844249</v>
      </c>
      <c r="B1261" s="13">
        <v>2.3441750623111108</v>
      </c>
      <c r="C1261" s="13">
        <v>-1.9231866673775702E-2</v>
      </c>
      <c r="D1261" s="13">
        <v>1.3446266448424369</v>
      </c>
      <c r="E1261" s="13">
        <v>-0.24152214324737911</v>
      </c>
      <c r="F1261" s="14">
        <v>-2.326506131636096</v>
      </c>
      <c r="G1261" s="7">
        <f>A1261+B1261*'bulk material'!AI1261+C1261*'bulk material'!AJ1261+D1261*'bulk material'!AK1261+E1261*'bulk material'!AL1261+F1261*'bulk material'!AM1261</f>
        <v>10.331309506648298</v>
      </c>
      <c r="H1261">
        <f>(G1261-'bulk material'!N1261)^2</f>
        <v>7.7271421476516972E-2</v>
      </c>
      <c r="I1261" s="13">
        <v>-2.2091567093236426</v>
      </c>
      <c r="J1261" s="13">
        <v>-2.655150415248702</v>
      </c>
      <c r="K1261" s="13">
        <v>-4.1063027716796601</v>
      </c>
      <c r="L1261" s="13">
        <v>0.92994870967569676</v>
      </c>
      <c r="M1261" s="13">
        <v>-0.98502144559722105</v>
      </c>
      <c r="N1261" s="14">
        <v>0.46073366724933412</v>
      </c>
      <c r="O1261">
        <f>I1261+J1261*'bulk material'!AI1261+K1261*'bulk material'!AJ1261+L1261*'bulk material'!AK1261+M1261*'bulk material'!AL1261+N1261*'bulk material'!AM1261</f>
        <v>6.2796918097699761</v>
      </c>
      <c r="P1261">
        <f>(O1261-'bulk material'!O1261)^2</f>
        <v>0.9513265033358923</v>
      </c>
    </row>
    <row r="1262" spans="1:16" ht="15.75" thickBot="1" x14ac:dyDescent="0.3">
      <c r="A1262" s="13">
        <v>-0.11795479720844249</v>
      </c>
      <c r="B1262" s="13">
        <v>2.3441750623111108</v>
      </c>
      <c r="C1262" s="13">
        <v>-1.9231866673775702E-2</v>
      </c>
      <c r="D1262" s="13">
        <v>1.3446266448424369</v>
      </c>
      <c r="E1262" s="13">
        <v>-0.24152214324737911</v>
      </c>
      <c r="F1262" s="14">
        <v>-2.326506131636096</v>
      </c>
      <c r="G1262" s="7">
        <f>A1262+B1262*'bulk material'!AI1262+C1262*'bulk material'!AJ1262+D1262*'bulk material'!AK1262+E1262*'bulk material'!AL1262+F1262*'bulk material'!AM1262</f>
        <v>10.331309506648298</v>
      </c>
      <c r="H1262">
        <f>(G1262-'bulk material'!N1262)^2</f>
        <v>0.133939439623603</v>
      </c>
      <c r="I1262" s="13">
        <v>-2.2091567093236426</v>
      </c>
      <c r="J1262" s="13">
        <v>-2.655150415248702</v>
      </c>
      <c r="K1262" s="13">
        <v>-4.1063027716796601</v>
      </c>
      <c r="L1262" s="13">
        <v>0.92994870967569676</v>
      </c>
      <c r="M1262" s="13">
        <v>-0.98502144559722105</v>
      </c>
      <c r="N1262" s="14">
        <v>0.46073366724933412</v>
      </c>
      <c r="O1262">
        <f>I1262+J1262*'bulk material'!AI1262+K1262*'bulk material'!AJ1262+L1262*'bulk material'!AK1262+M1262*'bulk material'!AL1262+N1262*'bulk material'!AM1262</f>
        <v>6.2796918097699761</v>
      </c>
      <c r="P1262">
        <f>(O1262-'bulk material'!O1262)^2</f>
        <v>0.30842437301167108</v>
      </c>
    </row>
    <row r="1263" spans="1:16" ht="15.75" thickBot="1" x14ac:dyDescent="0.3">
      <c r="A1263" s="13">
        <v>-0.11795479720844249</v>
      </c>
      <c r="B1263" s="13">
        <v>2.3441750623111108</v>
      </c>
      <c r="C1263" s="13">
        <v>-1.9231866673775702E-2</v>
      </c>
      <c r="D1263" s="13">
        <v>1.3446266448424369</v>
      </c>
      <c r="E1263" s="13">
        <v>-0.24152214324737911</v>
      </c>
      <c r="F1263" s="14">
        <v>-2.326506131636096</v>
      </c>
      <c r="G1263" s="7">
        <f>A1263+B1263*'bulk material'!AI1263+C1263*'bulk material'!AJ1263+D1263*'bulk material'!AK1263+E1263*'bulk material'!AL1263+F1263*'bulk material'!AM1263</f>
        <v>10.331309506648298</v>
      </c>
      <c r="H1263">
        <f>(G1263-'bulk material'!N1263)^2</f>
        <v>5.5235633869061121E-2</v>
      </c>
      <c r="I1263" s="13">
        <v>-2.2091567093236426</v>
      </c>
      <c r="J1263" s="13">
        <v>-2.655150415248702</v>
      </c>
      <c r="K1263" s="13">
        <v>-4.1063027716796601</v>
      </c>
      <c r="L1263" s="13">
        <v>0.92994870967569676</v>
      </c>
      <c r="M1263" s="13">
        <v>-0.98502144559722105</v>
      </c>
      <c r="N1263" s="14">
        <v>0.46073366724933412</v>
      </c>
      <c r="O1263">
        <f>I1263+J1263*'bulk material'!AI1263+K1263*'bulk material'!AJ1263+L1263*'bulk material'!AK1263+M1263*'bulk material'!AL1263+N1263*'bulk material'!AM1263</f>
        <v>6.2796918097699761</v>
      </c>
      <c r="P1263">
        <f>(O1263-'bulk material'!O1263)^2</f>
        <v>0.11246611427041281</v>
      </c>
    </row>
    <row r="1264" spans="1:16" ht="15.75" thickBot="1" x14ac:dyDescent="0.3">
      <c r="A1264" s="13">
        <v>-0.11795479720844249</v>
      </c>
      <c r="B1264" s="13">
        <v>2.3441750623111108</v>
      </c>
      <c r="C1264" s="13">
        <v>-1.9231866673775702E-2</v>
      </c>
      <c r="D1264" s="13">
        <v>1.3446266448424369</v>
      </c>
      <c r="E1264" s="13">
        <v>-0.24152214324737911</v>
      </c>
      <c r="F1264" s="14">
        <v>-2.326506131636096</v>
      </c>
      <c r="G1264" s="7">
        <f>A1264+B1264*'bulk material'!AI1264+C1264*'bulk material'!AJ1264+D1264*'bulk material'!AK1264+E1264*'bulk material'!AL1264+F1264*'bulk material'!AM1264</f>
        <v>0.49574190692402009</v>
      </c>
      <c r="H1264">
        <f>(G1264-'bulk material'!N1264)^2</f>
        <v>12.385624326816556</v>
      </c>
      <c r="I1264" s="13">
        <v>-2.2091567093236426</v>
      </c>
      <c r="J1264" s="13">
        <v>-2.655150415248702</v>
      </c>
      <c r="K1264" s="13">
        <v>-4.1063027716796601</v>
      </c>
      <c r="L1264" s="13">
        <v>0.92994870967569676</v>
      </c>
      <c r="M1264" s="13">
        <v>-0.98502144559722105</v>
      </c>
      <c r="N1264" s="14">
        <v>0.46073366724933412</v>
      </c>
      <c r="O1264">
        <f>I1264+J1264*'bulk material'!AI1264+K1264*'bulk material'!AJ1264+L1264*'bulk material'!AK1264+M1264*'bulk material'!AL1264+N1264*'bulk material'!AM1264</f>
        <v>-3.0100178885168489</v>
      </c>
      <c r="P1264">
        <f>(O1264-'bulk material'!O1264)^2</f>
        <v>4.6832481647030475</v>
      </c>
    </row>
    <row r="1265" spans="1:16" ht="15.75" thickBot="1" x14ac:dyDescent="0.3">
      <c r="A1265" s="13">
        <v>-0.11795479720844249</v>
      </c>
      <c r="B1265" s="13">
        <v>2.3441750623111108</v>
      </c>
      <c r="C1265" s="13">
        <v>-1.9231866673775702E-2</v>
      </c>
      <c r="D1265" s="13">
        <v>1.3446266448424369</v>
      </c>
      <c r="E1265" s="13">
        <v>-0.24152214324737911</v>
      </c>
      <c r="F1265" s="14">
        <v>-2.326506131636096</v>
      </c>
      <c r="G1265" s="7">
        <f>A1265+B1265*'bulk material'!AI1265+C1265*'bulk material'!AJ1265+D1265*'bulk material'!AK1265+E1265*'bulk material'!AL1265+F1265*'bulk material'!AM1265</f>
        <v>3.1391508188002035</v>
      </c>
      <c r="H1265">
        <f>(G1265-'bulk material'!N1265)^2</f>
        <v>4.1743579998602813</v>
      </c>
      <c r="I1265" s="13">
        <v>-2.2091567093236426</v>
      </c>
      <c r="J1265" s="13">
        <v>-2.655150415248702</v>
      </c>
      <c r="K1265" s="13">
        <v>-4.1063027716796601</v>
      </c>
      <c r="L1265" s="13">
        <v>0.92994870967569676</v>
      </c>
      <c r="M1265" s="13">
        <v>-0.98502144559722105</v>
      </c>
      <c r="N1265" s="14">
        <v>0.46073366724933412</v>
      </c>
      <c r="O1265">
        <f>I1265+J1265*'bulk material'!AI1265+K1265*'bulk material'!AJ1265+L1265*'bulk material'!AK1265+M1265*'bulk material'!AL1265+N1265*'bulk material'!AM1265</f>
        <v>-3.989761287977112</v>
      </c>
      <c r="P1265">
        <f>(O1265-'bulk material'!O1265)^2</f>
        <v>9.2053785431440058</v>
      </c>
    </row>
    <row r="1266" spans="1:16" ht="15.75" thickBot="1" x14ac:dyDescent="0.3">
      <c r="A1266" s="13">
        <v>-0.11795479720844249</v>
      </c>
      <c r="B1266" s="13">
        <v>2.3441750623111108</v>
      </c>
      <c r="C1266" s="13">
        <v>-1.9231866673775702E-2</v>
      </c>
      <c r="D1266" s="13">
        <v>1.3446266448424369</v>
      </c>
      <c r="E1266" s="13">
        <v>-0.24152214324737911</v>
      </c>
      <c r="F1266" s="14">
        <v>-2.326506131636096</v>
      </c>
      <c r="G1266" s="7">
        <f>A1266+B1266*'bulk material'!AI1266+C1266*'bulk material'!AJ1266+D1266*'bulk material'!AK1266+E1266*'bulk material'!AL1266+F1266*'bulk material'!AM1266</f>
        <v>1.3630085656737658</v>
      </c>
      <c r="H1266">
        <f>(G1266-'bulk material'!N1266)^2</f>
        <v>11.301332345464752</v>
      </c>
      <c r="I1266" s="13">
        <v>-2.2091567093236426</v>
      </c>
      <c r="J1266" s="13">
        <v>-2.655150415248702</v>
      </c>
      <c r="K1266" s="13">
        <v>-4.1063027716796601</v>
      </c>
      <c r="L1266" s="13">
        <v>0.92994870967569676</v>
      </c>
      <c r="M1266" s="13">
        <v>-0.98502144559722105</v>
      </c>
      <c r="N1266" s="14">
        <v>0.46073366724933412</v>
      </c>
      <c r="O1266">
        <f>I1266+J1266*'bulk material'!AI1266+K1266*'bulk material'!AJ1266+L1266*'bulk material'!AK1266+M1266*'bulk material'!AL1266+N1266*'bulk material'!AM1266</f>
        <v>0.83318944034863096</v>
      </c>
      <c r="P1266">
        <f>(O1266-'bulk material'!O1266)^2</f>
        <v>35.826983062592369</v>
      </c>
    </row>
    <row r="1267" spans="1:16" ht="15.75" thickBot="1" x14ac:dyDescent="0.3">
      <c r="A1267" s="13">
        <v>-0.11795479720844249</v>
      </c>
      <c r="B1267" s="13">
        <v>2.3441750623111108</v>
      </c>
      <c r="C1267" s="13">
        <v>-1.9231866673775702E-2</v>
      </c>
      <c r="D1267" s="13">
        <v>1.3446266448424369</v>
      </c>
      <c r="E1267" s="13">
        <v>-0.24152214324737911</v>
      </c>
      <c r="F1267" s="14">
        <v>-2.326506131636096</v>
      </c>
      <c r="G1267" s="7">
        <f>A1267+B1267*'bulk material'!AI1267+C1267*'bulk material'!AJ1267+D1267*'bulk material'!AK1267+E1267*'bulk material'!AL1267+F1267*'bulk material'!AM1267</f>
        <v>2.4747893417569964</v>
      </c>
      <c r="H1267">
        <f>(G1267-'bulk material'!N1267)^2</f>
        <v>0.48992877070625673</v>
      </c>
      <c r="I1267" s="13">
        <v>-2.2091567093236426</v>
      </c>
      <c r="J1267" s="13">
        <v>-2.655150415248702</v>
      </c>
      <c r="K1267" s="13">
        <v>-4.1063027716796601</v>
      </c>
      <c r="L1267" s="13">
        <v>0.92994870967569676</v>
      </c>
      <c r="M1267" s="13">
        <v>-0.98502144559722105</v>
      </c>
      <c r="N1267" s="14">
        <v>0.46073366724933412</v>
      </c>
      <c r="O1267">
        <f>I1267+J1267*'bulk material'!AI1267+K1267*'bulk material'!AJ1267+L1267*'bulk material'!AK1267+M1267*'bulk material'!AL1267+N1267*'bulk material'!AM1267</f>
        <v>0.76264459413165042</v>
      </c>
      <c r="P1267">
        <f>(O1267-'bulk material'!O1267)^2</f>
        <v>10.221409198944208</v>
      </c>
    </row>
    <row r="1268" spans="1:16" ht="15.75" thickBot="1" x14ac:dyDescent="0.3">
      <c r="A1268" s="13">
        <v>-0.11795479720844249</v>
      </c>
      <c r="B1268" s="13">
        <v>2.3441750623111108</v>
      </c>
      <c r="C1268" s="13">
        <v>-1.9231866673775702E-2</v>
      </c>
      <c r="D1268" s="13">
        <v>1.3446266448424369</v>
      </c>
      <c r="E1268" s="13">
        <v>-0.24152214324737911</v>
      </c>
      <c r="F1268" s="14">
        <v>-2.326506131636096</v>
      </c>
      <c r="G1268" s="7">
        <f>A1268+B1268*'bulk material'!AI1268+C1268*'bulk material'!AJ1268+D1268*'bulk material'!AK1268+E1268*'bulk material'!AL1268+F1268*'bulk material'!AM1268</f>
        <v>2.6665232479050056</v>
      </c>
      <c r="H1268">
        <f>(G1268-'bulk material'!N1268)^2</f>
        <v>0.81250654630941499</v>
      </c>
      <c r="I1268" s="13">
        <v>-2.2091567093236426</v>
      </c>
      <c r="J1268" s="13">
        <v>-2.655150415248702</v>
      </c>
      <c r="K1268" s="13">
        <v>-4.1063027716796601</v>
      </c>
      <c r="L1268" s="13">
        <v>0.92994870967569676</v>
      </c>
      <c r="M1268" s="13">
        <v>-0.98502144559722105</v>
      </c>
      <c r="N1268" s="14">
        <v>0.46073366724933412</v>
      </c>
      <c r="O1268">
        <f>I1268+J1268*'bulk material'!AI1268+K1268*'bulk material'!AJ1268+L1268*'bulk material'!AK1268+M1268*'bulk material'!AL1268+N1268*'bulk material'!AM1268</f>
        <v>0.43516314748031115</v>
      </c>
      <c r="P1268">
        <f>(O1268-'bulk material'!O1268)^2</f>
        <v>4.5103206483467</v>
      </c>
    </row>
    <row r="1269" spans="1:16" ht="15.75" thickBot="1" x14ac:dyDescent="0.3">
      <c r="A1269" s="13">
        <v>-0.11795479720844249</v>
      </c>
      <c r="B1269" s="13">
        <v>2.3441750623111108</v>
      </c>
      <c r="C1269" s="13">
        <v>-1.9231866673775702E-2</v>
      </c>
      <c r="D1269" s="13">
        <v>1.3446266448424369</v>
      </c>
      <c r="E1269" s="13">
        <v>-0.24152214324737911</v>
      </c>
      <c r="F1269" s="14">
        <v>-2.326506131636096</v>
      </c>
      <c r="G1269" s="7">
        <f>A1269+B1269*'bulk material'!AI1269+C1269*'bulk material'!AJ1269+D1269*'bulk material'!AK1269+E1269*'bulk material'!AL1269+F1269*'bulk material'!AM1269</f>
        <v>2.6571923189566329</v>
      </c>
      <c r="H1269">
        <f>(G1269-'bulk material'!N1269)^2</f>
        <v>0.44717279972122626</v>
      </c>
      <c r="I1269" s="13">
        <v>-2.2091567093236426</v>
      </c>
      <c r="J1269" s="13">
        <v>-2.655150415248702</v>
      </c>
      <c r="K1269" s="13">
        <v>-4.1063027716796601</v>
      </c>
      <c r="L1269" s="13">
        <v>0.92994870967569676</v>
      </c>
      <c r="M1269" s="13">
        <v>-0.98502144559722105</v>
      </c>
      <c r="N1269" s="14">
        <v>0.46073366724933412</v>
      </c>
      <c r="O1269">
        <f>I1269+J1269*'bulk material'!AI1269+K1269*'bulk material'!AJ1269+L1269*'bulk material'!AK1269+M1269*'bulk material'!AL1269+N1269*'bulk material'!AM1269</f>
        <v>0.81430815461296202</v>
      </c>
      <c r="P1269">
        <f>(O1269-'bulk material'!O1269)^2</f>
        <v>3.1243884309920831</v>
      </c>
    </row>
    <row r="1270" spans="1:16" ht="15.75" thickBot="1" x14ac:dyDescent="0.3">
      <c r="A1270" s="13">
        <v>-0.11795479720844249</v>
      </c>
      <c r="B1270" s="13">
        <v>2.3441750623111108</v>
      </c>
      <c r="C1270" s="13">
        <v>-1.9231866673775702E-2</v>
      </c>
      <c r="D1270" s="13">
        <v>1.3446266448424369</v>
      </c>
      <c r="E1270" s="13">
        <v>-0.24152214324737911</v>
      </c>
      <c r="F1270" s="14">
        <v>-2.326506131636096</v>
      </c>
      <c r="G1270" s="7">
        <f>A1270+B1270*'bulk material'!AI1270+C1270*'bulk material'!AJ1270+D1270*'bulk material'!AK1270+E1270*'bulk material'!AL1270+F1270*'bulk material'!AM1270</f>
        <v>4.2633915328715331</v>
      </c>
      <c r="H1270">
        <f>(G1270-'bulk material'!N1270)^2</f>
        <v>0.21372154317021147</v>
      </c>
      <c r="I1270" s="13">
        <v>-2.2091567093236426</v>
      </c>
      <c r="J1270" s="13">
        <v>-2.655150415248702</v>
      </c>
      <c r="K1270" s="13">
        <v>-4.1063027716796601</v>
      </c>
      <c r="L1270" s="13">
        <v>0.92994870967569676</v>
      </c>
      <c r="M1270" s="13">
        <v>-0.98502144559722105</v>
      </c>
      <c r="N1270" s="14">
        <v>0.46073366724933412</v>
      </c>
      <c r="O1270">
        <f>I1270+J1270*'bulk material'!AI1270+K1270*'bulk material'!AJ1270+L1270*'bulk material'!AK1270+M1270*'bulk material'!AL1270+N1270*'bulk material'!AM1270</f>
        <v>1.5468762648548875</v>
      </c>
      <c r="P1270">
        <f>(O1270-'bulk material'!O1270)^2</f>
        <v>0.14380401182670813</v>
      </c>
    </row>
    <row r="1271" spans="1:16" ht="15.75" thickBot="1" x14ac:dyDescent="0.3">
      <c r="A1271" s="13">
        <v>-0.11795479720844249</v>
      </c>
      <c r="B1271" s="13">
        <v>2.3441750623111108</v>
      </c>
      <c r="C1271" s="13">
        <v>-1.9231866673775702E-2</v>
      </c>
      <c r="D1271" s="13">
        <v>1.3446266448424369</v>
      </c>
      <c r="E1271" s="13">
        <v>-0.24152214324737911</v>
      </c>
      <c r="F1271" s="14">
        <v>-2.326506131636096</v>
      </c>
      <c r="G1271" s="7">
        <f>A1271+B1271*'bulk material'!AI1271+C1271*'bulk material'!AJ1271+D1271*'bulk material'!AK1271+E1271*'bulk material'!AL1271+F1271*'bulk material'!AM1271</f>
        <v>5.5294065652804907</v>
      </c>
      <c r="H1271">
        <f>(G1271-'bulk material'!N1271)^2</f>
        <v>1.230580448624643</v>
      </c>
      <c r="I1271" s="13">
        <v>-2.2091567093236426</v>
      </c>
      <c r="J1271" s="13">
        <v>-2.655150415248702</v>
      </c>
      <c r="K1271" s="13">
        <v>-4.1063027716796601</v>
      </c>
      <c r="L1271" s="13">
        <v>0.92994870967569676</v>
      </c>
      <c r="M1271" s="13">
        <v>-0.98502144559722105</v>
      </c>
      <c r="N1271" s="14">
        <v>0.46073366724933412</v>
      </c>
      <c r="O1271">
        <f>I1271+J1271*'bulk material'!AI1271+K1271*'bulk material'!AJ1271+L1271*'bulk material'!AK1271+M1271*'bulk material'!AL1271+N1271*'bulk material'!AM1271</f>
        <v>2.8807145999898913</v>
      </c>
      <c r="P1271">
        <f>(O1271-'bulk material'!O1271)^2</f>
        <v>0.12575771393534085</v>
      </c>
    </row>
    <row r="1272" spans="1:16" ht="15.75" thickBot="1" x14ac:dyDescent="0.3">
      <c r="A1272" s="13">
        <v>-0.11795479720844249</v>
      </c>
      <c r="B1272" s="13">
        <v>2.3441750623111108</v>
      </c>
      <c r="C1272" s="13">
        <v>-1.9231866673775702E-2</v>
      </c>
      <c r="D1272" s="13">
        <v>1.3446266448424369</v>
      </c>
      <c r="E1272" s="13">
        <v>-0.24152214324737911</v>
      </c>
      <c r="F1272" s="14">
        <v>-2.326506131636096</v>
      </c>
      <c r="G1272" s="7">
        <f>A1272+B1272*'bulk material'!AI1272+C1272*'bulk material'!AJ1272+D1272*'bulk material'!AK1272+E1272*'bulk material'!AL1272+F1272*'bulk material'!AM1272</f>
        <v>5.9075943669196667</v>
      </c>
      <c r="H1272">
        <f>(G1272-'bulk material'!N1272)^2</f>
        <v>0.35581595769139357</v>
      </c>
      <c r="I1272" s="13">
        <v>-2.2091567093236426</v>
      </c>
      <c r="J1272" s="13">
        <v>-2.655150415248702</v>
      </c>
      <c r="K1272" s="13">
        <v>-4.1063027716796601</v>
      </c>
      <c r="L1272" s="13">
        <v>0.92994870967569676</v>
      </c>
      <c r="M1272" s="13">
        <v>-0.98502144559722105</v>
      </c>
      <c r="N1272" s="14">
        <v>0.46073366724933412</v>
      </c>
      <c r="O1272">
        <f>I1272+J1272*'bulk material'!AI1272+K1272*'bulk material'!AJ1272+L1272*'bulk material'!AK1272+M1272*'bulk material'!AL1272+N1272*'bulk material'!AM1272</f>
        <v>3.071008234108362</v>
      </c>
      <c r="P1272">
        <f>(O1272-'bulk material'!O1272)^2</f>
        <v>0.10557104067738411</v>
      </c>
    </row>
    <row r="1273" spans="1:16" ht="15.75" thickBot="1" x14ac:dyDescent="0.3">
      <c r="A1273" s="13">
        <v>-0.11795479720844249</v>
      </c>
      <c r="B1273" s="13">
        <v>2.3441750623111108</v>
      </c>
      <c r="C1273" s="13">
        <v>-1.9231866673775702E-2</v>
      </c>
      <c r="D1273" s="13">
        <v>1.3446266448424369</v>
      </c>
      <c r="E1273" s="13">
        <v>-0.24152214324737911</v>
      </c>
      <c r="F1273" s="14">
        <v>-2.326506131636096</v>
      </c>
      <c r="G1273" s="7">
        <f>A1273+B1273*'bulk material'!AI1273+C1273*'bulk material'!AJ1273+D1273*'bulk material'!AK1273+E1273*'bulk material'!AL1273+F1273*'bulk material'!AM1273</f>
        <v>6.5476197423679503</v>
      </c>
      <c r="H1273">
        <f>(G1273-'bulk material'!N1273)^2</f>
        <v>0.21116642697527269</v>
      </c>
      <c r="I1273" s="13">
        <v>-2.2091567093236426</v>
      </c>
      <c r="J1273" s="13">
        <v>-2.655150415248702</v>
      </c>
      <c r="K1273" s="13">
        <v>-4.1063027716796601</v>
      </c>
      <c r="L1273" s="13">
        <v>0.92994870967569676</v>
      </c>
      <c r="M1273" s="13">
        <v>-0.98502144559722105</v>
      </c>
      <c r="N1273" s="14">
        <v>0.46073366724933412</v>
      </c>
      <c r="O1273">
        <f>I1273+J1273*'bulk material'!AI1273+K1273*'bulk material'!AJ1273+L1273*'bulk material'!AK1273+M1273*'bulk material'!AL1273+N1273*'bulk material'!AM1273</f>
        <v>3.3644332852009162</v>
      </c>
      <c r="P1273">
        <f>(O1273-'bulk material'!O1273)^2</f>
        <v>2.2005356720873274E-2</v>
      </c>
    </row>
    <row r="1274" spans="1:16" ht="15.75" thickBot="1" x14ac:dyDescent="0.3">
      <c r="A1274" s="13">
        <v>-0.11795479720844249</v>
      </c>
      <c r="B1274" s="13">
        <v>2.3441750623111108</v>
      </c>
      <c r="C1274" s="13">
        <v>-1.9231866673775702E-2</v>
      </c>
      <c r="D1274" s="13">
        <v>1.3446266448424369</v>
      </c>
      <c r="E1274" s="13">
        <v>-0.24152214324737911</v>
      </c>
      <c r="F1274" s="14">
        <v>-2.326506131636096</v>
      </c>
      <c r="G1274" s="7">
        <f>A1274+B1274*'bulk material'!AI1274+C1274*'bulk material'!AJ1274+D1274*'bulk material'!AK1274+E1274*'bulk material'!AL1274+F1274*'bulk material'!AM1274</f>
        <v>8.0837926249166649</v>
      </c>
      <c r="H1274">
        <f>(G1274-'bulk material'!N1274)^2</f>
        <v>0.87366664334238686</v>
      </c>
      <c r="I1274" s="13">
        <v>-2.2091567093236426</v>
      </c>
      <c r="J1274" s="13">
        <v>-2.655150415248702</v>
      </c>
      <c r="K1274" s="13">
        <v>-4.1063027716796601</v>
      </c>
      <c r="L1274" s="13">
        <v>0.92994870967569676</v>
      </c>
      <c r="M1274" s="13">
        <v>-0.98502144559722105</v>
      </c>
      <c r="N1274" s="14">
        <v>0.46073366724933412</v>
      </c>
      <c r="O1274">
        <f>I1274+J1274*'bulk material'!AI1274+K1274*'bulk material'!AJ1274+L1274*'bulk material'!AK1274+M1274*'bulk material'!AL1274+N1274*'bulk material'!AM1274</f>
        <v>4.4668269398482119</v>
      </c>
      <c r="P1274">
        <f>(O1274-'bulk material'!O1274)^2</f>
        <v>0.33725393094556344</v>
      </c>
    </row>
    <row r="1275" spans="1:16" x14ac:dyDescent="0.25">
      <c r="B1275" s="7"/>
      <c r="C1275" s="7"/>
      <c r="D1275" s="7"/>
      <c r="E1275" s="7"/>
      <c r="F1275" s="7"/>
      <c r="G1275" s="7"/>
      <c r="H1275">
        <f>SQRT((AVERAGE(H2:H1274)))</f>
        <v>1.3403804942193493</v>
      </c>
      <c r="P1275">
        <f>SQRT((AVERAGE(P2:P1274)))</f>
        <v>1.332552134772756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4"/>
  <sheetViews>
    <sheetView topLeftCell="X1" workbookViewId="0">
      <selection activeCell="AH2" sqref="AH2"/>
    </sheetView>
  </sheetViews>
  <sheetFormatPr defaultRowHeight="15" x14ac:dyDescent="0.25"/>
  <sheetData>
    <row r="1" spans="1:39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5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" t="s">
        <v>20</v>
      </c>
      <c r="X1" s="1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</row>
    <row r="2" spans="1:39" x14ac:dyDescent="0.25">
      <c r="A2">
        <v>338</v>
      </c>
      <c r="B2" t="s">
        <v>300</v>
      </c>
      <c r="C2" t="s">
        <v>45</v>
      </c>
      <c r="D2" t="s">
        <v>301</v>
      </c>
      <c r="E2" s="7">
        <f t="shared" ref="E2:E65" si="0">10^F2</f>
        <v>83094.471133951345</v>
      </c>
      <c r="F2" s="8">
        <f t="shared" ref="F2:F65" si="1">H2-AH2</f>
        <v>4.9195721280452736</v>
      </c>
      <c r="G2" s="7">
        <f t="shared" ref="G2:G65" si="2">10^H2</f>
        <v>645.65422903465594</v>
      </c>
      <c r="H2" s="7">
        <v>2.81</v>
      </c>
      <c r="I2" s="7">
        <v>0.92</v>
      </c>
      <c r="J2" s="7">
        <f t="shared" ref="J2:J65" si="3">K2-AH2</f>
        <v>4.8833599553908291</v>
      </c>
      <c r="K2" s="7">
        <f t="shared" ref="K2:K33" si="4">LOG(I2*G2)</f>
        <v>2.7737878273455556</v>
      </c>
      <c r="L2" s="7">
        <f t="shared" ref="L2:M33" si="5">10^J2</f>
        <v>76446.913443235215</v>
      </c>
      <c r="M2" s="7">
        <f t="shared" si="5"/>
        <v>594.0018907118839</v>
      </c>
      <c r="N2" s="7">
        <f t="shared" ref="N2:N65" si="6">LOG(EXP((AE2/8.314)*((1000/298)-(1000/Q2))+LN(L2)))</f>
        <v>4.7086138879658836</v>
      </c>
      <c r="O2" s="7">
        <f t="shared" ref="O2:O65" si="7">LOG(EXP((-AF2/8.314)*((1000/298)-(1000/Q2))+LN(M2)))</f>
        <v>2.8336138879658832</v>
      </c>
      <c r="P2">
        <v>20</v>
      </c>
      <c r="Q2">
        <f t="shared" ref="Q2:Q65" si="8">P2+273</f>
        <v>293</v>
      </c>
      <c r="R2" t="s">
        <v>302</v>
      </c>
      <c r="S2" s="9" t="s">
        <v>41</v>
      </c>
      <c r="T2" t="s">
        <v>42</v>
      </c>
      <c r="U2" t="s">
        <v>47</v>
      </c>
      <c r="V2">
        <v>128.18</v>
      </c>
      <c r="W2">
        <v>5.0449999999999999</v>
      </c>
      <c r="X2">
        <v>3.17</v>
      </c>
      <c r="Y2" s="8">
        <f t="shared" ref="Y2:Y65" si="9">X2-W2</f>
        <v>-1.875</v>
      </c>
      <c r="Z2">
        <v>-1.7450000000000001</v>
      </c>
      <c r="AA2">
        <v>5.38</v>
      </c>
      <c r="AB2">
        <v>39.9</v>
      </c>
      <c r="AC2">
        <f t="shared" ref="AC2:AC65" si="10">LOG(AB2)</f>
        <v>1.6009728956867482</v>
      </c>
      <c r="AD2">
        <f t="shared" ref="AD2:AD65" si="11">LOG(AA2)</f>
        <v>0.7307822756663892</v>
      </c>
      <c r="AE2" s="7">
        <f t="shared" ref="AE2:AE65" si="12">-3.82*LN(AB2)+72.5</f>
        <v>58.418042442717976</v>
      </c>
      <c r="AF2" s="7">
        <v>20</v>
      </c>
      <c r="AG2" s="7">
        <f t="shared" ref="AG2:AG65" si="13">-AF2-AE2</f>
        <v>-78.418042442717976</v>
      </c>
      <c r="AH2" s="7">
        <f t="shared" ref="AH2:AH65" si="14">LOG(EXP((-AG2/8.314)*((1000/298)-(1000/Q2))+LN(10^Y2)))</f>
        <v>-2.1095721280452735</v>
      </c>
      <c r="AI2">
        <v>0</v>
      </c>
      <c r="AJ2">
        <v>0.17</v>
      </c>
      <c r="AK2">
        <v>5.33</v>
      </c>
      <c r="AL2">
        <v>1.02</v>
      </c>
      <c r="AM2">
        <v>1.0900000000000001</v>
      </c>
    </row>
    <row r="3" spans="1:39" x14ac:dyDescent="0.25">
      <c r="A3">
        <v>870</v>
      </c>
      <c r="B3" t="s">
        <v>303</v>
      </c>
      <c r="C3" t="s">
        <v>152</v>
      </c>
      <c r="D3" t="s">
        <v>301</v>
      </c>
      <c r="E3" s="7">
        <f t="shared" si="0"/>
        <v>3533598.2373547941</v>
      </c>
      <c r="F3" s="8">
        <f t="shared" si="1"/>
        <v>6.5482171696136806</v>
      </c>
      <c r="G3" s="7">
        <f t="shared" si="2"/>
        <v>67608.297539198305</v>
      </c>
      <c r="H3">
        <v>4.83</v>
      </c>
      <c r="I3" s="7">
        <v>0.92</v>
      </c>
      <c r="J3" s="7">
        <f t="shared" si="3"/>
        <v>6.512004996959238</v>
      </c>
      <c r="K3" s="7">
        <f t="shared" si="4"/>
        <v>4.7937878273455565</v>
      </c>
      <c r="L3" s="7">
        <f t="shared" si="5"/>
        <v>3250910.378366421</v>
      </c>
      <c r="M3" s="7">
        <f t="shared" si="5"/>
        <v>62199.633736062533</v>
      </c>
      <c r="N3" s="7">
        <f t="shared" si="6"/>
        <v>6.3334858838401313</v>
      </c>
      <c r="O3" s="7">
        <f t="shared" si="7"/>
        <v>4.8414858838401305</v>
      </c>
      <c r="P3">
        <v>21</v>
      </c>
      <c r="Q3">
        <f t="shared" si="8"/>
        <v>294</v>
      </c>
      <c r="R3" t="s">
        <v>304</v>
      </c>
      <c r="S3" s="9" t="s">
        <v>41</v>
      </c>
      <c r="T3" t="s">
        <v>42</v>
      </c>
      <c r="U3" t="s">
        <v>153</v>
      </c>
      <c r="V3">
        <v>250.34</v>
      </c>
      <c r="W3">
        <v>6.7119999999999997</v>
      </c>
      <c r="X3">
        <v>5.22</v>
      </c>
      <c r="Y3" s="8">
        <f t="shared" si="9"/>
        <v>-1.492</v>
      </c>
      <c r="Z3">
        <v>-1.542</v>
      </c>
      <c r="AA3">
        <v>0.22700000000000001</v>
      </c>
      <c r="AB3">
        <v>0.54</v>
      </c>
      <c r="AC3">
        <f t="shared" si="10"/>
        <v>-0.26760624017703144</v>
      </c>
      <c r="AD3">
        <f t="shared" si="11"/>
        <v>-0.64397414280687726</v>
      </c>
      <c r="AE3" s="7">
        <f t="shared" si="12"/>
        <v>74.853831052598977</v>
      </c>
      <c r="AF3" s="7">
        <v>20</v>
      </c>
      <c r="AG3" s="7">
        <f t="shared" si="13"/>
        <v>-94.853831052598977</v>
      </c>
      <c r="AH3" s="7">
        <f t="shared" si="14"/>
        <v>-1.718217169613681</v>
      </c>
      <c r="AI3">
        <v>0</v>
      </c>
      <c r="AJ3">
        <v>0</v>
      </c>
      <c r="AK3">
        <v>6</v>
      </c>
      <c r="AL3">
        <v>1.1299999999999999</v>
      </c>
      <c r="AM3">
        <v>1.33</v>
      </c>
    </row>
    <row r="4" spans="1:39" x14ac:dyDescent="0.25">
      <c r="A4">
        <v>776</v>
      </c>
      <c r="B4" t="s">
        <v>305</v>
      </c>
      <c r="C4" t="s">
        <v>306</v>
      </c>
      <c r="D4" t="s">
        <v>301</v>
      </c>
      <c r="E4" s="7">
        <f t="shared" si="0"/>
        <v>565501.79522717593</v>
      </c>
      <c r="F4" s="8">
        <f t="shared" si="1"/>
        <v>5.7524339879635402</v>
      </c>
      <c r="G4" s="7">
        <f t="shared" si="2"/>
        <v>1445.4397707459289</v>
      </c>
      <c r="H4">
        <v>3.16</v>
      </c>
      <c r="I4" s="7">
        <v>0.92</v>
      </c>
      <c r="J4" s="7">
        <f t="shared" si="3"/>
        <v>5.7162218153090958</v>
      </c>
      <c r="K4" s="7">
        <f t="shared" si="4"/>
        <v>3.1237878273455557</v>
      </c>
      <c r="L4" s="7">
        <f t="shared" si="5"/>
        <v>520261.65160900174</v>
      </c>
      <c r="M4" s="7">
        <f t="shared" si="5"/>
        <v>1329.8045890862554</v>
      </c>
      <c r="N4" s="7">
        <f t="shared" si="6"/>
        <v>5.5156138879658831</v>
      </c>
      <c r="O4" s="7">
        <f t="shared" si="7"/>
        <v>3.1836138879658833</v>
      </c>
      <c r="P4">
        <v>20</v>
      </c>
      <c r="Q4">
        <f t="shared" si="8"/>
        <v>293</v>
      </c>
      <c r="R4" t="s">
        <v>302</v>
      </c>
      <c r="S4" s="9" t="s">
        <v>41</v>
      </c>
      <c r="T4" t="s">
        <v>42</v>
      </c>
      <c r="U4" t="s">
        <v>307</v>
      </c>
      <c r="V4">
        <v>152.19999999999999</v>
      </c>
      <c r="W4">
        <v>6.2720000000000002</v>
      </c>
      <c r="X4">
        <v>3.94</v>
      </c>
      <c r="Y4" s="8">
        <f t="shared" si="9"/>
        <v>-2.3320000000000003</v>
      </c>
      <c r="Z4">
        <v>-2.3319999999999999</v>
      </c>
      <c r="AA4">
        <v>0.16700000000000001</v>
      </c>
      <c r="AB4">
        <v>4.1500000000000004</v>
      </c>
      <c r="AC4">
        <f t="shared" si="10"/>
        <v>0.61804809671209271</v>
      </c>
      <c r="AD4">
        <f t="shared" si="11"/>
        <v>-0.77728352885241669</v>
      </c>
      <c r="AE4" s="7">
        <f t="shared" si="12"/>
        <v>67.063726163193238</v>
      </c>
      <c r="AF4" s="7">
        <v>20</v>
      </c>
      <c r="AG4" s="7">
        <f t="shared" si="13"/>
        <v>-87.063726163193238</v>
      </c>
      <c r="AH4" s="7">
        <f t="shared" si="14"/>
        <v>-2.5924339879635405</v>
      </c>
      <c r="AI4">
        <v>0</v>
      </c>
      <c r="AJ4">
        <v>0.21</v>
      </c>
      <c r="AK4">
        <v>6.56</v>
      </c>
      <c r="AL4">
        <v>1.0900000000000001</v>
      </c>
      <c r="AM4">
        <v>1.22</v>
      </c>
    </row>
    <row r="5" spans="1:39" x14ac:dyDescent="0.25">
      <c r="A5">
        <v>268</v>
      </c>
      <c r="B5" t="s">
        <v>54</v>
      </c>
      <c r="C5" t="s">
        <v>55</v>
      </c>
      <c r="D5" t="s">
        <v>301</v>
      </c>
      <c r="E5" s="7">
        <f t="shared" si="0"/>
        <v>612607.02270851948</v>
      </c>
      <c r="F5" s="8">
        <f t="shared" si="1"/>
        <v>5.7871819710962082</v>
      </c>
      <c r="G5" s="7">
        <f t="shared" si="2"/>
        <v>4168.6938347033583</v>
      </c>
      <c r="H5">
        <v>3.62</v>
      </c>
      <c r="I5" s="7">
        <v>0.92</v>
      </c>
      <c r="J5" s="7">
        <f t="shared" si="3"/>
        <v>5.7509697984417638</v>
      </c>
      <c r="K5" s="7">
        <f t="shared" si="4"/>
        <v>3.5837878273455557</v>
      </c>
      <c r="L5" s="7">
        <f t="shared" si="5"/>
        <v>563598.46089183772</v>
      </c>
      <c r="M5" s="7">
        <f t="shared" si="5"/>
        <v>3835.1983279270953</v>
      </c>
      <c r="N5" s="7">
        <f t="shared" si="6"/>
        <v>5.5376138879658834</v>
      </c>
      <c r="O5" s="7">
        <f t="shared" si="7"/>
        <v>3.6436138879658837</v>
      </c>
      <c r="P5">
        <v>20</v>
      </c>
      <c r="Q5">
        <f t="shared" si="8"/>
        <v>293</v>
      </c>
      <c r="R5" t="s">
        <v>302</v>
      </c>
      <c r="S5" s="9" t="s">
        <v>41</v>
      </c>
      <c r="T5" t="s">
        <v>42</v>
      </c>
      <c r="U5" t="s">
        <v>56</v>
      </c>
      <c r="V5">
        <v>154.21</v>
      </c>
      <c r="W5">
        <v>6.0439999999999996</v>
      </c>
      <c r="X5">
        <v>4.1500000000000004</v>
      </c>
      <c r="Y5" s="8">
        <f t="shared" si="9"/>
        <v>-1.8939999999999992</v>
      </c>
      <c r="Z5">
        <v>-2.1240000000000001</v>
      </c>
      <c r="AA5">
        <v>0.17199999999999999</v>
      </c>
      <c r="AB5">
        <v>1.36</v>
      </c>
      <c r="AC5">
        <f t="shared" si="10"/>
        <v>0.13353890837021754</v>
      </c>
      <c r="AD5">
        <f t="shared" si="11"/>
        <v>-0.76447155309245107</v>
      </c>
      <c r="AE5" s="7">
        <f t="shared" si="12"/>
        <v>71.325408446962797</v>
      </c>
      <c r="AF5" s="7">
        <v>20</v>
      </c>
      <c r="AG5" s="7">
        <f t="shared" si="13"/>
        <v>-91.325408446962797</v>
      </c>
      <c r="AH5" s="7">
        <f t="shared" si="14"/>
        <v>-2.1671819710962077</v>
      </c>
      <c r="AI5">
        <v>0</v>
      </c>
      <c r="AJ5">
        <v>0.15</v>
      </c>
      <c r="AK5">
        <v>6.56</v>
      </c>
      <c r="AL5">
        <v>0.99</v>
      </c>
      <c r="AM5">
        <v>1.26</v>
      </c>
    </row>
    <row r="6" spans="1:39" x14ac:dyDescent="0.25">
      <c r="A6">
        <v>266</v>
      </c>
      <c r="B6" t="s">
        <v>54</v>
      </c>
      <c r="C6" t="s">
        <v>55</v>
      </c>
      <c r="D6" t="s">
        <v>301</v>
      </c>
      <c r="E6" s="7">
        <f t="shared" si="0"/>
        <v>2300393.9915016224</v>
      </c>
      <c r="F6" s="8">
        <f t="shared" si="1"/>
        <v>6.3618022245746619</v>
      </c>
      <c r="G6" s="7">
        <f t="shared" si="2"/>
        <v>17782.794100389234</v>
      </c>
      <c r="H6">
        <v>4.25</v>
      </c>
      <c r="I6" s="7">
        <v>0.92</v>
      </c>
      <c r="J6" s="7">
        <f t="shared" si="3"/>
        <v>6.3255900519202175</v>
      </c>
      <c r="K6" s="7">
        <f t="shared" si="4"/>
        <v>4.2137878273455556</v>
      </c>
      <c r="L6" s="7">
        <f t="shared" si="5"/>
        <v>2116362.4721814957</v>
      </c>
      <c r="M6" s="7">
        <f t="shared" si="5"/>
        <v>16360.170572358118</v>
      </c>
      <c r="N6" s="7">
        <f t="shared" si="6"/>
        <v>6.1554858838401296</v>
      </c>
      <c r="O6" s="7">
        <f t="shared" si="7"/>
        <v>4.2614858838401295</v>
      </c>
      <c r="P6">
        <v>21</v>
      </c>
      <c r="Q6">
        <f t="shared" si="8"/>
        <v>294</v>
      </c>
      <c r="R6" t="s">
        <v>304</v>
      </c>
      <c r="S6" s="9" t="s">
        <v>41</v>
      </c>
      <c r="T6" t="s">
        <v>42</v>
      </c>
      <c r="U6" t="s">
        <v>56</v>
      </c>
      <c r="V6">
        <v>154.21</v>
      </c>
      <c r="W6">
        <v>6.0439999999999996</v>
      </c>
      <c r="X6">
        <v>4.1500000000000004</v>
      </c>
      <c r="Y6" s="8">
        <f t="shared" si="9"/>
        <v>-1.8939999999999992</v>
      </c>
      <c r="Z6">
        <v>-2.1240000000000001</v>
      </c>
      <c r="AA6">
        <v>0.17199999999999999</v>
      </c>
      <c r="AB6">
        <v>1.36</v>
      </c>
      <c r="AC6">
        <f t="shared" si="10"/>
        <v>0.13353890837021754</v>
      </c>
      <c r="AD6">
        <f t="shared" si="11"/>
        <v>-0.76447155309245107</v>
      </c>
      <c r="AE6" s="7">
        <f t="shared" si="12"/>
        <v>71.325408446962797</v>
      </c>
      <c r="AF6" s="7">
        <v>20</v>
      </c>
      <c r="AG6" s="7">
        <f t="shared" si="13"/>
        <v>-91.325408446962797</v>
      </c>
      <c r="AH6" s="7">
        <f t="shared" si="14"/>
        <v>-2.1118022245746619</v>
      </c>
      <c r="AI6">
        <v>0</v>
      </c>
      <c r="AJ6">
        <v>0.15</v>
      </c>
      <c r="AK6">
        <v>6.56</v>
      </c>
      <c r="AL6">
        <v>0.99</v>
      </c>
      <c r="AM6">
        <v>1.26</v>
      </c>
    </row>
    <row r="7" spans="1:39" x14ac:dyDescent="0.25">
      <c r="A7">
        <v>104</v>
      </c>
      <c r="B7" t="s">
        <v>166</v>
      </c>
      <c r="C7" t="s">
        <v>164</v>
      </c>
      <c r="D7" t="s">
        <v>301</v>
      </c>
      <c r="E7" s="7">
        <f t="shared" si="0"/>
        <v>2005396848.4040701</v>
      </c>
      <c r="F7" s="8">
        <f t="shared" si="1"/>
        <v>9.3022003280872809</v>
      </c>
      <c r="G7" s="7">
        <f t="shared" si="2"/>
        <v>269153.48039269145</v>
      </c>
      <c r="H7" s="7">
        <v>5.43</v>
      </c>
      <c r="I7" s="7">
        <v>0.92</v>
      </c>
      <c r="J7" s="7">
        <f t="shared" si="3"/>
        <v>9.2659881554328365</v>
      </c>
      <c r="K7" s="7">
        <f t="shared" si="4"/>
        <v>5.3937878273455553</v>
      </c>
      <c r="L7" s="7">
        <f t="shared" si="5"/>
        <v>1844965100.5317409</v>
      </c>
      <c r="M7" s="7">
        <f t="shared" si="5"/>
        <v>247621.20196127653</v>
      </c>
      <c r="N7" s="7">
        <f t="shared" si="6"/>
        <v>9.010613887965885</v>
      </c>
      <c r="O7" s="7">
        <f t="shared" si="7"/>
        <v>5.4536138879658829</v>
      </c>
      <c r="P7">
        <v>20</v>
      </c>
      <c r="Q7">
        <f t="shared" si="8"/>
        <v>293</v>
      </c>
      <c r="R7" t="s">
        <v>302</v>
      </c>
      <c r="S7" s="9" t="s">
        <v>41</v>
      </c>
      <c r="T7" t="s">
        <v>42</v>
      </c>
      <c r="U7" t="s">
        <v>165</v>
      </c>
      <c r="V7">
        <v>290.83</v>
      </c>
      <c r="W7">
        <v>7.8170000000000002</v>
      </c>
      <c r="X7">
        <v>4.26</v>
      </c>
      <c r="Y7" s="8">
        <f t="shared" si="9"/>
        <v>-3.5570000000000004</v>
      </c>
      <c r="Z7">
        <v>-3.677</v>
      </c>
      <c r="AA7">
        <v>6.7400000000000002E-2</v>
      </c>
      <c r="AB7">
        <v>3.44E-2</v>
      </c>
      <c r="AC7">
        <f t="shared" si="10"/>
        <v>-1.4634415574284698</v>
      </c>
      <c r="AD7">
        <f t="shared" si="11"/>
        <v>-1.1713401034646802</v>
      </c>
      <c r="AE7" s="7">
        <f t="shared" si="12"/>
        <v>85.372249089782642</v>
      </c>
      <c r="AF7" s="7">
        <v>20</v>
      </c>
      <c r="AG7" s="7">
        <f t="shared" si="13"/>
        <v>-105.37224908978264</v>
      </c>
      <c r="AH7" s="7">
        <f t="shared" si="14"/>
        <v>-3.8722003280872803</v>
      </c>
      <c r="AI7">
        <v>0</v>
      </c>
      <c r="AJ7">
        <v>0.4</v>
      </c>
      <c r="AK7">
        <v>7</v>
      </c>
      <c r="AL7">
        <v>1.1000000000000001</v>
      </c>
      <c r="AM7">
        <v>1.58</v>
      </c>
    </row>
    <row r="8" spans="1:39" x14ac:dyDescent="0.25">
      <c r="A8">
        <v>312</v>
      </c>
      <c r="B8" t="s">
        <v>57</v>
      </c>
      <c r="C8" t="s">
        <v>58</v>
      </c>
      <c r="D8" t="s">
        <v>301</v>
      </c>
      <c r="E8" s="7">
        <f t="shared" si="0"/>
        <v>4141678.5074498155</v>
      </c>
      <c r="F8" s="8">
        <f t="shared" si="1"/>
        <v>6.6171763843064948</v>
      </c>
      <c r="G8" s="7">
        <f t="shared" si="2"/>
        <v>5888.4365535558973</v>
      </c>
      <c r="H8">
        <v>3.77</v>
      </c>
      <c r="I8" s="7">
        <v>0.92</v>
      </c>
      <c r="J8" s="7">
        <f t="shared" si="3"/>
        <v>6.5809642116520513</v>
      </c>
      <c r="K8" s="7">
        <f t="shared" si="4"/>
        <v>3.733787827345556</v>
      </c>
      <c r="L8" s="7">
        <f t="shared" si="5"/>
        <v>3810344.2268538363</v>
      </c>
      <c r="M8" s="7">
        <f t="shared" si="5"/>
        <v>5417.3616292714332</v>
      </c>
      <c r="N8" s="7">
        <f t="shared" si="6"/>
        <v>6.3586138879658849</v>
      </c>
      <c r="O8" s="7">
        <f t="shared" si="7"/>
        <v>3.7936138879658841</v>
      </c>
      <c r="P8">
        <v>20</v>
      </c>
      <c r="Q8">
        <f t="shared" si="8"/>
        <v>293</v>
      </c>
      <c r="R8" t="s">
        <v>302</v>
      </c>
      <c r="S8" s="9" t="s">
        <v>41</v>
      </c>
      <c r="T8" t="s">
        <v>42</v>
      </c>
      <c r="U8" t="s">
        <v>59</v>
      </c>
      <c r="V8">
        <v>166.22</v>
      </c>
      <c r="W8">
        <v>6.585</v>
      </c>
      <c r="X8">
        <v>4.0199999999999996</v>
      </c>
      <c r="Y8" s="8">
        <f t="shared" si="9"/>
        <v>-2.5650000000000004</v>
      </c>
      <c r="Z8">
        <v>-2.4049999999999998</v>
      </c>
      <c r="AA8">
        <v>4.3999999999999997E-2</v>
      </c>
      <c r="AB8">
        <v>0.61899999999999999</v>
      </c>
      <c r="AC8">
        <f t="shared" si="10"/>
        <v>-0.20830935097988201</v>
      </c>
      <c r="AD8">
        <f t="shared" si="11"/>
        <v>-1.3565473235138126</v>
      </c>
      <c r="AE8" s="7">
        <f t="shared" si="12"/>
        <v>74.332263024056601</v>
      </c>
      <c r="AF8" s="7">
        <v>20</v>
      </c>
      <c r="AG8" s="7">
        <f t="shared" si="13"/>
        <v>-94.332263024056601</v>
      </c>
      <c r="AH8" s="7">
        <f t="shared" si="14"/>
        <v>-2.8471763843064952</v>
      </c>
      <c r="AI8">
        <v>0</v>
      </c>
      <c r="AJ8">
        <v>0.19</v>
      </c>
      <c r="AK8">
        <v>7.04</v>
      </c>
      <c r="AL8">
        <v>1.1299999999999999</v>
      </c>
      <c r="AM8">
        <v>1.36</v>
      </c>
    </row>
    <row r="9" spans="1:39" x14ac:dyDescent="0.25">
      <c r="A9">
        <v>310</v>
      </c>
      <c r="B9" t="s">
        <v>57</v>
      </c>
      <c r="C9" t="s">
        <v>58</v>
      </c>
      <c r="D9" t="s">
        <v>301</v>
      </c>
      <c r="E9" s="7">
        <f t="shared" si="0"/>
        <v>19951395.626068823</v>
      </c>
      <c r="F9" s="8">
        <f t="shared" si="1"/>
        <v>7.2999732805491222</v>
      </c>
      <c r="G9" s="7">
        <f t="shared" si="2"/>
        <v>32359.365692962871</v>
      </c>
      <c r="H9">
        <v>4.51</v>
      </c>
      <c r="I9" s="7">
        <v>0.92</v>
      </c>
      <c r="J9" s="7">
        <f t="shared" si="3"/>
        <v>7.2637611078946787</v>
      </c>
      <c r="K9" s="7">
        <f t="shared" si="4"/>
        <v>4.4737878273455562</v>
      </c>
      <c r="L9" s="7">
        <f t="shared" si="5"/>
        <v>18355283.975983344</v>
      </c>
      <c r="M9" s="7">
        <f t="shared" si="5"/>
        <v>29770.616437525885</v>
      </c>
      <c r="N9" s="7">
        <f t="shared" si="6"/>
        <v>7.0864858838401306</v>
      </c>
      <c r="O9" s="7">
        <f t="shared" si="7"/>
        <v>4.5214858838401302</v>
      </c>
      <c r="P9">
        <v>21</v>
      </c>
      <c r="Q9">
        <f t="shared" si="8"/>
        <v>294</v>
      </c>
      <c r="R9" t="s">
        <v>304</v>
      </c>
      <c r="S9" s="9" t="s">
        <v>41</v>
      </c>
      <c r="T9" t="s">
        <v>42</v>
      </c>
      <c r="U9" t="s">
        <v>59</v>
      </c>
      <c r="V9">
        <v>166.22</v>
      </c>
      <c r="W9">
        <v>6.585</v>
      </c>
      <c r="X9">
        <v>4.0199999999999996</v>
      </c>
      <c r="Y9" s="8">
        <f t="shared" si="9"/>
        <v>-2.5650000000000004</v>
      </c>
      <c r="Z9">
        <v>-2.4049999999999998</v>
      </c>
      <c r="AA9">
        <v>4.3999999999999997E-2</v>
      </c>
      <c r="AB9">
        <v>0.61899999999999999</v>
      </c>
      <c r="AC9">
        <f t="shared" si="10"/>
        <v>-0.20830935097988201</v>
      </c>
      <c r="AD9">
        <f t="shared" si="11"/>
        <v>-1.3565473235138126</v>
      </c>
      <c r="AE9" s="7">
        <f t="shared" si="12"/>
        <v>74.332263024056601</v>
      </c>
      <c r="AF9" s="7">
        <v>20</v>
      </c>
      <c r="AG9" s="7">
        <f t="shared" si="13"/>
        <v>-94.332263024056601</v>
      </c>
      <c r="AH9" s="7">
        <f t="shared" si="14"/>
        <v>-2.7899732805491224</v>
      </c>
      <c r="AI9">
        <v>0</v>
      </c>
      <c r="AJ9">
        <v>0.19</v>
      </c>
      <c r="AK9">
        <v>7.04</v>
      </c>
      <c r="AL9">
        <v>1.1299999999999999</v>
      </c>
      <c r="AM9">
        <v>1.36</v>
      </c>
    </row>
    <row r="10" spans="1:39" x14ac:dyDescent="0.25">
      <c r="A10">
        <v>1082</v>
      </c>
      <c r="B10" t="s">
        <v>308</v>
      </c>
      <c r="C10" t="s">
        <v>309</v>
      </c>
      <c r="D10" t="s">
        <v>301</v>
      </c>
      <c r="E10" s="7">
        <f t="shared" si="0"/>
        <v>3100847.2560159164</v>
      </c>
      <c r="F10" s="8">
        <f t="shared" si="1"/>
        <v>6.4914803739434799</v>
      </c>
      <c r="G10" s="7">
        <f t="shared" si="2"/>
        <v>16982.436524617482</v>
      </c>
      <c r="H10">
        <v>4.2300000000000004</v>
      </c>
      <c r="I10" s="7">
        <v>0.92</v>
      </c>
      <c r="J10" s="7">
        <f t="shared" si="3"/>
        <v>6.4552682012890354</v>
      </c>
      <c r="K10" s="7">
        <f t="shared" si="4"/>
        <v>4.193787827345556</v>
      </c>
      <c r="L10" s="7">
        <f t="shared" si="5"/>
        <v>2852779.4755346472</v>
      </c>
      <c r="M10" s="7">
        <f t="shared" si="5"/>
        <v>15623.841602648079</v>
      </c>
      <c r="N10" s="7">
        <f t="shared" si="6"/>
        <v>6.2106138879658834</v>
      </c>
      <c r="O10" s="7">
        <f t="shared" si="7"/>
        <v>4.2536138879658836</v>
      </c>
      <c r="P10">
        <v>20</v>
      </c>
      <c r="Q10">
        <f t="shared" si="8"/>
        <v>293</v>
      </c>
      <c r="R10" t="s">
        <v>302</v>
      </c>
      <c r="S10" s="9" t="s">
        <v>41</v>
      </c>
      <c r="T10" t="s">
        <v>42</v>
      </c>
      <c r="U10" t="s">
        <v>310</v>
      </c>
      <c r="V10">
        <v>223.1</v>
      </c>
      <c r="W10">
        <v>7.0069999999999997</v>
      </c>
      <c r="X10">
        <v>5.05</v>
      </c>
      <c r="Y10" s="8">
        <f t="shared" si="9"/>
        <v>-1.9569999999999999</v>
      </c>
      <c r="Z10">
        <v>-2.0270000000000001</v>
      </c>
      <c r="AA10">
        <v>2.5399999999999999E-2</v>
      </c>
      <c r="AB10">
        <v>8.7900000000000006E-2</v>
      </c>
      <c r="AC10">
        <f t="shared" si="10"/>
        <v>-1.0560111249262281</v>
      </c>
      <c r="AD10">
        <f t="shared" si="11"/>
        <v>-1.5951662833800619</v>
      </c>
      <c r="AE10" s="7">
        <f t="shared" si="12"/>
        <v>81.78854191179164</v>
      </c>
      <c r="AF10" s="7">
        <v>20</v>
      </c>
      <c r="AG10" s="7">
        <f t="shared" si="13"/>
        <v>-101.78854191179164</v>
      </c>
      <c r="AH10" s="7">
        <f t="shared" si="14"/>
        <v>-2.2614803739434799</v>
      </c>
      <c r="AI10">
        <v>0</v>
      </c>
      <c r="AJ10">
        <v>0.15</v>
      </c>
      <c r="AK10">
        <v>7.4700000000000006</v>
      </c>
      <c r="AL10">
        <v>1.31</v>
      </c>
      <c r="AM10">
        <v>1.57</v>
      </c>
    </row>
    <row r="11" spans="1:39" x14ac:dyDescent="0.25">
      <c r="A11">
        <v>1099</v>
      </c>
      <c r="B11" t="s">
        <v>311</v>
      </c>
      <c r="C11" t="s">
        <v>312</v>
      </c>
      <c r="D11" t="s">
        <v>301</v>
      </c>
      <c r="E11" s="7">
        <f t="shared" si="0"/>
        <v>50174190.447396502</v>
      </c>
      <c r="F11" s="8">
        <f t="shared" si="1"/>
        <v>7.7004803739434813</v>
      </c>
      <c r="G11" s="7">
        <f t="shared" si="2"/>
        <v>97723.722095581266</v>
      </c>
      <c r="H11">
        <v>4.99</v>
      </c>
      <c r="I11" s="7">
        <v>0.92</v>
      </c>
      <c r="J11" s="7">
        <f t="shared" si="3"/>
        <v>7.6642682012890369</v>
      </c>
      <c r="K11" s="7">
        <f t="shared" si="4"/>
        <v>4.9537878273455558</v>
      </c>
      <c r="L11" s="7">
        <f t="shared" si="5"/>
        <v>46160255.211604849</v>
      </c>
      <c r="M11" s="7">
        <f t="shared" si="5"/>
        <v>89905.824327934737</v>
      </c>
      <c r="N11" s="7">
        <f t="shared" si="6"/>
        <v>7.4196138879658857</v>
      </c>
      <c r="O11" s="7">
        <f t="shared" si="7"/>
        <v>5.0136138879658834</v>
      </c>
      <c r="P11">
        <v>20</v>
      </c>
      <c r="Q11">
        <f t="shared" si="8"/>
        <v>293</v>
      </c>
      <c r="R11" t="s">
        <v>302</v>
      </c>
      <c r="S11" s="9" t="s">
        <v>41</v>
      </c>
      <c r="T11" t="s">
        <v>42</v>
      </c>
      <c r="U11" t="s">
        <v>313</v>
      </c>
      <c r="V11">
        <v>223.1</v>
      </c>
      <c r="W11">
        <v>7.4560000000000004</v>
      </c>
      <c r="X11">
        <v>5.05</v>
      </c>
      <c r="Y11" s="8">
        <f t="shared" si="9"/>
        <v>-2.4060000000000006</v>
      </c>
      <c r="Z11">
        <v>-2.0459999999999998</v>
      </c>
      <c r="AA11">
        <v>2.5399999999999999E-2</v>
      </c>
      <c r="AB11">
        <v>8.7900000000000006E-2</v>
      </c>
      <c r="AC11">
        <f t="shared" si="10"/>
        <v>-1.0560111249262281</v>
      </c>
      <c r="AD11">
        <f t="shared" si="11"/>
        <v>-1.5951662833800619</v>
      </c>
      <c r="AE11" s="7">
        <f t="shared" si="12"/>
        <v>81.78854191179164</v>
      </c>
      <c r="AF11" s="7">
        <v>20</v>
      </c>
      <c r="AG11" s="7">
        <f t="shared" si="13"/>
        <v>-101.78854191179164</v>
      </c>
      <c r="AH11" s="7">
        <f t="shared" si="14"/>
        <v>-2.7104803739434806</v>
      </c>
      <c r="AI11">
        <v>0</v>
      </c>
      <c r="AJ11">
        <v>0.15</v>
      </c>
      <c r="AK11">
        <v>7.4700000000000006</v>
      </c>
      <c r="AL11">
        <v>1.31</v>
      </c>
      <c r="AM11">
        <v>1.57</v>
      </c>
    </row>
    <row r="12" spans="1:39" x14ac:dyDescent="0.25">
      <c r="A12">
        <v>1037</v>
      </c>
      <c r="B12" t="s">
        <v>314</v>
      </c>
      <c r="C12" t="s">
        <v>315</v>
      </c>
      <c r="D12" t="s">
        <v>301</v>
      </c>
      <c r="E12" s="7">
        <f t="shared" si="0"/>
        <v>2790449.9190792986</v>
      </c>
      <c r="F12" s="8">
        <f t="shared" si="1"/>
        <v>6.4456742325281189</v>
      </c>
      <c r="G12" s="7">
        <f t="shared" si="2"/>
        <v>15488.166189124853</v>
      </c>
      <c r="H12">
        <v>4.1900000000000004</v>
      </c>
      <c r="I12" s="7">
        <v>0.92</v>
      </c>
      <c r="J12" s="7">
        <f t="shared" si="3"/>
        <v>6.4094620598736745</v>
      </c>
      <c r="K12" s="7">
        <f t="shared" si="4"/>
        <v>4.153787827345556</v>
      </c>
      <c r="L12" s="7">
        <f t="shared" si="5"/>
        <v>2567213.9255529544</v>
      </c>
      <c r="M12" s="7">
        <f t="shared" si="5"/>
        <v>14249.112893994861</v>
      </c>
      <c r="N12" s="7">
        <f t="shared" si="6"/>
        <v>6.1906138879658847</v>
      </c>
      <c r="O12" s="7">
        <f t="shared" si="7"/>
        <v>4.2136138879658835</v>
      </c>
      <c r="P12">
        <v>20</v>
      </c>
      <c r="Q12">
        <f t="shared" si="8"/>
        <v>293</v>
      </c>
      <c r="R12" t="s">
        <v>302</v>
      </c>
      <c r="S12" s="9" t="s">
        <v>41</v>
      </c>
      <c r="T12" t="s">
        <v>42</v>
      </c>
      <c r="U12" t="s">
        <v>316</v>
      </c>
      <c r="V12">
        <v>223.1</v>
      </c>
      <c r="W12">
        <v>7.0270000000000001</v>
      </c>
      <c r="X12">
        <v>5.05</v>
      </c>
      <c r="Y12" s="8">
        <f t="shared" si="9"/>
        <v>-1.9770000000000003</v>
      </c>
      <c r="Z12">
        <v>-2.0270000000000001</v>
      </c>
      <c r="AA12">
        <v>4.0099999999999997E-2</v>
      </c>
      <c r="AB12">
        <v>0.84099999999999997</v>
      </c>
      <c r="AC12">
        <f t="shared" si="10"/>
        <v>-7.5204004202087837E-2</v>
      </c>
      <c r="AD12">
        <f t="shared" si="11"/>
        <v>-1.3968556273798178</v>
      </c>
      <c r="AE12" s="7">
        <f t="shared" si="12"/>
        <v>73.161485024615104</v>
      </c>
      <c r="AF12" s="7">
        <v>20</v>
      </c>
      <c r="AG12" s="7">
        <f t="shared" si="13"/>
        <v>-93.161485024615104</v>
      </c>
      <c r="AH12" s="7">
        <f t="shared" si="14"/>
        <v>-2.2556742325281185</v>
      </c>
      <c r="AI12">
        <v>0</v>
      </c>
      <c r="AJ12">
        <v>0.21</v>
      </c>
      <c r="AK12">
        <v>7.5600000000000005</v>
      </c>
      <c r="AL12">
        <v>1.32</v>
      </c>
      <c r="AM12">
        <v>1.57</v>
      </c>
    </row>
    <row r="13" spans="1:39" x14ac:dyDescent="0.25">
      <c r="A13">
        <v>293</v>
      </c>
      <c r="B13" t="s">
        <v>60</v>
      </c>
      <c r="C13" t="s">
        <v>61</v>
      </c>
      <c r="D13" t="s">
        <v>301</v>
      </c>
      <c r="E13" s="7">
        <f t="shared" si="0"/>
        <v>24919107.958048083</v>
      </c>
      <c r="F13" s="8">
        <f t="shared" si="1"/>
        <v>7.3965324916054538</v>
      </c>
      <c r="G13" s="7">
        <f t="shared" si="2"/>
        <v>16595.869074375616</v>
      </c>
      <c r="H13">
        <v>4.22</v>
      </c>
      <c r="I13" s="7">
        <v>0.92</v>
      </c>
      <c r="J13" s="7">
        <f t="shared" si="3"/>
        <v>7.3603203189510094</v>
      </c>
      <c r="K13" s="7">
        <f t="shared" si="4"/>
        <v>4.1837878273455553</v>
      </c>
      <c r="L13" s="7">
        <f t="shared" si="5"/>
        <v>22925579.321404271</v>
      </c>
      <c r="M13" s="7">
        <f t="shared" si="5"/>
        <v>15268.199548425562</v>
      </c>
      <c r="N13" s="7">
        <f t="shared" si="6"/>
        <v>7.1156138879658855</v>
      </c>
      <c r="O13" s="7">
        <f t="shared" si="7"/>
        <v>4.2436138879658829</v>
      </c>
      <c r="P13">
        <v>20</v>
      </c>
      <c r="Q13">
        <f t="shared" si="8"/>
        <v>293</v>
      </c>
      <c r="R13" t="s">
        <v>302</v>
      </c>
      <c r="S13" s="9" t="s">
        <v>41</v>
      </c>
      <c r="T13" t="s">
        <v>42</v>
      </c>
      <c r="U13" t="s">
        <v>62</v>
      </c>
      <c r="V13">
        <v>178.24</v>
      </c>
      <c r="W13">
        <v>7.2220000000000004</v>
      </c>
      <c r="X13">
        <v>4.3499999999999996</v>
      </c>
      <c r="Y13" s="8">
        <f t="shared" si="9"/>
        <v>-2.8720000000000008</v>
      </c>
      <c r="Z13">
        <v>-2.762</v>
      </c>
      <c r="AA13">
        <v>5.7600000000000004E-3</v>
      </c>
      <c r="AB13">
        <v>8.7499999999999994E-2</v>
      </c>
      <c r="AC13">
        <f t="shared" si="10"/>
        <v>-1.0579919469776868</v>
      </c>
      <c r="AD13">
        <f t="shared" si="11"/>
        <v>-2.2395775165767877</v>
      </c>
      <c r="AE13" s="7">
        <f t="shared" si="12"/>
        <v>81.805964975062935</v>
      </c>
      <c r="AF13" s="7">
        <v>20</v>
      </c>
      <c r="AG13" s="7">
        <f t="shared" si="13"/>
        <v>-101.80596497506293</v>
      </c>
      <c r="AH13" s="7">
        <f t="shared" si="14"/>
        <v>-3.176532491605454</v>
      </c>
      <c r="AI13">
        <v>0</v>
      </c>
      <c r="AJ13">
        <v>0.23</v>
      </c>
      <c r="AK13">
        <v>7.7100000000000009</v>
      </c>
      <c r="AL13">
        <v>1.34</v>
      </c>
      <c r="AM13">
        <v>1.45</v>
      </c>
    </row>
    <row r="14" spans="1:39" x14ac:dyDescent="0.25">
      <c r="A14">
        <v>290</v>
      </c>
      <c r="B14" t="s">
        <v>60</v>
      </c>
      <c r="C14" t="s">
        <v>61</v>
      </c>
      <c r="D14" t="s">
        <v>301</v>
      </c>
      <c r="E14" s="7">
        <f t="shared" si="0"/>
        <v>17064210.851843741</v>
      </c>
      <c r="F14" s="8">
        <f t="shared" si="1"/>
        <v>7.2320862087814142</v>
      </c>
      <c r="G14" s="7">
        <f t="shared" si="2"/>
        <v>19952.623149688792</v>
      </c>
      <c r="H14">
        <v>4.3</v>
      </c>
      <c r="I14" s="7">
        <v>0.92</v>
      </c>
      <c r="J14" s="7">
        <f t="shared" si="3"/>
        <v>7.1958740361269697</v>
      </c>
      <c r="K14" s="7">
        <f t="shared" si="4"/>
        <v>4.2637878273455554</v>
      </c>
      <c r="L14" s="7">
        <f t="shared" si="5"/>
        <v>15699073.983696265</v>
      </c>
      <c r="M14" s="7">
        <f t="shared" si="5"/>
        <v>18356.413297713716</v>
      </c>
      <c r="N14" s="7">
        <f t="shared" si="6"/>
        <v>7.1475918918315884</v>
      </c>
      <c r="O14" s="7">
        <f t="shared" si="7"/>
        <v>4.2755918918315867</v>
      </c>
      <c r="P14">
        <v>24</v>
      </c>
      <c r="Q14">
        <f t="shared" si="8"/>
        <v>297</v>
      </c>
      <c r="R14" t="s">
        <v>317</v>
      </c>
      <c r="S14" s="9" t="s">
        <v>41</v>
      </c>
      <c r="T14" t="s">
        <v>42</v>
      </c>
      <c r="U14" t="s">
        <v>62</v>
      </c>
      <c r="V14">
        <v>178.24</v>
      </c>
      <c r="W14">
        <v>7.2220000000000004</v>
      </c>
      <c r="X14">
        <v>4.3499999999999996</v>
      </c>
      <c r="Y14" s="8">
        <f t="shared" si="9"/>
        <v>-2.8720000000000008</v>
      </c>
      <c r="Z14">
        <v>-2.762</v>
      </c>
      <c r="AA14">
        <v>5.7600000000000004E-3</v>
      </c>
      <c r="AB14">
        <v>8.7499999999999994E-2</v>
      </c>
      <c r="AC14">
        <f t="shared" si="10"/>
        <v>-1.0579919469776868</v>
      </c>
      <c r="AD14">
        <f t="shared" si="11"/>
        <v>-2.2395775165767877</v>
      </c>
      <c r="AE14" s="7">
        <f t="shared" si="12"/>
        <v>81.805964975062935</v>
      </c>
      <c r="AF14" s="7">
        <v>20</v>
      </c>
      <c r="AG14" s="7">
        <f t="shared" si="13"/>
        <v>-101.80596497506293</v>
      </c>
      <c r="AH14" s="7">
        <f t="shared" si="14"/>
        <v>-2.9320862087814143</v>
      </c>
      <c r="AI14">
        <v>0</v>
      </c>
      <c r="AJ14">
        <v>0.23</v>
      </c>
      <c r="AK14">
        <v>7.7100000000000009</v>
      </c>
      <c r="AL14">
        <v>1.34</v>
      </c>
      <c r="AM14">
        <v>1.45</v>
      </c>
    </row>
    <row r="15" spans="1:39" x14ac:dyDescent="0.25">
      <c r="A15">
        <v>601</v>
      </c>
      <c r="B15" t="s">
        <v>207</v>
      </c>
      <c r="C15" t="s">
        <v>208</v>
      </c>
      <c r="D15" t="s">
        <v>301</v>
      </c>
      <c r="E15" s="7">
        <f t="shared" si="0"/>
        <v>19425853.754016362</v>
      </c>
      <c r="F15" s="8">
        <f t="shared" si="1"/>
        <v>7.2883801148608693</v>
      </c>
      <c r="G15" s="7">
        <f t="shared" si="2"/>
        <v>19952.623149688792</v>
      </c>
      <c r="H15">
        <v>4.3</v>
      </c>
      <c r="I15" s="7">
        <v>0.92</v>
      </c>
      <c r="J15" s="7">
        <f t="shared" si="3"/>
        <v>7.2521679422064249</v>
      </c>
      <c r="K15" s="7">
        <f t="shared" si="4"/>
        <v>4.2637878273455554</v>
      </c>
      <c r="L15" s="7">
        <f t="shared" si="5"/>
        <v>17871785.453695077</v>
      </c>
      <c r="M15" s="7">
        <f t="shared" si="5"/>
        <v>18356.413297713716</v>
      </c>
      <c r="N15" s="7">
        <f t="shared" si="6"/>
        <v>7.0544858838401305</v>
      </c>
      <c r="O15" s="7">
        <f t="shared" si="7"/>
        <v>4.3114858838401293</v>
      </c>
      <c r="P15">
        <v>21</v>
      </c>
      <c r="Q15">
        <f t="shared" si="8"/>
        <v>294</v>
      </c>
      <c r="R15" t="s">
        <v>318</v>
      </c>
      <c r="S15" s="9" t="s">
        <v>41</v>
      </c>
      <c r="T15" t="s">
        <v>42</v>
      </c>
      <c r="U15" t="s">
        <v>209</v>
      </c>
      <c r="V15">
        <v>178.24</v>
      </c>
      <c r="W15">
        <v>7.093</v>
      </c>
      <c r="X15">
        <v>4.3499999999999996</v>
      </c>
      <c r="Y15" s="8">
        <f t="shared" si="9"/>
        <v>-2.7430000000000003</v>
      </c>
      <c r="Z15">
        <v>-2.6429999999999998</v>
      </c>
      <c r="AA15">
        <v>2.8899999999999998E-4</v>
      </c>
      <c r="AB15">
        <v>6.59E-2</v>
      </c>
      <c r="AC15">
        <f t="shared" si="10"/>
        <v>-1.1811145854059901</v>
      </c>
      <c r="AD15">
        <f t="shared" si="11"/>
        <v>-3.5391021572434522</v>
      </c>
      <c r="AE15" s="7">
        <f t="shared" si="12"/>
        <v>82.888936319149437</v>
      </c>
      <c r="AF15" s="7">
        <v>20</v>
      </c>
      <c r="AG15" s="7">
        <f t="shared" si="13"/>
        <v>-102.88893631914944</v>
      </c>
      <c r="AH15" s="7">
        <f t="shared" si="14"/>
        <v>-2.98838011486087</v>
      </c>
      <c r="AI15">
        <v>0</v>
      </c>
      <c r="AJ15">
        <v>0.23</v>
      </c>
      <c r="AK15">
        <v>7.7100000000000009</v>
      </c>
      <c r="AL15">
        <v>1.34</v>
      </c>
      <c r="AM15">
        <v>1.45</v>
      </c>
    </row>
    <row r="16" spans="1:39" x14ac:dyDescent="0.25">
      <c r="A16">
        <v>292</v>
      </c>
      <c r="B16" t="s">
        <v>60</v>
      </c>
      <c r="C16" t="s">
        <v>61</v>
      </c>
      <c r="D16" t="s">
        <v>301</v>
      </c>
      <c r="E16" s="7">
        <f t="shared" si="0"/>
        <v>25989464.635964844</v>
      </c>
      <c r="F16" s="8">
        <f t="shared" si="1"/>
        <v>7.4147973334432589</v>
      </c>
      <c r="G16" s="7">
        <f t="shared" si="2"/>
        <v>19952.623149688792</v>
      </c>
      <c r="H16">
        <v>4.3</v>
      </c>
      <c r="I16" s="7">
        <v>0.92</v>
      </c>
      <c r="J16" s="7">
        <f t="shared" si="3"/>
        <v>7.3785851607888144</v>
      </c>
      <c r="K16" s="7">
        <f t="shared" si="4"/>
        <v>4.2637878273455554</v>
      </c>
      <c r="L16" s="7">
        <f t="shared" si="5"/>
        <v>23910307.465087608</v>
      </c>
      <c r="M16" s="7">
        <f t="shared" si="5"/>
        <v>18356.413297713716</v>
      </c>
      <c r="N16" s="7">
        <f t="shared" si="6"/>
        <v>7.183485883840131</v>
      </c>
      <c r="O16" s="7">
        <f t="shared" si="7"/>
        <v>4.3114858838401293</v>
      </c>
      <c r="P16">
        <v>21</v>
      </c>
      <c r="Q16">
        <f t="shared" si="8"/>
        <v>294</v>
      </c>
      <c r="R16" t="s">
        <v>318</v>
      </c>
      <c r="S16" s="9" t="s">
        <v>41</v>
      </c>
      <c r="T16" t="s">
        <v>42</v>
      </c>
      <c r="U16" t="s">
        <v>62</v>
      </c>
      <c r="V16">
        <v>178.24</v>
      </c>
      <c r="W16">
        <v>7.2220000000000004</v>
      </c>
      <c r="X16">
        <v>4.3499999999999996</v>
      </c>
      <c r="Y16" s="8">
        <f t="shared" si="9"/>
        <v>-2.8720000000000008</v>
      </c>
      <c r="Z16">
        <v>-2.762</v>
      </c>
      <c r="AA16">
        <v>5.7600000000000004E-3</v>
      </c>
      <c r="AB16">
        <v>8.7499999999999994E-2</v>
      </c>
      <c r="AC16">
        <f t="shared" si="10"/>
        <v>-1.0579919469776868</v>
      </c>
      <c r="AD16">
        <f t="shared" si="11"/>
        <v>-2.2395775165767877</v>
      </c>
      <c r="AE16" s="7">
        <f t="shared" si="12"/>
        <v>81.805964975062935</v>
      </c>
      <c r="AF16" s="7">
        <v>20</v>
      </c>
      <c r="AG16" s="7">
        <f t="shared" si="13"/>
        <v>-101.80596497506293</v>
      </c>
      <c r="AH16" s="7">
        <f t="shared" si="14"/>
        <v>-3.1147973334432586</v>
      </c>
      <c r="AI16">
        <v>0</v>
      </c>
      <c r="AJ16">
        <v>0.23</v>
      </c>
      <c r="AK16">
        <v>7.7100000000000009</v>
      </c>
      <c r="AL16">
        <v>1.34</v>
      </c>
      <c r="AM16">
        <v>1.45</v>
      </c>
    </row>
    <row r="17" spans="1:39" x14ac:dyDescent="0.25">
      <c r="A17">
        <v>602</v>
      </c>
      <c r="B17" t="s">
        <v>207</v>
      </c>
      <c r="C17" t="s">
        <v>208</v>
      </c>
      <c r="D17" t="s">
        <v>301</v>
      </c>
      <c r="E17" s="7">
        <f t="shared" si="0"/>
        <v>24031007.94751408</v>
      </c>
      <c r="F17" s="8">
        <f t="shared" si="1"/>
        <v>7.3807719870695232</v>
      </c>
      <c r="G17" s="7">
        <f t="shared" si="2"/>
        <v>21379.620895022348</v>
      </c>
      <c r="H17">
        <v>4.33</v>
      </c>
      <c r="I17" s="7">
        <v>0.92</v>
      </c>
      <c r="J17" s="7">
        <f t="shared" si="3"/>
        <v>7.3445598144150788</v>
      </c>
      <c r="K17" s="7">
        <f t="shared" si="4"/>
        <v>4.2937878273455556</v>
      </c>
      <c r="L17" s="7">
        <f t="shared" si="5"/>
        <v>22108527.311712909</v>
      </c>
      <c r="M17" s="7">
        <f t="shared" si="5"/>
        <v>19669.251223420553</v>
      </c>
      <c r="N17" s="7">
        <f t="shared" si="6"/>
        <v>7.0966138879658844</v>
      </c>
      <c r="O17" s="7">
        <f t="shared" si="7"/>
        <v>4.3536138879658832</v>
      </c>
      <c r="P17">
        <v>20</v>
      </c>
      <c r="Q17">
        <f t="shared" si="8"/>
        <v>293</v>
      </c>
      <c r="R17" t="s">
        <v>302</v>
      </c>
      <c r="S17" s="9" t="s">
        <v>41</v>
      </c>
      <c r="T17" t="s">
        <v>42</v>
      </c>
      <c r="U17" t="s">
        <v>209</v>
      </c>
      <c r="V17">
        <v>178.24</v>
      </c>
      <c r="W17">
        <v>7.093</v>
      </c>
      <c r="X17">
        <v>4.3499999999999996</v>
      </c>
      <c r="Y17" s="8">
        <f t="shared" si="9"/>
        <v>-2.7430000000000003</v>
      </c>
      <c r="Z17">
        <v>-2.6429999999999998</v>
      </c>
      <c r="AA17">
        <v>2.8899999999999998E-4</v>
      </c>
      <c r="AB17">
        <v>6.59E-2</v>
      </c>
      <c r="AC17">
        <f t="shared" si="10"/>
        <v>-1.1811145854059901</v>
      </c>
      <c r="AD17">
        <f t="shared" si="11"/>
        <v>-3.5391021572434522</v>
      </c>
      <c r="AE17" s="7">
        <f t="shared" si="12"/>
        <v>82.888936319149437</v>
      </c>
      <c r="AF17" s="7">
        <v>20</v>
      </c>
      <c r="AG17" s="7">
        <f t="shared" si="13"/>
        <v>-102.88893631914944</v>
      </c>
      <c r="AH17" s="7">
        <f t="shared" si="14"/>
        <v>-3.0507719870695231</v>
      </c>
      <c r="AI17">
        <v>0</v>
      </c>
      <c r="AJ17">
        <v>0.23</v>
      </c>
      <c r="AK17">
        <v>7.7100000000000009</v>
      </c>
      <c r="AL17">
        <v>1.34</v>
      </c>
      <c r="AM17">
        <v>1.45</v>
      </c>
    </row>
    <row r="18" spans="1:39" x14ac:dyDescent="0.25">
      <c r="A18">
        <v>291</v>
      </c>
      <c r="B18" t="s">
        <v>60</v>
      </c>
      <c r="C18" t="s">
        <v>61</v>
      </c>
      <c r="D18" t="s">
        <v>301</v>
      </c>
      <c r="E18" s="7">
        <f t="shared" si="0"/>
        <v>78486928.439709306</v>
      </c>
      <c r="F18" s="8">
        <f t="shared" si="1"/>
        <v>7.8947973334432593</v>
      </c>
      <c r="G18" s="7">
        <f t="shared" si="2"/>
        <v>60255.95860743591</v>
      </c>
      <c r="H18">
        <v>4.78</v>
      </c>
      <c r="I18" s="7">
        <v>0.92</v>
      </c>
      <c r="J18" s="7">
        <f t="shared" si="3"/>
        <v>7.8585851607888149</v>
      </c>
      <c r="K18" s="7">
        <f t="shared" si="4"/>
        <v>4.7437878273455567</v>
      </c>
      <c r="L18" s="7">
        <f t="shared" si="5"/>
        <v>72207974.164532676</v>
      </c>
      <c r="M18" s="7">
        <f t="shared" si="5"/>
        <v>55435.48191884112</v>
      </c>
      <c r="N18" s="7">
        <f t="shared" si="6"/>
        <v>7.6634858838401323</v>
      </c>
      <c r="O18" s="7">
        <f t="shared" si="7"/>
        <v>4.7914858838401306</v>
      </c>
      <c r="P18">
        <v>21</v>
      </c>
      <c r="Q18">
        <f t="shared" si="8"/>
        <v>294</v>
      </c>
      <c r="R18" t="s">
        <v>304</v>
      </c>
      <c r="S18" s="9" t="s">
        <v>41</v>
      </c>
      <c r="T18" t="s">
        <v>42</v>
      </c>
      <c r="U18" t="s">
        <v>62</v>
      </c>
      <c r="V18">
        <v>178.24</v>
      </c>
      <c r="W18">
        <v>7.2220000000000004</v>
      </c>
      <c r="X18">
        <v>4.3499999999999996</v>
      </c>
      <c r="Y18" s="8">
        <f t="shared" si="9"/>
        <v>-2.8720000000000008</v>
      </c>
      <c r="Z18">
        <v>-2.762</v>
      </c>
      <c r="AA18">
        <v>5.7600000000000004E-3</v>
      </c>
      <c r="AB18">
        <v>8.7499999999999994E-2</v>
      </c>
      <c r="AC18">
        <f t="shared" si="10"/>
        <v>-1.0579919469776868</v>
      </c>
      <c r="AD18">
        <f t="shared" si="11"/>
        <v>-2.2395775165767877</v>
      </c>
      <c r="AE18" s="7">
        <f t="shared" si="12"/>
        <v>81.805964975062935</v>
      </c>
      <c r="AF18" s="7">
        <v>20</v>
      </c>
      <c r="AG18" s="7">
        <f t="shared" si="13"/>
        <v>-101.80596497506293</v>
      </c>
      <c r="AH18" s="7">
        <f t="shared" si="14"/>
        <v>-3.1147973334432586</v>
      </c>
      <c r="AI18">
        <v>0</v>
      </c>
      <c r="AJ18">
        <v>0.23</v>
      </c>
      <c r="AK18">
        <v>7.7100000000000009</v>
      </c>
      <c r="AL18">
        <v>1.34</v>
      </c>
      <c r="AM18">
        <v>1.45</v>
      </c>
    </row>
    <row r="19" spans="1:39" x14ac:dyDescent="0.25">
      <c r="A19">
        <v>1124</v>
      </c>
      <c r="B19" t="s">
        <v>319</v>
      </c>
      <c r="C19" t="s">
        <v>320</v>
      </c>
      <c r="D19" t="s">
        <v>301</v>
      </c>
      <c r="E19" s="7">
        <f t="shared" si="0"/>
        <v>3970088.7138452162</v>
      </c>
      <c r="F19" s="8">
        <f t="shared" si="1"/>
        <v>6.5988002114238142</v>
      </c>
      <c r="G19" s="7">
        <f t="shared" si="2"/>
        <v>134896.28825916545</v>
      </c>
      <c r="H19">
        <v>5.13</v>
      </c>
      <c r="I19" s="7">
        <v>0.92</v>
      </c>
      <c r="J19" s="7">
        <f t="shared" si="3"/>
        <v>6.5625880387693698</v>
      </c>
      <c r="K19" s="7">
        <f t="shared" si="4"/>
        <v>5.0937878273455555</v>
      </c>
      <c r="L19" s="7">
        <f t="shared" si="5"/>
        <v>3652481.6167375981</v>
      </c>
      <c r="M19" s="7">
        <f t="shared" si="5"/>
        <v>124104.58519843241</v>
      </c>
      <c r="N19" s="7">
        <f t="shared" si="6"/>
        <v>6.3386138879658835</v>
      </c>
      <c r="O19" s="7">
        <f t="shared" si="7"/>
        <v>5.1536138879658839</v>
      </c>
      <c r="P19">
        <v>20</v>
      </c>
      <c r="Q19">
        <f t="shared" si="8"/>
        <v>293</v>
      </c>
      <c r="R19" t="s">
        <v>302</v>
      </c>
      <c r="S19" s="9" t="s">
        <v>41</v>
      </c>
      <c r="T19" t="s">
        <v>42</v>
      </c>
      <c r="U19" t="s">
        <v>321</v>
      </c>
      <c r="V19">
        <v>257.55</v>
      </c>
      <c r="W19">
        <v>6.875</v>
      </c>
      <c r="X19">
        <v>5.69</v>
      </c>
      <c r="Y19" s="8">
        <f t="shared" si="9"/>
        <v>-1.1849999999999996</v>
      </c>
      <c r="Z19">
        <v>-1.405</v>
      </c>
      <c r="AA19">
        <v>5.3299999999999997E-3</v>
      </c>
      <c r="AB19">
        <v>0.53700000000000003</v>
      </c>
      <c r="AC19">
        <f t="shared" si="10"/>
        <v>-0.27002571430044436</v>
      </c>
      <c r="AD19">
        <f t="shared" si="11"/>
        <v>-2.2732727909734276</v>
      </c>
      <c r="AE19" s="7">
        <f t="shared" si="12"/>
        <v>74.8751124446879</v>
      </c>
      <c r="AF19" s="7">
        <v>20</v>
      </c>
      <c r="AG19" s="7">
        <f t="shared" si="13"/>
        <v>-94.8751124446879</v>
      </c>
      <c r="AH19" s="7">
        <f t="shared" si="14"/>
        <v>-1.4688002114238143</v>
      </c>
      <c r="AI19">
        <v>0</v>
      </c>
      <c r="AJ19">
        <v>0.12</v>
      </c>
      <c r="AK19">
        <v>8.0500000000000007</v>
      </c>
      <c r="AL19">
        <v>1.38</v>
      </c>
      <c r="AM19">
        <v>1.69</v>
      </c>
    </row>
    <row r="20" spans="1:39" x14ac:dyDescent="0.25">
      <c r="A20">
        <v>1141</v>
      </c>
      <c r="B20" t="s">
        <v>322</v>
      </c>
      <c r="C20" t="s">
        <v>323</v>
      </c>
      <c r="D20" t="s">
        <v>301</v>
      </c>
      <c r="E20" s="7">
        <f t="shared" si="0"/>
        <v>9413998.2365367282</v>
      </c>
      <c r="F20" s="8">
        <f t="shared" si="1"/>
        <v>6.9737741126170176</v>
      </c>
      <c r="G20" s="7">
        <f t="shared" si="2"/>
        <v>79432.823472428237</v>
      </c>
      <c r="H20">
        <v>4.9000000000000004</v>
      </c>
      <c r="I20" s="7">
        <v>0.92</v>
      </c>
      <c r="J20" s="7">
        <f t="shared" si="3"/>
        <v>6.9375619399625732</v>
      </c>
      <c r="K20" s="7">
        <f t="shared" si="4"/>
        <v>4.8637878273455559</v>
      </c>
      <c r="L20" s="7">
        <f t="shared" si="5"/>
        <v>8660878.3776138034</v>
      </c>
      <c r="M20" s="7">
        <f t="shared" si="5"/>
        <v>73078.197594634097</v>
      </c>
      <c r="N20" s="7">
        <f t="shared" si="6"/>
        <v>6.7624858838401298</v>
      </c>
      <c r="O20" s="7">
        <f t="shared" si="7"/>
        <v>4.9114858838401299</v>
      </c>
      <c r="P20">
        <v>21</v>
      </c>
      <c r="Q20">
        <f t="shared" si="8"/>
        <v>294</v>
      </c>
      <c r="R20" t="s">
        <v>318</v>
      </c>
      <c r="S20" s="9" t="s">
        <v>41</v>
      </c>
      <c r="T20" t="s">
        <v>42</v>
      </c>
      <c r="U20" t="s">
        <v>324</v>
      </c>
      <c r="V20">
        <v>257.55</v>
      </c>
      <c r="W20">
        <v>7.5410000000000004</v>
      </c>
      <c r="X20">
        <v>5.69</v>
      </c>
      <c r="Y20" s="8">
        <f t="shared" si="9"/>
        <v>-1.851</v>
      </c>
      <c r="Z20">
        <v>-1.9910000000000001</v>
      </c>
      <c r="AA20">
        <v>5.3299999999999997E-3</v>
      </c>
      <c r="AB20">
        <v>0.78800000000000003</v>
      </c>
      <c r="AC20">
        <f t="shared" si="10"/>
        <v>-0.10347378251044466</v>
      </c>
      <c r="AD20">
        <f t="shared" si="11"/>
        <v>-2.2732727909734276</v>
      </c>
      <c r="AE20" s="7">
        <f t="shared" si="12"/>
        <v>73.410142462454658</v>
      </c>
      <c r="AF20" s="7">
        <v>20</v>
      </c>
      <c r="AG20" s="7">
        <f t="shared" si="13"/>
        <v>-93.410142462454658</v>
      </c>
      <c r="AH20" s="7">
        <f t="shared" si="14"/>
        <v>-2.0737741126170173</v>
      </c>
      <c r="AI20">
        <v>0</v>
      </c>
      <c r="AJ20">
        <v>0.19</v>
      </c>
      <c r="AK20">
        <v>8.1</v>
      </c>
      <c r="AL20">
        <v>1.43</v>
      </c>
      <c r="AM20">
        <v>1.69</v>
      </c>
    </row>
    <row r="21" spans="1:39" x14ac:dyDescent="0.25">
      <c r="A21">
        <v>1142</v>
      </c>
      <c r="B21" t="s">
        <v>322</v>
      </c>
      <c r="C21" t="s">
        <v>323</v>
      </c>
      <c r="D21" t="s">
        <v>301</v>
      </c>
      <c r="E21" s="7">
        <f t="shared" si="0"/>
        <v>10725512.226239489</v>
      </c>
      <c r="F21" s="8">
        <f t="shared" si="1"/>
        <v>7.0304180422756133</v>
      </c>
      <c r="G21" s="7">
        <f t="shared" si="2"/>
        <v>79432.823472428237</v>
      </c>
      <c r="H21">
        <v>4.9000000000000004</v>
      </c>
      <c r="I21" s="7">
        <v>0.92</v>
      </c>
      <c r="J21" s="7">
        <f t="shared" si="3"/>
        <v>6.9942058696211689</v>
      </c>
      <c r="K21" s="7">
        <f t="shared" si="4"/>
        <v>4.8637878273455559</v>
      </c>
      <c r="L21" s="7">
        <f t="shared" si="5"/>
        <v>9867471.2481403444</v>
      </c>
      <c r="M21" s="7">
        <f t="shared" si="5"/>
        <v>73078.197594634097</v>
      </c>
      <c r="N21" s="7">
        <f t="shared" si="6"/>
        <v>6.7746138879658853</v>
      </c>
      <c r="O21" s="7">
        <f t="shared" si="7"/>
        <v>4.9236138879658835</v>
      </c>
      <c r="P21">
        <v>20</v>
      </c>
      <c r="Q21">
        <f t="shared" si="8"/>
        <v>293</v>
      </c>
      <c r="R21" t="s">
        <v>302</v>
      </c>
      <c r="S21" s="9" t="s">
        <v>41</v>
      </c>
      <c r="T21" t="s">
        <v>42</v>
      </c>
      <c r="U21" t="s">
        <v>324</v>
      </c>
      <c r="V21">
        <v>257.55</v>
      </c>
      <c r="W21">
        <v>7.5410000000000004</v>
      </c>
      <c r="X21">
        <v>5.69</v>
      </c>
      <c r="Y21" s="8">
        <f t="shared" si="9"/>
        <v>-1.851</v>
      </c>
      <c r="Z21">
        <v>-1.9910000000000001</v>
      </c>
      <c r="AA21">
        <v>5.3299999999999997E-3</v>
      </c>
      <c r="AB21">
        <v>0.78800000000000003</v>
      </c>
      <c r="AC21">
        <f t="shared" si="10"/>
        <v>-0.10347378251044466</v>
      </c>
      <c r="AD21">
        <f t="shared" si="11"/>
        <v>-2.2732727909734276</v>
      </c>
      <c r="AE21" s="7">
        <f t="shared" si="12"/>
        <v>73.410142462454658</v>
      </c>
      <c r="AF21" s="7">
        <v>20</v>
      </c>
      <c r="AG21" s="7">
        <f t="shared" si="13"/>
        <v>-93.410142462454658</v>
      </c>
      <c r="AH21" s="7">
        <f t="shared" si="14"/>
        <v>-2.1304180422756125</v>
      </c>
      <c r="AI21">
        <v>0</v>
      </c>
      <c r="AJ21">
        <v>0.19</v>
      </c>
      <c r="AK21">
        <v>8.1</v>
      </c>
      <c r="AL21">
        <v>1.43</v>
      </c>
      <c r="AM21">
        <v>1.69</v>
      </c>
    </row>
    <row r="22" spans="1:39" x14ac:dyDescent="0.25">
      <c r="A22">
        <v>1047</v>
      </c>
      <c r="B22" t="s">
        <v>325</v>
      </c>
      <c r="C22" t="s">
        <v>326</v>
      </c>
      <c r="D22" t="s">
        <v>301</v>
      </c>
      <c r="E22" s="7">
        <f t="shared" si="0"/>
        <v>50171034.935948446</v>
      </c>
      <c r="F22" s="8">
        <f t="shared" si="1"/>
        <v>7.7004530598145884</v>
      </c>
      <c r="G22" s="7">
        <f t="shared" si="2"/>
        <v>199526.23149688813</v>
      </c>
      <c r="H22">
        <v>5.3</v>
      </c>
      <c r="I22" s="7">
        <v>0.92</v>
      </c>
      <c r="J22" s="7">
        <f t="shared" si="3"/>
        <v>7.664240887160144</v>
      </c>
      <c r="K22" s="7">
        <f t="shared" si="4"/>
        <v>5.2637878273455554</v>
      </c>
      <c r="L22" s="7">
        <f t="shared" si="5"/>
        <v>46157352.141072638</v>
      </c>
      <c r="M22" s="7">
        <f t="shared" si="5"/>
        <v>183564.13297713702</v>
      </c>
      <c r="N22" s="7">
        <f t="shared" si="6"/>
        <v>7.4336138879658833</v>
      </c>
      <c r="O22" s="7">
        <f t="shared" si="7"/>
        <v>5.323613887965883</v>
      </c>
      <c r="P22">
        <v>20</v>
      </c>
      <c r="Q22">
        <f t="shared" si="8"/>
        <v>293</v>
      </c>
      <c r="R22" t="s">
        <v>302</v>
      </c>
      <c r="S22" s="9" t="s">
        <v>41</v>
      </c>
      <c r="T22" t="s">
        <v>42</v>
      </c>
      <c r="U22" t="s">
        <v>327</v>
      </c>
      <c r="V22">
        <v>257.55</v>
      </c>
      <c r="W22">
        <v>7.8</v>
      </c>
      <c r="X22">
        <v>5.69</v>
      </c>
      <c r="Y22" s="8">
        <f t="shared" si="9"/>
        <v>-2.1099999999999994</v>
      </c>
      <c r="Z22">
        <v>-2.11</v>
      </c>
      <c r="AA22">
        <v>5.3299999999999997E-3</v>
      </c>
      <c r="AB22">
        <v>0.3</v>
      </c>
      <c r="AC22">
        <f t="shared" si="10"/>
        <v>-0.52287874528033762</v>
      </c>
      <c r="AD22">
        <f t="shared" si="11"/>
        <v>-2.2732727909734276</v>
      </c>
      <c r="AE22" s="7">
        <f t="shared" si="12"/>
        <v>77.099176112525072</v>
      </c>
      <c r="AF22" s="7">
        <v>20</v>
      </c>
      <c r="AG22" s="7">
        <f t="shared" si="13"/>
        <v>-97.099176112525072</v>
      </c>
      <c r="AH22" s="7">
        <f t="shared" si="14"/>
        <v>-2.400453059814589</v>
      </c>
      <c r="AI22">
        <v>0</v>
      </c>
      <c r="AJ22">
        <v>0.19</v>
      </c>
      <c r="AK22">
        <v>8.1</v>
      </c>
      <c r="AL22">
        <v>1.43</v>
      </c>
      <c r="AM22">
        <v>1.69</v>
      </c>
    </row>
    <row r="23" spans="1:39" x14ac:dyDescent="0.25">
      <c r="A23">
        <v>1023</v>
      </c>
      <c r="B23" t="s">
        <v>328</v>
      </c>
      <c r="C23" t="s">
        <v>177</v>
      </c>
      <c r="D23" t="s">
        <v>301</v>
      </c>
      <c r="E23" s="7">
        <f t="shared" si="0"/>
        <v>44521736.953769974</v>
      </c>
      <c r="F23" s="8">
        <f t="shared" si="1"/>
        <v>7.6485720993895896</v>
      </c>
      <c r="G23" s="7">
        <f t="shared" si="2"/>
        <v>251188.64315095844</v>
      </c>
      <c r="H23">
        <v>5.4</v>
      </c>
      <c r="I23" s="7">
        <v>0.92</v>
      </c>
      <c r="J23" s="7">
        <f t="shared" si="3"/>
        <v>7.6123599267351452</v>
      </c>
      <c r="K23" s="7">
        <f t="shared" si="4"/>
        <v>5.3637878273455559</v>
      </c>
      <c r="L23" s="7">
        <f t="shared" si="5"/>
        <v>40959997.997468293</v>
      </c>
      <c r="M23" s="7">
        <f t="shared" si="5"/>
        <v>231093.5516988821</v>
      </c>
      <c r="N23" s="7">
        <f t="shared" si="6"/>
        <v>7.4284858838401302</v>
      </c>
      <c r="O23" s="7">
        <f t="shared" si="7"/>
        <v>5.4114858838401299</v>
      </c>
      <c r="P23">
        <v>21</v>
      </c>
      <c r="Q23">
        <f t="shared" si="8"/>
        <v>294</v>
      </c>
      <c r="R23" t="s">
        <v>318</v>
      </c>
      <c r="S23" s="9" t="s">
        <v>41</v>
      </c>
      <c r="T23" t="s">
        <v>42</v>
      </c>
      <c r="U23" t="s">
        <v>178</v>
      </c>
      <c r="V23">
        <v>257.55</v>
      </c>
      <c r="W23">
        <v>7.7069999999999999</v>
      </c>
      <c r="X23">
        <v>5.69</v>
      </c>
      <c r="Y23" s="8">
        <f t="shared" si="9"/>
        <v>-2.0169999999999995</v>
      </c>
      <c r="Z23">
        <v>-2.0870000000000002</v>
      </c>
      <c r="AA23">
        <v>5.3299999999999997E-3</v>
      </c>
      <c r="AB23">
        <v>0.3</v>
      </c>
      <c r="AC23">
        <f t="shared" si="10"/>
        <v>-0.52287874528033762</v>
      </c>
      <c r="AD23">
        <f t="shared" si="11"/>
        <v>-2.2732727909734276</v>
      </c>
      <c r="AE23" s="7">
        <f t="shared" si="12"/>
        <v>77.099176112525072</v>
      </c>
      <c r="AF23" s="7">
        <v>20</v>
      </c>
      <c r="AG23" s="7">
        <f t="shared" si="13"/>
        <v>-97.099176112525072</v>
      </c>
      <c r="AH23" s="7">
        <f t="shared" si="14"/>
        <v>-2.2485720993895888</v>
      </c>
      <c r="AI23">
        <v>0</v>
      </c>
      <c r="AJ23">
        <v>0.15</v>
      </c>
      <c r="AK23">
        <v>8.1</v>
      </c>
      <c r="AL23">
        <v>1.39</v>
      </c>
      <c r="AM23">
        <v>1.69</v>
      </c>
    </row>
    <row r="24" spans="1:39" x14ac:dyDescent="0.25">
      <c r="A24">
        <v>1024</v>
      </c>
      <c r="B24" t="s">
        <v>328</v>
      </c>
      <c r="C24" t="s">
        <v>177</v>
      </c>
      <c r="D24" t="s">
        <v>301</v>
      </c>
      <c r="E24" s="7">
        <f t="shared" si="0"/>
        <v>50986248.673627682</v>
      </c>
      <c r="F24" s="8">
        <f t="shared" si="1"/>
        <v>7.7074530598145898</v>
      </c>
      <c r="G24" s="7">
        <f t="shared" si="2"/>
        <v>251188.64315095844</v>
      </c>
      <c r="H24">
        <v>5.4</v>
      </c>
      <c r="I24" s="7">
        <v>0.92</v>
      </c>
      <c r="J24" s="7">
        <f t="shared" si="3"/>
        <v>7.6712408871601454</v>
      </c>
      <c r="K24" s="7">
        <f t="shared" si="4"/>
        <v>5.3637878273455559</v>
      </c>
      <c r="L24" s="7">
        <f t="shared" si="5"/>
        <v>46907348.779737532</v>
      </c>
      <c r="M24" s="7">
        <f t="shared" si="5"/>
        <v>231093.5516988821</v>
      </c>
      <c r="N24" s="7">
        <f t="shared" si="6"/>
        <v>7.4406138879658839</v>
      </c>
      <c r="O24" s="7">
        <f t="shared" si="7"/>
        <v>5.4236138879658844</v>
      </c>
      <c r="P24">
        <v>20</v>
      </c>
      <c r="Q24">
        <f t="shared" si="8"/>
        <v>293</v>
      </c>
      <c r="R24" t="s">
        <v>302</v>
      </c>
      <c r="S24" s="9" t="s">
        <v>41</v>
      </c>
      <c r="T24" t="s">
        <v>42</v>
      </c>
      <c r="U24" t="s">
        <v>178</v>
      </c>
      <c r="V24">
        <v>257.55</v>
      </c>
      <c r="W24">
        <v>7.7069999999999999</v>
      </c>
      <c r="X24">
        <v>5.69</v>
      </c>
      <c r="Y24" s="8">
        <f t="shared" si="9"/>
        <v>-2.0169999999999995</v>
      </c>
      <c r="Z24">
        <v>-2.0870000000000002</v>
      </c>
      <c r="AA24">
        <v>5.3299999999999997E-3</v>
      </c>
      <c r="AB24">
        <v>0.3</v>
      </c>
      <c r="AC24">
        <f t="shared" si="10"/>
        <v>-0.52287874528033762</v>
      </c>
      <c r="AD24">
        <f t="shared" si="11"/>
        <v>-2.2732727909734276</v>
      </c>
      <c r="AE24" s="7">
        <f t="shared" si="12"/>
        <v>77.099176112525072</v>
      </c>
      <c r="AF24" s="7">
        <v>20</v>
      </c>
      <c r="AG24" s="7">
        <f t="shared" si="13"/>
        <v>-97.099176112525072</v>
      </c>
      <c r="AH24" s="7">
        <f t="shared" si="14"/>
        <v>-2.307453059814589</v>
      </c>
      <c r="AI24">
        <v>0</v>
      </c>
      <c r="AJ24">
        <v>0.15</v>
      </c>
      <c r="AK24">
        <v>8.1</v>
      </c>
      <c r="AL24">
        <v>1.39</v>
      </c>
      <c r="AM24">
        <v>1.69</v>
      </c>
    </row>
    <row r="25" spans="1:39" x14ac:dyDescent="0.25">
      <c r="A25">
        <v>1042</v>
      </c>
      <c r="B25" t="s">
        <v>329</v>
      </c>
      <c r="C25" t="s">
        <v>330</v>
      </c>
      <c r="D25" t="s">
        <v>301</v>
      </c>
      <c r="E25" s="7">
        <f t="shared" si="0"/>
        <v>23096970.460884072</v>
      </c>
      <c r="F25" s="8">
        <f t="shared" si="1"/>
        <v>7.363555018922213</v>
      </c>
      <c r="G25" s="7">
        <f t="shared" si="2"/>
        <v>125892.54117941685</v>
      </c>
      <c r="H25">
        <v>5.0999999999999996</v>
      </c>
      <c r="I25" s="7">
        <v>0.92</v>
      </c>
      <c r="J25" s="7">
        <f t="shared" si="3"/>
        <v>7.3273428462677686</v>
      </c>
      <c r="K25" s="7">
        <f t="shared" si="4"/>
        <v>5.0637878273455561</v>
      </c>
      <c r="L25" s="7">
        <f t="shared" si="5"/>
        <v>21249212.8240133</v>
      </c>
      <c r="M25" s="7">
        <f t="shared" si="5"/>
        <v>115821.13788506367</v>
      </c>
      <c r="N25" s="7">
        <f t="shared" si="6"/>
        <v>7.2825918918315864</v>
      </c>
      <c r="O25" s="7">
        <f t="shared" si="7"/>
        <v>5.0755918918315874</v>
      </c>
      <c r="P25">
        <v>24</v>
      </c>
      <c r="Q25">
        <f t="shared" si="8"/>
        <v>297</v>
      </c>
      <c r="R25" t="s">
        <v>317</v>
      </c>
      <c r="S25" s="9" t="s">
        <v>41</v>
      </c>
      <c r="T25" t="s">
        <v>42</v>
      </c>
      <c r="U25" t="s">
        <v>331</v>
      </c>
      <c r="V25">
        <v>257.55</v>
      </c>
      <c r="W25">
        <v>7.8970000000000002</v>
      </c>
      <c r="X25">
        <v>5.69</v>
      </c>
      <c r="Y25" s="8">
        <f t="shared" si="9"/>
        <v>-2.2069999999999999</v>
      </c>
      <c r="Z25">
        <v>-2.0870000000000002</v>
      </c>
      <c r="AA25">
        <v>9.5200000000000007E-3</v>
      </c>
      <c r="AB25">
        <v>0.41899999999999998</v>
      </c>
      <c r="AC25">
        <f t="shared" si="10"/>
        <v>-0.3777859770337047</v>
      </c>
      <c r="AD25">
        <f t="shared" si="11"/>
        <v>-2.0213630516155257</v>
      </c>
      <c r="AE25" s="7">
        <f t="shared" si="12"/>
        <v>75.822958251609194</v>
      </c>
      <c r="AF25" s="7">
        <v>20</v>
      </c>
      <c r="AG25" s="7">
        <f t="shared" si="13"/>
        <v>-95.822958251609194</v>
      </c>
      <c r="AH25" s="7">
        <f t="shared" si="14"/>
        <v>-2.2635550189222129</v>
      </c>
      <c r="AI25">
        <v>0</v>
      </c>
      <c r="AJ25">
        <v>0.13</v>
      </c>
      <c r="AK25">
        <v>8.1300000000000008</v>
      </c>
      <c r="AL25">
        <v>1.42</v>
      </c>
      <c r="AM25">
        <v>1.69</v>
      </c>
    </row>
    <row r="26" spans="1:39" x14ac:dyDescent="0.25">
      <c r="A26">
        <v>1043</v>
      </c>
      <c r="B26" t="s">
        <v>329</v>
      </c>
      <c r="C26" t="s">
        <v>330</v>
      </c>
      <c r="D26" t="s">
        <v>301</v>
      </c>
      <c r="E26" s="7">
        <f t="shared" si="0"/>
        <v>63626129.556993268</v>
      </c>
      <c r="F26" s="8">
        <f t="shared" si="1"/>
        <v>7.8036355054589936</v>
      </c>
      <c r="G26" s="7">
        <f t="shared" si="2"/>
        <v>204173.79446695308</v>
      </c>
      <c r="H26">
        <v>5.31</v>
      </c>
      <c r="I26" s="7">
        <v>0.92</v>
      </c>
      <c r="J26" s="7">
        <f t="shared" si="3"/>
        <v>7.7674233328045492</v>
      </c>
      <c r="K26" s="7">
        <f t="shared" si="4"/>
        <v>5.2737878273455552</v>
      </c>
      <c r="L26" s="7">
        <f t="shared" si="5"/>
        <v>58536039.192433894</v>
      </c>
      <c r="M26" s="7">
        <f t="shared" si="5"/>
        <v>187839.89090959678</v>
      </c>
      <c r="N26" s="7">
        <f t="shared" si="6"/>
        <v>7.5406138879658835</v>
      </c>
      <c r="O26" s="7">
        <f t="shared" si="7"/>
        <v>5.3336138879658828</v>
      </c>
      <c r="P26">
        <v>20</v>
      </c>
      <c r="Q26">
        <f t="shared" si="8"/>
        <v>293</v>
      </c>
      <c r="R26" t="s">
        <v>302</v>
      </c>
      <c r="S26" s="9" t="s">
        <v>41</v>
      </c>
      <c r="T26" t="s">
        <v>42</v>
      </c>
      <c r="U26" t="s">
        <v>331</v>
      </c>
      <c r="V26">
        <v>257.55</v>
      </c>
      <c r="W26">
        <v>7.8970000000000002</v>
      </c>
      <c r="X26">
        <v>5.69</v>
      </c>
      <c r="Y26" s="8">
        <f t="shared" si="9"/>
        <v>-2.2069999999999999</v>
      </c>
      <c r="Z26">
        <v>-2.0870000000000002</v>
      </c>
      <c r="AA26">
        <v>9.5200000000000007E-3</v>
      </c>
      <c r="AB26">
        <v>0.41899999999999998</v>
      </c>
      <c r="AC26">
        <f t="shared" si="10"/>
        <v>-0.3777859770337047</v>
      </c>
      <c r="AD26">
        <f t="shared" si="11"/>
        <v>-2.0213630516155257</v>
      </c>
      <c r="AE26" s="7">
        <f t="shared" si="12"/>
        <v>75.822958251609194</v>
      </c>
      <c r="AF26" s="7">
        <v>20</v>
      </c>
      <c r="AG26" s="7">
        <f t="shared" si="13"/>
        <v>-95.822958251609194</v>
      </c>
      <c r="AH26" s="7">
        <f t="shared" si="14"/>
        <v>-2.4936355054589945</v>
      </c>
      <c r="AI26">
        <v>0</v>
      </c>
      <c r="AJ26">
        <v>0.13</v>
      </c>
      <c r="AK26">
        <v>8.1300000000000008</v>
      </c>
      <c r="AL26">
        <v>1.42</v>
      </c>
      <c r="AM26">
        <v>1.69</v>
      </c>
    </row>
    <row r="27" spans="1:39" x14ac:dyDescent="0.25">
      <c r="A27">
        <v>1092</v>
      </c>
      <c r="B27" t="s">
        <v>332</v>
      </c>
      <c r="C27" t="s">
        <v>333</v>
      </c>
      <c r="D27" t="s">
        <v>301</v>
      </c>
      <c r="E27" s="7">
        <f t="shared" si="0"/>
        <v>201605445.86144921</v>
      </c>
      <c r="F27" s="8">
        <f t="shared" si="1"/>
        <v>8.3045022592994417</v>
      </c>
      <c r="G27" s="7">
        <f t="shared" si="2"/>
        <v>316227.7660168382</v>
      </c>
      <c r="H27">
        <v>5.5</v>
      </c>
      <c r="I27" s="7">
        <v>0.92</v>
      </c>
      <c r="J27" s="7">
        <f t="shared" si="3"/>
        <v>8.2682900866449973</v>
      </c>
      <c r="K27" s="7">
        <f t="shared" si="4"/>
        <v>5.4637878273455556</v>
      </c>
      <c r="L27" s="7">
        <f t="shared" si="5"/>
        <v>185477010.1925329</v>
      </c>
      <c r="M27" s="7">
        <f t="shared" si="5"/>
        <v>290929.54473549157</v>
      </c>
      <c r="N27" s="7">
        <f t="shared" si="6"/>
        <v>8.2145918918315868</v>
      </c>
      <c r="O27" s="7">
        <f t="shared" si="7"/>
        <v>5.4755918918315878</v>
      </c>
      <c r="P27">
        <v>24</v>
      </c>
      <c r="Q27">
        <f t="shared" si="8"/>
        <v>297</v>
      </c>
      <c r="R27" t="s">
        <v>317</v>
      </c>
      <c r="S27" s="9" t="s">
        <v>41</v>
      </c>
      <c r="T27" t="s">
        <v>42</v>
      </c>
      <c r="U27" t="s">
        <v>334</v>
      </c>
      <c r="V27">
        <v>253.09</v>
      </c>
      <c r="W27">
        <v>8.3689999999999998</v>
      </c>
      <c r="X27">
        <v>5.63</v>
      </c>
      <c r="Y27" s="8">
        <f t="shared" si="9"/>
        <v>-2.7389999999999999</v>
      </c>
      <c r="Z27">
        <v>-2.6190000000000002</v>
      </c>
      <c r="AA27">
        <v>3.0899999999999998E-4</v>
      </c>
      <c r="AB27">
        <v>7.92E-3</v>
      </c>
      <c r="AC27">
        <f t="shared" si="10"/>
        <v>-2.1012748184105066</v>
      </c>
      <c r="AD27">
        <f t="shared" si="11"/>
        <v>-3.5100415205751654</v>
      </c>
      <c r="AE27" s="7">
        <f t="shared" si="12"/>
        <v>90.982550759455165</v>
      </c>
      <c r="AF27" s="7">
        <v>20</v>
      </c>
      <c r="AG27" s="7">
        <f t="shared" si="13"/>
        <v>-110.98255075945517</v>
      </c>
      <c r="AH27" s="7">
        <f t="shared" si="14"/>
        <v>-2.8045022592994417</v>
      </c>
      <c r="AI27">
        <v>0</v>
      </c>
      <c r="AJ27">
        <v>0.44</v>
      </c>
      <c r="AK27">
        <v>8.18</v>
      </c>
      <c r="AL27">
        <v>1.57</v>
      </c>
      <c r="AM27">
        <v>1.58</v>
      </c>
    </row>
    <row r="28" spans="1:39" x14ac:dyDescent="0.25">
      <c r="A28">
        <v>1068</v>
      </c>
      <c r="B28" t="s">
        <v>335</v>
      </c>
      <c r="C28" t="s">
        <v>336</v>
      </c>
      <c r="D28" t="s">
        <v>301</v>
      </c>
      <c r="E28" s="7">
        <f t="shared" si="0"/>
        <v>69639496.250275731</v>
      </c>
      <c r="F28" s="8">
        <f t="shared" si="1"/>
        <v>7.8428556209100151</v>
      </c>
      <c r="G28" s="7">
        <f t="shared" si="2"/>
        <v>50118.723362727294</v>
      </c>
      <c r="H28">
        <v>4.7</v>
      </c>
      <c r="I28" s="7">
        <v>0.92</v>
      </c>
      <c r="J28" s="7">
        <f t="shared" si="3"/>
        <v>7.8066434482555707</v>
      </c>
      <c r="K28" s="7">
        <f t="shared" si="4"/>
        <v>4.6637878273455557</v>
      </c>
      <c r="L28" s="7">
        <f t="shared" si="5"/>
        <v>64068336.550253764</v>
      </c>
      <c r="M28" s="7">
        <f t="shared" si="5"/>
        <v>46109.225493709178</v>
      </c>
      <c r="N28" s="7">
        <f t="shared" si="6"/>
        <v>7.5974858838401307</v>
      </c>
      <c r="O28" s="7">
        <f t="shared" si="7"/>
        <v>4.7114858838401297</v>
      </c>
      <c r="P28">
        <v>21</v>
      </c>
      <c r="Q28">
        <f t="shared" si="8"/>
        <v>294</v>
      </c>
      <c r="R28" t="s">
        <v>318</v>
      </c>
      <c r="S28" s="9" t="s">
        <v>41</v>
      </c>
      <c r="T28" t="s">
        <v>42</v>
      </c>
      <c r="U28" t="s">
        <v>337</v>
      </c>
      <c r="V28">
        <v>192.26</v>
      </c>
      <c r="W28">
        <v>7.7759999999999998</v>
      </c>
      <c r="X28">
        <v>4.8899999999999997</v>
      </c>
      <c r="Y28" s="8">
        <f t="shared" si="9"/>
        <v>-2.8860000000000001</v>
      </c>
      <c r="Z28">
        <v>-2.6960000000000002</v>
      </c>
      <c r="AA28">
        <v>3.2599999999999999E-3</v>
      </c>
      <c r="AB28">
        <v>1.8700000000000001E-2</v>
      </c>
      <c r="AC28">
        <f t="shared" si="10"/>
        <v>-1.728158393463501</v>
      </c>
      <c r="AD28">
        <f t="shared" si="11"/>
        <v>-2.4867823999320611</v>
      </c>
      <c r="AE28" s="7">
        <f t="shared" si="12"/>
        <v>87.700665304564495</v>
      </c>
      <c r="AF28" s="7">
        <v>20</v>
      </c>
      <c r="AG28" s="7">
        <f t="shared" si="13"/>
        <v>-107.7006653045645</v>
      </c>
      <c r="AH28" s="7">
        <f t="shared" si="14"/>
        <v>-3.1428556209100145</v>
      </c>
      <c r="AI28">
        <v>0</v>
      </c>
      <c r="AJ28">
        <v>0.23</v>
      </c>
      <c r="AK28">
        <v>8.18</v>
      </c>
      <c r="AL28">
        <v>1.28</v>
      </c>
      <c r="AM28">
        <v>1.6</v>
      </c>
    </row>
    <row r="29" spans="1:39" x14ac:dyDescent="0.25">
      <c r="A29">
        <v>991</v>
      </c>
      <c r="B29" t="s">
        <v>338</v>
      </c>
      <c r="C29" t="s">
        <v>339</v>
      </c>
      <c r="D29" t="s">
        <v>301</v>
      </c>
      <c r="E29" s="7">
        <f t="shared" si="0"/>
        <v>29424016.996408023</v>
      </c>
      <c r="F29" s="8">
        <f t="shared" si="1"/>
        <v>7.4687019627587414</v>
      </c>
      <c r="G29" s="7">
        <f t="shared" si="2"/>
        <v>63095.734448019342</v>
      </c>
      <c r="H29">
        <v>4.8</v>
      </c>
      <c r="I29" s="7">
        <v>0.92</v>
      </c>
      <c r="J29" s="7">
        <f t="shared" si="3"/>
        <v>7.432489790104297</v>
      </c>
      <c r="K29" s="7">
        <f t="shared" si="4"/>
        <v>4.7637878273455554</v>
      </c>
      <c r="L29" s="7">
        <f t="shared" si="5"/>
        <v>27070095.636695422</v>
      </c>
      <c r="M29" s="7">
        <f t="shared" si="5"/>
        <v>58048.075692177888</v>
      </c>
      <c r="N29" s="7">
        <f t="shared" si="6"/>
        <v>7.380591891831588</v>
      </c>
      <c r="O29" s="7">
        <f t="shared" si="7"/>
        <v>4.7755918918315876</v>
      </c>
      <c r="P29">
        <v>24</v>
      </c>
      <c r="Q29">
        <f t="shared" si="8"/>
        <v>297</v>
      </c>
      <c r="R29" t="s">
        <v>317</v>
      </c>
      <c r="S29" s="9" t="s">
        <v>41</v>
      </c>
      <c r="T29" t="s">
        <v>42</v>
      </c>
      <c r="U29" t="s">
        <v>340</v>
      </c>
      <c r="V29">
        <v>192.26</v>
      </c>
      <c r="W29">
        <v>7.4950000000000001</v>
      </c>
      <c r="X29">
        <v>4.8899999999999997</v>
      </c>
      <c r="Y29" s="8">
        <f t="shared" si="9"/>
        <v>-2.6050000000000004</v>
      </c>
      <c r="Z29">
        <v>-2.6349999999999998</v>
      </c>
      <c r="AA29">
        <v>8.8900000000000003E-3</v>
      </c>
      <c r="AB29">
        <v>1.7600000000000001E-2</v>
      </c>
      <c r="AC29">
        <f t="shared" si="10"/>
        <v>-1.7544873321858501</v>
      </c>
      <c r="AD29">
        <f t="shared" si="11"/>
        <v>-2.0510982390297863</v>
      </c>
      <c r="AE29" s="7">
        <f t="shared" si="12"/>
        <v>87.932251359903276</v>
      </c>
      <c r="AF29" s="7">
        <v>20</v>
      </c>
      <c r="AG29" s="7">
        <f t="shared" si="13"/>
        <v>-107.93225135990328</v>
      </c>
      <c r="AH29" s="7">
        <f t="shared" si="14"/>
        <v>-2.6687019627587416</v>
      </c>
      <c r="AI29">
        <v>0</v>
      </c>
      <c r="AJ29">
        <v>0.23</v>
      </c>
      <c r="AK29">
        <v>8.18</v>
      </c>
      <c r="AL29">
        <v>1.28</v>
      </c>
      <c r="AM29">
        <v>1.6</v>
      </c>
    </row>
    <row r="30" spans="1:39" x14ac:dyDescent="0.25">
      <c r="A30">
        <v>879</v>
      </c>
      <c r="B30" t="s">
        <v>341</v>
      </c>
      <c r="C30" t="s">
        <v>342</v>
      </c>
      <c r="D30" t="s">
        <v>301</v>
      </c>
      <c r="E30" s="7">
        <f t="shared" si="0"/>
        <v>8799134.565905245</v>
      </c>
      <c r="F30" s="8">
        <f t="shared" si="1"/>
        <v>6.9444399594530521</v>
      </c>
      <c r="G30" s="7">
        <f t="shared" si="2"/>
        <v>100000</v>
      </c>
      <c r="H30">
        <v>5</v>
      </c>
      <c r="I30" s="7">
        <v>0.92</v>
      </c>
      <c r="J30" s="7">
        <f t="shared" si="3"/>
        <v>6.9082277867986077</v>
      </c>
      <c r="K30" s="7">
        <f t="shared" si="4"/>
        <v>4.9637878273455556</v>
      </c>
      <c r="L30" s="7">
        <f t="shared" si="5"/>
        <v>8095203.8006328233</v>
      </c>
      <c r="M30" s="7">
        <f t="shared" si="5"/>
        <v>92000.00000000016</v>
      </c>
      <c r="N30" s="7">
        <f t="shared" si="6"/>
        <v>6.7074858838401301</v>
      </c>
      <c r="O30" s="7">
        <f t="shared" si="7"/>
        <v>5.0114858838401295</v>
      </c>
      <c r="P30">
        <v>21</v>
      </c>
      <c r="Q30">
        <f t="shared" si="8"/>
        <v>294</v>
      </c>
      <c r="R30" t="s">
        <v>318</v>
      </c>
      <c r="S30" s="9" t="s">
        <v>41</v>
      </c>
      <c r="T30" t="s">
        <v>42</v>
      </c>
      <c r="U30" t="s">
        <v>343</v>
      </c>
      <c r="V30">
        <v>192.26</v>
      </c>
      <c r="W30">
        <v>6.5860000000000003</v>
      </c>
      <c r="X30">
        <v>4.8899999999999997</v>
      </c>
      <c r="Y30" s="8">
        <f t="shared" si="9"/>
        <v>-1.6960000000000006</v>
      </c>
      <c r="Z30">
        <v>-1.5860000000000001</v>
      </c>
      <c r="AA30">
        <v>3.4299999999999999E-4</v>
      </c>
      <c r="AB30">
        <v>4.7100000000000003E-2</v>
      </c>
      <c r="AC30">
        <f t="shared" si="10"/>
        <v>-1.3269790928711038</v>
      </c>
      <c r="AD30">
        <f t="shared" si="11"/>
        <v>-3.4647058799572297</v>
      </c>
      <c r="AE30" s="7">
        <f t="shared" si="12"/>
        <v>84.171942301806297</v>
      </c>
      <c r="AF30" s="7">
        <v>20</v>
      </c>
      <c r="AG30" s="7">
        <f t="shared" si="13"/>
        <v>-104.1719423018063</v>
      </c>
      <c r="AH30" s="7">
        <f t="shared" si="14"/>
        <v>-1.9444399594530521</v>
      </c>
      <c r="AI30">
        <v>0</v>
      </c>
      <c r="AJ30">
        <v>0.23</v>
      </c>
      <c r="AK30">
        <v>8.18</v>
      </c>
      <c r="AL30">
        <v>1.28</v>
      </c>
      <c r="AM30">
        <v>1.6</v>
      </c>
    </row>
    <row r="31" spans="1:39" x14ac:dyDescent="0.25">
      <c r="A31">
        <v>1238</v>
      </c>
      <c r="B31" t="s">
        <v>344</v>
      </c>
      <c r="C31" t="s">
        <v>345</v>
      </c>
      <c r="D31" t="s">
        <v>301</v>
      </c>
      <c r="E31" s="7">
        <f t="shared" si="0"/>
        <v>74143492.279693112</v>
      </c>
      <c r="F31" s="8">
        <f t="shared" si="1"/>
        <v>7.870073038155379</v>
      </c>
      <c r="G31" s="7">
        <f t="shared" si="2"/>
        <v>165958.69074375604</v>
      </c>
      <c r="H31">
        <v>5.22</v>
      </c>
      <c r="I31" s="7">
        <v>0.92</v>
      </c>
      <c r="J31" s="7">
        <f t="shared" si="3"/>
        <v>7.8338608655009345</v>
      </c>
      <c r="K31" s="7">
        <f t="shared" si="4"/>
        <v>5.1837878273455553</v>
      </c>
      <c r="L31" s="7">
        <f t="shared" si="5"/>
        <v>68212012.897317767</v>
      </c>
      <c r="M31" s="7">
        <f t="shared" si="5"/>
        <v>152681.99548425578</v>
      </c>
      <c r="N31" s="7">
        <f t="shared" si="6"/>
        <v>7.5766138879658822</v>
      </c>
      <c r="O31" s="7">
        <f t="shared" si="7"/>
        <v>5.2436138879658829</v>
      </c>
      <c r="P31">
        <v>20</v>
      </c>
      <c r="Q31">
        <f t="shared" si="8"/>
        <v>293</v>
      </c>
      <c r="R31" t="s">
        <v>302</v>
      </c>
      <c r="S31" s="9" t="s">
        <v>41</v>
      </c>
      <c r="T31" t="s">
        <v>42</v>
      </c>
      <c r="U31" t="s">
        <v>346</v>
      </c>
      <c r="V31">
        <v>257.55</v>
      </c>
      <c r="W31">
        <v>8.0229999999999997</v>
      </c>
      <c r="X31">
        <v>5.69</v>
      </c>
      <c r="Y31" s="8">
        <f t="shared" si="9"/>
        <v>-2.3329999999999993</v>
      </c>
      <c r="Z31">
        <v>-2.1629999999999998</v>
      </c>
      <c r="AA31">
        <v>5.3299999999999997E-3</v>
      </c>
      <c r="AB31">
        <v>2.92E-2</v>
      </c>
      <c r="AC31">
        <f t="shared" si="10"/>
        <v>-1.5346171485515816</v>
      </c>
      <c r="AD31">
        <f t="shared" si="11"/>
        <v>-2.2732727909734276</v>
      </c>
      <c r="AE31" s="7">
        <f t="shared" si="12"/>
        <v>85.998300696284176</v>
      </c>
      <c r="AF31" s="7">
        <v>20</v>
      </c>
      <c r="AG31" s="7">
        <f t="shared" si="13"/>
        <v>-105.99830069628418</v>
      </c>
      <c r="AH31" s="7">
        <f t="shared" si="14"/>
        <v>-2.6500730381553796</v>
      </c>
      <c r="AI31">
        <v>0</v>
      </c>
      <c r="AJ31">
        <v>0.13</v>
      </c>
      <c r="AK31">
        <v>8.27</v>
      </c>
      <c r="AL31">
        <v>1.39</v>
      </c>
      <c r="AM31">
        <v>1.69</v>
      </c>
    </row>
    <row r="32" spans="1:39" x14ac:dyDescent="0.25">
      <c r="A32">
        <v>989</v>
      </c>
      <c r="B32" t="s">
        <v>347</v>
      </c>
      <c r="C32" t="s">
        <v>348</v>
      </c>
      <c r="D32" t="s">
        <v>301</v>
      </c>
      <c r="E32" s="7">
        <f t="shared" si="0"/>
        <v>96015386.006285042</v>
      </c>
      <c r="F32" s="8">
        <f t="shared" si="1"/>
        <v>7.9823408322293146</v>
      </c>
      <c r="G32" s="7">
        <f t="shared" si="2"/>
        <v>416869.38347033598</v>
      </c>
      <c r="H32">
        <v>5.62</v>
      </c>
      <c r="I32" s="7">
        <v>0.92</v>
      </c>
      <c r="J32" s="7">
        <f t="shared" si="3"/>
        <v>7.9461286595748701</v>
      </c>
      <c r="K32" s="7">
        <f t="shared" si="4"/>
        <v>5.5837878273455557</v>
      </c>
      <c r="L32" s="7">
        <f t="shared" si="5"/>
        <v>88334155.125782371</v>
      </c>
      <c r="M32" s="7">
        <f t="shared" si="5"/>
        <v>383519.8327927097</v>
      </c>
      <c r="N32" s="7">
        <f t="shared" si="6"/>
        <v>7.7036138879658838</v>
      </c>
      <c r="O32" s="7">
        <f t="shared" si="7"/>
        <v>5.6436138879658841</v>
      </c>
      <c r="P32">
        <v>20</v>
      </c>
      <c r="Q32">
        <f t="shared" si="8"/>
        <v>293</v>
      </c>
      <c r="R32" t="s">
        <v>302</v>
      </c>
      <c r="S32" s="9" t="s">
        <v>41</v>
      </c>
      <c r="T32" t="s">
        <v>42</v>
      </c>
      <c r="U32" t="s">
        <v>349</v>
      </c>
      <c r="V32">
        <v>291.99</v>
      </c>
      <c r="W32">
        <v>8.4</v>
      </c>
      <c r="X32">
        <v>6.34</v>
      </c>
      <c r="Y32" s="8">
        <f t="shared" si="9"/>
        <v>-2.0600000000000005</v>
      </c>
      <c r="Z32">
        <v>-2.11</v>
      </c>
      <c r="AA32">
        <v>1.1299999999999999E-3</v>
      </c>
      <c r="AB32">
        <v>0.106</v>
      </c>
      <c r="AC32">
        <f t="shared" si="10"/>
        <v>-0.97469413473522981</v>
      </c>
      <c r="AD32">
        <f t="shared" si="11"/>
        <v>-2.9469215565165805</v>
      </c>
      <c r="AE32" s="7">
        <f t="shared" si="12"/>
        <v>81.073287826203668</v>
      </c>
      <c r="AF32" s="7">
        <v>20</v>
      </c>
      <c r="AG32" s="7">
        <f t="shared" si="13"/>
        <v>-101.07328782620367</v>
      </c>
      <c r="AH32" s="7">
        <f t="shared" si="14"/>
        <v>-2.3623408322293145</v>
      </c>
      <c r="AI32">
        <v>0</v>
      </c>
      <c r="AJ32">
        <v>0.09</v>
      </c>
      <c r="AK32">
        <v>8.6300000000000008</v>
      </c>
      <c r="AL32">
        <v>1.46</v>
      </c>
      <c r="AM32">
        <v>1.81</v>
      </c>
    </row>
    <row r="33" spans="1:39" x14ac:dyDescent="0.25">
      <c r="A33">
        <v>1125</v>
      </c>
      <c r="B33" t="s">
        <v>350</v>
      </c>
      <c r="C33" t="s">
        <v>180</v>
      </c>
      <c r="D33" t="s">
        <v>301</v>
      </c>
      <c r="E33" s="7">
        <f t="shared" si="0"/>
        <v>23290096.965196718</v>
      </c>
      <c r="F33" s="8">
        <f t="shared" si="1"/>
        <v>7.3671712966653029</v>
      </c>
      <c r="G33" s="7">
        <f t="shared" si="2"/>
        <v>251188.64315095844</v>
      </c>
      <c r="H33">
        <v>5.4</v>
      </c>
      <c r="I33" s="7">
        <v>0.92</v>
      </c>
      <c r="J33" s="7">
        <f t="shared" si="3"/>
        <v>7.3309591240108585</v>
      </c>
      <c r="K33" s="7">
        <f t="shared" si="4"/>
        <v>5.3637878273455559</v>
      </c>
      <c r="L33" s="7">
        <f t="shared" si="5"/>
        <v>21426889.207981013</v>
      </c>
      <c r="M33" s="7">
        <f t="shared" si="5"/>
        <v>231093.5516988821</v>
      </c>
      <c r="N33" s="7">
        <f t="shared" si="6"/>
        <v>7.2244757135100919</v>
      </c>
      <c r="O33" s="7">
        <f t="shared" si="7"/>
        <v>5.3874757135100921</v>
      </c>
      <c r="P33">
        <v>23</v>
      </c>
      <c r="Q33">
        <f t="shared" si="8"/>
        <v>296</v>
      </c>
      <c r="R33" t="s">
        <v>317</v>
      </c>
      <c r="S33" s="9" t="s">
        <v>41</v>
      </c>
      <c r="T33" t="s">
        <v>42</v>
      </c>
      <c r="U33" t="s">
        <v>181</v>
      </c>
      <c r="V33">
        <v>291.99</v>
      </c>
      <c r="W33">
        <v>8.1769999999999996</v>
      </c>
      <c r="X33">
        <v>6.34</v>
      </c>
      <c r="Y33" s="8">
        <f t="shared" si="9"/>
        <v>-1.8369999999999997</v>
      </c>
      <c r="Z33">
        <v>-2.0870000000000002</v>
      </c>
      <c r="AA33">
        <v>1.1299999999999999E-3</v>
      </c>
      <c r="AB33">
        <v>1.0500000000000001E-2</v>
      </c>
      <c r="AC33">
        <f t="shared" si="10"/>
        <v>-1.9788107009300619</v>
      </c>
      <c r="AD33">
        <f t="shared" si="11"/>
        <v>-2.9469215565165805</v>
      </c>
      <c r="AE33" s="7">
        <f t="shared" si="12"/>
        <v>89.905371683347283</v>
      </c>
      <c r="AF33" s="7">
        <v>20</v>
      </c>
      <c r="AG33" s="7">
        <f t="shared" si="13"/>
        <v>-109.90537168334728</v>
      </c>
      <c r="AH33" s="7">
        <f t="shared" si="14"/>
        <v>-1.9671712966653025</v>
      </c>
      <c r="AI33">
        <v>0</v>
      </c>
      <c r="AJ33">
        <v>0.18</v>
      </c>
      <c r="AK33">
        <v>8.64</v>
      </c>
      <c r="AL33">
        <v>1.55</v>
      </c>
      <c r="AM33">
        <v>1.81</v>
      </c>
    </row>
    <row r="34" spans="1:39" x14ac:dyDescent="0.25">
      <c r="A34">
        <v>1126</v>
      </c>
      <c r="B34" t="s">
        <v>350</v>
      </c>
      <c r="C34" t="s">
        <v>180</v>
      </c>
      <c r="D34" t="s">
        <v>301</v>
      </c>
      <c r="E34" s="7">
        <f t="shared" si="0"/>
        <v>39729548.661569037</v>
      </c>
      <c r="F34" s="8">
        <f t="shared" si="1"/>
        <v>7.5991136313804706</v>
      </c>
      <c r="G34" s="7">
        <f t="shared" si="2"/>
        <v>316227.7660168382</v>
      </c>
      <c r="H34">
        <v>5.5</v>
      </c>
      <c r="I34" s="7">
        <v>0.92</v>
      </c>
      <c r="J34" s="7">
        <f t="shared" si="3"/>
        <v>7.5629014587260261</v>
      </c>
      <c r="K34" s="7">
        <f t="shared" ref="K34:K65" si="15">LOG(I34*G34)</f>
        <v>5.4637878273455556</v>
      </c>
      <c r="L34" s="7">
        <f t="shared" ref="L34:M65" si="16">10^J34</f>
        <v>36551184.768643439</v>
      </c>
      <c r="M34" s="7">
        <f t="shared" si="16"/>
        <v>290929.54473549157</v>
      </c>
      <c r="N34" s="7">
        <f t="shared" si="6"/>
        <v>7.3484858838401292</v>
      </c>
      <c r="O34" s="7">
        <f t="shared" si="7"/>
        <v>5.5114858838401295</v>
      </c>
      <c r="P34">
        <v>21</v>
      </c>
      <c r="Q34">
        <f t="shared" si="8"/>
        <v>294</v>
      </c>
      <c r="R34" t="s">
        <v>318</v>
      </c>
      <c r="S34" s="9" t="s">
        <v>41</v>
      </c>
      <c r="T34" t="s">
        <v>42</v>
      </c>
      <c r="U34" t="s">
        <v>181</v>
      </c>
      <c r="V34">
        <v>291.99</v>
      </c>
      <c r="W34">
        <v>8.1769999999999996</v>
      </c>
      <c r="X34">
        <v>6.34</v>
      </c>
      <c r="Y34" s="8">
        <f t="shared" si="9"/>
        <v>-1.8369999999999997</v>
      </c>
      <c r="Z34">
        <v>-2.0870000000000002</v>
      </c>
      <c r="AA34">
        <v>1.1299999999999999E-3</v>
      </c>
      <c r="AB34">
        <v>1.0500000000000001E-2</v>
      </c>
      <c r="AC34">
        <f t="shared" si="10"/>
        <v>-1.9788107009300619</v>
      </c>
      <c r="AD34">
        <f t="shared" si="11"/>
        <v>-2.9469215565165805</v>
      </c>
      <c r="AE34" s="7">
        <f t="shared" si="12"/>
        <v>89.905371683347283</v>
      </c>
      <c r="AF34" s="7">
        <v>20</v>
      </c>
      <c r="AG34" s="7">
        <f t="shared" si="13"/>
        <v>-109.90537168334728</v>
      </c>
      <c r="AH34" s="7">
        <f t="shared" si="14"/>
        <v>-2.0991136313804706</v>
      </c>
      <c r="AI34">
        <v>0</v>
      </c>
      <c r="AJ34">
        <v>0.18</v>
      </c>
      <c r="AK34">
        <v>8.64</v>
      </c>
      <c r="AL34">
        <v>1.55</v>
      </c>
      <c r="AM34">
        <v>1.81</v>
      </c>
    </row>
    <row r="35" spans="1:39" x14ac:dyDescent="0.25">
      <c r="A35">
        <v>1127</v>
      </c>
      <c r="B35" t="s">
        <v>350</v>
      </c>
      <c r="C35" t="s">
        <v>180</v>
      </c>
      <c r="D35" t="s">
        <v>301</v>
      </c>
      <c r="E35" s="7">
        <f t="shared" si="0"/>
        <v>51970904.033911541</v>
      </c>
      <c r="F35" s="8">
        <f t="shared" si="1"/>
        <v>7.7157602714413782</v>
      </c>
      <c r="G35" s="7">
        <f t="shared" si="2"/>
        <v>354813.38923357555</v>
      </c>
      <c r="H35">
        <v>5.55</v>
      </c>
      <c r="I35" s="7">
        <v>0.92</v>
      </c>
      <c r="J35" s="7">
        <f t="shared" si="3"/>
        <v>7.6795480987869338</v>
      </c>
      <c r="K35" s="7">
        <f t="shared" si="15"/>
        <v>5.5137878273455554</v>
      </c>
      <c r="L35" s="7">
        <f t="shared" si="16"/>
        <v>47813231.711198695</v>
      </c>
      <c r="M35" s="7">
        <f t="shared" si="16"/>
        <v>326428.31809488998</v>
      </c>
      <c r="N35" s="7">
        <f t="shared" si="6"/>
        <v>7.4106138879658845</v>
      </c>
      <c r="O35" s="7">
        <f t="shared" si="7"/>
        <v>5.5736138879658839</v>
      </c>
      <c r="P35">
        <v>20</v>
      </c>
      <c r="Q35">
        <f t="shared" si="8"/>
        <v>293</v>
      </c>
      <c r="R35" t="s">
        <v>302</v>
      </c>
      <c r="S35" s="9" t="s">
        <v>41</v>
      </c>
      <c r="T35" t="s">
        <v>42</v>
      </c>
      <c r="U35" t="s">
        <v>181</v>
      </c>
      <c r="V35">
        <v>291.99</v>
      </c>
      <c r="W35">
        <v>8.1769999999999996</v>
      </c>
      <c r="X35">
        <v>6.34</v>
      </c>
      <c r="Y35" s="8">
        <f t="shared" si="9"/>
        <v>-1.8369999999999997</v>
      </c>
      <c r="Z35">
        <v>-2.0870000000000002</v>
      </c>
      <c r="AA35">
        <v>1.1299999999999999E-3</v>
      </c>
      <c r="AB35">
        <v>1.0500000000000001E-2</v>
      </c>
      <c r="AC35">
        <f t="shared" si="10"/>
        <v>-1.9788107009300619</v>
      </c>
      <c r="AD35">
        <f t="shared" si="11"/>
        <v>-2.9469215565165805</v>
      </c>
      <c r="AE35" s="7">
        <f t="shared" si="12"/>
        <v>89.905371683347283</v>
      </c>
      <c r="AF35" s="7">
        <v>20</v>
      </c>
      <c r="AG35" s="7">
        <f t="shared" si="13"/>
        <v>-109.90537168334728</v>
      </c>
      <c r="AH35" s="7">
        <f t="shared" si="14"/>
        <v>-2.1657602714413784</v>
      </c>
      <c r="AI35">
        <v>0</v>
      </c>
      <c r="AJ35">
        <v>0.18</v>
      </c>
      <c r="AK35">
        <v>8.64</v>
      </c>
      <c r="AL35">
        <v>1.55</v>
      </c>
      <c r="AM35">
        <v>1.81</v>
      </c>
    </row>
    <row r="36" spans="1:39" x14ac:dyDescent="0.25">
      <c r="A36">
        <v>1188</v>
      </c>
      <c r="B36" t="s">
        <v>351</v>
      </c>
      <c r="C36" t="s">
        <v>352</v>
      </c>
      <c r="D36" t="s">
        <v>301</v>
      </c>
      <c r="E36" s="7">
        <f t="shared" si="0"/>
        <v>88078441.094804853</v>
      </c>
      <c r="F36" s="8">
        <f t="shared" si="1"/>
        <v>7.9448696194296877</v>
      </c>
      <c r="G36" s="7">
        <f t="shared" si="2"/>
        <v>467735.14128719864</v>
      </c>
      <c r="H36">
        <v>5.67</v>
      </c>
      <c r="I36" s="7">
        <v>0.92</v>
      </c>
      <c r="J36" s="7">
        <f t="shared" si="3"/>
        <v>7.9086574467752433</v>
      </c>
      <c r="K36" s="7">
        <f t="shared" si="15"/>
        <v>5.6337878273455555</v>
      </c>
      <c r="L36" s="7">
        <f t="shared" si="16"/>
        <v>81032165.807220578</v>
      </c>
      <c r="M36" s="7">
        <f t="shared" si="16"/>
        <v>430316.32998422335</v>
      </c>
      <c r="N36" s="7">
        <f t="shared" si="6"/>
        <v>7.6396138879658828</v>
      </c>
      <c r="O36" s="7">
        <f t="shared" si="7"/>
        <v>5.693613887965884</v>
      </c>
      <c r="P36">
        <v>20</v>
      </c>
      <c r="Q36">
        <f t="shared" si="8"/>
        <v>293</v>
      </c>
      <c r="R36" t="s">
        <v>302</v>
      </c>
      <c r="S36" s="9" t="s">
        <v>41</v>
      </c>
      <c r="T36" t="s">
        <v>42</v>
      </c>
      <c r="U36" t="s">
        <v>353</v>
      </c>
      <c r="V36">
        <v>291.99</v>
      </c>
      <c r="W36">
        <v>8.2859999999999996</v>
      </c>
      <c r="X36">
        <v>6.34</v>
      </c>
      <c r="Y36" s="8">
        <f t="shared" si="9"/>
        <v>-1.9459999999999997</v>
      </c>
      <c r="Z36">
        <v>-2.0659999999999998</v>
      </c>
      <c r="AA36">
        <v>1.1299999999999999E-3</v>
      </c>
      <c r="AB36">
        <v>1.04E-2</v>
      </c>
      <c r="AC36">
        <f t="shared" si="10"/>
        <v>-1.9829666607012197</v>
      </c>
      <c r="AD36">
        <f t="shared" si="11"/>
        <v>-2.9469215565165805</v>
      </c>
      <c r="AE36" s="7">
        <f t="shared" si="12"/>
        <v>89.941926986228978</v>
      </c>
      <c r="AF36" s="7">
        <v>20</v>
      </c>
      <c r="AG36" s="7">
        <f t="shared" si="13"/>
        <v>-109.94192698622898</v>
      </c>
      <c r="AH36" s="7">
        <f t="shared" si="14"/>
        <v>-2.2748696194296878</v>
      </c>
      <c r="AI36">
        <v>0</v>
      </c>
      <c r="AJ36">
        <v>0.13</v>
      </c>
      <c r="AK36">
        <v>8.64</v>
      </c>
      <c r="AL36">
        <v>1.5</v>
      </c>
      <c r="AM36">
        <v>1.81</v>
      </c>
    </row>
    <row r="37" spans="1:39" x14ac:dyDescent="0.25">
      <c r="A37">
        <v>969</v>
      </c>
      <c r="B37" t="s">
        <v>354</v>
      </c>
      <c r="C37" t="s">
        <v>355</v>
      </c>
      <c r="D37" t="s">
        <v>301</v>
      </c>
      <c r="E37" s="7">
        <f t="shared" si="0"/>
        <v>112488208.76755407</v>
      </c>
      <c r="F37" s="8">
        <f t="shared" si="1"/>
        <v>8.0511070012423467</v>
      </c>
      <c r="G37" s="7">
        <f t="shared" si="2"/>
        <v>158489.31924611164</v>
      </c>
      <c r="H37">
        <v>5.2</v>
      </c>
      <c r="I37" s="7">
        <v>0.92</v>
      </c>
      <c r="J37" s="7">
        <f t="shared" si="3"/>
        <v>8.0148948285879023</v>
      </c>
      <c r="K37" s="7">
        <f t="shared" si="15"/>
        <v>5.1637878273455557</v>
      </c>
      <c r="L37" s="7">
        <f t="shared" si="16"/>
        <v>103489152.06614991</v>
      </c>
      <c r="M37" s="7">
        <f t="shared" si="16"/>
        <v>145810.17370642268</v>
      </c>
      <c r="N37" s="7">
        <f t="shared" si="6"/>
        <v>7.8044858838401288</v>
      </c>
      <c r="O37" s="7">
        <f t="shared" si="7"/>
        <v>5.2114858838401297</v>
      </c>
      <c r="P37">
        <v>21</v>
      </c>
      <c r="Q37">
        <f t="shared" si="8"/>
        <v>294</v>
      </c>
      <c r="R37" t="s">
        <v>318</v>
      </c>
      <c r="S37" s="9" t="s">
        <v>41</v>
      </c>
      <c r="T37" t="s">
        <v>42</v>
      </c>
      <c r="U37" t="s">
        <v>356</v>
      </c>
      <c r="V37">
        <v>206.29</v>
      </c>
      <c r="W37">
        <v>8.0329999999999995</v>
      </c>
      <c r="X37">
        <v>5.44</v>
      </c>
      <c r="Y37" s="8">
        <f t="shared" si="9"/>
        <v>-2.5929999999999991</v>
      </c>
      <c r="Z37">
        <v>-2.593</v>
      </c>
      <c r="AA37">
        <v>1.01E-3</v>
      </c>
      <c r="AB37">
        <v>1.6299999999999999E-2</v>
      </c>
      <c r="AC37">
        <f t="shared" si="10"/>
        <v>-1.7878123955960423</v>
      </c>
      <c r="AD37">
        <f t="shared" si="11"/>
        <v>-2.9956786262173574</v>
      </c>
      <c r="AE37" s="7">
        <f t="shared" si="12"/>
        <v>88.22537445386719</v>
      </c>
      <c r="AF37" s="7">
        <v>20</v>
      </c>
      <c r="AG37" s="7">
        <f t="shared" si="13"/>
        <v>-108.22537445386719</v>
      </c>
      <c r="AH37" s="7">
        <f t="shared" si="14"/>
        <v>-2.8511070012423469</v>
      </c>
      <c r="AI37">
        <v>0</v>
      </c>
      <c r="AJ37">
        <v>0.23</v>
      </c>
      <c r="AK37">
        <v>8.65</v>
      </c>
      <c r="AL37">
        <v>1.22</v>
      </c>
      <c r="AM37">
        <v>1.74</v>
      </c>
    </row>
    <row r="38" spans="1:39" x14ac:dyDescent="0.25">
      <c r="A38">
        <v>923</v>
      </c>
      <c r="B38" t="s">
        <v>357</v>
      </c>
      <c r="C38" t="s">
        <v>358</v>
      </c>
      <c r="D38" t="s">
        <v>301</v>
      </c>
      <c r="E38" s="7">
        <f t="shared" si="0"/>
        <v>251829730.80761179</v>
      </c>
      <c r="F38" s="8">
        <f t="shared" si="1"/>
        <v>8.4011070012423463</v>
      </c>
      <c r="G38" s="7">
        <f t="shared" si="2"/>
        <v>199526.23149688813</v>
      </c>
      <c r="H38">
        <v>5.3</v>
      </c>
      <c r="I38" s="7">
        <v>0.92</v>
      </c>
      <c r="J38" s="7">
        <f t="shared" si="3"/>
        <v>8.3648948285879019</v>
      </c>
      <c r="K38" s="7">
        <f t="shared" si="15"/>
        <v>5.2637878273455554</v>
      </c>
      <c r="L38" s="7">
        <f t="shared" si="16"/>
        <v>231683352.34300318</v>
      </c>
      <c r="M38" s="7">
        <f t="shared" si="16"/>
        <v>183564.13297713702</v>
      </c>
      <c r="N38" s="7">
        <f t="shared" si="6"/>
        <v>8.1544858838401293</v>
      </c>
      <c r="O38" s="7">
        <f t="shared" si="7"/>
        <v>5.3114858838401293</v>
      </c>
      <c r="P38">
        <v>21</v>
      </c>
      <c r="Q38">
        <f t="shared" si="8"/>
        <v>294</v>
      </c>
      <c r="R38" t="s">
        <v>318</v>
      </c>
      <c r="S38" s="9" t="s">
        <v>41</v>
      </c>
      <c r="T38" t="s">
        <v>42</v>
      </c>
      <c r="U38" t="s">
        <v>359</v>
      </c>
      <c r="V38">
        <v>206.29</v>
      </c>
      <c r="W38">
        <v>8.2829999999999995</v>
      </c>
      <c r="X38">
        <v>5.44</v>
      </c>
      <c r="Y38" s="8">
        <f t="shared" si="9"/>
        <v>-2.8429999999999991</v>
      </c>
      <c r="Z38">
        <v>-2.593</v>
      </c>
      <c r="AA38">
        <v>3.6499999999999998E-4</v>
      </c>
      <c r="AB38">
        <v>1.6299999999999999E-2</v>
      </c>
      <c r="AC38">
        <f t="shared" si="10"/>
        <v>-1.7878123955960423</v>
      </c>
      <c r="AD38">
        <f t="shared" si="11"/>
        <v>-3.4377071355435254</v>
      </c>
      <c r="AE38" s="7">
        <f t="shared" si="12"/>
        <v>88.22537445386719</v>
      </c>
      <c r="AF38" s="7">
        <v>20</v>
      </c>
      <c r="AG38" s="7">
        <f t="shared" si="13"/>
        <v>-108.22537445386719</v>
      </c>
      <c r="AH38" s="7">
        <f t="shared" si="14"/>
        <v>-3.1011070012423469</v>
      </c>
      <c r="AI38">
        <v>0</v>
      </c>
      <c r="AJ38">
        <v>0.23</v>
      </c>
      <c r="AK38">
        <v>8.65</v>
      </c>
      <c r="AL38">
        <v>1.22</v>
      </c>
      <c r="AM38">
        <v>1.74</v>
      </c>
    </row>
    <row r="39" spans="1:39" x14ac:dyDescent="0.25">
      <c r="A39">
        <v>1254</v>
      </c>
      <c r="B39" t="s">
        <v>360</v>
      </c>
      <c r="C39" t="s">
        <v>361</v>
      </c>
      <c r="D39" t="s">
        <v>301</v>
      </c>
      <c r="E39" s="7">
        <f t="shared" si="0"/>
        <v>138280286.74342743</v>
      </c>
      <c r="F39" s="8">
        <f t="shared" si="1"/>
        <v>8.140760271441378</v>
      </c>
      <c r="G39" s="7">
        <f t="shared" si="2"/>
        <v>331131.12148259126</v>
      </c>
      <c r="H39">
        <v>5.52</v>
      </c>
      <c r="I39" s="7">
        <v>0.92</v>
      </c>
      <c r="J39" s="7">
        <f t="shared" si="3"/>
        <v>8.1045480987869336</v>
      </c>
      <c r="K39" s="7">
        <f t="shared" si="15"/>
        <v>5.4837878273455551</v>
      </c>
      <c r="L39" s="7">
        <f t="shared" si="16"/>
        <v>127217863.80395341</v>
      </c>
      <c r="M39" s="7">
        <f t="shared" si="16"/>
        <v>304640.63176398387</v>
      </c>
      <c r="N39" s="7">
        <f t="shared" si="6"/>
        <v>7.8356138879658843</v>
      </c>
      <c r="O39" s="7">
        <f t="shared" si="7"/>
        <v>5.5436138879658827</v>
      </c>
      <c r="P39">
        <v>20</v>
      </c>
      <c r="Q39">
        <f t="shared" si="8"/>
        <v>293</v>
      </c>
      <c r="R39" t="s">
        <v>302</v>
      </c>
      <c r="S39" s="9" t="s">
        <v>41</v>
      </c>
      <c r="T39" t="s">
        <v>42</v>
      </c>
      <c r="U39" t="s">
        <v>362</v>
      </c>
      <c r="V39">
        <v>291.99</v>
      </c>
      <c r="W39">
        <v>8.6319999999999997</v>
      </c>
      <c r="X39">
        <v>6.34</v>
      </c>
      <c r="Y39" s="8">
        <f t="shared" si="9"/>
        <v>-2.2919999999999998</v>
      </c>
      <c r="Z39">
        <v>-2.2919999999999998</v>
      </c>
      <c r="AA39">
        <v>1.1299999999999999E-3</v>
      </c>
      <c r="AB39">
        <v>1.0500000000000001E-2</v>
      </c>
      <c r="AC39">
        <f t="shared" si="10"/>
        <v>-1.9788107009300619</v>
      </c>
      <c r="AD39">
        <f t="shared" si="11"/>
        <v>-2.9469215565165805</v>
      </c>
      <c r="AE39" s="7">
        <f t="shared" si="12"/>
        <v>89.905371683347283</v>
      </c>
      <c r="AF39" s="7">
        <v>20</v>
      </c>
      <c r="AG39" s="7">
        <f t="shared" si="13"/>
        <v>-109.90537168334728</v>
      </c>
      <c r="AH39" s="7">
        <f t="shared" si="14"/>
        <v>-2.620760271441378</v>
      </c>
      <c r="AI39">
        <v>0</v>
      </c>
      <c r="AJ39">
        <v>0.12</v>
      </c>
      <c r="AK39">
        <v>8.68</v>
      </c>
      <c r="AL39">
        <v>1.46</v>
      </c>
      <c r="AM39">
        <v>1.81</v>
      </c>
    </row>
    <row r="40" spans="1:39" x14ac:dyDescent="0.25">
      <c r="A40">
        <v>1251</v>
      </c>
      <c r="B40" t="s">
        <v>363</v>
      </c>
      <c r="C40" t="s">
        <v>364</v>
      </c>
      <c r="D40" t="s">
        <v>301</v>
      </c>
      <c r="E40" s="7">
        <f t="shared" si="0"/>
        <v>53810435.23132734</v>
      </c>
      <c r="F40" s="8">
        <f t="shared" si="1"/>
        <v>7.7308665047355731</v>
      </c>
      <c r="G40" s="7">
        <f t="shared" si="2"/>
        <v>398107.17055349716</v>
      </c>
      <c r="H40">
        <v>5.6</v>
      </c>
      <c r="I40" s="7">
        <v>0.92</v>
      </c>
      <c r="J40" s="7">
        <f t="shared" si="3"/>
        <v>7.6946543320811287</v>
      </c>
      <c r="K40" s="7">
        <f t="shared" si="15"/>
        <v>5.5637878273455552</v>
      </c>
      <c r="L40" s="7">
        <f t="shared" si="16"/>
        <v>49505600.412821226</v>
      </c>
      <c r="M40" s="7">
        <f t="shared" si="16"/>
        <v>366258.59690921794</v>
      </c>
      <c r="N40" s="7">
        <f t="shared" si="6"/>
        <v>7.641591891831589</v>
      </c>
      <c r="O40" s="7">
        <f t="shared" si="7"/>
        <v>5.5755918918315874</v>
      </c>
      <c r="P40">
        <v>24</v>
      </c>
      <c r="Q40">
        <f t="shared" si="8"/>
        <v>297</v>
      </c>
      <c r="R40" t="s">
        <v>317</v>
      </c>
      <c r="S40" s="9" t="s">
        <v>41</v>
      </c>
      <c r="T40" t="s">
        <v>42</v>
      </c>
      <c r="U40" t="s">
        <v>365</v>
      </c>
      <c r="V40">
        <v>291.99</v>
      </c>
      <c r="W40">
        <v>8.4060000000000006</v>
      </c>
      <c r="X40">
        <v>6.34</v>
      </c>
      <c r="Y40" s="8">
        <f t="shared" si="9"/>
        <v>-2.0660000000000007</v>
      </c>
      <c r="Z40">
        <v>-2.0659999999999998</v>
      </c>
      <c r="AA40">
        <v>1.1299999999999999E-3</v>
      </c>
      <c r="AB40">
        <v>1.0500000000000001E-2</v>
      </c>
      <c r="AC40">
        <f t="shared" si="10"/>
        <v>-1.9788107009300619</v>
      </c>
      <c r="AD40">
        <f t="shared" si="11"/>
        <v>-2.9469215565165805</v>
      </c>
      <c r="AE40" s="7">
        <f t="shared" si="12"/>
        <v>89.905371683347283</v>
      </c>
      <c r="AF40" s="7">
        <v>20</v>
      </c>
      <c r="AG40" s="7">
        <f t="shared" si="13"/>
        <v>-109.90537168334728</v>
      </c>
      <c r="AH40" s="7">
        <f t="shared" si="14"/>
        <v>-2.1308665047355735</v>
      </c>
      <c r="AI40">
        <v>0</v>
      </c>
      <c r="AJ40">
        <v>0.12</v>
      </c>
      <c r="AK40">
        <v>8.68</v>
      </c>
      <c r="AL40">
        <v>1.46</v>
      </c>
      <c r="AM40">
        <v>1.81</v>
      </c>
    </row>
    <row r="41" spans="1:39" x14ac:dyDescent="0.25">
      <c r="A41">
        <v>1265</v>
      </c>
      <c r="B41" t="s">
        <v>366</v>
      </c>
      <c r="C41" t="s">
        <v>367</v>
      </c>
      <c r="D41" t="s">
        <v>301</v>
      </c>
      <c r="E41" s="7">
        <f t="shared" si="0"/>
        <v>113269668.99381873</v>
      </c>
      <c r="F41" s="8">
        <f t="shared" si="1"/>
        <v>8.0541136313804707</v>
      </c>
      <c r="G41" s="7">
        <f t="shared" si="2"/>
        <v>316227.7660168382</v>
      </c>
      <c r="H41">
        <v>5.5</v>
      </c>
      <c r="I41" s="7">
        <v>0.92</v>
      </c>
      <c r="J41" s="7">
        <f t="shared" si="3"/>
        <v>8.0179014587260262</v>
      </c>
      <c r="K41" s="7">
        <f t="shared" si="15"/>
        <v>5.4637878273455556</v>
      </c>
      <c r="L41" s="7">
        <f t="shared" si="16"/>
        <v>104208095.47431338</v>
      </c>
      <c r="M41" s="7">
        <f t="shared" si="16"/>
        <v>290929.54473549157</v>
      </c>
      <c r="N41" s="7">
        <f t="shared" si="6"/>
        <v>7.8034858838401302</v>
      </c>
      <c r="O41" s="7">
        <f t="shared" si="7"/>
        <v>5.5114858838401295</v>
      </c>
      <c r="P41">
        <v>21</v>
      </c>
      <c r="Q41">
        <f t="shared" si="8"/>
        <v>294</v>
      </c>
      <c r="R41" t="s">
        <v>318</v>
      </c>
      <c r="S41" s="9" t="s">
        <v>41</v>
      </c>
      <c r="T41" t="s">
        <v>42</v>
      </c>
      <c r="U41" t="s">
        <v>368</v>
      </c>
      <c r="V41">
        <v>291.99</v>
      </c>
      <c r="W41">
        <v>8.6319999999999997</v>
      </c>
      <c r="X41">
        <v>6.34</v>
      </c>
      <c r="Y41" s="8">
        <f t="shared" si="9"/>
        <v>-2.2919999999999998</v>
      </c>
      <c r="Z41">
        <v>-2.2919999999999998</v>
      </c>
      <c r="AA41">
        <v>1.1299999999999999E-3</v>
      </c>
      <c r="AB41">
        <v>1.0500000000000001E-2</v>
      </c>
      <c r="AC41">
        <f t="shared" si="10"/>
        <v>-1.9788107009300619</v>
      </c>
      <c r="AD41">
        <f t="shared" si="11"/>
        <v>-2.9469215565165805</v>
      </c>
      <c r="AE41" s="7">
        <f t="shared" si="12"/>
        <v>89.905371683347283</v>
      </c>
      <c r="AF41" s="7">
        <v>20</v>
      </c>
      <c r="AG41" s="7">
        <f t="shared" si="13"/>
        <v>-109.90537168334728</v>
      </c>
      <c r="AH41" s="7">
        <f t="shared" si="14"/>
        <v>-2.5541136313804707</v>
      </c>
      <c r="AI41">
        <v>0</v>
      </c>
      <c r="AJ41">
        <v>0.12</v>
      </c>
      <c r="AK41">
        <v>8.76</v>
      </c>
      <c r="AL41">
        <v>1.5</v>
      </c>
      <c r="AM41">
        <v>1.81</v>
      </c>
    </row>
    <row r="42" spans="1:39" x14ac:dyDescent="0.25">
      <c r="A42">
        <v>1069</v>
      </c>
      <c r="B42" t="s">
        <v>369</v>
      </c>
      <c r="C42" t="s">
        <v>370</v>
      </c>
      <c r="D42" t="s">
        <v>301</v>
      </c>
      <c r="E42" s="7">
        <f t="shared" si="0"/>
        <v>345565631.64390111</v>
      </c>
      <c r="F42" s="8">
        <f t="shared" si="1"/>
        <v>8.5385305430382896</v>
      </c>
      <c r="G42" s="7">
        <f t="shared" si="2"/>
        <v>891250.93813374708</v>
      </c>
      <c r="H42">
        <v>5.95</v>
      </c>
      <c r="I42" s="7">
        <v>0.92</v>
      </c>
      <c r="J42" s="7">
        <f t="shared" si="3"/>
        <v>8.5023183703838452</v>
      </c>
      <c r="K42" s="7">
        <f t="shared" si="15"/>
        <v>5.9137878273455557</v>
      </c>
      <c r="L42" s="7">
        <f t="shared" si="16"/>
        <v>317920381.11238837</v>
      </c>
      <c r="M42" s="7">
        <f t="shared" si="16"/>
        <v>819950.86308304709</v>
      </c>
      <c r="N42" s="7">
        <f t="shared" si="6"/>
        <v>8.2526138879658824</v>
      </c>
      <c r="O42" s="7">
        <f t="shared" si="7"/>
        <v>5.9736138879658833</v>
      </c>
      <c r="P42">
        <v>20</v>
      </c>
      <c r="Q42">
        <f t="shared" si="8"/>
        <v>293</v>
      </c>
      <c r="R42" t="s">
        <v>302</v>
      </c>
      <c r="S42" s="9" t="s">
        <v>41</v>
      </c>
      <c r="T42" t="s">
        <v>42</v>
      </c>
      <c r="U42" t="s">
        <v>371</v>
      </c>
      <c r="V42">
        <v>291.99</v>
      </c>
      <c r="W42">
        <v>8.6189999999999998</v>
      </c>
      <c r="X42">
        <v>6.34</v>
      </c>
      <c r="Y42" s="8">
        <f t="shared" si="9"/>
        <v>-2.2789999999999999</v>
      </c>
      <c r="Z42">
        <v>-2.3090000000000002</v>
      </c>
      <c r="AA42">
        <v>1.1299999999999999E-3</v>
      </c>
      <c r="AB42">
        <v>5.6500000000000002E-2</v>
      </c>
      <c r="AC42">
        <f t="shared" si="10"/>
        <v>-1.2479515521805615</v>
      </c>
      <c r="AD42">
        <f t="shared" si="11"/>
        <v>-2.9469215565165805</v>
      </c>
      <c r="AE42" s="7">
        <f t="shared" si="12"/>
        <v>83.476825927969614</v>
      </c>
      <c r="AF42" s="7">
        <v>20</v>
      </c>
      <c r="AG42" s="7">
        <f t="shared" si="13"/>
        <v>-103.47682592796961</v>
      </c>
      <c r="AH42" s="7">
        <f t="shared" si="14"/>
        <v>-2.5885305430382899</v>
      </c>
      <c r="AI42">
        <v>0</v>
      </c>
      <c r="AJ42">
        <v>0.13</v>
      </c>
      <c r="AK42">
        <v>8.84</v>
      </c>
      <c r="AL42">
        <v>1.47</v>
      </c>
      <c r="AM42">
        <v>1.81</v>
      </c>
    </row>
    <row r="43" spans="1:39" x14ac:dyDescent="0.25">
      <c r="A43">
        <v>1186</v>
      </c>
      <c r="B43" t="s">
        <v>372</v>
      </c>
      <c r="C43" t="s">
        <v>373</v>
      </c>
      <c r="D43" t="s">
        <v>301</v>
      </c>
      <c r="E43" s="7">
        <f t="shared" si="0"/>
        <v>33171130.389158893</v>
      </c>
      <c r="F43" s="8">
        <f t="shared" si="1"/>
        <v>7.5207602714413788</v>
      </c>
      <c r="G43" s="7">
        <f t="shared" si="2"/>
        <v>301995.17204020242</v>
      </c>
      <c r="H43">
        <v>5.48</v>
      </c>
      <c r="I43" s="7">
        <v>0.92</v>
      </c>
      <c r="J43" s="7">
        <f t="shared" si="3"/>
        <v>7.4845480987869344</v>
      </c>
      <c r="K43" s="7">
        <f t="shared" si="15"/>
        <v>5.443787827345556</v>
      </c>
      <c r="L43" s="7">
        <f t="shared" si="16"/>
        <v>30517439.958026227</v>
      </c>
      <c r="M43" s="7">
        <f t="shared" si="16"/>
        <v>277835.55827698618</v>
      </c>
      <c r="N43" s="7">
        <f t="shared" si="6"/>
        <v>7.2156138879658851</v>
      </c>
      <c r="O43" s="7">
        <f t="shared" si="7"/>
        <v>5.5036138879658836</v>
      </c>
      <c r="P43">
        <v>20</v>
      </c>
      <c r="Q43">
        <f t="shared" si="8"/>
        <v>293</v>
      </c>
      <c r="R43" t="s">
        <v>302</v>
      </c>
      <c r="S43" s="9" t="s">
        <v>41</v>
      </c>
      <c r="T43" t="s">
        <v>42</v>
      </c>
      <c r="U43" t="s">
        <v>374</v>
      </c>
      <c r="V43">
        <v>291.99</v>
      </c>
      <c r="W43">
        <v>8.0519999999999996</v>
      </c>
      <c r="X43">
        <v>6.34</v>
      </c>
      <c r="Y43" s="8">
        <f t="shared" si="9"/>
        <v>-1.7119999999999997</v>
      </c>
      <c r="Z43">
        <v>-2.242</v>
      </c>
      <c r="AA43">
        <v>1.1299999999999999E-3</v>
      </c>
      <c r="AB43">
        <v>1.0500000000000001E-2</v>
      </c>
      <c r="AC43">
        <f t="shared" si="10"/>
        <v>-1.9788107009300619</v>
      </c>
      <c r="AD43">
        <f t="shared" si="11"/>
        <v>-2.9469215565165805</v>
      </c>
      <c r="AE43" s="7">
        <f t="shared" si="12"/>
        <v>89.905371683347283</v>
      </c>
      <c r="AF43" s="7">
        <v>20</v>
      </c>
      <c r="AG43" s="7">
        <f t="shared" si="13"/>
        <v>-109.90537168334728</v>
      </c>
      <c r="AH43" s="7">
        <f t="shared" si="14"/>
        <v>-2.0407602714413779</v>
      </c>
      <c r="AI43">
        <v>0</v>
      </c>
      <c r="AJ43">
        <v>0.18</v>
      </c>
      <c r="AK43">
        <v>8.85</v>
      </c>
      <c r="AL43">
        <v>1.52</v>
      </c>
      <c r="AM43">
        <v>1.81</v>
      </c>
    </row>
    <row r="44" spans="1:39" x14ac:dyDescent="0.25">
      <c r="A44">
        <v>1276</v>
      </c>
      <c r="B44" t="s">
        <v>375</v>
      </c>
      <c r="C44" t="s">
        <v>376</v>
      </c>
      <c r="D44" t="s">
        <v>301</v>
      </c>
      <c r="E44" s="7">
        <f t="shared" si="0"/>
        <v>275905445.04225266</v>
      </c>
      <c r="F44" s="8">
        <f t="shared" si="1"/>
        <v>8.4407602714413787</v>
      </c>
      <c r="G44" s="7">
        <f t="shared" si="2"/>
        <v>660693.44800759677</v>
      </c>
      <c r="H44">
        <v>5.82</v>
      </c>
      <c r="I44" s="7">
        <v>0.92</v>
      </c>
      <c r="J44" s="7">
        <f t="shared" si="3"/>
        <v>8.4045480987869343</v>
      </c>
      <c r="K44" s="7">
        <f t="shared" si="15"/>
        <v>5.7837878273455559</v>
      </c>
      <c r="L44" s="7">
        <f t="shared" si="16"/>
        <v>253833009.43887189</v>
      </c>
      <c r="M44" s="7">
        <f t="shared" si="16"/>
        <v>607837.97216699005</v>
      </c>
      <c r="N44" s="7">
        <f t="shared" si="6"/>
        <v>8.135613887965885</v>
      </c>
      <c r="O44" s="7">
        <f t="shared" si="7"/>
        <v>5.8436138879658834</v>
      </c>
      <c r="P44">
        <v>20</v>
      </c>
      <c r="Q44">
        <f t="shared" si="8"/>
        <v>293</v>
      </c>
      <c r="R44" t="s">
        <v>302</v>
      </c>
      <c r="S44" s="9" t="s">
        <v>41</v>
      </c>
      <c r="T44" t="s">
        <v>42</v>
      </c>
      <c r="U44" t="s">
        <v>377</v>
      </c>
      <c r="V44">
        <v>291.99</v>
      </c>
      <c r="W44">
        <v>8.6319999999999997</v>
      </c>
      <c r="X44">
        <v>6.34</v>
      </c>
      <c r="Y44" s="8">
        <f t="shared" si="9"/>
        <v>-2.2919999999999998</v>
      </c>
      <c r="Z44">
        <v>-2.2919999999999998</v>
      </c>
      <c r="AA44">
        <v>1.1299999999999999E-3</v>
      </c>
      <c r="AB44">
        <v>1.0500000000000001E-2</v>
      </c>
      <c r="AC44">
        <f t="shared" si="10"/>
        <v>-1.9788107009300619</v>
      </c>
      <c r="AD44">
        <f t="shared" si="11"/>
        <v>-2.9469215565165805</v>
      </c>
      <c r="AE44" s="7">
        <f t="shared" si="12"/>
        <v>89.905371683347283</v>
      </c>
      <c r="AF44" s="7">
        <v>20</v>
      </c>
      <c r="AG44" s="7">
        <f t="shared" si="13"/>
        <v>-109.90537168334728</v>
      </c>
      <c r="AH44" s="7">
        <f t="shared" si="14"/>
        <v>-2.620760271441378</v>
      </c>
      <c r="AI44">
        <v>0</v>
      </c>
      <c r="AJ44">
        <v>0.13</v>
      </c>
      <c r="AK44">
        <v>8.9</v>
      </c>
      <c r="AL44">
        <v>1.47</v>
      </c>
      <c r="AM44">
        <v>1.81</v>
      </c>
    </row>
    <row r="45" spans="1:39" x14ac:dyDescent="0.25">
      <c r="A45">
        <v>1079</v>
      </c>
      <c r="B45" t="s">
        <v>378</v>
      </c>
      <c r="C45" t="s">
        <v>379</v>
      </c>
      <c r="D45" t="s">
        <v>301</v>
      </c>
      <c r="E45" s="7">
        <f t="shared" si="0"/>
        <v>89973296.219663799</v>
      </c>
      <c r="F45" s="8">
        <f t="shared" si="1"/>
        <v>7.954113631380471</v>
      </c>
      <c r="G45" s="7">
        <f t="shared" si="2"/>
        <v>794328.23472428333</v>
      </c>
      <c r="H45">
        <v>5.9</v>
      </c>
      <c r="I45" s="7">
        <v>0.92</v>
      </c>
      <c r="J45" s="7">
        <f t="shared" si="3"/>
        <v>7.9179014587260266</v>
      </c>
      <c r="K45" s="7">
        <f t="shared" si="15"/>
        <v>5.8637878273455559</v>
      </c>
      <c r="L45" s="7">
        <f t="shared" si="16"/>
        <v>82775432.522090822</v>
      </c>
      <c r="M45" s="7">
        <f t="shared" si="16"/>
        <v>730781.97594634048</v>
      </c>
      <c r="N45" s="7">
        <f t="shared" si="6"/>
        <v>7.7034858838401306</v>
      </c>
      <c r="O45" s="7">
        <f t="shared" si="7"/>
        <v>5.9114858838401299</v>
      </c>
      <c r="P45">
        <v>21</v>
      </c>
      <c r="Q45">
        <f t="shared" si="8"/>
        <v>294</v>
      </c>
      <c r="R45" t="s">
        <v>318</v>
      </c>
      <c r="S45" s="9" t="s">
        <v>41</v>
      </c>
      <c r="T45" t="s">
        <v>42</v>
      </c>
      <c r="U45" t="s">
        <v>380</v>
      </c>
      <c r="V45">
        <v>291.99</v>
      </c>
      <c r="W45">
        <v>8.1319999999999997</v>
      </c>
      <c r="X45">
        <v>6.34</v>
      </c>
      <c r="Y45" s="8">
        <f t="shared" si="9"/>
        <v>-1.7919999999999998</v>
      </c>
      <c r="Z45">
        <v>-2.2919999999999998</v>
      </c>
      <c r="AA45">
        <v>1.1299999999999999E-3</v>
      </c>
      <c r="AB45">
        <v>1.0500000000000001E-2</v>
      </c>
      <c r="AC45">
        <f t="shared" si="10"/>
        <v>-1.9788107009300619</v>
      </c>
      <c r="AD45">
        <f t="shared" si="11"/>
        <v>-2.9469215565165805</v>
      </c>
      <c r="AE45" s="7">
        <f t="shared" si="12"/>
        <v>89.905371683347283</v>
      </c>
      <c r="AF45" s="7">
        <v>20</v>
      </c>
      <c r="AG45" s="7">
        <f t="shared" si="13"/>
        <v>-109.90537168334728</v>
      </c>
      <c r="AH45" s="7">
        <f t="shared" si="14"/>
        <v>-2.0541136313804711</v>
      </c>
      <c r="AI45">
        <v>0</v>
      </c>
      <c r="AJ45">
        <v>0.13</v>
      </c>
      <c r="AK45">
        <v>8.9</v>
      </c>
      <c r="AL45">
        <v>1.47</v>
      </c>
      <c r="AM45">
        <v>1.81</v>
      </c>
    </row>
    <row r="46" spans="1:39" x14ac:dyDescent="0.25">
      <c r="A46">
        <v>1269</v>
      </c>
      <c r="B46" t="s">
        <v>381</v>
      </c>
      <c r="C46" t="s">
        <v>382</v>
      </c>
      <c r="D46" t="s">
        <v>301</v>
      </c>
      <c r="E46" s="7">
        <f t="shared" si="0"/>
        <v>447466236.68583375</v>
      </c>
      <c r="F46" s="8">
        <f t="shared" si="1"/>
        <v>8.6507602714413778</v>
      </c>
      <c r="G46" s="7">
        <f t="shared" si="2"/>
        <v>1071519.3052376076</v>
      </c>
      <c r="H46">
        <v>6.03</v>
      </c>
      <c r="I46" s="7">
        <v>0.92</v>
      </c>
      <c r="J46" s="7">
        <f t="shared" si="3"/>
        <v>8.6145480987869334</v>
      </c>
      <c r="K46" s="7">
        <f t="shared" si="15"/>
        <v>5.9937878273455558</v>
      </c>
      <c r="L46" s="7">
        <f t="shared" si="16"/>
        <v>411668937.75096619</v>
      </c>
      <c r="M46" s="7">
        <f t="shared" si="16"/>
        <v>985797.76081860042</v>
      </c>
      <c r="N46" s="7">
        <f t="shared" si="6"/>
        <v>8.3456138879658841</v>
      </c>
      <c r="O46" s="7">
        <f t="shared" si="7"/>
        <v>6.0536138879658834</v>
      </c>
      <c r="P46">
        <v>20</v>
      </c>
      <c r="Q46">
        <f t="shared" si="8"/>
        <v>293</v>
      </c>
      <c r="R46" t="s">
        <v>302</v>
      </c>
      <c r="S46" s="9" t="s">
        <v>41</v>
      </c>
      <c r="T46" t="s">
        <v>42</v>
      </c>
      <c r="U46" t="s">
        <v>383</v>
      </c>
      <c r="V46">
        <v>291.99</v>
      </c>
      <c r="W46">
        <v>8.6319999999999997</v>
      </c>
      <c r="X46">
        <v>6.34</v>
      </c>
      <c r="Y46" s="8">
        <f t="shared" si="9"/>
        <v>-2.2919999999999998</v>
      </c>
      <c r="Z46">
        <v>-2.2919999999999998</v>
      </c>
      <c r="AA46">
        <v>1.1299999999999999E-3</v>
      </c>
      <c r="AB46">
        <v>1.0500000000000001E-2</v>
      </c>
      <c r="AC46">
        <f t="shared" si="10"/>
        <v>-1.9788107009300619</v>
      </c>
      <c r="AD46">
        <f t="shared" si="11"/>
        <v>-2.9469215565165805</v>
      </c>
      <c r="AE46" s="7">
        <f t="shared" si="12"/>
        <v>89.905371683347283</v>
      </c>
      <c r="AF46" s="7">
        <v>20</v>
      </c>
      <c r="AG46" s="7">
        <f t="shared" si="13"/>
        <v>-109.90537168334728</v>
      </c>
      <c r="AH46" s="7">
        <f t="shared" si="14"/>
        <v>-2.620760271441378</v>
      </c>
      <c r="AI46">
        <v>0</v>
      </c>
      <c r="AJ46">
        <v>0.13</v>
      </c>
      <c r="AK46">
        <v>8.9</v>
      </c>
      <c r="AL46">
        <v>1.47</v>
      </c>
      <c r="AM46">
        <v>1.81</v>
      </c>
    </row>
    <row r="47" spans="1:39" x14ac:dyDescent="0.25">
      <c r="A47">
        <v>1191</v>
      </c>
      <c r="B47" t="s">
        <v>384</v>
      </c>
      <c r="C47" t="s">
        <v>385</v>
      </c>
      <c r="D47" t="s">
        <v>301</v>
      </c>
      <c r="E47" s="7">
        <f t="shared" si="0"/>
        <v>331711303.89158928</v>
      </c>
      <c r="F47" s="8">
        <f t="shared" si="1"/>
        <v>8.5207602714413788</v>
      </c>
      <c r="G47" s="7">
        <f t="shared" si="2"/>
        <v>794328.23472428333</v>
      </c>
      <c r="H47">
        <v>5.9</v>
      </c>
      <c r="I47" s="7">
        <v>0.92</v>
      </c>
      <c r="J47" s="7">
        <f t="shared" si="3"/>
        <v>8.4845480987869344</v>
      </c>
      <c r="K47" s="7">
        <f t="shared" si="15"/>
        <v>5.8637878273455559</v>
      </c>
      <c r="L47" s="7">
        <f t="shared" si="16"/>
        <v>305174399.5802626</v>
      </c>
      <c r="M47" s="7">
        <f t="shared" si="16"/>
        <v>730781.97594634048</v>
      </c>
      <c r="N47" s="7">
        <f t="shared" si="6"/>
        <v>8.2156138879658851</v>
      </c>
      <c r="O47" s="7">
        <f t="shared" si="7"/>
        <v>5.9236138879658835</v>
      </c>
      <c r="P47">
        <v>20</v>
      </c>
      <c r="Q47">
        <f t="shared" si="8"/>
        <v>293</v>
      </c>
      <c r="R47" t="s">
        <v>302</v>
      </c>
      <c r="S47" s="9" t="s">
        <v>41</v>
      </c>
      <c r="T47" t="s">
        <v>42</v>
      </c>
      <c r="U47" t="s">
        <v>386</v>
      </c>
      <c r="V47">
        <v>291.99</v>
      </c>
      <c r="W47">
        <v>8.6319999999999997</v>
      </c>
      <c r="X47">
        <v>6.34</v>
      </c>
      <c r="Y47" s="8">
        <f t="shared" si="9"/>
        <v>-2.2919999999999998</v>
      </c>
      <c r="Z47">
        <v>-2.2919999999999998</v>
      </c>
      <c r="AA47">
        <v>1.1299999999999999E-3</v>
      </c>
      <c r="AB47">
        <v>1.0500000000000001E-2</v>
      </c>
      <c r="AC47">
        <f t="shared" si="10"/>
        <v>-1.9788107009300619</v>
      </c>
      <c r="AD47">
        <f t="shared" si="11"/>
        <v>-2.9469215565165805</v>
      </c>
      <c r="AE47" s="7">
        <f t="shared" si="12"/>
        <v>89.905371683347283</v>
      </c>
      <c r="AF47" s="7">
        <v>20</v>
      </c>
      <c r="AG47" s="7">
        <f t="shared" si="13"/>
        <v>-109.90537168334728</v>
      </c>
      <c r="AH47" s="7">
        <f t="shared" si="14"/>
        <v>-2.620760271441378</v>
      </c>
      <c r="AI47">
        <v>0</v>
      </c>
      <c r="AJ47">
        <v>0.18</v>
      </c>
      <c r="AK47">
        <v>9.0500000000000007</v>
      </c>
      <c r="AL47">
        <v>1.49</v>
      </c>
      <c r="AM47">
        <v>1.81</v>
      </c>
    </row>
    <row r="48" spans="1:39" x14ac:dyDescent="0.25">
      <c r="A48">
        <v>676</v>
      </c>
      <c r="B48" t="s">
        <v>63</v>
      </c>
      <c r="C48" t="s">
        <v>64</v>
      </c>
      <c r="D48" t="s">
        <v>301</v>
      </c>
      <c r="E48" s="7">
        <f t="shared" si="0"/>
        <v>167890946.27465951</v>
      </c>
      <c r="F48" s="8">
        <f t="shared" si="1"/>
        <v>8.2250272769065251</v>
      </c>
      <c r="G48" s="7">
        <f t="shared" si="2"/>
        <v>50118.723362727294</v>
      </c>
      <c r="H48">
        <v>4.7</v>
      </c>
      <c r="I48" s="7">
        <v>0.92</v>
      </c>
      <c r="J48" s="7">
        <f t="shared" si="3"/>
        <v>8.1888151042520807</v>
      </c>
      <c r="K48" s="7">
        <f t="shared" si="15"/>
        <v>4.6637878273455557</v>
      </c>
      <c r="L48" s="7">
        <f t="shared" si="16"/>
        <v>154459670.57268697</v>
      </c>
      <c r="M48" s="7">
        <f t="shared" si="16"/>
        <v>46109.225493709178</v>
      </c>
      <c r="N48" s="7">
        <f t="shared" si="6"/>
        <v>7.9744858838401314</v>
      </c>
      <c r="O48" s="7">
        <f t="shared" si="7"/>
        <v>4.7114858838401297</v>
      </c>
      <c r="P48">
        <v>21</v>
      </c>
      <c r="Q48">
        <f t="shared" si="8"/>
        <v>294</v>
      </c>
      <c r="R48" t="s">
        <v>318</v>
      </c>
      <c r="S48" s="9" t="s">
        <v>41</v>
      </c>
      <c r="T48" t="s">
        <v>42</v>
      </c>
      <c r="U48" t="s">
        <v>65</v>
      </c>
      <c r="V48">
        <v>202.26</v>
      </c>
      <c r="W48">
        <v>8.1929999999999996</v>
      </c>
      <c r="X48">
        <v>4.93</v>
      </c>
      <c r="Y48" s="8">
        <f t="shared" si="9"/>
        <v>-3.2629999999999999</v>
      </c>
      <c r="Z48">
        <v>-3.3130000000000002</v>
      </c>
      <c r="AA48" s="7">
        <v>4.5899999999999998E-5</v>
      </c>
      <c r="AB48">
        <v>1.06E-2</v>
      </c>
      <c r="AC48">
        <f t="shared" si="10"/>
        <v>-1.9746941347352298</v>
      </c>
      <c r="AD48">
        <f t="shared" si="11"/>
        <v>-4.338187314462739</v>
      </c>
      <c r="AE48" s="7">
        <f t="shared" si="12"/>
        <v>89.869162881440928</v>
      </c>
      <c r="AF48" s="7">
        <v>20</v>
      </c>
      <c r="AG48" s="7">
        <f t="shared" si="13"/>
        <v>-109.86916288144093</v>
      </c>
      <c r="AH48" s="7">
        <f t="shared" si="14"/>
        <v>-3.525027276906525</v>
      </c>
      <c r="AI48">
        <v>0</v>
      </c>
      <c r="AJ48">
        <v>0.25</v>
      </c>
      <c r="AK48">
        <v>9.11</v>
      </c>
      <c r="AL48">
        <v>1.52</v>
      </c>
      <c r="AM48">
        <v>1.58</v>
      </c>
    </row>
    <row r="49" spans="1:39" x14ac:dyDescent="0.25">
      <c r="A49">
        <v>752</v>
      </c>
      <c r="B49" t="s">
        <v>281</v>
      </c>
      <c r="C49" t="s">
        <v>211</v>
      </c>
      <c r="D49" t="s">
        <v>301</v>
      </c>
      <c r="E49" s="7">
        <f t="shared" si="0"/>
        <v>432961032.72069418</v>
      </c>
      <c r="F49" s="8">
        <f t="shared" si="1"/>
        <v>8.6364488108200685</v>
      </c>
      <c r="G49" s="7">
        <f t="shared" si="2"/>
        <v>79432.823472428237</v>
      </c>
      <c r="H49">
        <v>4.9000000000000004</v>
      </c>
      <c r="I49" s="7">
        <v>0.92</v>
      </c>
      <c r="J49" s="7">
        <f t="shared" si="3"/>
        <v>8.6002366381656241</v>
      </c>
      <c r="K49" s="7">
        <f t="shared" si="15"/>
        <v>4.8637878273455559</v>
      </c>
      <c r="L49" s="7">
        <f t="shared" si="16"/>
        <v>398324150.10303926</v>
      </c>
      <c r="M49" s="7">
        <f t="shared" si="16"/>
        <v>73078.197594634097</v>
      </c>
      <c r="N49" s="7">
        <f t="shared" si="6"/>
        <v>8.5465918918315893</v>
      </c>
      <c r="O49" s="7">
        <f t="shared" si="7"/>
        <v>4.8755918918315881</v>
      </c>
      <c r="P49">
        <v>24</v>
      </c>
      <c r="Q49">
        <f t="shared" si="8"/>
        <v>297</v>
      </c>
      <c r="R49" t="s">
        <v>317</v>
      </c>
      <c r="S49" s="9" t="s">
        <v>41</v>
      </c>
      <c r="T49" t="s">
        <v>42</v>
      </c>
      <c r="U49" t="s">
        <v>212</v>
      </c>
      <c r="V49">
        <v>202.26</v>
      </c>
      <c r="W49">
        <v>8.6010000000000009</v>
      </c>
      <c r="X49">
        <v>4.93</v>
      </c>
      <c r="Y49" s="8">
        <f t="shared" si="9"/>
        <v>-3.6710000000000012</v>
      </c>
      <c r="Z49">
        <v>-3.4409999999999998</v>
      </c>
      <c r="AA49">
        <v>4.17E-4</v>
      </c>
      <c r="AB49">
        <v>8.1099999999999992E-3</v>
      </c>
      <c r="AC49">
        <f t="shared" si="10"/>
        <v>-2.090979145788844</v>
      </c>
      <c r="AD49">
        <f t="shared" si="11"/>
        <v>-3.3798639450262424</v>
      </c>
      <c r="AE49" s="7">
        <f t="shared" si="12"/>
        <v>90.891991309465396</v>
      </c>
      <c r="AF49" s="7">
        <v>20</v>
      </c>
      <c r="AG49" s="7">
        <f t="shared" si="13"/>
        <v>-110.8919913094654</v>
      </c>
      <c r="AH49" s="7">
        <f t="shared" si="14"/>
        <v>-3.7364488108200682</v>
      </c>
      <c r="AI49">
        <v>0</v>
      </c>
      <c r="AJ49">
        <v>0.25</v>
      </c>
      <c r="AK49">
        <v>9.11</v>
      </c>
      <c r="AL49">
        <v>1.52</v>
      </c>
      <c r="AM49">
        <v>1.58</v>
      </c>
    </row>
    <row r="50" spans="1:39" x14ac:dyDescent="0.25">
      <c r="A50">
        <v>754</v>
      </c>
      <c r="B50" t="s">
        <v>281</v>
      </c>
      <c r="C50" t="s">
        <v>211</v>
      </c>
      <c r="D50" t="s">
        <v>301</v>
      </c>
      <c r="E50" s="7">
        <f t="shared" si="0"/>
        <v>684646864.13636982</v>
      </c>
      <c r="F50" s="8">
        <f t="shared" si="1"/>
        <v>8.8354666233137351</v>
      </c>
      <c r="G50" s="7">
        <f t="shared" si="2"/>
        <v>79432.823472428237</v>
      </c>
      <c r="H50">
        <v>4.9000000000000004</v>
      </c>
      <c r="I50" s="7">
        <v>0.92</v>
      </c>
      <c r="J50" s="7">
        <f t="shared" si="3"/>
        <v>8.7992544506592907</v>
      </c>
      <c r="K50" s="7">
        <f t="shared" si="15"/>
        <v>4.8637878273455559</v>
      </c>
      <c r="L50" s="7">
        <f t="shared" si="16"/>
        <v>629875115.00545895</v>
      </c>
      <c r="M50" s="7">
        <f t="shared" si="16"/>
        <v>73078.197594634097</v>
      </c>
      <c r="N50" s="7">
        <f t="shared" si="6"/>
        <v>8.5824858838401319</v>
      </c>
      <c r="O50" s="7">
        <f t="shared" si="7"/>
        <v>4.9114858838401299</v>
      </c>
      <c r="P50">
        <v>21</v>
      </c>
      <c r="Q50">
        <f t="shared" si="8"/>
        <v>294</v>
      </c>
      <c r="R50" t="s">
        <v>318</v>
      </c>
      <c r="S50" s="9" t="s">
        <v>41</v>
      </c>
      <c r="T50" t="s">
        <v>42</v>
      </c>
      <c r="U50" t="s">
        <v>212</v>
      </c>
      <c r="V50">
        <v>202.26</v>
      </c>
      <c r="W50">
        <v>8.6010000000000009</v>
      </c>
      <c r="X50">
        <v>4.93</v>
      </c>
      <c r="Y50" s="8">
        <f t="shared" si="9"/>
        <v>-3.6710000000000012</v>
      </c>
      <c r="Z50">
        <v>-3.4409999999999998</v>
      </c>
      <c r="AA50">
        <v>4.17E-4</v>
      </c>
      <c r="AB50">
        <v>8.1099999999999992E-3</v>
      </c>
      <c r="AC50">
        <f t="shared" si="10"/>
        <v>-2.090979145788844</v>
      </c>
      <c r="AD50">
        <f t="shared" si="11"/>
        <v>-3.3798639450262424</v>
      </c>
      <c r="AE50" s="7">
        <f t="shared" si="12"/>
        <v>90.891991309465396</v>
      </c>
      <c r="AF50" s="7">
        <v>20</v>
      </c>
      <c r="AG50" s="7">
        <f t="shared" si="13"/>
        <v>-110.8919913094654</v>
      </c>
      <c r="AH50" s="7">
        <f t="shared" si="14"/>
        <v>-3.9354666233137339</v>
      </c>
      <c r="AI50">
        <v>0</v>
      </c>
      <c r="AJ50">
        <v>0.25</v>
      </c>
      <c r="AK50">
        <v>9.11</v>
      </c>
      <c r="AL50">
        <v>1.52</v>
      </c>
      <c r="AM50">
        <v>1.58</v>
      </c>
    </row>
    <row r="51" spans="1:39" x14ac:dyDescent="0.25">
      <c r="A51">
        <v>753</v>
      </c>
      <c r="B51" t="s">
        <v>281</v>
      </c>
      <c r="C51" t="s">
        <v>211</v>
      </c>
      <c r="D51" t="s">
        <v>301</v>
      </c>
      <c r="E51" s="7">
        <f t="shared" si="0"/>
        <v>733612332.19250345</v>
      </c>
      <c r="F51" s="8">
        <f t="shared" si="1"/>
        <v>8.8654666233137327</v>
      </c>
      <c r="G51" s="7">
        <f t="shared" si="2"/>
        <v>85113.803820237721</v>
      </c>
      <c r="H51">
        <v>4.93</v>
      </c>
      <c r="I51" s="7">
        <v>0.92</v>
      </c>
      <c r="J51" s="7">
        <f t="shared" si="3"/>
        <v>8.8292544506592883</v>
      </c>
      <c r="K51" s="7">
        <f t="shared" si="15"/>
        <v>4.8937878273455553</v>
      </c>
      <c r="L51" s="7">
        <f t="shared" si="16"/>
        <v>674923345.61710417</v>
      </c>
      <c r="M51" s="7">
        <f t="shared" si="16"/>
        <v>78304.699514618682</v>
      </c>
      <c r="N51" s="7">
        <f t="shared" si="6"/>
        <v>8.6124858838401313</v>
      </c>
      <c r="O51" s="7">
        <f t="shared" si="7"/>
        <v>4.9414858838401292</v>
      </c>
      <c r="P51">
        <v>21</v>
      </c>
      <c r="Q51">
        <f t="shared" si="8"/>
        <v>294</v>
      </c>
      <c r="R51" t="s">
        <v>304</v>
      </c>
      <c r="S51" s="9" t="s">
        <v>41</v>
      </c>
      <c r="T51" t="s">
        <v>42</v>
      </c>
      <c r="U51" t="s">
        <v>212</v>
      </c>
      <c r="V51">
        <v>202.26</v>
      </c>
      <c r="W51">
        <v>8.6010000000000009</v>
      </c>
      <c r="X51">
        <v>4.93</v>
      </c>
      <c r="Y51" s="8">
        <f t="shared" si="9"/>
        <v>-3.6710000000000012</v>
      </c>
      <c r="Z51">
        <v>-3.4409999999999998</v>
      </c>
      <c r="AA51">
        <v>4.17E-4</v>
      </c>
      <c r="AB51">
        <v>8.1099999999999992E-3</v>
      </c>
      <c r="AC51">
        <f t="shared" si="10"/>
        <v>-2.090979145788844</v>
      </c>
      <c r="AD51">
        <f t="shared" si="11"/>
        <v>-3.3798639450262424</v>
      </c>
      <c r="AE51" s="7">
        <f t="shared" si="12"/>
        <v>90.891991309465396</v>
      </c>
      <c r="AF51" s="7">
        <v>20</v>
      </c>
      <c r="AG51" s="7">
        <f t="shared" si="13"/>
        <v>-110.8919913094654</v>
      </c>
      <c r="AH51" s="7">
        <f t="shared" si="14"/>
        <v>-3.9354666233137339</v>
      </c>
      <c r="AI51">
        <v>0</v>
      </c>
      <c r="AJ51">
        <v>0.25</v>
      </c>
      <c r="AK51">
        <v>9.11</v>
      </c>
      <c r="AL51">
        <v>1.52</v>
      </c>
      <c r="AM51">
        <v>1.58</v>
      </c>
    </row>
    <row r="52" spans="1:39" x14ac:dyDescent="0.25">
      <c r="A52">
        <v>755</v>
      </c>
      <c r="B52" t="s">
        <v>281</v>
      </c>
      <c r="C52" t="s">
        <v>211</v>
      </c>
      <c r="D52" t="s">
        <v>301</v>
      </c>
      <c r="E52" s="7">
        <f t="shared" si="0"/>
        <v>856468805.70003355</v>
      </c>
      <c r="F52" s="8">
        <f t="shared" si="1"/>
        <v>8.9327115497194463</v>
      </c>
      <c r="G52" s="7">
        <f t="shared" si="2"/>
        <v>85113.803820237721</v>
      </c>
      <c r="H52">
        <v>4.93</v>
      </c>
      <c r="I52" s="7">
        <v>0.92</v>
      </c>
      <c r="J52" s="7">
        <f t="shared" si="3"/>
        <v>8.8964993770650018</v>
      </c>
      <c r="K52" s="7">
        <f t="shared" si="15"/>
        <v>4.8937878273455553</v>
      </c>
      <c r="L52" s="7">
        <f t="shared" si="16"/>
        <v>787951301.24402928</v>
      </c>
      <c r="M52" s="7">
        <f t="shared" si="16"/>
        <v>78304.699514618682</v>
      </c>
      <c r="N52" s="7">
        <f t="shared" si="6"/>
        <v>8.624613887965884</v>
      </c>
      <c r="O52" s="7">
        <f t="shared" si="7"/>
        <v>4.9536138879658829</v>
      </c>
      <c r="P52">
        <v>20</v>
      </c>
      <c r="Q52">
        <f t="shared" si="8"/>
        <v>293</v>
      </c>
      <c r="R52" t="s">
        <v>302</v>
      </c>
      <c r="S52" s="9" t="s">
        <v>41</v>
      </c>
      <c r="T52" t="s">
        <v>42</v>
      </c>
      <c r="U52" t="s">
        <v>212</v>
      </c>
      <c r="V52">
        <v>202.26</v>
      </c>
      <c r="W52">
        <v>8.6010000000000009</v>
      </c>
      <c r="X52">
        <v>4.93</v>
      </c>
      <c r="Y52" s="8">
        <f t="shared" si="9"/>
        <v>-3.6710000000000012</v>
      </c>
      <c r="Z52">
        <v>-3.4409999999999998</v>
      </c>
      <c r="AA52">
        <v>4.17E-4</v>
      </c>
      <c r="AB52">
        <v>8.1099999999999992E-3</v>
      </c>
      <c r="AC52">
        <f t="shared" si="10"/>
        <v>-2.090979145788844</v>
      </c>
      <c r="AD52">
        <f t="shared" si="11"/>
        <v>-3.3798639450262424</v>
      </c>
      <c r="AE52" s="7">
        <f t="shared" si="12"/>
        <v>90.891991309465396</v>
      </c>
      <c r="AF52" s="7">
        <v>20</v>
      </c>
      <c r="AG52" s="7">
        <f t="shared" si="13"/>
        <v>-110.8919913094654</v>
      </c>
      <c r="AH52" s="7">
        <f t="shared" si="14"/>
        <v>-4.0027115497194465</v>
      </c>
      <c r="AI52">
        <v>0</v>
      </c>
      <c r="AJ52">
        <v>0.25</v>
      </c>
      <c r="AK52">
        <v>9.11</v>
      </c>
      <c r="AL52">
        <v>1.52</v>
      </c>
      <c r="AM52">
        <v>1.58</v>
      </c>
    </row>
    <row r="53" spans="1:39" x14ac:dyDescent="0.25">
      <c r="A53">
        <v>674</v>
      </c>
      <c r="B53" t="s">
        <v>63</v>
      </c>
      <c r="C53" t="s">
        <v>64</v>
      </c>
      <c r="D53" t="s">
        <v>301</v>
      </c>
      <c r="E53" s="7">
        <f t="shared" si="0"/>
        <v>212738030.45095238</v>
      </c>
      <c r="F53" s="8">
        <f t="shared" si="1"/>
        <v>8.3278451341839386</v>
      </c>
      <c r="G53" s="7">
        <f t="shared" si="2"/>
        <v>100000</v>
      </c>
      <c r="H53">
        <v>5</v>
      </c>
      <c r="I53" s="7">
        <v>0.92</v>
      </c>
      <c r="J53" s="7">
        <f t="shared" si="3"/>
        <v>8.2916329615294941</v>
      </c>
      <c r="K53" s="7">
        <f t="shared" si="15"/>
        <v>4.9637878273455556</v>
      </c>
      <c r="L53" s="7">
        <f t="shared" si="16"/>
        <v>195718988.01487648</v>
      </c>
      <c r="M53" s="7">
        <f t="shared" si="16"/>
        <v>92000.00000000016</v>
      </c>
      <c r="N53" s="7">
        <f t="shared" si="6"/>
        <v>8.2385918918315877</v>
      </c>
      <c r="O53" s="7">
        <f t="shared" si="7"/>
        <v>4.9755918918315869</v>
      </c>
      <c r="P53">
        <v>24</v>
      </c>
      <c r="Q53">
        <f t="shared" si="8"/>
        <v>297</v>
      </c>
      <c r="R53" t="s">
        <v>317</v>
      </c>
      <c r="S53" s="9" t="s">
        <v>41</v>
      </c>
      <c r="T53" t="s">
        <v>42</v>
      </c>
      <c r="U53" t="s">
        <v>65</v>
      </c>
      <c r="V53">
        <v>202.26</v>
      </c>
      <c r="W53">
        <v>8.1929999999999996</v>
      </c>
      <c r="X53">
        <v>4.93</v>
      </c>
      <c r="Y53" s="8">
        <f t="shared" si="9"/>
        <v>-3.2629999999999999</v>
      </c>
      <c r="Z53">
        <v>-3.3130000000000002</v>
      </c>
      <c r="AA53" s="7">
        <v>4.5899999999999998E-5</v>
      </c>
      <c r="AB53">
        <v>1.06E-2</v>
      </c>
      <c r="AC53">
        <f t="shared" si="10"/>
        <v>-1.9746941347352298</v>
      </c>
      <c r="AD53">
        <f t="shared" si="11"/>
        <v>-4.338187314462739</v>
      </c>
      <c r="AE53" s="7">
        <f t="shared" si="12"/>
        <v>89.869162881440928</v>
      </c>
      <c r="AF53" s="7">
        <v>20</v>
      </c>
      <c r="AG53" s="7">
        <f t="shared" si="13"/>
        <v>-109.86916288144093</v>
      </c>
      <c r="AH53" s="7">
        <f t="shared" si="14"/>
        <v>-3.3278451341839395</v>
      </c>
      <c r="AI53">
        <v>0</v>
      </c>
      <c r="AJ53">
        <v>0.25</v>
      </c>
      <c r="AK53">
        <v>9.11</v>
      </c>
      <c r="AL53">
        <v>1.52</v>
      </c>
      <c r="AM53">
        <v>1.58</v>
      </c>
    </row>
    <row r="54" spans="1:39" x14ac:dyDescent="0.25">
      <c r="A54">
        <v>675</v>
      </c>
      <c r="B54" t="s">
        <v>63</v>
      </c>
      <c r="C54" t="s">
        <v>64</v>
      </c>
      <c r="D54" t="s">
        <v>301</v>
      </c>
      <c r="E54" s="7">
        <f t="shared" si="0"/>
        <v>393574794.08838433</v>
      </c>
      <c r="F54" s="8">
        <f t="shared" si="1"/>
        <v>8.5950272769065243</v>
      </c>
      <c r="G54" s="7">
        <f t="shared" si="2"/>
        <v>117489.75549395311</v>
      </c>
      <c r="H54">
        <v>5.07</v>
      </c>
      <c r="I54" s="7">
        <v>0.92</v>
      </c>
      <c r="J54" s="7">
        <f t="shared" si="3"/>
        <v>8.5588151042520799</v>
      </c>
      <c r="K54" s="7">
        <f t="shared" si="15"/>
        <v>5.0337878273455559</v>
      </c>
      <c r="L54" s="7">
        <f t="shared" si="16"/>
        <v>362088810.56131417</v>
      </c>
      <c r="M54" s="7">
        <f t="shared" si="16"/>
        <v>108090.57505443702</v>
      </c>
      <c r="N54" s="7">
        <f t="shared" si="6"/>
        <v>8.3444858838401288</v>
      </c>
      <c r="O54" s="7">
        <f t="shared" si="7"/>
        <v>5.0814858838401298</v>
      </c>
      <c r="P54">
        <v>21</v>
      </c>
      <c r="Q54">
        <f t="shared" si="8"/>
        <v>294</v>
      </c>
      <c r="R54" t="s">
        <v>304</v>
      </c>
      <c r="S54" s="9" t="s">
        <v>41</v>
      </c>
      <c r="T54" t="s">
        <v>42</v>
      </c>
      <c r="U54" t="s">
        <v>65</v>
      </c>
      <c r="V54">
        <v>202.26</v>
      </c>
      <c r="W54">
        <v>8.1929999999999996</v>
      </c>
      <c r="X54">
        <v>4.93</v>
      </c>
      <c r="Y54" s="8">
        <f t="shared" si="9"/>
        <v>-3.2629999999999999</v>
      </c>
      <c r="Z54">
        <v>-3.3130000000000002</v>
      </c>
      <c r="AA54" s="7">
        <v>4.5899999999999998E-5</v>
      </c>
      <c r="AB54">
        <v>1.06E-2</v>
      </c>
      <c r="AC54">
        <f t="shared" si="10"/>
        <v>-1.9746941347352298</v>
      </c>
      <c r="AD54">
        <f t="shared" si="11"/>
        <v>-4.338187314462739</v>
      </c>
      <c r="AE54" s="7">
        <f t="shared" si="12"/>
        <v>89.869162881440928</v>
      </c>
      <c r="AF54" s="7">
        <v>20</v>
      </c>
      <c r="AG54" s="7">
        <f t="shared" si="13"/>
        <v>-109.86916288144093</v>
      </c>
      <c r="AH54" s="7">
        <f t="shared" si="14"/>
        <v>-3.525027276906525</v>
      </c>
      <c r="AI54">
        <v>0</v>
      </c>
      <c r="AJ54">
        <v>0.25</v>
      </c>
      <c r="AK54">
        <v>9.11</v>
      </c>
      <c r="AL54">
        <v>1.52</v>
      </c>
      <c r="AM54">
        <v>1.58</v>
      </c>
    </row>
    <row r="55" spans="1:39" x14ac:dyDescent="0.25">
      <c r="A55">
        <v>678</v>
      </c>
      <c r="B55" t="s">
        <v>63</v>
      </c>
      <c r="C55" t="s">
        <v>64</v>
      </c>
      <c r="D55" t="s">
        <v>301</v>
      </c>
      <c r="E55" s="7">
        <f t="shared" si="0"/>
        <v>491645377.16737264</v>
      </c>
      <c r="F55" s="8">
        <f t="shared" si="1"/>
        <v>8.6916519599424866</v>
      </c>
      <c r="G55" s="7">
        <f t="shared" si="2"/>
        <v>125892.54117941685</v>
      </c>
      <c r="H55">
        <v>5.0999999999999996</v>
      </c>
      <c r="I55" s="7">
        <v>0.92</v>
      </c>
      <c r="J55" s="7">
        <f t="shared" si="3"/>
        <v>8.6554397872880422</v>
      </c>
      <c r="K55" s="7">
        <f t="shared" si="15"/>
        <v>5.0637878273455561</v>
      </c>
      <c r="L55" s="7">
        <f t="shared" si="16"/>
        <v>452313746.9939819</v>
      </c>
      <c r="M55" s="7">
        <f t="shared" si="16"/>
        <v>115821.13788506367</v>
      </c>
      <c r="N55" s="7">
        <f t="shared" si="6"/>
        <v>8.3866138879658827</v>
      </c>
      <c r="O55" s="7">
        <f t="shared" si="7"/>
        <v>5.1236138879658837</v>
      </c>
      <c r="P55">
        <v>20</v>
      </c>
      <c r="Q55">
        <f t="shared" si="8"/>
        <v>293</v>
      </c>
      <c r="R55" t="s">
        <v>302</v>
      </c>
      <c r="S55" s="9" t="s">
        <v>41</v>
      </c>
      <c r="T55" t="s">
        <v>42</v>
      </c>
      <c r="U55" t="s">
        <v>65</v>
      </c>
      <c r="V55">
        <v>202.26</v>
      </c>
      <c r="W55">
        <v>8.1929999999999996</v>
      </c>
      <c r="X55">
        <v>4.93</v>
      </c>
      <c r="Y55" s="8">
        <f t="shared" si="9"/>
        <v>-3.2629999999999999</v>
      </c>
      <c r="Z55">
        <v>-3.3130000000000002</v>
      </c>
      <c r="AA55" s="7">
        <v>4.5899999999999998E-5</v>
      </c>
      <c r="AB55">
        <v>1.06E-2</v>
      </c>
      <c r="AC55">
        <f t="shared" si="10"/>
        <v>-1.9746941347352298</v>
      </c>
      <c r="AD55">
        <f t="shared" si="11"/>
        <v>-4.338187314462739</v>
      </c>
      <c r="AE55" s="7">
        <f t="shared" si="12"/>
        <v>89.869162881440928</v>
      </c>
      <c r="AF55" s="7">
        <v>20</v>
      </c>
      <c r="AG55" s="7">
        <f t="shared" si="13"/>
        <v>-109.86916288144093</v>
      </c>
      <c r="AH55" s="7">
        <f t="shared" si="14"/>
        <v>-3.5916519599424865</v>
      </c>
      <c r="AI55">
        <v>0</v>
      </c>
      <c r="AJ55">
        <v>0.25</v>
      </c>
      <c r="AK55">
        <v>9.11</v>
      </c>
      <c r="AL55">
        <v>1.52</v>
      </c>
      <c r="AM55">
        <v>1.58</v>
      </c>
    </row>
    <row r="56" spans="1:39" x14ac:dyDescent="0.25">
      <c r="A56">
        <v>1241</v>
      </c>
      <c r="B56" t="s">
        <v>387</v>
      </c>
      <c r="C56" t="s">
        <v>388</v>
      </c>
      <c r="D56" t="s">
        <v>301</v>
      </c>
      <c r="E56" s="7">
        <f t="shared" si="0"/>
        <v>580211870.0626477</v>
      </c>
      <c r="F56" s="8">
        <f t="shared" si="1"/>
        <v>8.7635866094200665</v>
      </c>
      <c r="G56" s="7">
        <f t="shared" si="2"/>
        <v>1000000</v>
      </c>
      <c r="H56">
        <v>6</v>
      </c>
      <c r="I56" s="7">
        <v>0.92</v>
      </c>
      <c r="J56" s="7">
        <f t="shared" si="3"/>
        <v>8.7273744367656221</v>
      </c>
      <c r="K56" s="7">
        <f t="shared" si="15"/>
        <v>5.9637878273455556</v>
      </c>
      <c r="L56" s="7">
        <f t="shared" si="16"/>
        <v>533794920.45763671</v>
      </c>
      <c r="M56" s="7">
        <f t="shared" si="16"/>
        <v>920000.00000000256</v>
      </c>
      <c r="N56" s="7">
        <f t="shared" si="6"/>
        <v>8.446613887965885</v>
      </c>
      <c r="O56" s="7">
        <f t="shared" si="7"/>
        <v>6.023613887965884</v>
      </c>
      <c r="P56">
        <v>20</v>
      </c>
      <c r="Q56">
        <f t="shared" si="8"/>
        <v>293</v>
      </c>
      <c r="R56" t="s">
        <v>302</v>
      </c>
      <c r="S56" s="9" t="s">
        <v>41</v>
      </c>
      <c r="T56" t="s">
        <v>42</v>
      </c>
      <c r="U56" t="s">
        <v>389</v>
      </c>
      <c r="V56">
        <v>326.44</v>
      </c>
      <c r="W56">
        <v>9.4030000000000005</v>
      </c>
      <c r="X56">
        <v>6.98</v>
      </c>
      <c r="Y56" s="8">
        <f t="shared" si="9"/>
        <v>-2.423</v>
      </c>
      <c r="Z56">
        <v>-2.423</v>
      </c>
      <c r="AA56">
        <v>9.9299999999999996E-4</v>
      </c>
      <c r="AB56">
        <v>3.7299999999999998E-3</v>
      </c>
      <c r="AC56">
        <f t="shared" si="10"/>
        <v>-2.4282911681913126</v>
      </c>
      <c r="AD56">
        <f t="shared" si="11"/>
        <v>-3.003050751504619</v>
      </c>
      <c r="AE56" s="7">
        <f t="shared" si="12"/>
        <v>93.858945713146895</v>
      </c>
      <c r="AF56" s="7">
        <v>20</v>
      </c>
      <c r="AG56" s="7">
        <f t="shared" si="13"/>
        <v>-113.85894571314689</v>
      </c>
      <c r="AH56" s="7">
        <f t="shared" si="14"/>
        <v>-2.7635866094200656</v>
      </c>
      <c r="AI56">
        <v>0</v>
      </c>
      <c r="AJ56">
        <v>0.06</v>
      </c>
      <c r="AK56">
        <v>9.2200000000000006</v>
      </c>
      <c r="AL56">
        <v>1.53</v>
      </c>
      <c r="AM56">
        <v>1.94</v>
      </c>
    </row>
    <row r="57" spans="1:39" x14ac:dyDescent="0.25">
      <c r="A57">
        <v>1153</v>
      </c>
      <c r="B57" t="s">
        <v>390</v>
      </c>
      <c r="C57" t="s">
        <v>391</v>
      </c>
      <c r="D57" t="s">
        <v>301</v>
      </c>
      <c r="E57" s="7">
        <f t="shared" si="0"/>
        <v>2635169252.6269627</v>
      </c>
      <c r="F57" s="8">
        <f t="shared" si="1"/>
        <v>9.4208085144712665</v>
      </c>
      <c r="G57" s="7">
        <f t="shared" si="2"/>
        <v>2398832.9190194933</v>
      </c>
      <c r="H57">
        <v>6.38</v>
      </c>
      <c r="I57" s="7">
        <v>0.92</v>
      </c>
      <c r="J57" s="7">
        <f t="shared" si="3"/>
        <v>9.3845963418168221</v>
      </c>
      <c r="K57" s="7">
        <f t="shared" si="15"/>
        <v>6.3437878273455555</v>
      </c>
      <c r="L57" s="7">
        <f t="shared" si="16"/>
        <v>2424355712.4168096</v>
      </c>
      <c r="M57" s="7">
        <f t="shared" si="16"/>
        <v>2206926.2854979332</v>
      </c>
      <c r="N57" s="7">
        <f t="shared" si="6"/>
        <v>9.129613887965883</v>
      </c>
      <c r="O57" s="7">
        <f t="shared" si="7"/>
        <v>6.403613887965883</v>
      </c>
      <c r="P57">
        <v>20</v>
      </c>
      <c r="Q57">
        <f t="shared" si="8"/>
        <v>293</v>
      </c>
      <c r="R57" t="s">
        <v>302</v>
      </c>
      <c r="S57" s="9" t="s">
        <v>41</v>
      </c>
      <c r="T57" t="s">
        <v>42</v>
      </c>
      <c r="U57" t="s">
        <v>392</v>
      </c>
      <c r="V57">
        <v>326.44</v>
      </c>
      <c r="W57">
        <v>9.7059999999999995</v>
      </c>
      <c r="X57">
        <v>6.98</v>
      </c>
      <c r="Y57" s="8">
        <f t="shared" si="9"/>
        <v>-2.7259999999999991</v>
      </c>
      <c r="Z57">
        <v>-2.496</v>
      </c>
      <c r="AA57">
        <v>2.9500000000000001E-4</v>
      </c>
      <c r="AB57">
        <v>3.56E-2</v>
      </c>
      <c r="AC57">
        <f t="shared" si="10"/>
        <v>-1.4485500020271249</v>
      </c>
      <c r="AD57">
        <f t="shared" si="11"/>
        <v>-3.530177984021837</v>
      </c>
      <c r="AE57" s="7">
        <f t="shared" si="12"/>
        <v>85.241264829094263</v>
      </c>
      <c r="AF57" s="7">
        <v>20</v>
      </c>
      <c r="AG57" s="7">
        <f t="shared" si="13"/>
        <v>-105.24126482909426</v>
      </c>
      <c r="AH57" s="7">
        <f t="shared" si="14"/>
        <v>-3.0408085144712662</v>
      </c>
      <c r="AI57">
        <v>0</v>
      </c>
      <c r="AJ57">
        <v>7.0000000000000007E-2</v>
      </c>
      <c r="AK57">
        <v>9.2899999999999991</v>
      </c>
      <c r="AL57">
        <v>1.57</v>
      </c>
      <c r="AM57">
        <v>1.94</v>
      </c>
    </row>
    <row r="58" spans="1:39" x14ac:dyDescent="0.25">
      <c r="A58">
        <v>1148</v>
      </c>
      <c r="B58" t="s">
        <v>393</v>
      </c>
      <c r="C58" t="s">
        <v>189</v>
      </c>
      <c r="D58" t="s">
        <v>301</v>
      </c>
      <c r="E58" s="7">
        <f t="shared" si="0"/>
        <v>558792576.92528319</v>
      </c>
      <c r="F58" s="8">
        <f t="shared" si="1"/>
        <v>8.7472506282549549</v>
      </c>
      <c r="G58" s="7">
        <f t="shared" si="2"/>
        <v>1513561.2484362102</v>
      </c>
      <c r="H58">
        <v>6.18</v>
      </c>
      <c r="I58" s="7">
        <v>0.92</v>
      </c>
      <c r="J58" s="7">
        <f t="shared" si="3"/>
        <v>8.7110384556005105</v>
      </c>
      <c r="K58" s="7">
        <f t="shared" si="15"/>
        <v>6.1437878273455562</v>
      </c>
      <c r="L58" s="7">
        <f t="shared" si="16"/>
        <v>514089170.77126127</v>
      </c>
      <c r="M58" s="7">
        <f t="shared" si="16"/>
        <v>1392476.3485613156</v>
      </c>
      <c r="N58" s="7">
        <f t="shared" si="6"/>
        <v>8.4576138879658842</v>
      </c>
      <c r="O58" s="7">
        <f t="shared" si="7"/>
        <v>6.2036138879658838</v>
      </c>
      <c r="P58">
        <v>20</v>
      </c>
      <c r="Q58">
        <f t="shared" si="8"/>
        <v>293</v>
      </c>
      <c r="R58" t="s">
        <v>302</v>
      </c>
      <c r="S58" s="9" t="s">
        <v>41</v>
      </c>
      <c r="T58" t="s">
        <v>42</v>
      </c>
      <c r="U58" t="s">
        <v>190</v>
      </c>
      <c r="V58">
        <v>326.44</v>
      </c>
      <c r="W58">
        <v>9.234</v>
      </c>
      <c r="X58">
        <v>6.98</v>
      </c>
      <c r="Y58" s="8">
        <f t="shared" si="9"/>
        <v>-2.2539999999999996</v>
      </c>
      <c r="Z58">
        <v>-2.4340000000000002</v>
      </c>
      <c r="AA58">
        <v>2.9500000000000001E-4</v>
      </c>
      <c r="AB58">
        <v>4.0800000000000003E-2</v>
      </c>
      <c r="AC58">
        <f t="shared" si="10"/>
        <v>-1.38933983691012</v>
      </c>
      <c r="AD58">
        <f t="shared" si="11"/>
        <v>-3.530177984021837</v>
      </c>
      <c r="AE58" s="7">
        <f t="shared" si="12"/>
        <v>84.720459614725115</v>
      </c>
      <c r="AF58" s="7">
        <v>20</v>
      </c>
      <c r="AG58" s="7">
        <f t="shared" si="13"/>
        <v>-104.72045961472512</v>
      </c>
      <c r="AH58" s="7">
        <f t="shared" si="14"/>
        <v>-2.5672506282549548</v>
      </c>
      <c r="AI58">
        <v>0</v>
      </c>
      <c r="AJ58">
        <v>0.11</v>
      </c>
      <c r="AK58">
        <v>9.3000000000000007</v>
      </c>
      <c r="AL58">
        <v>1.61</v>
      </c>
      <c r="AM58">
        <v>1.94</v>
      </c>
    </row>
    <row r="59" spans="1:39" x14ac:dyDescent="0.25">
      <c r="A59">
        <v>1147</v>
      </c>
      <c r="B59" t="s">
        <v>393</v>
      </c>
      <c r="C59" t="s">
        <v>189</v>
      </c>
      <c r="D59" t="s">
        <v>301</v>
      </c>
      <c r="E59" s="7">
        <f t="shared" si="0"/>
        <v>505531381.26588851</v>
      </c>
      <c r="F59" s="8">
        <f t="shared" si="1"/>
        <v>8.7037481199420448</v>
      </c>
      <c r="G59" s="7">
        <f t="shared" si="2"/>
        <v>1584893.1924611153</v>
      </c>
      <c r="H59">
        <v>6.2</v>
      </c>
      <c r="I59" s="7">
        <v>0.92</v>
      </c>
      <c r="J59" s="7">
        <f t="shared" si="3"/>
        <v>8.6675359472876004</v>
      </c>
      <c r="K59" s="7">
        <f t="shared" si="15"/>
        <v>6.1637878273455557</v>
      </c>
      <c r="L59" s="7">
        <f t="shared" si="16"/>
        <v>465088870.76461816</v>
      </c>
      <c r="M59" s="7">
        <f t="shared" si="16"/>
        <v>1458101.7370642284</v>
      </c>
      <c r="N59" s="7">
        <f t="shared" si="6"/>
        <v>8.465485883840131</v>
      </c>
      <c r="O59" s="7">
        <f t="shared" si="7"/>
        <v>6.2114858838401297</v>
      </c>
      <c r="P59">
        <v>21</v>
      </c>
      <c r="Q59">
        <f t="shared" si="8"/>
        <v>294</v>
      </c>
      <c r="R59" t="s">
        <v>318</v>
      </c>
      <c r="S59" s="9" t="s">
        <v>41</v>
      </c>
      <c r="T59" t="s">
        <v>42</v>
      </c>
      <c r="U59" t="s">
        <v>190</v>
      </c>
      <c r="V59">
        <v>326.44</v>
      </c>
      <c r="W59">
        <v>9.234</v>
      </c>
      <c r="X59">
        <v>6.98</v>
      </c>
      <c r="Y59" s="8">
        <f t="shared" si="9"/>
        <v>-2.2539999999999996</v>
      </c>
      <c r="Z59">
        <v>-2.4340000000000002</v>
      </c>
      <c r="AA59">
        <v>2.9500000000000001E-4</v>
      </c>
      <c r="AB59">
        <v>4.0800000000000003E-2</v>
      </c>
      <c r="AC59">
        <f t="shared" si="10"/>
        <v>-1.38933983691012</v>
      </c>
      <c r="AD59">
        <f t="shared" si="11"/>
        <v>-3.530177984021837</v>
      </c>
      <c r="AE59" s="7">
        <f t="shared" si="12"/>
        <v>84.720459614725115</v>
      </c>
      <c r="AF59" s="7">
        <v>20</v>
      </c>
      <c r="AG59" s="7">
        <f t="shared" si="13"/>
        <v>-104.72045961472512</v>
      </c>
      <c r="AH59" s="7">
        <f t="shared" si="14"/>
        <v>-2.5037481199420437</v>
      </c>
      <c r="AI59">
        <v>0</v>
      </c>
      <c r="AJ59">
        <v>0.11</v>
      </c>
      <c r="AK59">
        <v>9.3000000000000007</v>
      </c>
      <c r="AL59">
        <v>1.61</v>
      </c>
      <c r="AM59">
        <v>1.94</v>
      </c>
    </row>
    <row r="60" spans="1:39" x14ac:dyDescent="0.25">
      <c r="A60">
        <v>204</v>
      </c>
      <c r="B60" t="s">
        <v>394</v>
      </c>
      <c r="C60" t="s">
        <v>192</v>
      </c>
      <c r="D60" t="s">
        <v>301</v>
      </c>
      <c r="E60" s="7">
        <f t="shared" si="0"/>
        <v>3099416079.3398457</v>
      </c>
      <c r="F60" s="8">
        <f t="shared" si="1"/>
        <v>9.4912798817674329</v>
      </c>
      <c r="G60" s="7">
        <f t="shared" si="2"/>
        <v>870963.58995608229</v>
      </c>
      <c r="H60">
        <v>5.94</v>
      </c>
      <c r="I60" s="7">
        <v>0.92</v>
      </c>
      <c r="J60" s="7">
        <f t="shared" si="3"/>
        <v>9.4550677091129884</v>
      </c>
      <c r="K60" s="7">
        <f t="shared" si="15"/>
        <v>5.903787827345556</v>
      </c>
      <c r="L60" s="7">
        <f t="shared" si="16"/>
        <v>2851462792.9926624</v>
      </c>
      <c r="M60" s="7">
        <f t="shared" si="16"/>
        <v>801286.50275959691</v>
      </c>
      <c r="N60" s="7">
        <f t="shared" si="6"/>
        <v>9.2304858838401298</v>
      </c>
      <c r="O60" s="7">
        <f t="shared" si="7"/>
        <v>5.9514858838401299</v>
      </c>
      <c r="P60">
        <v>21</v>
      </c>
      <c r="Q60">
        <f t="shared" si="8"/>
        <v>294</v>
      </c>
      <c r="R60" t="s">
        <v>304</v>
      </c>
      <c r="S60" s="9" t="s">
        <v>41</v>
      </c>
      <c r="T60" t="s">
        <v>42</v>
      </c>
      <c r="U60" t="s">
        <v>193</v>
      </c>
      <c r="V60">
        <v>318.02999999999997</v>
      </c>
      <c r="W60">
        <v>9.2789999999999999</v>
      </c>
      <c r="X60">
        <v>6</v>
      </c>
      <c r="Y60" s="8">
        <f t="shared" si="9"/>
        <v>-3.2789999999999999</v>
      </c>
      <c r="Z60">
        <v>-2.7690000000000001</v>
      </c>
      <c r="AA60">
        <v>9.1299999999999992E-3</v>
      </c>
      <c r="AB60">
        <v>3.4399999999999999E-3</v>
      </c>
      <c r="AC60">
        <f t="shared" si="10"/>
        <v>-2.46344155742847</v>
      </c>
      <c r="AD60">
        <f t="shared" si="11"/>
        <v>-2.0395292224657009</v>
      </c>
      <c r="AE60" s="7">
        <f t="shared" si="12"/>
        <v>94.168124145019888</v>
      </c>
      <c r="AF60" s="7">
        <v>20</v>
      </c>
      <c r="AG60" s="7">
        <f t="shared" si="13"/>
        <v>-114.16812414501989</v>
      </c>
      <c r="AH60" s="7">
        <f t="shared" si="14"/>
        <v>-3.5512798817674334</v>
      </c>
      <c r="AI60">
        <v>0</v>
      </c>
      <c r="AJ60">
        <v>0.3</v>
      </c>
      <c r="AK60">
        <v>9.3800000000000008</v>
      </c>
      <c r="AL60">
        <v>1.53</v>
      </c>
      <c r="AM60">
        <v>2.0499999999999998</v>
      </c>
    </row>
    <row r="61" spans="1:39" x14ac:dyDescent="0.25">
      <c r="A61">
        <v>208</v>
      </c>
      <c r="B61" t="s">
        <v>395</v>
      </c>
      <c r="C61" t="s">
        <v>192</v>
      </c>
      <c r="D61" t="s">
        <v>301</v>
      </c>
      <c r="E61" s="7">
        <f t="shared" si="0"/>
        <v>5640010100.7643318</v>
      </c>
      <c r="F61" s="8">
        <f t="shared" si="1"/>
        <v>9.7512798817674344</v>
      </c>
      <c r="G61" s="7">
        <f t="shared" si="2"/>
        <v>1584893.1924611153</v>
      </c>
      <c r="H61">
        <v>6.2</v>
      </c>
      <c r="I61" s="7">
        <v>0.92</v>
      </c>
      <c r="J61" s="7">
        <f t="shared" si="3"/>
        <v>9.71506770911299</v>
      </c>
      <c r="K61" s="7">
        <f t="shared" si="15"/>
        <v>6.1637878273455557</v>
      </c>
      <c r="L61" s="7">
        <f t="shared" si="16"/>
        <v>5188809292.7031937</v>
      </c>
      <c r="M61" s="7">
        <f t="shared" si="16"/>
        <v>1458101.7370642284</v>
      </c>
      <c r="N61" s="7">
        <f t="shared" si="6"/>
        <v>9.4904858838401314</v>
      </c>
      <c r="O61" s="7">
        <f t="shared" si="7"/>
        <v>6.2114858838401297</v>
      </c>
      <c r="P61">
        <v>21</v>
      </c>
      <c r="Q61">
        <f t="shared" si="8"/>
        <v>294</v>
      </c>
      <c r="R61" t="s">
        <v>304</v>
      </c>
      <c r="S61" s="9" t="s">
        <v>41</v>
      </c>
      <c r="T61" t="s">
        <v>42</v>
      </c>
      <c r="U61" t="s">
        <v>193</v>
      </c>
      <c r="V61">
        <v>318.02999999999997</v>
      </c>
      <c r="W61">
        <v>9.2789999999999999</v>
      </c>
      <c r="X61">
        <v>6</v>
      </c>
      <c r="Y61" s="8">
        <f t="shared" si="9"/>
        <v>-3.2789999999999999</v>
      </c>
      <c r="Z61">
        <v>-2.7690000000000001</v>
      </c>
      <c r="AA61">
        <v>9.1299999999999992E-3</v>
      </c>
      <c r="AB61">
        <v>3.4399999999999999E-3</v>
      </c>
      <c r="AC61">
        <f t="shared" si="10"/>
        <v>-2.46344155742847</v>
      </c>
      <c r="AD61">
        <f t="shared" si="11"/>
        <v>-2.0395292224657009</v>
      </c>
      <c r="AE61" s="7">
        <f t="shared" si="12"/>
        <v>94.168124145019888</v>
      </c>
      <c r="AF61" s="7">
        <v>20</v>
      </c>
      <c r="AG61" s="7">
        <f t="shared" si="13"/>
        <v>-114.16812414501989</v>
      </c>
      <c r="AH61" s="7">
        <f t="shared" si="14"/>
        <v>-3.5512798817674334</v>
      </c>
      <c r="AI61">
        <v>0</v>
      </c>
      <c r="AJ61">
        <v>0.3</v>
      </c>
      <c r="AK61">
        <v>9.3800000000000008</v>
      </c>
      <c r="AL61">
        <v>1.53</v>
      </c>
      <c r="AM61">
        <v>2.0499999999999998</v>
      </c>
    </row>
    <row r="62" spans="1:39" x14ac:dyDescent="0.25">
      <c r="A62">
        <v>1280</v>
      </c>
      <c r="B62" t="s">
        <v>396</v>
      </c>
      <c r="C62" t="s">
        <v>397</v>
      </c>
      <c r="D62" t="s">
        <v>301</v>
      </c>
      <c r="E62" s="7">
        <f t="shared" si="0"/>
        <v>1243204350.5331612</v>
      </c>
      <c r="F62" s="8">
        <f t="shared" si="1"/>
        <v>9.0945425212519151</v>
      </c>
      <c r="G62" s="7">
        <f t="shared" si="2"/>
        <v>2511886.431509587</v>
      </c>
      <c r="H62">
        <v>6.4</v>
      </c>
      <c r="I62" s="7">
        <v>0.92</v>
      </c>
      <c r="J62" s="7">
        <f t="shared" si="3"/>
        <v>9.0583303485974707</v>
      </c>
      <c r="K62" s="7">
        <f t="shared" si="15"/>
        <v>6.3637878273455568</v>
      </c>
      <c r="L62" s="7">
        <f t="shared" si="16"/>
        <v>1143748002.49051</v>
      </c>
      <c r="M62" s="7">
        <f t="shared" si="16"/>
        <v>2310935.5169888237</v>
      </c>
      <c r="N62" s="7">
        <f t="shared" si="6"/>
        <v>8.8344858838401308</v>
      </c>
      <c r="O62" s="7">
        <f t="shared" si="7"/>
        <v>6.4114858838401307</v>
      </c>
      <c r="P62">
        <v>21</v>
      </c>
      <c r="Q62">
        <f t="shared" si="8"/>
        <v>294</v>
      </c>
      <c r="R62" t="s">
        <v>318</v>
      </c>
      <c r="S62" s="9" t="s">
        <v>41</v>
      </c>
      <c r="T62" t="s">
        <v>42</v>
      </c>
      <c r="U62" t="s">
        <v>398</v>
      </c>
      <c r="V62">
        <v>326.44</v>
      </c>
      <c r="W62">
        <v>9.4030000000000005</v>
      </c>
      <c r="X62">
        <v>6.98</v>
      </c>
      <c r="Y62" s="8">
        <f t="shared" si="9"/>
        <v>-2.423</v>
      </c>
      <c r="Z62">
        <v>-2.423</v>
      </c>
      <c r="AA62">
        <v>7.2900000000000005E-4</v>
      </c>
      <c r="AB62">
        <v>3.7299999999999998E-3</v>
      </c>
      <c r="AC62">
        <f t="shared" si="10"/>
        <v>-2.4282911681913126</v>
      </c>
      <c r="AD62">
        <f t="shared" si="11"/>
        <v>-3.1372724716820253</v>
      </c>
      <c r="AE62" s="7">
        <f t="shared" si="12"/>
        <v>93.858945713146895</v>
      </c>
      <c r="AF62" s="7">
        <v>20</v>
      </c>
      <c r="AG62" s="7">
        <f t="shared" si="13"/>
        <v>-113.85894571314689</v>
      </c>
      <c r="AH62" s="7">
        <f t="shared" si="14"/>
        <v>-2.6945425212519143</v>
      </c>
      <c r="AI62">
        <v>0</v>
      </c>
      <c r="AJ62">
        <v>0.05</v>
      </c>
      <c r="AK62">
        <v>9.41</v>
      </c>
      <c r="AL62">
        <v>1.57</v>
      </c>
      <c r="AM62">
        <v>1.94</v>
      </c>
    </row>
    <row r="63" spans="1:39" x14ac:dyDescent="0.25">
      <c r="A63">
        <v>1256</v>
      </c>
      <c r="B63" t="s">
        <v>399</v>
      </c>
      <c r="C63" t="s">
        <v>400</v>
      </c>
      <c r="D63" t="s">
        <v>301</v>
      </c>
      <c r="E63" s="7">
        <f t="shared" si="0"/>
        <v>478174716.90159851</v>
      </c>
      <c r="F63" s="8">
        <f t="shared" si="1"/>
        <v>8.6795866094200651</v>
      </c>
      <c r="G63" s="7">
        <f t="shared" si="2"/>
        <v>1380384.2646028849</v>
      </c>
      <c r="H63">
        <v>6.14</v>
      </c>
      <c r="I63" s="7">
        <v>0.92</v>
      </c>
      <c r="J63" s="7">
        <f t="shared" si="3"/>
        <v>8.6433744367656207</v>
      </c>
      <c r="K63" s="7">
        <f t="shared" si="15"/>
        <v>6.1037878273455553</v>
      </c>
      <c r="L63" s="7">
        <f t="shared" si="16"/>
        <v>439920739.54946977</v>
      </c>
      <c r="M63" s="7">
        <f t="shared" si="16"/>
        <v>1269953.523434656</v>
      </c>
      <c r="N63" s="7">
        <f t="shared" si="6"/>
        <v>8.3626138879658818</v>
      </c>
      <c r="O63" s="7">
        <f t="shared" si="7"/>
        <v>6.1636138879658828</v>
      </c>
      <c r="P63">
        <v>20</v>
      </c>
      <c r="Q63">
        <f t="shared" si="8"/>
        <v>293</v>
      </c>
      <c r="R63" t="s">
        <v>302</v>
      </c>
      <c r="S63" s="9" t="s">
        <v>41</v>
      </c>
      <c r="T63" t="s">
        <v>42</v>
      </c>
      <c r="U63" t="s">
        <v>401</v>
      </c>
      <c r="V63">
        <v>326.44</v>
      </c>
      <c r="W63">
        <v>9.1790000000000003</v>
      </c>
      <c r="X63">
        <v>6.98</v>
      </c>
      <c r="Y63" s="8">
        <f t="shared" si="9"/>
        <v>-2.1989999999999998</v>
      </c>
      <c r="Z63">
        <v>-2.569</v>
      </c>
      <c r="AA63">
        <v>2.9500000000000001E-4</v>
      </c>
      <c r="AB63">
        <v>3.7299999999999998E-3</v>
      </c>
      <c r="AC63">
        <f t="shared" si="10"/>
        <v>-2.4282911681913126</v>
      </c>
      <c r="AD63">
        <f t="shared" si="11"/>
        <v>-3.530177984021837</v>
      </c>
      <c r="AE63" s="7">
        <f t="shared" si="12"/>
        <v>93.858945713146895</v>
      </c>
      <c r="AF63" s="7">
        <v>20</v>
      </c>
      <c r="AG63" s="7">
        <f t="shared" si="13"/>
        <v>-113.85894571314689</v>
      </c>
      <c r="AH63" s="7">
        <f t="shared" si="14"/>
        <v>-2.5395866094200659</v>
      </c>
      <c r="AI63">
        <v>0</v>
      </c>
      <c r="AJ63">
        <v>7.0000000000000007E-2</v>
      </c>
      <c r="AK63">
        <v>9.44</v>
      </c>
      <c r="AL63">
        <v>1.54</v>
      </c>
      <c r="AM63">
        <v>1.94</v>
      </c>
    </row>
    <row r="64" spans="1:39" x14ac:dyDescent="0.25">
      <c r="A64">
        <v>1155</v>
      </c>
      <c r="B64" t="s">
        <v>402</v>
      </c>
      <c r="C64" t="s">
        <v>403</v>
      </c>
      <c r="D64" t="s">
        <v>301</v>
      </c>
      <c r="E64" s="7">
        <f t="shared" si="0"/>
        <v>770474814.91616035</v>
      </c>
      <c r="F64" s="8">
        <f t="shared" si="1"/>
        <v>8.8867584471794192</v>
      </c>
      <c r="G64" s="7">
        <f t="shared" si="2"/>
        <v>1513561.2484362102</v>
      </c>
      <c r="H64">
        <v>6.18</v>
      </c>
      <c r="I64" s="7">
        <v>0.92</v>
      </c>
      <c r="J64" s="7">
        <f t="shared" si="3"/>
        <v>8.8505462745249748</v>
      </c>
      <c r="K64" s="7">
        <f t="shared" si="15"/>
        <v>6.1437878273455562</v>
      </c>
      <c r="L64" s="7">
        <f t="shared" si="16"/>
        <v>708836829.72286606</v>
      </c>
      <c r="M64" s="7">
        <f t="shared" si="16"/>
        <v>1392476.3485613156</v>
      </c>
      <c r="N64" s="7">
        <f t="shared" si="6"/>
        <v>8.5926138879658822</v>
      </c>
      <c r="O64" s="7">
        <f t="shared" si="7"/>
        <v>6.2036138879658838</v>
      </c>
      <c r="P64">
        <v>20</v>
      </c>
      <c r="Q64">
        <f t="shared" si="8"/>
        <v>293</v>
      </c>
      <c r="R64" t="s">
        <v>302</v>
      </c>
      <c r="S64" s="9" t="s">
        <v>41</v>
      </c>
      <c r="T64" t="s">
        <v>42</v>
      </c>
      <c r="U64" t="s">
        <v>404</v>
      </c>
      <c r="V64">
        <v>326.44</v>
      </c>
      <c r="W64">
        <v>9.3689999999999998</v>
      </c>
      <c r="X64">
        <v>6.98</v>
      </c>
      <c r="Y64" s="8">
        <f t="shared" si="9"/>
        <v>-2.3889999999999993</v>
      </c>
      <c r="Z64">
        <v>-2.5190000000000001</v>
      </c>
      <c r="AA64">
        <v>2.9500000000000001E-4</v>
      </c>
      <c r="AB64">
        <v>2.75E-2</v>
      </c>
      <c r="AC64">
        <f t="shared" si="10"/>
        <v>-1.5606673061697374</v>
      </c>
      <c r="AD64">
        <f t="shared" si="11"/>
        <v>-3.530177984021837</v>
      </c>
      <c r="AE64" s="7">
        <f t="shared" si="12"/>
        <v>86.227434627862721</v>
      </c>
      <c r="AF64" s="7">
        <v>20</v>
      </c>
      <c r="AG64" s="7">
        <f t="shared" si="13"/>
        <v>-106.22743462786272</v>
      </c>
      <c r="AH64" s="7">
        <f t="shared" si="14"/>
        <v>-2.706758447179419</v>
      </c>
      <c r="AI64">
        <v>0</v>
      </c>
      <c r="AJ64">
        <v>0.12</v>
      </c>
      <c r="AK64">
        <v>9.44</v>
      </c>
      <c r="AL64">
        <v>1.58</v>
      </c>
      <c r="AM64">
        <v>1.94</v>
      </c>
    </row>
    <row r="65" spans="1:39" x14ac:dyDescent="0.25">
      <c r="A65">
        <v>191</v>
      </c>
      <c r="B65" t="s">
        <v>405</v>
      </c>
      <c r="C65" t="s">
        <v>406</v>
      </c>
      <c r="D65" t="s">
        <v>301</v>
      </c>
      <c r="E65" s="7">
        <f t="shared" si="0"/>
        <v>1204063706.6915004</v>
      </c>
      <c r="F65" s="8">
        <f t="shared" si="1"/>
        <v>9.0806494659356147</v>
      </c>
      <c r="G65" s="7">
        <f t="shared" si="2"/>
        <v>120226.44346174144</v>
      </c>
      <c r="H65">
        <v>5.08</v>
      </c>
      <c r="I65" s="7">
        <v>0.92</v>
      </c>
      <c r="J65" s="7">
        <f t="shared" si="3"/>
        <v>9.0444372932811703</v>
      </c>
      <c r="K65" s="7">
        <f t="shared" si="15"/>
        <v>5.0437878273455556</v>
      </c>
      <c r="L65" s="7">
        <f t="shared" si="16"/>
        <v>1107738610.1561821</v>
      </c>
      <c r="M65" s="7">
        <f t="shared" si="16"/>
        <v>110608.32798480229</v>
      </c>
      <c r="N65" s="7">
        <f t="shared" si="6"/>
        <v>8.8104858838401299</v>
      </c>
      <c r="O65" s="7">
        <f t="shared" si="7"/>
        <v>5.0914858838401296</v>
      </c>
      <c r="P65">
        <v>21</v>
      </c>
      <c r="Q65">
        <f t="shared" si="8"/>
        <v>294</v>
      </c>
      <c r="R65" t="s">
        <v>304</v>
      </c>
      <c r="S65" s="9" t="s">
        <v>41</v>
      </c>
      <c r="T65" t="s">
        <v>42</v>
      </c>
      <c r="U65" t="s">
        <v>407</v>
      </c>
      <c r="V65">
        <v>320.05</v>
      </c>
      <c r="W65">
        <v>9.5890000000000004</v>
      </c>
      <c r="X65">
        <v>5.87</v>
      </c>
      <c r="Y65" s="8">
        <f t="shared" si="9"/>
        <v>-3.7190000000000003</v>
      </c>
      <c r="Z65">
        <v>-3.569</v>
      </c>
      <c r="AA65">
        <v>2.5999999999999999E-3</v>
      </c>
      <c r="AB65">
        <v>1.23E-3</v>
      </c>
      <c r="AC65">
        <f t="shared" si="10"/>
        <v>-2.9100948885606019</v>
      </c>
      <c r="AD65">
        <f t="shared" si="11"/>
        <v>-2.5850266520291822</v>
      </c>
      <c r="AE65" s="7">
        <f t="shared" si="12"/>
        <v>98.096831038663638</v>
      </c>
      <c r="AF65" s="7">
        <v>20</v>
      </c>
      <c r="AG65" s="7">
        <f t="shared" si="13"/>
        <v>-118.09683103866364</v>
      </c>
      <c r="AH65" s="7">
        <f t="shared" si="14"/>
        <v>-4.0006494659356155</v>
      </c>
      <c r="AI65">
        <v>0.09</v>
      </c>
      <c r="AJ65">
        <v>0.22</v>
      </c>
      <c r="AK65">
        <v>9.4499999999999993</v>
      </c>
      <c r="AL65">
        <v>1.44</v>
      </c>
      <c r="AM65">
        <v>2.1</v>
      </c>
    </row>
    <row r="66" spans="1:39" x14ac:dyDescent="0.25">
      <c r="A66">
        <v>186</v>
      </c>
      <c r="B66" t="s">
        <v>408</v>
      </c>
      <c r="C66" t="s">
        <v>406</v>
      </c>
      <c r="D66" t="s">
        <v>301</v>
      </c>
      <c r="E66" s="7">
        <f t="shared" ref="E66:E129" si="17">10^F66</f>
        <v>1864873879.1531625</v>
      </c>
      <c r="F66" s="8">
        <f t="shared" ref="F66:F129" si="18">H66-AH66</f>
        <v>9.270649465935616</v>
      </c>
      <c r="G66" s="7">
        <f t="shared" ref="G66:G122" si="19">10^H66</f>
        <v>186208.71366628664</v>
      </c>
      <c r="H66">
        <v>5.27</v>
      </c>
      <c r="I66" s="7">
        <v>0.92</v>
      </c>
      <c r="J66" s="7">
        <f t="shared" ref="J66:J122" si="20">K66-AH66</f>
        <v>9.2344372932811716</v>
      </c>
      <c r="K66" s="7">
        <f t="shared" ref="K66:K97" si="21">LOG(I66*G66)</f>
        <v>5.2337878273455551</v>
      </c>
      <c r="L66" s="7">
        <f t="shared" ref="L66:M97" si="22">10^J66</f>
        <v>1715683968.8209119</v>
      </c>
      <c r="M66" s="7">
        <f t="shared" si="22"/>
        <v>171312.01657298396</v>
      </c>
      <c r="N66" s="7">
        <f t="shared" ref="N66:N122" si="23">LOG(EXP((AE66/8.314)*((1000/298)-(1000/Q66))+LN(L66)))</f>
        <v>9.0004858838401312</v>
      </c>
      <c r="O66" s="7">
        <f t="shared" ref="O66:O122" si="24">LOG(EXP((-AF66/8.314)*((1000/298)-(1000/Q66))+LN(M66)))</f>
        <v>5.2814858838401291</v>
      </c>
      <c r="P66">
        <v>21</v>
      </c>
      <c r="Q66">
        <f t="shared" ref="Q66:Q129" si="25">P66+273</f>
        <v>294</v>
      </c>
      <c r="R66" t="s">
        <v>304</v>
      </c>
      <c r="S66" s="9" t="s">
        <v>41</v>
      </c>
      <c r="T66" t="s">
        <v>42</v>
      </c>
      <c r="U66" t="s">
        <v>407</v>
      </c>
      <c r="V66">
        <v>320.05</v>
      </c>
      <c r="W66">
        <v>9.5890000000000004</v>
      </c>
      <c r="X66">
        <v>5.87</v>
      </c>
      <c r="Y66" s="8">
        <f t="shared" ref="Y66:Y129" si="26">X66-W66</f>
        <v>-3.7190000000000003</v>
      </c>
      <c r="Z66">
        <v>-3.569</v>
      </c>
      <c r="AA66">
        <v>2.5999999999999999E-3</v>
      </c>
      <c r="AB66">
        <v>1.23E-3</v>
      </c>
      <c r="AC66">
        <f t="shared" ref="AC66:AC129" si="27">LOG(AB66)</f>
        <v>-2.9100948885606019</v>
      </c>
      <c r="AD66">
        <f t="shared" ref="AD66:AD129" si="28">LOG(AA66)</f>
        <v>-2.5850266520291822</v>
      </c>
      <c r="AE66" s="7">
        <f t="shared" ref="AE66:AE129" si="29">-3.82*LN(AB66)+72.5</f>
        <v>98.096831038663638</v>
      </c>
      <c r="AF66" s="7">
        <v>20</v>
      </c>
      <c r="AG66" s="7">
        <f t="shared" ref="AG66:AG129" si="30">-AF66-AE66</f>
        <v>-118.09683103866364</v>
      </c>
      <c r="AH66" s="7">
        <f t="shared" ref="AH66:AH129" si="31">LOG(EXP((-AG66/8.314)*((1000/298)-(1000/Q66))+LN(10^Y66)))</f>
        <v>-4.0006494659356155</v>
      </c>
      <c r="AI66">
        <v>0.09</v>
      </c>
      <c r="AJ66">
        <v>0.22</v>
      </c>
      <c r="AK66">
        <v>9.4499999999999993</v>
      </c>
      <c r="AL66">
        <v>1.44</v>
      </c>
      <c r="AM66">
        <v>2.1</v>
      </c>
    </row>
    <row r="67" spans="1:39" x14ac:dyDescent="0.25">
      <c r="A67">
        <v>1272</v>
      </c>
      <c r="B67" t="s">
        <v>409</v>
      </c>
      <c r="C67" t="s">
        <v>410</v>
      </c>
      <c r="D67" t="s">
        <v>301</v>
      </c>
      <c r="E67" s="7">
        <f t="shared" si="17"/>
        <v>623078149.27710426</v>
      </c>
      <c r="F67" s="8">
        <f t="shared" si="18"/>
        <v>8.7945425212519144</v>
      </c>
      <c r="G67" s="7">
        <f t="shared" si="19"/>
        <v>1258925.4117941677</v>
      </c>
      <c r="H67">
        <v>6.1</v>
      </c>
      <c r="I67" s="7">
        <v>0.92</v>
      </c>
      <c r="J67" s="7">
        <f t="shared" si="20"/>
        <v>8.7583303485974699</v>
      </c>
      <c r="K67" s="7">
        <f t="shared" si="21"/>
        <v>6.0637878273455552</v>
      </c>
      <c r="L67" s="7">
        <f t="shared" si="22"/>
        <v>573231897.33493686</v>
      </c>
      <c r="M67" s="7">
        <f t="shared" si="22"/>
        <v>1158211.3788506361</v>
      </c>
      <c r="N67" s="7">
        <f t="shared" si="23"/>
        <v>8.5344858838401301</v>
      </c>
      <c r="O67" s="7">
        <f t="shared" si="24"/>
        <v>6.1114858838401291</v>
      </c>
      <c r="P67">
        <v>21</v>
      </c>
      <c r="Q67">
        <f t="shared" si="25"/>
        <v>294</v>
      </c>
      <c r="R67" t="s">
        <v>318</v>
      </c>
      <c r="S67" s="9" t="s">
        <v>41</v>
      </c>
      <c r="T67" t="s">
        <v>42</v>
      </c>
      <c r="U67" t="s">
        <v>411</v>
      </c>
      <c r="V67">
        <v>326.44</v>
      </c>
      <c r="W67">
        <v>9.4030000000000005</v>
      </c>
      <c r="X67">
        <v>6.98</v>
      </c>
      <c r="Y67" s="8">
        <f t="shared" si="26"/>
        <v>-2.423</v>
      </c>
      <c r="Z67">
        <v>-2.423</v>
      </c>
      <c r="AA67">
        <v>2.9500000000000001E-4</v>
      </c>
      <c r="AB67">
        <v>3.7299999999999998E-3</v>
      </c>
      <c r="AC67">
        <f t="shared" si="27"/>
        <v>-2.4282911681913126</v>
      </c>
      <c r="AD67">
        <f t="shared" si="28"/>
        <v>-3.530177984021837</v>
      </c>
      <c r="AE67" s="7">
        <f t="shared" si="29"/>
        <v>93.858945713146895</v>
      </c>
      <c r="AF67" s="7">
        <v>20</v>
      </c>
      <c r="AG67" s="7">
        <f t="shared" si="30"/>
        <v>-113.85894571314689</v>
      </c>
      <c r="AH67" s="7">
        <f t="shared" si="31"/>
        <v>-2.6945425212519143</v>
      </c>
      <c r="AI67">
        <v>0</v>
      </c>
      <c r="AJ67">
        <v>0.11</v>
      </c>
      <c r="AK67">
        <v>9.5</v>
      </c>
      <c r="AL67">
        <v>1.59</v>
      </c>
      <c r="AM67">
        <v>1.94</v>
      </c>
    </row>
    <row r="68" spans="1:39" x14ac:dyDescent="0.25">
      <c r="A68">
        <v>1196</v>
      </c>
      <c r="B68" t="s">
        <v>412</v>
      </c>
      <c r="C68" t="s">
        <v>413</v>
      </c>
      <c r="D68" t="s">
        <v>301</v>
      </c>
      <c r="E68" s="7">
        <f t="shared" si="17"/>
        <v>446258611.08080059</v>
      </c>
      <c r="F68" s="8">
        <f t="shared" si="18"/>
        <v>8.6495866094200657</v>
      </c>
      <c r="G68" s="7">
        <f t="shared" si="19"/>
        <v>1258925.4117941677</v>
      </c>
      <c r="H68">
        <v>6.1</v>
      </c>
      <c r="I68" s="7">
        <v>0.92</v>
      </c>
      <c r="J68" s="7">
        <f t="shared" si="20"/>
        <v>8.6133744367656213</v>
      </c>
      <c r="K68" s="7">
        <f t="shared" si="21"/>
        <v>6.0637878273455552</v>
      </c>
      <c r="L68" s="7">
        <f t="shared" si="22"/>
        <v>410557922.19433719</v>
      </c>
      <c r="M68" s="7">
        <f t="shared" si="22"/>
        <v>1158211.3788506361</v>
      </c>
      <c r="N68" s="7">
        <f t="shared" si="23"/>
        <v>8.3326138879658842</v>
      </c>
      <c r="O68" s="7">
        <f t="shared" si="24"/>
        <v>6.1236138879658837</v>
      </c>
      <c r="P68">
        <v>20</v>
      </c>
      <c r="Q68">
        <f t="shared" si="25"/>
        <v>293</v>
      </c>
      <c r="R68" t="s">
        <v>302</v>
      </c>
      <c r="S68" s="9" t="s">
        <v>41</v>
      </c>
      <c r="T68" t="s">
        <v>42</v>
      </c>
      <c r="U68" t="s">
        <v>414</v>
      </c>
      <c r="V68">
        <v>326.44</v>
      </c>
      <c r="W68">
        <v>9.1890000000000001</v>
      </c>
      <c r="X68">
        <v>6.98</v>
      </c>
      <c r="Y68" s="8">
        <f t="shared" si="26"/>
        <v>-2.2089999999999996</v>
      </c>
      <c r="Z68">
        <v>-2.5190000000000001</v>
      </c>
      <c r="AA68">
        <v>2.9500000000000001E-4</v>
      </c>
      <c r="AB68">
        <v>3.7299999999999998E-3</v>
      </c>
      <c r="AC68">
        <f t="shared" si="27"/>
        <v>-2.4282911681913126</v>
      </c>
      <c r="AD68">
        <f t="shared" si="28"/>
        <v>-3.530177984021837</v>
      </c>
      <c r="AE68" s="7">
        <f t="shared" si="29"/>
        <v>93.858945713146895</v>
      </c>
      <c r="AF68" s="7">
        <v>20</v>
      </c>
      <c r="AG68" s="7">
        <f t="shared" si="30"/>
        <v>-113.85894571314689</v>
      </c>
      <c r="AH68" s="7">
        <f t="shared" si="31"/>
        <v>-2.5495866094200652</v>
      </c>
      <c r="AI68">
        <v>0</v>
      </c>
      <c r="AJ68">
        <v>0.11</v>
      </c>
      <c r="AK68">
        <v>9.5</v>
      </c>
      <c r="AL68">
        <v>1.59</v>
      </c>
      <c r="AM68">
        <v>1.94</v>
      </c>
    </row>
    <row r="69" spans="1:39" x14ac:dyDescent="0.25">
      <c r="A69">
        <v>1157</v>
      </c>
      <c r="B69" t="s">
        <v>415</v>
      </c>
      <c r="C69" t="s">
        <v>416</v>
      </c>
      <c r="D69" t="s">
        <v>301</v>
      </c>
      <c r="E69" s="7">
        <f t="shared" si="17"/>
        <v>145742632.38111675</v>
      </c>
      <c r="F69" s="8">
        <f t="shared" si="18"/>
        <v>8.1635866094200669</v>
      </c>
      <c r="G69" s="7">
        <f t="shared" si="19"/>
        <v>1445439.7707459298</v>
      </c>
      <c r="H69">
        <v>6.16</v>
      </c>
      <c r="I69" s="7">
        <v>0.92</v>
      </c>
      <c r="J69" s="7">
        <f t="shared" si="20"/>
        <v>8.1273744367656224</v>
      </c>
      <c r="K69" s="7">
        <f t="shared" si="21"/>
        <v>6.1237878273455557</v>
      </c>
      <c r="L69" s="7">
        <f t="shared" si="22"/>
        <v>134083221.79062714</v>
      </c>
      <c r="M69" s="7">
        <f t="shared" si="22"/>
        <v>1329804.5890862574</v>
      </c>
      <c r="N69" s="7">
        <f t="shared" si="23"/>
        <v>7.8466138879658844</v>
      </c>
      <c r="O69" s="7">
        <f t="shared" si="24"/>
        <v>6.1836138879658842</v>
      </c>
      <c r="P69">
        <v>20</v>
      </c>
      <c r="Q69">
        <f t="shared" si="25"/>
        <v>293</v>
      </c>
      <c r="R69" t="s">
        <v>302</v>
      </c>
      <c r="S69" s="9" t="s">
        <v>41</v>
      </c>
      <c r="T69" t="s">
        <v>42</v>
      </c>
      <c r="U69" t="s">
        <v>417</v>
      </c>
      <c r="V69">
        <v>326.44</v>
      </c>
      <c r="W69">
        <v>8.6430000000000007</v>
      </c>
      <c r="X69">
        <v>6.98</v>
      </c>
      <c r="Y69" s="8">
        <f t="shared" si="26"/>
        <v>-1.6630000000000003</v>
      </c>
      <c r="Z69">
        <v>-2.423</v>
      </c>
      <c r="AA69">
        <v>2.9500000000000001E-4</v>
      </c>
      <c r="AB69">
        <v>3.7299999999999998E-3</v>
      </c>
      <c r="AC69">
        <f t="shared" si="27"/>
        <v>-2.4282911681913126</v>
      </c>
      <c r="AD69">
        <f t="shared" si="28"/>
        <v>-3.530177984021837</v>
      </c>
      <c r="AE69" s="7">
        <f t="shared" si="29"/>
        <v>93.858945713146895</v>
      </c>
      <c r="AF69" s="7">
        <v>20</v>
      </c>
      <c r="AG69" s="7">
        <f t="shared" si="30"/>
        <v>-113.85894571314689</v>
      </c>
      <c r="AH69" s="7">
        <f t="shared" si="31"/>
        <v>-2.0035866094200663</v>
      </c>
      <c r="AI69">
        <v>0</v>
      </c>
      <c r="AJ69">
        <v>0.11</v>
      </c>
      <c r="AK69">
        <v>9.5</v>
      </c>
      <c r="AL69">
        <v>1.59</v>
      </c>
      <c r="AM69">
        <v>1.94</v>
      </c>
    </row>
    <row r="70" spans="1:39" x14ac:dyDescent="0.25">
      <c r="A70">
        <v>1195</v>
      </c>
      <c r="B70" t="s">
        <v>412</v>
      </c>
      <c r="C70" t="s">
        <v>413</v>
      </c>
      <c r="D70" t="s">
        <v>301</v>
      </c>
      <c r="E70" s="7">
        <f t="shared" si="17"/>
        <v>376877245.31054938</v>
      </c>
      <c r="F70" s="8">
        <f t="shared" si="18"/>
        <v>8.5761999168754741</v>
      </c>
      <c r="G70" s="7">
        <f t="shared" si="19"/>
        <v>1995262.31496888</v>
      </c>
      <c r="H70">
        <v>6.3</v>
      </c>
      <c r="I70" s="7">
        <v>0.92</v>
      </c>
      <c r="J70" s="7">
        <f t="shared" si="20"/>
        <v>8.5399877442210297</v>
      </c>
      <c r="K70" s="7">
        <f t="shared" si="21"/>
        <v>6.2637878273455554</v>
      </c>
      <c r="L70" s="7">
        <f t="shared" si="22"/>
        <v>346727065.68570471</v>
      </c>
      <c r="M70" s="7">
        <f t="shared" si="22"/>
        <v>1835641.3297713725</v>
      </c>
      <c r="N70" s="7">
        <f t="shared" si="23"/>
        <v>8.4845918918315864</v>
      </c>
      <c r="O70" s="7">
        <f t="shared" si="24"/>
        <v>6.2755918918315876</v>
      </c>
      <c r="P70">
        <v>24</v>
      </c>
      <c r="Q70">
        <f t="shared" si="25"/>
        <v>297</v>
      </c>
      <c r="R70" t="s">
        <v>317</v>
      </c>
      <c r="S70" s="9" t="s">
        <v>41</v>
      </c>
      <c r="T70" t="s">
        <v>42</v>
      </c>
      <c r="U70" t="s">
        <v>414</v>
      </c>
      <c r="V70">
        <v>326.44</v>
      </c>
      <c r="W70">
        <v>9.1890000000000001</v>
      </c>
      <c r="X70">
        <v>6.98</v>
      </c>
      <c r="Y70" s="8">
        <f t="shared" si="26"/>
        <v>-2.2089999999999996</v>
      </c>
      <c r="Z70">
        <v>-2.5190000000000001</v>
      </c>
      <c r="AA70">
        <v>2.9500000000000001E-4</v>
      </c>
      <c r="AB70">
        <v>3.7299999999999998E-3</v>
      </c>
      <c r="AC70">
        <f t="shared" si="27"/>
        <v>-2.4282911681913126</v>
      </c>
      <c r="AD70">
        <f t="shared" si="28"/>
        <v>-3.530177984021837</v>
      </c>
      <c r="AE70" s="7">
        <f t="shared" si="29"/>
        <v>93.858945713146895</v>
      </c>
      <c r="AF70" s="7">
        <v>20</v>
      </c>
      <c r="AG70" s="7">
        <f t="shared" si="30"/>
        <v>-113.85894571314689</v>
      </c>
      <c r="AH70" s="7">
        <f t="shared" si="31"/>
        <v>-2.2761999168754747</v>
      </c>
      <c r="AI70">
        <v>0</v>
      </c>
      <c r="AJ70">
        <v>0.11</v>
      </c>
      <c r="AK70">
        <v>9.5</v>
      </c>
      <c r="AL70">
        <v>1.59</v>
      </c>
      <c r="AM70">
        <v>1.94</v>
      </c>
    </row>
    <row r="71" spans="1:39" x14ac:dyDescent="0.25">
      <c r="A71">
        <v>1064</v>
      </c>
      <c r="B71" t="s">
        <v>418</v>
      </c>
      <c r="C71" t="s">
        <v>419</v>
      </c>
      <c r="D71" t="s">
        <v>301</v>
      </c>
      <c r="E71" s="7">
        <f t="shared" si="17"/>
        <v>839599191.45584345</v>
      </c>
      <c r="F71" s="8">
        <f t="shared" si="18"/>
        <v>8.9240720116797352</v>
      </c>
      <c r="G71" s="7">
        <f t="shared" si="19"/>
        <v>3388441.5613920307</v>
      </c>
      <c r="H71">
        <v>6.53</v>
      </c>
      <c r="I71" s="7">
        <v>0.92</v>
      </c>
      <c r="J71" s="7">
        <f t="shared" si="20"/>
        <v>8.8878598390252908</v>
      </c>
      <c r="K71" s="7">
        <f t="shared" si="21"/>
        <v>6.4937878273455558</v>
      </c>
      <c r="L71" s="7">
        <f t="shared" si="22"/>
        <v>772431256.13937712</v>
      </c>
      <c r="M71" s="7">
        <f t="shared" si="22"/>
        <v>3117366.2364806728</v>
      </c>
      <c r="N71" s="7">
        <f t="shared" si="23"/>
        <v>8.6226138879658834</v>
      </c>
      <c r="O71" s="7">
        <f t="shared" si="24"/>
        <v>6.5536138879658843</v>
      </c>
      <c r="P71">
        <v>20</v>
      </c>
      <c r="Q71">
        <f t="shared" si="25"/>
        <v>293</v>
      </c>
      <c r="R71" t="s">
        <v>302</v>
      </c>
      <c r="S71" s="9" t="s">
        <v>41</v>
      </c>
      <c r="T71" t="s">
        <v>42</v>
      </c>
      <c r="U71" t="s">
        <v>420</v>
      </c>
      <c r="V71">
        <v>326.44</v>
      </c>
      <c r="W71">
        <v>9.0489999999999995</v>
      </c>
      <c r="X71">
        <v>6.98</v>
      </c>
      <c r="Y71" s="8">
        <f t="shared" si="26"/>
        <v>-2.0689999999999991</v>
      </c>
      <c r="Z71">
        <v>-1.929</v>
      </c>
      <c r="AA71">
        <v>2.9500000000000001E-4</v>
      </c>
      <c r="AB71">
        <v>1.4500000000000001E-2</v>
      </c>
      <c r="AC71">
        <f t="shared" si="27"/>
        <v>-1.8386319977650252</v>
      </c>
      <c r="AD71">
        <f t="shared" si="28"/>
        <v>-3.530177984021837</v>
      </c>
      <c r="AE71" s="7">
        <f t="shared" si="29"/>
        <v>88.672377324902428</v>
      </c>
      <c r="AF71" s="7">
        <v>20</v>
      </c>
      <c r="AG71" s="7">
        <f t="shared" si="30"/>
        <v>-108.67237732490243</v>
      </c>
      <c r="AH71" s="7">
        <f t="shared" si="31"/>
        <v>-2.3940720116797354</v>
      </c>
      <c r="AI71">
        <v>0</v>
      </c>
      <c r="AJ71">
        <v>0.11</v>
      </c>
      <c r="AK71">
        <v>9.5</v>
      </c>
      <c r="AL71">
        <v>1.59</v>
      </c>
      <c r="AM71">
        <v>1.94</v>
      </c>
    </row>
    <row r="72" spans="1:39" x14ac:dyDescent="0.25">
      <c r="A72">
        <v>1073</v>
      </c>
      <c r="B72" t="s">
        <v>421</v>
      </c>
      <c r="C72" t="s">
        <v>422</v>
      </c>
      <c r="D72" t="s">
        <v>301</v>
      </c>
      <c r="E72" s="7">
        <f t="shared" si="17"/>
        <v>203717002.30368605</v>
      </c>
      <c r="F72" s="8">
        <f t="shared" si="18"/>
        <v>8.3090272769065248</v>
      </c>
      <c r="G72" s="7">
        <f t="shared" si="19"/>
        <v>1995262.31496888</v>
      </c>
      <c r="H72">
        <v>6.3</v>
      </c>
      <c r="I72" s="7">
        <v>0.92</v>
      </c>
      <c r="J72" s="7">
        <f t="shared" si="20"/>
        <v>8.2728151042520803</v>
      </c>
      <c r="K72" s="7">
        <f t="shared" si="21"/>
        <v>6.2637878273455554</v>
      </c>
      <c r="L72" s="7">
        <f t="shared" si="22"/>
        <v>187419642.11939144</v>
      </c>
      <c r="M72" s="7">
        <f t="shared" si="22"/>
        <v>1835641.3297713725</v>
      </c>
      <c r="N72" s="7">
        <f t="shared" si="23"/>
        <v>8.058485883840131</v>
      </c>
      <c r="O72" s="7">
        <f t="shared" si="24"/>
        <v>6.3114858838401293</v>
      </c>
      <c r="P72">
        <v>21</v>
      </c>
      <c r="Q72">
        <f t="shared" si="25"/>
        <v>294</v>
      </c>
      <c r="R72" t="s">
        <v>318</v>
      </c>
      <c r="S72" s="9" t="s">
        <v>41</v>
      </c>
      <c r="T72" t="s">
        <v>42</v>
      </c>
      <c r="U72" t="s">
        <v>423</v>
      </c>
      <c r="V72">
        <v>326.44</v>
      </c>
      <c r="W72">
        <v>8.7270000000000003</v>
      </c>
      <c r="X72">
        <v>6.98</v>
      </c>
      <c r="Y72" s="8">
        <f t="shared" si="26"/>
        <v>-1.7469999999999999</v>
      </c>
      <c r="Z72">
        <v>-1.9370000000000001</v>
      </c>
      <c r="AA72">
        <v>2.9500000000000001E-4</v>
      </c>
      <c r="AB72">
        <v>1.06E-2</v>
      </c>
      <c r="AC72">
        <f t="shared" si="27"/>
        <v>-1.9746941347352298</v>
      </c>
      <c r="AD72">
        <f t="shared" si="28"/>
        <v>-3.530177984021837</v>
      </c>
      <c r="AE72" s="7">
        <f t="shared" si="29"/>
        <v>89.869162881440928</v>
      </c>
      <c r="AF72" s="7">
        <v>20</v>
      </c>
      <c r="AG72" s="7">
        <f t="shared" si="30"/>
        <v>-109.86916288144093</v>
      </c>
      <c r="AH72" s="7">
        <f t="shared" si="31"/>
        <v>-2.0090272769065245</v>
      </c>
      <c r="AI72">
        <v>0</v>
      </c>
      <c r="AJ72">
        <v>0.12</v>
      </c>
      <c r="AK72">
        <v>9.65</v>
      </c>
      <c r="AL72">
        <v>1.56</v>
      </c>
      <c r="AM72">
        <v>1.94</v>
      </c>
    </row>
    <row r="73" spans="1:39" x14ac:dyDescent="0.25">
      <c r="A73">
        <v>1074</v>
      </c>
      <c r="B73" t="s">
        <v>421</v>
      </c>
      <c r="C73" t="s">
        <v>422</v>
      </c>
      <c r="D73" t="s">
        <v>301</v>
      </c>
      <c r="E73" s="7">
        <f t="shared" si="17"/>
        <v>327832465.54778761</v>
      </c>
      <c r="F73" s="8">
        <f t="shared" si="18"/>
        <v>8.5156519599424865</v>
      </c>
      <c r="G73" s="7">
        <f t="shared" si="19"/>
        <v>2754228.7033381732</v>
      </c>
      <c r="H73">
        <v>6.44</v>
      </c>
      <c r="I73" s="7">
        <v>0.92</v>
      </c>
      <c r="J73" s="7">
        <f t="shared" si="20"/>
        <v>8.479439787288042</v>
      </c>
      <c r="K73" s="7">
        <f t="shared" si="21"/>
        <v>6.403787827345556</v>
      </c>
      <c r="L73" s="7">
        <f t="shared" si="22"/>
        <v>301605868.30396503</v>
      </c>
      <c r="M73" s="7">
        <f t="shared" si="22"/>
        <v>2533890.4070711187</v>
      </c>
      <c r="N73" s="7">
        <f t="shared" si="23"/>
        <v>8.2106138879658843</v>
      </c>
      <c r="O73" s="7">
        <f t="shared" si="24"/>
        <v>6.4636138879658835</v>
      </c>
      <c r="P73">
        <v>20</v>
      </c>
      <c r="Q73">
        <f t="shared" si="25"/>
        <v>293</v>
      </c>
      <c r="R73" t="s">
        <v>302</v>
      </c>
      <c r="S73" s="9" t="s">
        <v>41</v>
      </c>
      <c r="T73" t="s">
        <v>42</v>
      </c>
      <c r="U73" t="s">
        <v>423</v>
      </c>
      <c r="V73">
        <v>326.44</v>
      </c>
      <c r="W73">
        <v>8.7270000000000003</v>
      </c>
      <c r="X73">
        <v>6.98</v>
      </c>
      <c r="Y73" s="8">
        <f t="shared" si="26"/>
        <v>-1.7469999999999999</v>
      </c>
      <c r="Z73">
        <v>-1.9370000000000001</v>
      </c>
      <c r="AA73">
        <v>2.9500000000000001E-4</v>
      </c>
      <c r="AB73">
        <v>1.06E-2</v>
      </c>
      <c r="AC73">
        <f t="shared" si="27"/>
        <v>-1.9746941347352298</v>
      </c>
      <c r="AD73">
        <f t="shared" si="28"/>
        <v>-3.530177984021837</v>
      </c>
      <c r="AE73" s="7">
        <f t="shared" si="29"/>
        <v>89.869162881440928</v>
      </c>
      <c r="AF73" s="7">
        <v>20</v>
      </c>
      <c r="AG73" s="7">
        <f t="shared" si="30"/>
        <v>-109.86916288144093</v>
      </c>
      <c r="AH73" s="7">
        <f t="shared" si="31"/>
        <v>-2.0756519599424861</v>
      </c>
      <c r="AI73">
        <v>0</v>
      </c>
      <c r="AJ73">
        <v>0.12</v>
      </c>
      <c r="AK73">
        <v>9.65</v>
      </c>
      <c r="AL73">
        <v>1.56</v>
      </c>
      <c r="AM73">
        <v>1.94</v>
      </c>
    </row>
    <row r="74" spans="1:39" x14ac:dyDescent="0.25">
      <c r="A74">
        <v>1093</v>
      </c>
      <c r="B74" t="s">
        <v>424</v>
      </c>
      <c r="C74" t="s">
        <v>425</v>
      </c>
      <c r="D74" t="s">
        <v>301</v>
      </c>
      <c r="E74" s="7">
        <f t="shared" si="17"/>
        <v>131132768.51960444</v>
      </c>
      <c r="F74" s="8">
        <f t="shared" si="18"/>
        <v>8.1177112302789016</v>
      </c>
      <c r="G74" s="7">
        <f t="shared" si="19"/>
        <v>7585775.7502918513</v>
      </c>
      <c r="H74">
        <v>6.88</v>
      </c>
      <c r="I74" s="7">
        <v>0.92</v>
      </c>
      <c r="J74" s="7">
        <f t="shared" si="20"/>
        <v>8.081499057624459</v>
      </c>
      <c r="K74" s="7">
        <f t="shared" si="21"/>
        <v>6.8437878273455564</v>
      </c>
      <c r="L74" s="7">
        <f t="shared" si="22"/>
        <v>120642147.0380367</v>
      </c>
      <c r="M74" s="7">
        <f t="shared" si="22"/>
        <v>6978913.6902685137</v>
      </c>
      <c r="N74" s="7">
        <f t="shared" si="23"/>
        <v>7.8226138879658844</v>
      </c>
      <c r="O74" s="7">
        <f t="shared" si="24"/>
        <v>6.9036138879658839</v>
      </c>
      <c r="P74">
        <v>20</v>
      </c>
      <c r="Q74">
        <f t="shared" si="25"/>
        <v>293</v>
      </c>
      <c r="R74" t="s">
        <v>302</v>
      </c>
      <c r="S74" s="9" t="s">
        <v>41</v>
      </c>
      <c r="T74" t="s">
        <v>42</v>
      </c>
      <c r="U74" t="s">
        <v>426</v>
      </c>
      <c r="V74">
        <v>360.88</v>
      </c>
      <c r="W74">
        <v>8.5389999999999997</v>
      </c>
      <c r="X74">
        <v>7.62</v>
      </c>
      <c r="Y74" s="8">
        <f t="shared" si="26"/>
        <v>-0.91899999999999959</v>
      </c>
      <c r="Z74">
        <v>-0.98899999999999999</v>
      </c>
      <c r="AA74" s="7">
        <v>7.7399999999999998E-5</v>
      </c>
      <c r="AB74">
        <v>2.53E-2</v>
      </c>
      <c r="AC74">
        <f t="shared" si="27"/>
        <v>-1.596879478824182</v>
      </c>
      <c r="AD74">
        <f t="shared" si="28"/>
        <v>-4.1112590393171073</v>
      </c>
      <c r="AE74" s="7">
        <f t="shared" si="29"/>
        <v>86.545952374009886</v>
      </c>
      <c r="AF74" s="7">
        <v>20</v>
      </c>
      <c r="AG74" s="7">
        <f t="shared" si="30"/>
        <v>-106.54595237400989</v>
      </c>
      <c r="AH74" s="7">
        <f t="shared" si="31"/>
        <v>-1.237711230278902</v>
      </c>
      <c r="AI74">
        <v>0</v>
      </c>
      <c r="AJ74">
        <v>0.03</v>
      </c>
      <c r="AK74">
        <v>9.8000000000000007</v>
      </c>
      <c r="AL74">
        <v>1.6</v>
      </c>
      <c r="AM74">
        <v>2.06</v>
      </c>
    </row>
    <row r="75" spans="1:39" x14ac:dyDescent="0.25">
      <c r="A75">
        <v>1208</v>
      </c>
      <c r="B75" t="s">
        <v>427</v>
      </c>
      <c r="C75" t="s">
        <v>428</v>
      </c>
      <c r="D75" t="s">
        <v>301</v>
      </c>
      <c r="E75" s="7">
        <f t="shared" si="17"/>
        <v>3203390326.2062521</v>
      </c>
      <c r="F75" s="8">
        <f t="shared" si="18"/>
        <v>9.5056098597345322</v>
      </c>
      <c r="G75" s="7">
        <f t="shared" si="19"/>
        <v>3548133.8923357595</v>
      </c>
      <c r="H75">
        <v>6.55</v>
      </c>
      <c r="I75" s="7">
        <v>0.92</v>
      </c>
      <c r="J75" s="7">
        <f t="shared" si="20"/>
        <v>9.4693976870800878</v>
      </c>
      <c r="K75" s="7">
        <f t="shared" si="21"/>
        <v>6.5137878273455563</v>
      </c>
      <c r="L75" s="7">
        <f t="shared" si="22"/>
        <v>2947119100.1097565</v>
      </c>
      <c r="M75" s="7">
        <f t="shared" si="22"/>
        <v>3264283.1809489038</v>
      </c>
      <c r="N75" s="7">
        <f t="shared" si="23"/>
        <v>9.1916138879658824</v>
      </c>
      <c r="O75" s="7">
        <f t="shared" si="24"/>
        <v>6.5736138879658839</v>
      </c>
      <c r="P75">
        <v>20</v>
      </c>
      <c r="Q75">
        <f t="shared" si="25"/>
        <v>293</v>
      </c>
      <c r="R75" t="s">
        <v>302</v>
      </c>
      <c r="S75" s="9" t="s">
        <v>41</v>
      </c>
      <c r="T75" t="s">
        <v>42</v>
      </c>
      <c r="U75" t="s">
        <v>429</v>
      </c>
      <c r="V75">
        <v>360.88</v>
      </c>
      <c r="W75">
        <v>10.238</v>
      </c>
      <c r="X75">
        <v>7.62</v>
      </c>
      <c r="Y75" s="8">
        <f t="shared" si="26"/>
        <v>-2.6179999999999994</v>
      </c>
      <c r="Z75">
        <v>-2.6179999999999999</v>
      </c>
      <c r="AA75" s="7">
        <v>7.7399999999999998E-5</v>
      </c>
      <c r="AB75">
        <v>4.8399999999999997E-3</v>
      </c>
      <c r="AC75">
        <f t="shared" si="27"/>
        <v>-2.3151546383555877</v>
      </c>
      <c r="AD75">
        <f t="shared" si="28"/>
        <v>-4.1112590393171073</v>
      </c>
      <c r="AE75" s="7">
        <f t="shared" si="29"/>
        <v>92.863810932528736</v>
      </c>
      <c r="AF75" s="7">
        <v>20</v>
      </c>
      <c r="AG75" s="7">
        <f t="shared" si="30"/>
        <v>-112.86381093252874</v>
      </c>
      <c r="AH75" s="7">
        <f t="shared" si="31"/>
        <v>-2.9556098597345319</v>
      </c>
      <c r="AI75">
        <v>0</v>
      </c>
      <c r="AJ75">
        <v>0.03</v>
      </c>
      <c r="AK75">
        <v>9.8699999999999992</v>
      </c>
      <c r="AL75">
        <v>1.71</v>
      </c>
      <c r="AM75">
        <v>2.06</v>
      </c>
    </row>
    <row r="76" spans="1:39" x14ac:dyDescent="0.25">
      <c r="A76">
        <v>17</v>
      </c>
      <c r="B76" t="s">
        <v>430</v>
      </c>
      <c r="C76" t="s">
        <v>198</v>
      </c>
      <c r="D76" t="s">
        <v>301</v>
      </c>
      <c r="E76" s="7">
        <f t="shared" si="17"/>
        <v>5119814294.4361219</v>
      </c>
      <c r="F76" s="8">
        <f t="shared" si="18"/>
        <v>9.7092542085609246</v>
      </c>
      <c r="G76" s="7">
        <f t="shared" si="19"/>
        <v>660693.44800759677</v>
      </c>
      <c r="H76">
        <v>5.82</v>
      </c>
      <c r="I76" s="7">
        <v>0.92</v>
      </c>
      <c r="J76" s="7">
        <f t="shared" si="20"/>
        <v>9.6730420359064802</v>
      </c>
      <c r="K76" s="7">
        <f t="shared" si="21"/>
        <v>5.7837878273455559</v>
      </c>
      <c r="L76" s="7">
        <f t="shared" si="22"/>
        <v>4710229150.8812389</v>
      </c>
      <c r="M76" s="7">
        <f t="shared" si="22"/>
        <v>607837.97216699005</v>
      </c>
      <c r="N76" s="7">
        <f t="shared" si="23"/>
        <v>9.4194858838401299</v>
      </c>
      <c r="O76" s="7">
        <f t="shared" si="24"/>
        <v>5.8314858838401298</v>
      </c>
      <c r="P76">
        <v>21</v>
      </c>
      <c r="Q76">
        <f t="shared" si="25"/>
        <v>294</v>
      </c>
      <c r="R76" t="s">
        <v>304</v>
      </c>
      <c r="S76" s="9" t="s">
        <v>41</v>
      </c>
      <c r="T76" t="s">
        <v>42</v>
      </c>
      <c r="U76" t="s">
        <v>199</v>
      </c>
      <c r="V76">
        <v>354.49</v>
      </c>
      <c r="W76">
        <v>10.378</v>
      </c>
      <c r="X76">
        <v>6.79</v>
      </c>
      <c r="Y76" s="8">
        <f t="shared" si="26"/>
        <v>-3.5880000000000001</v>
      </c>
      <c r="Z76">
        <v>-3.468</v>
      </c>
      <c r="AA76">
        <v>9.9599999999999992E-4</v>
      </c>
      <c r="AB76">
        <v>1.4300000000000001E-4</v>
      </c>
      <c r="AC76">
        <f t="shared" si="27"/>
        <v>-3.8446639625349381</v>
      </c>
      <c r="AD76">
        <f t="shared" si="28"/>
        <v>-3.0017406615763012</v>
      </c>
      <c r="AE76" s="7">
        <f t="shared" si="29"/>
        <v>106.31718384383068</v>
      </c>
      <c r="AF76" s="7">
        <v>20</v>
      </c>
      <c r="AG76" s="7">
        <f t="shared" si="30"/>
        <v>-126.31718384383068</v>
      </c>
      <c r="AH76" s="7">
        <f t="shared" si="31"/>
        <v>-3.8892542085609247</v>
      </c>
      <c r="AI76">
        <v>0</v>
      </c>
      <c r="AJ76">
        <v>0.22</v>
      </c>
      <c r="AK76">
        <v>9.8800000000000008</v>
      </c>
      <c r="AL76">
        <v>1.51</v>
      </c>
      <c r="AM76">
        <v>2.2200000000000002</v>
      </c>
    </row>
    <row r="77" spans="1:39" x14ac:dyDescent="0.25">
      <c r="A77">
        <v>11</v>
      </c>
      <c r="B77" t="s">
        <v>431</v>
      </c>
      <c r="C77" t="s">
        <v>198</v>
      </c>
      <c r="D77" t="s">
        <v>301</v>
      </c>
      <c r="E77" s="7">
        <f t="shared" si="17"/>
        <v>7749152515.2482672</v>
      </c>
      <c r="F77" s="8">
        <f t="shared" si="18"/>
        <v>9.8892542085609243</v>
      </c>
      <c r="G77" s="7">
        <f t="shared" si="19"/>
        <v>1000000</v>
      </c>
      <c r="H77">
        <v>6</v>
      </c>
      <c r="I77" s="7">
        <v>0.92</v>
      </c>
      <c r="J77" s="7">
        <f t="shared" si="20"/>
        <v>9.8530420359064799</v>
      </c>
      <c r="K77" s="7">
        <f t="shared" si="21"/>
        <v>5.9637878273455556</v>
      </c>
      <c r="L77" s="7">
        <f t="shared" si="22"/>
        <v>7129220314.0284166</v>
      </c>
      <c r="M77" s="7">
        <f t="shared" si="22"/>
        <v>920000.00000000256</v>
      </c>
      <c r="N77" s="7">
        <f t="shared" si="23"/>
        <v>9.5994858838401296</v>
      </c>
      <c r="O77" s="7">
        <f t="shared" si="24"/>
        <v>6.0114858838401304</v>
      </c>
      <c r="P77">
        <v>21</v>
      </c>
      <c r="Q77">
        <f t="shared" si="25"/>
        <v>294</v>
      </c>
      <c r="R77" t="s">
        <v>304</v>
      </c>
      <c r="S77" s="9" t="s">
        <v>41</v>
      </c>
      <c r="T77" t="s">
        <v>42</v>
      </c>
      <c r="U77" t="s">
        <v>199</v>
      </c>
      <c r="V77">
        <v>354.49</v>
      </c>
      <c r="W77">
        <v>10.378</v>
      </c>
      <c r="X77">
        <v>6.79</v>
      </c>
      <c r="Y77" s="8">
        <f t="shared" si="26"/>
        <v>-3.5880000000000001</v>
      </c>
      <c r="Z77">
        <v>-3.468</v>
      </c>
      <c r="AA77">
        <v>9.9599999999999992E-4</v>
      </c>
      <c r="AB77">
        <v>1.4300000000000001E-4</v>
      </c>
      <c r="AC77">
        <f t="shared" si="27"/>
        <v>-3.8446639625349381</v>
      </c>
      <c r="AD77">
        <f t="shared" si="28"/>
        <v>-3.0017406615763012</v>
      </c>
      <c r="AE77" s="7">
        <f t="shared" si="29"/>
        <v>106.31718384383068</v>
      </c>
      <c r="AF77" s="7">
        <v>20</v>
      </c>
      <c r="AG77" s="7">
        <f t="shared" si="30"/>
        <v>-126.31718384383068</v>
      </c>
      <c r="AH77" s="7">
        <f t="shared" si="31"/>
        <v>-3.8892542085609247</v>
      </c>
      <c r="AI77">
        <v>0</v>
      </c>
      <c r="AJ77">
        <v>0.22</v>
      </c>
      <c r="AK77">
        <v>9.8800000000000008</v>
      </c>
      <c r="AL77">
        <v>1.51</v>
      </c>
      <c r="AM77">
        <v>2.2200000000000002</v>
      </c>
    </row>
    <row r="78" spans="1:39" x14ac:dyDescent="0.25">
      <c r="A78">
        <v>1282</v>
      </c>
      <c r="B78" t="s">
        <v>432</v>
      </c>
      <c r="C78" t="s">
        <v>433</v>
      </c>
      <c r="D78" t="s">
        <v>301</v>
      </c>
      <c r="E78" s="7">
        <f t="shared" si="17"/>
        <v>2663523159.811698</v>
      </c>
      <c r="F78" s="8">
        <f t="shared" si="18"/>
        <v>9.4254564774056959</v>
      </c>
      <c r="G78" s="7">
        <f t="shared" si="19"/>
        <v>3311311.2148259105</v>
      </c>
      <c r="H78">
        <v>6.52</v>
      </c>
      <c r="I78" s="7">
        <v>0.92</v>
      </c>
      <c r="J78" s="7">
        <f t="shared" si="20"/>
        <v>9.3892443047512515</v>
      </c>
      <c r="K78" s="7">
        <f t="shared" si="21"/>
        <v>6.4837878273455551</v>
      </c>
      <c r="L78" s="7">
        <f t="shared" si="22"/>
        <v>2450441307.0267658</v>
      </c>
      <c r="M78" s="7">
        <f t="shared" si="22"/>
        <v>3046406.3176398422</v>
      </c>
      <c r="N78" s="7">
        <f t="shared" si="23"/>
        <v>9.0966138879658835</v>
      </c>
      <c r="O78" s="7">
        <f t="shared" si="24"/>
        <v>6.5436138879658836</v>
      </c>
      <c r="P78">
        <v>20</v>
      </c>
      <c r="Q78">
        <f t="shared" si="25"/>
        <v>293</v>
      </c>
      <c r="R78" t="s">
        <v>302</v>
      </c>
      <c r="S78" s="9" t="s">
        <v>41</v>
      </c>
      <c r="T78" t="s">
        <v>42</v>
      </c>
      <c r="U78" t="s">
        <v>434</v>
      </c>
      <c r="V78">
        <v>360.88</v>
      </c>
      <c r="W78">
        <v>10.173</v>
      </c>
      <c r="X78">
        <v>7.62</v>
      </c>
      <c r="Y78" s="8">
        <f t="shared" si="26"/>
        <v>-2.5529999999999999</v>
      </c>
      <c r="Z78">
        <v>-2.5529999999999999</v>
      </c>
      <c r="AA78" s="7">
        <v>7.7399999999999998E-5</v>
      </c>
      <c r="AB78">
        <v>1.32E-3</v>
      </c>
      <c r="AC78">
        <f t="shared" si="27"/>
        <v>-2.87942606879415</v>
      </c>
      <c r="AD78">
        <f t="shared" si="28"/>
        <v>-4.1112590393171073</v>
      </c>
      <c r="AE78" s="7">
        <f t="shared" si="29"/>
        <v>97.827071931906332</v>
      </c>
      <c r="AF78" s="7">
        <v>20</v>
      </c>
      <c r="AG78" s="7">
        <f t="shared" si="30"/>
        <v>-117.82707193190633</v>
      </c>
      <c r="AH78" s="7">
        <f t="shared" si="31"/>
        <v>-2.9054564774056963</v>
      </c>
      <c r="AI78">
        <v>0</v>
      </c>
      <c r="AJ78">
        <v>0.03</v>
      </c>
      <c r="AK78">
        <v>9.94</v>
      </c>
      <c r="AL78">
        <v>1.64</v>
      </c>
      <c r="AM78">
        <v>2.06</v>
      </c>
    </row>
    <row r="79" spans="1:39" x14ac:dyDescent="0.25">
      <c r="A79">
        <v>1101</v>
      </c>
      <c r="B79" t="s">
        <v>435</v>
      </c>
      <c r="C79" t="s">
        <v>436</v>
      </c>
      <c r="D79" t="s">
        <v>301</v>
      </c>
      <c r="E79" s="7">
        <f t="shared" si="17"/>
        <v>6644890954.3167772</v>
      </c>
      <c r="F79" s="8">
        <f t="shared" si="18"/>
        <v>9.822487858367225</v>
      </c>
      <c r="G79" s="7">
        <f t="shared" si="19"/>
        <v>2511886.431509587</v>
      </c>
      <c r="H79">
        <v>6.4</v>
      </c>
      <c r="I79" s="7">
        <v>0.92</v>
      </c>
      <c r="J79" s="7">
        <f t="shared" si="20"/>
        <v>9.7862756857127806</v>
      </c>
      <c r="K79" s="7">
        <f t="shared" si="21"/>
        <v>6.3637878273455568</v>
      </c>
      <c r="L79" s="7">
        <f t="shared" si="22"/>
        <v>6113299677.9714222</v>
      </c>
      <c r="M79" s="7">
        <f t="shared" si="22"/>
        <v>2310935.5169888237</v>
      </c>
      <c r="N79" s="7">
        <f t="shared" si="23"/>
        <v>9.568485883840129</v>
      </c>
      <c r="O79" s="7">
        <f t="shared" si="24"/>
        <v>6.4114858838401307</v>
      </c>
      <c r="P79">
        <v>21</v>
      </c>
      <c r="Q79">
        <f t="shared" si="25"/>
        <v>294</v>
      </c>
      <c r="R79" t="s">
        <v>318</v>
      </c>
      <c r="S79" s="9" t="s">
        <v>41</v>
      </c>
      <c r="T79" t="s">
        <v>42</v>
      </c>
      <c r="U79" t="s">
        <v>437</v>
      </c>
      <c r="V79">
        <v>360.88</v>
      </c>
      <c r="W79">
        <v>10.776999999999999</v>
      </c>
      <c r="X79">
        <v>7.62</v>
      </c>
      <c r="Y79" s="8">
        <f t="shared" si="26"/>
        <v>-3.1569999999999991</v>
      </c>
      <c r="Z79">
        <v>-3.0270000000000001</v>
      </c>
      <c r="AA79" s="7">
        <v>7.7399999999999998E-5</v>
      </c>
      <c r="AB79">
        <v>7.2500000000000004E-3</v>
      </c>
      <c r="AC79">
        <f t="shared" si="27"/>
        <v>-2.1396619934290064</v>
      </c>
      <c r="AD79">
        <f t="shared" si="28"/>
        <v>-4.1112590393171073</v>
      </c>
      <c r="AE79" s="7">
        <f t="shared" si="29"/>
        <v>91.32019955464142</v>
      </c>
      <c r="AF79" s="7">
        <v>20</v>
      </c>
      <c r="AG79" s="7">
        <f t="shared" si="30"/>
        <v>-111.32019955464142</v>
      </c>
      <c r="AH79" s="7">
        <f t="shared" si="31"/>
        <v>-3.4224878583672247</v>
      </c>
      <c r="AI79">
        <v>0</v>
      </c>
      <c r="AJ79">
        <v>0.04</v>
      </c>
      <c r="AK79">
        <v>9.9499999999999993</v>
      </c>
      <c r="AL79">
        <v>1.68</v>
      </c>
      <c r="AM79">
        <v>2.06</v>
      </c>
    </row>
    <row r="80" spans="1:39" x14ac:dyDescent="0.25">
      <c r="A80">
        <v>1200</v>
      </c>
      <c r="B80" t="s">
        <v>438</v>
      </c>
      <c r="C80" t="s">
        <v>439</v>
      </c>
      <c r="D80" t="s">
        <v>301</v>
      </c>
      <c r="E80" s="7">
        <f t="shared" si="17"/>
        <v>2355082453.0581641</v>
      </c>
      <c r="F80" s="8">
        <f t="shared" si="18"/>
        <v>9.3720061166799127</v>
      </c>
      <c r="G80" s="7">
        <f t="shared" si="19"/>
        <v>3981071.705534976</v>
      </c>
      <c r="H80">
        <v>6.6</v>
      </c>
      <c r="I80" s="7">
        <v>0.92</v>
      </c>
      <c r="J80" s="7">
        <f t="shared" si="20"/>
        <v>9.33579394402547</v>
      </c>
      <c r="K80" s="7">
        <f t="shared" si="21"/>
        <v>6.5637878273455561</v>
      </c>
      <c r="L80" s="7">
        <f t="shared" si="22"/>
        <v>2166675856.8135219</v>
      </c>
      <c r="M80" s="7">
        <f t="shared" si="22"/>
        <v>3662585.9690921898</v>
      </c>
      <c r="N80" s="7">
        <f t="shared" si="23"/>
        <v>9.1024858838401315</v>
      </c>
      <c r="O80" s="7">
        <f t="shared" si="24"/>
        <v>6.6114858838401309</v>
      </c>
      <c r="P80">
        <v>21</v>
      </c>
      <c r="Q80">
        <f t="shared" si="25"/>
        <v>294</v>
      </c>
      <c r="R80" t="s">
        <v>318</v>
      </c>
      <c r="S80" s="9" t="s">
        <v>41</v>
      </c>
      <c r="T80" t="s">
        <v>42</v>
      </c>
      <c r="U80" t="s">
        <v>440</v>
      </c>
      <c r="V80">
        <v>360.88</v>
      </c>
      <c r="W80">
        <v>10.111000000000001</v>
      </c>
      <c r="X80">
        <v>7.62</v>
      </c>
      <c r="Y80" s="8">
        <f t="shared" si="26"/>
        <v>-2.4910000000000005</v>
      </c>
      <c r="Z80">
        <v>-2.9910000000000001</v>
      </c>
      <c r="AA80" s="7">
        <v>7.7399999999999998E-5</v>
      </c>
      <c r="AB80">
        <v>1.32E-3</v>
      </c>
      <c r="AC80">
        <f t="shared" si="27"/>
        <v>-2.87942606879415</v>
      </c>
      <c r="AD80">
        <f t="shared" si="28"/>
        <v>-4.1112590393171073</v>
      </c>
      <c r="AE80" s="7">
        <f t="shared" si="29"/>
        <v>97.827071931906332</v>
      </c>
      <c r="AF80" s="7">
        <v>20</v>
      </c>
      <c r="AG80" s="7">
        <f t="shared" si="30"/>
        <v>-117.82707193190633</v>
      </c>
      <c r="AH80" s="7">
        <f t="shared" si="31"/>
        <v>-2.7720061166799139</v>
      </c>
      <c r="AI80">
        <v>0</v>
      </c>
      <c r="AJ80">
        <v>0.04</v>
      </c>
      <c r="AK80">
        <v>9.9499999999999993</v>
      </c>
      <c r="AL80">
        <v>1.68</v>
      </c>
      <c r="AM80">
        <v>2.06</v>
      </c>
    </row>
    <row r="81" spans="1:39" x14ac:dyDescent="0.25">
      <c r="A81">
        <v>1159</v>
      </c>
      <c r="B81" t="s">
        <v>441</v>
      </c>
      <c r="C81" t="s">
        <v>442</v>
      </c>
      <c r="D81" t="s">
        <v>301</v>
      </c>
      <c r="E81" s="7">
        <f t="shared" si="17"/>
        <v>66323118.338285379</v>
      </c>
      <c r="F81" s="8">
        <f t="shared" si="18"/>
        <v>7.8216649374045852</v>
      </c>
      <c r="G81" s="7">
        <f t="shared" si="19"/>
        <v>3890451.44994281</v>
      </c>
      <c r="H81">
        <v>6.59</v>
      </c>
      <c r="I81" s="7">
        <v>0.92</v>
      </c>
      <c r="J81" s="7">
        <f t="shared" si="20"/>
        <v>7.7854527647501408</v>
      </c>
      <c r="K81" s="7">
        <f t="shared" si="21"/>
        <v>6.5537878273455554</v>
      </c>
      <c r="L81" s="7">
        <f t="shared" si="22"/>
        <v>61017268.871222638</v>
      </c>
      <c r="M81" s="7">
        <f t="shared" si="22"/>
        <v>3579215.3339473903</v>
      </c>
      <c r="N81" s="7">
        <f t="shared" si="23"/>
        <v>7.5226138879658846</v>
      </c>
      <c r="O81" s="7">
        <f t="shared" si="24"/>
        <v>6.6136138879658839</v>
      </c>
      <c r="P81">
        <v>20</v>
      </c>
      <c r="Q81">
        <f t="shared" si="25"/>
        <v>293</v>
      </c>
      <c r="R81" t="s">
        <v>302</v>
      </c>
      <c r="S81" s="9" t="s">
        <v>41</v>
      </c>
      <c r="T81" t="s">
        <v>42</v>
      </c>
      <c r="U81" t="s">
        <v>443</v>
      </c>
      <c r="V81">
        <v>360.88</v>
      </c>
      <c r="W81">
        <v>8.5289999999999999</v>
      </c>
      <c r="X81">
        <v>7.62</v>
      </c>
      <c r="Y81" s="8">
        <f t="shared" si="26"/>
        <v>-0.90899999999999981</v>
      </c>
      <c r="Z81">
        <v>-1.2490000000000001</v>
      </c>
      <c r="AA81" s="7">
        <v>7.7399999999999998E-5</v>
      </c>
      <c r="AB81">
        <v>1.7899999999999999E-2</v>
      </c>
      <c r="AC81">
        <f t="shared" si="27"/>
        <v>-1.7471469690201069</v>
      </c>
      <c r="AD81">
        <f t="shared" si="28"/>
        <v>-4.1112590393171073</v>
      </c>
      <c r="AE81" s="7">
        <f t="shared" si="29"/>
        <v>87.867686442637336</v>
      </c>
      <c r="AF81" s="7">
        <v>20</v>
      </c>
      <c r="AG81" s="7">
        <f t="shared" si="30"/>
        <v>-107.86768644263734</v>
      </c>
      <c r="AH81" s="7">
        <f t="shared" si="31"/>
        <v>-1.2316649374045852</v>
      </c>
      <c r="AI81">
        <v>0</v>
      </c>
      <c r="AJ81">
        <v>0.04</v>
      </c>
      <c r="AK81">
        <v>9.9499999999999993</v>
      </c>
      <c r="AL81">
        <v>1.68</v>
      </c>
      <c r="AM81">
        <v>2.06</v>
      </c>
    </row>
    <row r="82" spans="1:39" x14ac:dyDescent="0.25">
      <c r="A82">
        <v>1226</v>
      </c>
      <c r="B82" t="s">
        <v>444</v>
      </c>
      <c r="C82" t="s">
        <v>445</v>
      </c>
      <c r="D82" t="s">
        <v>301</v>
      </c>
      <c r="E82" s="7">
        <f t="shared" si="17"/>
        <v>4891662411.3905478</v>
      </c>
      <c r="F82" s="8">
        <f t="shared" si="18"/>
        <v>9.689456477405697</v>
      </c>
      <c r="G82" s="7">
        <f t="shared" si="19"/>
        <v>5495408.7385762529</v>
      </c>
      <c r="H82">
        <v>6.74</v>
      </c>
      <c r="I82" s="7">
        <v>0.92</v>
      </c>
      <c r="J82" s="7">
        <f t="shared" si="20"/>
        <v>9.6532443047512526</v>
      </c>
      <c r="K82" s="7">
        <f t="shared" si="21"/>
        <v>6.7037878273455558</v>
      </c>
      <c r="L82" s="7">
        <f t="shared" si="22"/>
        <v>4500329418.4792948</v>
      </c>
      <c r="M82" s="7">
        <f t="shared" si="22"/>
        <v>5055776.0394901605</v>
      </c>
      <c r="N82" s="7">
        <f t="shared" si="23"/>
        <v>9.3606138879658829</v>
      </c>
      <c r="O82" s="7">
        <f t="shared" si="24"/>
        <v>6.7636138879658843</v>
      </c>
      <c r="P82">
        <v>20</v>
      </c>
      <c r="Q82">
        <f t="shared" si="25"/>
        <v>293</v>
      </c>
      <c r="R82" t="s">
        <v>302</v>
      </c>
      <c r="S82" s="9" t="s">
        <v>41</v>
      </c>
      <c r="T82" t="s">
        <v>42</v>
      </c>
      <c r="U82" t="s">
        <v>446</v>
      </c>
      <c r="V82">
        <v>360.88</v>
      </c>
      <c r="W82">
        <v>10.217000000000001</v>
      </c>
      <c r="X82">
        <v>7.62</v>
      </c>
      <c r="Y82" s="8">
        <f t="shared" si="26"/>
        <v>-2.5970000000000004</v>
      </c>
      <c r="Z82">
        <v>-3.0270000000000001</v>
      </c>
      <c r="AA82" s="7">
        <v>7.7399999999999998E-5</v>
      </c>
      <c r="AB82">
        <v>1.32E-3</v>
      </c>
      <c r="AC82">
        <f t="shared" si="27"/>
        <v>-2.87942606879415</v>
      </c>
      <c r="AD82">
        <f t="shared" si="28"/>
        <v>-4.1112590393171073</v>
      </c>
      <c r="AE82" s="7">
        <f t="shared" si="29"/>
        <v>97.827071931906332</v>
      </c>
      <c r="AF82" s="7">
        <v>20</v>
      </c>
      <c r="AG82" s="7">
        <f t="shared" si="30"/>
        <v>-117.82707193190633</v>
      </c>
      <c r="AH82" s="7">
        <f t="shared" si="31"/>
        <v>-2.9494564774056968</v>
      </c>
      <c r="AI82">
        <v>0</v>
      </c>
      <c r="AJ82">
        <v>0.04</v>
      </c>
      <c r="AK82">
        <v>9.9499999999999993</v>
      </c>
      <c r="AL82">
        <v>1.68</v>
      </c>
      <c r="AM82">
        <v>2.06</v>
      </c>
    </row>
    <row r="83" spans="1:39" x14ac:dyDescent="0.25">
      <c r="A83">
        <v>1262</v>
      </c>
      <c r="B83" t="s">
        <v>447</v>
      </c>
      <c r="C83" t="s">
        <v>448</v>
      </c>
      <c r="D83" t="s">
        <v>301</v>
      </c>
      <c r="E83" s="7">
        <f t="shared" si="17"/>
        <v>4640255752.069026</v>
      </c>
      <c r="F83" s="8">
        <f t="shared" si="18"/>
        <v>9.6665419177642224</v>
      </c>
      <c r="G83" s="7">
        <f t="shared" si="19"/>
        <v>6309573.4448019378</v>
      </c>
      <c r="H83">
        <v>6.8</v>
      </c>
      <c r="I83" s="7">
        <v>0.92</v>
      </c>
      <c r="J83" s="7">
        <f t="shared" si="20"/>
        <v>9.630329745109778</v>
      </c>
      <c r="K83" s="7">
        <f t="shared" si="21"/>
        <v>6.7637878273455554</v>
      </c>
      <c r="L83" s="7">
        <f t="shared" si="22"/>
        <v>4269035291.9035101</v>
      </c>
      <c r="M83" s="7">
        <f t="shared" si="22"/>
        <v>5804807.5692177908</v>
      </c>
      <c r="N83" s="7">
        <f t="shared" si="23"/>
        <v>9.5725918918315873</v>
      </c>
      <c r="O83" s="7">
        <f t="shared" si="24"/>
        <v>6.7755918918315876</v>
      </c>
      <c r="P83">
        <v>24</v>
      </c>
      <c r="Q83">
        <f t="shared" si="25"/>
        <v>297</v>
      </c>
      <c r="R83" t="s">
        <v>317</v>
      </c>
      <c r="S83" s="9" t="s">
        <v>41</v>
      </c>
      <c r="T83" t="s">
        <v>42</v>
      </c>
      <c r="U83" t="s">
        <v>449</v>
      </c>
      <c r="V83">
        <v>360.88</v>
      </c>
      <c r="W83">
        <v>10.417</v>
      </c>
      <c r="X83">
        <v>7.62</v>
      </c>
      <c r="Y83" s="8">
        <f t="shared" si="26"/>
        <v>-2.7969999999999997</v>
      </c>
      <c r="Z83">
        <v>-2.7970000000000002</v>
      </c>
      <c r="AA83" s="7">
        <v>7.7399999999999998E-5</v>
      </c>
      <c r="AB83">
        <v>1.32E-3</v>
      </c>
      <c r="AC83">
        <f t="shared" si="27"/>
        <v>-2.87942606879415</v>
      </c>
      <c r="AD83">
        <f t="shared" si="28"/>
        <v>-4.1112590393171073</v>
      </c>
      <c r="AE83" s="7">
        <f t="shared" si="29"/>
        <v>97.827071931906332</v>
      </c>
      <c r="AF83" s="7">
        <v>20</v>
      </c>
      <c r="AG83" s="7">
        <f t="shared" si="30"/>
        <v>-117.82707193190633</v>
      </c>
      <c r="AH83" s="7">
        <f t="shared" si="31"/>
        <v>-2.8665419177642222</v>
      </c>
      <c r="AI83">
        <v>0</v>
      </c>
      <c r="AJ83">
        <v>0</v>
      </c>
      <c r="AK83">
        <v>9.9499999999999993</v>
      </c>
      <c r="AL83">
        <v>1.64</v>
      </c>
      <c r="AM83">
        <v>2.06</v>
      </c>
    </row>
    <row r="84" spans="1:39" x14ac:dyDescent="0.25">
      <c r="A84">
        <v>1102</v>
      </c>
      <c r="B84" t="s">
        <v>435</v>
      </c>
      <c r="C84" t="s">
        <v>436</v>
      </c>
      <c r="D84" t="s">
        <v>301</v>
      </c>
      <c r="E84" s="7">
        <f t="shared" si="17"/>
        <v>19952276301.651318</v>
      </c>
      <c r="F84" s="8">
        <f t="shared" si="18"/>
        <v>10.299992450341145</v>
      </c>
      <c r="G84" s="7">
        <f t="shared" si="19"/>
        <v>6456542.2903465591</v>
      </c>
      <c r="H84">
        <v>6.81</v>
      </c>
      <c r="I84" s="7">
        <v>0.92</v>
      </c>
      <c r="J84" s="7">
        <f t="shared" si="20"/>
        <v>10.263780277686701</v>
      </c>
      <c r="K84" s="7">
        <f t="shared" si="21"/>
        <v>6.7737878273455552</v>
      </c>
      <c r="L84" s="7">
        <f t="shared" si="22"/>
        <v>18356094197.519238</v>
      </c>
      <c r="M84" s="7">
        <f t="shared" si="22"/>
        <v>5940018.9071188327</v>
      </c>
      <c r="N84" s="7">
        <f t="shared" si="23"/>
        <v>9.9906138879658819</v>
      </c>
      <c r="O84" s="7">
        <f t="shared" si="24"/>
        <v>6.8336138879658828</v>
      </c>
      <c r="P84">
        <v>20</v>
      </c>
      <c r="Q84">
        <f t="shared" si="25"/>
        <v>293</v>
      </c>
      <c r="R84" t="s">
        <v>302</v>
      </c>
      <c r="S84" s="9" t="s">
        <v>41</v>
      </c>
      <c r="T84" t="s">
        <v>42</v>
      </c>
      <c r="U84" t="s">
        <v>437</v>
      </c>
      <c r="V84">
        <v>360.88</v>
      </c>
      <c r="W84">
        <v>10.776999999999999</v>
      </c>
      <c r="X84">
        <v>7.62</v>
      </c>
      <c r="Y84" s="8">
        <f t="shared" si="26"/>
        <v>-3.1569999999999991</v>
      </c>
      <c r="Z84">
        <v>-3.0270000000000001</v>
      </c>
      <c r="AA84" s="7">
        <v>7.7399999999999998E-5</v>
      </c>
      <c r="AB84">
        <v>7.2500000000000004E-3</v>
      </c>
      <c r="AC84">
        <f t="shared" si="27"/>
        <v>-2.1396619934290064</v>
      </c>
      <c r="AD84">
        <f t="shared" si="28"/>
        <v>-4.1112590393171073</v>
      </c>
      <c r="AE84" s="7">
        <f t="shared" si="29"/>
        <v>91.32019955464142</v>
      </c>
      <c r="AF84" s="7">
        <v>20</v>
      </c>
      <c r="AG84" s="7">
        <f t="shared" si="30"/>
        <v>-111.32019955464142</v>
      </c>
      <c r="AH84" s="7">
        <f t="shared" si="31"/>
        <v>-3.4899924503411461</v>
      </c>
      <c r="AI84">
        <v>0</v>
      </c>
      <c r="AJ84">
        <v>0.04</v>
      </c>
      <c r="AK84">
        <v>9.9499999999999993</v>
      </c>
      <c r="AL84">
        <v>1.68</v>
      </c>
      <c r="AM84">
        <v>2.06</v>
      </c>
    </row>
    <row r="85" spans="1:39" x14ac:dyDescent="0.25">
      <c r="A85">
        <v>1136</v>
      </c>
      <c r="B85" t="s">
        <v>450</v>
      </c>
      <c r="C85" t="s">
        <v>451</v>
      </c>
      <c r="D85" t="s">
        <v>301</v>
      </c>
      <c r="E85" s="7">
        <f t="shared" si="17"/>
        <v>4523311299.3350706</v>
      </c>
      <c r="F85" s="8">
        <f t="shared" si="18"/>
        <v>9.6554564774056963</v>
      </c>
      <c r="G85" s="7">
        <f t="shared" si="19"/>
        <v>8511380.382023776</v>
      </c>
      <c r="H85">
        <v>6.93</v>
      </c>
      <c r="I85" s="7">
        <v>0.92</v>
      </c>
      <c r="J85" s="7">
        <f t="shared" si="20"/>
        <v>9.6192443047512519</v>
      </c>
      <c r="K85" s="7">
        <f t="shared" si="21"/>
        <v>6.8937878273455562</v>
      </c>
      <c r="L85" s="7">
        <f t="shared" si="22"/>
        <v>4161446395.3882709</v>
      </c>
      <c r="M85" s="7">
        <f t="shared" si="22"/>
        <v>7830469.9514618851</v>
      </c>
      <c r="N85" s="7">
        <f t="shared" si="23"/>
        <v>9.326613887965884</v>
      </c>
      <c r="O85" s="7">
        <f t="shared" si="24"/>
        <v>6.9536138879658838</v>
      </c>
      <c r="P85">
        <v>20</v>
      </c>
      <c r="Q85">
        <f t="shared" si="25"/>
        <v>293</v>
      </c>
      <c r="R85" t="s">
        <v>302</v>
      </c>
      <c r="S85" s="9" t="s">
        <v>41</v>
      </c>
      <c r="T85" t="s">
        <v>42</v>
      </c>
      <c r="U85" t="s">
        <v>452</v>
      </c>
      <c r="V85">
        <v>360.88</v>
      </c>
      <c r="W85">
        <v>9.9930000000000003</v>
      </c>
      <c r="X85">
        <v>7.62</v>
      </c>
      <c r="Y85" s="8">
        <f t="shared" si="26"/>
        <v>-2.3730000000000002</v>
      </c>
      <c r="Z85">
        <v>-2.5529999999999999</v>
      </c>
      <c r="AA85" s="7">
        <v>7.7399999999999998E-5</v>
      </c>
      <c r="AB85">
        <v>1.32E-3</v>
      </c>
      <c r="AC85">
        <f t="shared" si="27"/>
        <v>-2.87942606879415</v>
      </c>
      <c r="AD85">
        <f t="shared" si="28"/>
        <v>-4.1112590393171073</v>
      </c>
      <c r="AE85" s="7">
        <f t="shared" si="29"/>
        <v>97.827071931906332</v>
      </c>
      <c r="AF85" s="7">
        <v>20</v>
      </c>
      <c r="AG85" s="7">
        <f t="shared" si="30"/>
        <v>-117.82707193190633</v>
      </c>
      <c r="AH85" s="7">
        <f t="shared" si="31"/>
        <v>-2.7254564774056962</v>
      </c>
      <c r="AI85">
        <v>0</v>
      </c>
      <c r="AJ85">
        <v>0</v>
      </c>
      <c r="AK85">
        <v>9.9499999999999993</v>
      </c>
      <c r="AL85">
        <v>1.64</v>
      </c>
      <c r="AM85">
        <v>2.06</v>
      </c>
    </row>
    <row r="86" spans="1:39" x14ac:dyDescent="0.25">
      <c r="A86">
        <v>60</v>
      </c>
      <c r="B86" t="s">
        <v>213</v>
      </c>
      <c r="C86" t="s">
        <v>214</v>
      </c>
      <c r="D86" t="s">
        <v>301</v>
      </c>
      <c r="E86" s="7">
        <f t="shared" si="17"/>
        <v>2253701261.6408801</v>
      </c>
      <c r="F86" s="8">
        <f t="shared" si="18"/>
        <v>9.352896347815074</v>
      </c>
      <c r="G86" s="7">
        <f t="shared" si="19"/>
        <v>316227.7660168382</v>
      </c>
      <c r="H86">
        <v>5.5</v>
      </c>
      <c r="I86" s="7">
        <v>0.92</v>
      </c>
      <c r="J86" s="7">
        <f t="shared" si="20"/>
        <v>9.3166841751606295</v>
      </c>
      <c r="K86" s="7">
        <f t="shared" si="21"/>
        <v>5.4637878273455556</v>
      </c>
      <c r="L86" s="7">
        <f t="shared" si="22"/>
        <v>2073405160.7096126</v>
      </c>
      <c r="M86" s="7">
        <f t="shared" si="22"/>
        <v>290929.54473549157</v>
      </c>
      <c r="N86" s="7">
        <f t="shared" si="23"/>
        <v>9.0604858838401316</v>
      </c>
      <c r="O86" s="7">
        <f t="shared" si="24"/>
        <v>5.5114858838401295</v>
      </c>
      <c r="P86">
        <v>21</v>
      </c>
      <c r="Q86">
        <f t="shared" si="25"/>
        <v>294</v>
      </c>
      <c r="R86" t="s">
        <v>318</v>
      </c>
      <c r="S86" s="9" t="s">
        <v>41</v>
      </c>
      <c r="T86" t="s">
        <v>42</v>
      </c>
      <c r="U86" t="s">
        <v>215</v>
      </c>
      <c r="V86">
        <v>228.3</v>
      </c>
      <c r="W86">
        <v>9.0690000000000008</v>
      </c>
      <c r="X86">
        <v>5.52</v>
      </c>
      <c r="Y86" s="8">
        <f t="shared" si="26"/>
        <v>-3.5490000000000013</v>
      </c>
      <c r="Z86">
        <v>-3.3090000000000002</v>
      </c>
      <c r="AA86" s="7">
        <v>3.6199999999999999E-5</v>
      </c>
      <c r="AB86">
        <v>1.07E-4</v>
      </c>
      <c r="AC86">
        <f t="shared" si="27"/>
        <v>-3.9706162223147903</v>
      </c>
      <c r="AD86">
        <f t="shared" si="28"/>
        <v>-4.4412914294668342</v>
      </c>
      <c r="AE86" s="7">
        <f t="shared" si="29"/>
        <v>107.42504418377905</v>
      </c>
      <c r="AF86" s="7">
        <v>20</v>
      </c>
      <c r="AG86" s="7">
        <f t="shared" si="30"/>
        <v>-127.42504418377905</v>
      </c>
      <c r="AH86" s="7">
        <f t="shared" si="31"/>
        <v>-3.852896347815074</v>
      </c>
      <c r="AI86">
        <v>0</v>
      </c>
      <c r="AJ86">
        <v>0.28999999999999998</v>
      </c>
      <c r="AK86">
        <v>10.08</v>
      </c>
      <c r="AL86">
        <v>1.66</v>
      </c>
      <c r="AM86">
        <v>1.82</v>
      </c>
    </row>
    <row r="87" spans="1:39" x14ac:dyDescent="0.25">
      <c r="A87">
        <v>782</v>
      </c>
      <c r="B87" t="s">
        <v>216</v>
      </c>
      <c r="C87" t="s">
        <v>217</v>
      </c>
      <c r="D87" t="s">
        <v>301</v>
      </c>
      <c r="E87" s="7">
        <f t="shared" si="17"/>
        <v>5751569318.4395266</v>
      </c>
      <c r="F87" s="8">
        <f t="shared" si="18"/>
        <v>9.7597863583157256</v>
      </c>
      <c r="G87" s="7">
        <f t="shared" si="19"/>
        <v>316227.7660168382</v>
      </c>
      <c r="H87">
        <v>5.5</v>
      </c>
      <c r="I87" s="7">
        <v>0.92</v>
      </c>
      <c r="J87" s="7">
        <f t="shared" si="20"/>
        <v>9.7235741856612812</v>
      </c>
      <c r="K87" s="7">
        <f t="shared" si="21"/>
        <v>5.4637878273455556</v>
      </c>
      <c r="L87" s="7">
        <f t="shared" si="22"/>
        <v>5291443772.9643536</v>
      </c>
      <c r="M87" s="7">
        <f t="shared" si="22"/>
        <v>290929.54473549157</v>
      </c>
      <c r="N87" s="7">
        <f t="shared" si="23"/>
        <v>9.4714858838401312</v>
      </c>
      <c r="O87" s="7">
        <f t="shared" si="24"/>
        <v>5.5114858838401295</v>
      </c>
      <c r="P87">
        <v>21</v>
      </c>
      <c r="Q87">
        <f t="shared" si="25"/>
        <v>294</v>
      </c>
      <c r="R87" t="s">
        <v>318</v>
      </c>
      <c r="S87" s="9" t="s">
        <v>41</v>
      </c>
      <c r="T87" t="s">
        <v>42</v>
      </c>
      <c r="U87" t="s">
        <v>218</v>
      </c>
      <c r="V87">
        <v>228.3</v>
      </c>
      <c r="W87">
        <v>9.48</v>
      </c>
      <c r="X87">
        <v>5.52</v>
      </c>
      <c r="Y87" s="8">
        <f t="shared" si="26"/>
        <v>-3.9600000000000009</v>
      </c>
      <c r="Z87">
        <v>-3.67</v>
      </c>
      <c r="AA87" s="7">
        <v>2.0800000000000001E-7</v>
      </c>
      <c r="AB87">
        <v>1.6799999999999999E-4</v>
      </c>
      <c r="AC87">
        <f t="shared" si="27"/>
        <v>-3.7746907182741372</v>
      </c>
      <c r="AD87">
        <f t="shared" si="28"/>
        <v>-6.681936665037238</v>
      </c>
      <c r="AE87" s="7">
        <f t="shared" si="29"/>
        <v>105.70170793010308</v>
      </c>
      <c r="AF87" s="7">
        <v>20</v>
      </c>
      <c r="AG87" s="7">
        <f t="shared" si="30"/>
        <v>-125.70170793010308</v>
      </c>
      <c r="AH87" s="7">
        <f t="shared" si="31"/>
        <v>-4.2597863583157247</v>
      </c>
      <c r="AI87">
        <v>0</v>
      </c>
      <c r="AJ87">
        <v>0.28999999999999998</v>
      </c>
      <c r="AK87">
        <v>10.08</v>
      </c>
      <c r="AL87">
        <v>1.66</v>
      </c>
      <c r="AM87">
        <v>1.82</v>
      </c>
    </row>
    <row r="88" spans="1:39" x14ac:dyDescent="0.25">
      <c r="A88">
        <v>58</v>
      </c>
      <c r="B88" t="s">
        <v>453</v>
      </c>
      <c r="C88" t="s">
        <v>214</v>
      </c>
      <c r="D88" t="s">
        <v>301</v>
      </c>
      <c r="E88" s="7">
        <f t="shared" si="17"/>
        <v>2109631842.0945954</v>
      </c>
      <c r="F88" s="8">
        <f t="shared" si="18"/>
        <v>9.3242066719340357</v>
      </c>
      <c r="G88" s="7">
        <f t="shared" si="19"/>
        <v>501187.23362727347</v>
      </c>
      <c r="H88">
        <v>5.7</v>
      </c>
      <c r="I88" s="7">
        <v>0.92</v>
      </c>
      <c r="J88" s="7">
        <f t="shared" si="20"/>
        <v>9.2879944992795931</v>
      </c>
      <c r="K88" s="7">
        <f t="shared" si="21"/>
        <v>5.6637878273455566</v>
      </c>
      <c r="L88" s="7">
        <f t="shared" si="22"/>
        <v>1940861294.7270374</v>
      </c>
      <c r="M88" s="7">
        <f t="shared" si="22"/>
        <v>461092.25493709231</v>
      </c>
      <c r="N88" s="7">
        <f t="shared" si="23"/>
        <v>9.2245918918315901</v>
      </c>
      <c r="O88" s="7">
        <f t="shared" si="24"/>
        <v>5.675591891831588</v>
      </c>
      <c r="P88">
        <v>24</v>
      </c>
      <c r="Q88">
        <f t="shared" si="25"/>
        <v>297</v>
      </c>
      <c r="R88" t="s">
        <v>317</v>
      </c>
      <c r="S88" s="9" t="s">
        <v>41</v>
      </c>
      <c r="T88" t="s">
        <v>42</v>
      </c>
      <c r="U88" t="s">
        <v>215</v>
      </c>
      <c r="V88">
        <v>228.3</v>
      </c>
      <c r="W88">
        <v>9.0690000000000008</v>
      </c>
      <c r="X88">
        <v>5.52</v>
      </c>
      <c r="Y88" s="8">
        <f t="shared" si="26"/>
        <v>-3.5490000000000013</v>
      </c>
      <c r="Z88">
        <v>-3.3090000000000002</v>
      </c>
      <c r="AA88" s="7">
        <v>3.6199999999999999E-5</v>
      </c>
      <c r="AB88">
        <v>1.07E-4</v>
      </c>
      <c r="AC88">
        <f t="shared" si="27"/>
        <v>-3.9706162223147903</v>
      </c>
      <c r="AD88">
        <f t="shared" si="28"/>
        <v>-4.4412914294668342</v>
      </c>
      <c r="AE88" s="7">
        <f t="shared" si="29"/>
        <v>107.42504418377905</v>
      </c>
      <c r="AF88" s="7">
        <v>20</v>
      </c>
      <c r="AG88" s="7">
        <f t="shared" si="30"/>
        <v>-127.42504418377905</v>
      </c>
      <c r="AH88" s="7">
        <f t="shared" si="31"/>
        <v>-3.6242066719340365</v>
      </c>
      <c r="AI88">
        <v>0</v>
      </c>
      <c r="AJ88">
        <v>0.28999999999999998</v>
      </c>
      <c r="AK88">
        <v>10.08</v>
      </c>
      <c r="AL88">
        <v>1.66</v>
      </c>
      <c r="AM88">
        <v>1.82</v>
      </c>
    </row>
    <row r="89" spans="1:39" x14ac:dyDescent="0.25">
      <c r="A89">
        <v>973</v>
      </c>
      <c r="B89" t="s">
        <v>454</v>
      </c>
      <c r="C89" t="s">
        <v>455</v>
      </c>
      <c r="D89" t="s">
        <v>301</v>
      </c>
      <c r="E89" s="7">
        <f t="shared" si="17"/>
        <v>2109631842.0945954</v>
      </c>
      <c r="F89" s="8">
        <f t="shared" si="18"/>
        <v>9.3242066719340357</v>
      </c>
      <c r="G89" s="7">
        <f t="shared" si="19"/>
        <v>501187.23362727347</v>
      </c>
      <c r="H89">
        <v>5.7</v>
      </c>
      <c r="I89" s="7">
        <v>0.92</v>
      </c>
      <c r="J89" s="7">
        <f t="shared" si="20"/>
        <v>9.2879944992795931</v>
      </c>
      <c r="K89" s="7">
        <f t="shared" si="21"/>
        <v>5.6637878273455566</v>
      </c>
      <c r="L89" s="7">
        <f t="shared" si="22"/>
        <v>1940861294.7270374</v>
      </c>
      <c r="M89" s="7">
        <f t="shared" si="22"/>
        <v>461092.25493709231</v>
      </c>
      <c r="N89" s="7">
        <f t="shared" si="23"/>
        <v>9.2245918918315901</v>
      </c>
      <c r="O89" s="7">
        <f t="shared" si="24"/>
        <v>5.675591891831588</v>
      </c>
      <c r="P89">
        <v>24</v>
      </c>
      <c r="Q89">
        <f t="shared" si="25"/>
        <v>297</v>
      </c>
      <c r="R89" t="s">
        <v>317</v>
      </c>
      <c r="S89" s="9" t="s">
        <v>41</v>
      </c>
      <c r="T89" t="s">
        <v>42</v>
      </c>
      <c r="U89" t="s">
        <v>215</v>
      </c>
      <c r="V89">
        <v>228.3</v>
      </c>
      <c r="W89">
        <v>9.0690000000000008</v>
      </c>
      <c r="X89">
        <v>5.52</v>
      </c>
      <c r="Y89" s="8">
        <f t="shared" si="26"/>
        <v>-3.5490000000000013</v>
      </c>
      <c r="Z89">
        <v>-3.3090000000000002</v>
      </c>
      <c r="AA89" s="7">
        <v>3.6199999999999999E-5</v>
      </c>
      <c r="AB89">
        <v>1.07E-4</v>
      </c>
      <c r="AC89">
        <f t="shared" si="27"/>
        <v>-3.9706162223147903</v>
      </c>
      <c r="AD89">
        <f t="shared" si="28"/>
        <v>-4.4412914294668342</v>
      </c>
      <c r="AE89" s="7">
        <f t="shared" si="29"/>
        <v>107.42504418377905</v>
      </c>
      <c r="AF89" s="7">
        <v>20</v>
      </c>
      <c r="AG89" s="7">
        <f t="shared" si="30"/>
        <v>-127.42504418377905</v>
      </c>
      <c r="AH89" s="7">
        <f t="shared" si="31"/>
        <v>-3.6242066719340365</v>
      </c>
      <c r="AI89">
        <v>0</v>
      </c>
      <c r="AJ89">
        <v>0.28999999999999998</v>
      </c>
      <c r="AK89">
        <v>10.08</v>
      </c>
      <c r="AL89">
        <v>1.66</v>
      </c>
      <c r="AM89">
        <v>1.82</v>
      </c>
    </row>
    <row r="90" spans="1:39" x14ac:dyDescent="0.25">
      <c r="A90">
        <v>780</v>
      </c>
      <c r="B90" t="s">
        <v>216</v>
      </c>
      <c r="C90" t="s">
        <v>217</v>
      </c>
      <c r="D90" t="s">
        <v>301</v>
      </c>
      <c r="E90" s="7">
        <f t="shared" si="17"/>
        <v>5422375051.796895</v>
      </c>
      <c r="F90" s="8">
        <f t="shared" si="18"/>
        <v>9.7341895533205616</v>
      </c>
      <c r="G90" s="7">
        <f t="shared" si="19"/>
        <v>501187.23362727347</v>
      </c>
      <c r="H90">
        <v>5.7</v>
      </c>
      <c r="I90" s="7">
        <v>0.92</v>
      </c>
      <c r="J90" s="7">
        <f t="shared" si="20"/>
        <v>9.6979773806661171</v>
      </c>
      <c r="K90" s="7">
        <f t="shared" si="21"/>
        <v>5.6637878273455566</v>
      </c>
      <c r="L90" s="7">
        <f t="shared" si="22"/>
        <v>4988585047.6531506</v>
      </c>
      <c r="M90" s="7">
        <f t="shared" si="22"/>
        <v>461092.25493709231</v>
      </c>
      <c r="N90" s="7">
        <f t="shared" si="23"/>
        <v>9.6355918918315915</v>
      </c>
      <c r="O90" s="7">
        <f t="shared" si="24"/>
        <v>5.675591891831588</v>
      </c>
      <c r="P90">
        <v>24</v>
      </c>
      <c r="Q90">
        <f t="shared" si="25"/>
        <v>297</v>
      </c>
      <c r="R90" t="s">
        <v>317</v>
      </c>
      <c r="S90" s="9" t="s">
        <v>41</v>
      </c>
      <c r="T90" t="s">
        <v>42</v>
      </c>
      <c r="U90" t="s">
        <v>218</v>
      </c>
      <c r="V90">
        <v>228.3</v>
      </c>
      <c r="W90">
        <v>9.48</v>
      </c>
      <c r="X90">
        <v>5.52</v>
      </c>
      <c r="Y90" s="8">
        <f t="shared" si="26"/>
        <v>-3.9600000000000009</v>
      </c>
      <c r="Z90">
        <v>-3.67</v>
      </c>
      <c r="AA90" s="7">
        <v>2.0800000000000001E-7</v>
      </c>
      <c r="AB90">
        <v>1.6799999999999999E-4</v>
      </c>
      <c r="AC90">
        <f t="shared" si="27"/>
        <v>-3.7746907182741372</v>
      </c>
      <c r="AD90">
        <f t="shared" si="28"/>
        <v>-6.681936665037238</v>
      </c>
      <c r="AE90" s="7">
        <f t="shared" si="29"/>
        <v>105.70170793010308</v>
      </c>
      <c r="AF90" s="7">
        <v>20</v>
      </c>
      <c r="AG90" s="7">
        <f t="shared" si="30"/>
        <v>-125.70170793010308</v>
      </c>
      <c r="AH90" s="7">
        <f t="shared" si="31"/>
        <v>-4.0341895533205605</v>
      </c>
      <c r="AI90">
        <v>0</v>
      </c>
      <c r="AJ90">
        <v>0.28999999999999998</v>
      </c>
      <c r="AK90">
        <v>10.08</v>
      </c>
      <c r="AL90">
        <v>1.66</v>
      </c>
      <c r="AM90">
        <v>1.82</v>
      </c>
    </row>
    <row r="91" spans="1:39" x14ac:dyDescent="0.25">
      <c r="A91">
        <v>781</v>
      </c>
      <c r="B91" t="s">
        <v>216</v>
      </c>
      <c r="C91" t="s">
        <v>217</v>
      </c>
      <c r="D91" t="s">
        <v>301</v>
      </c>
      <c r="E91" s="7">
        <f t="shared" si="17"/>
        <v>9115623058.7629948</v>
      </c>
      <c r="F91" s="8">
        <f t="shared" si="18"/>
        <v>9.9597863583157249</v>
      </c>
      <c r="G91" s="7">
        <f t="shared" si="19"/>
        <v>501187.23362727347</v>
      </c>
      <c r="H91">
        <v>5.7</v>
      </c>
      <c r="I91" s="7">
        <v>0.92</v>
      </c>
      <c r="J91" s="7">
        <f t="shared" si="20"/>
        <v>9.9235741856612805</v>
      </c>
      <c r="K91" s="7">
        <f t="shared" si="21"/>
        <v>5.6637878273455566</v>
      </c>
      <c r="L91" s="7">
        <f t="shared" si="22"/>
        <v>8386373214.0619383</v>
      </c>
      <c r="M91" s="7">
        <f t="shared" si="22"/>
        <v>461092.25493709231</v>
      </c>
      <c r="N91" s="7">
        <f t="shared" si="23"/>
        <v>9.6714858838401305</v>
      </c>
      <c r="O91" s="7">
        <f t="shared" si="24"/>
        <v>5.7114858838401306</v>
      </c>
      <c r="P91">
        <v>21</v>
      </c>
      <c r="Q91">
        <f t="shared" si="25"/>
        <v>294</v>
      </c>
      <c r="R91" t="s">
        <v>304</v>
      </c>
      <c r="S91" s="9" t="s">
        <v>41</v>
      </c>
      <c r="T91" t="s">
        <v>42</v>
      </c>
      <c r="U91" t="s">
        <v>218</v>
      </c>
      <c r="V91">
        <v>228.3</v>
      </c>
      <c r="W91">
        <v>9.48</v>
      </c>
      <c r="X91">
        <v>5.52</v>
      </c>
      <c r="Y91" s="8">
        <f t="shared" si="26"/>
        <v>-3.9600000000000009</v>
      </c>
      <c r="Z91">
        <v>-3.67</v>
      </c>
      <c r="AA91" s="7">
        <v>2.0800000000000001E-7</v>
      </c>
      <c r="AB91">
        <v>1.6799999999999999E-4</v>
      </c>
      <c r="AC91">
        <f t="shared" si="27"/>
        <v>-3.7746907182741372</v>
      </c>
      <c r="AD91">
        <f t="shared" si="28"/>
        <v>-6.681936665037238</v>
      </c>
      <c r="AE91" s="7">
        <f t="shared" si="29"/>
        <v>105.70170793010308</v>
      </c>
      <c r="AF91" s="7">
        <v>20</v>
      </c>
      <c r="AG91" s="7">
        <f t="shared" si="30"/>
        <v>-125.70170793010308</v>
      </c>
      <c r="AH91" s="7">
        <f t="shared" si="31"/>
        <v>-4.2597863583157247</v>
      </c>
      <c r="AI91">
        <v>0</v>
      </c>
      <c r="AJ91">
        <v>0.28999999999999998</v>
      </c>
      <c r="AK91">
        <v>10.08</v>
      </c>
      <c r="AL91">
        <v>1.66</v>
      </c>
      <c r="AM91">
        <v>1.82</v>
      </c>
    </row>
    <row r="92" spans="1:39" x14ac:dyDescent="0.25">
      <c r="A92">
        <v>61</v>
      </c>
      <c r="B92" t="s">
        <v>453</v>
      </c>
      <c r="C92" t="s">
        <v>214</v>
      </c>
      <c r="D92" t="s">
        <v>301</v>
      </c>
      <c r="E92" s="7">
        <f t="shared" si="17"/>
        <v>4572639050.2671833</v>
      </c>
      <c r="F92" s="8">
        <f t="shared" si="18"/>
        <v>9.660166920894337</v>
      </c>
      <c r="G92" s="7">
        <f t="shared" si="19"/>
        <v>537031.7963702539</v>
      </c>
      <c r="H92">
        <v>5.73</v>
      </c>
      <c r="I92" s="7">
        <v>0.92</v>
      </c>
      <c r="J92" s="7">
        <f t="shared" si="20"/>
        <v>9.6239547482398926</v>
      </c>
      <c r="K92" s="7">
        <f t="shared" si="21"/>
        <v>5.693787827345556</v>
      </c>
      <c r="L92" s="7">
        <f t="shared" si="22"/>
        <v>4206827926.2458153</v>
      </c>
      <c r="M92" s="7">
        <f t="shared" si="22"/>
        <v>494069.25266063429</v>
      </c>
      <c r="N92" s="7">
        <f t="shared" si="23"/>
        <v>9.3026138879658866</v>
      </c>
      <c r="O92" s="7">
        <f t="shared" si="24"/>
        <v>5.7536138879658845</v>
      </c>
      <c r="P92">
        <v>20</v>
      </c>
      <c r="Q92">
        <f t="shared" si="25"/>
        <v>293</v>
      </c>
      <c r="R92" t="s">
        <v>302</v>
      </c>
      <c r="S92" s="9" t="s">
        <v>41</v>
      </c>
      <c r="T92" t="s">
        <v>42</v>
      </c>
      <c r="U92" t="s">
        <v>215</v>
      </c>
      <c r="V92">
        <v>228.3</v>
      </c>
      <c r="W92">
        <v>9.0690000000000008</v>
      </c>
      <c r="X92">
        <v>5.52</v>
      </c>
      <c r="Y92" s="8">
        <f t="shared" si="26"/>
        <v>-3.5490000000000013</v>
      </c>
      <c r="Z92">
        <v>-3.3090000000000002</v>
      </c>
      <c r="AA92" s="7">
        <v>3.6199999999999999E-5</v>
      </c>
      <c r="AB92">
        <v>1.07E-4</v>
      </c>
      <c r="AC92">
        <f t="shared" si="27"/>
        <v>-3.9706162223147903</v>
      </c>
      <c r="AD92">
        <f t="shared" si="28"/>
        <v>-4.4412914294668342</v>
      </c>
      <c r="AE92" s="7">
        <f t="shared" si="29"/>
        <v>107.42504418377905</v>
      </c>
      <c r="AF92" s="7">
        <v>20</v>
      </c>
      <c r="AG92" s="7">
        <f t="shared" si="30"/>
        <v>-127.42504418377905</v>
      </c>
      <c r="AH92" s="7">
        <f t="shared" si="31"/>
        <v>-3.9301669208943362</v>
      </c>
      <c r="AI92">
        <v>0</v>
      </c>
      <c r="AJ92">
        <v>0.28999999999999998</v>
      </c>
      <c r="AK92">
        <v>10.08</v>
      </c>
      <c r="AL92">
        <v>1.66</v>
      </c>
      <c r="AM92">
        <v>1.82</v>
      </c>
    </row>
    <row r="93" spans="1:39" x14ac:dyDescent="0.25">
      <c r="A93">
        <v>59</v>
      </c>
      <c r="B93" t="s">
        <v>453</v>
      </c>
      <c r="C93" t="s">
        <v>214</v>
      </c>
      <c r="D93" t="s">
        <v>301</v>
      </c>
      <c r="E93" s="7">
        <f t="shared" si="17"/>
        <v>4394367234.4783821</v>
      </c>
      <c r="F93" s="8">
        <f t="shared" si="18"/>
        <v>9.6428963478150749</v>
      </c>
      <c r="G93" s="7">
        <f t="shared" si="19"/>
        <v>616595.00186148309</v>
      </c>
      <c r="H93">
        <v>5.79</v>
      </c>
      <c r="I93" s="7">
        <v>0.92</v>
      </c>
      <c r="J93" s="7">
        <f t="shared" si="20"/>
        <v>9.6066841751606304</v>
      </c>
      <c r="K93" s="7">
        <f t="shared" si="21"/>
        <v>5.7537878273455556</v>
      </c>
      <c r="L93" s="7">
        <f t="shared" si="22"/>
        <v>4042817855.7201176</v>
      </c>
      <c r="M93" s="7">
        <f t="shared" si="22"/>
        <v>567267.40171256429</v>
      </c>
      <c r="N93" s="7">
        <f t="shared" si="23"/>
        <v>9.3504858838401343</v>
      </c>
      <c r="O93" s="7">
        <f t="shared" si="24"/>
        <v>5.8014858838401295</v>
      </c>
      <c r="P93">
        <v>21</v>
      </c>
      <c r="Q93">
        <f t="shared" si="25"/>
        <v>294</v>
      </c>
      <c r="R93" t="s">
        <v>304</v>
      </c>
      <c r="S93" s="9" t="s">
        <v>41</v>
      </c>
      <c r="T93" t="s">
        <v>42</v>
      </c>
      <c r="U93" t="s">
        <v>215</v>
      </c>
      <c r="V93">
        <v>228.3</v>
      </c>
      <c r="W93">
        <v>9.0690000000000008</v>
      </c>
      <c r="X93">
        <v>5.52</v>
      </c>
      <c r="Y93" s="8">
        <f t="shared" si="26"/>
        <v>-3.5490000000000013</v>
      </c>
      <c r="Z93">
        <v>-3.3090000000000002</v>
      </c>
      <c r="AA93" s="7">
        <v>3.6199999999999999E-5</v>
      </c>
      <c r="AB93">
        <v>1.07E-4</v>
      </c>
      <c r="AC93">
        <f t="shared" si="27"/>
        <v>-3.9706162223147903</v>
      </c>
      <c r="AD93">
        <f t="shared" si="28"/>
        <v>-4.4412914294668342</v>
      </c>
      <c r="AE93" s="7">
        <f t="shared" si="29"/>
        <v>107.42504418377905</v>
      </c>
      <c r="AF93" s="7">
        <v>20</v>
      </c>
      <c r="AG93" s="7">
        <f t="shared" si="30"/>
        <v>-127.42504418377905</v>
      </c>
      <c r="AH93" s="7">
        <f t="shared" si="31"/>
        <v>-3.852896347815074</v>
      </c>
      <c r="AI93">
        <v>0</v>
      </c>
      <c r="AJ93">
        <v>0.28999999999999998</v>
      </c>
      <c r="AK93">
        <v>10.08</v>
      </c>
      <c r="AL93">
        <v>1.66</v>
      </c>
      <c r="AM93">
        <v>1.82</v>
      </c>
    </row>
    <row r="94" spans="1:39" x14ac:dyDescent="0.25">
      <c r="A94">
        <v>783</v>
      </c>
      <c r="B94" t="s">
        <v>216</v>
      </c>
      <c r="C94" t="s">
        <v>217</v>
      </c>
      <c r="D94" t="s">
        <v>301</v>
      </c>
      <c r="E94" s="7">
        <f t="shared" si="17"/>
        <v>13062066785.058872</v>
      </c>
      <c r="F94" s="8">
        <f t="shared" si="18"/>
        <v>10.116011899935256</v>
      </c>
      <c r="G94" s="7">
        <f t="shared" si="19"/>
        <v>602559.58607435878</v>
      </c>
      <c r="H94">
        <v>5.78</v>
      </c>
      <c r="I94" s="7">
        <v>0.92</v>
      </c>
      <c r="J94" s="7">
        <f t="shared" si="20"/>
        <v>10.079799727280811</v>
      </c>
      <c r="K94" s="7">
        <f t="shared" si="21"/>
        <v>5.7437878273455558</v>
      </c>
      <c r="L94" s="7">
        <f t="shared" si="22"/>
        <v>12017101442.254181</v>
      </c>
      <c r="M94" s="7">
        <f t="shared" si="22"/>
        <v>554354.81918841088</v>
      </c>
      <c r="N94" s="7">
        <f t="shared" si="23"/>
        <v>9.7636138879658869</v>
      </c>
      <c r="O94" s="7">
        <f t="shared" si="24"/>
        <v>5.8036138879658843</v>
      </c>
      <c r="P94">
        <v>20</v>
      </c>
      <c r="Q94">
        <f t="shared" si="25"/>
        <v>293</v>
      </c>
      <c r="R94" t="s">
        <v>302</v>
      </c>
      <c r="S94" s="9" t="s">
        <v>41</v>
      </c>
      <c r="T94" t="s">
        <v>42</v>
      </c>
      <c r="U94" t="s">
        <v>218</v>
      </c>
      <c r="V94">
        <v>228.3</v>
      </c>
      <c r="W94">
        <v>9.48</v>
      </c>
      <c r="X94">
        <v>5.52</v>
      </c>
      <c r="Y94" s="8">
        <f t="shared" si="26"/>
        <v>-3.9600000000000009</v>
      </c>
      <c r="Z94">
        <v>-3.67</v>
      </c>
      <c r="AA94" s="7">
        <v>2.0800000000000001E-7</v>
      </c>
      <c r="AB94">
        <v>1.6799999999999999E-4</v>
      </c>
      <c r="AC94">
        <f t="shared" si="27"/>
        <v>-3.7746907182741372</v>
      </c>
      <c r="AD94">
        <f t="shared" si="28"/>
        <v>-6.681936665037238</v>
      </c>
      <c r="AE94" s="7">
        <f t="shared" si="29"/>
        <v>105.70170793010308</v>
      </c>
      <c r="AF94" s="7">
        <v>20</v>
      </c>
      <c r="AG94" s="7">
        <f t="shared" si="30"/>
        <v>-125.70170793010308</v>
      </c>
      <c r="AH94" s="7">
        <f t="shared" si="31"/>
        <v>-4.3360118999352544</v>
      </c>
      <c r="AI94">
        <v>0</v>
      </c>
      <c r="AJ94">
        <v>0.28999999999999998</v>
      </c>
      <c r="AK94">
        <v>10.08</v>
      </c>
      <c r="AL94">
        <v>1.66</v>
      </c>
      <c r="AM94">
        <v>1.82</v>
      </c>
    </row>
    <row r="95" spans="1:39" x14ac:dyDescent="0.25">
      <c r="A95">
        <v>1109</v>
      </c>
      <c r="B95" t="s">
        <v>456</v>
      </c>
      <c r="C95" t="s">
        <v>457</v>
      </c>
      <c r="D95" t="s">
        <v>301</v>
      </c>
      <c r="E95" s="7">
        <f t="shared" si="17"/>
        <v>10910001925.89896</v>
      </c>
      <c r="F95" s="8">
        <f t="shared" si="18"/>
        <v>10.037824827252614</v>
      </c>
      <c r="G95" s="7">
        <f t="shared" si="19"/>
        <v>6606934.4800759759</v>
      </c>
      <c r="H95">
        <v>6.82</v>
      </c>
      <c r="I95" s="7">
        <v>0.92</v>
      </c>
      <c r="J95" s="7">
        <f t="shared" si="20"/>
        <v>10.001612654598169</v>
      </c>
      <c r="K95" s="7">
        <f t="shared" si="21"/>
        <v>6.7837878273455567</v>
      </c>
      <c r="L95" s="7">
        <f t="shared" si="22"/>
        <v>10037201771.827059</v>
      </c>
      <c r="M95" s="7">
        <f t="shared" si="22"/>
        <v>6078379.7216699179</v>
      </c>
      <c r="N95" s="7">
        <f t="shared" si="23"/>
        <v>9.7296138879658844</v>
      </c>
      <c r="O95" s="7">
        <f t="shared" si="24"/>
        <v>6.8436138879658852</v>
      </c>
      <c r="P95">
        <v>20</v>
      </c>
      <c r="Q95">
        <f t="shared" si="25"/>
        <v>293</v>
      </c>
      <c r="R95" t="s">
        <v>302</v>
      </c>
      <c r="S95" s="9" t="s">
        <v>41</v>
      </c>
      <c r="T95" t="s">
        <v>42</v>
      </c>
      <c r="U95" t="s">
        <v>458</v>
      </c>
      <c r="V95">
        <v>360.88</v>
      </c>
      <c r="W95">
        <v>10.506</v>
      </c>
      <c r="X95">
        <v>7.62</v>
      </c>
      <c r="Y95" s="8">
        <f t="shared" si="26"/>
        <v>-2.8860000000000001</v>
      </c>
      <c r="Z95">
        <v>-3.0659999999999998</v>
      </c>
      <c r="AA95" s="7">
        <v>7.7399999999999998E-5</v>
      </c>
      <c r="AB95">
        <v>8.0300000000000007E-3</v>
      </c>
      <c r="AC95">
        <f t="shared" si="27"/>
        <v>-2.0952844547213192</v>
      </c>
      <c r="AD95">
        <f t="shared" si="28"/>
        <v>-4.1112590393171073</v>
      </c>
      <c r="AE95" s="7">
        <f t="shared" si="29"/>
        <v>90.929860268909636</v>
      </c>
      <c r="AF95" s="7">
        <v>20</v>
      </c>
      <c r="AG95" s="7">
        <f t="shared" si="30"/>
        <v>-110.92986026890964</v>
      </c>
      <c r="AH95" s="7">
        <f t="shared" si="31"/>
        <v>-3.2178248272526129</v>
      </c>
      <c r="AI95">
        <v>0</v>
      </c>
      <c r="AJ95">
        <v>0.05</v>
      </c>
      <c r="AK95">
        <v>10.1</v>
      </c>
      <c r="AL95">
        <v>1.65</v>
      </c>
      <c r="AM95">
        <v>2.06</v>
      </c>
    </row>
    <row r="96" spans="1:39" x14ac:dyDescent="0.25">
      <c r="A96">
        <v>1236</v>
      </c>
      <c r="B96" t="s">
        <v>459</v>
      </c>
      <c r="C96" t="s">
        <v>460</v>
      </c>
      <c r="D96" t="s">
        <v>301</v>
      </c>
      <c r="E96" s="7">
        <f t="shared" si="17"/>
        <v>3213705800.719655</v>
      </c>
      <c r="F96" s="8">
        <f t="shared" si="18"/>
        <v>9.5070061166799142</v>
      </c>
      <c r="G96" s="7">
        <f t="shared" si="19"/>
        <v>3981071.705534976</v>
      </c>
      <c r="H96">
        <v>6.6</v>
      </c>
      <c r="I96" s="7">
        <v>0.92</v>
      </c>
      <c r="J96" s="7">
        <f t="shared" si="20"/>
        <v>9.4707939440254698</v>
      </c>
      <c r="K96" s="7">
        <f t="shared" si="21"/>
        <v>6.5637878273455561</v>
      </c>
      <c r="L96" s="7">
        <f t="shared" si="22"/>
        <v>2956609336.662087</v>
      </c>
      <c r="M96" s="7">
        <f t="shared" si="22"/>
        <v>3662585.9690921898</v>
      </c>
      <c r="N96" s="7">
        <f t="shared" si="23"/>
        <v>9.2374858838401313</v>
      </c>
      <c r="O96" s="7">
        <f t="shared" si="24"/>
        <v>6.6114858838401309</v>
      </c>
      <c r="P96">
        <v>21</v>
      </c>
      <c r="Q96">
        <f t="shared" si="25"/>
        <v>294</v>
      </c>
      <c r="R96" t="s">
        <v>318</v>
      </c>
      <c r="S96" s="9" t="s">
        <v>41</v>
      </c>
      <c r="T96" t="s">
        <v>42</v>
      </c>
      <c r="U96" t="s">
        <v>461</v>
      </c>
      <c r="V96">
        <v>360.88</v>
      </c>
      <c r="W96">
        <v>10.246</v>
      </c>
      <c r="X96">
        <v>7.62</v>
      </c>
      <c r="Y96" s="8">
        <f t="shared" si="26"/>
        <v>-2.6260000000000003</v>
      </c>
      <c r="Z96">
        <v>-2.9260000000000002</v>
      </c>
      <c r="AA96" s="7">
        <v>7.7399999999999998E-5</v>
      </c>
      <c r="AB96">
        <v>1.32E-3</v>
      </c>
      <c r="AC96">
        <f t="shared" si="27"/>
        <v>-2.87942606879415</v>
      </c>
      <c r="AD96">
        <f t="shared" si="28"/>
        <v>-4.1112590393171073</v>
      </c>
      <c r="AE96" s="7">
        <f t="shared" si="29"/>
        <v>97.827071931906332</v>
      </c>
      <c r="AF96" s="7">
        <v>20</v>
      </c>
      <c r="AG96" s="7">
        <f t="shared" si="30"/>
        <v>-117.82707193190633</v>
      </c>
      <c r="AH96" s="7">
        <f t="shared" si="31"/>
        <v>-2.9070061166799137</v>
      </c>
      <c r="AI96">
        <v>0</v>
      </c>
      <c r="AJ96">
        <v>0.04</v>
      </c>
      <c r="AK96">
        <v>10.16</v>
      </c>
      <c r="AL96">
        <v>1.65</v>
      </c>
      <c r="AM96">
        <v>2.06</v>
      </c>
    </row>
    <row r="97" spans="1:39" x14ac:dyDescent="0.25">
      <c r="A97">
        <v>1165</v>
      </c>
      <c r="B97" t="s">
        <v>462</v>
      </c>
      <c r="C97" t="s">
        <v>463</v>
      </c>
      <c r="D97" t="s">
        <v>301</v>
      </c>
      <c r="E97" s="7">
        <f t="shared" si="17"/>
        <v>3270733083.3580565</v>
      </c>
      <c r="F97" s="8">
        <f t="shared" si="18"/>
        <v>9.5146451038453748</v>
      </c>
      <c r="G97" s="7">
        <f t="shared" si="19"/>
        <v>9120108.3935591076</v>
      </c>
      <c r="H97">
        <v>6.96</v>
      </c>
      <c r="I97" s="7">
        <v>0.92</v>
      </c>
      <c r="J97" s="7">
        <f t="shared" si="20"/>
        <v>9.4784329311909303</v>
      </c>
      <c r="K97" s="7">
        <f t="shared" si="21"/>
        <v>6.9237878273455555</v>
      </c>
      <c r="L97" s="7">
        <f t="shared" si="22"/>
        <v>3009074436.6894059</v>
      </c>
      <c r="M97" s="7">
        <f t="shared" si="22"/>
        <v>8390499.7220743913</v>
      </c>
      <c r="N97" s="7">
        <f t="shared" si="23"/>
        <v>9.1966138879658832</v>
      </c>
      <c r="O97" s="7">
        <f t="shared" si="24"/>
        <v>6.983613887965884</v>
      </c>
      <c r="P97">
        <v>20</v>
      </c>
      <c r="Q97">
        <f t="shared" si="25"/>
        <v>293</v>
      </c>
      <c r="R97" t="s">
        <v>302</v>
      </c>
      <c r="S97" s="9" t="s">
        <v>41</v>
      </c>
      <c r="T97" t="s">
        <v>42</v>
      </c>
      <c r="U97" t="s">
        <v>464</v>
      </c>
      <c r="V97">
        <v>360.88</v>
      </c>
      <c r="W97">
        <v>9.8330000000000002</v>
      </c>
      <c r="X97">
        <v>7.62</v>
      </c>
      <c r="Y97" s="8">
        <f t="shared" si="26"/>
        <v>-2.2130000000000001</v>
      </c>
      <c r="Z97">
        <v>-2.2330000000000001</v>
      </c>
      <c r="AA97" s="7">
        <v>7.7399999999999998E-5</v>
      </c>
      <c r="AB97">
        <v>3.3999999999999998E-3</v>
      </c>
      <c r="AC97">
        <f t="shared" si="27"/>
        <v>-2.4685210829577451</v>
      </c>
      <c r="AD97">
        <f t="shared" si="28"/>
        <v>-4.1112590393171073</v>
      </c>
      <c r="AE97" s="7">
        <f t="shared" si="29"/>
        <v>94.212803016915274</v>
      </c>
      <c r="AF97" s="7">
        <v>20</v>
      </c>
      <c r="AG97" s="7">
        <f t="shared" si="30"/>
        <v>-114.21280301691527</v>
      </c>
      <c r="AH97" s="7">
        <f t="shared" si="31"/>
        <v>-2.5546451038453752</v>
      </c>
      <c r="AI97">
        <v>0</v>
      </c>
      <c r="AJ97">
        <v>0.04</v>
      </c>
      <c r="AK97">
        <v>10.16</v>
      </c>
      <c r="AL97">
        <v>1.65</v>
      </c>
      <c r="AM97">
        <v>2.06</v>
      </c>
    </row>
    <row r="98" spans="1:39" x14ac:dyDescent="0.25">
      <c r="A98">
        <v>1162</v>
      </c>
      <c r="B98" t="s">
        <v>465</v>
      </c>
      <c r="C98" t="s">
        <v>466</v>
      </c>
      <c r="D98" t="s">
        <v>301</v>
      </c>
      <c r="E98" s="7">
        <f t="shared" si="17"/>
        <v>5409472642.5408449</v>
      </c>
      <c r="F98" s="8">
        <f t="shared" si="18"/>
        <v>9.7331549287668508</v>
      </c>
      <c r="G98" s="7">
        <f t="shared" si="19"/>
        <v>3162277.6601683851</v>
      </c>
      <c r="H98">
        <v>6.5</v>
      </c>
      <c r="I98" s="7">
        <v>0.92</v>
      </c>
      <c r="J98" s="7">
        <f t="shared" si="20"/>
        <v>9.6969427561124064</v>
      </c>
      <c r="K98" s="7">
        <f t="shared" ref="K98:K122" si="32">LOG(I98*G98)</f>
        <v>6.4637878273455565</v>
      </c>
      <c r="L98" s="7">
        <f t="shared" ref="L98:M122" si="33">10^J98</f>
        <v>4976714831.1375847</v>
      </c>
      <c r="M98" s="7">
        <f t="shared" si="33"/>
        <v>2909295.4473549188</v>
      </c>
      <c r="N98" s="7">
        <f t="shared" si="23"/>
        <v>9.476485883840132</v>
      </c>
      <c r="O98" s="7">
        <f t="shared" si="24"/>
        <v>6.5114858838401304</v>
      </c>
      <c r="P98">
        <v>21</v>
      </c>
      <c r="Q98">
        <f t="shared" si="25"/>
        <v>294</v>
      </c>
      <c r="R98" t="s">
        <v>318</v>
      </c>
      <c r="S98" s="9" t="s">
        <v>41</v>
      </c>
      <c r="T98" t="s">
        <v>42</v>
      </c>
      <c r="U98" t="s">
        <v>467</v>
      </c>
      <c r="V98">
        <v>360.88</v>
      </c>
      <c r="W98">
        <v>10.585000000000001</v>
      </c>
      <c r="X98">
        <v>7.62</v>
      </c>
      <c r="Y98" s="8">
        <f t="shared" si="26"/>
        <v>-2.9650000000000007</v>
      </c>
      <c r="Z98">
        <v>-3.2749999999999999</v>
      </c>
      <c r="AA98" s="7">
        <v>7.7399999999999998E-5</v>
      </c>
      <c r="AB98">
        <v>5.4099999999999999E-3</v>
      </c>
      <c r="AC98">
        <f t="shared" si="27"/>
        <v>-2.2668027348934308</v>
      </c>
      <c r="AD98">
        <f t="shared" si="28"/>
        <v>-4.1112590393171073</v>
      </c>
      <c r="AE98" s="7">
        <f t="shared" si="29"/>
        <v>92.438513630992716</v>
      </c>
      <c r="AF98" s="7">
        <v>20</v>
      </c>
      <c r="AG98" s="7">
        <f t="shared" si="30"/>
        <v>-112.43851363099272</v>
      </c>
      <c r="AH98" s="7">
        <f t="shared" si="31"/>
        <v>-3.2331549287668504</v>
      </c>
      <c r="AI98">
        <v>0</v>
      </c>
      <c r="AJ98">
        <v>0.05</v>
      </c>
      <c r="AK98">
        <v>10.25</v>
      </c>
      <c r="AL98">
        <v>1.62</v>
      </c>
      <c r="AM98">
        <v>2.06</v>
      </c>
    </row>
    <row r="99" spans="1:39" x14ac:dyDescent="0.25">
      <c r="A99">
        <v>1163</v>
      </c>
      <c r="B99" t="s">
        <v>465</v>
      </c>
      <c r="C99" t="s">
        <v>466</v>
      </c>
      <c r="D99" t="s">
        <v>301</v>
      </c>
      <c r="E99" s="7">
        <f t="shared" si="17"/>
        <v>10998606554.927177</v>
      </c>
      <c r="F99" s="8">
        <f t="shared" si="18"/>
        <v>10.041337666627367</v>
      </c>
      <c r="G99" s="7">
        <f t="shared" si="19"/>
        <v>5495408.7385762529</v>
      </c>
      <c r="H99">
        <v>6.74</v>
      </c>
      <c r="I99" s="7">
        <v>0.92</v>
      </c>
      <c r="J99" s="7">
        <f t="shared" si="20"/>
        <v>10.005125493972923</v>
      </c>
      <c r="K99" s="7">
        <f t="shared" si="32"/>
        <v>6.7037878273455558</v>
      </c>
      <c r="L99" s="7">
        <f t="shared" si="33"/>
        <v>10118718030.532984</v>
      </c>
      <c r="M99" s="7">
        <f t="shared" si="33"/>
        <v>5055776.0394901605</v>
      </c>
      <c r="N99" s="7">
        <f t="shared" si="23"/>
        <v>9.7286138879658868</v>
      </c>
      <c r="O99" s="7">
        <f t="shared" si="24"/>
        <v>6.7636138879658843</v>
      </c>
      <c r="P99">
        <v>20</v>
      </c>
      <c r="Q99">
        <f t="shared" si="25"/>
        <v>293</v>
      </c>
      <c r="R99" t="s">
        <v>302</v>
      </c>
      <c r="S99" s="9" t="s">
        <v>41</v>
      </c>
      <c r="T99" t="s">
        <v>42</v>
      </c>
      <c r="U99" t="s">
        <v>467</v>
      </c>
      <c r="V99">
        <v>360.88</v>
      </c>
      <c r="W99">
        <v>10.585000000000001</v>
      </c>
      <c r="X99">
        <v>7.62</v>
      </c>
      <c r="Y99" s="8">
        <f t="shared" si="26"/>
        <v>-2.9650000000000007</v>
      </c>
      <c r="Z99">
        <v>-3.2749999999999999</v>
      </c>
      <c r="AA99" s="7">
        <v>7.7399999999999998E-5</v>
      </c>
      <c r="AB99">
        <v>5.4099999999999999E-3</v>
      </c>
      <c r="AC99">
        <f t="shared" si="27"/>
        <v>-2.2668027348934308</v>
      </c>
      <c r="AD99">
        <f t="shared" si="28"/>
        <v>-4.1112590393171073</v>
      </c>
      <c r="AE99" s="7">
        <f t="shared" si="29"/>
        <v>92.438513630992716</v>
      </c>
      <c r="AF99" s="7">
        <v>20</v>
      </c>
      <c r="AG99" s="7">
        <f t="shared" si="30"/>
        <v>-112.43851363099272</v>
      </c>
      <c r="AH99" s="7">
        <f t="shared" si="31"/>
        <v>-3.3013376666273659</v>
      </c>
      <c r="AI99">
        <v>0</v>
      </c>
      <c r="AJ99">
        <v>0.05</v>
      </c>
      <c r="AK99">
        <v>10.25</v>
      </c>
      <c r="AL99">
        <v>1.62</v>
      </c>
      <c r="AM99">
        <v>2.06</v>
      </c>
    </row>
    <row r="100" spans="1:39" x14ac:dyDescent="0.25">
      <c r="A100">
        <v>1228</v>
      </c>
      <c r="B100" t="s">
        <v>468</v>
      </c>
      <c r="C100" t="s">
        <v>469</v>
      </c>
      <c r="D100" t="s">
        <v>301</v>
      </c>
      <c r="E100" s="7">
        <f t="shared" si="17"/>
        <v>17162876685.260885</v>
      </c>
      <c r="F100" s="8">
        <f t="shared" si="18"/>
        <v>10.234590082104095</v>
      </c>
      <c r="G100" s="7">
        <f t="shared" si="19"/>
        <v>12589254.117941668</v>
      </c>
      <c r="H100">
        <v>7.1</v>
      </c>
      <c r="I100" s="7">
        <v>0.92</v>
      </c>
      <c r="J100" s="7">
        <f t="shared" si="20"/>
        <v>10.198377909449651</v>
      </c>
      <c r="K100" s="7">
        <f t="shared" si="32"/>
        <v>7.0637878273455552</v>
      </c>
      <c r="L100" s="7">
        <f t="shared" si="33"/>
        <v>15789846550.440039</v>
      </c>
      <c r="M100" s="7">
        <f t="shared" si="33"/>
        <v>11582113.788506351</v>
      </c>
      <c r="N100" s="7">
        <f t="shared" si="23"/>
        <v>9.955485883840133</v>
      </c>
      <c r="O100" s="7">
        <f t="shared" si="24"/>
        <v>7.1114858838401291</v>
      </c>
      <c r="P100">
        <v>21</v>
      </c>
      <c r="Q100">
        <f t="shared" si="25"/>
        <v>294</v>
      </c>
      <c r="R100" t="s">
        <v>318</v>
      </c>
      <c r="S100" s="9" t="s">
        <v>41</v>
      </c>
      <c r="T100" t="s">
        <v>42</v>
      </c>
      <c r="U100" t="s">
        <v>470</v>
      </c>
      <c r="V100">
        <v>395.33</v>
      </c>
      <c r="W100">
        <v>11.114000000000001</v>
      </c>
      <c r="X100">
        <v>8.27</v>
      </c>
      <c r="Y100" s="8">
        <f t="shared" si="26"/>
        <v>-2.8440000000000012</v>
      </c>
      <c r="Z100">
        <v>-3.1840000000000002</v>
      </c>
      <c r="AA100" s="7">
        <v>1.7399999999999999E-5</v>
      </c>
      <c r="AB100">
        <v>4.6099999999999998E-4</v>
      </c>
      <c r="AC100">
        <f t="shared" si="27"/>
        <v>-3.336299074610352</v>
      </c>
      <c r="AD100">
        <f t="shared" si="28"/>
        <v>-4.7594507517174005</v>
      </c>
      <c r="AE100" s="7">
        <f t="shared" si="29"/>
        <v>101.84566980717634</v>
      </c>
      <c r="AF100" s="7">
        <v>20</v>
      </c>
      <c r="AG100" s="7">
        <f t="shared" si="30"/>
        <v>-121.84566980717634</v>
      </c>
      <c r="AH100" s="7">
        <f t="shared" si="31"/>
        <v>-3.1345900821040948</v>
      </c>
      <c r="AI100">
        <v>0</v>
      </c>
      <c r="AJ100">
        <v>0</v>
      </c>
      <c r="AK100">
        <v>10.51</v>
      </c>
      <c r="AL100">
        <v>1.79</v>
      </c>
      <c r="AM100">
        <v>2.1800000000000002</v>
      </c>
    </row>
    <row r="101" spans="1:39" x14ac:dyDescent="0.25">
      <c r="A101">
        <v>1213</v>
      </c>
      <c r="B101" t="s">
        <v>471</v>
      </c>
      <c r="C101" t="s">
        <v>472</v>
      </c>
      <c r="D101" t="s">
        <v>301</v>
      </c>
      <c r="E101" s="7">
        <f t="shared" si="17"/>
        <v>11415036944.446661</v>
      </c>
      <c r="F101" s="8">
        <f t="shared" si="18"/>
        <v>10.057477321410428</v>
      </c>
      <c r="G101" s="7">
        <f t="shared" si="19"/>
        <v>10232929.922807546</v>
      </c>
      <c r="H101">
        <v>7.01</v>
      </c>
      <c r="I101" s="7">
        <v>0.92</v>
      </c>
      <c r="J101" s="7">
        <f t="shared" si="20"/>
        <v>10.021265148755983</v>
      </c>
      <c r="K101" s="7">
        <f t="shared" si="32"/>
        <v>6.9737878273455554</v>
      </c>
      <c r="L101" s="7">
        <f t="shared" si="33"/>
        <v>10501833988.890905</v>
      </c>
      <c r="M101" s="7">
        <f t="shared" si="33"/>
        <v>9414295.5289829578</v>
      </c>
      <c r="N101" s="7">
        <f t="shared" si="23"/>
        <v>9.7166138879658845</v>
      </c>
      <c r="O101" s="7">
        <f t="shared" si="24"/>
        <v>7.0336138879658838</v>
      </c>
      <c r="P101">
        <v>20</v>
      </c>
      <c r="Q101">
        <f t="shared" si="25"/>
        <v>293</v>
      </c>
      <c r="R101" t="s">
        <v>302</v>
      </c>
      <c r="S101" s="9" t="s">
        <v>41</v>
      </c>
      <c r="T101" t="s">
        <v>42</v>
      </c>
      <c r="U101" t="s">
        <v>473</v>
      </c>
      <c r="V101">
        <v>395.33</v>
      </c>
      <c r="W101">
        <v>10.952999999999999</v>
      </c>
      <c r="X101">
        <v>8.27</v>
      </c>
      <c r="Y101" s="8">
        <f t="shared" si="26"/>
        <v>-2.6829999999999998</v>
      </c>
      <c r="Z101">
        <v>-2.6829999999999998</v>
      </c>
      <c r="AA101" s="7">
        <v>1.7399999999999999E-5</v>
      </c>
      <c r="AB101">
        <v>4.6099999999999998E-4</v>
      </c>
      <c r="AC101">
        <f t="shared" si="27"/>
        <v>-3.336299074610352</v>
      </c>
      <c r="AD101">
        <f t="shared" si="28"/>
        <v>-4.7594507517174005</v>
      </c>
      <c r="AE101" s="7">
        <f t="shared" si="29"/>
        <v>101.84566980717634</v>
      </c>
      <c r="AF101" s="7">
        <v>20</v>
      </c>
      <c r="AG101" s="7">
        <f t="shared" si="30"/>
        <v>-121.84566980717634</v>
      </c>
      <c r="AH101" s="7">
        <f t="shared" si="31"/>
        <v>-3.0474773214104274</v>
      </c>
      <c r="AI101">
        <v>0</v>
      </c>
      <c r="AJ101">
        <v>0</v>
      </c>
      <c r="AK101">
        <v>10.52</v>
      </c>
      <c r="AL101">
        <v>1.78</v>
      </c>
      <c r="AM101">
        <v>2.1800000000000002</v>
      </c>
    </row>
    <row r="102" spans="1:39" x14ac:dyDescent="0.25">
      <c r="A102">
        <v>1113</v>
      </c>
      <c r="B102" t="s">
        <v>474</v>
      </c>
      <c r="C102" t="s">
        <v>475</v>
      </c>
      <c r="D102" t="s">
        <v>301</v>
      </c>
      <c r="E102" s="7">
        <f t="shared" si="17"/>
        <v>45853883849.083221</v>
      </c>
      <c r="F102" s="8">
        <f t="shared" si="18"/>
        <v>10.661376126544528</v>
      </c>
      <c r="G102" s="7">
        <f t="shared" si="19"/>
        <v>10000000</v>
      </c>
      <c r="H102">
        <v>7</v>
      </c>
      <c r="I102" s="7">
        <v>0.92</v>
      </c>
      <c r="J102" s="7">
        <f t="shared" si="20"/>
        <v>10.625163953890084</v>
      </c>
      <c r="K102" s="7">
        <f t="shared" si="32"/>
        <v>6.9637878273455556</v>
      </c>
      <c r="L102" s="7">
        <f t="shared" si="33"/>
        <v>42185573141.156631</v>
      </c>
      <c r="M102" s="7">
        <f t="shared" si="33"/>
        <v>9200000.0000000205</v>
      </c>
      <c r="N102" s="7">
        <f t="shared" si="23"/>
        <v>10.39948588384013</v>
      </c>
      <c r="O102" s="7">
        <f t="shared" si="24"/>
        <v>7.0114858838401295</v>
      </c>
      <c r="P102">
        <v>21</v>
      </c>
      <c r="Q102">
        <f t="shared" si="25"/>
        <v>294</v>
      </c>
      <c r="R102" t="s">
        <v>318</v>
      </c>
      <c r="S102" s="9" t="s">
        <v>41</v>
      </c>
      <c r="T102" t="s">
        <v>42</v>
      </c>
      <c r="U102" t="s">
        <v>476</v>
      </c>
      <c r="V102">
        <v>395.33</v>
      </c>
      <c r="W102">
        <v>11.657999999999999</v>
      </c>
      <c r="X102">
        <v>8.27</v>
      </c>
      <c r="Y102" s="8">
        <f t="shared" si="26"/>
        <v>-3.3879999999999999</v>
      </c>
      <c r="Z102">
        <v>-3.3879999999999999</v>
      </c>
      <c r="AA102" s="7">
        <v>1.7399999999999999E-5</v>
      </c>
      <c r="AB102">
        <v>3.0500000000000002E-3</v>
      </c>
      <c r="AC102">
        <f t="shared" si="27"/>
        <v>-2.5157001606532141</v>
      </c>
      <c r="AD102">
        <f t="shared" si="28"/>
        <v>-4.7594507517174005</v>
      </c>
      <c r="AE102" s="7">
        <f t="shared" si="29"/>
        <v>94.627784289545957</v>
      </c>
      <c r="AF102" s="7">
        <v>20</v>
      </c>
      <c r="AG102" s="7">
        <f t="shared" si="30"/>
        <v>-114.62778428954596</v>
      </c>
      <c r="AH102" s="7">
        <f t="shared" si="31"/>
        <v>-3.6613761265445293</v>
      </c>
      <c r="AI102">
        <v>0</v>
      </c>
      <c r="AJ102">
        <v>0</v>
      </c>
      <c r="AK102">
        <v>10.61</v>
      </c>
      <c r="AL102">
        <v>1.75</v>
      </c>
      <c r="AM102">
        <v>2.1800000000000002</v>
      </c>
    </row>
    <row r="103" spans="1:39" x14ac:dyDescent="0.25">
      <c r="A103">
        <v>1114</v>
      </c>
      <c r="B103" t="s">
        <v>474</v>
      </c>
      <c r="C103" t="s">
        <v>475</v>
      </c>
      <c r="D103" t="s">
        <v>301</v>
      </c>
      <c r="E103" s="7">
        <f t="shared" si="17"/>
        <v>93516111173.59317</v>
      </c>
      <c r="F103" s="8">
        <f t="shared" si="18"/>
        <v>10.97088643858401</v>
      </c>
      <c r="G103" s="7">
        <f t="shared" si="19"/>
        <v>17378008.287493788</v>
      </c>
      <c r="H103">
        <v>7.24</v>
      </c>
      <c r="I103" s="7">
        <v>0.92</v>
      </c>
      <c r="J103" s="7">
        <f t="shared" si="20"/>
        <v>10.934674265929566</v>
      </c>
      <c r="K103" s="7">
        <f t="shared" si="32"/>
        <v>7.2037878273455558</v>
      </c>
      <c r="L103" s="7">
        <f t="shared" si="33"/>
        <v>86034822279.705536</v>
      </c>
      <c r="M103" s="7">
        <f t="shared" si="33"/>
        <v>15987767.624494309</v>
      </c>
      <c r="N103" s="7">
        <f t="shared" si="23"/>
        <v>10.651613887965883</v>
      </c>
      <c r="O103" s="7">
        <f t="shared" si="24"/>
        <v>7.2636138879658843</v>
      </c>
      <c r="P103">
        <v>20</v>
      </c>
      <c r="Q103">
        <f t="shared" si="25"/>
        <v>293</v>
      </c>
      <c r="R103" t="s">
        <v>302</v>
      </c>
      <c r="S103" s="9" t="s">
        <v>41</v>
      </c>
      <c r="T103" t="s">
        <v>42</v>
      </c>
      <c r="U103" t="s">
        <v>476</v>
      </c>
      <c r="V103">
        <v>395.33</v>
      </c>
      <c r="W103">
        <v>11.657999999999999</v>
      </c>
      <c r="X103">
        <v>8.27</v>
      </c>
      <c r="Y103" s="8">
        <f t="shared" si="26"/>
        <v>-3.3879999999999999</v>
      </c>
      <c r="Z103">
        <v>-3.3879999999999999</v>
      </c>
      <c r="AA103" s="7">
        <v>1.7399999999999999E-5</v>
      </c>
      <c r="AB103">
        <v>3.0500000000000002E-3</v>
      </c>
      <c r="AC103">
        <f t="shared" si="27"/>
        <v>-2.5157001606532141</v>
      </c>
      <c r="AD103">
        <f t="shared" si="28"/>
        <v>-4.7594507517174005</v>
      </c>
      <c r="AE103" s="7">
        <f t="shared" si="29"/>
        <v>94.627784289545957</v>
      </c>
      <c r="AF103" s="7">
        <v>20</v>
      </c>
      <c r="AG103" s="7">
        <f t="shared" si="30"/>
        <v>-114.62778428954596</v>
      </c>
      <c r="AH103" s="7">
        <f t="shared" si="31"/>
        <v>-3.7308864385840108</v>
      </c>
      <c r="AI103">
        <v>0</v>
      </c>
      <c r="AJ103">
        <v>0</v>
      </c>
      <c r="AK103">
        <v>10.61</v>
      </c>
      <c r="AL103">
        <v>1.75</v>
      </c>
      <c r="AM103">
        <v>2.1800000000000002</v>
      </c>
    </row>
    <row r="104" spans="1:39" x14ac:dyDescent="0.25">
      <c r="A104">
        <v>1121</v>
      </c>
      <c r="B104" t="s">
        <v>477</v>
      </c>
      <c r="C104" t="s">
        <v>478</v>
      </c>
      <c r="D104" t="s">
        <v>301</v>
      </c>
      <c r="E104" s="7">
        <f t="shared" si="17"/>
        <v>40870004701.797935</v>
      </c>
      <c r="F104" s="8">
        <f t="shared" si="18"/>
        <v>10.611404687674028</v>
      </c>
      <c r="G104" s="7">
        <f t="shared" si="19"/>
        <v>7943282.3472428275</v>
      </c>
      <c r="H104">
        <v>6.9</v>
      </c>
      <c r="I104" s="7">
        <v>0.92</v>
      </c>
      <c r="J104" s="7">
        <f t="shared" si="20"/>
        <v>10.575192515019584</v>
      </c>
      <c r="K104" s="7">
        <f t="shared" si="32"/>
        <v>6.8637878273455559</v>
      </c>
      <c r="L104" s="7">
        <f t="shared" si="33"/>
        <v>37600404325.654022</v>
      </c>
      <c r="M104" s="7">
        <f t="shared" si="33"/>
        <v>7307819.7594634127</v>
      </c>
      <c r="N104" s="7">
        <f t="shared" si="23"/>
        <v>10.345485883840132</v>
      </c>
      <c r="O104" s="7">
        <f t="shared" si="24"/>
        <v>6.9114858838401299</v>
      </c>
      <c r="P104">
        <v>21</v>
      </c>
      <c r="Q104">
        <f t="shared" si="25"/>
        <v>294</v>
      </c>
      <c r="R104" t="s">
        <v>318</v>
      </c>
      <c r="S104" s="9" t="s">
        <v>41</v>
      </c>
      <c r="T104" t="s">
        <v>42</v>
      </c>
      <c r="U104" t="s">
        <v>479</v>
      </c>
      <c r="V104">
        <v>395.33</v>
      </c>
      <c r="W104">
        <v>11.704000000000001</v>
      </c>
      <c r="X104">
        <v>8.27</v>
      </c>
      <c r="Y104" s="8">
        <f t="shared" si="26"/>
        <v>-3.4340000000000011</v>
      </c>
      <c r="Z104">
        <v>-3.4340000000000002</v>
      </c>
      <c r="AA104" s="7">
        <v>1.7399999999999999E-5</v>
      </c>
      <c r="AB104">
        <v>1.9599999999999999E-3</v>
      </c>
      <c r="AC104">
        <f t="shared" si="27"/>
        <v>-2.7077439286435241</v>
      </c>
      <c r="AD104">
        <f t="shared" si="28"/>
        <v>-4.7594507517174005</v>
      </c>
      <c r="AE104" s="7">
        <f t="shared" si="29"/>
        <v>96.316977277925702</v>
      </c>
      <c r="AF104" s="7">
        <v>20</v>
      </c>
      <c r="AG104" s="7">
        <f t="shared" si="30"/>
        <v>-116.3169772779257</v>
      </c>
      <c r="AH104" s="7">
        <f t="shared" si="31"/>
        <v>-3.7114046876740283</v>
      </c>
      <c r="AI104">
        <v>0</v>
      </c>
      <c r="AJ104">
        <v>0</v>
      </c>
      <c r="AK104">
        <v>10.76</v>
      </c>
      <c r="AL104">
        <v>1.72</v>
      </c>
      <c r="AM104">
        <v>2.1800000000000002</v>
      </c>
    </row>
    <row r="105" spans="1:39" x14ac:dyDescent="0.25">
      <c r="A105">
        <v>1122</v>
      </c>
      <c r="B105" t="s">
        <v>477</v>
      </c>
      <c r="C105" t="s">
        <v>478</v>
      </c>
      <c r="D105" t="s">
        <v>301</v>
      </c>
      <c r="E105" s="7">
        <f t="shared" si="17"/>
        <v>107631483606.77444</v>
      </c>
      <c r="F105" s="8">
        <f t="shared" si="18"/>
        <v>11.031939326690123</v>
      </c>
      <c r="G105" s="7">
        <f t="shared" si="19"/>
        <v>17782794.100389261</v>
      </c>
      <c r="H105">
        <v>7.25</v>
      </c>
      <c r="I105" s="7">
        <v>0.92</v>
      </c>
      <c r="J105" s="7">
        <f t="shared" si="20"/>
        <v>10.995727154035681</v>
      </c>
      <c r="K105" s="7">
        <f t="shared" si="32"/>
        <v>7.2137878273455565</v>
      </c>
      <c r="L105" s="7">
        <f t="shared" si="33"/>
        <v>99020964918.233002</v>
      </c>
      <c r="M105" s="7">
        <f t="shared" si="33"/>
        <v>16360170.572358144</v>
      </c>
      <c r="N105" s="7">
        <f t="shared" si="23"/>
        <v>10.707613887965888</v>
      </c>
      <c r="O105" s="7">
        <f t="shared" si="24"/>
        <v>7.273613887965884</v>
      </c>
      <c r="P105">
        <v>20</v>
      </c>
      <c r="Q105">
        <f t="shared" si="25"/>
        <v>293</v>
      </c>
      <c r="R105" t="s">
        <v>302</v>
      </c>
      <c r="S105" s="9" t="s">
        <v>41</v>
      </c>
      <c r="T105" t="s">
        <v>42</v>
      </c>
      <c r="U105" t="s">
        <v>479</v>
      </c>
      <c r="V105">
        <v>395.33</v>
      </c>
      <c r="W105">
        <v>11.704000000000001</v>
      </c>
      <c r="X105">
        <v>8.27</v>
      </c>
      <c r="Y105" s="8">
        <f t="shared" si="26"/>
        <v>-3.4340000000000011</v>
      </c>
      <c r="Z105">
        <v>-3.4340000000000002</v>
      </c>
      <c r="AA105" s="7">
        <v>1.7399999999999999E-5</v>
      </c>
      <c r="AB105">
        <v>1.9599999999999999E-3</v>
      </c>
      <c r="AC105">
        <f t="shared" si="27"/>
        <v>-2.7077439286435241</v>
      </c>
      <c r="AD105">
        <f t="shared" si="28"/>
        <v>-4.7594507517174005</v>
      </c>
      <c r="AE105" s="7">
        <f t="shared" si="29"/>
        <v>96.316977277925702</v>
      </c>
      <c r="AF105" s="7">
        <v>20</v>
      </c>
      <c r="AG105" s="7">
        <f t="shared" si="30"/>
        <v>-116.3169772779257</v>
      </c>
      <c r="AH105" s="7">
        <f t="shared" si="31"/>
        <v>-3.7819393266901233</v>
      </c>
      <c r="AI105">
        <v>0</v>
      </c>
      <c r="AJ105">
        <v>0</v>
      </c>
      <c r="AK105">
        <v>10.76</v>
      </c>
      <c r="AL105">
        <v>1.72</v>
      </c>
      <c r="AM105">
        <v>2.1800000000000002</v>
      </c>
    </row>
    <row r="106" spans="1:39" x14ac:dyDescent="0.25">
      <c r="A106">
        <v>1286</v>
      </c>
      <c r="B106" t="s">
        <v>480</v>
      </c>
      <c r="C106" t="s">
        <v>481</v>
      </c>
      <c r="D106" t="s">
        <v>301</v>
      </c>
      <c r="E106" s="7">
        <f t="shared" si="17"/>
        <v>91110706497.349258</v>
      </c>
      <c r="F106" s="8">
        <f t="shared" si="18"/>
        <v>10.959569414289234</v>
      </c>
      <c r="G106" s="7">
        <f t="shared" si="19"/>
        <v>58884365.535558917</v>
      </c>
      <c r="H106">
        <v>7.77</v>
      </c>
      <c r="I106" s="7">
        <v>0.92</v>
      </c>
      <c r="J106" s="7">
        <f t="shared" si="20"/>
        <v>10.92335724163479</v>
      </c>
      <c r="K106" s="7">
        <f t="shared" si="32"/>
        <v>7.7337878273455551</v>
      </c>
      <c r="L106" s="7">
        <f t="shared" si="33"/>
        <v>83821849977.561447</v>
      </c>
      <c r="M106" s="7">
        <f t="shared" si="33"/>
        <v>54173616.29271429</v>
      </c>
      <c r="N106" s="7">
        <f t="shared" si="23"/>
        <v>10.606613887965885</v>
      </c>
      <c r="O106" s="7">
        <f t="shared" si="24"/>
        <v>7.7936138879658836</v>
      </c>
      <c r="P106">
        <v>20</v>
      </c>
      <c r="Q106">
        <f t="shared" si="25"/>
        <v>293</v>
      </c>
      <c r="R106" t="s">
        <v>302</v>
      </c>
      <c r="S106" s="9" t="s">
        <v>41</v>
      </c>
      <c r="T106" t="s">
        <v>42</v>
      </c>
      <c r="U106" t="s">
        <v>482</v>
      </c>
      <c r="V106">
        <v>429.77</v>
      </c>
      <c r="W106">
        <v>11.723000000000001</v>
      </c>
      <c r="X106">
        <v>8.91</v>
      </c>
      <c r="Y106" s="8">
        <f t="shared" si="26"/>
        <v>-2.8130000000000006</v>
      </c>
      <c r="Z106">
        <v>-2.8130000000000002</v>
      </c>
      <c r="AA106" s="7">
        <v>3.8299999999999998E-6</v>
      </c>
      <c r="AB106">
        <v>1.6000000000000001E-4</v>
      </c>
      <c r="AC106">
        <f t="shared" si="27"/>
        <v>-3.795880017344075</v>
      </c>
      <c r="AD106">
        <f t="shared" si="28"/>
        <v>-5.4168012260313771</v>
      </c>
      <c r="AE106" s="7">
        <f t="shared" si="29"/>
        <v>105.88808635723031</v>
      </c>
      <c r="AF106" s="7">
        <v>20</v>
      </c>
      <c r="AG106" s="7">
        <f t="shared" si="30"/>
        <v>-125.88808635723031</v>
      </c>
      <c r="AH106" s="7">
        <f t="shared" si="31"/>
        <v>-3.189569414289235</v>
      </c>
      <c r="AI106">
        <v>0</v>
      </c>
      <c r="AJ106">
        <v>0</v>
      </c>
      <c r="AK106">
        <v>11.09</v>
      </c>
      <c r="AL106">
        <v>1.82</v>
      </c>
      <c r="AM106">
        <v>2.2999999999999998</v>
      </c>
    </row>
    <row r="107" spans="1:39" x14ac:dyDescent="0.25">
      <c r="A107">
        <v>729</v>
      </c>
      <c r="B107" t="s">
        <v>219</v>
      </c>
      <c r="C107" t="s">
        <v>220</v>
      </c>
      <c r="D107" t="s">
        <v>301</v>
      </c>
      <c r="E107" s="7">
        <f t="shared" si="17"/>
        <v>330773164755.75159</v>
      </c>
      <c r="F107" s="8">
        <f t="shared" si="18"/>
        <v>11.519530268500706</v>
      </c>
      <c r="G107" s="7">
        <f t="shared" si="19"/>
        <v>1584893.1924611153</v>
      </c>
      <c r="H107">
        <v>6.2</v>
      </c>
      <c r="I107" s="7">
        <v>0.92</v>
      </c>
      <c r="J107" s="7">
        <f t="shared" si="20"/>
        <v>11.483318095846261</v>
      </c>
      <c r="K107" s="7">
        <f t="shared" si="32"/>
        <v>6.1637878273455557</v>
      </c>
      <c r="L107" s="7">
        <f t="shared" si="33"/>
        <v>304311311575.29193</v>
      </c>
      <c r="M107" s="7">
        <f t="shared" si="33"/>
        <v>1458101.7370642284</v>
      </c>
      <c r="N107" s="7">
        <f t="shared" si="23"/>
        <v>11.416591891831589</v>
      </c>
      <c r="O107" s="7">
        <f t="shared" si="24"/>
        <v>6.175591891831588</v>
      </c>
      <c r="P107">
        <v>24</v>
      </c>
      <c r="Q107">
        <f t="shared" si="25"/>
        <v>297</v>
      </c>
      <c r="R107" t="s">
        <v>317</v>
      </c>
      <c r="S107" s="9" t="s">
        <v>41</v>
      </c>
      <c r="T107" t="s">
        <v>42</v>
      </c>
      <c r="U107" t="s">
        <v>221</v>
      </c>
      <c r="V107">
        <v>252.32</v>
      </c>
      <c r="W107">
        <v>11.351000000000001</v>
      </c>
      <c r="X107">
        <v>6.11</v>
      </c>
      <c r="Y107" s="8">
        <f t="shared" si="26"/>
        <v>-5.2410000000000005</v>
      </c>
      <c r="Z107">
        <v>-4.9109999999999996</v>
      </c>
      <c r="AA107" s="7">
        <v>2.5799999999999999E-6</v>
      </c>
      <c r="AB107" s="7">
        <v>2.4499999999999999E-5</v>
      </c>
      <c r="AC107">
        <f t="shared" si="27"/>
        <v>-4.6108339156354674</v>
      </c>
      <c r="AD107">
        <f t="shared" si="28"/>
        <v>-5.5883802940367699</v>
      </c>
      <c r="AE107" s="7">
        <f t="shared" si="29"/>
        <v>113.05631902237991</v>
      </c>
      <c r="AF107" s="7">
        <v>20</v>
      </c>
      <c r="AG107" s="7">
        <f t="shared" si="30"/>
        <v>-133.05631902237991</v>
      </c>
      <c r="AH107" s="7">
        <f t="shared" si="31"/>
        <v>-5.3195302685007055</v>
      </c>
      <c r="AI107">
        <v>0</v>
      </c>
      <c r="AJ107">
        <v>0.31</v>
      </c>
      <c r="AK107">
        <v>11.48</v>
      </c>
      <c r="AL107">
        <v>1.84</v>
      </c>
      <c r="AM107">
        <v>1.95</v>
      </c>
    </row>
    <row r="108" spans="1:39" x14ac:dyDescent="0.25">
      <c r="A108">
        <v>742</v>
      </c>
      <c r="B108" t="s">
        <v>222</v>
      </c>
      <c r="C108" t="s">
        <v>223</v>
      </c>
      <c r="D108" t="s">
        <v>301</v>
      </c>
      <c r="E108" s="7">
        <f t="shared" si="17"/>
        <v>65999685617.996979</v>
      </c>
      <c r="F108" s="8">
        <f t="shared" si="18"/>
        <v>10.819541866834378</v>
      </c>
      <c r="G108" s="7">
        <f t="shared" si="19"/>
        <v>1995262.31496888</v>
      </c>
      <c r="H108">
        <v>6.3</v>
      </c>
      <c r="I108" s="7">
        <v>0.92</v>
      </c>
      <c r="J108" s="7">
        <f t="shared" si="20"/>
        <v>10.783329694179933</v>
      </c>
      <c r="K108" s="7">
        <f t="shared" si="32"/>
        <v>6.2637878273455554</v>
      </c>
      <c r="L108" s="7">
        <f t="shared" si="33"/>
        <v>60719710768.557091</v>
      </c>
      <c r="M108" s="7">
        <f t="shared" si="33"/>
        <v>1835641.3297713725</v>
      </c>
      <c r="N108" s="7">
        <f t="shared" si="23"/>
        <v>10.552485883840131</v>
      </c>
      <c r="O108" s="7">
        <f t="shared" si="24"/>
        <v>6.3114858838401293</v>
      </c>
      <c r="P108">
        <v>21</v>
      </c>
      <c r="Q108">
        <f t="shared" si="25"/>
        <v>294</v>
      </c>
      <c r="R108" t="s">
        <v>318</v>
      </c>
      <c r="S108" s="9" t="s">
        <v>41</v>
      </c>
      <c r="T108" t="s">
        <v>42</v>
      </c>
      <c r="U108" t="s">
        <v>224</v>
      </c>
      <c r="V108">
        <v>252.32</v>
      </c>
      <c r="W108">
        <v>10.351000000000001</v>
      </c>
      <c r="X108">
        <v>6.11</v>
      </c>
      <c r="Y108" s="8">
        <f t="shared" si="26"/>
        <v>-4.2410000000000005</v>
      </c>
      <c r="Z108">
        <v>-4.5709999999999997</v>
      </c>
      <c r="AA108" s="7">
        <v>3.32E-6</v>
      </c>
      <c r="AB108">
        <v>1.73E-3</v>
      </c>
      <c r="AC108">
        <f t="shared" si="27"/>
        <v>-2.7619538968712045</v>
      </c>
      <c r="AD108">
        <f t="shared" si="28"/>
        <v>-5.4788619162959638</v>
      </c>
      <c r="AE108" s="7">
        <f t="shared" si="29"/>
        <v>96.793801385204759</v>
      </c>
      <c r="AF108" s="7">
        <v>20</v>
      </c>
      <c r="AG108" s="7">
        <f t="shared" si="30"/>
        <v>-116.79380138520476</v>
      </c>
      <c r="AH108" s="7">
        <f t="shared" si="31"/>
        <v>-4.519541866834377</v>
      </c>
      <c r="AI108">
        <v>0</v>
      </c>
      <c r="AJ108">
        <v>0.31</v>
      </c>
      <c r="AK108">
        <v>11.48</v>
      </c>
      <c r="AL108">
        <v>1.84</v>
      </c>
      <c r="AM108">
        <v>1.95</v>
      </c>
    </row>
    <row r="109" spans="1:39" x14ac:dyDescent="0.25">
      <c r="A109">
        <v>771</v>
      </c>
      <c r="B109" t="s">
        <v>225</v>
      </c>
      <c r="C109" t="s">
        <v>226</v>
      </c>
      <c r="D109" t="s">
        <v>301</v>
      </c>
      <c r="E109" s="7">
        <f t="shared" si="17"/>
        <v>176729740257.97101</v>
      </c>
      <c r="F109" s="8">
        <f t="shared" si="18"/>
        <v>11.247309639167799</v>
      </c>
      <c r="G109" s="7">
        <f t="shared" si="19"/>
        <v>1995262.31496888</v>
      </c>
      <c r="H109">
        <v>6.3</v>
      </c>
      <c r="I109" s="7">
        <v>0.92</v>
      </c>
      <c r="J109" s="7">
        <f t="shared" si="20"/>
        <v>11.211097466513355</v>
      </c>
      <c r="K109" s="7">
        <f t="shared" si="32"/>
        <v>6.2637878273455554</v>
      </c>
      <c r="L109" s="7">
        <f t="shared" si="33"/>
        <v>162591361037.33356</v>
      </c>
      <c r="M109" s="7">
        <f t="shared" si="33"/>
        <v>1835641.3297713725</v>
      </c>
      <c r="N109" s="7">
        <f t="shared" si="23"/>
        <v>10.933485883840129</v>
      </c>
      <c r="O109" s="7">
        <f t="shared" si="24"/>
        <v>6.3114858838401293</v>
      </c>
      <c r="P109">
        <v>21</v>
      </c>
      <c r="Q109">
        <f t="shared" si="25"/>
        <v>294</v>
      </c>
      <c r="R109" t="s">
        <v>318</v>
      </c>
      <c r="S109" s="9" t="s">
        <v>41</v>
      </c>
      <c r="T109" t="s">
        <v>42</v>
      </c>
      <c r="U109" t="s">
        <v>227</v>
      </c>
      <c r="V109">
        <v>252.32</v>
      </c>
      <c r="W109">
        <v>10.731999999999999</v>
      </c>
      <c r="X109">
        <v>6.11</v>
      </c>
      <c r="Y109" s="8">
        <f t="shared" si="26"/>
        <v>-4.621999999999999</v>
      </c>
      <c r="Z109">
        <v>-4.6219999999999999</v>
      </c>
      <c r="AA109" s="7">
        <v>1.05E-7</v>
      </c>
      <c r="AB109" s="7">
        <v>1.0200000000000001E-5</v>
      </c>
      <c r="AC109">
        <f t="shared" si="27"/>
        <v>-4.991399828238082</v>
      </c>
      <c r="AD109">
        <f t="shared" si="28"/>
        <v>-6.9788107009300617</v>
      </c>
      <c r="AE109" s="7">
        <f t="shared" si="29"/>
        <v>116.40372923991487</v>
      </c>
      <c r="AF109" s="7">
        <v>20</v>
      </c>
      <c r="AG109" s="7">
        <f t="shared" si="30"/>
        <v>-136.40372923991487</v>
      </c>
      <c r="AH109" s="7">
        <f t="shared" si="31"/>
        <v>-4.9473096391677984</v>
      </c>
      <c r="AI109">
        <v>0</v>
      </c>
      <c r="AJ109">
        <v>0.31</v>
      </c>
      <c r="AK109">
        <v>11.48</v>
      </c>
      <c r="AL109">
        <v>1.84</v>
      </c>
      <c r="AM109">
        <v>1.95</v>
      </c>
    </row>
    <row r="110" spans="1:39" x14ac:dyDescent="0.25">
      <c r="A110">
        <v>741</v>
      </c>
      <c r="B110" t="s">
        <v>222</v>
      </c>
      <c r="C110" t="s">
        <v>223</v>
      </c>
      <c r="D110" t="s">
        <v>301</v>
      </c>
      <c r="E110" s="7">
        <f t="shared" si="17"/>
        <v>70719937279.296295</v>
      </c>
      <c r="F110" s="8">
        <f t="shared" si="18"/>
        <v>10.849541866834377</v>
      </c>
      <c r="G110" s="7">
        <f t="shared" si="19"/>
        <v>2137962.0895022359</v>
      </c>
      <c r="H110">
        <v>6.33</v>
      </c>
      <c r="I110" s="7">
        <v>0.92</v>
      </c>
      <c r="J110" s="7">
        <f t="shared" si="20"/>
        <v>10.813329694179933</v>
      </c>
      <c r="K110" s="7">
        <f t="shared" si="32"/>
        <v>6.2937878273455556</v>
      </c>
      <c r="L110" s="7">
        <f t="shared" si="33"/>
        <v>65062342296.952682</v>
      </c>
      <c r="M110" s="7">
        <f t="shared" si="33"/>
        <v>1966925.1223420564</v>
      </c>
      <c r="N110" s="7">
        <f t="shared" si="23"/>
        <v>10.58248588384013</v>
      </c>
      <c r="O110" s="7">
        <f t="shared" si="24"/>
        <v>6.3414858838401296</v>
      </c>
      <c r="P110">
        <v>21</v>
      </c>
      <c r="Q110">
        <f t="shared" si="25"/>
        <v>294</v>
      </c>
      <c r="R110" t="s">
        <v>304</v>
      </c>
      <c r="S110" s="9" t="s">
        <v>41</v>
      </c>
      <c r="T110" t="s">
        <v>42</v>
      </c>
      <c r="U110" t="s">
        <v>224</v>
      </c>
      <c r="V110">
        <v>252.32</v>
      </c>
      <c r="W110">
        <v>10.351000000000001</v>
      </c>
      <c r="X110">
        <v>6.11</v>
      </c>
      <c r="Y110" s="8">
        <f t="shared" si="26"/>
        <v>-4.2410000000000005</v>
      </c>
      <c r="Z110">
        <v>-4.5709999999999997</v>
      </c>
      <c r="AA110" s="7">
        <v>3.32E-6</v>
      </c>
      <c r="AB110">
        <v>1.73E-3</v>
      </c>
      <c r="AC110">
        <f t="shared" si="27"/>
        <v>-2.7619538968712045</v>
      </c>
      <c r="AD110">
        <f t="shared" si="28"/>
        <v>-5.4788619162959638</v>
      </c>
      <c r="AE110" s="7">
        <f t="shared" si="29"/>
        <v>96.793801385204759</v>
      </c>
      <c r="AF110" s="7">
        <v>20</v>
      </c>
      <c r="AG110" s="7">
        <f t="shared" si="30"/>
        <v>-116.79380138520476</v>
      </c>
      <c r="AH110" s="7">
        <f t="shared" si="31"/>
        <v>-4.519541866834377</v>
      </c>
      <c r="AI110">
        <v>0</v>
      </c>
      <c r="AJ110">
        <v>0.31</v>
      </c>
      <c r="AK110">
        <v>11.48</v>
      </c>
      <c r="AL110">
        <v>1.84</v>
      </c>
      <c r="AM110">
        <v>1.95</v>
      </c>
    </row>
    <row r="111" spans="1:39" x14ac:dyDescent="0.25">
      <c r="A111">
        <v>27</v>
      </c>
      <c r="B111" t="s">
        <v>228</v>
      </c>
      <c r="C111" t="s">
        <v>229</v>
      </c>
      <c r="D111" t="s">
        <v>301</v>
      </c>
      <c r="E111" s="7">
        <f t="shared" si="17"/>
        <v>292996510039.32251</v>
      </c>
      <c r="F111" s="8">
        <f t="shared" si="18"/>
        <v>11.46686244738588</v>
      </c>
      <c r="G111" s="7">
        <f t="shared" si="19"/>
        <v>2511886.431509587</v>
      </c>
      <c r="H111">
        <v>6.4</v>
      </c>
      <c r="I111" s="7">
        <v>0.92</v>
      </c>
      <c r="J111" s="7">
        <f t="shared" si="20"/>
        <v>11.430650274731438</v>
      </c>
      <c r="K111" s="7">
        <f t="shared" si="32"/>
        <v>6.3637878273455568</v>
      </c>
      <c r="L111" s="7">
        <f t="shared" si="33"/>
        <v>269556789236.17807</v>
      </c>
      <c r="M111" s="7">
        <f t="shared" si="33"/>
        <v>2310935.5169888237</v>
      </c>
      <c r="N111" s="7">
        <f t="shared" si="23"/>
        <v>11.160485883840133</v>
      </c>
      <c r="O111" s="7">
        <f t="shared" si="24"/>
        <v>6.4114858838401307</v>
      </c>
      <c r="P111">
        <v>21</v>
      </c>
      <c r="Q111">
        <f t="shared" si="25"/>
        <v>294</v>
      </c>
      <c r="R111" t="s">
        <v>318</v>
      </c>
      <c r="S111" s="9" t="s">
        <v>41</v>
      </c>
      <c r="T111" t="s">
        <v>42</v>
      </c>
      <c r="U111" t="s">
        <v>230</v>
      </c>
      <c r="V111">
        <v>252.32</v>
      </c>
      <c r="W111">
        <v>10.859</v>
      </c>
      <c r="X111">
        <v>6.11</v>
      </c>
      <c r="Y111" s="8">
        <f t="shared" si="26"/>
        <v>-4.7489999999999997</v>
      </c>
      <c r="Z111">
        <v>-4.7290000000000001</v>
      </c>
      <c r="AA111" s="7">
        <v>1.31E-7</v>
      </c>
      <c r="AB111" s="7">
        <v>2.3099999999999999E-5</v>
      </c>
      <c r="AC111">
        <f t="shared" si="27"/>
        <v>-4.636388020107856</v>
      </c>
      <c r="AD111">
        <f t="shared" si="28"/>
        <v>-6.8827287043442356</v>
      </c>
      <c r="AE111" s="7">
        <f t="shared" si="29"/>
        <v>113.28108973246754</v>
      </c>
      <c r="AF111" s="7">
        <v>20</v>
      </c>
      <c r="AG111" s="7">
        <f t="shared" si="30"/>
        <v>-133.28108973246754</v>
      </c>
      <c r="AH111" s="7">
        <f t="shared" si="31"/>
        <v>-5.0668624473858799</v>
      </c>
      <c r="AI111">
        <v>0</v>
      </c>
      <c r="AJ111">
        <v>0.31</v>
      </c>
      <c r="AK111">
        <v>11.48</v>
      </c>
      <c r="AL111">
        <v>1.84</v>
      </c>
      <c r="AM111">
        <v>1.95</v>
      </c>
    </row>
    <row r="112" spans="1:39" x14ac:dyDescent="0.25">
      <c r="A112">
        <v>737</v>
      </c>
      <c r="B112" t="s">
        <v>483</v>
      </c>
      <c r="C112" t="s">
        <v>484</v>
      </c>
      <c r="D112" t="s">
        <v>301</v>
      </c>
      <c r="E112" s="7">
        <f t="shared" si="17"/>
        <v>34654759783.245705</v>
      </c>
      <c r="F112" s="8">
        <f t="shared" si="18"/>
        <v>10.539762892790025</v>
      </c>
      <c r="G112" s="7">
        <f t="shared" si="19"/>
        <v>3162277.6601683851</v>
      </c>
      <c r="H112">
        <v>6.5</v>
      </c>
      <c r="I112" s="7">
        <v>0.92</v>
      </c>
      <c r="J112" s="7">
        <f t="shared" si="20"/>
        <v>10.503550720135582</v>
      </c>
      <c r="K112" s="7">
        <f t="shared" si="32"/>
        <v>6.4637878273455565</v>
      </c>
      <c r="L112" s="7">
        <f t="shared" si="33"/>
        <v>31882379000.586212</v>
      </c>
      <c r="M112" s="7">
        <f t="shared" si="33"/>
        <v>2909295.4473549188</v>
      </c>
      <c r="N112" s="7">
        <f t="shared" si="23"/>
        <v>10.441591891831589</v>
      </c>
      <c r="O112" s="7">
        <f t="shared" si="24"/>
        <v>6.4755918918315878</v>
      </c>
      <c r="P112">
        <v>24</v>
      </c>
      <c r="Q112">
        <f t="shared" si="25"/>
        <v>297</v>
      </c>
      <c r="R112" t="s">
        <v>317</v>
      </c>
      <c r="S112" s="9" t="s">
        <v>41</v>
      </c>
      <c r="T112" t="s">
        <v>42</v>
      </c>
      <c r="U112" t="s">
        <v>485</v>
      </c>
      <c r="V112">
        <v>252.32</v>
      </c>
      <c r="W112">
        <v>10.076000000000001</v>
      </c>
      <c r="X112">
        <v>6.11</v>
      </c>
      <c r="Y112" s="8">
        <f t="shared" si="26"/>
        <v>-3.9660000000000002</v>
      </c>
      <c r="Z112">
        <v>-3.8260000000000001</v>
      </c>
      <c r="AA112" s="7">
        <v>1.79E-7</v>
      </c>
      <c r="AB112">
        <v>2.03E-4</v>
      </c>
      <c r="AC112">
        <f t="shared" si="27"/>
        <v>-3.692503962086787</v>
      </c>
      <c r="AD112">
        <f t="shared" si="28"/>
        <v>-6.7471469690201067</v>
      </c>
      <c r="AE112" s="7">
        <f t="shared" si="29"/>
        <v>104.9788034914839</v>
      </c>
      <c r="AF112" s="7">
        <v>20</v>
      </c>
      <c r="AG112" s="7">
        <f t="shared" si="30"/>
        <v>-124.9788034914839</v>
      </c>
      <c r="AH112" s="7">
        <f t="shared" si="31"/>
        <v>-4.0397628927900247</v>
      </c>
      <c r="AI112">
        <v>0</v>
      </c>
      <c r="AJ112">
        <v>0.31</v>
      </c>
      <c r="AK112">
        <v>11.48</v>
      </c>
      <c r="AL112">
        <v>1.84</v>
      </c>
      <c r="AM112">
        <v>1.95</v>
      </c>
    </row>
    <row r="113" spans="1:39" x14ac:dyDescent="0.25">
      <c r="A113">
        <v>770</v>
      </c>
      <c r="B113" t="s">
        <v>225</v>
      </c>
      <c r="C113" t="s">
        <v>226</v>
      </c>
      <c r="D113" t="s">
        <v>301</v>
      </c>
      <c r="E113" s="7">
        <f t="shared" si="17"/>
        <v>321595260089.34839</v>
      </c>
      <c r="F113" s="8">
        <f t="shared" si="18"/>
        <v>11.507309639167797</v>
      </c>
      <c r="G113" s="7">
        <f t="shared" si="19"/>
        <v>3630780.5477010179</v>
      </c>
      <c r="H113">
        <v>6.56</v>
      </c>
      <c r="I113" s="7">
        <v>0.92</v>
      </c>
      <c r="J113" s="7">
        <f t="shared" si="20"/>
        <v>11.471097466513354</v>
      </c>
      <c r="K113" s="7">
        <f t="shared" si="32"/>
        <v>6.5237878273455561</v>
      </c>
      <c r="L113" s="7">
        <f t="shared" si="33"/>
        <v>295867639282.20203</v>
      </c>
      <c r="M113" s="7">
        <f t="shared" si="33"/>
        <v>3340318.1038849414</v>
      </c>
      <c r="N113" s="7">
        <f t="shared" si="23"/>
        <v>11.193485883840131</v>
      </c>
      <c r="O113" s="7">
        <f t="shared" si="24"/>
        <v>6.57148588384013</v>
      </c>
      <c r="P113">
        <v>21</v>
      </c>
      <c r="Q113">
        <f t="shared" si="25"/>
        <v>294</v>
      </c>
      <c r="R113" t="s">
        <v>304</v>
      </c>
      <c r="S113" s="9" t="s">
        <v>41</v>
      </c>
      <c r="T113" t="s">
        <v>42</v>
      </c>
      <c r="U113" t="s">
        <v>227</v>
      </c>
      <c r="V113">
        <v>252.32</v>
      </c>
      <c r="W113">
        <v>10.731999999999999</v>
      </c>
      <c r="X113">
        <v>6.11</v>
      </c>
      <c r="Y113" s="8">
        <f t="shared" si="26"/>
        <v>-4.621999999999999</v>
      </c>
      <c r="Z113">
        <v>-4.6219999999999999</v>
      </c>
      <c r="AA113" s="7">
        <v>1.05E-7</v>
      </c>
      <c r="AB113" s="7">
        <v>1.0200000000000001E-5</v>
      </c>
      <c r="AC113">
        <f t="shared" si="27"/>
        <v>-4.991399828238082</v>
      </c>
      <c r="AD113">
        <f t="shared" si="28"/>
        <v>-6.9788107009300617</v>
      </c>
      <c r="AE113" s="7">
        <f t="shared" si="29"/>
        <v>116.40372923991487</v>
      </c>
      <c r="AF113" s="7">
        <v>20</v>
      </c>
      <c r="AG113" s="7">
        <f t="shared" si="30"/>
        <v>-136.40372923991487</v>
      </c>
      <c r="AH113" s="7">
        <f t="shared" si="31"/>
        <v>-4.9473096391677984</v>
      </c>
      <c r="AI113">
        <v>0</v>
      </c>
      <c r="AJ113">
        <v>0.31</v>
      </c>
      <c r="AK113">
        <v>11.48</v>
      </c>
      <c r="AL113">
        <v>1.84</v>
      </c>
      <c r="AM113">
        <v>1.95</v>
      </c>
    </row>
    <row r="114" spans="1:39" x14ac:dyDescent="0.25">
      <c r="A114">
        <v>768</v>
      </c>
      <c r="B114" t="s">
        <v>486</v>
      </c>
      <c r="C114" t="s">
        <v>226</v>
      </c>
      <c r="D114" t="s">
        <v>301</v>
      </c>
      <c r="E114" s="7">
        <f t="shared" si="17"/>
        <v>489806888608.05219</v>
      </c>
      <c r="F114" s="8">
        <f t="shared" si="18"/>
        <v>11.690024888717293</v>
      </c>
      <c r="G114" s="7">
        <f t="shared" si="19"/>
        <v>4570881.8961487599</v>
      </c>
      <c r="H114">
        <v>6.66</v>
      </c>
      <c r="I114" s="7">
        <v>0.92</v>
      </c>
      <c r="J114" s="7">
        <f t="shared" si="20"/>
        <v>11.65381271606285</v>
      </c>
      <c r="K114" s="7">
        <f t="shared" si="32"/>
        <v>6.6237878273455566</v>
      </c>
      <c r="L114" s="7">
        <f t="shared" si="33"/>
        <v>450622337519.41028</v>
      </c>
      <c r="M114" s="7">
        <f t="shared" si="33"/>
        <v>4205211.3444568729</v>
      </c>
      <c r="N114" s="7">
        <f t="shared" si="23"/>
        <v>11.305613887965885</v>
      </c>
      <c r="O114" s="7">
        <f t="shared" si="24"/>
        <v>6.6836138879658851</v>
      </c>
      <c r="P114">
        <v>20</v>
      </c>
      <c r="Q114">
        <f t="shared" si="25"/>
        <v>293</v>
      </c>
      <c r="R114" t="s">
        <v>302</v>
      </c>
      <c r="S114" s="9" t="s">
        <v>41</v>
      </c>
      <c r="T114" t="s">
        <v>42</v>
      </c>
      <c r="U114" t="s">
        <v>227</v>
      </c>
      <c r="V114">
        <v>252.32</v>
      </c>
      <c r="W114">
        <v>10.731999999999999</v>
      </c>
      <c r="X114">
        <v>6.11</v>
      </c>
      <c r="Y114" s="8">
        <f t="shared" si="26"/>
        <v>-4.621999999999999</v>
      </c>
      <c r="Z114">
        <v>-4.6219999999999999</v>
      </c>
      <c r="AA114" s="7">
        <v>1.05E-7</v>
      </c>
      <c r="AB114" s="7">
        <v>1.0200000000000001E-5</v>
      </c>
      <c r="AC114">
        <f t="shared" si="27"/>
        <v>-4.991399828238082</v>
      </c>
      <c r="AD114">
        <f t="shared" si="28"/>
        <v>-6.9788107009300617</v>
      </c>
      <c r="AE114" s="7">
        <f t="shared" si="29"/>
        <v>116.40372923991487</v>
      </c>
      <c r="AF114" s="7">
        <v>20</v>
      </c>
      <c r="AG114" s="7">
        <f t="shared" si="30"/>
        <v>-136.40372923991487</v>
      </c>
      <c r="AH114" s="7">
        <f t="shared" si="31"/>
        <v>-5.0300248887172936</v>
      </c>
      <c r="AI114">
        <v>0</v>
      </c>
      <c r="AJ114">
        <v>0.31</v>
      </c>
      <c r="AK114">
        <v>11.48</v>
      </c>
      <c r="AL114">
        <v>1.84</v>
      </c>
      <c r="AM114">
        <v>1.95</v>
      </c>
    </row>
    <row r="115" spans="1:39" x14ac:dyDescent="0.25">
      <c r="A115">
        <v>25</v>
      </c>
      <c r="B115" t="s">
        <v>487</v>
      </c>
      <c r="C115" t="s">
        <v>229</v>
      </c>
      <c r="D115" t="s">
        <v>301</v>
      </c>
      <c r="E115" s="7">
        <f t="shared" si="17"/>
        <v>790103758439.37109</v>
      </c>
      <c r="F115" s="8">
        <f t="shared" si="18"/>
        <v>11.897684127693896</v>
      </c>
      <c r="G115" s="7">
        <f t="shared" si="19"/>
        <v>5623413.2519034976</v>
      </c>
      <c r="H115">
        <v>6.75</v>
      </c>
      <c r="I115" s="7">
        <v>0.92</v>
      </c>
      <c r="J115" s="7">
        <f t="shared" si="20"/>
        <v>11.861471955039452</v>
      </c>
      <c r="K115" s="7">
        <f t="shared" si="32"/>
        <v>6.7137878273455556</v>
      </c>
      <c r="L115" s="7">
        <f t="shared" si="33"/>
        <v>726895457764.22241</v>
      </c>
      <c r="M115" s="7">
        <f t="shared" si="33"/>
        <v>5173540.1917512259</v>
      </c>
      <c r="N115" s="7">
        <f t="shared" si="23"/>
        <v>11.522613887965885</v>
      </c>
      <c r="O115" s="7">
        <f t="shared" si="24"/>
        <v>6.773613887965884</v>
      </c>
      <c r="P115">
        <v>20</v>
      </c>
      <c r="Q115">
        <f t="shared" si="25"/>
        <v>293</v>
      </c>
      <c r="R115" t="s">
        <v>302</v>
      </c>
      <c r="S115" s="9" t="s">
        <v>41</v>
      </c>
      <c r="T115" t="s">
        <v>42</v>
      </c>
      <c r="U115" t="s">
        <v>230</v>
      </c>
      <c r="V115">
        <v>252.32</v>
      </c>
      <c r="W115">
        <v>10.859</v>
      </c>
      <c r="X115">
        <v>6.11</v>
      </c>
      <c r="Y115" s="8">
        <f t="shared" si="26"/>
        <v>-4.7489999999999997</v>
      </c>
      <c r="Z115">
        <v>-4.7290000000000001</v>
      </c>
      <c r="AA115" s="7">
        <v>1.31E-7</v>
      </c>
      <c r="AB115" s="7">
        <v>2.3099999999999999E-5</v>
      </c>
      <c r="AC115">
        <f t="shared" si="27"/>
        <v>-4.636388020107856</v>
      </c>
      <c r="AD115">
        <f t="shared" si="28"/>
        <v>-6.8827287043442356</v>
      </c>
      <c r="AE115" s="7">
        <f t="shared" si="29"/>
        <v>113.28108973246754</v>
      </c>
      <c r="AF115" s="7">
        <v>20</v>
      </c>
      <c r="AG115" s="7">
        <f t="shared" si="30"/>
        <v>-133.28108973246754</v>
      </c>
      <c r="AH115" s="7">
        <f t="shared" si="31"/>
        <v>-5.1476841276938963</v>
      </c>
      <c r="AI115">
        <v>0</v>
      </c>
      <c r="AJ115">
        <v>0.31</v>
      </c>
      <c r="AK115">
        <v>11.48</v>
      </c>
      <c r="AL115">
        <v>1.84</v>
      </c>
      <c r="AM115">
        <v>1.95</v>
      </c>
    </row>
    <row r="116" spans="1:39" x14ac:dyDescent="0.25">
      <c r="A116">
        <v>41</v>
      </c>
      <c r="B116" t="s">
        <v>231</v>
      </c>
      <c r="C116" t="s">
        <v>232</v>
      </c>
      <c r="D116" t="s">
        <v>301</v>
      </c>
      <c r="E116" s="7">
        <f t="shared" si="17"/>
        <v>3922207577622.6865</v>
      </c>
      <c r="F116" s="8">
        <f t="shared" si="18"/>
        <v>12.593530574398191</v>
      </c>
      <c r="G116" s="7">
        <f t="shared" si="19"/>
        <v>15848931.924611172</v>
      </c>
      <c r="H116">
        <v>7.2</v>
      </c>
      <c r="I116" s="7">
        <v>0.92</v>
      </c>
      <c r="J116" s="7">
        <f t="shared" si="20"/>
        <v>12.557318401743748</v>
      </c>
      <c r="K116" s="7">
        <f t="shared" si="32"/>
        <v>7.1637878273455566</v>
      </c>
      <c r="L116" s="7">
        <f t="shared" si="33"/>
        <v>3608430971412.8901</v>
      </c>
      <c r="M116" s="7">
        <f t="shared" si="33"/>
        <v>14581017.370642299</v>
      </c>
      <c r="N116" s="7">
        <f t="shared" si="23"/>
        <v>12.290485883840132</v>
      </c>
      <c r="O116" s="7">
        <f t="shared" si="24"/>
        <v>7.2114858838401306</v>
      </c>
      <c r="P116">
        <v>21</v>
      </c>
      <c r="Q116">
        <f t="shared" si="25"/>
        <v>294</v>
      </c>
      <c r="R116" t="s">
        <v>304</v>
      </c>
      <c r="S116" s="9" t="s">
        <v>41</v>
      </c>
      <c r="T116" t="s">
        <v>42</v>
      </c>
      <c r="U116" t="s">
        <v>233</v>
      </c>
      <c r="V116">
        <v>278.36</v>
      </c>
      <c r="W116">
        <v>11.779</v>
      </c>
      <c r="X116">
        <v>6.7</v>
      </c>
      <c r="Y116" s="8">
        <f t="shared" si="26"/>
        <v>-5.0789999999999997</v>
      </c>
      <c r="Z116">
        <v>-5.2389999999999999</v>
      </c>
      <c r="AA116" s="7">
        <v>1.85E-9</v>
      </c>
      <c r="AB116" s="7">
        <v>3.3300000000000003E-5</v>
      </c>
      <c r="AC116">
        <f t="shared" si="27"/>
        <v>-4.4775557664936798</v>
      </c>
      <c r="AD116">
        <f t="shared" si="28"/>
        <v>-8.7328282715969863</v>
      </c>
      <c r="AE116" s="7">
        <f t="shared" si="29"/>
        <v>111.88402107493549</v>
      </c>
      <c r="AF116" s="7">
        <v>20</v>
      </c>
      <c r="AG116" s="7">
        <f t="shared" si="30"/>
        <v>-131.8840210749355</v>
      </c>
      <c r="AH116" s="7">
        <f t="shared" si="31"/>
        <v>-5.3935305743981914</v>
      </c>
      <c r="AI116">
        <v>0</v>
      </c>
      <c r="AJ116">
        <v>0.35</v>
      </c>
      <c r="AK116">
        <v>12.45</v>
      </c>
      <c r="AL116">
        <v>1.99</v>
      </c>
      <c r="AM116">
        <v>2.19</v>
      </c>
    </row>
    <row r="117" spans="1:39" x14ac:dyDescent="0.25">
      <c r="A117">
        <v>42</v>
      </c>
      <c r="B117" t="s">
        <v>231</v>
      </c>
      <c r="C117" t="s">
        <v>232</v>
      </c>
      <c r="D117" t="s">
        <v>301</v>
      </c>
      <c r="E117" s="7">
        <f t="shared" si="17"/>
        <v>6215915070752.916</v>
      </c>
      <c r="F117" s="8">
        <f t="shared" si="18"/>
        <v>12.793505071984082</v>
      </c>
      <c r="G117" s="7">
        <f t="shared" si="19"/>
        <v>20892961.308540419</v>
      </c>
      <c r="H117">
        <v>7.32</v>
      </c>
      <c r="I117" s="7">
        <v>0.92</v>
      </c>
      <c r="J117" s="7">
        <f t="shared" si="20"/>
        <v>12.757292899329638</v>
      </c>
      <c r="K117" s="7">
        <f t="shared" si="32"/>
        <v>7.2837878273455559</v>
      </c>
      <c r="L117" s="7">
        <f t="shared" si="33"/>
        <v>5718641865092.6709</v>
      </c>
      <c r="M117" s="7">
        <f t="shared" si="33"/>
        <v>19221524.403857213</v>
      </c>
      <c r="N117" s="7">
        <f t="shared" si="23"/>
        <v>12.422613887965884</v>
      </c>
      <c r="O117" s="7">
        <f t="shared" si="24"/>
        <v>7.3436138879658834</v>
      </c>
      <c r="P117">
        <v>20</v>
      </c>
      <c r="Q117">
        <f t="shared" si="25"/>
        <v>293</v>
      </c>
      <c r="R117" t="s">
        <v>302</v>
      </c>
      <c r="S117" s="9" t="s">
        <v>41</v>
      </c>
      <c r="T117" t="s">
        <v>42</v>
      </c>
      <c r="U117" t="s">
        <v>233</v>
      </c>
      <c r="V117">
        <v>278.36</v>
      </c>
      <c r="W117">
        <v>11.779</v>
      </c>
      <c r="X117">
        <v>6.7</v>
      </c>
      <c r="Y117" s="8">
        <f t="shared" si="26"/>
        <v>-5.0789999999999997</v>
      </c>
      <c r="Z117">
        <v>-5.2389999999999999</v>
      </c>
      <c r="AA117" s="7">
        <v>1.85E-9</v>
      </c>
      <c r="AB117" s="7">
        <v>3.3300000000000003E-5</v>
      </c>
      <c r="AC117">
        <f t="shared" si="27"/>
        <v>-4.4775557664936798</v>
      </c>
      <c r="AD117">
        <f t="shared" si="28"/>
        <v>-8.7328282715969863</v>
      </c>
      <c r="AE117" s="7">
        <f t="shared" si="29"/>
        <v>111.88402107493549</v>
      </c>
      <c r="AF117" s="7">
        <v>20</v>
      </c>
      <c r="AG117" s="7">
        <f t="shared" si="30"/>
        <v>-131.8840210749355</v>
      </c>
      <c r="AH117" s="7">
        <f t="shared" si="31"/>
        <v>-5.473505071984083</v>
      </c>
      <c r="AI117">
        <v>0</v>
      </c>
      <c r="AJ117">
        <v>0.35</v>
      </c>
      <c r="AK117">
        <v>12.45</v>
      </c>
      <c r="AL117">
        <v>1.99</v>
      </c>
      <c r="AM117">
        <v>2.19</v>
      </c>
    </row>
    <row r="118" spans="1:39" x14ac:dyDescent="0.25">
      <c r="A118">
        <v>734</v>
      </c>
      <c r="B118" t="s">
        <v>237</v>
      </c>
      <c r="C118" t="s">
        <v>238</v>
      </c>
      <c r="D118" t="s">
        <v>301</v>
      </c>
      <c r="E118" s="7">
        <f t="shared" si="17"/>
        <v>1741262754792.4792</v>
      </c>
      <c r="F118" s="8">
        <f t="shared" si="18"/>
        <v>12.240864310661426</v>
      </c>
      <c r="G118" s="7">
        <f t="shared" si="19"/>
        <v>10964781.961431853</v>
      </c>
      <c r="H118">
        <v>7.04</v>
      </c>
      <c r="I118" s="7">
        <v>0.92</v>
      </c>
      <c r="J118" s="7">
        <f t="shared" si="20"/>
        <v>12.204652138006981</v>
      </c>
      <c r="K118" s="7">
        <f t="shared" si="32"/>
        <v>7.0037878273455556</v>
      </c>
      <c r="L118" s="7">
        <f t="shared" si="33"/>
        <v>1601961734409.0835</v>
      </c>
      <c r="M118" s="7">
        <f t="shared" si="33"/>
        <v>10087599.404517319</v>
      </c>
      <c r="N118" s="7">
        <f t="shared" si="23"/>
        <v>11.898485883840131</v>
      </c>
      <c r="O118" s="7">
        <f t="shared" si="24"/>
        <v>7.0514858838401295</v>
      </c>
      <c r="P118">
        <v>21</v>
      </c>
      <c r="Q118">
        <f t="shared" si="25"/>
        <v>294</v>
      </c>
      <c r="R118" t="s">
        <v>304</v>
      </c>
      <c r="S118" s="9" t="s">
        <v>41</v>
      </c>
      <c r="T118" t="s">
        <v>42</v>
      </c>
      <c r="U118" t="s">
        <v>239</v>
      </c>
      <c r="V118">
        <v>276.33999999999997</v>
      </c>
      <c r="W118">
        <v>11.547000000000001</v>
      </c>
      <c r="X118">
        <v>6.7</v>
      </c>
      <c r="Y118" s="8">
        <f t="shared" si="26"/>
        <v>-4.8470000000000004</v>
      </c>
      <c r="Z118">
        <v>-4.8470000000000004</v>
      </c>
      <c r="AA118" s="7">
        <v>1.6700000000000001E-8</v>
      </c>
      <c r="AB118" s="7">
        <v>4.4400000000000001E-7</v>
      </c>
      <c r="AC118">
        <f t="shared" si="27"/>
        <v>-6.3526170298853799</v>
      </c>
      <c r="AD118">
        <f t="shared" si="28"/>
        <v>-7.7772835288524167</v>
      </c>
      <c r="AE118" s="7">
        <f t="shared" si="29"/>
        <v>128.37682566864419</v>
      </c>
      <c r="AF118" s="7">
        <v>20</v>
      </c>
      <c r="AG118" s="7">
        <f t="shared" si="30"/>
        <v>-148.37682566864419</v>
      </c>
      <c r="AH118" s="7">
        <f t="shared" si="31"/>
        <v>-5.2008643106614256</v>
      </c>
      <c r="AI118">
        <v>0</v>
      </c>
      <c r="AJ118">
        <v>0.33</v>
      </c>
      <c r="AK118">
        <v>12.89</v>
      </c>
      <c r="AL118">
        <v>2.02</v>
      </c>
      <c r="AM118">
        <v>2.08</v>
      </c>
    </row>
    <row r="119" spans="1:39" x14ac:dyDescent="0.25">
      <c r="A119">
        <v>720</v>
      </c>
      <c r="B119" t="s">
        <v>488</v>
      </c>
      <c r="C119" t="s">
        <v>235</v>
      </c>
      <c r="D119" t="s">
        <v>301</v>
      </c>
      <c r="E119" s="7">
        <f t="shared" si="17"/>
        <v>8946330392738.7266</v>
      </c>
      <c r="F119" s="8">
        <f t="shared" si="18"/>
        <v>12.951644932858962</v>
      </c>
      <c r="G119" s="7">
        <f t="shared" si="19"/>
        <v>18620871.366628703</v>
      </c>
      <c r="H119">
        <v>7.27</v>
      </c>
      <c r="I119" s="7">
        <v>0.92</v>
      </c>
      <c r="J119" s="7">
        <f t="shared" si="20"/>
        <v>12.915432760204519</v>
      </c>
      <c r="K119" s="7">
        <f t="shared" si="32"/>
        <v>7.233787827345556</v>
      </c>
      <c r="L119" s="7">
        <f t="shared" si="33"/>
        <v>8230623961319.6699</v>
      </c>
      <c r="M119" s="7">
        <f t="shared" si="33"/>
        <v>17131201.657298435</v>
      </c>
      <c r="N119" s="7">
        <f t="shared" si="23"/>
        <v>12.564613887965885</v>
      </c>
      <c r="O119" s="7">
        <f t="shared" si="24"/>
        <v>7.2936138879658836</v>
      </c>
      <c r="P119">
        <v>20</v>
      </c>
      <c r="Q119">
        <f t="shared" si="25"/>
        <v>293</v>
      </c>
      <c r="R119" t="s">
        <v>302</v>
      </c>
      <c r="S119" s="9" t="s">
        <v>41</v>
      </c>
      <c r="T119" t="s">
        <v>42</v>
      </c>
      <c r="U119" t="s">
        <v>236</v>
      </c>
      <c r="V119">
        <v>276.33999999999997</v>
      </c>
      <c r="W119">
        <v>11.971</v>
      </c>
      <c r="X119">
        <v>6.7</v>
      </c>
      <c r="Y119" s="8">
        <f t="shared" si="26"/>
        <v>-5.2709999999999999</v>
      </c>
      <c r="Z119">
        <v>-5.2709999999999999</v>
      </c>
      <c r="AA119" s="7">
        <v>1.17E-7</v>
      </c>
      <c r="AB119" s="7">
        <v>8.1100000000000003E-6</v>
      </c>
      <c r="AC119">
        <f t="shared" si="27"/>
        <v>-5.090979145788844</v>
      </c>
      <c r="AD119">
        <f t="shared" si="28"/>
        <v>-6.9318141382538387</v>
      </c>
      <c r="AE119" s="7">
        <f t="shared" si="29"/>
        <v>117.27961647517716</v>
      </c>
      <c r="AF119" s="7">
        <v>20</v>
      </c>
      <c r="AG119" s="7">
        <f t="shared" si="30"/>
        <v>-137.27961647517716</v>
      </c>
      <c r="AH119" s="7">
        <f t="shared" si="31"/>
        <v>-5.6816449328589629</v>
      </c>
      <c r="AI119">
        <v>0</v>
      </c>
      <c r="AJ119">
        <v>0.33</v>
      </c>
      <c r="AK119">
        <v>12.89</v>
      </c>
      <c r="AL119">
        <v>2.02</v>
      </c>
      <c r="AM119">
        <v>2.08</v>
      </c>
    </row>
    <row r="120" spans="1:39" x14ac:dyDescent="0.25">
      <c r="A120">
        <v>722</v>
      </c>
      <c r="B120" t="s">
        <v>234</v>
      </c>
      <c r="C120" t="s">
        <v>235</v>
      </c>
      <c r="D120" t="s">
        <v>301</v>
      </c>
      <c r="E120" s="7">
        <f t="shared" si="17"/>
        <v>9086540049534.2051</v>
      </c>
      <c r="F120" s="8">
        <f t="shared" si="18"/>
        <v>12.958398545109322</v>
      </c>
      <c r="G120" s="7">
        <f t="shared" si="19"/>
        <v>22908676.527677748</v>
      </c>
      <c r="H120">
        <v>7.36</v>
      </c>
      <c r="I120" s="7">
        <v>0.92</v>
      </c>
      <c r="J120" s="7">
        <f t="shared" si="20"/>
        <v>12.922186372454878</v>
      </c>
      <c r="K120" s="7">
        <f t="shared" si="32"/>
        <v>7.3237878273455559</v>
      </c>
      <c r="L120" s="7">
        <f t="shared" si="33"/>
        <v>8359616845571.4805</v>
      </c>
      <c r="M120" s="7">
        <f t="shared" si="33"/>
        <v>21075982.405463558</v>
      </c>
      <c r="N120" s="7">
        <f t="shared" si="23"/>
        <v>12.642485883840131</v>
      </c>
      <c r="O120" s="7">
        <f t="shared" si="24"/>
        <v>7.3714858838401298</v>
      </c>
      <c r="P120">
        <v>21</v>
      </c>
      <c r="Q120">
        <f t="shared" si="25"/>
        <v>294</v>
      </c>
      <c r="R120" t="s">
        <v>304</v>
      </c>
      <c r="S120" s="9" t="s">
        <v>41</v>
      </c>
      <c r="T120" t="s">
        <v>42</v>
      </c>
      <c r="U120" t="s">
        <v>236</v>
      </c>
      <c r="V120">
        <v>276.33999999999997</v>
      </c>
      <c r="W120">
        <v>11.971</v>
      </c>
      <c r="X120">
        <v>6.7</v>
      </c>
      <c r="Y120" s="8">
        <f t="shared" si="26"/>
        <v>-5.2709999999999999</v>
      </c>
      <c r="Z120">
        <v>-5.2709999999999999</v>
      </c>
      <c r="AA120" s="7">
        <v>1.17E-7</v>
      </c>
      <c r="AB120" s="7">
        <v>8.1100000000000003E-6</v>
      </c>
      <c r="AC120">
        <f t="shared" si="27"/>
        <v>-5.090979145788844</v>
      </c>
      <c r="AD120">
        <f t="shared" si="28"/>
        <v>-6.9318141382538387</v>
      </c>
      <c r="AE120" s="7">
        <f t="shared" si="29"/>
        <v>117.27961647517716</v>
      </c>
      <c r="AF120" s="7">
        <v>20</v>
      </c>
      <c r="AG120" s="7">
        <f t="shared" si="30"/>
        <v>-137.27961647517716</v>
      </c>
      <c r="AH120" s="7">
        <f t="shared" si="31"/>
        <v>-5.5983985451093208</v>
      </c>
      <c r="AI120">
        <v>0</v>
      </c>
      <c r="AJ120">
        <v>0.33</v>
      </c>
      <c r="AK120">
        <v>12.89</v>
      </c>
      <c r="AL120">
        <v>2.02</v>
      </c>
      <c r="AM120">
        <v>2.08</v>
      </c>
    </row>
    <row r="121" spans="1:39" x14ac:dyDescent="0.25">
      <c r="A121">
        <v>732</v>
      </c>
      <c r="B121" t="s">
        <v>489</v>
      </c>
      <c r="C121" t="s">
        <v>238</v>
      </c>
      <c r="D121" t="s">
        <v>301</v>
      </c>
      <c r="E121" s="7">
        <f t="shared" si="17"/>
        <v>4907271069569.2793</v>
      </c>
      <c r="F121" s="8">
        <f t="shared" si="18"/>
        <v>12.690840048355206</v>
      </c>
      <c r="G121" s="7">
        <f t="shared" si="19"/>
        <v>25118864.315095898</v>
      </c>
      <c r="H121">
        <v>7.4</v>
      </c>
      <c r="I121" s="7">
        <v>0.92</v>
      </c>
      <c r="J121" s="7">
        <f t="shared" si="20"/>
        <v>12.654627875700761</v>
      </c>
      <c r="K121" s="7">
        <f t="shared" si="32"/>
        <v>7.3637878273455568</v>
      </c>
      <c r="L121" s="7">
        <f t="shared" si="33"/>
        <v>4514689384003.7441</v>
      </c>
      <c r="M121" s="7">
        <f t="shared" si="33"/>
        <v>23109355.169888262</v>
      </c>
      <c r="N121" s="7">
        <f t="shared" si="23"/>
        <v>12.270613887965887</v>
      </c>
      <c r="O121" s="7">
        <f t="shared" si="24"/>
        <v>7.4236138879658853</v>
      </c>
      <c r="P121">
        <v>20</v>
      </c>
      <c r="Q121">
        <f t="shared" si="25"/>
        <v>293</v>
      </c>
      <c r="R121" t="s">
        <v>302</v>
      </c>
      <c r="S121" s="9" t="s">
        <v>41</v>
      </c>
      <c r="T121" t="s">
        <v>42</v>
      </c>
      <c r="U121" t="s">
        <v>239</v>
      </c>
      <c r="V121">
        <v>276.33999999999997</v>
      </c>
      <c r="W121">
        <v>11.547000000000001</v>
      </c>
      <c r="X121">
        <v>6.7</v>
      </c>
      <c r="Y121" s="8">
        <f t="shared" si="26"/>
        <v>-4.8470000000000004</v>
      </c>
      <c r="Z121">
        <v>-4.8470000000000004</v>
      </c>
      <c r="AA121" s="7">
        <v>1.6700000000000001E-8</v>
      </c>
      <c r="AB121" s="7">
        <v>4.4400000000000001E-7</v>
      </c>
      <c r="AC121">
        <f t="shared" si="27"/>
        <v>-6.3526170298853799</v>
      </c>
      <c r="AD121">
        <f t="shared" si="28"/>
        <v>-7.7772835288524167</v>
      </c>
      <c r="AE121" s="7">
        <f t="shared" si="29"/>
        <v>128.37682566864419</v>
      </c>
      <c r="AF121" s="7">
        <v>20</v>
      </c>
      <c r="AG121" s="7">
        <f t="shared" si="30"/>
        <v>-148.37682566864419</v>
      </c>
      <c r="AH121" s="7">
        <f t="shared" si="31"/>
        <v>-5.2908400483552045</v>
      </c>
      <c r="AI121">
        <v>0</v>
      </c>
      <c r="AJ121">
        <v>0.33</v>
      </c>
      <c r="AK121">
        <v>12.89</v>
      </c>
      <c r="AL121">
        <v>2.02</v>
      </c>
      <c r="AM121">
        <v>2.08</v>
      </c>
    </row>
    <row r="122" spans="1:39" x14ac:dyDescent="0.25">
      <c r="A122">
        <v>719</v>
      </c>
      <c r="B122" t="s">
        <v>490</v>
      </c>
      <c r="C122" t="s">
        <v>491</v>
      </c>
      <c r="D122" t="s">
        <v>301</v>
      </c>
      <c r="E122" s="7">
        <f t="shared" si="17"/>
        <v>481222160768514.19</v>
      </c>
      <c r="F122" s="8">
        <f t="shared" si="18"/>
        <v>14.682345618829636</v>
      </c>
      <c r="G122" s="7">
        <f t="shared" si="19"/>
        <v>69183097.091893628</v>
      </c>
      <c r="H122">
        <v>7.84</v>
      </c>
      <c r="I122" s="7">
        <v>0.92</v>
      </c>
      <c r="J122" s="7">
        <f t="shared" si="20"/>
        <v>14.646133446175192</v>
      </c>
      <c r="K122" s="7">
        <f t="shared" si="32"/>
        <v>7.8037878273455554</v>
      </c>
      <c r="L122" s="7">
        <f t="shared" si="33"/>
        <v>442724387907033.69</v>
      </c>
      <c r="M122" s="7">
        <f t="shared" si="33"/>
        <v>63648449.324542232</v>
      </c>
      <c r="N122" s="7">
        <f t="shared" si="23"/>
        <v>14.285613887965884</v>
      </c>
      <c r="O122" s="7">
        <f t="shared" si="24"/>
        <v>7.863613887965883</v>
      </c>
      <c r="P122">
        <v>20</v>
      </c>
      <c r="Q122">
        <f t="shared" si="25"/>
        <v>293</v>
      </c>
      <c r="R122" t="s">
        <v>302</v>
      </c>
      <c r="S122" s="9" t="s">
        <v>41</v>
      </c>
      <c r="T122" t="s">
        <v>42</v>
      </c>
      <c r="U122" t="s">
        <v>492</v>
      </c>
      <c r="V122">
        <v>300.36</v>
      </c>
      <c r="W122">
        <v>13.702</v>
      </c>
      <c r="X122">
        <v>7.28</v>
      </c>
      <c r="Y122" s="8">
        <f t="shared" si="26"/>
        <v>-6.4219999999999997</v>
      </c>
      <c r="Z122">
        <v>-6.0620000000000003</v>
      </c>
      <c r="AA122" s="7">
        <v>1.1400000000000001E-11</v>
      </c>
      <c r="AB122" s="7">
        <v>3.4699999999999998E-6</v>
      </c>
      <c r="AC122">
        <f t="shared" si="27"/>
        <v>-5.459670525209126</v>
      </c>
      <c r="AD122">
        <f t="shared" si="28"/>
        <v>-10.943095148663527</v>
      </c>
      <c r="AE122" s="7">
        <f t="shared" si="29"/>
        <v>120.52257978250103</v>
      </c>
      <c r="AF122" s="7">
        <v>20</v>
      </c>
      <c r="AG122" s="7">
        <f t="shared" si="30"/>
        <v>-140.52257978250103</v>
      </c>
      <c r="AH122" s="7">
        <f t="shared" si="31"/>
        <v>-6.8423456188296363</v>
      </c>
      <c r="AI122">
        <v>0</v>
      </c>
      <c r="AJ122">
        <v>0.35</v>
      </c>
      <c r="AK122">
        <v>14.29</v>
      </c>
      <c r="AL122">
        <v>2.2000000000000002</v>
      </c>
      <c r="AM122">
        <v>2.21</v>
      </c>
    </row>
    <row r="123" spans="1:39" x14ac:dyDescent="0.25">
      <c r="A123">
        <v>629</v>
      </c>
      <c r="B123" t="s">
        <v>493</v>
      </c>
      <c r="C123" t="s">
        <v>494</v>
      </c>
      <c r="D123" t="s">
        <v>301</v>
      </c>
      <c r="E123" s="7">
        <f t="shared" si="17"/>
        <v>826.32568133636914</v>
      </c>
      <c r="F123" s="8">
        <f t="shared" si="18"/>
        <v>2.9171512503836441</v>
      </c>
      <c r="G123" s="7">
        <v>0.6</v>
      </c>
      <c r="H123" s="7">
        <f t="shared" ref="H123:H139" si="34">LOG(G123)</f>
        <v>-0.22184874961635639</v>
      </c>
      <c r="I123" s="7" t="s">
        <v>204</v>
      </c>
      <c r="J123" s="7" t="s">
        <v>204</v>
      </c>
      <c r="K123" s="7" t="s">
        <v>204</v>
      </c>
      <c r="L123" s="7" t="s">
        <v>204</v>
      </c>
      <c r="M123" s="7" t="s">
        <v>204</v>
      </c>
      <c r="N123" s="7">
        <v>2.9171512503836441</v>
      </c>
      <c r="O123" s="7">
        <v>-0.22184874961635639</v>
      </c>
      <c r="P123">
        <v>25</v>
      </c>
      <c r="Q123">
        <f t="shared" si="25"/>
        <v>298</v>
      </c>
      <c r="R123" t="s">
        <v>241</v>
      </c>
      <c r="S123" s="9" t="s">
        <v>242</v>
      </c>
      <c r="T123" t="s">
        <v>206</v>
      </c>
      <c r="U123" t="s">
        <v>495</v>
      </c>
      <c r="V123">
        <v>88.15</v>
      </c>
      <c r="W123">
        <v>4.399</v>
      </c>
      <c r="X123">
        <v>1.26</v>
      </c>
      <c r="Y123" s="8">
        <f t="shared" si="26"/>
        <v>-3.1390000000000002</v>
      </c>
      <c r="Z123">
        <v>-3.2389999999999999</v>
      </c>
      <c r="AA123">
        <v>512</v>
      </c>
      <c r="AB123">
        <v>316</v>
      </c>
      <c r="AC123">
        <f t="shared" si="27"/>
        <v>2.4996870826184039</v>
      </c>
      <c r="AD123">
        <f t="shared" si="28"/>
        <v>2.7092699609758308</v>
      </c>
      <c r="AE123" s="7">
        <f t="shared" si="29"/>
        <v>50.513064744097996</v>
      </c>
      <c r="AF123" s="7">
        <v>20</v>
      </c>
      <c r="AG123" s="7">
        <f t="shared" si="30"/>
        <v>-70.513064744097989</v>
      </c>
      <c r="AH123" s="7">
        <f t="shared" si="31"/>
        <v>-3.1390000000000007</v>
      </c>
      <c r="AI123">
        <v>0.31</v>
      </c>
      <c r="AJ123">
        <v>0.34</v>
      </c>
      <c r="AK123">
        <v>2.96</v>
      </c>
      <c r="AL123">
        <v>0.44</v>
      </c>
      <c r="AM123">
        <v>0.87</v>
      </c>
    </row>
    <row r="124" spans="1:39" x14ac:dyDescent="0.25">
      <c r="A124">
        <v>458</v>
      </c>
      <c r="B124" t="s">
        <v>496</v>
      </c>
      <c r="C124" t="s">
        <v>497</v>
      </c>
      <c r="D124" t="s">
        <v>301</v>
      </c>
      <c r="E124" s="7">
        <f t="shared" si="17"/>
        <v>140.84059009669804</v>
      </c>
      <c r="F124" s="8">
        <f t="shared" si="18"/>
        <v>2.148727836017593</v>
      </c>
      <c r="G124" s="7">
        <v>2.2999999999999998</v>
      </c>
      <c r="H124" s="7">
        <f t="shared" si="34"/>
        <v>0.36172783601759284</v>
      </c>
      <c r="I124" s="7" t="s">
        <v>204</v>
      </c>
      <c r="J124" s="7" t="s">
        <v>204</v>
      </c>
      <c r="K124" s="7" t="s">
        <v>204</v>
      </c>
      <c r="L124" s="7" t="s">
        <v>204</v>
      </c>
      <c r="M124" s="7" t="s">
        <v>204</v>
      </c>
      <c r="N124" s="7">
        <v>2.1487278360175934</v>
      </c>
      <c r="O124" s="7">
        <v>0.36172783601759284</v>
      </c>
      <c r="P124">
        <v>25</v>
      </c>
      <c r="Q124">
        <f t="shared" si="25"/>
        <v>298</v>
      </c>
      <c r="R124" t="s">
        <v>241</v>
      </c>
      <c r="S124" s="9" t="s">
        <v>242</v>
      </c>
      <c r="T124" t="s">
        <v>206</v>
      </c>
      <c r="U124" t="s">
        <v>498</v>
      </c>
      <c r="V124">
        <v>116.16</v>
      </c>
      <c r="W124">
        <v>3.637</v>
      </c>
      <c r="X124">
        <v>1.85</v>
      </c>
      <c r="Y124" s="8">
        <f t="shared" si="26"/>
        <v>-1.7869999999999999</v>
      </c>
      <c r="Z124">
        <v>-1.7869999999999999</v>
      </c>
      <c r="AA124" s="7">
        <v>1950</v>
      </c>
      <c r="AB124" s="7">
        <v>1710</v>
      </c>
      <c r="AC124">
        <f t="shared" si="27"/>
        <v>3.2329961103921536</v>
      </c>
      <c r="AD124">
        <f t="shared" si="28"/>
        <v>3.2900346113625178</v>
      </c>
      <c r="AE124" s="7">
        <f t="shared" si="29"/>
        <v>44.062970158922582</v>
      </c>
      <c r="AF124" s="7">
        <v>20</v>
      </c>
      <c r="AG124" s="7">
        <f t="shared" si="30"/>
        <v>-64.062970158922582</v>
      </c>
      <c r="AH124" s="7">
        <f t="shared" si="31"/>
        <v>-1.7870000000000001</v>
      </c>
      <c r="AI124">
        <v>0</v>
      </c>
      <c r="AJ124">
        <v>0.37</v>
      </c>
      <c r="AK124">
        <v>3.34</v>
      </c>
      <c r="AL124">
        <v>0.59</v>
      </c>
      <c r="AM124">
        <v>1.03</v>
      </c>
    </row>
    <row r="125" spans="1:39" x14ac:dyDescent="0.25">
      <c r="A125">
        <v>635</v>
      </c>
      <c r="B125" t="s">
        <v>499</v>
      </c>
      <c r="C125" t="s">
        <v>500</v>
      </c>
      <c r="D125" t="s">
        <v>301</v>
      </c>
      <c r="E125" s="7">
        <f t="shared" si="17"/>
        <v>185.32756032522968</v>
      </c>
      <c r="F125" s="8">
        <f t="shared" si="18"/>
        <v>2.267940008672038</v>
      </c>
      <c r="G125" s="7">
        <v>2.5</v>
      </c>
      <c r="H125" s="7">
        <f t="shared" si="34"/>
        <v>0.3979400086720376</v>
      </c>
      <c r="I125" s="7" t="s">
        <v>204</v>
      </c>
      <c r="J125" s="7" t="s">
        <v>204</v>
      </c>
      <c r="K125" s="7" t="s">
        <v>204</v>
      </c>
      <c r="L125" s="7" t="s">
        <v>204</v>
      </c>
      <c r="M125" s="7" t="s">
        <v>204</v>
      </c>
      <c r="N125" s="7">
        <v>2.2679400086720385</v>
      </c>
      <c r="O125" s="7">
        <v>0.3979400086720376</v>
      </c>
      <c r="P125">
        <v>25</v>
      </c>
      <c r="Q125">
        <f t="shared" si="25"/>
        <v>298</v>
      </c>
      <c r="R125" t="s">
        <v>241</v>
      </c>
      <c r="S125" s="9" t="s">
        <v>242</v>
      </c>
      <c r="T125" t="s">
        <v>206</v>
      </c>
      <c r="U125" t="s">
        <v>501</v>
      </c>
      <c r="V125">
        <v>116.16</v>
      </c>
      <c r="W125">
        <v>3.72</v>
      </c>
      <c r="X125">
        <v>1.85</v>
      </c>
      <c r="Y125" s="8">
        <f t="shared" si="26"/>
        <v>-1.87</v>
      </c>
      <c r="Z125">
        <v>-1.94</v>
      </c>
      <c r="AA125" s="7">
        <v>1590</v>
      </c>
      <c r="AB125" s="7">
        <v>1530</v>
      </c>
      <c r="AC125">
        <f t="shared" si="27"/>
        <v>3.1846914308175989</v>
      </c>
      <c r="AD125">
        <f t="shared" si="28"/>
        <v>3.2013971243204513</v>
      </c>
      <c r="AE125" s="7">
        <f t="shared" si="29"/>
        <v>44.487852085043642</v>
      </c>
      <c r="AF125" s="7">
        <v>20</v>
      </c>
      <c r="AG125" s="7">
        <f t="shared" si="30"/>
        <v>-64.487852085043642</v>
      </c>
      <c r="AH125" s="7">
        <f t="shared" si="31"/>
        <v>-1.8700000000000003</v>
      </c>
      <c r="AI125">
        <v>0</v>
      </c>
      <c r="AJ125">
        <v>0.37</v>
      </c>
      <c r="AK125">
        <v>3.34</v>
      </c>
      <c r="AL125">
        <v>0.59</v>
      </c>
      <c r="AM125">
        <v>1.03</v>
      </c>
    </row>
    <row r="126" spans="1:39" x14ac:dyDescent="0.25">
      <c r="A126">
        <v>882</v>
      </c>
      <c r="B126" t="s">
        <v>502</v>
      </c>
      <c r="C126" t="s">
        <v>503</v>
      </c>
      <c r="D126" t="s">
        <v>301</v>
      </c>
      <c r="E126" s="7">
        <f t="shared" si="17"/>
        <v>191.79141872128434</v>
      </c>
      <c r="F126" s="8">
        <f t="shared" si="18"/>
        <v>2.2828291717326303</v>
      </c>
      <c r="G126" s="7">
        <v>0.33</v>
      </c>
      <c r="H126" s="7">
        <f t="shared" si="34"/>
        <v>-0.48148606012211248</v>
      </c>
      <c r="I126" s="7" t="s">
        <v>204</v>
      </c>
      <c r="J126" s="7" t="s">
        <v>204</v>
      </c>
      <c r="K126" s="7" t="s">
        <v>204</v>
      </c>
      <c r="L126" s="7" t="s">
        <v>204</v>
      </c>
      <c r="M126" s="7" t="s">
        <v>204</v>
      </c>
      <c r="N126" s="7">
        <v>2.226201826042423</v>
      </c>
      <c r="O126" s="7">
        <v>-0.45779817395757738</v>
      </c>
      <c r="P126">
        <v>23</v>
      </c>
      <c r="Q126">
        <f t="shared" si="25"/>
        <v>296</v>
      </c>
      <c r="R126" t="s">
        <v>241</v>
      </c>
      <c r="S126" s="9" t="s">
        <v>242</v>
      </c>
      <c r="T126" t="s">
        <v>206</v>
      </c>
      <c r="U126" t="s">
        <v>504</v>
      </c>
      <c r="V126">
        <v>102.18</v>
      </c>
      <c r="W126">
        <v>4.4340000000000002</v>
      </c>
      <c r="X126">
        <v>1.75</v>
      </c>
      <c r="Y126" s="8">
        <f t="shared" si="26"/>
        <v>-2.6840000000000002</v>
      </c>
      <c r="Z126">
        <v>-2.7839999999999998</v>
      </c>
      <c r="AA126">
        <v>419</v>
      </c>
      <c r="AB126">
        <v>641</v>
      </c>
      <c r="AC126">
        <f t="shared" si="27"/>
        <v>2.8068580295188172</v>
      </c>
      <c r="AD126">
        <f t="shared" si="28"/>
        <v>2.6222140229662951</v>
      </c>
      <c r="AE126" s="7">
        <f t="shared" si="29"/>
        <v>47.81122747456304</v>
      </c>
      <c r="AF126" s="7">
        <v>20</v>
      </c>
      <c r="AG126" s="7">
        <f t="shared" si="30"/>
        <v>-67.81122747456304</v>
      </c>
      <c r="AH126" s="7">
        <f t="shared" si="31"/>
        <v>-2.7643152318547428</v>
      </c>
      <c r="AI126">
        <v>0.31</v>
      </c>
      <c r="AJ126">
        <v>0.35</v>
      </c>
      <c r="AK126">
        <v>3.46</v>
      </c>
      <c r="AL126">
        <v>0.45</v>
      </c>
      <c r="AM126">
        <v>1.01</v>
      </c>
    </row>
    <row r="127" spans="1:39" x14ac:dyDescent="0.25">
      <c r="A127">
        <v>1019</v>
      </c>
      <c r="B127" t="s">
        <v>505</v>
      </c>
      <c r="C127" t="s">
        <v>506</v>
      </c>
      <c r="D127" t="s">
        <v>301</v>
      </c>
      <c r="E127" s="7">
        <f t="shared" si="17"/>
        <v>5800.4006057329598</v>
      </c>
      <c r="F127" s="8">
        <f t="shared" si="18"/>
        <v>3.7634579892269189</v>
      </c>
      <c r="G127" s="7">
        <v>11.6</v>
      </c>
      <c r="H127" s="7">
        <f t="shared" si="34"/>
        <v>1.0644579892269184</v>
      </c>
      <c r="I127" s="7" t="s">
        <v>204</v>
      </c>
      <c r="J127" s="7" t="s">
        <v>204</v>
      </c>
      <c r="K127" s="7" t="s">
        <v>204</v>
      </c>
      <c r="L127" s="7" t="s">
        <v>204</v>
      </c>
      <c r="M127" s="7" t="s">
        <v>204</v>
      </c>
      <c r="N127" s="7">
        <v>3.7634579892269193</v>
      </c>
      <c r="O127" s="7">
        <v>1.0644579892269186</v>
      </c>
      <c r="P127">
        <v>25</v>
      </c>
      <c r="Q127">
        <f t="shared" si="25"/>
        <v>298</v>
      </c>
      <c r="R127" t="s">
        <v>241</v>
      </c>
      <c r="S127" s="9" t="s">
        <v>242</v>
      </c>
      <c r="T127" t="s">
        <v>206</v>
      </c>
      <c r="U127" t="s">
        <v>507</v>
      </c>
      <c r="V127">
        <v>98.15</v>
      </c>
      <c r="W127">
        <v>4.2789999999999999</v>
      </c>
      <c r="X127">
        <v>1.58</v>
      </c>
      <c r="Y127" s="8">
        <f t="shared" si="26"/>
        <v>-2.6989999999999998</v>
      </c>
      <c r="Z127">
        <v>-2.6989999999999998</v>
      </c>
      <c r="AA127">
        <v>629</v>
      </c>
      <c r="AB127">
        <v>576</v>
      </c>
      <c r="AC127">
        <f t="shared" si="27"/>
        <v>2.7604224834232118</v>
      </c>
      <c r="AD127">
        <f t="shared" si="28"/>
        <v>2.7986506454452691</v>
      </c>
      <c r="AE127" s="7">
        <f t="shared" si="29"/>
        <v>48.219668736141699</v>
      </c>
      <c r="AF127" s="7">
        <v>20</v>
      </c>
      <c r="AG127" s="7">
        <f t="shared" si="30"/>
        <v>-68.219668736141699</v>
      </c>
      <c r="AH127" s="7">
        <f t="shared" si="31"/>
        <v>-2.6990000000000003</v>
      </c>
      <c r="AI127">
        <v>0</v>
      </c>
      <c r="AJ127">
        <v>0.39</v>
      </c>
      <c r="AK127">
        <v>3.5600000000000005</v>
      </c>
      <c r="AL127">
        <v>0.84</v>
      </c>
      <c r="AM127">
        <v>0.93</v>
      </c>
    </row>
    <row r="128" spans="1:39" x14ac:dyDescent="0.25">
      <c r="A128">
        <v>136</v>
      </c>
      <c r="B128" t="s">
        <v>508</v>
      </c>
      <c r="C128" t="s">
        <v>509</v>
      </c>
      <c r="D128" t="s">
        <v>301</v>
      </c>
      <c r="E128" s="7">
        <f t="shared" si="17"/>
        <v>405.69693257297922</v>
      </c>
      <c r="F128" s="8">
        <f t="shared" si="18"/>
        <v>2.6082017240669955</v>
      </c>
      <c r="G128" s="7">
        <v>3.7</v>
      </c>
      <c r="H128" s="7">
        <f t="shared" si="34"/>
        <v>0.56820172406699498</v>
      </c>
      <c r="I128" s="7" t="s">
        <v>204</v>
      </c>
      <c r="J128" s="7" t="s">
        <v>204</v>
      </c>
      <c r="K128" s="7" t="s">
        <v>204</v>
      </c>
      <c r="L128" s="7" t="s">
        <v>204</v>
      </c>
      <c r="M128" s="7" t="s">
        <v>204</v>
      </c>
      <c r="N128" s="7">
        <v>2.6082017240669959</v>
      </c>
      <c r="O128" s="7">
        <v>0.5682017240669951</v>
      </c>
      <c r="P128">
        <v>25</v>
      </c>
      <c r="Q128">
        <f t="shared" si="25"/>
        <v>298</v>
      </c>
      <c r="R128" t="s">
        <v>241</v>
      </c>
      <c r="S128" s="9" t="s">
        <v>242</v>
      </c>
      <c r="T128" t="s">
        <v>206</v>
      </c>
      <c r="U128" t="s">
        <v>510</v>
      </c>
      <c r="V128">
        <v>100.16</v>
      </c>
      <c r="W128">
        <v>3.84</v>
      </c>
      <c r="X128">
        <v>1.8</v>
      </c>
      <c r="Y128" s="8">
        <f t="shared" si="26"/>
        <v>-2.04</v>
      </c>
      <c r="Z128">
        <v>-2.06</v>
      </c>
      <c r="AA128" s="7">
        <v>1280</v>
      </c>
      <c r="AB128" s="7">
        <v>1510</v>
      </c>
      <c r="AC128">
        <f t="shared" si="27"/>
        <v>3.1789769472931693</v>
      </c>
      <c r="AD128">
        <f t="shared" si="28"/>
        <v>3.1072099696478683</v>
      </c>
      <c r="AE128" s="7">
        <f t="shared" si="29"/>
        <v>44.538115968129731</v>
      </c>
      <c r="AF128" s="7">
        <v>20</v>
      </c>
      <c r="AG128" s="7">
        <f t="shared" si="30"/>
        <v>-64.538115968129731</v>
      </c>
      <c r="AH128" s="7">
        <f t="shared" si="31"/>
        <v>-2.0400000000000005</v>
      </c>
      <c r="AI128">
        <v>0</v>
      </c>
      <c r="AJ128">
        <v>0.33</v>
      </c>
      <c r="AK128">
        <v>3.5700000000000003</v>
      </c>
      <c r="AL128">
        <v>0.74</v>
      </c>
      <c r="AM128">
        <v>0.97</v>
      </c>
    </row>
    <row r="129" spans="1:39" x14ac:dyDescent="0.25">
      <c r="A129">
        <v>645</v>
      </c>
      <c r="B129" t="s">
        <v>511</v>
      </c>
      <c r="C129" t="s">
        <v>512</v>
      </c>
      <c r="D129" t="s">
        <v>301</v>
      </c>
      <c r="E129" s="7">
        <f t="shared" si="17"/>
        <v>215.91154723618016</v>
      </c>
      <c r="F129" s="8">
        <f t="shared" si="18"/>
        <v>2.3342758696007895</v>
      </c>
      <c r="G129" s="7">
        <v>5.3</v>
      </c>
      <c r="H129" s="7">
        <f t="shared" si="34"/>
        <v>0.72427586960078905</v>
      </c>
      <c r="I129" s="7" t="s">
        <v>204</v>
      </c>
      <c r="J129" s="7" t="s">
        <v>204</v>
      </c>
      <c r="K129" s="7" t="s">
        <v>204</v>
      </c>
      <c r="L129" s="7" t="s">
        <v>204</v>
      </c>
      <c r="M129" s="7" t="s">
        <v>204</v>
      </c>
      <c r="N129" s="7">
        <v>2.3342758696007899</v>
      </c>
      <c r="O129" s="7">
        <v>0.72427586960078905</v>
      </c>
      <c r="P129">
        <v>25</v>
      </c>
      <c r="Q129">
        <f t="shared" si="25"/>
        <v>298</v>
      </c>
      <c r="R129" t="s">
        <v>241</v>
      </c>
      <c r="S129" s="9" t="s">
        <v>242</v>
      </c>
      <c r="T129" t="s">
        <v>206</v>
      </c>
      <c r="U129" t="s">
        <v>513</v>
      </c>
      <c r="V129">
        <v>130.19</v>
      </c>
      <c r="W129">
        <v>3.87</v>
      </c>
      <c r="X129">
        <v>2.2599999999999998</v>
      </c>
      <c r="Y129" s="8">
        <f t="shared" si="26"/>
        <v>-1.6100000000000003</v>
      </c>
      <c r="Z129">
        <v>-1.62</v>
      </c>
      <c r="AA129">
        <v>756</v>
      </c>
      <c r="AB129">
        <v>747</v>
      </c>
      <c r="AC129">
        <f t="shared" si="27"/>
        <v>2.8733206018153989</v>
      </c>
      <c r="AD129">
        <f t="shared" si="28"/>
        <v>2.8785217955012063</v>
      </c>
      <c r="AE129" s="7">
        <f t="shared" si="29"/>
        <v>47.226630992792636</v>
      </c>
      <c r="AF129" s="7">
        <v>20</v>
      </c>
      <c r="AG129" s="7">
        <f t="shared" si="30"/>
        <v>-67.226630992792636</v>
      </c>
      <c r="AH129" s="7">
        <f t="shared" si="31"/>
        <v>-1.6100000000000005</v>
      </c>
      <c r="AI129">
        <v>0</v>
      </c>
      <c r="AJ129">
        <v>0.4</v>
      </c>
      <c r="AK129">
        <v>3.7200000000000006</v>
      </c>
      <c r="AL129">
        <v>0.57999999999999996</v>
      </c>
      <c r="AM129">
        <v>1.17</v>
      </c>
    </row>
    <row r="130" spans="1:39" x14ac:dyDescent="0.25">
      <c r="A130">
        <v>1032</v>
      </c>
      <c r="B130" t="s">
        <v>514</v>
      </c>
      <c r="C130" t="s">
        <v>515</v>
      </c>
      <c r="D130" t="s">
        <v>301</v>
      </c>
      <c r="E130" s="7">
        <f t="shared" ref="E130:E193" si="35">10^F130</f>
        <v>287.19704955720516</v>
      </c>
      <c r="F130" s="8">
        <f t="shared" ref="F130:F193" si="36">H130-AH130</f>
        <v>2.4581799739838877</v>
      </c>
      <c r="G130" s="7">
        <v>6.4</v>
      </c>
      <c r="H130" s="7">
        <f t="shared" si="34"/>
        <v>0.80617997398388719</v>
      </c>
      <c r="I130" s="7" t="s">
        <v>204</v>
      </c>
      <c r="J130" s="7" t="s">
        <v>204</v>
      </c>
      <c r="K130" s="7" t="s">
        <v>204</v>
      </c>
      <c r="L130" s="7" t="s">
        <v>204</v>
      </c>
      <c r="M130" s="7" t="s">
        <v>204</v>
      </c>
      <c r="N130" s="7">
        <v>2.4581799739838881</v>
      </c>
      <c r="O130" s="7">
        <v>0.80617997398388719</v>
      </c>
      <c r="P130">
        <v>25</v>
      </c>
      <c r="Q130">
        <f t="shared" ref="Q130:Q193" si="37">P130+273</f>
        <v>298</v>
      </c>
      <c r="R130" t="s">
        <v>241</v>
      </c>
      <c r="S130" s="9" t="s">
        <v>242</v>
      </c>
      <c r="T130" t="s">
        <v>206</v>
      </c>
      <c r="U130" t="s">
        <v>516</v>
      </c>
      <c r="V130">
        <v>130.19</v>
      </c>
      <c r="W130">
        <v>3.9119999999999999</v>
      </c>
      <c r="X130">
        <v>2.2599999999999998</v>
      </c>
      <c r="Y130" s="8">
        <f t="shared" ref="Y130:Y193" si="38">X130-W130</f>
        <v>-1.6520000000000001</v>
      </c>
      <c r="Z130">
        <v>-1.6519999999999999</v>
      </c>
      <c r="AA130" s="7">
        <v>1070</v>
      </c>
      <c r="AB130">
        <v>988</v>
      </c>
      <c r="AC130">
        <f t="shared" ref="AC130:AC193" si="39">LOG(AB130)</f>
        <v>2.9947569445876283</v>
      </c>
      <c r="AD130">
        <f t="shared" ref="AD130:AD193" si="40">LOG(AA130)</f>
        <v>3.0293837776852097</v>
      </c>
      <c r="AE130" s="7">
        <f t="shared" ref="AE130:AE193" si="41">-3.82*LN(AB130)+72.5</f>
        <v>46.158492094603147</v>
      </c>
      <c r="AF130" s="7">
        <v>20</v>
      </c>
      <c r="AG130" s="7">
        <f t="shared" ref="AG130:AG193" si="42">-AF130-AE130</f>
        <v>-66.158492094603147</v>
      </c>
      <c r="AH130" s="7">
        <f t="shared" ref="AH130:AH193" si="43">LOG(EXP((-AG130/8.314)*((1000/298)-(1000/Q130))+LN(10^Y130)))</f>
        <v>-1.6520000000000004</v>
      </c>
      <c r="AI130">
        <v>0</v>
      </c>
      <c r="AJ130">
        <v>0.4</v>
      </c>
      <c r="AK130">
        <v>3.7200000000000006</v>
      </c>
      <c r="AL130">
        <v>0.57999999999999996</v>
      </c>
      <c r="AM130">
        <v>1.17</v>
      </c>
    </row>
    <row r="131" spans="1:39" x14ac:dyDescent="0.25">
      <c r="A131">
        <v>644</v>
      </c>
      <c r="B131" t="s">
        <v>517</v>
      </c>
      <c r="C131" t="s">
        <v>512</v>
      </c>
      <c r="D131" t="s">
        <v>301</v>
      </c>
      <c r="E131" s="7">
        <f t="shared" si="35"/>
        <v>440.41829221888105</v>
      </c>
      <c r="F131" s="8">
        <f t="shared" si="36"/>
        <v>2.6438653485484496</v>
      </c>
      <c r="G131" s="7">
        <v>9</v>
      </c>
      <c r="H131" s="7">
        <f t="shared" si="34"/>
        <v>0.95424250943932487</v>
      </c>
      <c r="I131" s="7" t="s">
        <v>204</v>
      </c>
      <c r="J131" s="7" t="s">
        <v>204</v>
      </c>
      <c r="K131" s="7" t="s">
        <v>204</v>
      </c>
      <c r="L131" s="7" t="s">
        <v>204</v>
      </c>
      <c r="M131" s="7" t="s">
        <v>204</v>
      </c>
      <c r="N131" s="7">
        <v>2.5879303956038608</v>
      </c>
      <c r="O131" s="7">
        <v>0.97793039560386008</v>
      </c>
      <c r="P131">
        <v>23</v>
      </c>
      <c r="Q131">
        <f t="shared" si="37"/>
        <v>296</v>
      </c>
      <c r="R131" t="s">
        <v>241</v>
      </c>
      <c r="S131" s="9" t="s">
        <v>242</v>
      </c>
      <c r="T131" t="s">
        <v>206</v>
      </c>
      <c r="U131" t="s">
        <v>513</v>
      </c>
      <c r="V131">
        <v>130.19</v>
      </c>
      <c r="W131">
        <v>3.87</v>
      </c>
      <c r="X131">
        <v>2.2599999999999998</v>
      </c>
      <c r="Y131" s="8">
        <f t="shared" si="38"/>
        <v>-1.6100000000000003</v>
      </c>
      <c r="Z131">
        <v>-1.62</v>
      </c>
      <c r="AA131">
        <v>756</v>
      </c>
      <c r="AB131">
        <v>747</v>
      </c>
      <c r="AC131">
        <f t="shared" si="39"/>
        <v>2.8733206018153989</v>
      </c>
      <c r="AD131">
        <f t="shared" si="40"/>
        <v>2.8785217955012063</v>
      </c>
      <c r="AE131" s="7">
        <f t="shared" si="41"/>
        <v>47.226630992792636</v>
      </c>
      <c r="AF131" s="7">
        <v>20</v>
      </c>
      <c r="AG131" s="7">
        <f t="shared" si="42"/>
        <v>-67.226630992792636</v>
      </c>
      <c r="AH131" s="7">
        <f t="shared" si="43"/>
        <v>-1.6896228391091246</v>
      </c>
      <c r="AI131">
        <v>0</v>
      </c>
      <c r="AJ131">
        <v>0.4</v>
      </c>
      <c r="AK131">
        <v>3.7200000000000006</v>
      </c>
      <c r="AL131">
        <v>0.57999999999999996</v>
      </c>
      <c r="AM131">
        <v>1.17</v>
      </c>
    </row>
    <row r="132" spans="1:39" x14ac:dyDescent="0.25">
      <c r="A132">
        <v>858</v>
      </c>
      <c r="B132" t="s">
        <v>518</v>
      </c>
      <c r="C132" t="s">
        <v>519</v>
      </c>
      <c r="D132" t="s">
        <v>301</v>
      </c>
      <c r="E132" s="7">
        <f t="shared" si="35"/>
        <v>338.92065730887015</v>
      </c>
      <c r="F132" s="8">
        <f t="shared" si="36"/>
        <v>2.5300980400142574</v>
      </c>
      <c r="G132" s="7">
        <v>7</v>
      </c>
      <c r="H132" s="7">
        <f t="shared" si="34"/>
        <v>0.84509804001425681</v>
      </c>
      <c r="I132" s="7" t="s">
        <v>204</v>
      </c>
      <c r="J132" s="7" t="s">
        <v>204</v>
      </c>
      <c r="K132" s="7" t="s">
        <v>204</v>
      </c>
      <c r="L132" s="7" t="s">
        <v>204</v>
      </c>
      <c r="M132" s="7" t="s">
        <v>204</v>
      </c>
      <c r="N132" s="7">
        <v>2.5300980400142574</v>
      </c>
      <c r="O132" s="7">
        <v>0.84509804001425681</v>
      </c>
      <c r="P132">
        <v>25</v>
      </c>
      <c r="Q132">
        <f t="shared" si="37"/>
        <v>298</v>
      </c>
      <c r="R132" t="s">
        <v>241</v>
      </c>
      <c r="S132" s="9" t="s">
        <v>242</v>
      </c>
      <c r="T132" t="s">
        <v>206</v>
      </c>
      <c r="U132" t="s">
        <v>520</v>
      </c>
      <c r="V132">
        <v>130.19</v>
      </c>
      <c r="W132">
        <v>4.0250000000000004</v>
      </c>
      <c r="X132">
        <v>2.34</v>
      </c>
      <c r="Y132" s="8">
        <f t="shared" si="38"/>
        <v>-1.6850000000000005</v>
      </c>
      <c r="Z132">
        <v>-1.6850000000000001</v>
      </c>
      <c r="AA132">
        <v>620</v>
      </c>
      <c r="AB132">
        <v>589</v>
      </c>
      <c r="AC132">
        <f t="shared" si="39"/>
        <v>2.7701152947871015</v>
      </c>
      <c r="AD132">
        <f t="shared" si="40"/>
        <v>2.7923916894982539</v>
      </c>
      <c r="AE132" s="7">
        <f t="shared" si="41"/>
        <v>48.134411978450942</v>
      </c>
      <c r="AF132" s="7">
        <v>20</v>
      </c>
      <c r="AG132" s="7">
        <f t="shared" si="42"/>
        <v>-68.134411978450942</v>
      </c>
      <c r="AH132" s="7">
        <f t="shared" si="43"/>
        <v>-1.6850000000000007</v>
      </c>
      <c r="AI132">
        <v>0</v>
      </c>
      <c r="AJ132">
        <v>0.37</v>
      </c>
      <c r="AK132">
        <v>3.84</v>
      </c>
      <c r="AL132">
        <v>0.59</v>
      </c>
      <c r="AM132">
        <v>1.17</v>
      </c>
    </row>
    <row r="133" spans="1:39" x14ac:dyDescent="0.25">
      <c r="A133">
        <v>561</v>
      </c>
      <c r="B133" t="s">
        <v>521</v>
      </c>
      <c r="C133" t="s">
        <v>522</v>
      </c>
      <c r="D133" t="s">
        <v>301</v>
      </c>
      <c r="E133" s="7">
        <f t="shared" si="35"/>
        <v>5273.642380610454</v>
      </c>
      <c r="F133" s="8">
        <f t="shared" si="36"/>
        <v>3.7221106758189162</v>
      </c>
      <c r="G133" s="7">
        <v>1.6</v>
      </c>
      <c r="H133" s="7">
        <f t="shared" si="34"/>
        <v>0.20411998265592479</v>
      </c>
      <c r="I133" s="7" t="s">
        <v>204</v>
      </c>
      <c r="J133" s="7" t="s">
        <v>204</v>
      </c>
      <c r="K133" s="7" t="s">
        <v>204</v>
      </c>
      <c r="L133" s="7" t="s">
        <v>204</v>
      </c>
      <c r="M133" s="7" t="s">
        <v>204</v>
      </c>
      <c r="N133" s="7">
        <v>3.6518078688204603</v>
      </c>
      <c r="O133" s="7">
        <v>0.22780786882045995</v>
      </c>
      <c r="P133">
        <v>23</v>
      </c>
      <c r="Q133">
        <f t="shared" si="37"/>
        <v>296</v>
      </c>
      <c r="R133" t="s">
        <v>241</v>
      </c>
      <c r="S133" s="9" t="s">
        <v>242</v>
      </c>
      <c r="T133" t="s">
        <v>206</v>
      </c>
      <c r="U133" t="s">
        <v>523</v>
      </c>
      <c r="V133">
        <v>116.21</v>
      </c>
      <c r="W133">
        <v>5.734</v>
      </c>
      <c r="X133">
        <v>2.31</v>
      </c>
      <c r="Y133" s="8">
        <f t="shared" si="38"/>
        <v>-3.4239999999999999</v>
      </c>
      <c r="Z133">
        <v>-3.1139999999999999</v>
      </c>
      <c r="AA133">
        <v>39.799999999999997</v>
      </c>
      <c r="AB133">
        <v>31.2</v>
      </c>
      <c r="AC133">
        <f t="shared" si="39"/>
        <v>1.4941545940184429</v>
      </c>
      <c r="AD133">
        <f t="shared" si="40"/>
        <v>1.5998830720736879</v>
      </c>
      <c r="AE133" s="7">
        <f t="shared" si="41"/>
        <v>59.357602877805036</v>
      </c>
      <c r="AF133" s="7">
        <v>20</v>
      </c>
      <c r="AG133" s="7">
        <f t="shared" si="42"/>
        <v>-79.357602877805036</v>
      </c>
      <c r="AH133" s="7">
        <f t="shared" si="43"/>
        <v>-3.5179906931629916</v>
      </c>
      <c r="AI133">
        <v>0.31</v>
      </c>
      <c r="AJ133">
        <v>0.32</v>
      </c>
      <c r="AK133">
        <v>4.07</v>
      </c>
      <c r="AL133">
        <v>0.47</v>
      </c>
      <c r="AM133">
        <v>1.1499999999999999</v>
      </c>
    </row>
    <row r="134" spans="1:39" x14ac:dyDescent="0.25">
      <c r="A134">
        <v>707</v>
      </c>
      <c r="B134" t="s">
        <v>524</v>
      </c>
      <c r="C134" t="s">
        <v>525</v>
      </c>
      <c r="D134" t="s">
        <v>301</v>
      </c>
      <c r="E134" s="7">
        <f t="shared" si="35"/>
        <v>1144.0675849097413</v>
      </c>
      <c r="F134" s="8">
        <f t="shared" si="36"/>
        <v>3.0584516808262161</v>
      </c>
      <c r="G134" s="7">
        <v>24.8</v>
      </c>
      <c r="H134" s="7">
        <f t="shared" si="34"/>
        <v>1.3944516808262162</v>
      </c>
      <c r="I134" s="7" t="s">
        <v>204</v>
      </c>
      <c r="J134" s="7" t="s">
        <v>204</v>
      </c>
      <c r="K134" s="7" t="s">
        <v>204</v>
      </c>
      <c r="L134" s="7" t="s">
        <v>204</v>
      </c>
      <c r="M134" s="7" t="s">
        <v>204</v>
      </c>
      <c r="N134" s="7">
        <v>3.0584516808262165</v>
      </c>
      <c r="O134" s="7">
        <v>1.3944516808262162</v>
      </c>
      <c r="P134">
        <v>25</v>
      </c>
      <c r="Q134">
        <f t="shared" si="37"/>
        <v>298</v>
      </c>
      <c r="R134" t="s">
        <v>241</v>
      </c>
      <c r="S134" s="9" t="s">
        <v>242</v>
      </c>
      <c r="T134" t="s">
        <v>206</v>
      </c>
      <c r="U134" t="s">
        <v>526</v>
      </c>
      <c r="V134">
        <v>144.22</v>
      </c>
      <c r="W134">
        <v>4.4939999999999998</v>
      </c>
      <c r="X134">
        <v>2.83</v>
      </c>
      <c r="Y134" s="8">
        <f t="shared" si="38"/>
        <v>-1.6639999999999997</v>
      </c>
      <c r="Z134">
        <v>-1.6639999999999999</v>
      </c>
      <c r="AA134">
        <v>194</v>
      </c>
      <c r="AB134">
        <v>176</v>
      </c>
      <c r="AC134">
        <f t="shared" si="39"/>
        <v>2.2455126678141499</v>
      </c>
      <c r="AD134">
        <f t="shared" si="40"/>
        <v>2.287801729930226</v>
      </c>
      <c r="AE134" s="7">
        <f t="shared" si="41"/>
        <v>52.748751138954262</v>
      </c>
      <c r="AF134" s="7">
        <v>20</v>
      </c>
      <c r="AG134" s="7">
        <f t="shared" si="42"/>
        <v>-72.748751138954262</v>
      </c>
      <c r="AH134" s="7">
        <f t="shared" si="43"/>
        <v>-1.6639999999999999</v>
      </c>
      <c r="AI134">
        <v>0</v>
      </c>
      <c r="AJ134">
        <v>0.38</v>
      </c>
      <c r="AK134">
        <v>4.33</v>
      </c>
      <c r="AL134">
        <v>0.6</v>
      </c>
      <c r="AM134">
        <v>1.31</v>
      </c>
    </row>
    <row r="135" spans="1:39" x14ac:dyDescent="0.25">
      <c r="A135">
        <v>453</v>
      </c>
      <c r="B135" t="s">
        <v>527</v>
      </c>
      <c r="C135" t="s">
        <v>528</v>
      </c>
      <c r="D135" t="s">
        <v>301</v>
      </c>
      <c r="E135" s="7">
        <f t="shared" si="35"/>
        <v>369.02857086190596</v>
      </c>
      <c r="F135" s="8">
        <f t="shared" si="36"/>
        <v>2.5670599913279628</v>
      </c>
      <c r="G135" s="7">
        <v>0.4</v>
      </c>
      <c r="H135" s="7">
        <f t="shared" si="34"/>
        <v>-0.3979400086720376</v>
      </c>
      <c r="I135" s="7" t="s">
        <v>204</v>
      </c>
      <c r="J135" s="7" t="s">
        <v>204</v>
      </c>
      <c r="K135" s="7" t="s">
        <v>204</v>
      </c>
      <c r="L135" s="7" t="s">
        <v>204</v>
      </c>
      <c r="M135" s="7" t="s">
        <v>204</v>
      </c>
      <c r="N135" s="7">
        <v>2.5670599913279633</v>
      </c>
      <c r="O135" s="7">
        <v>-0.3979400086720376</v>
      </c>
      <c r="P135">
        <v>25</v>
      </c>
      <c r="Q135">
        <f t="shared" si="37"/>
        <v>298</v>
      </c>
      <c r="R135" t="s">
        <v>241</v>
      </c>
      <c r="S135" s="9" t="s">
        <v>242</v>
      </c>
      <c r="T135" t="s">
        <v>206</v>
      </c>
      <c r="U135" t="s">
        <v>529</v>
      </c>
      <c r="V135">
        <v>130.22999999999999</v>
      </c>
      <c r="W135">
        <v>5.6950000000000003</v>
      </c>
      <c r="X135">
        <v>2.73</v>
      </c>
      <c r="Y135" s="8">
        <f t="shared" si="38"/>
        <v>-2.9650000000000003</v>
      </c>
      <c r="Z135">
        <v>-2.9649999999999999</v>
      </c>
      <c r="AA135">
        <v>24.6</v>
      </c>
      <c r="AB135">
        <v>18.100000000000001</v>
      </c>
      <c r="AC135">
        <f t="shared" si="39"/>
        <v>1.2576785748691846</v>
      </c>
      <c r="AD135">
        <f t="shared" si="40"/>
        <v>1.3909351071033791</v>
      </c>
      <c r="AE135" s="7">
        <f t="shared" si="41"/>
        <v>61.437616395801797</v>
      </c>
      <c r="AF135" s="7">
        <v>20</v>
      </c>
      <c r="AG135" s="7">
        <f t="shared" si="42"/>
        <v>-81.437616395801797</v>
      </c>
      <c r="AH135" s="7">
        <f t="shared" si="43"/>
        <v>-2.9650000000000003</v>
      </c>
      <c r="AI135">
        <v>0.31</v>
      </c>
      <c r="AJ135">
        <v>0.35</v>
      </c>
      <c r="AK135">
        <v>4.45</v>
      </c>
      <c r="AL135">
        <v>0.46</v>
      </c>
      <c r="AM135">
        <v>1.29</v>
      </c>
    </row>
    <row r="136" spans="1:39" x14ac:dyDescent="0.25">
      <c r="A136">
        <v>1016</v>
      </c>
      <c r="B136" t="s">
        <v>247</v>
      </c>
      <c r="C136" t="s">
        <v>248</v>
      </c>
      <c r="D136" t="s">
        <v>301</v>
      </c>
      <c r="E136" s="7">
        <f t="shared" si="35"/>
        <v>1758.1074056311763</v>
      </c>
      <c r="F136" s="8">
        <f t="shared" si="36"/>
        <v>3.2450454033020795</v>
      </c>
      <c r="G136" s="7">
        <v>5300</v>
      </c>
      <c r="H136" s="7">
        <f t="shared" si="34"/>
        <v>3.7242758696007892</v>
      </c>
      <c r="I136" s="7" t="s">
        <v>204</v>
      </c>
      <c r="J136" s="7" t="s">
        <v>204</v>
      </c>
      <c r="K136" s="7" t="s">
        <v>204</v>
      </c>
      <c r="L136" s="7" t="s">
        <v>204</v>
      </c>
      <c r="M136" s="7" t="s">
        <v>204</v>
      </c>
      <c r="N136" s="7">
        <v>3.1829637557653241</v>
      </c>
      <c r="O136" s="7">
        <v>3.747963755765324</v>
      </c>
      <c r="P136">
        <v>23</v>
      </c>
      <c r="Q136">
        <f t="shared" si="37"/>
        <v>296</v>
      </c>
      <c r="R136" t="s">
        <v>241</v>
      </c>
      <c r="S136" s="9" t="s">
        <v>242</v>
      </c>
      <c r="T136" t="s">
        <v>206</v>
      </c>
      <c r="U136" t="s">
        <v>249</v>
      </c>
      <c r="V136">
        <v>136.24</v>
      </c>
      <c r="W136">
        <v>4.2649999999999997</v>
      </c>
      <c r="X136">
        <v>4.83</v>
      </c>
      <c r="Y136" s="8">
        <f t="shared" si="38"/>
        <v>0.56500000000000039</v>
      </c>
      <c r="Z136">
        <v>0.115</v>
      </c>
      <c r="AA136">
        <v>193</v>
      </c>
      <c r="AB136">
        <v>192</v>
      </c>
      <c r="AC136">
        <f t="shared" si="39"/>
        <v>2.2833012287035497</v>
      </c>
      <c r="AD136">
        <f t="shared" si="40"/>
        <v>2.2855573090077739</v>
      </c>
      <c r="AE136" s="7">
        <f t="shared" si="41"/>
        <v>52.416367678853874</v>
      </c>
      <c r="AF136" s="7">
        <v>20</v>
      </c>
      <c r="AG136" s="7">
        <f t="shared" si="42"/>
        <v>-72.416367678853874</v>
      </c>
      <c r="AH136" s="7">
        <f t="shared" si="43"/>
        <v>0.47923046629870975</v>
      </c>
      <c r="AI136">
        <v>0</v>
      </c>
      <c r="AJ136">
        <v>0.2</v>
      </c>
      <c r="AK136">
        <v>4.54</v>
      </c>
      <c r="AL136">
        <v>0.32</v>
      </c>
      <c r="AM136">
        <v>1.32</v>
      </c>
    </row>
    <row r="137" spans="1:39" x14ac:dyDescent="0.25">
      <c r="A137">
        <v>111</v>
      </c>
      <c r="B137" t="s">
        <v>530</v>
      </c>
      <c r="C137" t="s">
        <v>531</v>
      </c>
      <c r="D137" t="s">
        <v>301</v>
      </c>
      <c r="E137" s="7">
        <f t="shared" si="35"/>
        <v>28070.540581623693</v>
      </c>
      <c r="F137" s="8">
        <f t="shared" si="36"/>
        <v>4.4482507763450041</v>
      </c>
      <c r="G137" s="7">
        <v>0.38</v>
      </c>
      <c r="H137" s="7">
        <f t="shared" si="34"/>
        <v>-0.42021640338318983</v>
      </c>
      <c r="I137" s="7" t="s">
        <v>204</v>
      </c>
      <c r="J137" s="7" t="s">
        <v>204</v>
      </c>
      <c r="K137" s="7" t="s">
        <v>204</v>
      </c>
      <c r="L137" s="7" t="s">
        <v>204</v>
      </c>
      <c r="M137" s="7" t="s">
        <v>204</v>
      </c>
      <c r="N137" s="7">
        <v>4.373471482781345</v>
      </c>
      <c r="O137" s="7">
        <v>-0.39652851721865467</v>
      </c>
      <c r="P137">
        <v>23</v>
      </c>
      <c r="Q137">
        <f t="shared" si="37"/>
        <v>296</v>
      </c>
      <c r="R137" t="s">
        <v>241</v>
      </c>
      <c r="S137" s="9" t="s">
        <v>242</v>
      </c>
      <c r="T137" t="s">
        <v>206</v>
      </c>
      <c r="U137" t="s">
        <v>532</v>
      </c>
      <c r="V137">
        <v>122.17</v>
      </c>
      <c r="W137">
        <v>6.34</v>
      </c>
      <c r="X137">
        <v>1.57</v>
      </c>
      <c r="Y137" s="8">
        <f t="shared" si="38"/>
        <v>-4.7699999999999996</v>
      </c>
      <c r="Z137">
        <v>-4.9800000000000004</v>
      </c>
      <c r="AA137">
        <v>3.24</v>
      </c>
      <c r="AB137">
        <v>11.6</v>
      </c>
      <c r="AC137">
        <f t="shared" si="39"/>
        <v>1.0644579892269184</v>
      </c>
      <c r="AD137">
        <f t="shared" si="40"/>
        <v>0.51054501020661214</v>
      </c>
      <c r="AE137" s="7">
        <f t="shared" si="41"/>
        <v>63.137160525210945</v>
      </c>
      <c r="AF137" s="7">
        <v>20</v>
      </c>
      <c r="AG137" s="7">
        <f t="shared" si="42"/>
        <v>-83.137160525210945</v>
      </c>
      <c r="AH137" s="7">
        <f t="shared" si="43"/>
        <v>-4.868467179728194</v>
      </c>
      <c r="AI137">
        <v>0.31</v>
      </c>
      <c r="AJ137">
        <v>0.4</v>
      </c>
      <c r="AK137">
        <v>4.7699999999999996</v>
      </c>
      <c r="AL137">
        <v>0.91</v>
      </c>
      <c r="AM137">
        <v>1.06</v>
      </c>
    </row>
    <row r="138" spans="1:39" x14ac:dyDescent="0.25">
      <c r="A138">
        <v>230</v>
      </c>
      <c r="B138" t="s">
        <v>533</v>
      </c>
      <c r="C138" t="s">
        <v>534</v>
      </c>
      <c r="D138" t="s">
        <v>301</v>
      </c>
      <c r="E138" s="7">
        <f t="shared" si="35"/>
        <v>38730.037745786009</v>
      </c>
      <c r="F138" s="8">
        <f t="shared" si="36"/>
        <v>4.5880479202439854</v>
      </c>
      <c r="G138" s="7">
        <v>211</v>
      </c>
      <c r="H138" s="7">
        <f t="shared" si="34"/>
        <v>2.3242824552976926</v>
      </c>
      <c r="I138" s="7" t="s">
        <v>204</v>
      </c>
      <c r="J138" s="7" t="s">
        <v>204</v>
      </c>
      <c r="K138" s="7" t="s">
        <v>204</v>
      </c>
      <c r="L138" s="7" t="s">
        <v>204</v>
      </c>
      <c r="M138" s="7" t="s">
        <v>204</v>
      </c>
      <c r="N138" s="7">
        <v>4.5279703414622281</v>
      </c>
      <c r="O138" s="7">
        <v>2.3479703414622279</v>
      </c>
      <c r="P138">
        <v>23</v>
      </c>
      <c r="Q138">
        <f t="shared" si="37"/>
        <v>296</v>
      </c>
      <c r="R138" t="s">
        <v>241</v>
      </c>
      <c r="S138" s="9" t="s">
        <v>242</v>
      </c>
      <c r="T138" t="s">
        <v>206</v>
      </c>
      <c r="U138" t="s">
        <v>535</v>
      </c>
      <c r="V138">
        <v>152.24</v>
      </c>
      <c r="W138">
        <v>5.22</v>
      </c>
      <c r="X138">
        <v>3.04</v>
      </c>
      <c r="Y138" s="8">
        <f t="shared" si="38"/>
        <v>-2.1799999999999997</v>
      </c>
      <c r="Z138">
        <v>-2.48</v>
      </c>
      <c r="AA138">
        <v>1.42</v>
      </c>
      <c r="AB138">
        <v>299</v>
      </c>
      <c r="AC138">
        <f t="shared" si="39"/>
        <v>2.4756711883244296</v>
      </c>
      <c r="AD138">
        <f t="shared" si="40"/>
        <v>0.15228834438305647</v>
      </c>
      <c r="AE138" s="7">
        <f t="shared" si="41"/>
        <v>50.724305549647582</v>
      </c>
      <c r="AF138" s="7">
        <v>20</v>
      </c>
      <c r="AG138" s="7">
        <f t="shared" si="42"/>
        <v>-70.724305549647582</v>
      </c>
      <c r="AH138" s="7">
        <f t="shared" si="43"/>
        <v>-2.2637654649462924</v>
      </c>
      <c r="AI138">
        <v>0</v>
      </c>
      <c r="AJ138">
        <v>0.41</v>
      </c>
      <c r="AK138">
        <v>5.21</v>
      </c>
      <c r="AL138">
        <v>0.73</v>
      </c>
      <c r="AM138">
        <v>1.32</v>
      </c>
    </row>
    <row r="139" spans="1:39" x14ac:dyDescent="0.25">
      <c r="A139">
        <v>463</v>
      </c>
      <c r="B139" t="s">
        <v>536</v>
      </c>
      <c r="C139" t="s">
        <v>537</v>
      </c>
      <c r="D139" t="s">
        <v>301</v>
      </c>
      <c r="E139" s="7">
        <f t="shared" si="35"/>
        <v>25571.756549753976</v>
      </c>
      <c r="F139" s="8">
        <f t="shared" si="36"/>
        <v>4.4077605611770556</v>
      </c>
      <c r="G139" s="7">
        <v>21</v>
      </c>
      <c r="H139" s="7">
        <f t="shared" si="34"/>
        <v>1.3222192947339193</v>
      </c>
      <c r="I139" s="7" t="s">
        <v>204</v>
      </c>
      <c r="J139" s="7" t="s">
        <v>204</v>
      </c>
      <c r="K139" s="7" t="s">
        <v>204</v>
      </c>
      <c r="L139" s="7" t="s">
        <v>204</v>
      </c>
      <c r="M139" s="7" t="s">
        <v>204</v>
      </c>
      <c r="N139" s="7">
        <v>4.3299071808984548</v>
      </c>
      <c r="O139" s="7">
        <v>1.3459071808984544</v>
      </c>
      <c r="P139">
        <v>23</v>
      </c>
      <c r="Q139">
        <f t="shared" si="37"/>
        <v>296</v>
      </c>
      <c r="R139" t="s">
        <v>241</v>
      </c>
      <c r="S139" s="9" t="s">
        <v>242</v>
      </c>
      <c r="T139" t="s">
        <v>206</v>
      </c>
      <c r="U139" t="s">
        <v>538</v>
      </c>
      <c r="V139">
        <v>156.27000000000001</v>
      </c>
      <c r="W139">
        <v>6.5439999999999996</v>
      </c>
      <c r="X139">
        <v>3.56</v>
      </c>
      <c r="Y139" s="8">
        <f t="shared" si="38"/>
        <v>-2.9839999999999995</v>
      </c>
      <c r="Z139">
        <v>-2.6339999999999999</v>
      </c>
      <c r="AA139">
        <v>2.2599999999999998</v>
      </c>
      <c r="AB139">
        <v>5.88</v>
      </c>
      <c r="AC139">
        <f t="shared" si="39"/>
        <v>0.76937732607613851</v>
      </c>
      <c r="AD139">
        <f t="shared" si="40"/>
        <v>0.35410843914740087</v>
      </c>
      <c r="AE139" s="7">
        <f t="shared" si="41"/>
        <v>65.732653169501759</v>
      </c>
      <c r="AF139" s="7">
        <v>20</v>
      </c>
      <c r="AG139" s="7">
        <f t="shared" si="42"/>
        <v>-85.732653169501759</v>
      </c>
      <c r="AH139" s="7">
        <f t="shared" si="43"/>
        <v>-3.0855412664431361</v>
      </c>
      <c r="AI139">
        <v>0.31</v>
      </c>
      <c r="AJ139">
        <v>0.44</v>
      </c>
      <c r="AK139">
        <v>5.29</v>
      </c>
      <c r="AL139">
        <v>0.51</v>
      </c>
      <c r="AM139">
        <v>1.53</v>
      </c>
    </row>
    <row r="140" spans="1:39" x14ac:dyDescent="0.25">
      <c r="A140">
        <v>351</v>
      </c>
      <c r="B140" t="s">
        <v>44</v>
      </c>
      <c r="C140" t="s">
        <v>45</v>
      </c>
      <c r="D140" t="s">
        <v>301</v>
      </c>
      <c r="E140" s="7">
        <f t="shared" si="35"/>
        <v>114145.72715085537</v>
      </c>
      <c r="F140" s="8">
        <f t="shared" si="36"/>
        <v>5.0574596590628973</v>
      </c>
      <c r="G140" s="7">
        <f>10^H140</f>
        <v>676.08297539198213</v>
      </c>
      <c r="H140">
        <v>2.83</v>
      </c>
      <c r="I140" s="7" t="s">
        <v>204</v>
      </c>
      <c r="J140" s="7" t="s">
        <v>204</v>
      </c>
      <c r="K140" s="7" t="s">
        <v>204</v>
      </c>
      <c r="L140" s="7" t="s">
        <v>204</v>
      </c>
      <c r="M140" s="7" t="s">
        <v>204</v>
      </c>
      <c r="N140" s="7">
        <v>4.7948924910859292</v>
      </c>
      <c r="O140" s="7">
        <v>2.9198924910859279</v>
      </c>
      <c r="P140">
        <v>17.55</v>
      </c>
      <c r="Q140">
        <f t="shared" si="37"/>
        <v>290.55</v>
      </c>
      <c r="R140" t="s">
        <v>280</v>
      </c>
      <c r="S140" s="9" t="s">
        <v>41</v>
      </c>
      <c r="T140" t="s">
        <v>206</v>
      </c>
      <c r="U140" t="s">
        <v>47</v>
      </c>
      <c r="V140">
        <v>128.18</v>
      </c>
      <c r="W140">
        <v>5.0449999999999999</v>
      </c>
      <c r="X140">
        <v>3.17</v>
      </c>
      <c r="Y140" s="8">
        <f t="shared" si="38"/>
        <v>-1.875</v>
      </c>
      <c r="Z140">
        <v>-1.7450000000000001</v>
      </c>
      <c r="AA140">
        <v>5.38</v>
      </c>
      <c r="AB140">
        <v>39.9</v>
      </c>
      <c r="AC140">
        <f t="shared" si="39"/>
        <v>1.6009728956867482</v>
      </c>
      <c r="AD140">
        <f t="shared" si="40"/>
        <v>0.7307822756663892</v>
      </c>
      <c r="AE140" s="7">
        <f t="shared" si="41"/>
        <v>58.418042442717976</v>
      </c>
      <c r="AF140" s="7">
        <v>20</v>
      </c>
      <c r="AG140" s="7">
        <f t="shared" si="42"/>
        <v>-78.418042442717976</v>
      </c>
      <c r="AH140" s="7">
        <f t="shared" si="43"/>
        <v>-2.2274596590628972</v>
      </c>
      <c r="AI140">
        <v>0</v>
      </c>
      <c r="AJ140">
        <v>0.17</v>
      </c>
      <c r="AK140">
        <v>5.33</v>
      </c>
      <c r="AL140">
        <v>1.02</v>
      </c>
      <c r="AM140">
        <v>1.0900000000000001</v>
      </c>
    </row>
    <row r="141" spans="1:39" x14ac:dyDescent="0.25">
      <c r="A141">
        <v>331</v>
      </c>
      <c r="B141" t="s">
        <v>539</v>
      </c>
      <c r="C141" t="s">
        <v>540</v>
      </c>
      <c r="D141" t="s">
        <v>301</v>
      </c>
      <c r="E141" s="7">
        <f t="shared" si="35"/>
        <v>27132.777766160565</v>
      </c>
      <c r="F141" s="8">
        <f t="shared" si="36"/>
        <v>4.4334942577041456</v>
      </c>
      <c r="G141" s="7">
        <v>21</v>
      </c>
      <c r="H141" s="7">
        <f>LOG(G141)</f>
        <v>1.3222192947339193</v>
      </c>
      <c r="I141" s="7" t="s">
        <v>204</v>
      </c>
      <c r="J141" s="7" t="s">
        <v>204</v>
      </c>
      <c r="K141" s="7" t="s">
        <v>204</v>
      </c>
      <c r="L141" s="7" t="s">
        <v>204</v>
      </c>
      <c r="M141" s="7" t="s">
        <v>204</v>
      </c>
      <c r="N141" s="7">
        <v>4.3629071808984552</v>
      </c>
      <c r="O141" s="7">
        <v>1.3459071808984544</v>
      </c>
      <c r="P141">
        <v>23</v>
      </c>
      <c r="Q141">
        <f t="shared" si="37"/>
        <v>296</v>
      </c>
      <c r="R141" t="s">
        <v>241</v>
      </c>
      <c r="S141" s="9" t="s">
        <v>242</v>
      </c>
      <c r="T141" t="s">
        <v>206</v>
      </c>
      <c r="U141" t="s">
        <v>541</v>
      </c>
      <c r="V141">
        <v>156.27000000000001</v>
      </c>
      <c r="W141">
        <v>6.3970000000000002</v>
      </c>
      <c r="X141">
        <v>3.38</v>
      </c>
      <c r="Y141" s="8">
        <f t="shared" si="38"/>
        <v>-3.0170000000000003</v>
      </c>
      <c r="Z141">
        <v>-3.2069999999999999</v>
      </c>
      <c r="AA141">
        <v>1.02</v>
      </c>
      <c r="AB141">
        <v>29.3</v>
      </c>
      <c r="AC141">
        <f t="shared" si="39"/>
        <v>1.4668676203541096</v>
      </c>
      <c r="AD141">
        <f t="shared" si="40"/>
        <v>8.6001717619175692E-3</v>
      </c>
      <c r="AE141" s="7">
        <f t="shared" si="41"/>
        <v>59.597615688792061</v>
      </c>
      <c r="AF141" s="7">
        <v>20</v>
      </c>
      <c r="AG141" s="7">
        <f t="shared" si="42"/>
        <v>-79.597615688792061</v>
      </c>
      <c r="AH141" s="7">
        <f t="shared" si="43"/>
        <v>-3.1112749629702265</v>
      </c>
      <c r="AI141">
        <v>0.31</v>
      </c>
      <c r="AJ141">
        <v>0.42</v>
      </c>
      <c r="AK141">
        <v>5.38</v>
      </c>
      <c r="AL141">
        <v>0.5</v>
      </c>
      <c r="AM141">
        <v>1.47</v>
      </c>
    </row>
    <row r="142" spans="1:39" x14ac:dyDescent="0.25">
      <c r="A142">
        <v>435</v>
      </c>
      <c r="B142" t="s">
        <v>542</v>
      </c>
      <c r="C142" t="s">
        <v>543</v>
      </c>
      <c r="D142" t="s">
        <v>301</v>
      </c>
      <c r="E142" s="7">
        <f t="shared" si="35"/>
        <v>61062.3647678747</v>
      </c>
      <c r="F142" s="8">
        <f t="shared" si="36"/>
        <v>4.785773619251084</v>
      </c>
      <c r="G142" s="7">
        <v>1</v>
      </c>
      <c r="H142" s="7">
        <f>LOG(G142)</f>
        <v>0</v>
      </c>
      <c r="I142" s="7" t="s">
        <v>204</v>
      </c>
      <c r="J142" s="7" t="s">
        <v>204</v>
      </c>
      <c r="K142" s="7" t="s">
        <v>204</v>
      </c>
      <c r="L142" s="7" t="s">
        <v>204</v>
      </c>
      <c r="M142" s="7" t="s">
        <v>204</v>
      </c>
      <c r="N142" s="7">
        <v>4.7056878861645357</v>
      </c>
      <c r="O142" s="7">
        <v>2.3687886164535123E-2</v>
      </c>
      <c r="P142">
        <v>23</v>
      </c>
      <c r="Q142">
        <f t="shared" si="37"/>
        <v>296</v>
      </c>
      <c r="R142" t="s">
        <v>241</v>
      </c>
      <c r="S142" s="9" t="s">
        <v>242</v>
      </c>
      <c r="T142" t="s">
        <v>206</v>
      </c>
      <c r="U142" t="s">
        <v>544</v>
      </c>
      <c r="V142">
        <v>150.22</v>
      </c>
      <c r="W142">
        <v>7.1219999999999999</v>
      </c>
      <c r="X142">
        <v>2.44</v>
      </c>
      <c r="Y142" s="8">
        <f t="shared" si="38"/>
        <v>-4.6820000000000004</v>
      </c>
      <c r="Z142">
        <v>-4.6820000000000004</v>
      </c>
      <c r="AA142">
        <v>3.94</v>
      </c>
      <c r="AB142">
        <v>3.59</v>
      </c>
      <c r="AC142">
        <f t="shared" si="39"/>
        <v>0.55509444857831913</v>
      </c>
      <c r="AD142">
        <f t="shared" si="40"/>
        <v>0.59549622182557416</v>
      </c>
      <c r="AE142" s="7">
        <f t="shared" si="41"/>
        <v>67.617458586449288</v>
      </c>
      <c r="AF142" s="7">
        <v>20</v>
      </c>
      <c r="AG142" s="7">
        <f t="shared" si="42"/>
        <v>-87.617458586449288</v>
      </c>
      <c r="AH142" s="7">
        <f t="shared" si="43"/>
        <v>-4.785773619251084</v>
      </c>
      <c r="AI142">
        <v>0.31</v>
      </c>
      <c r="AJ142">
        <v>0.44</v>
      </c>
      <c r="AK142">
        <v>5.42</v>
      </c>
      <c r="AL142">
        <v>0.85</v>
      </c>
      <c r="AM142">
        <v>1.34</v>
      </c>
    </row>
    <row r="143" spans="1:39" x14ac:dyDescent="0.25">
      <c r="A143">
        <v>396</v>
      </c>
      <c r="B143" t="s">
        <v>545</v>
      </c>
      <c r="C143" t="s">
        <v>546</v>
      </c>
      <c r="D143" t="s">
        <v>301</v>
      </c>
      <c r="E143" s="7">
        <f t="shared" si="35"/>
        <v>27135.690381353568</v>
      </c>
      <c r="F143" s="8">
        <f t="shared" si="36"/>
        <v>4.4335408752981422</v>
      </c>
      <c r="G143" s="7">
        <v>5</v>
      </c>
      <c r="H143" s="7">
        <f>LOG(G143)</f>
        <v>0.69897000433601886</v>
      </c>
      <c r="I143" s="7" t="s">
        <v>204</v>
      </c>
      <c r="J143" s="7" t="s">
        <v>204</v>
      </c>
      <c r="K143" s="7" t="s">
        <v>204</v>
      </c>
      <c r="L143" s="7" t="s">
        <v>204</v>
      </c>
      <c r="M143" s="7" t="s">
        <v>204</v>
      </c>
      <c r="N143" s="7">
        <v>4.3526578905005548</v>
      </c>
      <c r="O143" s="7">
        <v>0.72265789050055396</v>
      </c>
      <c r="P143">
        <v>23</v>
      </c>
      <c r="Q143">
        <f t="shared" si="37"/>
        <v>296</v>
      </c>
      <c r="R143" t="s">
        <v>241</v>
      </c>
      <c r="S143" s="9" t="s">
        <v>242</v>
      </c>
      <c r="T143" t="s">
        <v>206</v>
      </c>
      <c r="U143" t="s">
        <v>547</v>
      </c>
      <c r="V143">
        <v>164.21</v>
      </c>
      <c r="W143">
        <v>6.36</v>
      </c>
      <c r="X143">
        <v>2.73</v>
      </c>
      <c r="Y143" s="8">
        <f t="shared" si="38"/>
        <v>-3.6300000000000003</v>
      </c>
      <c r="Z143">
        <v>-4.09</v>
      </c>
      <c r="AA143">
        <v>1.26</v>
      </c>
      <c r="AB143">
        <v>3.01</v>
      </c>
      <c r="AC143">
        <f t="shared" si="39"/>
        <v>0.47856649559384334</v>
      </c>
      <c r="AD143">
        <f t="shared" si="40"/>
        <v>0.10037054511756291</v>
      </c>
      <c r="AE143" s="7">
        <f t="shared" si="41"/>
        <v>68.290588899133809</v>
      </c>
      <c r="AF143" s="7">
        <v>20</v>
      </c>
      <c r="AG143" s="7">
        <f t="shared" si="42"/>
        <v>-88.290588899133809</v>
      </c>
      <c r="AH143" s="7">
        <f t="shared" si="43"/>
        <v>-3.734570870962123</v>
      </c>
      <c r="AI143">
        <v>0.27</v>
      </c>
      <c r="AJ143">
        <v>0.53</v>
      </c>
      <c r="AK143">
        <v>5.95</v>
      </c>
      <c r="AL143">
        <v>0.97</v>
      </c>
      <c r="AM143">
        <v>1.35</v>
      </c>
    </row>
    <row r="144" spans="1:39" x14ac:dyDescent="0.25">
      <c r="A144">
        <v>443</v>
      </c>
      <c r="B144" t="s">
        <v>548</v>
      </c>
      <c r="C144" t="s">
        <v>274</v>
      </c>
      <c r="D144" t="s">
        <v>301</v>
      </c>
      <c r="E144" s="7">
        <f t="shared" si="35"/>
        <v>230539.05837790004</v>
      </c>
      <c r="F144" s="8">
        <f t="shared" si="36"/>
        <v>5.3627445149793509</v>
      </c>
      <c r="G144" s="7">
        <v>1430</v>
      </c>
      <c r="H144" s="7">
        <f>LOG(G144)</f>
        <v>3.1553360374650619</v>
      </c>
      <c r="I144" s="7" t="s">
        <v>204</v>
      </c>
      <c r="J144" s="7" t="s">
        <v>204</v>
      </c>
      <c r="K144" s="7" t="s">
        <v>204</v>
      </c>
      <c r="L144" s="7" t="s">
        <v>204</v>
      </c>
      <c r="M144" s="7" t="s">
        <v>204</v>
      </c>
      <c r="N144" s="7">
        <v>5.2820239236295983</v>
      </c>
      <c r="O144" s="7">
        <v>3.1790239236295967</v>
      </c>
      <c r="P144">
        <v>23</v>
      </c>
      <c r="Q144">
        <f t="shared" si="37"/>
        <v>296</v>
      </c>
      <c r="R144" t="s">
        <v>241</v>
      </c>
      <c r="S144" s="9" t="s">
        <v>242</v>
      </c>
      <c r="T144" t="s">
        <v>206</v>
      </c>
      <c r="U144" t="s">
        <v>275</v>
      </c>
      <c r="V144">
        <v>170.21</v>
      </c>
      <c r="W144">
        <v>6.1529999999999996</v>
      </c>
      <c r="X144">
        <v>4.05</v>
      </c>
      <c r="Y144" s="8">
        <f t="shared" si="38"/>
        <v>-2.1029999999999998</v>
      </c>
      <c r="Z144">
        <v>-1.9430000000000001</v>
      </c>
      <c r="AA144">
        <v>2.2599999999999998</v>
      </c>
      <c r="AB144">
        <v>3.12</v>
      </c>
      <c r="AC144">
        <f t="shared" si="39"/>
        <v>0.49415459401844281</v>
      </c>
      <c r="AD144">
        <f t="shared" si="40"/>
        <v>0.35410843914740087</v>
      </c>
      <c r="AE144" s="7">
        <f t="shared" si="41"/>
        <v>68.153477933042282</v>
      </c>
      <c r="AF144" s="7">
        <v>20</v>
      </c>
      <c r="AG144" s="7">
        <f t="shared" si="42"/>
        <v>-88.153477933042282</v>
      </c>
      <c r="AH144" s="7">
        <f t="shared" si="43"/>
        <v>-2.2074084775142886</v>
      </c>
      <c r="AI144">
        <v>0</v>
      </c>
      <c r="AJ144">
        <v>0.41</v>
      </c>
      <c r="AK144">
        <v>6.48</v>
      </c>
      <c r="AL144">
        <v>1.25</v>
      </c>
      <c r="AM144">
        <v>1.38</v>
      </c>
    </row>
    <row r="145" spans="1:39" x14ac:dyDescent="0.25">
      <c r="A145">
        <v>267</v>
      </c>
      <c r="B145" t="s">
        <v>54</v>
      </c>
      <c r="C145" t="s">
        <v>55</v>
      </c>
      <c r="D145" t="s">
        <v>301</v>
      </c>
      <c r="E145" s="7">
        <f t="shared" si="35"/>
        <v>1676769.7222521105</v>
      </c>
      <c r="F145" s="8">
        <f t="shared" si="36"/>
        <v>6.2244734232368657</v>
      </c>
      <c r="G145" s="7">
        <f>10^H145</f>
        <v>8317.6377110267094</v>
      </c>
      <c r="H145">
        <v>3.92</v>
      </c>
      <c r="I145" s="7" t="s">
        <v>204</v>
      </c>
      <c r="J145" s="7" t="s">
        <v>204</v>
      </c>
      <c r="K145" s="7" t="s">
        <v>204</v>
      </c>
      <c r="L145" s="7" t="s">
        <v>204</v>
      </c>
      <c r="M145" s="7" t="s">
        <v>204</v>
      </c>
      <c r="N145" s="7">
        <v>5.9038924910859283</v>
      </c>
      <c r="O145" s="7">
        <v>4.0098924910859282</v>
      </c>
      <c r="P145">
        <v>17.55</v>
      </c>
      <c r="Q145">
        <f t="shared" si="37"/>
        <v>290.55</v>
      </c>
      <c r="R145" t="s">
        <v>280</v>
      </c>
      <c r="S145" s="9" t="s">
        <v>41</v>
      </c>
      <c r="T145" t="s">
        <v>206</v>
      </c>
      <c r="U145" t="s">
        <v>56</v>
      </c>
      <c r="V145">
        <v>154.21</v>
      </c>
      <c r="W145">
        <v>6.0439999999999996</v>
      </c>
      <c r="X145">
        <v>4.1500000000000004</v>
      </c>
      <c r="Y145" s="8">
        <f t="shared" si="38"/>
        <v>-1.8939999999999992</v>
      </c>
      <c r="Z145">
        <v>-2.1240000000000001</v>
      </c>
      <c r="AA145">
        <v>0.17199999999999999</v>
      </c>
      <c r="AB145">
        <v>1.36</v>
      </c>
      <c r="AC145">
        <f t="shared" si="39"/>
        <v>0.13353890837021754</v>
      </c>
      <c r="AD145">
        <f t="shared" si="40"/>
        <v>-0.76447155309245107</v>
      </c>
      <c r="AE145" s="7">
        <f t="shared" si="41"/>
        <v>71.325408446962797</v>
      </c>
      <c r="AF145" s="7">
        <v>20</v>
      </c>
      <c r="AG145" s="7">
        <f t="shared" si="42"/>
        <v>-91.325408446962797</v>
      </c>
      <c r="AH145" s="7">
        <f t="shared" si="43"/>
        <v>-2.3044734232368653</v>
      </c>
      <c r="AI145">
        <v>0</v>
      </c>
      <c r="AJ145">
        <v>0.15</v>
      </c>
      <c r="AK145">
        <v>6.56</v>
      </c>
      <c r="AL145">
        <v>0.99</v>
      </c>
      <c r="AM145">
        <v>1.26</v>
      </c>
    </row>
    <row r="146" spans="1:39" x14ac:dyDescent="0.25">
      <c r="A146">
        <v>436</v>
      </c>
      <c r="B146" t="s">
        <v>549</v>
      </c>
      <c r="C146" t="s">
        <v>550</v>
      </c>
      <c r="D146" t="s">
        <v>301</v>
      </c>
      <c r="E146" s="7">
        <f t="shared" si="35"/>
        <v>916157.44136861351</v>
      </c>
      <c r="F146" s="8">
        <f t="shared" si="36"/>
        <v>5.9619701134517857</v>
      </c>
      <c r="G146" s="7">
        <v>2850</v>
      </c>
      <c r="H146" s="7">
        <f>LOG(G146)</f>
        <v>3.4548448600085102</v>
      </c>
      <c r="I146" s="7" t="s">
        <v>204</v>
      </c>
      <c r="J146" s="7" t="s">
        <v>204</v>
      </c>
      <c r="K146" s="7" t="s">
        <v>204</v>
      </c>
      <c r="L146" s="7" t="s">
        <v>204</v>
      </c>
      <c r="M146" s="7" t="s">
        <v>204</v>
      </c>
      <c r="N146" s="7">
        <v>5.8765327461730461</v>
      </c>
      <c r="O146" s="7">
        <v>3.4785327461730451</v>
      </c>
      <c r="P146">
        <v>23</v>
      </c>
      <c r="Q146">
        <f t="shared" si="37"/>
        <v>296</v>
      </c>
      <c r="R146" t="s">
        <v>241</v>
      </c>
      <c r="S146" s="9" t="s">
        <v>242</v>
      </c>
      <c r="T146" t="s">
        <v>206</v>
      </c>
      <c r="U146" t="s">
        <v>551</v>
      </c>
      <c r="V146">
        <v>168.24</v>
      </c>
      <c r="W146">
        <v>6.4180000000000001</v>
      </c>
      <c r="X146">
        <v>4.0199999999999996</v>
      </c>
      <c r="Y146" s="8">
        <f t="shared" si="38"/>
        <v>-2.3980000000000006</v>
      </c>
      <c r="Z146">
        <v>-2.278</v>
      </c>
      <c r="AA146">
        <v>1.63</v>
      </c>
      <c r="AB146">
        <v>1.1000000000000001</v>
      </c>
      <c r="AC146">
        <f t="shared" si="39"/>
        <v>4.1392685158225077E-2</v>
      </c>
      <c r="AD146">
        <f t="shared" si="40"/>
        <v>0.21218760440395779</v>
      </c>
      <c r="AE146" s="7">
        <f t="shared" si="41"/>
        <v>72.135915113147476</v>
      </c>
      <c r="AF146" s="7">
        <v>20</v>
      </c>
      <c r="AG146" s="7">
        <f t="shared" si="42"/>
        <v>-92.135915113147476</v>
      </c>
      <c r="AH146" s="7">
        <f t="shared" si="43"/>
        <v>-2.507125253443276</v>
      </c>
      <c r="AI146">
        <v>0</v>
      </c>
      <c r="AJ146">
        <v>0.21</v>
      </c>
      <c r="AK146">
        <v>6.6</v>
      </c>
      <c r="AL146">
        <v>1.1000000000000001</v>
      </c>
      <c r="AM146">
        <v>1.47</v>
      </c>
    </row>
    <row r="147" spans="1:39" x14ac:dyDescent="0.25">
      <c r="A147">
        <v>452</v>
      </c>
      <c r="B147" t="s">
        <v>552</v>
      </c>
      <c r="C147" t="s">
        <v>553</v>
      </c>
      <c r="D147" t="s">
        <v>301</v>
      </c>
      <c r="E147" s="7">
        <f t="shared" si="35"/>
        <v>1487.2044705358267</v>
      </c>
      <c r="F147" s="8">
        <f t="shared" si="36"/>
        <v>3.1723706822547797</v>
      </c>
      <c r="G147" s="7">
        <v>35</v>
      </c>
      <c r="H147" s="7">
        <f>LOG(G147)</f>
        <v>1.5440680443502757</v>
      </c>
      <c r="I147" s="7" t="s">
        <v>204</v>
      </c>
      <c r="J147" s="7" t="s">
        <v>204</v>
      </c>
      <c r="K147" s="7" t="s">
        <v>204</v>
      </c>
      <c r="L147" s="7" t="s">
        <v>204</v>
      </c>
      <c r="M147" s="7" t="s">
        <v>204</v>
      </c>
      <c r="N147" s="7">
        <v>3.0837559305148101</v>
      </c>
      <c r="O147" s="7">
        <v>1.5677559305148105</v>
      </c>
      <c r="P147">
        <v>23</v>
      </c>
      <c r="Q147">
        <f t="shared" si="37"/>
        <v>296</v>
      </c>
      <c r="R147" t="s">
        <v>241</v>
      </c>
      <c r="S147" s="9" t="s">
        <v>242</v>
      </c>
      <c r="T147" t="s">
        <v>206</v>
      </c>
      <c r="U147" t="s">
        <v>554</v>
      </c>
      <c r="V147">
        <v>184.28</v>
      </c>
      <c r="W147">
        <v>4.5759999999999996</v>
      </c>
      <c r="X147">
        <v>3.06</v>
      </c>
      <c r="Y147" s="8">
        <f t="shared" si="38"/>
        <v>-1.5159999999999996</v>
      </c>
      <c r="Z147">
        <v>-1.516</v>
      </c>
      <c r="AA147">
        <v>0.54500000000000004</v>
      </c>
      <c r="AB147">
        <v>0.54500000000000004</v>
      </c>
      <c r="AC147">
        <f t="shared" si="39"/>
        <v>-0.2636034977233575</v>
      </c>
      <c r="AD147">
        <f t="shared" si="40"/>
        <v>-0.2636034977233575</v>
      </c>
      <c r="AE147" s="7">
        <f t="shared" si="41"/>
        <v>74.818623430098171</v>
      </c>
      <c r="AF147" s="7">
        <v>20</v>
      </c>
      <c r="AG147" s="7">
        <f t="shared" si="42"/>
        <v>-94.818623430098171</v>
      </c>
      <c r="AH147" s="7">
        <f t="shared" si="43"/>
        <v>-1.6283026379045042</v>
      </c>
      <c r="AI147">
        <v>0</v>
      </c>
      <c r="AJ147">
        <v>0.51</v>
      </c>
      <c r="AK147">
        <v>6.7</v>
      </c>
      <c r="AL147">
        <v>1.41</v>
      </c>
      <c r="AM147">
        <v>1.62</v>
      </c>
    </row>
    <row r="148" spans="1:39" x14ac:dyDescent="0.25">
      <c r="A148">
        <v>311</v>
      </c>
      <c r="B148" t="s">
        <v>57</v>
      </c>
      <c r="C148" t="s">
        <v>58</v>
      </c>
      <c r="D148" t="s">
        <v>301</v>
      </c>
      <c r="E148" s="7">
        <f t="shared" si="35"/>
        <v>4666465.99737754</v>
      </c>
      <c r="F148" s="8">
        <f t="shared" si="36"/>
        <v>6.6689881056502713</v>
      </c>
      <c r="G148" s="7">
        <f>10^H148</f>
        <v>4786.3009232263848</v>
      </c>
      <c r="H148">
        <v>3.68</v>
      </c>
      <c r="I148" s="7" t="s">
        <v>204</v>
      </c>
      <c r="J148" s="7" t="s">
        <v>204</v>
      </c>
      <c r="K148" s="7" t="s">
        <v>204</v>
      </c>
      <c r="L148" s="7" t="s">
        <v>204</v>
      </c>
      <c r="M148" s="7" t="s">
        <v>204</v>
      </c>
      <c r="N148" s="7">
        <v>6.3348924910859301</v>
      </c>
      <c r="O148" s="7">
        <v>3.7698924910859284</v>
      </c>
      <c r="P148">
        <v>17.55</v>
      </c>
      <c r="Q148">
        <f t="shared" si="37"/>
        <v>290.55</v>
      </c>
      <c r="R148" t="s">
        <v>280</v>
      </c>
      <c r="S148" s="9" t="s">
        <v>41</v>
      </c>
      <c r="T148" t="s">
        <v>206</v>
      </c>
      <c r="U148" t="s">
        <v>59</v>
      </c>
      <c r="V148">
        <v>166.22</v>
      </c>
      <c r="W148">
        <v>6.585</v>
      </c>
      <c r="X148">
        <v>4.0199999999999996</v>
      </c>
      <c r="Y148" s="8">
        <f t="shared" si="38"/>
        <v>-2.5650000000000004</v>
      </c>
      <c r="Z148">
        <v>-2.4049999999999998</v>
      </c>
      <c r="AA148">
        <v>4.3999999999999997E-2</v>
      </c>
      <c r="AB148">
        <v>0.61899999999999999</v>
      </c>
      <c r="AC148">
        <f t="shared" si="39"/>
        <v>-0.20830935097988201</v>
      </c>
      <c r="AD148">
        <f t="shared" si="40"/>
        <v>-1.3565473235138126</v>
      </c>
      <c r="AE148" s="7">
        <f t="shared" si="41"/>
        <v>74.332263024056601</v>
      </c>
      <c r="AF148" s="7">
        <v>20</v>
      </c>
      <c r="AG148" s="7">
        <f t="shared" si="42"/>
        <v>-94.332263024056601</v>
      </c>
      <c r="AH148" s="7">
        <f t="shared" si="43"/>
        <v>-2.9889881056502707</v>
      </c>
      <c r="AI148">
        <v>0</v>
      </c>
      <c r="AJ148">
        <v>0.19</v>
      </c>
      <c r="AK148">
        <v>7.04</v>
      </c>
      <c r="AL148">
        <v>1.1299999999999999</v>
      </c>
      <c r="AM148">
        <v>1.36</v>
      </c>
    </row>
    <row r="149" spans="1:39" x14ac:dyDescent="0.25">
      <c r="A149">
        <v>69</v>
      </c>
      <c r="B149" t="s">
        <v>555</v>
      </c>
      <c r="C149" t="s">
        <v>556</v>
      </c>
      <c r="D149" t="s">
        <v>301</v>
      </c>
      <c r="E149" s="7">
        <f t="shared" si="35"/>
        <v>1442349.7682493092</v>
      </c>
      <c r="F149" s="8">
        <f t="shared" si="36"/>
        <v>6.1590705890942594</v>
      </c>
      <c r="G149" s="7">
        <v>5.83</v>
      </c>
      <c r="H149" s="7">
        <f>LOG(G149)</f>
        <v>0.76566855475901408</v>
      </c>
      <c r="I149" s="7" t="s">
        <v>204</v>
      </c>
      <c r="J149" s="7" t="s">
        <v>204</v>
      </c>
      <c r="K149" s="7" t="s">
        <v>204</v>
      </c>
      <c r="L149" s="7" t="s">
        <v>204</v>
      </c>
      <c r="M149" s="7" t="s">
        <v>204</v>
      </c>
      <c r="N149" s="7">
        <v>6.725959890797033</v>
      </c>
      <c r="O149" s="7">
        <v>0.6299598907970323</v>
      </c>
      <c r="P149">
        <v>37</v>
      </c>
      <c r="Q149">
        <f t="shared" si="37"/>
        <v>310</v>
      </c>
      <c r="R149" t="s">
        <v>241</v>
      </c>
      <c r="S149" s="9" t="s">
        <v>242</v>
      </c>
      <c r="T149" t="s">
        <v>206</v>
      </c>
      <c r="U149" t="s">
        <v>557</v>
      </c>
      <c r="V149">
        <v>247.34</v>
      </c>
      <c r="W149">
        <v>9.1259999999999994</v>
      </c>
      <c r="X149">
        <v>3.03</v>
      </c>
      <c r="Y149" s="8">
        <f t="shared" si="38"/>
        <v>-6.0960000000000001</v>
      </c>
      <c r="Z149">
        <v>-6.4059999999999997</v>
      </c>
      <c r="AA149">
        <v>1.12E-4</v>
      </c>
      <c r="AB149">
        <v>5.5500000000000001E-2</v>
      </c>
      <c r="AC149">
        <f t="shared" si="39"/>
        <v>-1.2557070168773237</v>
      </c>
      <c r="AD149">
        <f t="shared" si="40"/>
        <v>-3.9507819773298185</v>
      </c>
      <c r="AE149" s="7">
        <f t="shared" si="41"/>
        <v>83.545042026437642</v>
      </c>
      <c r="AF149" s="7">
        <v>20</v>
      </c>
      <c r="AG149" s="7">
        <f t="shared" si="42"/>
        <v>-103.54504202643764</v>
      </c>
      <c r="AH149" s="7">
        <f t="shared" si="43"/>
        <v>-5.3934020343352458</v>
      </c>
      <c r="AI149">
        <v>0</v>
      </c>
      <c r="AJ149">
        <v>0.97</v>
      </c>
      <c r="AK149">
        <v>8.35</v>
      </c>
      <c r="AL149">
        <v>1.26</v>
      </c>
      <c r="AM149">
        <v>2.0499999999999998</v>
      </c>
    </row>
    <row r="150" spans="1:39" x14ac:dyDescent="0.25">
      <c r="A150">
        <v>748</v>
      </c>
      <c r="B150" t="s">
        <v>281</v>
      </c>
      <c r="C150" t="s">
        <v>211</v>
      </c>
      <c r="D150" t="s">
        <v>301</v>
      </c>
      <c r="E150" s="7">
        <f t="shared" si="35"/>
        <v>446085253.76811975</v>
      </c>
      <c r="F150" s="8">
        <f t="shared" si="36"/>
        <v>8.6494178670143462</v>
      </c>
      <c r="G150" s="7">
        <f>10^H150</f>
        <v>30199.517204020212</v>
      </c>
      <c r="H150">
        <v>4.4800000000000004</v>
      </c>
      <c r="I150" s="7" t="s">
        <v>204</v>
      </c>
      <c r="J150" s="7" t="s">
        <v>204</v>
      </c>
      <c r="K150" s="7" t="s">
        <v>204</v>
      </c>
      <c r="L150" s="7" t="s">
        <v>204</v>
      </c>
      <c r="M150" s="7" t="s">
        <v>204</v>
      </c>
      <c r="N150" s="7">
        <v>8.2408924910859298</v>
      </c>
      <c r="O150" s="7">
        <v>4.5698924910859287</v>
      </c>
      <c r="P150">
        <v>17.55</v>
      </c>
      <c r="Q150">
        <f t="shared" si="37"/>
        <v>290.55</v>
      </c>
      <c r="R150" t="s">
        <v>280</v>
      </c>
      <c r="S150" s="9" t="s">
        <v>41</v>
      </c>
      <c r="T150" t="s">
        <v>206</v>
      </c>
      <c r="U150" t="s">
        <v>212</v>
      </c>
      <c r="V150">
        <v>202.26</v>
      </c>
      <c r="W150">
        <v>8.6010000000000009</v>
      </c>
      <c r="X150">
        <v>4.93</v>
      </c>
      <c r="Y150" s="8">
        <f t="shared" si="38"/>
        <v>-3.6710000000000012</v>
      </c>
      <c r="Z150">
        <v>-3.4409999999999998</v>
      </c>
      <c r="AA150">
        <v>4.17E-4</v>
      </c>
      <c r="AB150">
        <v>8.1099999999999992E-3</v>
      </c>
      <c r="AC150">
        <f t="shared" si="39"/>
        <v>-2.090979145788844</v>
      </c>
      <c r="AD150">
        <f t="shared" si="40"/>
        <v>-3.3798639450262424</v>
      </c>
      <c r="AE150" s="7">
        <f t="shared" si="41"/>
        <v>90.891991309465396</v>
      </c>
      <c r="AF150" s="7">
        <v>20</v>
      </c>
      <c r="AG150" s="7">
        <f t="shared" si="42"/>
        <v>-110.8919913094654</v>
      </c>
      <c r="AH150" s="7">
        <f t="shared" si="43"/>
        <v>-4.1694178670143467</v>
      </c>
      <c r="AI150">
        <v>0</v>
      </c>
      <c r="AJ150">
        <v>0.25</v>
      </c>
      <c r="AK150">
        <v>9.11</v>
      </c>
      <c r="AL150">
        <v>1.52</v>
      </c>
      <c r="AM150">
        <v>1.58</v>
      </c>
    </row>
    <row r="151" spans="1:39" x14ac:dyDescent="0.25">
      <c r="A151">
        <v>677</v>
      </c>
      <c r="B151" t="s">
        <v>63</v>
      </c>
      <c r="C151" t="s">
        <v>64</v>
      </c>
      <c r="D151" t="s">
        <v>301</v>
      </c>
      <c r="E151" s="7">
        <f t="shared" si="35"/>
        <v>217180404.28894722</v>
      </c>
      <c r="F151" s="8">
        <f t="shared" si="36"/>
        <v>8.3368206372469142</v>
      </c>
      <c r="G151" s="7">
        <f>10^H151</f>
        <v>38018.939632056143</v>
      </c>
      <c r="H151">
        <v>4.58</v>
      </c>
      <c r="I151" s="7" t="s">
        <v>204</v>
      </c>
      <c r="J151" s="7" t="s">
        <v>204</v>
      </c>
      <c r="K151" s="7" t="s">
        <v>204</v>
      </c>
      <c r="L151" s="7" t="s">
        <v>204</v>
      </c>
      <c r="M151" s="7" t="s">
        <v>204</v>
      </c>
      <c r="N151" s="7">
        <v>7.9328924910859291</v>
      </c>
      <c r="O151" s="7">
        <v>4.6698924910859283</v>
      </c>
      <c r="P151">
        <v>17.55</v>
      </c>
      <c r="Q151">
        <f t="shared" si="37"/>
        <v>290.55</v>
      </c>
      <c r="R151" t="s">
        <v>280</v>
      </c>
      <c r="S151" s="9" t="s">
        <v>41</v>
      </c>
      <c r="T151" t="s">
        <v>206</v>
      </c>
      <c r="U151" t="s">
        <v>65</v>
      </c>
      <c r="V151">
        <v>202.26</v>
      </c>
      <c r="W151">
        <v>8.1929999999999996</v>
      </c>
      <c r="X151">
        <v>4.93</v>
      </c>
      <c r="Y151" s="8">
        <f t="shared" si="38"/>
        <v>-3.2629999999999999</v>
      </c>
      <c r="Z151">
        <v>-3.3130000000000002</v>
      </c>
      <c r="AA151" s="7">
        <v>4.5899999999999998E-5</v>
      </c>
      <c r="AB151">
        <v>1.06E-2</v>
      </c>
      <c r="AC151">
        <f t="shared" si="39"/>
        <v>-1.9746941347352298</v>
      </c>
      <c r="AD151">
        <f t="shared" si="40"/>
        <v>-4.338187314462739</v>
      </c>
      <c r="AE151" s="7">
        <f t="shared" si="41"/>
        <v>89.869162881440928</v>
      </c>
      <c r="AF151" s="7">
        <v>20</v>
      </c>
      <c r="AG151" s="7">
        <f t="shared" si="42"/>
        <v>-109.86916288144093</v>
      </c>
      <c r="AH151" s="7">
        <f t="shared" si="43"/>
        <v>-3.7568206372469137</v>
      </c>
      <c r="AI151">
        <v>0</v>
      </c>
      <c r="AJ151">
        <v>0.25</v>
      </c>
      <c r="AK151">
        <v>9.11</v>
      </c>
      <c r="AL151">
        <v>1.52</v>
      </c>
      <c r="AM151">
        <v>1.58</v>
      </c>
    </row>
    <row r="152" spans="1:39" x14ac:dyDescent="0.25">
      <c r="A152">
        <v>126</v>
      </c>
      <c r="B152" t="s">
        <v>558</v>
      </c>
      <c r="C152" t="s">
        <v>559</v>
      </c>
      <c r="D152" t="s">
        <v>301</v>
      </c>
      <c r="E152" s="7">
        <f t="shared" si="35"/>
        <v>258097.50891842743</v>
      </c>
      <c r="F152" s="8">
        <f t="shared" si="36"/>
        <v>5.4117838128809401</v>
      </c>
      <c r="G152" s="7">
        <v>2.2999999999999998</v>
      </c>
      <c r="H152" s="7">
        <f>LOG(G152)</f>
        <v>0.36172783601759284</v>
      </c>
      <c r="I152" s="7" t="s">
        <v>204</v>
      </c>
      <c r="J152" s="7" t="s">
        <v>204</v>
      </c>
      <c r="K152" s="7" t="s">
        <v>204</v>
      </c>
      <c r="L152" s="7" t="s">
        <v>204</v>
      </c>
      <c r="M152" s="7" t="s">
        <v>204</v>
      </c>
      <c r="N152" s="7">
        <v>6.039019172055613</v>
      </c>
      <c r="O152" s="7">
        <v>0.22601917205561114</v>
      </c>
      <c r="P152">
        <v>37</v>
      </c>
      <c r="Q152">
        <f t="shared" si="37"/>
        <v>310</v>
      </c>
      <c r="R152" t="s">
        <v>241</v>
      </c>
      <c r="S152" s="9" t="s">
        <v>242</v>
      </c>
      <c r="T152" t="s">
        <v>206</v>
      </c>
      <c r="U152" t="s">
        <v>560</v>
      </c>
      <c r="V152">
        <v>286.42</v>
      </c>
      <c r="W152">
        <v>8.5730000000000004</v>
      </c>
      <c r="X152">
        <v>2.76</v>
      </c>
      <c r="Y152" s="8">
        <f t="shared" si="38"/>
        <v>-5.8130000000000006</v>
      </c>
      <c r="Z152">
        <v>-5.8230000000000004</v>
      </c>
      <c r="AA152">
        <v>2.3599999999999999E-4</v>
      </c>
      <c r="AB152">
        <v>5.4099999999999999E-3</v>
      </c>
      <c r="AC152">
        <f t="shared" si="39"/>
        <v>-2.2668027348934308</v>
      </c>
      <c r="AD152">
        <f t="shared" si="40"/>
        <v>-3.6270879970298933</v>
      </c>
      <c r="AE152" s="7">
        <f t="shared" si="41"/>
        <v>92.438513630992716</v>
      </c>
      <c r="AF152" s="7">
        <v>20</v>
      </c>
      <c r="AG152" s="7">
        <f t="shared" si="42"/>
        <v>-112.43851363099272</v>
      </c>
      <c r="AH152" s="7">
        <f t="shared" si="43"/>
        <v>-5.0500559768633471</v>
      </c>
      <c r="AI152">
        <v>0</v>
      </c>
      <c r="AJ152">
        <v>1.01</v>
      </c>
      <c r="AK152">
        <v>11.16</v>
      </c>
      <c r="AL152">
        <v>2.5</v>
      </c>
      <c r="AM152">
        <v>2.34</v>
      </c>
    </row>
    <row r="153" spans="1:39" x14ac:dyDescent="0.25">
      <c r="A153">
        <v>89</v>
      </c>
      <c r="B153" t="s">
        <v>561</v>
      </c>
      <c r="C153" t="s">
        <v>562</v>
      </c>
      <c r="D153" t="s">
        <v>301</v>
      </c>
      <c r="E153" s="7">
        <f t="shared" si="35"/>
        <v>2026900.8316873873</v>
      </c>
      <c r="F153" s="8">
        <f t="shared" si="36"/>
        <v>6.3068325008861459</v>
      </c>
      <c r="G153" s="7">
        <v>2</v>
      </c>
      <c r="H153" s="7">
        <f>LOG(G153)</f>
        <v>0.3010299956639812</v>
      </c>
      <c r="I153" s="7" t="s">
        <v>204</v>
      </c>
      <c r="J153" s="7" t="s">
        <v>204</v>
      </c>
      <c r="K153" s="7" t="s">
        <v>204</v>
      </c>
      <c r="L153" s="7" t="s">
        <v>204</v>
      </c>
      <c r="M153" s="7" t="s">
        <v>204</v>
      </c>
      <c r="N153" s="7">
        <v>7.0563213317020006</v>
      </c>
      <c r="O153" s="7">
        <v>0.16532133170199947</v>
      </c>
      <c r="P153">
        <v>37</v>
      </c>
      <c r="Q153">
        <f t="shared" si="37"/>
        <v>310</v>
      </c>
      <c r="R153" t="s">
        <v>241</v>
      </c>
      <c r="S153" s="9" t="s">
        <v>242</v>
      </c>
      <c r="T153" t="s">
        <v>206</v>
      </c>
      <c r="U153" t="s">
        <v>563</v>
      </c>
      <c r="V153">
        <v>288.43</v>
      </c>
      <c r="W153">
        <v>10.161</v>
      </c>
      <c r="X153">
        <v>3.27</v>
      </c>
      <c r="Y153" s="8">
        <f t="shared" si="38"/>
        <v>-6.891</v>
      </c>
      <c r="Z153">
        <v>-6.8410000000000002</v>
      </c>
      <c r="AA153" s="7">
        <v>2.2699999999999999E-6</v>
      </c>
      <c r="AB153" s="7">
        <v>4.8399999999999997E-5</v>
      </c>
      <c r="AC153">
        <f t="shared" si="39"/>
        <v>-4.3151546383555877</v>
      </c>
      <c r="AD153">
        <f t="shared" si="40"/>
        <v>-5.6439741428068775</v>
      </c>
      <c r="AE153" s="7">
        <f t="shared" si="41"/>
        <v>110.45556104300326</v>
      </c>
      <c r="AF153" s="7">
        <v>20</v>
      </c>
      <c r="AG153" s="7">
        <f t="shared" si="42"/>
        <v>-130.45556104300326</v>
      </c>
      <c r="AH153" s="7">
        <f t="shared" si="43"/>
        <v>-6.0058025052221646</v>
      </c>
      <c r="AI153">
        <v>0.31</v>
      </c>
      <c r="AJ153">
        <v>1.01</v>
      </c>
      <c r="AK153">
        <v>11.18</v>
      </c>
      <c r="AL153">
        <v>2.27</v>
      </c>
      <c r="AM153">
        <v>2.38</v>
      </c>
    </row>
    <row r="154" spans="1:39" x14ac:dyDescent="0.25">
      <c r="A154">
        <v>662</v>
      </c>
      <c r="B154" t="s">
        <v>564</v>
      </c>
      <c r="C154" t="s">
        <v>565</v>
      </c>
      <c r="D154" t="s">
        <v>301</v>
      </c>
      <c r="E154" s="7">
        <f t="shared" si="35"/>
        <v>2405069028.1306276</v>
      </c>
      <c r="F154" s="8">
        <f t="shared" si="36"/>
        <v>9.3811275456187957</v>
      </c>
      <c r="G154" s="7">
        <v>524</v>
      </c>
      <c r="H154" s="7">
        <f>LOG(G154)</f>
        <v>2.7193312869837265</v>
      </c>
      <c r="I154" s="7" t="s">
        <v>204</v>
      </c>
      <c r="J154" s="7" t="s">
        <v>204</v>
      </c>
      <c r="K154" s="7" t="s">
        <v>204</v>
      </c>
      <c r="L154" s="7" t="s">
        <v>204</v>
      </c>
      <c r="M154" s="7" t="s">
        <v>204</v>
      </c>
      <c r="N154" s="7">
        <v>10.035622623021746</v>
      </c>
      <c r="O154" s="7">
        <v>2.5836226230217449</v>
      </c>
      <c r="P154">
        <v>37</v>
      </c>
      <c r="Q154">
        <f t="shared" si="37"/>
        <v>310</v>
      </c>
      <c r="R154" t="s">
        <v>241</v>
      </c>
      <c r="S154" s="9" t="s">
        <v>242</v>
      </c>
      <c r="T154" t="s">
        <v>206</v>
      </c>
      <c r="U154" t="s">
        <v>566</v>
      </c>
      <c r="V154">
        <v>309.45999999999998</v>
      </c>
      <c r="W154">
        <v>11.622</v>
      </c>
      <c r="X154">
        <v>4.17</v>
      </c>
      <c r="Y154" s="8">
        <f t="shared" si="38"/>
        <v>-7.452</v>
      </c>
      <c r="Z154">
        <v>-7.6920000000000002</v>
      </c>
      <c r="AA154">
        <v>1.4899999999999999E-4</v>
      </c>
      <c r="AB154">
        <v>1.89E-3</v>
      </c>
      <c r="AC154">
        <f t="shared" si="39"/>
        <v>-2.7235381958267557</v>
      </c>
      <c r="AD154">
        <f t="shared" si="40"/>
        <v>-3.826813731587726</v>
      </c>
      <c r="AE154" s="7">
        <f t="shared" si="41"/>
        <v>96.455901678658435</v>
      </c>
      <c r="AF154" s="7">
        <v>20</v>
      </c>
      <c r="AG154" s="7">
        <f t="shared" si="42"/>
        <v>-116.45590167865844</v>
      </c>
      <c r="AH154" s="7">
        <f t="shared" si="43"/>
        <v>-6.6617962586350687</v>
      </c>
      <c r="AI154">
        <v>0</v>
      </c>
      <c r="AJ154">
        <v>1.0900000000000001</v>
      </c>
      <c r="AK154">
        <v>11.22</v>
      </c>
      <c r="AL154">
        <v>1.72</v>
      </c>
      <c r="AM154">
        <v>2.71</v>
      </c>
    </row>
    <row r="155" spans="1:39" x14ac:dyDescent="0.25">
      <c r="A155">
        <v>837</v>
      </c>
      <c r="B155" t="s">
        <v>567</v>
      </c>
      <c r="C155" t="s">
        <v>568</v>
      </c>
      <c r="D155" t="s">
        <v>301</v>
      </c>
      <c r="E155" s="7">
        <f t="shared" si="35"/>
        <v>31351581.13248707</v>
      </c>
      <c r="F155" s="8">
        <f t="shared" si="36"/>
        <v>7.4962594481906155</v>
      </c>
      <c r="G155" s="7">
        <v>208</v>
      </c>
      <c r="H155" s="7">
        <f>LOG(G155)</f>
        <v>2.3180633349627615</v>
      </c>
      <c r="I155" s="7" t="s">
        <v>204</v>
      </c>
      <c r="J155" s="7" t="s">
        <v>204</v>
      </c>
      <c r="K155" s="7" t="s">
        <v>204</v>
      </c>
      <c r="L155" s="7" t="s">
        <v>204</v>
      </c>
      <c r="M155" s="7" t="s">
        <v>204</v>
      </c>
      <c r="N155" s="7">
        <v>8.1793546710007803</v>
      </c>
      <c r="O155" s="7">
        <v>2.1823546710007795</v>
      </c>
      <c r="P155">
        <v>37</v>
      </c>
      <c r="Q155">
        <f t="shared" si="37"/>
        <v>310</v>
      </c>
      <c r="R155" t="s">
        <v>241</v>
      </c>
      <c r="S155" s="9" t="s">
        <v>242</v>
      </c>
      <c r="T155" t="s">
        <v>206</v>
      </c>
      <c r="U155" t="s">
        <v>569</v>
      </c>
      <c r="V155">
        <v>353.51</v>
      </c>
      <c r="W155">
        <v>11.167</v>
      </c>
      <c r="X155">
        <v>5.17</v>
      </c>
      <c r="Y155" s="8">
        <f t="shared" si="38"/>
        <v>-5.9969999999999999</v>
      </c>
      <c r="Z155">
        <v>-6.8970000000000002</v>
      </c>
      <c r="AA155" s="7">
        <v>4.0599999999999998E-5</v>
      </c>
      <c r="AB155">
        <v>6.2699999999999995E-4</v>
      </c>
      <c r="AC155">
        <f t="shared" si="39"/>
        <v>-3.2027324591692836</v>
      </c>
      <c r="AD155">
        <f t="shared" si="40"/>
        <v>-4.3914739664228062</v>
      </c>
      <c r="AE155" s="7">
        <f t="shared" si="41"/>
        <v>100.67083454620577</v>
      </c>
      <c r="AF155" s="7">
        <v>20</v>
      </c>
      <c r="AG155" s="7">
        <f t="shared" si="42"/>
        <v>-120.67083454620577</v>
      </c>
      <c r="AH155" s="7">
        <f t="shared" si="43"/>
        <v>-5.1781961132278536</v>
      </c>
      <c r="AI155">
        <v>0</v>
      </c>
      <c r="AJ155">
        <v>1.1499999999999999</v>
      </c>
      <c r="AK155">
        <v>12</v>
      </c>
      <c r="AL155">
        <v>1.62</v>
      </c>
      <c r="AM155">
        <v>3.05</v>
      </c>
    </row>
    <row r="156" spans="1:39" x14ac:dyDescent="0.25">
      <c r="A156">
        <v>81</v>
      </c>
      <c r="B156" t="s">
        <v>570</v>
      </c>
      <c r="C156" t="s">
        <v>571</v>
      </c>
      <c r="D156" t="s">
        <v>301</v>
      </c>
      <c r="E156" s="7">
        <f t="shared" si="35"/>
        <v>5226233.4255108787</v>
      </c>
      <c r="F156" s="8">
        <f t="shared" si="36"/>
        <v>6.7181888032381014</v>
      </c>
      <c r="G156" s="7">
        <v>52.3</v>
      </c>
      <c r="H156" s="7">
        <f>LOG(G156)</f>
        <v>1.7185016888672742</v>
      </c>
      <c r="I156" s="7" t="s">
        <v>204</v>
      </c>
      <c r="J156" s="7" t="s">
        <v>204</v>
      </c>
      <c r="K156" s="7" t="s">
        <v>204</v>
      </c>
      <c r="L156" s="7" t="s">
        <v>204</v>
      </c>
      <c r="M156" s="7" t="s">
        <v>204</v>
      </c>
      <c r="N156" s="7">
        <v>7.3587930249052933</v>
      </c>
      <c r="O156" s="7">
        <v>1.5827930249052926</v>
      </c>
      <c r="P156">
        <v>37</v>
      </c>
      <c r="Q156">
        <f t="shared" si="37"/>
        <v>310</v>
      </c>
      <c r="R156" t="s">
        <v>241</v>
      </c>
      <c r="S156" s="9" t="s">
        <v>242</v>
      </c>
      <c r="T156" t="s">
        <v>206</v>
      </c>
      <c r="U156" t="s">
        <v>572</v>
      </c>
      <c r="V156">
        <v>314.47000000000003</v>
      </c>
      <c r="W156">
        <v>9.4459999999999997</v>
      </c>
      <c r="X156">
        <v>3.67</v>
      </c>
      <c r="Y156" s="8">
        <f t="shared" si="38"/>
        <v>-5.7759999999999998</v>
      </c>
      <c r="Z156">
        <v>-5.5759999999999996</v>
      </c>
      <c r="AA156">
        <v>3.59E-4</v>
      </c>
      <c r="AB156">
        <v>3.2299999999999998E-3</v>
      </c>
      <c r="AC156">
        <f t="shared" si="39"/>
        <v>-2.490797477668897</v>
      </c>
      <c r="AD156">
        <f t="shared" si="40"/>
        <v>-3.4449055514216806</v>
      </c>
      <c r="AE156" s="7">
        <f t="shared" si="41"/>
        <v>94.408743401475732</v>
      </c>
      <c r="AF156" s="7">
        <v>20</v>
      </c>
      <c r="AG156" s="7">
        <f t="shared" si="42"/>
        <v>-114.40874340147573</v>
      </c>
      <c r="AH156" s="7">
        <f t="shared" si="43"/>
        <v>-4.9996871143708272</v>
      </c>
      <c r="AI156">
        <v>0</v>
      </c>
      <c r="AJ156">
        <v>1.04</v>
      </c>
      <c r="AK156">
        <v>12.04</v>
      </c>
      <c r="AL156">
        <v>2.4900000000000002</v>
      </c>
      <c r="AM156">
        <v>2.62</v>
      </c>
    </row>
    <row r="157" spans="1:39" x14ac:dyDescent="0.25">
      <c r="A157">
        <v>815</v>
      </c>
      <c r="B157" t="s">
        <v>573</v>
      </c>
      <c r="C157" t="s">
        <v>574</v>
      </c>
      <c r="D157" t="s">
        <v>575</v>
      </c>
      <c r="E157" s="7">
        <f t="shared" si="35"/>
        <v>1180865.2106528273</v>
      </c>
      <c r="F157" s="8">
        <f t="shared" si="36"/>
        <v>6.0722003280872805</v>
      </c>
      <c r="G157" s="7">
        <f t="shared" ref="G157:G196" si="44">10^H157</f>
        <v>158.48931924611153</v>
      </c>
      <c r="H157">
        <v>2.2000000000000002</v>
      </c>
      <c r="I157" s="7" t="s">
        <v>204</v>
      </c>
      <c r="J157" s="7" t="s">
        <v>204</v>
      </c>
      <c r="K157" s="7" t="s">
        <v>204</v>
      </c>
      <c r="L157" s="7" t="s">
        <v>204</v>
      </c>
      <c r="M157" s="7" t="s">
        <v>204</v>
      </c>
      <c r="N157" s="7">
        <v>5.816826060620329</v>
      </c>
      <c r="O157" s="7">
        <v>2.2598260606203278</v>
      </c>
      <c r="P157">
        <v>20</v>
      </c>
      <c r="Q157">
        <f t="shared" si="37"/>
        <v>293</v>
      </c>
      <c r="R157" t="s">
        <v>576</v>
      </c>
      <c r="S157" s="9" t="s">
        <v>41</v>
      </c>
      <c r="T157" t="s">
        <v>206</v>
      </c>
      <c r="U157" t="s">
        <v>165</v>
      </c>
      <c r="V157">
        <v>290.83</v>
      </c>
      <c r="W157">
        <v>7.8170000000000002</v>
      </c>
      <c r="X157">
        <v>4.26</v>
      </c>
      <c r="Y157" s="8">
        <f t="shared" si="38"/>
        <v>-3.5570000000000004</v>
      </c>
      <c r="Z157">
        <v>-3.677</v>
      </c>
      <c r="AA157">
        <v>6.7400000000000002E-2</v>
      </c>
      <c r="AB157">
        <v>3.44E-2</v>
      </c>
      <c r="AC157">
        <f t="shared" si="39"/>
        <v>-1.4634415574284698</v>
      </c>
      <c r="AD157">
        <f t="shared" si="40"/>
        <v>-1.1713401034646802</v>
      </c>
      <c r="AE157" s="7">
        <f t="shared" si="41"/>
        <v>85.372249089782642</v>
      </c>
      <c r="AF157" s="7">
        <v>20</v>
      </c>
      <c r="AG157" s="7">
        <f t="shared" si="42"/>
        <v>-105.37224908978264</v>
      </c>
      <c r="AH157" s="7">
        <f t="shared" si="43"/>
        <v>-3.8722003280872803</v>
      </c>
      <c r="AI157">
        <v>0</v>
      </c>
      <c r="AJ157">
        <v>0.4</v>
      </c>
      <c r="AK157">
        <v>7</v>
      </c>
      <c r="AL157">
        <v>1.1000000000000001</v>
      </c>
      <c r="AM157">
        <v>1.58</v>
      </c>
    </row>
    <row r="158" spans="1:39" x14ac:dyDescent="0.25">
      <c r="A158">
        <v>811</v>
      </c>
      <c r="B158" t="s">
        <v>577</v>
      </c>
      <c r="C158" t="s">
        <v>578</v>
      </c>
      <c r="D158" t="s">
        <v>575</v>
      </c>
      <c r="E158" s="7">
        <f t="shared" si="35"/>
        <v>2411017.3081300515</v>
      </c>
      <c r="F158" s="8">
        <f t="shared" si="36"/>
        <v>6.3822003280872801</v>
      </c>
      <c r="G158" s="7">
        <f t="shared" si="44"/>
        <v>323.59365692962825</v>
      </c>
      <c r="H158">
        <v>2.5099999999999998</v>
      </c>
      <c r="I158" s="7" t="s">
        <v>204</v>
      </c>
      <c r="J158" s="7" t="s">
        <v>204</v>
      </c>
      <c r="K158" s="7" t="s">
        <v>204</v>
      </c>
      <c r="L158" s="7" t="s">
        <v>204</v>
      </c>
      <c r="M158" s="7" t="s">
        <v>204</v>
      </c>
      <c r="N158" s="7">
        <v>6.1268260606203286</v>
      </c>
      <c r="O158" s="7">
        <v>2.5698260606203274</v>
      </c>
      <c r="P158">
        <v>20</v>
      </c>
      <c r="Q158">
        <f t="shared" si="37"/>
        <v>293</v>
      </c>
      <c r="R158" t="s">
        <v>576</v>
      </c>
      <c r="S158" s="9" t="s">
        <v>41</v>
      </c>
      <c r="T158" t="s">
        <v>206</v>
      </c>
      <c r="U158" t="s">
        <v>165</v>
      </c>
      <c r="V158">
        <v>290.83</v>
      </c>
      <c r="W158">
        <v>7.8170000000000002</v>
      </c>
      <c r="X158">
        <v>4.26</v>
      </c>
      <c r="Y158" s="8">
        <f t="shared" si="38"/>
        <v>-3.5570000000000004</v>
      </c>
      <c r="Z158">
        <v>-3.677</v>
      </c>
      <c r="AA158">
        <v>6.7400000000000002E-2</v>
      </c>
      <c r="AB158">
        <v>3.44E-2</v>
      </c>
      <c r="AC158">
        <f t="shared" si="39"/>
        <v>-1.4634415574284698</v>
      </c>
      <c r="AD158">
        <f t="shared" si="40"/>
        <v>-1.1713401034646802</v>
      </c>
      <c r="AE158" s="7">
        <f t="shared" si="41"/>
        <v>85.372249089782642</v>
      </c>
      <c r="AF158" s="7">
        <v>20</v>
      </c>
      <c r="AG158" s="7">
        <f t="shared" si="42"/>
        <v>-105.37224908978264</v>
      </c>
      <c r="AH158" s="7">
        <f t="shared" si="43"/>
        <v>-3.8722003280872803</v>
      </c>
      <c r="AI158">
        <v>0</v>
      </c>
      <c r="AJ158">
        <v>0.4</v>
      </c>
      <c r="AK158">
        <v>7</v>
      </c>
      <c r="AL158">
        <v>1.1000000000000001</v>
      </c>
      <c r="AM158">
        <v>1.58</v>
      </c>
    </row>
    <row r="159" spans="1:39" x14ac:dyDescent="0.25">
      <c r="A159">
        <v>96</v>
      </c>
      <c r="B159" t="s">
        <v>573</v>
      </c>
      <c r="C159" t="s">
        <v>164</v>
      </c>
      <c r="D159" t="s">
        <v>575</v>
      </c>
      <c r="E159" s="7">
        <f t="shared" si="35"/>
        <v>3105991.9663229277</v>
      </c>
      <c r="F159" s="8">
        <f t="shared" si="36"/>
        <v>6.4922003280872804</v>
      </c>
      <c r="G159" s="7">
        <f t="shared" si="44"/>
        <v>416.86938347033572</v>
      </c>
      <c r="H159">
        <v>2.62</v>
      </c>
      <c r="I159" s="7" t="s">
        <v>204</v>
      </c>
      <c r="J159" s="7" t="s">
        <v>204</v>
      </c>
      <c r="K159" s="7" t="s">
        <v>204</v>
      </c>
      <c r="L159" s="7" t="s">
        <v>204</v>
      </c>
      <c r="M159" s="7" t="s">
        <v>204</v>
      </c>
      <c r="N159" s="7">
        <v>6.236826060620329</v>
      </c>
      <c r="O159" s="7">
        <v>2.6798260606203277</v>
      </c>
      <c r="P159">
        <v>20</v>
      </c>
      <c r="Q159">
        <f t="shared" si="37"/>
        <v>293</v>
      </c>
      <c r="R159" t="s">
        <v>576</v>
      </c>
      <c r="S159" s="9" t="s">
        <v>41</v>
      </c>
      <c r="T159" t="s">
        <v>206</v>
      </c>
      <c r="U159" t="s">
        <v>165</v>
      </c>
      <c r="V159">
        <v>290.83</v>
      </c>
      <c r="W159">
        <v>7.8170000000000002</v>
      </c>
      <c r="X159">
        <v>4.26</v>
      </c>
      <c r="Y159" s="8">
        <f t="shared" si="38"/>
        <v>-3.5570000000000004</v>
      </c>
      <c r="Z159">
        <v>-3.677</v>
      </c>
      <c r="AA159">
        <v>6.7400000000000002E-2</v>
      </c>
      <c r="AB159">
        <v>3.44E-2</v>
      </c>
      <c r="AC159">
        <f t="shared" si="39"/>
        <v>-1.4634415574284698</v>
      </c>
      <c r="AD159">
        <f t="shared" si="40"/>
        <v>-1.1713401034646802</v>
      </c>
      <c r="AE159" s="7">
        <f t="shared" si="41"/>
        <v>85.372249089782642</v>
      </c>
      <c r="AF159" s="7">
        <v>20</v>
      </c>
      <c r="AG159" s="7">
        <f t="shared" si="42"/>
        <v>-105.37224908978264</v>
      </c>
      <c r="AH159" s="7">
        <f t="shared" si="43"/>
        <v>-3.8722003280872803</v>
      </c>
      <c r="AI159">
        <v>0</v>
      </c>
      <c r="AJ159">
        <v>0.4</v>
      </c>
      <c r="AK159">
        <v>7</v>
      </c>
      <c r="AL159">
        <v>1.1000000000000001</v>
      </c>
      <c r="AM159">
        <v>1.58</v>
      </c>
    </row>
    <row r="160" spans="1:39" x14ac:dyDescent="0.25">
      <c r="A160">
        <v>807</v>
      </c>
      <c r="B160" t="s">
        <v>579</v>
      </c>
      <c r="C160" t="s">
        <v>580</v>
      </c>
      <c r="D160" t="s">
        <v>575</v>
      </c>
      <c r="E160" s="7">
        <f t="shared" si="35"/>
        <v>4701109.0781805636</v>
      </c>
      <c r="F160" s="8">
        <f t="shared" si="36"/>
        <v>6.6722003280872801</v>
      </c>
      <c r="G160" s="7">
        <f t="shared" si="44"/>
        <v>630.95734448019323</v>
      </c>
      <c r="H160">
        <v>2.8</v>
      </c>
      <c r="I160" s="7" t="s">
        <v>204</v>
      </c>
      <c r="J160" s="7" t="s">
        <v>204</v>
      </c>
      <c r="K160" s="7" t="s">
        <v>204</v>
      </c>
      <c r="L160" s="7" t="s">
        <v>204</v>
      </c>
      <c r="M160" s="7" t="s">
        <v>204</v>
      </c>
      <c r="N160" s="7">
        <v>6.4168260606203287</v>
      </c>
      <c r="O160" s="7">
        <v>2.8598260606203274</v>
      </c>
      <c r="P160">
        <v>20</v>
      </c>
      <c r="Q160">
        <f t="shared" si="37"/>
        <v>293</v>
      </c>
      <c r="R160" t="s">
        <v>576</v>
      </c>
      <c r="S160" s="9" t="s">
        <v>41</v>
      </c>
      <c r="T160" t="s">
        <v>206</v>
      </c>
      <c r="U160" t="s">
        <v>165</v>
      </c>
      <c r="V160">
        <v>290.83</v>
      </c>
      <c r="W160">
        <v>7.8170000000000002</v>
      </c>
      <c r="X160">
        <v>4.26</v>
      </c>
      <c r="Y160" s="8">
        <f t="shared" si="38"/>
        <v>-3.5570000000000004</v>
      </c>
      <c r="Z160">
        <v>-3.677</v>
      </c>
      <c r="AA160">
        <v>6.7400000000000002E-2</v>
      </c>
      <c r="AB160">
        <v>3.44E-2</v>
      </c>
      <c r="AC160">
        <f t="shared" si="39"/>
        <v>-1.4634415574284698</v>
      </c>
      <c r="AD160">
        <f t="shared" si="40"/>
        <v>-1.1713401034646802</v>
      </c>
      <c r="AE160" s="7">
        <f t="shared" si="41"/>
        <v>85.372249089782642</v>
      </c>
      <c r="AF160" s="7">
        <v>20</v>
      </c>
      <c r="AG160" s="7">
        <f t="shared" si="42"/>
        <v>-105.37224908978264</v>
      </c>
      <c r="AH160" s="7">
        <f t="shared" si="43"/>
        <v>-3.8722003280872803</v>
      </c>
      <c r="AI160">
        <v>0</v>
      </c>
      <c r="AJ160">
        <v>0.4</v>
      </c>
      <c r="AK160">
        <v>7</v>
      </c>
      <c r="AL160">
        <v>1.1000000000000001</v>
      </c>
      <c r="AM160">
        <v>1.58</v>
      </c>
    </row>
    <row r="161" spans="1:39" x14ac:dyDescent="0.25">
      <c r="A161">
        <v>294</v>
      </c>
      <c r="B161" t="s">
        <v>60</v>
      </c>
      <c r="C161" t="s">
        <v>61</v>
      </c>
      <c r="D161" t="s">
        <v>575</v>
      </c>
      <c r="E161" s="7">
        <f t="shared" si="35"/>
        <v>22209178.345066447</v>
      </c>
      <c r="F161" s="8">
        <f t="shared" si="36"/>
        <v>7.346532491605454</v>
      </c>
      <c r="G161" s="7">
        <f t="shared" si="44"/>
        <v>14791.083881682089</v>
      </c>
      <c r="H161">
        <v>4.17</v>
      </c>
      <c r="I161" s="7" t="s">
        <v>204</v>
      </c>
      <c r="J161" s="7" t="s">
        <v>204</v>
      </c>
      <c r="K161" s="7" t="s">
        <v>204</v>
      </c>
      <c r="L161" s="7" t="s">
        <v>204</v>
      </c>
      <c r="M161" s="7" t="s">
        <v>204</v>
      </c>
      <c r="N161" s="7">
        <v>7.1018260606203301</v>
      </c>
      <c r="O161" s="7">
        <v>4.2298260606203275</v>
      </c>
      <c r="P161">
        <v>20</v>
      </c>
      <c r="Q161">
        <f t="shared" si="37"/>
        <v>293</v>
      </c>
      <c r="R161" t="s">
        <v>576</v>
      </c>
      <c r="S161" s="9" t="s">
        <v>41</v>
      </c>
      <c r="T161" t="s">
        <v>206</v>
      </c>
      <c r="U161" t="s">
        <v>62</v>
      </c>
      <c r="V161">
        <v>178.24</v>
      </c>
      <c r="W161">
        <v>7.2220000000000004</v>
      </c>
      <c r="X161">
        <v>4.3499999999999996</v>
      </c>
      <c r="Y161" s="8">
        <f t="shared" si="38"/>
        <v>-2.8720000000000008</v>
      </c>
      <c r="Z161">
        <v>-2.762</v>
      </c>
      <c r="AA161">
        <v>5.7600000000000004E-3</v>
      </c>
      <c r="AB161">
        <v>8.7499999999999994E-2</v>
      </c>
      <c r="AC161">
        <f t="shared" si="39"/>
        <v>-1.0579919469776868</v>
      </c>
      <c r="AD161">
        <f t="shared" si="40"/>
        <v>-2.2395775165767877</v>
      </c>
      <c r="AE161" s="7">
        <f t="shared" si="41"/>
        <v>81.805964975062935</v>
      </c>
      <c r="AF161" s="7">
        <v>20</v>
      </c>
      <c r="AG161" s="7">
        <f t="shared" si="42"/>
        <v>-101.80596497506293</v>
      </c>
      <c r="AH161" s="7">
        <f t="shared" si="43"/>
        <v>-3.176532491605454</v>
      </c>
      <c r="AI161">
        <v>0</v>
      </c>
      <c r="AJ161">
        <v>0.23</v>
      </c>
      <c r="AK161">
        <v>7.7100000000000009</v>
      </c>
      <c r="AL161">
        <v>1.34</v>
      </c>
      <c r="AM161">
        <v>1.45</v>
      </c>
    </row>
    <row r="162" spans="1:39" x14ac:dyDescent="0.25">
      <c r="A162">
        <v>603</v>
      </c>
      <c r="B162" t="s">
        <v>207</v>
      </c>
      <c r="C162" t="s">
        <v>208</v>
      </c>
      <c r="D162" t="s">
        <v>575</v>
      </c>
      <c r="E162" s="7">
        <f t="shared" si="35"/>
        <v>24031007.94751408</v>
      </c>
      <c r="F162" s="8">
        <f t="shared" si="36"/>
        <v>7.3807719870695232</v>
      </c>
      <c r="G162" s="7">
        <f t="shared" si="44"/>
        <v>21379.620895022348</v>
      </c>
      <c r="H162">
        <v>4.33</v>
      </c>
      <c r="I162" s="7" t="s">
        <v>204</v>
      </c>
      <c r="J162" s="7" t="s">
        <v>204</v>
      </c>
      <c r="K162" s="7" t="s">
        <v>204</v>
      </c>
      <c r="L162" s="7" t="s">
        <v>204</v>
      </c>
      <c r="M162" s="7" t="s">
        <v>204</v>
      </c>
      <c r="N162" s="7">
        <v>7.1328260606203298</v>
      </c>
      <c r="O162" s="7">
        <v>4.3898260606203277</v>
      </c>
      <c r="P162">
        <v>20</v>
      </c>
      <c r="Q162">
        <f t="shared" si="37"/>
        <v>293</v>
      </c>
      <c r="R162" t="s">
        <v>576</v>
      </c>
      <c r="S162" s="9" t="s">
        <v>41</v>
      </c>
      <c r="T162" t="s">
        <v>206</v>
      </c>
      <c r="U162" t="s">
        <v>209</v>
      </c>
      <c r="V162">
        <v>178.24</v>
      </c>
      <c r="W162">
        <v>7.093</v>
      </c>
      <c r="X162">
        <v>4.3499999999999996</v>
      </c>
      <c r="Y162" s="8">
        <f t="shared" si="38"/>
        <v>-2.7430000000000003</v>
      </c>
      <c r="Z162">
        <v>-2.6429999999999998</v>
      </c>
      <c r="AA162">
        <v>2.8899999999999998E-4</v>
      </c>
      <c r="AB162">
        <v>6.59E-2</v>
      </c>
      <c r="AC162">
        <f t="shared" si="39"/>
        <v>-1.1811145854059901</v>
      </c>
      <c r="AD162">
        <f t="shared" si="40"/>
        <v>-3.5391021572434522</v>
      </c>
      <c r="AE162" s="7">
        <f t="shared" si="41"/>
        <v>82.888936319149437</v>
      </c>
      <c r="AF162" s="7">
        <v>20</v>
      </c>
      <c r="AG162" s="7">
        <f t="shared" si="42"/>
        <v>-102.88893631914944</v>
      </c>
      <c r="AH162" s="7">
        <f t="shared" si="43"/>
        <v>-3.0507719870695231</v>
      </c>
      <c r="AI162">
        <v>0</v>
      </c>
      <c r="AJ162">
        <v>0.23</v>
      </c>
      <c r="AK162">
        <v>7.7100000000000009</v>
      </c>
      <c r="AL162">
        <v>1.34</v>
      </c>
      <c r="AM162">
        <v>1.45</v>
      </c>
    </row>
    <row r="163" spans="1:39" x14ac:dyDescent="0.25">
      <c r="A163">
        <v>233</v>
      </c>
      <c r="B163" t="s">
        <v>182</v>
      </c>
      <c r="C163" t="s">
        <v>183</v>
      </c>
      <c r="D163" t="s">
        <v>575</v>
      </c>
      <c r="E163" s="7">
        <f t="shared" si="35"/>
        <v>11012111.037761066</v>
      </c>
      <c r="F163" s="8">
        <f t="shared" si="36"/>
        <v>7.0418705818389622</v>
      </c>
      <c r="G163" s="7">
        <f t="shared" si="44"/>
        <v>165958.69074375604</v>
      </c>
      <c r="H163">
        <v>5.22</v>
      </c>
      <c r="I163" s="7" t="s">
        <v>204</v>
      </c>
      <c r="J163" s="7" t="s">
        <v>204</v>
      </c>
      <c r="K163" s="7" t="s">
        <v>204</v>
      </c>
      <c r="L163" s="7" t="s">
        <v>204</v>
      </c>
      <c r="M163" s="7" t="s">
        <v>204</v>
      </c>
      <c r="N163" s="7">
        <v>6.8098260606203276</v>
      </c>
      <c r="O163" s="7">
        <v>5.2798260606203273</v>
      </c>
      <c r="P163">
        <v>20</v>
      </c>
      <c r="Q163">
        <f t="shared" si="37"/>
        <v>293</v>
      </c>
      <c r="R163" t="s">
        <v>576</v>
      </c>
      <c r="S163" s="9" t="s">
        <v>41</v>
      </c>
      <c r="T163" t="s">
        <v>206</v>
      </c>
      <c r="U163" t="s">
        <v>184</v>
      </c>
      <c r="V163">
        <v>373.32</v>
      </c>
      <c r="W163">
        <v>7.39</v>
      </c>
      <c r="X163">
        <v>5.86</v>
      </c>
      <c r="Y163" s="8">
        <f t="shared" si="38"/>
        <v>-1.5299999999999994</v>
      </c>
      <c r="Z163">
        <v>-1.92</v>
      </c>
      <c r="AA163">
        <v>3.1699999999999999E-2</v>
      </c>
      <c r="AB163">
        <v>0.26500000000000001</v>
      </c>
      <c r="AC163">
        <f t="shared" si="39"/>
        <v>-0.5767541260631921</v>
      </c>
      <c r="AD163">
        <f t="shared" si="40"/>
        <v>-1.4989407377822486</v>
      </c>
      <c r="AE163" s="7">
        <f t="shared" si="41"/>
        <v>77.573057230444391</v>
      </c>
      <c r="AF163" s="7">
        <v>20</v>
      </c>
      <c r="AG163" s="7">
        <f t="shared" si="42"/>
        <v>-97.573057230444391</v>
      </c>
      <c r="AH163" s="7">
        <f t="shared" si="43"/>
        <v>-1.8218705818389624</v>
      </c>
      <c r="AI163">
        <v>0</v>
      </c>
      <c r="AJ163">
        <v>0.42</v>
      </c>
      <c r="AK163">
        <v>8.9600000000000009</v>
      </c>
      <c r="AL163">
        <v>1.27</v>
      </c>
      <c r="AM163">
        <v>1.96</v>
      </c>
    </row>
    <row r="164" spans="1:39" x14ac:dyDescent="0.25">
      <c r="A164">
        <v>679</v>
      </c>
      <c r="B164" t="s">
        <v>63</v>
      </c>
      <c r="C164" t="s">
        <v>64</v>
      </c>
      <c r="D164" t="s">
        <v>575</v>
      </c>
      <c r="E164" s="7">
        <f t="shared" si="35"/>
        <v>399624365.69264907</v>
      </c>
      <c r="F164" s="8">
        <f t="shared" si="36"/>
        <v>8.6016519599424868</v>
      </c>
      <c r="G164" s="7">
        <f t="shared" si="44"/>
        <v>102329.29922807543</v>
      </c>
      <c r="H164">
        <v>5.01</v>
      </c>
      <c r="I164" s="7" t="s">
        <v>204</v>
      </c>
      <c r="J164" s="7" t="s">
        <v>204</v>
      </c>
      <c r="K164" s="7" t="s">
        <v>204</v>
      </c>
      <c r="L164" s="7" t="s">
        <v>204</v>
      </c>
      <c r="M164" s="7" t="s">
        <v>204</v>
      </c>
      <c r="N164" s="7">
        <v>8.332826060620329</v>
      </c>
      <c r="O164" s="7">
        <v>5.0698260606203274</v>
      </c>
      <c r="P164">
        <v>20</v>
      </c>
      <c r="Q164">
        <f t="shared" si="37"/>
        <v>293</v>
      </c>
      <c r="R164" t="s">
        <v>576</v>
      </c>
      <c r="S164" s="9" t="s">
        <v>41</v>
      </c>
      <c r="T164" t="s">
        <v>206</v>
      </c>
      <c r="U164" t="s">
        <v>65</v>
      </c>
      <c r="V164">
        <v>202.26</v>
      </c>
      <c r="W164">
        <v>8.1929999999999996</v>
      </c>
      <c r="X164">
        <v>4.93</v>
      </c>
      <c r="Y164" s="8">
        <f t="shared" si="38"/>
        <v>-3.2629999999999999</v>
      </c>
      <c r="Z164">
        <v>-3.3130000000000002</v>
      </c>
      <c r="AA164" s="7">
        <v>4.5899999999999998E-5</v>
      </c>
      <c r="AB164">
        <v>1.06E-2</v>
      </c>
      <c r="AC164">
        <f t="shared" si="39"/>
        <v>-1.9746941347352298</v>
      </c>
      <c r="AD164">
        <f t="shared" si="40"/>
        <v>-4.338187314462739</v>
      </c>
      <c r="AE164" s="7">
        <f t="shared" si="41"/>
        <v>89.869162881440928</v>
      </c>
      <c r="AF164" s="7">
        <v>20</v>
      </c>
      <c r="AG164" s="7">
        <f t="shared" si="42"/>
        <v>-109.86916288144093</v>
      </c>
      <c r="AH164" s="7">
        <f t="shared" si="43"/>
        <v>-3.5916519599424865</v>
      </c>
      <c r="AI164">
        <v>0</v>
      </c>
      <c r="AJ164">
        <v>0.25</v>
      </c>
      <c r="AK164">
        <v>9.11</v>
      </c>
      <c r="AL164">
        <v>1.52</v>
      </c>
      <c r="AM164">
        <v>1.58</v>
      </c>
    </row>
    <row r="165" spans="1:39" x14ac:dyDescent="0.25">
      <c r="A165">
        <v>950</v>
      </c>
      <c r="B165" t="s">
        <v>581</v>
      </c>
      <c r="C165" t="s">
        <v>582</v>
      </c>
      <c r="D165" t="s">
        <v>575</v>
      </c>
      <c r="E165" s="7">
        <f t="shared" si="35"/>
        <v>108535313.13428222</v>
      </c>
      <c r="F165" s="8">
        <f t="shared" si="36"/>
        <v>8.0355710635686179</v>
      </c>
      <c r="G165" s="7">
        <f t="shared" si="44"/>
        <v>17378.008287493791</v>
      </c>
      <c r="H165">
        <v>4.24</v>
      </c>
      <c r="I165" s="7" t="s">
        <v>204</v>
      </c>
      <c r="J165" s="7" t="s">
        <v>204</v>
      </c>
      <c r="K165" s="7" t="s">
        <v>204</v>
      </c>
      <c r="L165" s="7" t="s">
        <v>204</v>
      </c>
      <c r="M165" s="7" t="s">
        <v>204</v>
      </c>
      <c r="N165" s="7">
        <v>7.7858260606203284</v>
      </c>
      <c r="O165" s="7">
        <v>4.2998260606203287</v>
      </c>
      <c r="P165">
        <v>20</v>
      </c>
      <c r="Q165">
        <f t="shared" si="37"/>
        <v>293</v>
      </c>
      <c r="R165" t="s">
        <v>576</v>
      </c>
      <c r="S165" s="9" t="s">
        <v>41</v>
      </c>
      <c r="T165" t="s">
        <v>206</v>
      </c>
      <c r="U165" t="s">
        <v>583</v>
      </c>
      <c r="V165">
        <v>389.32</v>
      </c>
      <c r="W165">
        <v>8.0459999999999994</v>
      </c>
      <c r="X165">
        <v>4.5599999999999996</v>
      </c>
      <c r="Y165" s="8">
        <f t="shared" si="38"/>
        <v>-3.4859999999999998</v>
      </c>
      <c r="Z165">
        <v>-3.0659999999999998</v>
      </c>
      <c r="AA165">
        <v>1.1999999999999999E-3</v>
      </c>
      <c r="AB165">
        <v>5.6300000000000003E-2</v>
      </c>
      <c r="AC165">
        <f t="shared" si="39"/>
        <v>-1.2494916051486538</v>
      </c>
      <c r="AD165">
        <f t="shared" si="40"/>
        <v>-2.9208187539523753</v>
      </c>
      <c r="AE165" s="7">
        <f t="shared" si="41"/>
        <v>83.490372041455402</v>
      </c>
      <c r="AF165" s="7">
        <v>20</v>
      </c>
      <c r="AG165" s="7">
        <f t="shared" si="42"/>
        <v>-103.4903720414554</v>
      </c>
      <c r="AH165" s="7">
        <f t="shared" si="43"/>
        <v>-3.7955710635686182</v>
      </c>
      <c r="AI165">
        <v>0</v>
      </c>
      <c r="AJ165">
        <v>0.6</v>
      </c>
      <c r="AK165">
        <v>9.4</v>
      </c>
      <c r="AL165">
        <v>1.38</v>
      </c>
      <c r="AM165">
        <v>1.96</v>
      </c>
    </row>
    <row r="166" spans="1:39" x14ac:dyDescent="0.25">
      <c r="A166">
        <v>801</v>
      </c>
      <c r="B166" t="s">
        <v>584</v>
      </c>
      <c r="C166" t="s">
        <v>585</v>
      </c>
      <c r="D166" t="s">
        <v>575</v>
      </c>
      <c r="E166" s="7">
        <f t="shared" si="35"/>
        <v>6626809.2894916805</v>
      </c>
      <c r="F166" s="8">
        <f t="shared" si="36"/>
        <v>6.8213044723697021</v>
      </c>
      <c r="G166" s="7">
        <f t="shared" si="44"/>
        <v>51286.138399136544</v>
      </c>
      <c r="H166">
        <v>4.71</v>
      </c>
      <c r="I166" s="7" t="s">
        <v>204</v>
      </c>
      <c r="J166" s="7" t="s">
        <v>204</v>
      </c>
      <c r="K166" s="7" t="s">
        <v>204</v>
      </c>
      <c r="L166" s="7" t="s">
        <v>204</v>
      </c>
      <c r="M166" s="7" t="s">
        <v>204</v>
      </c>
      <c r="N166" s="7">
        <v>6.5708260606203286</v>
      </c>
      <c r="O166" s="7">
        <v>4.7698260606203275</v>
      </c>
      <c r="P166">
        <v>20</v>
      </c>
      <c r="Q166">
        <f t="shared" si="37"/>
        <v>293</v>
      </c>
      <c r="R166" t="s">
        <v>576</v>
      </c>
      <c r="S166" s="9" t="s">
        <v>41</v>
      </c>
      <c r="T166" t="s">
        <v>206</v>
      </c>
      <c r="U166" t="s">
        <v>586</v>
      </c>
      <c r="V166">
        <v>364.92</v>
      </c>
      <c r="W166">
        <v>7.8609999999999998</v>
      </c>
      <c r="X166">
        <v>6.06</v>
      </c>
      <c r="Y166" s="8">
        <f t="shared" si="38"/>
        <v>-1.8010000000000002</v>
      </c>
      <c r="Z166">
        <v>-1.8009999999999999</v>
      </c>
      <c r="AA166">
        <v>5.8700000000000002E-3</v>
      </c>
      <c r="AB166">
        <v>5.28E-2</v>
      </c>
      <c r="AC166">
        <f t="shared" si="39"/>
        <v>-1.2773660774661877</v>
      </c>
      <c r="AD166">
        <f t="shared" si="40"/>
        <v>-2.2313618987523856</v>
      </c>
      <c r="AE166" s="7">
        <f t="shared" si="41"/>
        <v>83.735552417191101</v>
      </c>
      <c r="AF166" s="7">
        <v>20</v>
      </c>
      <c r="AG166" s="7">
        <f t="shared" si="42"/>
        <v>-103.7355524171911</v>
      </c>
      <c r="AH166" s="7">
        <f t="shared" si="43"/>
        <v>-2.1113044723697025</v>
      </c>
      <c r="AI166">
        <v>0</v>
      </c>
      <c r="AJ166">
        <v>0.43</v>
      </c>
      <c r="AK166">
        <v>9.48</v>
      </c>
      <c r="AL166">
        <v>1.2</v>
      </c>
      <c r="AM166">
        <v>2.0099999999999998</v>
      </c>
    </row>
    <row r="167" spans="1:39" x14ac:dyDescent="0.25">
      <c r="A167">
        <v>176</v>
      </c>
      <c r="B167" t="s">
        <v>587</v>
      </c>
      <c r="C167" t="s">
        <v>588</v>
      </c>
      <c r="D167" t="s">
        <v>575</v>
      </c>
      <c r="E167" s="7">
        <f t="shared" si="35"/>
        <v>79761910.244407117</v>
      </c>
      <c r="F167" s="8">
        <f t="shared" si="36"/>
        <v>7.9017955464905434</v>
      </c>
      <c r="G167" s="7">
        <f t="shared" si="44"/>
        <v>28183.829312644593</v>
      </c>
      <c r="H167">
        <v>4.45</v>
      </c>
      <c r="I167" s="7" t="s">
        <v>204</v>
      </c>
      <c r="J167" s="7" t="s">
        <v>204</v>
      </c>
      <c r="K167" s="7" t="s">
        <v>204</v>
      </c>
      <c r="L167" s="7" t="s">
        <v>204</v>
      </c>
      <c r="M167" s="7" t="s">
        <v>204</v>
      </c>
      <c r="N167" s="7">
        <v>7.6478260606203277</v>
      </c>
      <c r="O167" s="7">
        <v>4.5098260606203286</v>
      </c>
      <c r="P167">
        <v>20</v>
      </c>
      <c r="Q167">
        <f t="shared" si="37"/>
        <v>293</v>
      </c>
      <c r="R167" t="s">
        <v>576</v>
      </c>
      <c r="S167" s="9" t="s">
        <v>41</v>
      </c>
      <c r="T167" t="s">
        <v>206</v>
      </c>
      <c r="U167" t="s">
        <v>202</v>
      </c>
      <c r="V167">
        <v>380.91</v>
      </c>
      <c r="W167">
        <v>8.5879999999999992</v>
      </c>
      <c r="X167">
        <v>5.45</v>
      </c>
      <c r="Y167" s="8">
        <f t="shared" si="38"/>
        <v>-3.137999999999999</v>
      </c>
      <c r="Z167">
        <v>-3.3879999999999999</v>
      </c>
      <c r="AA167">
        <v>3.6499999999999998E-4</v>
      </c>
      <c r="AB167">
        <v>3.8899999999999997E-2</v>
      </c>
      <c r="AC167">
        <f t="shared" si="39"/>
        <v>-1.4100503986742923</v>
      </c>
      <c r="AD167">
        <f t="shared" si="40"/>
        <v>-3.4377071355435254</v>
      </c>
      <c r="AE167" s="7">
        <f t="shared" si="41"/>
        <v>84.902627128326557</v>
      </c>
      <c r="AF167" s="7">
        <v>20</v>
      </c>
      <c r="AG167" s="7">
        <f t="shared" si="42"/>
        <v>-104.90262712832656</v>
      </c>
      <c r="AH167" s="7">
        <f t="shared" si="43"/>
        <v>-3.4517955464905437</v>
      </c>
      <c r="AI167">
        <v>0</v>
      </c>
      <c r="AJ167">
        <v>0.61</v>
      </c>
      <c r="AK167">
        <v>9.92</v>
      </c>
      <c r="AL167">
        <v>1.31</v>
      </c>
      <c r="AM167">
        <v>2.0099999999999998</v>
      </c>
    </row>
    <row r="168" spans="1:39" x14ac:dyDescent="0.25">
      <c r="A168">
        <v>114</v>
      </c>
      <c r="B168" t="s">
        <v>200</v>
      </c>
      <c r="C168" t="s">
        <v>201</v>
      </c>
      <c r="D168" t="s">
        <v>575</v>
      </c>
      <c r="E168" s="7">
        <f t="shared" si="35"/>
        <v>159145933.68059584</v>
      </c>
      <c r="F168" s="8">
        <f t="shared" si="36"/>
        <v>8.2017955464905441</v>
      </c>
      <c r="G168" s="7">
        <f t="shared" si="44"/>
        <v>56234.132519034953</v>
      </c>
      <c r="H168">
        <v>4.75</v>
      </c>
      <c r="I168" s="7" t="s">
        <v>204</v>
      </c>
      <c r="J168" s="7" t="s">
        <v>204</v>
      </c>
      <c r="K168" s="7" t="s">
        <v>204</v>
      </c>
      <c r="L168" s="7" t="s">
        <v>204</v>
      </c>
      <c r="M168" s="7" t="s">
        <v>204</v>
      </c>
      <c r="N168" s="7">
        <v>7.9478260606203284</v>
      </c>
      <c r="O168" s="7">
        <v>4.8098260606203276</v>
      </c>
      <c r="P168">
        <v>20</v>
      </c>
      <c r="Q168">
        <f t="shared" si="37"/>
        <v>293</v>
      </c>
      <c r="R168" t="s">
        <v>576</v>
      </c>
      <c r="S168" s="9" t="s">
        <v>41</v>
      </c>
      <c r="T168" t="s">
        <v>206</v>
      </c>
      <c r="U168" t="s">
        <v>202</v>
      </c>
      <c r="V168">
        <v>380.91</v>
      </c>
      <c r="W168">
        <v>8.5879999999999992</v>
      </c>
      <c r="X168">
        <v>5.45</v>
      </c>
      <c r="Y168" s="8">
        <f t="shared" si="38"/>
        <v>-3.137999999999999</v>
      </c>
      <c r="Z168">
        <v>-3.3879999999999999</v>
      </c>
      <c r="AA168">
        <v>3.6499999999999998E-4</v>
      </c>
      <c r="AB168">
        <v>3.8899999999999997E-2</v>
      </c>
      <c r="AC168">
        <f t="shared" si="39"/>
        <v>-1.4100503986742923</v>
      </c>
      <c r="AD168">
        <f t="shared" si="40"/>
        <v>-3.4377071355435254</v>
      </c>
      <c r="AE168" s="7">
        <f t="shared" si="41"/>
        <v>84.902627128326557</v>
      </c>
      <c r="AF168" s="7">
        <v>20</v>
      </c>
      <c r="AG168" s="7">
        <f t="shared" si="42"/>
        <v>-104.90262712832656</v>
      </c>
      <c r="AH168" s="7">
        <f t="shared" si="43"/>
        <v>-3.4517955464905437</v>
      </c>
      <c r="AI168">
        <v>0</v>
      </c>
      <c r="AJ168">
        <v>0.61</v>
      </c>
      <c r="AK168">
        <v>9.92</v>
      </c>
      <c r="AL168">
        <v>1.31</v>
      </c>
      <c r="AM168">
        <v>2.0099999999999998</v>
      </c>
    </row>
    <row r="169" spans="1:39" x14ac:dyDescent="0.25">
      <c r="A169">
        <v>956</v>
      </c>
      <c r="B169" t="s">
        <v>589</v>
      </c>
      <c r="C169" t="s">
        <v>590</v>
      </c>
      <c r="D169" t="s">
        <v>575</v>
      </c>
      <c r="E169" s="7">
        <f t="shared" si="35"/>
        <v>147785197.1921688</v>
      </c>
      <c r="F169" s="8">
        <f t="shared" si="36"/>
        <v>8.1696309354139203</v>
      </c>
      <c r="G169" s="7">
        <f t="shared" si="44"/>
        <v>831.7637711026714</v>
      </c>
      <c r="H169">
        <v>2.92</v>
      </c>
      <c r="I169" s="7" t="s">
        <v>204</v>
      </c>
      <c r="J169" s="7" t="s">
        <v>204</v>
      </c>
      <c r="K169" s="7" t="s">
        <v>204</v>
      </c>
      <c r="L169" s="7" t="s">
        <v>204</v>
      </c>
      <c r="M169" s="7" t="s">
        <v>204</v>
      </c>
      <c r="N169" s="7">
        <v>7.8768260606203278</v>
      </c>
      <c r="O169" s="7">
        <v>2.9798260606203275</v>
      </c>
      <c r="P169">
        <v>20</v>
      </c>
      <c r="Q169">
        <f t="shared" si="37"/>
        <v>293</v>
      </c>
      <c r="R169" t="s">
        <v>576</v>
      </c>
      <c r="S169" s="9" t="s">
        <v>41</v>
      </c>
      <c r="T169" t="s">
        <v>206</v>
      </c>
      <c r="U169" t="s">
        <v>591</v>
      </c>
      <c r="V169">
        <v>422.92</v>
      </c>
      <c r="W169">
        <v>8.5370000000000008</v>
      </c>
      <c r="X169">
        <v>3.64</v>
      </c>
      <c r="Y169" s="8">
        <f t="shared" si="38"/>
        <v>-4.8970000000000002</v>
      </c>
      <c r="Z169">
        <v>-4.8769999999999998</v>
      </c>
      <c r="AA169" s="7">
        <v>1.5500000000000001E-5</v>
      </c>
      <c r="AB169">
        <v>1.2999999999999999E-3</v>
      </c>
      <c r="AC169">
        <f t="shared" si="39"/>
        <v>-2.8860566476931631</v>
      </c>
      <c r="AD169">
        <f t="shared" si="40"/>
        <v>-4.8096683018297082</v>
      </c>
      <c r="AE169" s="7">
        <f t="shared" si="41"/>
        <v>97.885393675445954</v>
      </c>
      <c r="AF169" s="7">
        <v>20</v>
      </c>
      <c r="AG169" s="7">
        <f t="shared" si="42"/>
        <v>-117.88539367544595</v>
      </c>
      <c r="AH169" s="7">
        <f t="shared" si="43"/>
        <v>-5.2496309354139203</v>
      </c>
      <c r="AI169">
        <v>0</v>
      </c>
      <c r="AJ169">
        <v>1.23</v>
      </c>
      <c r="AK169">
        <v>10.18</v>
      </c>
      <c r="AL169">
        <v>2.21</v>
      </c>
      <c r="AM169">
        <v>2.14</v>
      </c>
    </row>
    <row r="170" spans="1:39" x14ac:dyDescent="0.25">
      <c r="A170">
        <v>181</v>
      </c>
      <c r="B170" t="s">
        <v>592</v>
      </c>
      <c r="C170" t="s">
        <v>593</v>
      </c>
      <c r="D170" t="s">
        <v>575</v>
      </c>
      <c r="E170" s="7">
        <f t="shared" si="35"/>
        <v>1589865250.8212855</v>
      </c>
      <c r="F170" s="8">
        <f t="shared" si="36"/>
        <v>9.2013603172106038</v>
      </c>
      <c r="G170" s="7">
        <f t="shared" si="44"/>
        <v>24547.089156850321</v>
      </c>
      <c r="H170">
        <v>4.3899999999999997</v>
      </c>
      <c r="I170" s="7" t="s">
        <v>204</v>
      </c>
      <c r="J170" s="7" t="s">
        <v>204</v>
      </c>
      <c r="K170" s="7" t="s">
        <v>204</v>
      </c>
      <c r="L170" s="7" t="s">
        <v>204</v>
      </c>
      <c r="M170" s="7" t="s">
        <v>204</v>
      </c>
      <c r="N170" s="7">
        <v>8.9408260606203296</v>
      </c>
      <c r="O170" s="7">
        <v>4.4498260606203273</v>
      </c>
      <c r="P170">
        <v>20</v>
      </c>
      <c r="Q170">
        <f t="shared" si="37"/>
        <v>293</v>
      </c>
      <c r="R170" t="s">
        <v>576</v>
      </c>
      <c r="S170" s="9" t="s">
        <v>41</v>
      </c>
      <c r="T170" t="s">
        <v>206</v>
      </c>
      <c r="U170" t="s">
        <v>594</v>
      </c>
      <c r="V170">
        <v>345.66</v>
      </c>
      <c r="W170">
        <v>10.161</v>
      </c>
      <c r="X170">
        <v>5.67</v>
      </c>
      <c r="Y170" s="8">
        <f t="shared" si="38"/>
        <v>-4.4909999999999997</v>
      </c>
      <c r="Z170">
        <v>-5.0810000000000004</v>
      </c>
      <c r="AA170">
        <v>5.5599999999999998E-3</v>
      </c>
      <c r="AB170">
        <v>2.1899999999999999E-2</v>
      </c>
      <c r="AC170">
        <f t="shared" si="39"/>
        <v>-1.6595558851598817</v>
      </c>
      <c r="AD170">
        <f t="shared" si="40"/>
        <v>-2.2549252084179425</v>
      </c>
      <c r="AE170" s="7">
        <f t="shared" si="41"/>
        <v>87.097246213049985</v>
      </c>
      <c r="AF170" s="7">
        <v>20</v>
      </c>
      <c r="AG170" s="7">
        <f t="shared" si="42"/>
        <v>-107.09724621304998</v>
      </c>
      <c r="AH170" s="7">
        <f t="shared" si="43"/>
        <v>-4.8113603172106041</v>
      </c>
      <c r="AI170">
        <v>0</v>
      </c>
      <c r="AJ170">
        <v>0.65</v>
      </c>
      <c r="AK170">
        <v>10.32</v>
      </c>
      <c r="AL170">
        <v>1.55</v>
      </c>
      <c r="AM170">
        <v>2.37</v>
      </c>
    </row>
    <row r="171" spans="1:39" x14ac:dyDescent="0.25">
      <c r="A171">
        <v>1030</v>
      </c>
      <c r="B171" t="s">
        <v>595</v>
      </c>
      <c r="C171" t="s">
        <v>596</v>
      </c>
      <c r="D171" t="s">
        <v>575</v>
      </c>
      <c r="E171" s="7">
        <f t="shared" si="35"/>
        <v>7847356.1503022015</v>
      </c>
      <c r="F171" s="8">
        <f t="shared" si="36"/>
        <v>6.8947233634032905</v>
      </c>
      <c r="G171" s="7">
        <f t="shared" si="44"/>
        <v>575.43993733715706</v>
      </c>
      <c r="H171">
        <v>2.76</v>
      </c>
      <c r="I171" s="7" t="s">
        <v>204</v>
      </c>
      <c r="J171" s="7" t="s">
        <v>204</v>
      </c>
      <c r="K171" s="7" t="s">
        <v>204</v>
      </c>
      <c r="L171" s="7" t="s">
        <v>204</v>
      </c>
      <c r="M171" s="7" t="s">
        <v>204</v>
      </c>
      <c r="N171" s="7">
        <v>6.5868260606203277</v>
      </c>
      <c r="O171" s="7">
        <v>2.8198260606203274</v>
      </c>
      <c r="P171">
        <v>20</v>
      </c>
      <c r="Q171">
        <f t="shared" si="37"/>
        <v>293</v>
      </c>
      <c r="R171" t="s">
        <v>576</v>
      </c>
      <c r="S171" s="9" t="s">
        <v>41</v>
      </c>
      <c r="T171" t="s">
        <v>206</v>
      </c>
      <c r="U171" t="s">
        <v>597</v>
      </c>
      <c r="V171">
        <v>380.91</v>
      </c>
      <c r="W171">
        <v>8.5670000000000002</v>
      </c>
      <c r="X171">
        <v>4.8</v>
      </c>
      <c r="Y171" s="8">
        <f t="shared" si="38"/>
        <v>-3.7670000000000003</v>
      </c>
      <c r="Z171">
        <v>-3.7669999999999999</v>
      </c>
      <c r="AA171">
        <v>2.2699999999999999E-3</v>
      </c>
      <c r="AB171">
        <v>3.4699999999999998E-4</v>
      </c>
      <c r="AC171">
        <f t="shared" si="39"/>
        <v>-3.4596705252091264</v>
      </c>
      <c r="AD171">
        <f t="shared" si="40"/>
        <v>-2.6439741428068775</v>
      </c>
      <c r="AE171" s="7">
        <f t="shared" si="41"/>
        <v>102.93082967202653</v>
      </c>
      <c r="AF171" s="7">
        <v>20</v>
      </c>
      <c r="AG171" s="7">
        <f t="shared" si="42"/>
        <v>-122.93082967202653</v>
      </c>
      <c r="AH171" s="7">
        <f t="shared" si="43"/>
        <v>-4.1347233634032907</v>
      </c>
      <c r="AI171">
        <v>0</v>
      </c>
      <c r="AJ171">
        <v>0.7</v>
      </c>
      <c r="AK171">
        <v>10.36</v>
      </c>
      <c r="AL171">
        <v>1.63</v>
      </c>
      <c r="AM171">
        <v>2.0099999999999998</v>
      </c>
    </row>
    <row r="172" spans="1:39" x14ac:dyDescent="0.25">
      <c r="A172">
        <v>1231</v>
      </c>
      <c r="B172" t="s">
        <v>598</v>
      </c>
      <c r="C172" t="s">
        <v>599</v>
      </c>
      <c r="D172" t="s">
        <v>575</v>
      </c>
      <c r="E172" s="7">
        <f t="shared" si="35"/>
        <v>2307020568.7315488</v>
      </c>
      <c r="F172" s="8">
        <f t="shared" si="36"/>
        <v>9.363051466582986</v>
      </c>
      <c r="G172" s="7">
        <f t="shared" si="44"/>
        <v>912.01083935590987</v>
      </c>
      <c r="H172">
        <v>2.96</v>
      </c>
      <c r="I172" s="7" t="s">
        <v>204</v>
      </c>
      <c r="J172" s="7" t="s">
        <v>204</v>
      </c>
      <c r="K172" s="7" t="s">
        <v>204</v>
      </c>
      <c r="L172" s="7" t="s">
        <v>204</v>
      </c>
      <c r="M172" s="7" t="s">
        <v>204</v>
      </c>
      <c r="N172" s="7">
        <v>9.1028260606203286</v>
      </c>
      <c r="O172" s="7">
        <v>3.0198260606203275</v>
      </c>
      <c r="P172">
        <v>20</v>
      </c>
      <c r="Q172">
        <f t="shared" si="37"/>
        <v>293</v>
      </c>
      <c r="R172" t="s">
        <v>576</v>
      </c>
      <c r="S172" s="9" t="s">
        <v>41</v>
      </c>
      <c r="T172" t="s">
        <v>206</v>
      </c>
      <c r="U172" t="s">
        <v>600</v>
      </c>
      <c r="V172">
        <v>380.91</v>
      </c>
      <c r="W172">
        <v>10.023</v>
      </c>
      <c r="X172">
        <v>3.94</v>
      </c>
      <c r="Y172" s="8">
        <f t="shared" si="38"/>
        <v>-6.0830000000000002</v>
      </c>
      <c r="Z172">
        <v>-6.0830000000000002</v>
      </c>
      <c r="AA172">
        <v>1.5399999999999999E-3</v>
      </c>
      <c r="AB172">
        <v>2.2499999999999999E-2</v>
      </c>
      <c r="AC172">
        <f t="shared" si="39"/>
        <v>-1.6478174818886375</v>
      </c>
      <c r="AD172">
        <f t="shared" si="40"/>
        <v>-2.8124792791635369</v>
      </c>
      <c r="AE172" s="7">
        <f t="shared" si="41"/>
        <v>86.993996684528128</v>
      </c>
      <c r="AF172" s="7">
        <v>20</v>
      </c>
      <c r="AG172" s="7">
        <f t="shared" si="42"/>
        <v>-106.99399668452813</v>
      </c>
      <c r="AH172" s="7">
        <f t="shared" si="43"/>
        <v>-6.4030514665829861</v>
      </c>
      <c r="AI172">
        <v>0</v>
      </c>
      <c r="AJ172">
        <v>0.71</v>
      </c>
      <c r="AK172">
        <v>10.45</v>
      </c>
      <c r="AL172">
        <v>1.62</v>
      </c>
      <c r="AM172">
        <v>2.0099999999999998</v>
      </c>
    </row>
    <row r="173" spans="1:39" x14ac:dyDescent="0.25">
      <c r="A173">
        <v>941</v>
      </c>
      <c r="B173" t="s">
        <v>601</v>
      </c>
      <c r="C173" t="s">
        <v>602</v>
      </c>
      <c r="D173" t="s">
        <v>575</v>
      </c>
      <c r="E173" s="7">
        <f t="shared" si="35"/>
        <v>56155265.739308588</v>
      </c>
      <c r="F173" s="8">
        <f t="shared" si="36"/>
        <v>7.7493904867648826</v>
      </c>
      <c r="G173" s="7">
        <f t="shared" si="44"/>
        <v>30199.517204020212</v>
      </c>
      <c r="H173">
        <v>4.4800000000000004</v>
      </c>
      <c r="I173" s="7" t="s">
        <v>204</v>
      </c>
      <c r="J173" s="7" t="s">
        <v>204</v>
      </c>
      <c r="K173" s="7" t="s">
        <v>204</v>
      </c>
      <c r="L173" s="7" t="s">
        <v>204</v>
      </c>
      <c r="M173" s="7" t="s">
        <v>204</v>
      </c>
      <c r="N173" s="7">
        <v>7.4458260606203277</v>
      </c>
      <c r="O173" s="7">
        <v>4.539826060620328</v>
      </c>
      <c r="P173">
        <v>20</v>
      </c>
      <c r="Q173">
        <f t="shared" si="37"/>
        <v>293</v>
      </c>
      <c r="R173" t="s">
        <v>576</v>
      </c>
      <c r="S173" s="9" t="s">
        <v>41</v>
      </c>
      <c r="T173" t="s">
        <v>206</v>
      </c>
      <c r="U173" t="s">
        <v>603</v>
      </c>
      <c r="V173">
        <v>406.92</v>
      </c>
      <c r="W173">
        <v>6.4059999999999997</v>
      </c>
      <c r="X173">
        <v>3.5</v>
      </c>
      <c r="Y173" s="8">
        <f t="shared" si="38"/>
        <v>-2.9059999999999997</v>
      </c>
      <c r="Z173">
        <v>-2.5760000000000001</v>
      </c>
      <c r="AA173">
        <v>1.66E-4</v>
      </c>
      <c r="AB173">
        <v>5.0699999999999996E-4</v>
      </c>
      <c r="AC173">
        <f t="shared" si="39"/>
        <v>-3.294992040666664</v>
      </c>
      <c r="AD173">
        <f t="shared" si="40"/>
        <v>-3.779891911959945</v>
      </c>
      <c r="AE173" s="7">
        <f t="shared" si="41"/>
        <v>101.48233829770521</v>
      </c>
      <c r="AF173" s="7">
        <v>20</v>
      </c>
      <c r="AG173" s="7">
        <f t="shared" si="42"/>
        <v>-121.48233829770521</v>
      </c>
      <c r="AH173" s="7">
        <f t="shared" si="43"/>
        <v>-3.2693904867648822</v>
      </c>
      <c r="AI173">
        <v>0</v>
      </c>
      <c r="AJ173">
        <v>1.43</v>
      </c>
      <c r="AK173">
        <v>11.33</v>
      </c>
      <c r="AL173">
        <v>2.54</v>
      </c>
      <c r="AM173">
        <v>2.08</v>
      </c>
    </row>
    <row r="174" spans="1:39" x14ac:dyDescent="0.25">
      <c r="A174">
        <v>816</v>
      </c>
      <c r="B174" t="s">
        <v>573</v>
      </c>
      <c r="C174" t="s">
        <v>574</v>
      </c>
      <c r="D174" t="s">
        <v>604</v>
      </c>
      <c r="E174" s="7">
        <f t="shared" si="35"/>
        <v>780189.90765843261</v>
      </c>
      <c r="F174" s="8">
        <f t="shared" si="36"/>
        <v>5.8922003280872808</v>
      </c>
      <c r="G174" s="7">
        <f t="shared" si="44"/>
        <v>104.71285480508998</v>
      </c>
      <c r="H174">
        <v>2.02</v>
      </c>
      <c r="I174" s="7" t="s">
        <v>204</v>
      </c>
      <c r="J174" s="7" t="s">
        <v>204</v>
      </c>
      <c r="K174" s="7" t="s">
        <v>204</v>
      </c>
      <c r="L174" s="7" t="s">
        <v>204</v>
      </c>
      <c r="M174" s="7" t="s">
        <v>204</v>
      </c>
      <c r="N174" s="7">
        <v>5.6368260606203284</v>
      </c>
      <c r="O174" s="7">
        <v>2.0798260606203276</v>
      </c>
      <c r="P174">
        <v>20</v>
      </c>
      <c r="Q174">
        <f t="shared" si="37"/>
        <v>293</v>
      </c>
      <c r="R174" t="s">
        <v>576</v>
      </c>
      <c r="S174" s="9" t="s">
        <v>41</v>
      </c>
      <c r="T174" t="s">
        <v>206</v>
      </c>
      <c r="U174" t="s">
        <v>165</v>
      </c>
      <c r="V174">
        <v>290.83</v>
      </c>
      <c r="W174">
        <v>7.8170000000000002</v>
      </c>
      <c r="X174">
        <v>4.26</v>
      </c>
      <c r="Y174" s="8">
        <f t="shared" si="38"/>
        <v>-3.5570000000000004</v>
      </c>
      <c r="Z174">
        <v>-3.677</v>
      </c>
      <c r="AA174">
        <v>6.7400000000000002E-2</v>
      </c>
      <c r="AB174">
        <v>3.44E-2</v>
      </c>
      <c r="AC174">
        <f t="shared" si="39"/>
        <v>-1.4634415574284698</v>
      </c>
      <c r="AD174">
        <f t="shared" si="40"/>
        <v>-1.1713401034646802</v>
      </c>
      <c r="AE174" s="7">
        <f t="shared" si="41"/>
        <v>85.372249089782642</v>
      </c>
      <c r="AF174" s="7">
        <v>20</v>
      </c>
      <c r="AG174" s="7">
        <f t="shared" si="42"/>
        <v>-105.37224908978264</v>
      </c>
      <c r="AH174" s="7">
        <f t="shared" si="43"/>
        <v>-3.8722003280872803</v>
      </c>
      <c r="AI174">
        <v>0</v>
      </c>
      <c r="AJ174">
        <v>0.4</v>
      </c>
      <c r="AK174">
        <v>7</v>
      </c>
      <c r="AL174">
        <v>1.1000000000000001</v>
      </c>
      <c r="AM174">
        <v>1.58</v>
      </c>
    </row>
    <row r="175" spans="1:39" x14ac:dyDescent="0.25">
      <c r="A175">
        <v>812</v>
      </c>
      <c r="B175" t="s">
        <v>577</v>
      </c>
      <c r="C175" t="s">
        <v>578</v>
      </c>
      <c r="D175" t="s">
        <v>604</v>
      </c>
      <c r="E175" s="7">
        <f t="shared" si="35"/>
        <v>1294792.9560648536</v>
      </c>
      <c r="F175" s="8">
        <f t="shared" si="36"/>
        <v>6.1122003280872805</v>
      </c>
      <c r="G175" s="7">
        <f t="shared" si="44"/>
        <v>173.78008287493768</v>
      </c>
      <c r="H175">
        <v>2.2400000000000002</v>
      </c>
      <c r="I175" s="7" t="s">
        <v>204</v>
      </c>
      <c r="J175" s="7" t="s">
        <v>204</v>
      </c>
      <c r="K175" s="7" t="s">
        <v>204</v>
      </c>
      <c r="L175" s="7" t="s">
        <v>204</v>
      </c>
      <c r="M175" s="7" t="s">
        <v>204</v>
      </c>
      <c r="N175" s="7">
        <v>5.8568260606203291</v>
      </c>
      <c r="O175" s="7">
        <v>2.2998260606203278</v>
      </c>
      <c r="P175">
        <v>20</v>
      </c>
      <c r="Q175">
        <f t="shared" si="37"/>
        <v>293</v>
      </c>
      <c r="R175" t="s">
        <v>576</v>
      </c>
      <c r="S175" s="9" t="s">
        <v>41</v>
      </c>
      <c r="T175" t="s">
        <v>206</v>
      </c>
      <c r="U175" t="s">
        <v>165</v>
      </c>
      <c r="V175">
        <v>290.83</v>
      </c>
      <c r="W175">
        <v>7.8170000000000002</v>
      </c>
      <c r="X175">
        <v>4.26</v>
      </c>
      <c r="Y175" s="8">
        <f t="shared" si="38"/>
        <v>-3.5570000000000004</v>
      </c>
      <c r="Z175">
        <v>-3.677</v>
      </c>
      <c r="AA175">
        <v>6.7400000000000002E-2</v>
      </c>
      <c r="AB175">
        <v>3.44E-2</v>
      </c>
      <c r="AC175">
        <f t="shared" si="39"/>
        <v>-1.4634415574284698</v>
      </c>
      <c r="AD175">
        <f t="shared" si="40"/>
        <v>-1.1713401034646802</v>
      </c>
      <c r="AE175" s="7">
        <f t="shared" si="41"/>
        <v>85.372249089782642</v>
      </c>
      <c r="AF175" s="7">
        <v>20</v>
      </c>
      <c r="AG175" s="7">
        <f t="shared" si="42"/>
        <v>-105.37224908978264</v>
      </c>
      <c r="AH175" s="7">
        <f t="shared" si="43"/>
        <v>-3.8722003280872803</v>
      </c>
      <c r="AI175">
        <v>0</v>
      </c>
      <c r="AJ175">
        <v>0.4</v>
      </c>
      <c r="AK175">
        <v>7</v>
      </c>
      <c r="AL175">
        <v>1.1000000000000001</v>
      </c>
      <c r="AM175">
        <v>1.58</v>
      </c>
    </row>
    <row r="176" spans="1:39" x14ac:dyDescent="0.25">
      <c r="A176">
        <v>97</v>
      </c>
      <c r="B176" t="s">
        <v>573</v>
      </c>
      <c r="C176" t="s">
        <v>164</v>
      </c>
      <c r="D176" t="s">
        <v>604</v>
      </c>
      <c r="E176" s="7">
        <f t="shared" si="35"/>
        <v>3105991.9663229277</v>
      </c>
      <c r="F176" s="8">
        <f t="shared" si="36"/>
        <v>6.4922003280872804</v>
      </c>
      <c r="G176" s="7">
        <f t="shared" si="44"/>
        <v>416.86938347033572</v>
      </c>
      <c r="H176">
        <v>2.62</v>
      </c>
      <c r="I176" s="7" t="s">
        <v>204</v>
      </c>
      <c r="J176" s="7" t="s">
        <v>204</v>
      </c>
      <c r="K176" s="7" t="s">
        <v>204</v>
      </c>
      <c r="L176" s="7" t="s">
        <v>204</v>
      </c>
      <c r="M176" s="7" t="s">
        <v>204</v>
      </c>
      <c r="N176" s="7">
        <v>6.236826060620329</v>
      </c>
      <c r="O176" s="7">
        <v>2.6798260606203277</v>
      </c>
      <c r="P176">
        <v>20</v>
      </c>
      <c r="Q176">
        <f t="shared" si="37"/>
        <v>293</v>
      </c>
      <c r="R176" t="s">
        <v>576</v>
      </c>
      <c r="S176" s="9" t="s">
        <v>41</v>
      </c>
      <c r="T176" t="s">
        <v>206</v>
      </c>
      <c r="U176" t="s">
        <v>165</v>
      </c>
      <c r="V176">
        <v>290.83</v>
      </c>
      <c r="W176">
        <v>7.8170000000000002</v>
      </c>
      <c r="X176">
        <v>4.26</v>
      </c>
      <c r="Y176" s="8">
        <f t="shared" si="38"/>
        <v>-3.5570000000000004</v>
      </c>
      <c r="Z176">
        <v>-3.677</v>
      </c>
      <c r="AA176">
        <v>6.7400000000000002E-2</v>
      </c>
      <c r="AB176">
        <v>3.44E-2</v>
      </c>
      <c r="AC176">
        <f t="shared" si="39"/>
        <v>-1.4634415574284698</v>
      </c>
      <c r="AD176">
        <f t="shared" si="40"/>
        <v>-1.1713401034646802</v>
      </c>
      <c r="AE176" s="7">
        <f t="shared" si="41"/>
        <v>85.372249089782642</v>
      </c>
      <c r="AF176" s="7">
        <v>20</v>
      </c>
      <c r="AG176" s="7">
        <f t="shared" si="42"/>
        <v>-105.37224908978264</v>
      </c>
      <c r="AH176" s="7">
        <f t="shared" si="43"/>
        <v>-3.8722003280872803</v>
      </c>
      <c r="AI176">
        <v>0</v>
      </c>
      <c r="AJ176">
        <v>0.4</v>
      </c>
      <c r="AK176">
        <v>7</v>
      </c>
      <c r="AL176">
        <v>1.1000000000000001</v>
      </c>
      <c r="AM176">
        <v>1.58</v>
      </c>
    </row>
    <row r="177" spans="1:39" x14ac:dyDescent="0.25">
      <c r="A177">
        <v>808</v>
      </c>
      <c r="B177" t="s">
        <v>579</v>
      </c>
      <c r="C177" t="s">
        <v>580</v>
      </c>
      <c r="D177" t="s">
        <v>604</v>
      </c>
      <c r="E177" s="7">
        <f t="shared" si="35"/>
        <v>4701109.0781805636</v>
      </c>
      <c r="F177" s="8">
        <f t="shared" si="36"/>
        <v>6.6722003280872801</v>
      </c>
      <c r="G177" s="7">
        <f t="shared" si="44"/>
        <v>630.95734448019323</v>
      </c>
      <c r="H177">
        <v>2.8</v>
      </c>
      <c r="I177" s="7" t="s">
        <v>204</v>
      </c>
      <c r="J177" s="7" t="s">
        <v>204</v>
      </c>
      <c r="K177" s="7" t="s">
        <v>204</v>
      </c>
      <c r="L177" s="7" t="s">
        <v>204</v>
      </c>
      <c r="M177" s="7" t="s">
        <v>204</v>
      </c>
      <c r="N177" s="7">
        <v>6.4168260606203287</v>
      </c>
      <c r="O177" s="7">
        <v>2.8598260606203274</v>
      </c>
      <c r="P177">
        <v>20</v>
      </c>
      <c r="Q177">
        <f t="shared" si="37"/>
        <v>293</v>
      </c>
      <c r="R177" t="s">
        <v>576</v>
      </c>
      <c r="S177" s="9" t="s">
        <v>41</v>
      </c>
      <c r="T177" t="s">
        <v>206</v>
      </c>
      <c r="U177" t="s">
        <v>165</v>
      </c>
      <c r="V177">
        <v>290.83</v>
      </c>
      <c r="W177">
        <v>7.8170000000000002</v>
      </c>
      <c r="X177">
        <v>4.26</v>
      </c>
      <c r="Y177" s="8">
        <f t="shared" si="38"/>
        <v>-3.5570000000000004</v>
      </c>
      <c r="Z177">
        <v>-3.677</v>
      </c>
      <c r="AA177">
        <v>6.7400000000000002E-2</v>
      </c>
      <c r="AB177">
        <v>3.44E-2</v>
      </c>
      <c r="AC177">
        <f t="shared" si="39"/>
        <v>-1.4634415574284698</v>
      </c>
      <c r="AD177">
        <f t="shared" si="40"/>
        <v>-1.1713401034646802</v>
      </c>
      <c r="AE177" s="7">
        <f t="shared" si="41"/>
        <v>85.372249089782642</v>
      </c>
      <c r="AF177" s="7">
        <v>20</v>
      </c>
      <c r="AG177" s="7">
        <f t="shared" si="42"/>
        <v>-105.37224908978264</v>
      </c>
      <c r="AH177" s="7">
        <f t="shared" si="43"/>
        <v>-3.8722003280872803</v>
      </c>
      <c r="AI177">
        <v>0</v>
      </c>
      <c r="AJ177">
        <v>0.4</v>
      </c>
      <c r="AK177">
        <v>7</v>
      </c>
      <c r="AL177">
        <v>1.1000000000000001</v>
      </c>
      <c r="AM177">
        <v>1.58</v>
      </c>
    </row>
    <row r="178" spans="1:39" x14ac:dyDescent="0.25">
      <c r="A178">
        <v>295</v>
      </c>
      <c r="B178" t="s">
        <v>60</v>
      </c>
      <c r="C178" t="s">
        <v>61</v>
      </c>
      <c r="D178" t="s">
        <v>604</v>
      </c>
      <c r="E178" s="7">
        <f t="shared" si="35"/>
        <v>20255011.383889154</v>
      </c>
      <c r="F178" s="8">
        <f t="shared" si="36"/>
        <v>7.3065324916054539</v>
      </c>
      <c r="G178" s="7">
        <f t="shared" si="44"/>
        <v>13489.628825916556</v>
      </c>
      <c r="H178">
        <v>4.13</v>
      </c>
      <c r="I178" s="7" t="s">
        <v>204</v>
      </c>
      <c r="J178" s="7" t="s">
        <v>204</v>
      </c>
      <c r="K178" s="7" t="s">
        <v>204</v>
      </c>
      <c r="L178" s="7" t="s">
        <v>204</v>
      </c>
      <c r="M178" s="7" t="s">
        <v>204</v>
      </c>
      <c r="N178" s="7">
        <v>7.06182606062033</v>
      </c>
      <c r="O178" s="7">
        <v>4.1898260606203284</v>
      </c>
      <c r="P178">
        <v>20</v>
      </c>
      <c r="Q178">
        <f t="shared" si="37"/>
        <v>293</v>
      </c>
      <c r="R178" t="s">
        <v>576</v>
      </c>
      <c r="S178" s="9" t="s">
        <v>41</v>
      </c>
      <c r="T178" t="s">
        <v>206</v>
      </c>
      <c r="U178" t="s">
        <v>62</v>
      </c>
      <c r="V178">
        <v>178.24</v>
      </c>
      <c r="W178">
        <v>7.2220000000000004</v>
      </c>
      <c r="X178">
        <v>4.3499999999999996</v>
      </c>
      <c r="Y178" s="8">
        <f t="shared" si="38"/>
        <v>-2.8720000000000008</v>
      </c>
      <c r="Z178">
        <v>-2.762</v>
      </c>
      <c r="AA178">
        <v>5.7600000000000004E-3</v>
      </c>
      <c r="AB178">
        <v>8.7499999999999994E-2</v>
      </c>
      <c r="AC178">
        <f t="shared" si="39"/>
        <v>-1.0579919469776868</v>
      </c>
      <c r="AD178">
        <f t="shared" si="40"/>
        <v>-2.2395775165767877</v>
      </c>
      <c r="AE178" s="7">
        <f t="shared" si="41"/>
        <v>81.805964975062935</v>
      </c>
      <c r="AF178" s="7">
        <v>20</v>
      </c>
      <c r="AG178" s="7">
        <f t="shared" si="42"/>
        <v>-101.80596497506293</v>
      </c>
      <c r="AH178" s="7">
        <f t="shared" si="43"/>
        <v>-3.176532491605454</v>
      </c>
      <c r="AI178">
        <v>0</v>
      </c>
      <c r="AJ178">
        <v>0.23</v>
      </c>
      <c r="AK178">
        <v>7.7100000000000009</v>
      </c>
      <c r="AL178">
        <v>1.34</v>
      </c>
      <c r="AM178">
        <v>1.45</v>
      </c>
    </row>
    <row r="179" spans="1:39" x14ac:dyDescent="0.25">
      <c r="A179">
        <v>604</v>
      </c>
      <c r="B179" t="s">
        <v>207</v>
      </c>
      <c r="C179" t="s">
        <v>208</v>
      </c>
      <c r="D179" t="s">
        <v>604</v>
      </c>
      <c r="E179" s="7">
        <f t="shared" si="35"/>
        <v>20453704.960472792</v>
      </c>
      <c r="F179" s="8">
        <f t="shared" si="36"/>
        <v>7.3107719870695229</v>
      </c>
      <c r="G179" s="7">
        <f t="shared" si="44"/>
        <v>18197.008586099837</v>
      </c>
      <c r="H179">
        <v>4.26</v>
      </c>
      <c r="I179" s="7" t="s">
        <v>204</v>
      </c>
      <c r="J179" s="7" t="s">
        <v>204</v>
      </c>
      <c r="K179" s="7" t="s">
        <v>204</v>
      </c>
      <c r="L179" s="7" t="s">
        <v>204</v>
      </c>
      <c r="M179" s="7" t="s">
        <v>204</v>
      </c>
      <c r="N179" s="7">
        <v>7.0628260606203286</v>
      </c>
      <c r="O179" s="7">
        <v>4.3198260606203274</v>
      </c>
      <c r="P179">
        <v>20</v>
      </c>
      <c r="Q179">
        <f t="shared" si="37"/>
        <v>293</v>
      </c>
      <c r="R179" t="s">
        <v>576</v>
      </c>
      <c r="S179" s="9" t="s">
        <v>41</v>
      </c>
      <c r="T179" t="s">
        <v>206</v>
      </c>
      <c r="U179" t="s">
        <v>209</v>
      </c>
      <c r="V179">
        <v>178.24</v>
      </c>
      <c r="W179">
        <v>7.093</v>
      </c>
      <c r="X179">
        <v>4.3499999999999996</v>
      </c>
      <c r="Y179" s="8">
        <f t="shared" si="38"/>
        <v>-2.7430000000000003</v>
      </c>
      <c r="Z179">
        <v>-2.6429999999999998</v>
      </c>
      <c r="AA179">
        <v>2.8899999999999998E-4</v>
      </c>
      <c r="AB179">
        <v>6.59E-2</v>
      </c>
      <c r="AC179">
        <f t="shared" si="39"/>
        <v>-1.1811145854059901</v>
      </c>
      <c r="AD179">
        <f t="shared" si="40"/>
        <v>-3.5391021572434522</v>
      </c>
      <c r="AE179" s="7">
        <f t="shared" si="41"/>
        <v>82.888936319149437</v>
      </c>
      <c r="AF179" s="7">
        <v>20</v>
      </c>
      <c r="AG179" s="7">
        <f t="shared" si="42"/>
        <v>-102.88893631914944</v>
      </c>
      <c r="AH179" s="7">
        <f t="shared" si="43"/>
        <v>-3.0507719870695231</v>
      </c>
      <c r="AI179">
        <v>0</v>
      </c>
      <c r="AJ179">
        <v>0.23</v>
      </c>
      <c r="AK179">
        <v>7.7100000000000009</v>
      </c>
      <c r="AL179">
        <v>1.34</v>
      </c>
      <c r="AM179">
        <v>1.45</v>
      </c>
    </row>
    <row r="180" spans="1:39" x14ac:dyDescent="0.25">
      <c r="A180">
        <v>947</v>
      </c>
      <c r="B180" t="s">
        <v>605</v>
      </c>
      <c r="C180" t="s">
        <v>606</v>
      </c>
      <c r="D180" t="s">
        <v>604</v>
      </c>
      <c r="E180" s="7">
        <f t="shared" si="35"/>
        <v>246200083.74915808</v>
      </c>
      <c r="F180" s="8">
        <f t="shared" si="36"/>
        <v>8.3912881963279986</v>
      </c>
      <c r="G180" s="7">
        <f t="shared" si="44"/>
        <v>234422.88153199267</v>
      </c>
      <c r="H180">
        <v>5.37</v>
      </c>
      <c r="I180" s="7" t="s">
        <v>204</v>
      </c>
      <c r="J180" s="7" t="s">
        <v>204</v>
      </c>
      <c r="K180" s="7" t="s">
        <v>204</v>
      </c>
      <c r="L180" s="7" t="s">
        <v>204</v>
      </c>
      <c r="M180" s="7" t="s">
        <v>204</v>
      </c>
      <c r="N180" s="7">
        <v>8.1288260606203266</v>
      </c>
      <c r="O180" s="7">
        <v>5.4298260606203286</v>
      </c>
      <c r="P180">
        <v>20</v>
      </c>
      <c r="Q180">
        <f t="shared" si="37"/>
        <v>293</v>
      </c>
      <c r="R180" t="s">
        <v>576</v>
      </c>
      <c r="S180" s="9" t="s">
        <v>41</v>
      </c>
      <c r="T180" t="s">
        <v>206</v>
      </c>
      <c r="U180" t="s">
        <v>607</v>
      </c>
      <c r="V180">
        <v>283.58999999999997</v>
      </c>
      <c r="W180">
        <v>8.1989999999999998</v>
      </c>
      <c r="X180">
        <v>5.5</v>
      </c>
      <c r="Y180" s="8">
        <f t="shared" si="38"/>
        <v>-2.6989999999999998</v>
      </c>
      <c r="Z180">
        <v>-2.6989999999999998</v>
      </c>
      <c r="AA180">
        <v>2.9399999999999999E-3</v>
      </c>
      <c r="AB180">
        <v>1.8499999999999999E-2</v>
      </c>
      <c r="AC180">
        <f t="shared" si="39"/>
        <v>-1.7328282715969863</v>
      </c>
      <c r="AD180">
        <f t="shared" si="40"/>
        <v>-2.5316526695878427</v>
      </c>
      <c r="AE180" s="7">
        <f t="shared" si="41"/>
        <v>87.741740969149816</v>
      </c>
      <c r="AF180" s="7">
        <v>20</v>
      </c>
      <c r="AG180" s="7">
        <f t="shared" si="42"/>
        <v>-107.74174096914982</v>
      </c>
      <c r="AH180" s="7">
        <f t="shared" si="43"/>
        <v>-3.0212881963279994</v>
      </c>
      <c r="AI180">
        <v>0</v>
      </c>
      <c r="AJ180">
        <v>0.28000000000000003</v>
      </c>
      <c r="AK180">
        <v>8.86</v>
      </c>
      <c r="AL180">
        <v>1.45</v>
      </c>
      <c r="AM180">
        <v>1.93</v>
      </c>
    </row>
    <row r="181" spans="1:39" x14ac:dyDescent="0.25">
      <c r="A181">
        <v>234</v>
      </c>
      <c r="B181" t="s">
        <v>182</v>
      </c>
      <c r="C181" t="s">
        <v>183</v>
      </c>
      <c r="D181" t="s">
        <v>604</v>
      </c>
      <c r="E181" s="7">
        <f t="shared" si="35"/>
        <v>7618519.4711213605</v>
      </c>
      <c r="F181" s="8">
        <f t="shared" si="36"/>
        <v>6.8818705818389621</v>
      </c>
      <c r="G181" s="7">
        <f t="shared" si="44"/>
        <v>114815.36214968823</v>
      </c>
      <c r="H181">
        <v>5.0599999999999996</v>
      </c>
      <c r="I181" s="7" t="s">
        <v>204</v>
      </c>
      <c r="J181" s="7" t="s">
        <v>204</v>
      </c>
      <c r="K181" s="7" t="s">
        <v>204</v>
      </c>
      <c r="L181" s="7" t="s">
        <v>204</v>
      </c>
      <c r="M181" s="7" t="s">
        <v>204</v>
      </c>
      <c r="N181" s="7">
        <v>6.6498260606203274</v>
      </c>
      <c r="O181" s="7">
        <v>5.1198260606203272</v>
      </c>
      <c r="P181">
        <v>20</v>
      </c>
      <c r="Q181">
        <f t="shared" si="37"/>
        <v>293</v>
      </c>
      <c r="R181" t="s">
        <v>576</v>
      </c>
      <c r="S181" s="9" t="s">
        <v>41</v>
      </c>
      <c r="T181" t="s">
        <v>206</v>
      </c>
      <c r="U181" t="s">
        <v>184</v>
      </c>
      <c r="V181">
        <v>373.32</v>
      </c>
      <c r="W181">
        <v>7.39</v>
      </c>
      <c r="X181">
        <v>5.86</v>
      </c>
      <c r="Y181" s="8">
        <f t="shared" si="38"/>
        <v>-1.5299999999999994</v>
      </c>
      <c r="Z181">
        <v>-1.92</v>
      </c>
      <c r="AA181">
        <v>3.1699999999999999E-2</v>
      </c>
      <c r="AB181">
        <v>0.26500000000000001</v>
      </c>
      <c r="AC181">
        <f t="shared" si="39"/>
        <v>-0.5767541260631921</v>
      </c>
      <c r="AD181">
        <f t="shared" si="40"/>
        <v>-1.4989407377822486</v>
      </c>
      <c r="AE181" s="7">
        <f t="shared" si="41"/>
        <v>77.573057230444391</v>
      </c>
      <c r="AF181" s="7">
        <v>20</v>
      </c>
      <c r="AG181" s="7">
        <f t="shared" si="42"/>
        <v>-97.573057230444391</v>
      </c>
      <c r="AH181" s="7">
        <f t="shared" si="43"/>
        <v>-1.8218705818389624</v>
      </c>
      <c r="AI181">
        <v>0</v>
      </c>
      <c r="AJ181">
        <v>0.42</v>
      </c>
      <c r="AK181">
        <v>8.9600000000000009</v>
      </c>
      <c r="AL181">
        <v>1.27</v>
      </c>
      <c r="AM181">
        <v>1.96</v>
      </c>
    </row>
    <row r="182" spans="1:39" x14ac:dyDescent="0.25">
      <c r="A182">
        <v>680</v>
      </c>
      <c r="B182" t="s">
        <v>63</v>
      </c>
      <c r="C182" t="s">
        <v>64</v>
      </c>
      <c r="D182" t="s">
        <v>604</v>
      </c>
      <c r="E182" s="7">
        <f t="shared" si="35"/>
        <v>356165590.82467538</v>
      </c>
      <c r="F182" s="8">
        <f t="shared" si="36"/>
        <v>8.5516519599424861</v>
      </c>
      <c r="G182" s="7">
        <f t="shared" si="44"/>
        <v>91201.083935591028</v>
      </c>
      <c r="H182">
        <v>4.96</v>
      </c>
      <c r="I182" s="7" t="s">
        <v>204</v>
      </c>
      <c r="J182" s="7" t="s">
        <v>204</v>
      </c>
      <c r="K182" s="7" t="s">
        <v>204</v>
      </c>
      <c r="L182" s="7" t="s">
        <v>204</v>
      </c>
      <c r="M182" s="7" t="s">
        <v>204</v>
      </c>
      <c r="N182" s="7">
        <v>8.2828260606203283</v>
      </c>
      <c r="O182" s="7">
        <v>5.0198260606203275</v>
      </c>
      <c r="P182">
        <v>20</v>
      </c>
      <c r="Q182">
        <f t="shared" si="37"/>
        <v>293</v>
      </c>
      <c r="R182" t="s">
        <v>576</v>
      </c>
      <c r="S182" s="9" t="s">
        <v>41</v>
      </c>
      <c r="T182" t="s">
        <v>206</v>
      </c>
      <c r="U182" t="s">
        <v>65</v>
      </c>
      <c r="V182">
        <v>202.26</v>
      </c>
      <c r="W182">
        <v>8.1929999999999996</v>
      </c>
      <c r="X182">
        <v>4.93</v>
      </c>
      <c r="Y182" s="8">
        <f t="shared" si="38"/>
        <v>-3.2629999999999999</v>
      </c>
      <c r="Z182">
        <v>-3.3130000000000002</v>
      </c>
      <c r="AA182" s="7">
        <v>4.5899999999999998E-5</v>
      </c>
      <c r="AB182">
        <v>1.06E-2</v>
      </c>
      <c r="AC182">
        <f t="shared" si="39"/>
        <v>-1.9746941347352298</v>
      </c>
      <c r="AD182">
        <f t="shared" si="40"/>
        <v>-4.338187314462739</v>
      </c>
      <c r="AE182" s="7">
        <f t="shared" si="41"/>
        <v>89.869162881440928</v>
      </c>
      <c r="AF182" s="7">
        <v>20</v>
      </c>
      <c r="AG182" s="7">
        <f t="shared" si="42"/>
        <v>-109.86916288144093</v>
      </c>
      <c r="AH182" s="7">
        <f t="shared" si="43"/>
        <v>-3.5916519599424865</v>
      </c>
      <c r="AI182">
        <v>0</v>
      </c>
      <c r="AJ182">
        <v>0.25</v>
      </c>
      <c r="AK182">
        <v>9.11</v>
      </c>
      <c r="AL182">
        <v>1.52</v>
      </c>
      <c r="AM182">
        <v>1.58</v>
      </c>
    </row>
    <row r="183" spans="1:39" x14ac:dyDescent="0.25">
      <c r="A183">
        <v>1002</v>
      </c>
      <c r="B183" t="s">
        <v>394</v>
      </c>
      <c r="C183" t="s">
        <v>608</v>
      </c>
      <c r="D183" t="s">
        <v>604</v>
      </c>
      <c r="E183" s="7">
        <f t="shared" si="35"/>
        <v>1191719201.9209914</v>
      </c>
      <c r="F183" s="8">
        <f t="shared" si="36"/>
        <v>9.0761739370970034</v>
      </c>
      <c r="G183" s="7">
        <f t="shared" si="44"/>
        <v>416869.38347033598</v>
      </c>
      <c r="H183">
        <v>5.62</v>
      </c>
      <c r="I183" s="7" t="s">
        <v>204</v>
      </c>
      <c r="J183" s="7" t="s">
        <v>204</v>
      </c>
      <c r="K183" s="7" t="s">
        <v>204</v>
      </c>
      <c r="L183" s="7" t="s">
        <v>204</v>
      </c>
      <c r="M183" s="7" t="s">
        <v>204</v>
      </c>
      <c r="N183" s="7">
        <v>8.8008260606203308</v>
      </c>
      <c r="O183" s="7">
        <v>5.6798260606203277</v>
      </c>
      <c r="P183">
        <v>20</v>
      </c>
      <c r="Q183">
        <f t="shared" si="37"/>
        <v>293</v>
      </c>
      <c r="R183" t="s">
        <v>576</v>
      </c>
      <c r="S183" s="9" t="s">
        <v>41</v>
      </c>
      <c r="T183" t="s">
        <v>206</v>
      </c>
      <c r="U183" t="s">
        <v>609</v>
      </c>
      <c r="V183">
        <v>318.02999999999997</v>
      </c>
      <c r="W183">
        <v>9.1210000000000004</v>
      </c>
      <c r="X183">
        <v>6</v>
      </c>
      <c r="Y183" s="8">
        <f t="shared" si="38"/>
        <v>-3.1210000000000004</v>
      </c>
      <c r="Z183">
        <v>-3.121</v>
      </c>
      <c r="AA183">
        <v>1.1800000000000001E-3</v>
      </c>
      <c r="AB183">
        <v>5.9899999999999997E-3</v>
      </c>
      <c r="AC183">
        <f t="shared" si="39"/>
        <v>-2.2225731776106885</v>
      </c>
      <c r="AD183">
        <f t="shared" si="40"/>
        <v>-2.9281179926938745</v>
      </c>
      <c r="AE183" s="7">
        <f t="shared" si="41"/>
        <v>92.049475971385249</v>
      </c>
      <c r="AF183" s="7">
        <v>20</v>
      </c>
      <c r="AG183" s="7">
        <f t="shared" si="42"/>
        <v>-112.04947597138525</v>
      </c>
      <c r="AH183" s="7">
        <f t="shared" si="43"/>
        <v>-3.4561739370970024</v>
      </c>
      <c r="AI183">
        <v>0</v>
      </c>
      <c r="AJ183">
        <v>0.3</v>
      </c>
      <c r="AK183">
        <v>9.3800000000000008</v>
      </c>
      <c r="AL183">
        <v>1.53</v>
      </c>
      <c r="AM183">
        <v>2.0499999999999998</v>
      </c>
    </row>
    <row r="184" spans="1:39" x14ac:dyDescent="0.25">
      <c r="A184">
        <v>202</v>
      </c>
      <c r="B184" t="s">
        <v>610</v>
      </c>
      <c r="C184" t="s">
        <v>192</v>
      </c>
      <c r="D184" t="s">
        <v>604</v>
      </c>
      <c r="E184" s="7">
        <f t="shared" si="35"/>
        <v>2457601456.8615603</v>
      </c>
      <c r="F184" s="8">
        <f t="shared" si="36"/>
        <v>9.3905114558004517</v>
      </c>
      <c r="G184" s="7">
        <f t="shared" si="44"/>
        <v>588843.65535558888</v>
      </c>
      <c r="H184">
        <v>5.77</v>
      </c>
      <c r="I184" s="7" t="s">
        <v>204</v>
      </c>
      <c r="J184" s="7" t="s">
        <v>204</v>
      </c>
      <c r="K184" s="7" t="s">
        <v>204</v>
      </c>
      <c r="L184" s="7" t="s">
        <v>204</v>
      </c>
      <c r="M184" s="7" t="s">
        <v>204</v>
      </c>
      <c r="N184" s="7">
        <v>9.1088260606203288</v>
      </c>
      <c r="O184" s="7">
        <v>5.8298260606203272</v>
      </c>
      <c r="P184">
        <v>20</v>
      </c>
      <c r="Q184">
        <f t="shared" si="37"/>
        <v>293</v>
      </c>
      <c r="R184" t="s">
        <v>576</v>
      </c>
      <c r="S184" s="9" t="s">
        <v>41</v>
      </c>
      <c r="T184" t="s">
        <v>206</v>
      </c>
      <c r="U184" t="s">
        <v>193</v>
      </c>
      <c r="V184">
        <v>318.02999999999997</v>
      </c>
      <c r="W184">
        <v>9.2789999999999999</v>
      </c>
      <c r="X184">
        <v>6</v>
      </c>
      <c r="Y184" s="8">
        <f t="shared" si="38"/>
        <v>-3.2789999999999999</v>
      </c>
      <c r="Z184">
        <v>-2.7690000000000001</v>
      </c>
      <c r="AA184">
        <v>9.1299999999999992E-3</v>
      </c>
      <c r="AB184">
        <v>3.4399999999999999E-3</v>
      </c>
      <c r="AC184">
        <f t="shared" si="39"/>
        <v>-2.46344155742847</v>
      </c>
      <c r="AD184">
        <f t="shared" si="40"/>
        <v>-2.0395292224657009</v>
      </c>
      <c r="AE184" s="7">
        <f t="shared" si="41"/>
        <v>94.168124145019888</v>
      </c>
      <c r="AF184" s="7">
        <v>20</v>
      </c>
      <c r="AG184" s="7">
        <f t="shared" si="42"/>
        <v>-114.16812414501989</v>
      </c>
      <c r="AH184" s="7">
        <f t="shared" si="43"/>
        <v>-3.6205114558004525</v>
      </c>
      <c r="AI184">
        <v>0</v>
      </c>
      <c r="AJ184">
        <v>0.3</v>
      </c>
      <c r="AK184">
        <v>9.3800000000000008</v>
      </c>
      <c r="AL184">
        <v>1.53</v>
      </c>
      <c r="AM184">
        <v>2.0499999999999998</v>
      </c>
    </row>
    <row r="185" spans="1:39" x14ac:dyDescent="0.25">
      <c r="A185">
        <v>951</v>
      </c>
      <c r="B185" t="s">
        <v>581</v>
      </c>
      <c r="C185" t="s">
        <v>582</v>
      </c>
      <c r="D185" t="s">
        <v>604</v>
      </c>
      <c r="E185" s="7">
        <f t="shared" si="35"/>
        <v>66922331.604069427</v>
      </c>
      <c r="F185" s="8">
        <f t="shared" si="36"/>
        <v>7.8255710635686189</v>
      </c>
      <c r="G185" s="7">
        <f t="shared" si="44"/>
        <v>10715.193052376071</v>
      </c>
      <c r="H185">
        <v>4.03</v>
      </c>
      <c r="I185" s="7" t="s">
        <v>204</v>
      </c>
      <c r="J185" s="7" t="s">
        <v>204</v>
      </c>
      <c r="K185" s="7" t="s">
        <v>204</v>
      </c>
      <c r="L185" s="7" t="s">
        <v>204</v>
      </c>
      <c r="M185" s="7" t="s">
        <v>204</v>
      </c>
      <c r="N185" s="7">
        <v>7.5758260606203285</v>
      </c>
      <c r="O185" s="7">
        <v>4.0898260606203278</v>
      </c>
      <c r="P185">
        <v>20</v>
      </c>
      <c r="Q185">
        <f t="shared" si="37"/>
        <v>293</v>
      </c>
      <c r="R185" t="s">
        <v>576</v>
      </c>
      <c r="S185" s="9" t="s">
        <v>41</v>
      </c>
      <c r="T185" t="s">
        <v>206</v>
      </c>
      <c r="U185" t="s">
        <v>583</v>
      </c>
      <c r="V185">
        <v>389.32</v>
      </c>
      <c r="W185">
        <v>8.0459999999999994</v>
      </c>
      <c r="X185">
        <v>4.5599999999999996</v>
      </c>
      <c r="Y185" s="8">
        <f t="shared" si="38"/>
        <v>-3.4859999999999998</v>
      </c>
      <c r="Z185">
        <v>-3.0659999999999998</v>
      </c>
      <c r="AA185">
        <v>1.1999999999999999E-3</v>
      </c>
      <c r="AB185">
        <v>5.6300000000000003E-2</v>
      </c>
      <c r="AC185">
        <f t="shared" si="39"/>
        <v>-1.2494916051486538</v>
      </c>
      <c r="AD185">
        <f t="shared" si="40"/>
        <v>-2.9208187539523753</v>
      </c>
      <c r="AE185" s="7">
        <f t="shared" si="41"/>
        <v>83.490372041455402</v>
      </c>
      <c r="AF185" s="7">
        <v>20</v>
      </c>
      <c r="AG185" s="7">
        <f t="shared" si="42"/>
        <v>-103.4903720414554</v>
      </c>
      <c r="AH185" s="7">
        <f t="shared" si="43"/>
        <v>-3.7955710635686182</v>
      </c>
      <c r="AI185">
        <v>0</v>
      </c>
      <c r="AJ185">
        <v>0.6</v>
      </c>
      <c r="AK185">
        <v>9.4</v>
      </c>
      <c r="AL185">
        <v>1.38</v>
      </c>
      <c r="AM185">
        <v>1.96</v>
      </c>
    </row>
    <row r="186" spans="1:39" x14ac:dyDescent="0.25">
      <c r="A186">
        <v>187</v>
      </c>
      <c r="B186" t="s">
        <v>408</v>
      </c>
      <c r="C186" t="s">
        <v>406</v>
      </c>
      <c r="D186" t="s">
        <v>604</v>
      </c>
      <c r="E186" s="7">
        <f t="shared" si="35"/>
        <v>916776365.47046125</v>
      </c>
      <c r="F186" s="8">
        <f t="shared" si="36"/>
        <v>8.9622634086393838</v>
      </c>
      <c r="G186" s="7">
        <f t="shared" si="44"/>
        <v>77624.711662869129</v>
      </c>
      <c r="H186">
        <v>4.8899999999999997</v>
      </c>
      <c r="I186" s="7" t="s">
        <v>204</v>
      </c>
      <c r="J186" s="7" t="s">
        <v>204</v>
      </c>
      <c r="K186" s="7" t="s">
        <v>204</v>
      </c>
      <c r="L186" s="7" t="s">
        <v>204</v>
      </c>
      <c r="M186" s="7" t="s">
        <v>204</v>
      </c>
      <c r="N186" s="7">
        <v>8.6688260606203276</v>
      </c>
      <c r="O186" s="7">
        <v>4.9498260606203273</v>
      </c>
      <c r="P186">
        <v>20</v>
      </c>
      <c r="Q186">
        <f t="shared" si="37"/>
        <v>293</v>
      </c>
      <c r="R186" t="s">
        <v>576</v>
      </c>
      <c r="S186" s="9" t="s">
        <v>41</v>
      </c>
      <c r="T186" t="s">
        <v>206</v>
      </c>
      <c r="U186" t="s">
        <v>407</v>
      </c>
      <c r="V186">
        <v>320.05</v>
      </c>
      <c r="W186">
        <v>9.5890000000000004</v>
      </c>
      <c r="X186">
        <v>5.87</v>
      </c>
      <c r="Y186" s="8">
        <f t="shared" si="38"/>
        <v>-3.7190000000000003</v>
      </c>
      <c r="Z186">
        <v>-3.569</v>
      </c>
      <c r="AA186">
        <v>2.5999999999999999E-3</v>
      </c>
      <c r="AB186">
        <v>1.23E-3</v>
      </c>
      <c r="AC186">
        <f t="shared" si="39"/>
        <v>-2.9100948885606019</v>
      </c>
      <c r="AD186">
        <f t="shared" si="40"/>
        <v>-2.5850266520291822</v>
      </c>
      <c r="AE186" s="7">
        <f t="shared" si="41"/>
        <v>98.096831038663638</v>
      </c>
      <c r="AF186" s="7">
        <v>20</v>
      </c>
      <c r="AG186" s="7">
        <f t="shared" si="42"/>
        <v>-118.09683103866364</v>
      </c>
      <c r="AH186" s="7">
        <f t="shared" si="43"/>
        <v>-4.0722634086393841</v>
      </c>
      <c r="AI186">
        <v>0.09</v>
      </c>
      <c r="AJ186">
        <v>0.22</v>
      </c>
      <c r="AK186">
        <v>9.4499999999999993</v>
      </c>
      <c r="AL186">
        <v>1.44</v>
      </c>
      <c r="AM186">
        <v>2.1</v>
      </c>
    </row>
    <row r="187" spans="1:39" x14ac:dyDescent="0.25">
      <c r="A187">
        <v>39</v>
      </c>
      <c r="B187" t="s">
        <v>611</v>
      </c>
      <c r="C187" t="s">
        <v>612</v>
      </c>
      <c r="D187" t="s">
        <v>604</v>
      </c>
      <c r="E187" s="7">
        <f t="shared" si="35"/>
        <v>593681336.10585427</v>
      </c>
      <c r="F187" s="8">
        <f t="shared" si="36"/>
        <v>8.7735533959807199</v>
      </c>
      <c r="G187" s="7">
        <f t="shared" si="44"/>
        <v>87096.358995608287</v>
      </c>
      <c r="H187">
        <v>4.9400000000000004</v>
      </c>
      <c r="I187" s="7" t="s">
        <v>204</v>
      </c>
      <c r="J187" s="7" t="s">
        <v>204</v>
      </c>
      <c r="K187" s="7" t="s">
        <v>204</v>
      </c>
      <c r="L187" s="7" t="s">
        <v>204</v>
      </c>
      <c r="M187" s="7" t="s">
        <v>204</v>
      </c>
      <c r="N187" s="7">
        <v>8.475826060620328</v>
      </c>
      <c r="O187" s="7">
        <v>4.9998260606203289</v>
      </c>
      <c r="P187">
        <v>20</v>
      </c>
      <c r="Q187">
        <f t="shared" si="37"/>
        <v>293</v>
      </c>
      <c r="R187" t="s">
        <v>576</v>
      </c>
      <c r="S187" s="9" t="s">
        <v>41</v>
      </c>
      <c r="T187" t="s">
        <v>206</v>
      </c>
      <c r="U187" t="s">
        <v>613</v>
      </c>
      <c r="V187">
        <v>320.05</v>
      </c>
      <c r="W187">
        <v>9.3460000000000001</v>
      </c>
      <c r="X187">
        <v>5.87</v>
      </c>
      <c r="Y187" s="8">
        <f t="shared" si="38"/>
        <v>-3.476</v>
      </c>
      <c r="Z187">
        <v>-3.476</v>
      </c>
      <c r="AA187">
        <v>2.2499999999999998E-3</v>
      </c>
      <c r="AB187">
        <v>8.4500000000000005E-4</v>
      </c>
      <c r="AC187">
        <f t="shared" si="39"/>
        <v>-3.0731432910503078</v>
      </c>
      <c r="AD187">
        <f t="shared" si="40"/>
        <v>-2.6478174818886377</v>
      </c>
      <c r="AE187" s="7">
        <f t="shared" si="41"/>
        <v>99.530984414919118</v>
      </c>
      <c r="AF187" s="7">
        <v>20</v>
      </c>
      <c r="AG187" s="7">
        <f t="shared" si="42"/>
        <v>-119.53098441491912</v>
      </c>
      <c r="AH187" s="7">
        <f t="shared" si="43"/>
        <v>-3.8335533959807195</v>
      </c>
      <c r="AI187">
        <v>0.09</v>
      </c>
      <c r="AJ187">
        <v>0.22</v>
      </c>
      <c r="AK187">
        <v>9.4499999999999993</v>
      </c>
      <c r="AL187">
        <v>1.44</v>
      </c>
      <c r="AM187">
        <v>2.1</v>
      </c>
    </row>
    <row r="188" spans="1:39" x14ac:dyDescent="0.25">
      <c r="A188">
        <v>802</v>
      </c>
      <c r="B188" t="s">
        <v>584</v>
      </c>
      <c r="C188" t="s">
        <v>585</v>
      </c>
      <c r="D188" t="s">
        <v>604</v>
      </c>
      <c r="E188" s="7">
        <f t="shared" si="35"/>
        <v>3902154.6053686631</v>
      </c>
      <c r="F188" s="8">
        <f t="shared" si="36"/>
        <v>6.5913044723697034</v>
      </c>
      <c r="G188" s="7">
        <f t="shared" si="44"/>
        <v>30199.517204020212</v>
      </c>
      <c r="H188">
        <v>4.4800000000000004</v>
      </c>
      <c r="I188" s="7" t="s">
        <v>204</v>
      </c>
      <c r="J188" s="7" t="s">
        <v>204</v>
      </c>
      <c r="K188" s="7" t="s">
        <v>204</v>
      </c>
      <c r="L188" s="7" t="s">
        <v>204</v>
      </c>
      <c r="M188" s="7" t="s">
        <v>204</v>
      </c>
      <c r="N188" s="7">
        <v>6.3408260606203291</v>
      </c>
      <c r="O188" s="7">
        <v>4.539826060620328</v>
      </c>
      <c r="P188">
        <v>20</v>
      </c>
      <c r="Q188">
        <f t="shared" si="37"/>
        <v>293</v>
      </c>
      <c r="R188" t="s">
        <v>576</v>
      </c>
      <c r="S188" s="9" t="s">
        <v>41</v>
      </c>
      <c r="T188" t="s">
        <v>206</v>
      </c>
      <c r="U188" t="s">
        <v>586</v>
      </c>
      <c r="V188">
        <v>364.92</v>
      </c>
      <c r="W188">
        <v>7.8609999999999998</v>
      </c>
      <c r="X188">
        <v>6.06</v>
      </c>
      <c r="Y188" s="8">
        <f t="shared" si="38"/>
        <v>-1.8010000000000002</v>
      </c>
      <c r="Z188">
        <v>-1.8009999999999999</v>
      </c>
      <c r="AA188">
        <v>5.8700000000000002E-3</v>
      </c>
      <c r="AB188">
        <v>5.28E-2</v>
      </c>
      <c r="AC188">
        <f t="shared" si="39"/>
        <v>-1.2773660774661877</v>
      </c>
      <c r="AD188">
        <f t="shared" si="40"/>
        <v>-2.2313618987523856</v>
      </c>
      <c r="AE188" s="7">
        <f t="shared" si="41"/>
        <v>83.735552417191101</v>
      </c>
      <c r="AF188" s="7">
        <v>20</v>
      </c>
      <c r="AG188" s="7">
        <f t="shared" si="42"/>
        <v>-103.7355524171911</v>
      </c>
      <c r="AH188" s="7">
        <f t="shared" si="43"/>
        <v>-2.1113044723697025</v>
      </c>
      <c r="AI188">
        <v>0</v>
      </c>
      <c r="AJ188">
        <v>0.43</v>
      </c>
      <c r="AK188">
        <v>9.48</v>
      </c>
      <c r="AL188">
        <v>1.2</v>
      </c>
      <c r="AM188">
        <v>2.0099999999999998</v>
      </c>
    </row>
    <row r="189" spans="1:39" x14ac:dyDescent="0.25">
      <c r="A189">
        <v>14</v>
      </c>
      <c r="B189" t="s">
        <v>197</v>
      </c>
      <c r="C189" t="s">
        <v>198</v>
      </c>
      <c r="D189" t="s">
        <v>604</v>
      </c>
      <c r="E189" s="7">
        <f t="shared" si="35"/>
        <v>3596275670.1995687</v>
      </c>
      <c r="F189" s="8">
        <f t="shared" si="36"/>
        <v>9.5558529749015051</v>
      </c>
      <c r="G189" s="7">
        <f t="shared" si="44"/>
        <v>389045.14499428123</v>
      </c>
      <c r="H189">
        <v>5.59</v>
      </c>
      <c r="I189" s="7" t="s">
        <v>204</v>
      </c>
      <c r="J189" s="7" t="s">
        <v>204</v>
      </c>
      <c r="K189" s="7" t="s">
        <v>204</v>
      </c>
      <c r="L189" s="7" t="s">
        <v>204</v>
      </c>
      <c r="M189" s="7" t="s">
        <v>204</v>
      </c>
      <c r="N189" s="7">
        <v>9.2378260606203302</v>
      </c>
      <c r="O189" s="7">
        <v>5.6498260606203283</v>
      </c>
      <c r="P189">
        <v>20</v>
      </c>
      <c r="Q189">
        <f t="shared" si="37"/>
        <v>293</v>
      </c>
      <c r="R189" t="s">
        <v>576</v>
      </c>
      <c r="S189" s="9" t="s">
        <v>41</v>
      </c>
      <c r="T189" t="s">
        <v>206</v>
      </c>
      <c r="U189" t="s">
        <v>199</v>
      </c>
      <c r="V189">
        <v>354.49</v>
      </c>
      <c r="W189">
        <v>10.378</v>
      </c>
      <c r="X189">
        <v>6.79</v>
      </c>
      <c r="Y189" s="8">
        <f t="shared" si="38"/>
        <v>-3.5880000000000001</v>
      </c>
      <c r="Z189">
        <v>-3.468</v>
      </c>
      <c r="AA189">
        <v>9.9599999999999992E-4</v>
      </c>
      <c r="AB189">
        <v>1.4300000000000001E-4</v>
      </c>
      <c r="AC189">
        <f t="shared" si="39"/>
        <v>-3.8446639625349381</v>
      </c>
      <c r="AD189">
        <f t="shared" si="40"/>
        <v>-3.0017406615763012</v>
      </c>
      <c r="AE189" s="7">
        <f t="shared" si="41"/>
        <v>106.31718384383068</v>
      </c>
      <c r="AF189" s="7">
        <v>20</v>
      </c>
      <c r="AG189" s="7">
        <f t="shared" si="42"/>
        <v>-126.31718384383068</v>
      </c>
      <c r="AH189" s="7">
        <f t="shared" si="43"/>
        <v>-3.9658529749015043</v>
      </c>
      <c r="AI189">
        <v>0</v>
      </c>
      <c r="AJ189">
        <v>0.22</v>
      </c>
      <c r="AK189">
        <v>9.8800000000000008</v>
      </c>
      <c r="AL189">
        <v>1.51</v>
      </c>
      <c r="AM189">
        <v>2.2200000000000002</v>
      </c>
    </row>
    <row r="190" spans="1:39" x14ac:dyDescent="0.25">
      <c r="A190">
        <v>927</v>
      </c>
      <c r="B190" t="s">
        <v>614</v>
      </c>
      <c r="C190" t="s">
        <v>615</v>
      </c>
      <c r="D190" t="s">
        <v>604</v>
      </c>
      <c r="E190" s="7">
        <f t="shared" si="35"/>
        <v>4253052779.2107573</v>
      </c>
      <c r="F190" s="8">
        <f t="shared" si="36"/>
        <v>9.6287007722220785</v>
      </c>
      <c r="G190" s="7">
        <f t="shared" si="44"/>
        <v>575439.93733715697</v>
      </c>
      <c r="H190">
        <v>5.76</v>
      </c>
      <c r="I190" s="7" t="s">
        <v>204</v>
      </c>
      <c r="J190" s="7" t="s">
        <v>204</v>
      </c>
      <c r="K190" s="7" t="s">
        <v>204</v>
      </c>
      <c r="L190" s="7" t="s">
        <v>204</v>
      </c>
      <c r="M190" s="7" t="s">
        <v>204</v>
      </c>
      <c r="N190" s="7">
        <v>9.3388260606203275</v>
      </c>
      <c r="O190" s="7">
        <v>5.8198260606203274</v>
      </c>
      <c r="P190">
        <v>20</v>
      </c>
      <c r="Q190">
        <f t="shared" si="37"/>
        <v>293</v>
      </c>
      <c r="R190" t="s">
        <v>576</v>
      </c>
      <c r="S190" s="9" t="s">
        <v>41</v>
      </c>
      <c r="T190" t="s">
        <v>206</v>
      </c>
      <c r="U190" t="s">
        <v>616</v>
      </c>
      <c r="V190">
        <v>354.49</v>
      </c>
      <c r="W190">
        <v>10.308999999999999</v>
      </c>
      <c r="X190">
        <v>6.79</v>
      </c>
      <c r="Y190" s="8">
        <f t="shared" si="38"/>
        <v>-3.5189999999999992</v>
      </c>
      <c r="Z190">
        <v>-3.5190000000000001</v>
      </c>
      <c r="AA190">
        <v>6.9300000000000004E-4</v>
      </c>
      <c r="AB190">
        <v>1.6800000000000001E-3</v>
      </c>
      <c r="AC190">
        <f t="shared" si="39"/>
        <v>-2.7746907182741372</v>
      </c>
      <c r="AD190">
        <f t="shared" si="40"/>
        <v>-3.1592667653881934</v>
      </c>
      <c r="AE190" s="7">
        <f t="shared" si="41"/>
        <v>96.905832874865823</v>
      </c>
      <c r="AF190" s="7">
        <v>20</v>
      </c>
      <c r="AG190" s="7">
        <f t="shared" si="42"/>
        <v>-116.90583287486582</v>
      </c>
      <c r="AH190" s="7">
        <f t="shared" si="43"/>
        <v>-3.8687007722220796</v>
      </c>
      <c r="AI190">
        <v>0</v>
      </c>
      <c r="AJ190">
        <v>0.22</v>
      </c>
      <c r="AK190">
        <v>9.8800000000000008</v>
      </c>
      <c r="AL190">
        <v>1.51</v>
      </c>
      <c r="AM190">
        <v>2.2200000000000002</v>
      </c>
    </row>
    <row r="191" spans="1:39" x14ac:dyDescent="0.25">
      <c r="A191">
        <v>177</v>
      </c>
      <c r="B191" t="s">
        <v>587</v>
      </c>
      <c r="C191" t="s">
        <v>588</v>
      </c>
      <c r="D191" t="s">
        <v>604</v>
      </c>
      <c r="E191" s="7">
        <f t="shared" si="35"/>
        <v>55181759.806737125</v>
      </c>
      <c r="F191" s="8">
        <f t="shared" si="36"/>
        <v>7.7417955464905432</v>
      </c>
      <c r="G191" s="7">
        <f t="shared" si="44"/>
        <v>19498.445997580486</v>
      </c>
      <c r="H191">
        <v>4.29</v>
      </c>
      <c r="I191" s="7" t="s">
        <v>204</v>
      </c>
      <c r="J191" s="7" t="s">
        <v>204</v>
      </c>
      <c r="K191" s="7" t="s">
        <v>204</v>
      </c>
      <c r="L191" s="7" t="s">
        <v>204</v>
      </c>
      <c r="M191" s="7" t="s">
        <v>204</v>
      </c>
      <c r="N191" s="7">
        <v>7.4878260606203266</v>
      </c>
      <c r="O191" s="7">
        <v>4.3498260606203285</v>
      </c>
      <c r="P191">
        <v>20</v>
      </c>
      <c r="Q191">
        <f t="shared" si="37"/>
        <v>293</v>
      </c>
      <c r="R191" t="s">
        <v>576</v>
      </c>
      <c r="S191" s="9" t="s">
        <v>41</v>
      </c>
      <c r="T191" t="s">
        <v>206</v>
      </c>
      <c r="U191" t="s">
        <v>202</v>
      </c>
      <c r="V191">
        <v>380.91</v>
      </c>
      <c r="W191">
        <v>8.5879999999999992</v>
      </c>
      <c r="X191">
        <v>5.45</v>
      </c>
      <c r="Y191" s="8">
        <f t="shared" si="38"/>
        <v>-3.137999999999999</v>
      </c>
      <c r="Z191">
        <v>-3.3879999999999999</v>
      </c>
      <c r="AA191">
        <v>3.6499999999999998E-4</v>
      </c>
      <c r="AB191">
        <v>3.8899999999999997E-2</v>
      </c>
      <c r="AC191">
        <f t="shared" si="39"/>
        <v>-1.4100503986742923</v>
      </c>
      <c r="AD191">
        <f t="shared" si="40"/>
        <v>-3.4377071355435254</v>
      </c>
      <c r="AE191" s="7">
        <f t="shared" si="41"/>
        <v>84.902627128326557</v>
      </c>
      <c r="AF191" s="7">
        <v>20</v>
      </c>
      <c r="AG191" s="7">
        <f t="shared" si="42"/>
        <v>-104.90262712832656</v>
      </c>
      <c r="AH191" s="7">
        <f t="shared" si="43"/>
        <v>-3.4517955464905437</v>
      </c>
      <c r="AI191">
        <v>0</v>
      </c>
      <c r="AJ191">
        <v>0.61</v>
      </c>
      <c r="AK191">
        <v>9.92</v>
      </c>
      <c r="AL191">
        <v>1.31</v>
      </c>
      <c r="AM191">
        <v>2.0099999999999998</v>
      </c>
    </row>
    <row r="192" spans="1:39" x14ac:dyDescent="0.25">
      <c r="A192">
        <v>115</v>
      </c>
      <c r="B192" t="s">
        <v>200</v>
      </c>
      <c r="C192" t="s">
        <v>201</v>
      </c>
      <c r="D192" t="s">
        <v>604</v>
      </c>
      <c r="E192" s="7">
        <f t="shared" si="35"/>
        <v>91578926.104625285</v>
      </c>
      <c r="F192" s="8">
        <f t="shared" si="36"/>
        <v>7.9617955464905439</v>
      </c>
      <c r="G192" s="7">
        <f t="shared" si="44"/>
        <v>32359.365692962871</v>
      </c>
      <c r="H192">
        <v>4.51</v>
      </c>
      <c r="I192" s="7" t="s">
        <v>204</v>
      </c>
      <c r="J192" s="7" t="s">
        <v>204</v>
      </c>
      <c r="K192" s="7" t="s">
        <v>204</v>
      </c>
      <c r="L192" s="7" t="s">
        <v>204</v>
      </c>
      <c r="M192" s="7" t="s">
        <v>204</v>
      </c>
      <c r="N192" s="7">
        <v>7.7078260606203273</v>
      </c>
      <c r="O192" s="7">
        <v>4.5698260606203283</v>
      </c>
      <c r="P192">
        <v>20</v>
      </c>
      <c r="Q192">
        <f t="shared" si="37"/>
        <v>293</v>
      </c>
      <c r="R192" t="s">
        <v>576</v>
      </c>
      <c r="S192" s="9" t="s">
        <v>41</v>
      </c>
      <c r="T192" t="s">
        <v>206</v>
      </c>
      <c r="U192" t="s">
        <v>202</v>
      </c>
      <c r="V192">
        <v>380.91</v>
      </c>
      <c r="W192">
        <v>8.5879999999999992</v>
      </c>
      <c r="X192">
        <v>5.45</v>
      </c>
      <c r="Y192" s="8">
        <f t="shared" si="38"/>
        <v>-3.137999999999999</v>
      </c>
      <c r="Z192">
        <v>-3.3879999999999999</v>
      </c>
      <c r="AA192">
        <v>3.6499999999999998E-4</v>
      </c>
      <c r="AB192">
        <v>3.8899999999999997E-2</v>
      </c>
      <c r="AC192">
        <f t="shared" si="39"/>
        <v>-1.4100503986742923</v>
      </c>
      <c r="AD192">
        <f t="shared" si="40"/>
        <v>-3.4377071355435254</v>
      </c>
      <c r="AE192" s="7">
        <f t="shared" si="41"/>
        <v>84.902627128326557</v>
      </c>
      <c r="AF192" s="7">
        <v>20</v>
      </c>
      <c r="AG192" s="7">
        <f t="shared" si="42"/>
        <v>-104.90262712832656</v>
      </c>
      <c r="AH192" s="7">
        <f t="shared" si="43"/>
        <v>-3.4517955464905437</v>
      </c>
      <c r="AI192">
        <v>0</v>
      </c>
      <c r="AJ192">
        <v>0.61</v>
      </c>
      <c r="AK192">
        <v>9.92</v>
      </c>
      <c r="AL192">
        <v>1.31</v>
      </c>
      <c r="AM192">
        <v>2.0099999999999998</v>
      </c>
    </row>
    <row r="193" spans="1:39" x14ac:dyDescent="0.25">
      <c r="A193">
        <v>957</v>
      </c>
      <c r="B193" t="s">
        <v>589</v>
      </c>
      <c r="C193" t="s">
        <v>590</v>
      </c>
      <c r="D193" t="s">
        <v>604</v>
      </c>
      <c r="E193" s="7">
        <f t="shared" si="35"/>
        <v>114717833.20082378</v>
      </c>
      <c r="F193" s="8">
        <f t="shared" si="36"/>
        <v>8.0596309354139208</v>
      </c>
      <c r="G193" s="7">
        <f t="shared" si="44"/>
        <v>645.65422903465594</v>
      </c>
      <c r="H193">
        <v>2.81</v>
      </c>
      <c r="I193" s="7" t="s">
        <v>204</v>
      </c>
      <c r="J193" s="7" t="s">
        <v>204</v>
      </c>
      <c r="K193" s="7" t="s">
        <v>204</v>
      </c>
      <c r="L193" s="7" t="s">
        <v>204</v>
      </c>
      <c r="M193" s="7" t="s">
        <v>204</v>
      </c>
      <c r="N193" s="7">
        <v>7.7668260606203283</v>
      </c>
      <c r="O193" s="7">
        <v>2.8698260606203276</v>
      </c>
      <c r="P193">
        <v>20</v>
      </c>
      <c r="Q193">
        <f t="shared" si="37"/>
        <v>293</v>
      </c>
      <c r="R193" t="s">
        <v>576</v>
      </c>
      <c r="S193" s="9" t="s">
        <v>41</v>
      </c>
      <c r="T193" t="s">
        <v>206</v>
      </c>
      <c r="U193" t="s">
        <v>591</v>
      </c>
      <c r="V193">
        <v>422.92</v>
      </c>
      <c r="W193">
        <v>8.5370000000000008</v>
      </c>
      <c r="X193">
        <v>3.64</v>
      </c>
      <c r="Y193" s="8">
        <f t="shared" si="38"/>
        <v>-4.8970000000000002</v>
      </c>
      <c r="Z193">
        <v>-4.8769999999999998</v>
      </c>
      <c r="AA193" s="7">
        <v>1.5500000000000001E-5</v>
      </c>
      <c r="AB193">
        <v>1.2999999999999999E-3</v>
      </c>
      <c r="AC193">
        <f t="shared" si="39"/>
        <v>-2.8860566476931631</v>
      </c>
      <c r="AD193">
        <f t="shared" si="40"/>
        <v>-4.8096683018297082</v>
      </c>
      <c r="AE193" s="7">
        <f t="shared" si="41"/>
        <v>97.885393675445954</v>
      </c>
      <c r="AF193" s="7">
        <v>20</v>
      </c>
      <c r="AG193" s="7">
        <f t="shared" si="42"/>
        <v>-117.88539367544595</v>
      </c>
      <c r="AH193" s="7">
        <f t="shared" si="43"/>
        <v>-5.2496309354139203</v>
      </c>
      <c r="AI193">
        <v>0</v>
      </c>
      <c r="AJ193">
        <v>1.23</v>
      </c>
      <c r="AK193">
        <v>10.18</v>
      </c>
      <c r="AL193">
        <v>2.21</v>
      </c>
      <c r="AM193">
        <v>2.14</v>
      </c>
    </row>
    <row r="194" spans="1:39" x14ac:dyDescent="0.25">
      <c r="A194">
        <v>182</v>
      </c>
      <c r="B194" t="s">
        <v>592</v>
      </c>
      <c r="C194" t="s">
        <v>593</v>
      </c>
      <c r="D194" t="s">
        <v>604</v>
      </c>
      <c r="E194" s="7">
        <f t="shared" ref="E194:E257" si="45">10^F194</f>
        <v>1099918020.1059663</v>
      </c>
      <c r="F194" s="8">
        <f t="shared" ref="F194:F257" si="46">H194-AH194</f>
        <v>9.0413603172106036</v>
      </c>
      <c r="G194" s="7">
        <f t="shared" si="44"/>
        <v>16982.436524617482</v>
      </c>
      <c r="H194">
        <v>4.2300000000000004</v>
      </c>
      <c r="I194" s="7" t="s">
        <v>204</v>
      </c>
      <c r="J194" s="7" t="s">
        <v>204</v>
      </c>
      <c r="K194" s="7" t="s">
        <v>204</v>
      </c>
      <c r="L194" s="7" t="s">
        <v>204</v>
      </c>
      <c r="M194" s="7" t="s">
        <v>204</v>
      </c>
      <c r="N194" s="7">
        <v>8.7808260606203277</v>
      </c>
      <c r="O194" s="7">
        <v>4.289826060620328</v>
      </c>
      <c r="P194">
        <v>20</v>
      </c>
      <c r="Q194">
        <f t="shared" ref="Q194:Q257" si="47">P194+273</f>
        <v>293</v>
      </c>
      <c r="R194" t="s">
        <v>576</v>
      </c>
      <c r="S194" s="9" t="s">
        <v>41</v>
      </c>
      <c r="T194" t="s">
        <v>206</v>
      </c>
      <c r="U194" t="s">
        <v>594</v>
      </c>
      <c r="V194">
        <v>345.66</v>
      </c>
      <c r="W194">
        <v>10.161</v>
      </c>
      <c r="X194">
        <v>5.67</v>
      </c>
      <c r="Y194" s="8">
        <f t="shared" ref="Y194:Y257" si="48">X194-W194</f>
        <v>-4.4909999999999997</v>
      </c>
      <c r="Z194">
        <v>-5.0810000000000004</v>
      </c>
      <c r="AA194">
        <v>5.5599999999999998E-3</v>
      </c>
      <c r="AB194">
        <v>2.1899999999999999E-2</v>
      </c>
      <c r="AC194">
        <f t="shared" ref="AC194:AC257" si="49">LOG(AB194)</f>
        <v>-1.6595558851598817</v>
      </c>
      <c r="AD194">
        <f t="shared" ref="AD194:AD257" si="50">LOG(AA194)</f>
        <v>-2.2549252084179425</v>
      </c>
      <c r="AE194" s="7">
        <f t="shared" ref="AE194:AE257" si="51">-3.82*LN(AB194)+72.5</f>
        <v>87.097246213049985</v>
      </c>
      <c r="AF194" s="7">
        <v>20</v>
      </c>
      <c r="AG194" s="7">
        <f t="shared" ref="AG194:AG257" si="52">-AF194-AE194</f>
        <v>-107.09724621304998</v>
      </c>
      <c r="AH194" s="7">
        <f t="shared" ref="AH194:AH257" si="53">LOG(EXP((-AG194/8.314)*((1000/298)-(1000/Q194))+LN(10^Y194)))</f>
        <v>-4.8113603172106041</v>
      </c>
      <c r="AI194">
        <v>0</v>
      </c>
      <c r="AJ194">
        <v>0.65</v>
      </c>
      <c r="AK194">
        <v>10.32</v>
      </c>
      <c r="AL194">
        <v>1.55</v>
      </c>
      <c r="AM194">
        <v>2.37</v>
      </c>
    </row>
    <row r="195" spans="1:39" x14ac:dyDescent="0.25">
      <c r="A195">
        <v>1031</v>
      </c>
      <c r="B195" t="s">
        <v>595</v>
      </c>
      <c r="C195" t="s">
        <v>596</v>
      </c>
      <c r="D195" t="s">
        <v>604</v>
      </c>
      <c r="E195" s="7">
        <f t="shared" si="45"/>
        <v>4951346.9977849992</v>
      </c>
      <c r="F195" s="8">
        <f t="shared" si="46"/>
        <v>6.6947233634032912</v>
      </c>
      <c r="G195" s="7">
        <f t="shared" si="44"/>
        <v>363.07805477010152</v>
      </c>
      <c r="H195">
        <v>2.56</v>
      </c>
      <c r="I195" s="7" t="s">
        <v>204</v>
      </c>
      <c r="J195" s="7" t="s">
        <v>204</v>
      </c>
      <c r="K195" s="7" t="s">
        <v>204</v>
      </c>
      <c r="L195" s="7" t="s">
        <v>204</v>
      </c>
      <c r="M195" s="7" t="s">
        <v>204</v>
      </c>
      <c r="N195" s="7">
        <v>6.3868260606203284</v>
      </c>
      <c r="O195" s="7">
        <v>2.6198260606203276</v>
      </c>
      <c r="P195">
        <v>20</v>
      </c>
      <c r="Q195">
        <f t="shared" si="47"/>
        <v>293</v>
      </c>
      <c r="R195" t="s">
        <v>576</v>
      </c>
      <c r="S195" s="9" t="s">
        <v>41</v>
      </c>
      <c r="T195" t="s">
        <v>206</v>
      </c>
      <c r="U195" t="s">
        <v>597</v>
      </c>
      <c r="V195">
        <v>380.91</v>
      </c>
      <c r="W195">
        <v>8.5670000000000002</v>
      </c>
      <c r="X195">
        <v>4.8</v>
      </c>
      <c r="Y195" s="8">
        <f t="shared" si="48"/>
        <v>-3.7670000000000003</v>
      </c>
      <c r="Z195">
        <v>-3.7669999999999999</v>
      </c>
      <c r="AA195">
        <v>2.2699999999999999E-3</v>
      </c>
      <c r="AB195">
        <v>3.4699999999999998E-4</v>
      </c>
      <c r="AC195">
        <f t="shared" si="49"/>
        <v>-3.4596705252091264</v>
      </c>
      <c r="AD195">
        <f t="shared" si="50"/>
        <v>-2.6439741428068775</v>
      </c>
      <c r="AE195" s="7">
        <f t="shared" si="51"/>
        <v>102.93082967202653</v>
      </c>
      <c r="AF195" s="7">
        <v>20</v>
      </c>
      <c r="AG195" s="7">
        <f t="shared" si="52"/>
        <v>-122.93082967202653</v>
      </c>
      <c r="AH195" s="7">
        <f t="shared" si="53"/>
        <v>-4.1347233634032907</v>
      </c>
      <c r="AI195">
        <v>0</v>
      </c>
      <c r="AJ195">
        <v>0.7</v>
      </c>
      <c r="AK195">
        <v>10.36</v>
      </c>
      <c r="AL195">
        <v>1.63</v>
      </c>
      <c r="AM195">
        <v>2.0099999999999998</v>
      </c>
    </row>
    <row r="196" spans="1:39" x14ac:dyDescent="0.25">
      <c r="A196">
        <v>1232</v>
      </c>
      <c r="B196" t="s">
        <v>598</v>
      </c>
      <c r="C196" t="s">
        <v>599</v>
      </c>
      <c r="D196" t="s">
        <v>604</v>
      </c>
      <c r="E196" s="7">
        <f t="shared" si="45"/>
        <v>1832531575.8331406</v>
      </c>
      <c r="F196" s="8">
        <f t="shared" si="46"/>
        <v>9.2630514665829864</v>
      </c>
      <c r="G196" s="7">
        <f t="shared" si="44"/>
        <v>724.43596007499025</v>
      </c>
      <c r="H196">
        <v>2.86</v>
      </c>
      <c r="I196" s="7" t="s">
        <v>204</v>
      </c>
      <c r="J196" s="7" t="s">
        <v>204</v>
      </c>
      <c r="K196" s="7" t="s">
        <v>204</v>
      </c>
      <c r="L196" s="7" t="s">
        <v>204</v>
      </c>
      <c r="M196" s="7" t="s">
        <v>204</v>
      </c>
      <c r="N196" s="7">
        <v>9.002826060620329</v>
      </c>
      <c r="O196" s="7">
        <v>2.9198260606203275</v>
      </c>
      <c r="P196">
        <v>20</v>
      </c>
      <c r="Q196">
        <f t="shared" si="47"/>
        <v>293</v>
      </c>
      <c r="R196" t="s">
        <v>576</v>
      </c>
      <c r="S196" s="9" t="s">
        <v>41</v>
      </c>
      <c r="T196" t="s">
        <v>206</v>
      </c>
      <c r="U196" t="s">
        <v>600</v>
      </c>
      <c r="V196">
        <v>380.91</v>
      </c>
      <c r="W196">
        <v>10.023</v>
      </c>
      <c r="X196">
        <v>3.94</v>
      </c>
      <c r="Y196" s="8">
        <f t="shared" si="48"/>
        <v>-6.0830000000000002</v>
      </c>
      <c r="Z196">
        <v>-6.0830000000000002</v>
      </c>
      <c r="AA196">
        <v>1.5399999999999999E-3</v>
      </c>
      <c r="AB196">
        <v>2.2499999999999999E-2</v>
      </c>
      <c r="AC196">
        <f t="shared" si="49"/>
        <v>-1.6478174818886375</v>
      </c>
      <c r="AD196">
        <f t="shared" si="50"/>
        <v>-2.8124792791635369</v>
      </c>
      <c r="AE196" s="7">
        <f t="shared" si="51"/>
        <v>86.993996684528128</v>
      </c>
      <c r="AF196" s="7">
        <v>20</v>
      </c>
      <c r="AG196" s="7">
        <f t="shared" si="52"/>
        <v>-106.99399668452813</v>
      </c>
      <c r="AH196" s="7">
        <f t="shared" si="53"/>
        <v>-6.4030514665829861</v>
      </c>
      <c r="AI196">
        <v>0</v>
      </c>
      <c r="AJ196">
        <v>0.71</v>
      </c>
      <c r="AK196">
        <v>10.45</v>
      </c>
      <c r="AL196">
        <v>1.62</v>
      </c>
      <c r="AM196">
        <v>2.0099999999999998</v>
      </c>
    </row>
    <row r="197" spans="1:39" x14ac:dyDescent="0.25">
      <c r="A197">
        <v>630</v>
      </c>
      <c r="B197" t="s">
        <v>493</v>
      </c>
      <c r="C197" t="s">
        <v>494</v>
      </c>
      <c r="D197" t="s">
        <v>628</v>
      </c>
      <c r="E197" s="7">
        <f t="shared" si="45"/>
        <v>550.88378755757981</v>
      </c>
      <c r="F197" s="8">
        <f t="shared" si="46"/>
        <v>2.7410599913279632</v>
      </c>
      <c r="G197" s="7">
        <v>0.4</v>
      </c>
      <c r="H197" s="7">
        <f t="shared" ref="H197:H213" si="54">LOG(G197)</f>
        <v>-0.3979400086720376</v>
      </c>
      <c r="I197" s="7" t="s">
        <v>204</v>
      </c>
      <c r="J197" s="7" t="s">
        <v>204</v>
      </c>
      <c r="K197" s="7" t="s">
        <v>204</v>
      </c>
      <c r="L197" s="7" t="s">
        <v>204</v>
      </c>
      <c r="M197" s="7" t="s">
        <v>204</v>
      </c>
      <c r="N197" s="7">
        <v>2.7410599913279632</v>
      </c>
      <c r="O197" s="7">
        <v>-0.3979400086720376</v>
      </c>
      <c r="P197">
        <v>25</v>
      </c>
      <c r="Q197">
        <f t="shared" si="47"/>
        <v>298</v>
      </c>
      <c r="R197" t="s">
        <v>241</v>
      </c>
      <c r="S197" s="9" t="s">
        <v>242</v>
      </c>
      <c r="T197" t="s">
        <v>206</v>
      </c>
      <c r="U197" t="s">
        <v>495</v>
      </c>
      <c r="V197">
        <v>88.15</v>
      </c>
      <c r="W197">
        <v>4.399</v>
      </c>
      <c r="X197">
        <v>1.26</v>
      </c>
      <c r="Y197" s="8">
        <f t="shared" si="48"/>
        <v>-3.1390000000000002</v>
      </c>
      <c r="Z197">
        <v>-3.2389999999999999</v>
      </c>
      <c r="AA197">
        <v>512</v>
      </c>
      <c r="AB197">
        <v>316</v>
      </c>
      <c r="AC197">
        <f t="shared" si="49"/>
        <v>2.4996870826184039</v>
      </c>
      <c r="AD197">
        <f t="shared" si="50"/>
        <v>2.7092699609758308</v>
      </c>
      <c r="AE197" s="7">
        <f t="shared" si="51"/>
        <v>50.513064744097996</v>
      </c>
      <c r="AF197" s="7">
        <v>20</v>
      </c>
      <c r="AG197" s="7">
        <f t="shared" si="52"/>
        <v>-70.513064744097989</v>
      </c>
      <c r="AH197" s="7">
        <f t="shared" si="53"/>
        <v>-3.1390000000000007</v>
      </c>
      <c r="AI197">
        <v>0.31</v>
      </c>
      <c r="AJ197">
        <v>0.34</v>
      </c>
      <c r="AK197">
        <v>2.96</v>
      </c>
      <c r="AL197">
        <v>0.44</v>
      </c>
      <c r="AM197">
        <v>0.87</v>
      </c>
    </row>
    <row r="198" spans="1:39" x14ac:dyDescent="0.25">
      <c r="A198">
        <v>459</v>
      </c>
      <c r="B198" t="s">
        <v>496</v>
      </c>
      <c r="C198" t="s">
        <v>497</v>
      </c>
      <c r="D198" t="s">
        <v>628</v>
      </c>
      <c r="E198" s="7">
        <f t="shared" si="45"/>
        <v>97.976062675963803</v>
      </c>
      <c r="F198" s="8">
        <f t="shared" si="46"/>
        <v>1.9911199826559249</v>
      </c>
      <c r="G198" s="7">
        <v>1.6</v>
      </c>
      <c r="H198" s="7">
        <f t="shared" si="54"/>
        <v>0.20411998265592479</v>
      </c>
      <c r="I198" s="7" t="s">
        <v>204</v>
      </c>
      <c r="J198" s="7" t="s">
        <v>204</v>
      </c>
      <c r="K198" s="7" t="s">
        <v>204</v>
      </c>
      <c r="L198" s="7" t="s">
        <v>204</v>
      </c>
      <c r="M198" s="7" t="s">
        <v>204</v>
      </c>
      <c r="N198" s="7">
        <v>1.9911199826559249</v>
      </c>
      <c r="O198" s="7">
        <v>0.20411998265592479</v>
      </c>
      <c r="P198">
        <v>25</v>
      </c>
      <c r="Q198">
        <f t="shared" si="47"/>
        <v>298</v>
      </c>
      <c r="R198" t="s">
        <v>241</v>
      </c>
      <c r="S198" s="9" t="s">
        <v>242</v>
      </c>
      <c r="T198" t="s">
        <v>206</v>
      </c>
      <c r="U198" t="s">
        <v>498</v>
      </c>
      <c r="V198">
        <v>116.16</v>
      </c>
      <c r="W198">
        <v>3.637</v>
      </c>
      <c r="X198">
        <v>1.85</v>
      </c>
      <c r="Y198" s="8">
        <f t="shared" si="48"/>
        <v>-1.7869999999999999</v>
      </c>
      <c r="Z198">
        <v>-1.7869999999999999</v>
      </c>
      <c r="AA198" s="7">
        <v>1950</v>
      </c>
      <c r="AB198" s="7">
        <v>1710</v>
      </c>
      <c r="AC198">
        <f t="shared" si="49"/>
        <v>3.2329961103921536</v>
      </c>
      <c r="AD198">
        <f t="shared" si="50"/>
        <v>3.2900346113625178</v>
      </c>
      <c r="AE198" s="7">
        <f t="shared" si="51"/>
        <v>44.062970158922582</v>
      </c>
      <c r="AF198" s="7">
        <v>20</v>
      </c>
      <c r="AG198" s="7">
        <f t="shared" si="52"/>
        <v>-64.062970158922582</v>
      </c>
      <c r="AH198" s="7">
        <f t="shared" si="53"/>
        <v>-1.7870000000000001</v>
      </c>
      <c r="AI198">
        <v>0</v>
      </c>
      <c r="AJ198">
        <v>0.37</v>
      </c>
      <c r="AK198">
        <v>3.34</v>
      </c>
      <c r="AL198">
        <v>0.59</v>
      </c>
      <c r="AM198">
        <v>1.03</v>
      </c>
    </row>
    <row r="199" spans="1:39" x14ac:dyDescent="0.25">
      <c r="A199">
        <v>636</v>
      </c>
      <c r="B199" t="s">
        <v>499</v>
      </c>
      <c r="C199" t="s">
        <v>500</v>
      </c>
      <c r="D199" t="s">
        <v>628</v>
      </c>
      <c r="E199" s="7">
        <f t="shared" si="45"/>
        <v>126.02274102115618</v>
      </c>
      <c r="F199" s="8">
        <f t="shared" si="46"/>
        <v>2.1004489213782742</v>
      </c>
      <c r="G199" s="7">
        <v>1.7</v>
      </c>
      <c r="H199" s="7">
        <f t="shared" si="54"/>
        <v>0.23044892137827391</v>
      </c>
      <c r="I199" s="7" t="s">
        <v>204</v>
      </c>
      <c r="J199" s="7" t="s">
        <v>204</v>
      </c>
      <c r="K199" s="7" t="s">
        <v>204</v>
      </c>
      <c r="L199" s="7" t="s">
        <v>204</v>
      </c>
      <c r="M199" s="7" t="s">
        <v>204</v>
      </c>
      <c r="N199" s="7">
        <v>2.1004489213782747</v>
      </c>
      <c r="O199" s="7">
        <v>0.23044892137827391</v>
      </c>
      <c r="P199">
        <v>25</v>
      </c>
      <c r="Q199">
        <f t="shared" si="47"/>
        <v>298</v>
      </c>
      <c r="R199" t="s">
        <v>241</v>
      </c>
      <c r="S199" s="9" t="s">
        <v>242</v>
      </c>
      <c r="T199" t="s">
        <v>206</v>
      </c>
      <c r="U199" t="s">
        <v>501</v>
      </c>
      <c r="V199">
        <v>116.16</v>
      </c>
      <c r="W199">
        <v>3.72</v>
      </c>
      <c r="X199">
        <v>1.85</v>
      </c>
      <c r="Y199" s="8">
        <f t="shared" si="48"/>
        <v>-1.87</v>
      </c>
      <c r="Z199">
        <v>-1.94</v>
      </c>
      <c r="AA199" s="7">
        <v>1590</v>
      </c>
      <c r="AB199" s="7">
        <v>1530</v>
      </c>
      <c r="AC199">
        <f t="shared" si="49"/>
        <v>3.1846914308175989</v>
      </c>
      <c r="AD199">
        <f t="shared" si="50"/>
        <v>3.2013971243204513</v>
      </c>
      <c r="AE199" s="7">
        <f t="shared" si="51"/>
        <v>44.487852085043642</v>
      </c>
      <c r="AF199" s="7">
        <v>20</v>
      </c>
      <c r="AG199" s="7">
        <f t="shared" si="52"/>
        <v>-64.487852085043642</v>
      </c>
      <c r="AH199" s="7">
        <f t="shared" si="53"/>
        <v>-1.8700000000000003</v>
      </c>
      <c r="AI199">
        <v>0</v>
      </c>
      <c r="AJ199">
        <v>0.37</v>
      </c>
      <c r="AK199">
        <v>3.34</v>
      </c>
      <c r="AL199">
        <v>0.59</v>
      </c>
      <c r="AM199">
        <v>1.03</v>
      </c>
    </row>
    <row r="200" spans="1:39" x14ac:dyDescent="0.25">
      <c r="A200">
        <v>460</v>
      </c>
      <c r="B200" t="s">
        <v>496</v>
      </c>
      <c r="C200" t="s">
        <v>497</v>
      </c>
      <c r="D200" t="s">
        <v>628</v>
      </c>
      <c r="E200" s="7">
        <f t="shared" si="45"/>
        <v>262.74885907172131</v>
      </c>
      <c r="F200" s="8">
        <f t="shared" si="46"/>
        <v>2.4195408388775146</v>
      </c>
      <c r="G200" s="7">
        <v>2.76</v>
      </c>
      <c r="H200" s="7">
        <f t="shared" si="54"/>
        <v>0.44090908206521767</v>
      </c>
      <c r="I200" s="7" t="s">
        <v>204</v>
      </c>
      <c r="J200" s="7" t="s">
        <v>204</v>
      </c>
      <c r="K200" s="7" t="s">
        <v>204</v>
      </c>
      <c r="L200" s="7" t="s">
        <v>204</v>
      </c>
      <c r="M200" s="7" t="s">
        <v>204</v>
      </c>
      <c r="N200" s="7">
        <v>2.2877351426855457</v>
      </c>
      <c r="O200" s="7">
        <v>0.5007351426855452</v>
      </c>
      <c r="P200">
        <v>20</v>
      </c>
      <c r="Q200">
        <f t="shared" si="47"/>
        <v>293</v>
      </c>
      <c r="R200" t="s">
        <v>241</v>
      </c>
      <c r="S200" s="9" t="s">
        <v>242</v>
      </c>
      <c r="T200" t="s">
        <v>206</v>
      </c>
      <c r="U200" t="s">
        <v>498</v>
      </c>
      <c r="V200">
        <v>116.16</v>
      </c>
      <c r="W200">
        <v>3.637</v>
      </c>
      <c r="X200">
        <v>1.85</v>
      </c>
      <c r="Y200" s="8">
        <f t="shared" si="48"/>
        <v>-1.7869999999999999</v>
      </c>
      <c r="Z200">
        <v>-1.7869999999999999</v>
      </c>
      <c r="AA200" s="7">
        <v>1950</v>
      </c>
      <c r="AB200" s="7">
        <v>1710</v>
      </c>
      <c r="AC200">
        <f t="shared" si="49"/>
        <v>3.2329961103921536</v>
      </c>
      <c r="AD200">
        <f t="shared" si="50"/>
        <v>3.2900346113625178</v>
      </c>
      <c r="AE200" s="7">
        <f t="shared" si="51"/>
        <v>44.062970158922582</v>
      </c>
      <c r="AF200" s="7">
        <v>20</v>
      </c>
      <c r="AG200" s="7">
        <f t="shared" si="52"/>
        <v>-64.062970158922582</v>
      </c>
      <c r="AH200" s="7">
        <f t="shared" si="53"/>
        <v>-1.9786317568122969</v>
      </c>
      <c r="AI200">
        <v>0</v>
      </c>
      <c r="AJ200">
        <v>0.37</v>
      </c>
      <c r="AK200">
        <v>3.34</v>
      </c>
      <c r="AL200">
        <v>0.59</v>
      </c>
      <c r="AM200">
        <v>1.03</v>
      </c>
    </row>
    <row r="201" spans="1:39" x14ac:dyDescent="0.25">
      <c r="A201">
        <v>1020</v>
      </c>
      <c r="B201" t="s">
        <v>505</v>
      </c>
      <c r="C201" t="s">
        <v>506</v>
      </c>
      <c r="D201" t="s">
        <v>628</v>
      </c>
      <c r="E201" s="7">
        <f t="shared" si="45"/>
        <v>5900.4075127283586</v>
      </c>
      <c r="F201" s="8">
        <f t="shared" si="46"/>
        <v>3.7708820073061258</v>
      </c>
      <c r="G201" s="7">
        <v>11.8</v>
      </c>
      <c r="H201" s="7">
        <f t="shared" si="54"/>
        <v>1.0718820073061255</v>
      </c>
      <c r="I201" s="7" t="s">
        <v>204</v>
      </c>
      <c r="J201" s="7" t="s">
        <v>204</v>
      </c>
      <c r="K201" s="7" t="s">
        <v>204</v>
      </c>
      <c r="L201" s="7" t="s">
        <v>204</v>
      </c>
      <c r="M201" s="7" t="s">
        <v>204</v>
      </c>
      <c r="N201" s="7">
        <v>3.7708820073061262</v>
      </c>
      <c r="O201" s="7">
        <v>1.0718820073061255</v>
      </c>
      <c r="P201">
        <v>25</v>
      </c>
      <c r="Q201">
        <f t="shared" si="47"/>
        <v>298</v>
      </c>
      <c r="R201" t="s">
        <v>241</v>
      </c>
      <c r="S201" s="9" t="s">
        <v>242</v>
      </c>
      <c r="T201" t="s">
        <v>206</v>
      </c>
      <c r="U201" t="s">
        <v>507</v>
      </c>
      <c r="V201">
        <v>98.15</v>
      </c>
      <c r="W201">
        <v>4.2789999999999999</v>
      </c>
      <c r="X201">
        <v>1.58</v>
      </c>
      <c r="Y201" s="8">
        <f t="shared" si="48"/>
        <v>-2.6989999999999998</v>
      </c>
      <c r="Z201">
        <v>-2.6989999999999998</v>
      </c>
      <c r="AA201">
        <v>629</v>
      </c>
      <c r="AB201">
        <v>576</v>
      </c>
      <c r="AC201">
        <f t="shared" si="49"/>
        <v>2.7604224834232118</v>
      </c>
      <c r="AD201">
        <f t="shared" si="50"/>
        <v>2.7986506454452691</v>
      </c>
      <c r="AE201" s="7">
        <f t="shared" si="51"/>
        <v>48.219668736141699</v>
      </c>
      <c r="AF201" s="7">
        <v>20</v>
      </c>
      <c r="AG201" s="7">
        <f t="shared" si="52"/>
        <v>-68.219668736141699</v>
      </c>
      <c r="AH201" s="7">
        <f t="shared" si="53"/>
        <v>-2.6990000000000003</v>
      </c>
      <c r="AI201">
        <v>0</v>
      </c>
      <c r="AJ201">
        <v>0.39</v>
      </c>
      <c r="AK201">
        <v>3.5600000000000005</v>
      </c>
      <c r="AL201">
        <v>0.84</v>
      </c>
      <c r="AM201">
        <v>0.93</v>
      </c>
    </row>
    <row r="202" spans="1:39" x14ac:dyDescent="0.25">
      <c r="A202">
        <v>137</v>
      </c>
      <c r="B202" t="s">
        <v>508</v>
      </c>
      <c r="C202" t="s">
        <v>509</v>
      </c>
      <c r="D202" t="s">
        <v>628</v>
      </c>
      <c r="E202" s="7">
        <f t="shared" si="45"/>
        <v>164.4717294214781</v>
      </c>
      <c r="F202" s="8">
        <f t="shared" si="46"/>
        <v>2.2160912590556818</v>
      </c>
      <c r="G202" s="7">
        <v>1.5</v>
      </c>
      <c r="H202" s="7">
        <f t="shared" si="54"/>
        <v>0.17609125905568124</v>
      </c>
      <c r="I202" s="7" t="s">
        <v>204</v>
      </c>
      <c r="J202" s="7" t="s">
        <v>204</v>
      </c>
      <c r="K202" s="7" t="s">
        <v>204</v>
      </c>
      <c r="L202" s="7" t="s">
        <v>204</v>
      </c>
      <c r="M202" s="7" t="s">
        <v>204</v>
      </c>
      <c r="N202" s="7">
        <v>2.2160912590556823</v>
      </c>
      <c r="O202" s="7">
        <v>0.17609125905568124</v>
      </c>
      <c r="P202">
        <v>25</v>
      </c>
      <c r="Q202">
        <f t="shared" si="47"/>
        <v>298</v>
      </c>
      <c r="R202" t="s">
        <v>241</v>
      </c>
      <c r="S202" s="9" t="s">
        <v>242</v>
      </c>
      <c r="T202" t="s">
        <v>206</v>
      </c>
      <c r="U202" t="s">
        <v>510</v>
      </c>
      <c r="V202">
        <v>100.16</v>
      </c>
      <c r="W202">
        <v>3.84</v>
      </c>
      <c r="X202">
        <v>1.8</v>
      </c>
      <c r="Y202" s="8">
        <f t="shared" si="48"/>
        <v>-2.04</v>
      </c>
      <c r="Z202">
        <v>-2.06</v>
      </c>
      <c r="AA202" s="7">
        <v>1280</v>
      </c>
      <c r="AB202" s="7">
        <v>1510</v>
      </c>
      <c r="AC202">
        <f t="shared" si="49"/>
        <v>3.1789769472931693</v>
      </c>
      <c r="AD202">
        <f t="shared" si="50"/>
        <v>3.1072099696478683</v>
      </c>
      <c r="AE202" s="7">
        <f t="shared" si="51"/>
        <v>44.538115968129731</v>
      </c>
      <c r="AF202" s="7">
        <v>20</v>
      </c>
      <c r="AG202" s="7">
        <f t="shared" si="52"/>
        <v>-64.538115968129731</v>
      </c>
      <c r="AH202" s="7">
        <f t="shared" si="53"/>
        <v>-2.0400000000000005</v>
      </c>
      <c r="AI202">
        <v>0</v>
      </c>
      <c r="AJ202">
        <v>0.33</v>
      </c>
      <c r="AK202">
        <v>3.5700000000000003</v>
      </c>
      <c r="AL202">
        <v>0.74</v>
      </c>
      <c r="AM202">
        <v>0.97</v>
      </c>
    </row>
    <row r="203" spans="1:39" x14ac:dyDescent="0.25">
      <c r="A203">
        <v>646</v>
      </c>
      <c r="B203" t="s">
        <v>511</v>
      </c>
      <c r="C203" t="s">
        <v>512</v>
      </c>
      <c r="D203" t="s">
        <v>628</v>
      </c>
      <c r="E203" s="7">
        <f t="shared" si="45"/>
        <v>146.65690000948089</v>
      </c>
      <c r="F203" s="8">
        <f t="shared" si="46"/>
        <v>2.166302500767288</v>
      </c>
      <c r="G203" s="7">
        <v>3.6</v>
      </c>
      <c r="H203" s="7">
        <f t="shared" si="54"/>
        <v>0.55630250076728727</v>
      </c>
      <c r="I203" s="7" t="s">
        <v>204</v>
      </c>
      <c r="J203" s="7" t="s">
        <v>204</v>
      </c>
      <c r="K203" s="7" t="s">
        <v>204</v>
      </c>
      <c r="L203" s="7" t="s">
        <v>204</v>
      </c>
      <c r="M203" s="7" t="s">
        <v>204</v>
      </c>
      <c r="N203" s="7">
        <v>2.166302500767288</v>
      </c>
      <c r="O203" s="7">
        <v>0.55630250076728727</v>
      </c>
      <c r="P203">
        <v>25</v>
      </c>
      <c r="Q203">
        <f t="shared" si="47"/>
        <v>298</v>
      </c>
      <c r="R203" t="s">
        <v>241</v>
      </c>
      <c r="S203" s="9" t="s">
        <v>242</v>
      </c>
      <c r="T203" t="s">
        <v>206</v>
      </c>
      <c r="U203" t="s">
        <v>513</v>
      </c>
      <c r="V203">
        <v>130.19</v>
      </c>
      <c r="W203">
        <v>3.87</v>
      </c>
      <c r="X203">
        <v>2.2599999999999998</v>
      </c>
      <c r="Y203" s="8">
        <f t="shared" si="48"/>
        <v>-1.6100000000000003</v>
      </c>
      <c r="Z203">
        <v>-1.62</v>
      </c>
      <c r="AA203">
        <v>756</v>
      </c>
      <c r="AB203">
        <v>747</v>
      </c>
      <c r="AC203">
        <f t="shared" si="49"/>
        <v>2.8733206018153989</v>
      </c>
      <c r="AD203">
        <f t="shared" si="50"/>
        <v>2.8785217955012063</v>
      </c>
      <c r="AE203" s="7">
        <f t="shared" si="51"/>
        <v>47.226630992792636</v>
      </c>
      <c r="AF203" s="7">
        <v>20</v>
      </c>
      <c r="AG203" s="7">
        <f t="shared" si="52"/>
        <v>-67.226630992792636</v>
      </c>
      <c r="AH203" s="7">
        <f t="shared" si="53"/>
        <v>-1.6100000000000005</v>
      </c>
      <c r="AI203">
        <v>0</v>
      </c>
      <c r="AJ203">
        <v>0.4</v>
      </c>
      <c r="AK203">
        <v>3.7200000000000006</v>
      </c>
      <c r="AL203">
        <v>0.57999999999999996</v>
      </c>
      <c r="AM203">
        <v>1.17</v>
      </c>
    </row>
    <row r="204" spans="1:39" x14ac:dyDescent="0.25">
      <c r="A204">
        <v>1033</v>
      </c>
      <c r="B204" t="s">
        <v>514</v>
      </c>
      <c r="C204" t="s">
        <v>515</v>
      </c>
      <c r="D204" t="s">
        <v>628</v>
      </c>
      <c r="E204" s="7">
        <f t="shared" si="45"/>
        <v>233.347602765229</v>
      </c>
      <c r="F204" s="8">
        <f t="shared" si="46"/>
        <v>2.3680033436347996</v>
      </c>
      <c r="G204" s="7">
        <v>5.2</v>
      </c>
      <c r="H204" s="7">
        <f t="shared" si="54"/>
        <v>0.71600334363479923</v>
      </c>
      <c r="I204" s="7" t="s">
        <v>204</v>
      </c>
      <c r="J204" s="7" t="s">
        <v>204</v>
      </c>
      <c r="K204" s="7" t="s">
        <v>204</v>
      </c>
      <c r="L204" s="7" t="s">
        <v>204</v>
      </c>
      <c r="M204" s="7" t="s">
        <v>204</v>
      </c>
      <c r="N204" s="7">
        <v>2.3680033436347996</v>
      </c>
      <c r="O204" s="7">
        <v>0.71600334363479923</v>
      </c>
      <c r="P204">
        <v>25</v>
      </c>
      <c r="Q204">
        <f t="shared" si="47"/>
        <v>298</v>
      </c>
      <c r="R204" t="s">
        <v>241</v>
      </c>
      <c r="S204" s="9" t="s">
        <v>242</v>
      </c>
      <c r="T204" t="s">
        <v>206</v>
      </c>
      <c r="U204" t="s">
        <v>516</v>
      </c>
      <c r="V204">
        <v>130.19</v>
      </c>
      <c r="W204">
        <v>3.9119999999999999</v>
      </c>
      <c r="X204">
        <v>2.2599999999999998</v>
      </c>
      <c r="Y204" s="8">
        <f t="shared" si="48"/>
        <v>-1.6520000000000001</v>
      </c>
      <c r="Z204">
        <v>-1.6519999999999999</v>
      </c>
      <c r="AA204" s="7">
        <v>1070</v>
      </c>
      <c r="AB204">
        <v>988</v>
      </c>
      <c r="AC204">
        <f t="shared" si="49"/>
        <v>2.9947569445876283</v>
      </c>
      <c r="AD204">
        <f t="shared" si="50"/>
        <v>3.0293837776852097</v>
      </c>
      <c r="AE204" s="7">
        <f t="shared" si="51"/>
        <v>46.158492094603147</v>
      </c>
      <c r="AF204" s="7">
        <v>20</v>
      </c>
      <c r="AG204" s="7">
        <f t="shared" si="52"/>
        <v>-66.158492094603147</v>
      </c>
      <c r="AH204" s="7">
        <f t="shared" si="53"/>
        <v>-1.6520000000000004</v>
      </c>
      <c r="AI204">
        <v>0</v>
      </c>
      <c r="AJ204">
        <v>0.4</v>
      </c>
      <c r="AK204">
        <v>3.7200000000000006</v>
      </c>
      <c r="AL204">
        <v>0.57999999999999996</v>
      </c>
      <c r="AM204">
        <v>1.17</v>
      </c>
    </row>
    <row r="205" spans="1:39" x14ac:dyDescent="0.25">
      <c r="A205">
        <v>859</v>
      </c>
      <c r="B205" t="s">
        <v>518</v>
      </c>
      <c r="C205" t="s">
        <v>519</v>
      </c>
      <c r="D205" t="s">
        <v>628</v>
      </c>
      <c r="E205" s="7">
        <f t="shared" si="45"/>
        <v>203.35239438532213</v>
      </c>
      <c r="F205" s="8">
        <f t="shared" si="46"/>
        <v>2.3082492903979013</v>
      </c>
      <c r="G205" s="7">
        <v>4.2</v>
      </c>
      <c r="H205" s="7">
        <f t="shared" si="54"/>
        <v>0.62324929039790045</v>
      </c>
      <c r="I205" s="7" t="s">
        <v>204</v>
      </c>
      <c r="J205" s="7" t="s">
        <v>204</v>
      </c>
      <c r="K205" s="7" t="s">
        <v>204</v>
      </c>
      <c r="L205" s="7" t="s">
        <v>204</v>
      </c>
      <c r="M205" s="7" t="s">
        <v>204</v>
      </c>
      <c r="N205" s="7">
        <v>2.3082492903979013</v>
      </c>
      <c r="O205" s="7">
        <v>0.62324929039790045</v>
      </c>
      <c r="P205">
        <v>25</v>
      </c>
      <c r="Q205">
        <f t="shared" si="47"/>
        <v>298</v>
      </c>
      <c r="R205" t="s">
        <v>241</v>
      </c>
      <c r="S205" s="9" t="s">
        <v>242</v>
      </c>
      <c r="T205" t="s">
        <v>206</v>
      </c>
      <c r="U205" t="s">
        <v>520</v>
      </c>
      <c r="V205">
        <v>130.19</v>
      </c>
      <c r="W205">
        <v>4.0250000000000004</v>
      </c>
      <c r="X205">
        <v>2.34</v>
      </c>
      <c r="Y205" s="8">
        <f t="shared" si="48"/>
        <v>-1.6850000000000005</v>
      </c>
      <c r="Z205">
        <v>-1.6850000000000001</v>
      </c>
      <c r="AA205">
        <v>620</v>
      </c>
      <c r="AB205">
        <v>589</v>
      </c>
      <c r="AC205">
        <f t="shared" si="49"/>
        <v>2.7701152947871015</v>
      </c>
      <c r="AD205">
        <f t="shared" si="50"/>
        <v>2.7923916894982539</v>
      </c>
      <c r="AE205" s="7">
        <f t="shared" si="51"/>
        <v>48.134411978450942</v>
      </c>
      <c r="AF205" s="7">
        <v>20</v>
      </c>
      <c r="AG205" s="7">
        <f t="shared" si="52"/>
        <v>-68.134411978450942</v>
      </c>
      <c r="AH205" s="7">
        <f t="shared" si="53"/>
        <v>-1.6850000000000007</v>
      </c>
      <c r="AI205">
        <v>0</v>
      </c>
      <c r="AJ205">
        <v>0.37</v>
      </c>
      <c r="AK205">
        <v>3.84</v>
      </c>
      <c r="AL205">
        <v>0.59</v>
      </c>
      <c r="AM205">
        <v>1.17</v>
      </c>
    </row>
    <row r="206" spans="1:39" x14ac:dyDescent="0.25">
      <c r="A206">
        <v>633</v>
      </c>
      <c r="B206" t="s">
        <v>629</v>
      </c>
      <c r="C206" t="s">
        <v>630</v>
      </c>
      <c r="D206" t="s">
        <v>628</v>
      </c>
      <c r="E206" s="7">
        <f t="shared" si="45"/>
        <v>8.3216043875853014</v>
      </c>
      <c r="F206" s="8">
        <f t="shared" si="46"/>
        <v>0.92020706541359465</v>
      </c>
      <c r="G206" s="7">
        <v>0.15</v>
      </c>
      <c r="H206" s="7">
        <f t="shared" si="54"/>
        <v>-0.82390874094431876</v>
      </c>
      <c r="I206" s="7" t="s">
        <v>204</v>
      </c>
      <c r="J206" s="7" t="s">
        <v>204</v>
      </c>
      <c r="K206" s="7" t="s">
        <v>204</v>
      </c>
      <c r="L206" s="7" t="s">
        <v>204</v>
      </c>
      <c r="M206" s="7" t="s">
        <v>204</v>
      </c>
      <c r="N206" s="7">
        <v>0.76491731967600873</v>
      </c>
      <c r="O206" s="7">
        <v>-0.76408268032399118</v>
      </c>
      <c r="P206">
        <v>20</v>
      </c>
      <c r="Q206">
        <f t="shared" si="47"/>
        <v>293</v>
      </c>
      <c r="R206" t="s">
        <v>241</v>
      </c>
      <c r="S206" s="9" t="s">
        <v>242</v>
      </c>
      <c r="T206" t="s">
        <v>206</v>
      </c>
      <c r="U206" t="s">
        <v>631</v>
      </c>
      <c r="V206">
        <v>144.22</v>
      </c>
      <c r="W206">
        <v>4.359</v>
      </c>
      <c r="X206">
        <v>2.83</v>
      </c>
      <c r="Y206" s="8">
        <f t="shared" si="48"/>
        <v>-1.5289999999999999</v>
      </c>
      <c r="Z206">
        <v>-1.5289999999999999</v>
      </c>
      <c r="AA206">
        <v>240</v>
      </c>
      <c r="AB206">
        <v>219</v>
      </c>
      <c r="AC206">
        <f t="shared" si="49"/>
        <v>2.3404441148401185</v>
      </c>
      <c r="AD206">
        <f t="shared" si="50"/>
        <v>2.3802112417116059</v>
      </c>
      <c r="AE206" s="7">
        <f t="shared" si="51"/>
        <v>51.913745992100971</v>
      </c>
      <c r="AF206" s="7">
        <v>20</v>
      </c>
      <c r="AG206" s="7">
        <f t="shared" si="52"/>
        <v>-71.913745992100971</v>
      </c>
      <c r="AH206" s="7">
        <f t="shared" si="53"/>
        <v>-1.7441158063579134</v>
      </c>
      <c r="AI206">
        <v>0</v>
      </c>
      <c r="AJ206">
        <v>0.38</v>
      </c>
      <c r="AK206">
        <v>4.33</v>
      </c>
      <c r="AL206">
        <v>0.6</v>
      </c>
      <c r="AM206">
        <v>1.31</v>
      </c>
    </row>
    <row r="207" spans="1:39" x14ac:dyDescent="0.25">
      <c r="A207">
        <v>708</v>
      </c>
      <c r="B207" t="s">
        <v>524</v>
      </c>
      <c r="C207" t="s">
        <v>525</v>
      </c>
      <c r="D207" t="s">
        <v>628</v>
      </c>
      <c r="E207" s="7">
        <f t="shared" si="45"/>
        <v>876.50339166472088</v>
      </c>
      <c r="F207" s="8">
        <f t="shared" si="46"/>
        <v>2.9427536009528286</v>
      </c>
      <c r="G207" s="7">
        <v>19</v>
      </c>
      <c r="H207" s="7">
        <f t="shared" si="54"/>
        <v>1.2787536009528289</v>
      </c>
      <c r="I207" s="7" t="s">
        <v>204</v>
      </c>
      <c r="J207" s="7" t="s">
        <v>204</v>
      </c>
      <c r="K207" s="7" t="s">
        <v>204</v>
      </c>
      <c r="L207" s="7" t="s">
        <v>204</v>
      </c>
      <c r="M207" s="7" t="s">
        <v>204</v>
      </c>
      <c r="N207" s="7">
        <v>2.942753600952829</v>
      </c>
      <c r="O207" s="7">
        <v>1.2787536009528289</v>
      </c>
      <c r="P207">
        <v>25</v>
      </c>
      <c r="Q207">
        <f t="shared" si="47"/>
        <v>298</v>
      </c>
      <c r="R207" t="s">
        <v>241</v>
      </c>
      <c r="S207" s="9" t="s">
        <v>242</v>
      </c>
      <c r="T207" t="s">
        <v>206</v>
      </c>
      <c r="U207" t="s">
        <v>526</v>
      </c>
      <c r="V207">
        <v>144.22</v>
      </c>
      <c r="W207">
        <v>4.4939999999999998</v>
      </c>
      <c r="X207">
        <v>2.83</v>
      </c>
      <c r="Y207" s="8">
        <f t="shared" si="48"/>
        <v>-1.6639999999999997</v>
      </c>
      <c r="Z207">
        <v>-1.6639999999999999</v>
      </c>
      <c r="AA207">
        <v>194</v>
      </c>
      <c r="AB207">
        <v>176</v>
      </c>
      <c r="AC207">
        <f t="shared" si="49"/>
        <v>2.2455126678141499</v>
      </c>
      <c r="AD207">
        <f t="shared" si="50"/>
        <v>2.287801729930226</v>
      </c>
      <c r="AE207" s="7">
        <f t="shared" si="51"/>
        <v>52.748751138954262</v>
      </c>
      <c r="AF207" s="7">
        <v>20</v>
      </c>
      <c r="AG207" s="7">
        <f t="shared" si="52"/>
        <v>-72.748751138954262</v>
      </c>
      <c r="AH207" s="7">
        <f t="shared" si="53"/>
        <v>-1.6639999999999999</v>
      </c>
      <c r="AI207">
        <v>0</v>
      </c>
      <c r="AJ207">
        <v>0.38</v>
      </c>
      <c r="AK207">
        <v>4.33</v>
      </c>
      <c r="AL207">
        <v>0.6</v>
      </c>
      <c r="AM207">
        <v>1.31</v>
      </c>
    </row>
    <row r="208" spans="1:39" x14ac:dyDescent="0.25">
      <c r="A208">
        <v>454</v>
      </c>
      <c r="B208" t="s">
        <v>527</v>
      </c>
      <c r="C208" t="s">
        <v>528</v>
      </c>
      <c r="D208" t="s">
        <v>628</v>
      </c>
      <c r="E208" s="7">
        <f t="shared" si="45"/>
        <v>276.771428146429</v>
      </c>
      <c r="F208" s="8">
        <f t="shared" si="46"/>
        <v>2.4421212547196625</v>
      </c>
      <c r="G208" s="7">
        <v>0.3</v>
      </c>
      <c r="H208" s="7">
        <f t="shared" si="54"/>
        <v>-0.52287874528033762</v>
      </c>
      <c r="I208" s="7" t="s">
        <v>204</v>
      </c>
      <c r="J208" s="7" t="s">
        <v>204</v>
      </c>
      <c r="K208" s="7" t="s">
        <v>204</v>
      </c>
      <c r="L208" s="7" t="s">
        <v>204</v>
      </c>
      <c r="M208" s="7" t="s">
        <v>204</v>
      </c>
      <c r="N208" s="7">
        <v>2.4421212547196625</v>
      </c>
      <c r="O208" s="7">
        <v>-0.52287874528033762</v>
      </c>
      <c r="P208">
        <v>25</v>
      </c>
      <c r="Q208">
        <f t="shared" si="47"/>
        <v>298</v>
      </c>
      <c r="R208" t="s">
        <v>241</v>
      </c>
      <c r="S208" s="9" t="s">
        <v>242</v>
      </c>
      <c r="T208" t="s">
        <v>206</v>
      </c>
      <c r="U208" t="s">
        <v>529</v>
      </c>
      <c r="V208">
        <v>130.22999999999999</v>
      </c>
      <c r="W208">
        <v>5.6950000000000003</v>
      </c>
      <c r="X208">
        <v>2.73</v>
      </c>
      <c r="Y208" s="8">
        <f t="shared" si="48"/>
        <v>-2.9650000000000003</v>
      </c>
      <c r="Z208">
        <v>-2.9649999999999999</v>
      </c>
      <c r="AA208">
        <v>24.6</v>
      </c>
      <c r="AB208">
        <v>18.100000000000001</v>
      </c>
      <c r="AC208">
        <f t="shared" si="49"/>
        <v>1.2576785748691846</v>
      </c>
      <c r="AD208">
        <f t="shared" si="50"/>
        <v>1.3909351071033791</v>
      </c>
      <c r="AE208" s="7">
        <f t="shared" si="51"/>
        <v>61.437616395801797</v>
      </c>
      <c r="AF208" s="7">
        <v>20</v>
      </c>
      <c r="AG208" s="7">
        <f t="shared" si="52"/>
        <v>-81.437616395801797</v>
      </c>
      <c r="AH208" s="7">
        <f t="shared" si="53"/>
        <v>-2.9650000000000003</v>
      </c>
      <c r="AI208">
        <v>0.31</v>
      </c>
      <c r="AJ208">
        <v>0.35</v>
      </c>
      <c r="AK208">
        <v>4.45</v>
      </c>
      <c r="AL208">
        <v>0.46</v>
      </c>
      <c r="AM208">
        <v>1.29</v>
      </c>
    </row>
    <row r="209" spans="1:39" x14ac:dyDescent="0.25">
      <c r="A209">
        <v>455</v>
      </c>
      <c r="B209" t="s">
        <v>527</v>
      </c>
      <c r="C209" t="s">
        <v>528</v>
      </c>
      <c r="D209" t="s">
        <v>628</v>
      </c>
      <c r="E209" s="7">
        <f t="shared" si="45"/>
        <v>5835.9530676677023</v>
      </c>
      <c r="F209" s="8">
        <f t="shared" si="46"/>
        <v>3.7661117906691697</v>
      </c>
      <c r="G209" s="7">
        <v>3.61</v>
      </c>
      <c r="H209" s="7">
        <f t="shared" si="54"/>
        <v>0.55750720190565795</v>
      </c>
      <c r="I209" s="7" t="s">
        <v>204</v>
      </c>
      <c r="J209" s="7" t="s">
        <v>204</v>
      </c>
      <c r="K209" s="7" t="s">
        <v>204</v>
      </c>
      <c r="L209" s="7" t="s">
        <v>204</v>
      </c>
      <c r="M209" s="7" t="s">
        <v>204</v>
      </c>
      <c r="N209" s="7">
        <v>3.5823332625259865</v>
      </c>
      <c r="O209" s="7">
        <v>0.61733326252598553</v>
      </c>
      <c r="P209">
        <v>20</v>
      </c>
      <c r="Q209">
        <f t="shared" si="47"/>
        <v>293</v>
      </c>
      <c r="R209" t="s">
        <v>241</v>
      </c>
      <c r="S209" s="9" t="s">
        <v>242</v>
      </c>
      <c r="T209" t="s">
        <v>206</v>
      </c>
      <c r="U209" t="s">
        <v>529</v>
      </c>
      <c r="V209">
        <v>130.22999999999999</v>
      </c>
      <c r="W209">
        <v>5.6950000000000003</v>
      </c>
      <c r="X209">
        <v>2.73</v>
      </c>
      <c r="Y209" s="8">
        <f t="shared" si="48"/>
        <v>-2.9650000000000003</v>
      </c>
      <c r="Z209">
        <v>-2.9649999999999999</v>
      </c>
      <c r="AA209">
        <v>24.6</v>
      </c>
      <c r="AB209">
        <v>18.100000000000001</v>
      </c>
      <c r="AC209">
        <f t="shared" si="49"/>
        <v>1.2576785748691846</v>
      </c>
      <c r="AD209">
        <f t="shared" si="50"/>
        <v>1.3909351071033791</v>
      </c>
      <c r="AE209" s="7">
        <f t="shared" si="51"/>
        <v>61.437616395801797</v>
      </c>
      <c r="AF209" s="7">
        <v>20</v>
      </c>
      <c r="AG209" s="7">
        <f t="shared" si="52"/>
        <v>-81.437616395801797</v>
      </c>
      <c r="AH209" s="7">
        <f t="shared" si="53"/>
        <v>-3.2086045887635115</v>
      </c>
      <c r="AI209">
        <v>0.31</v>
      </c>
      <c r="AJ209">
        <v>0.35</v>
      </c>
      <c r="AK209">
        <v>4.45</v>
      </c>
      <c r="AL209">
        <v>0.46</v>
      </c>
      <c r="AM209">
        <v>1.29</v>
      </c>
    </row>
    <row r="210" spans="1:39" x14ac:dyDescent="0.25">
      <c r="A210">
        <v>570</v>
      </c>
      <c r="B210" t="s">
        <v>632</v>
      </c>
      <c r="C210" t="s">
        <v>633</v>
      </c>
      <c r="D210" t="s">
        <v>628</v>
      </c>
      <c r="E210" s="7">
        <f t="shared" si="45"/>
        <v>274.6114092135457</v>
      </c>
      <c r="F210" s="8">
        <f t="shared" si="46"/>
        <v>2.4387185768029687</v>
      </c>
      <c r="G210" s="7">
        <v>0.1</v>
      </c>
      <c r="H210" s="7">
        <f t="shared" si="54"/>
        <v>-1</v>
      </c>
      <c r="I210" s="7" t="s">
        <v>204</v>
      </c>
      <c r="J210" s="7" t="s">
        <v>204</v>
      </c>
      <c r="K210" s="7" t="s">
        <v>204</v>
      </c>
      <c r="L210" s="7" t="s">
        <v>204</v>
      </c>
      <c r="M210" s="7" t="s">
        <v>204</v>
      </c>
      <c r="N210" s="7">
        <v>2.2488260606203281</v>
      </c>
      <c r="O210" s="7">
        <v>-0.94017393937967231</v>
      </c>
      <c r="P210">
        <v>20</v>
      </c>
      <c r="Q210">
        <f t="shared" si="47"/>
        <v>293</v>
      </c>
      <c r="R210" t="s">
        <v>241</v>
      </c>
      <c r="S210" s="9" t="s">
        <v>242</v>
      </c>
      <c r="T210" t="s">
        <v>206</v>
      </c>
      <c r="U210" t="s">
        <v>634</v>
      </c>
      <c r="V210">
        <v>130.22999999999999</v>
      </c>
      <c r="W210">
        <v>5.9989999999999997</v>
      </c>
      <c r="X210">
        <v>2.81</v>
      </c>
      <c r="Y210" s="8">
        <f t="shared" si="48"/>
        <v>-3.1889999999999996</v>
      </c>
      <c r="Z210">
        <v>-2.9990000000000001</v>
      </c>
      <c r="AA210">
        <v>13.2</v>
      </c>
      <c r="AB210">
        <v>10.6</v>
      </c>
      <c r="AC210">
        <f t="shared" si="49"/>
        <v>1.0253058652647702</v>
      </c>
      <c r="AD210">
        <f t="shared" si="50"/>
        <v>1.1205739312058498</v>
      </c>
      <c r="AE210" s="7">
        <f t="shared" si="51"/>
        <v>63.481537715729161</v>
      </c>
      <c r="AF210" s="7">
        <v>20</v>
      </c>
      <c r="AG210" s="7">
        <f t="shared" si="52"/>
        <v>-83.481537715729161</v>
      </c>
      <c r="AH210" s="7">
        <f t="shared" si="53"/>
        <v>-3.4387185768029687</v>
      </c>
      <c r="AI210">
        <v>0.31</v>
      </c>
      <c r="AJ210">
        <v>0.32</v>
      </c>
      <c r="AK210">
        <v>4.5599999999999996</v>
      </c>
      <c r="AL210">
        <v>0.47</v>
      </c>
      <c r="AM210">
        <v>1.29</v>
      </c>
    </row>
    <row r="211" spans="1:39" x14ac:dyDescent="0.25">
      <c r="A211">
        <v>465</v>
      </c>
      <c r="B211" t="s">
        <v>635</v>
      </c>
      <c r="C211" t="s">
        <v>636</v>
      </c>
      <c r="D211" t="s">
        <v>628</v>
      </c>
      <c r="E211" s="7">
        <f t="shared" si="45"/>
        <v>58.717874782615105</v>
      </c>
      <c r="F211" s="8">
        <f t="shared" si="46"/>
        <v>1.7687703284664988</v>
      </c>
      <c r="G211" s="7">
        <v>1.76</v>
      </c>
      <c r="H211" s="7">
        <f t="shared" si="54"/>
        <v>0.24551266781414982</v>
      </c>
      <c r="I211" s="7" t="s">
        <v>204</v>
      </c>
      <c r="J211" s="7" t="s">
        <v>204</v>
      </c>
      <c r="K211" s="7" t="s">
        <v>204</v>
      </c>
      <c r="L211" s="7" t="s">
        <v>204</v>
      </c>
      <c r="M211" s="7" t="s">
        <v>204</v>
      </c>
      <c r="N211" s="7">
        <v>1.5903387284344777</v>
      </c>
      <c r="O211" s="7">
        <v>0.3053387284344774</v>
      </c>
      <c r="P211">
        <v>20</v>
      </c>
      <c r="Q211">
        <f t="shared" si="47"/>
        <v>293</v>
      </c>
      <c r="R211" t="s">
        <v>241</v>
      </c>
      <c r="S211" s="9" t="s">
        <v>242</v>
      </c>
      <c r="T211" t="s">
        <v>206</v>
      </c>
      <c r="U211" t="s">
        <v>637</v>
      </c>
      <c r="V211">
        <v>172.27</v>
      </c>
      <c r="W211">
        <v>5.0949999999999998</v>
      </c>
      <c r="X211">
        <v>3.81</v>
      </c>
      <c r="Y211" s="8">
        <f t="shared" si="48"/>
        <v>-1.2849999999999997</v>
      </c>
      <c r="Z211">
        <v>-1.2849999999999999</v>
      </c>
      <c r="AA211">
        <v>31.4</v>
      </c>
      <c r="AB211">
        <v>28.9</v>
      </c>
      <c r="AC211">
        <f t="shared" si="49"/>
        <v>1.4608978427565478</v>
      </c>
      <c r="AD211">
        <f t="shared" si="50"/>
        <v>1.4969296480732148</v>
      </c>
      <c r="AE211" s="7">
        <f t="shared" si="51"/>
        <v>59.650125106647764</v>
      </c>
      <c r="AF211" s="7">
        <v>20</v>
      </c>
      <c r="AG211" s="7">
        <f t="shared" si="52"/>
        <v>-79.650125106647764</v>
      </c>
      <c r="AH211" s="7">
        <f t="shared" si="53"/>
        <v>-1.5232576606523489</v>
      </c>
      <c r="AI211">
        <v>0</v>
      </c>
      <c r="AJ211">
        <v>0.38</v>
      </c>
      <c r="AK211">
        <v>5.32</v>
      </c>
      <c r="AL211">
        <v>0.6</v>
      </c>
      <c r="AM211">
        <v>1.59</v>
      </c>
    </row>
    <row r="212" spans="1:39" x14ac:dyDescent="0.25">
      <c r="A212">
        <v>571</v>
      </c>
      <c r="B212" t="s">
        <v>638</v>
      </c>
      <c r="C212" t="s">
        <v>639</v>
      </c>
      <c r="D212" t="s">
        <v>628</v>
      </c>
      <c r="E212" s="7">
        <f t="shared" si="45"/>
        <v>1214.5824802297705</v>
      </c>
      <c r="F212" s="8">
        <f t="shared" si="46"/>
        <v>3.0844270123419446</v>
      </c>
      <c r="G212" s="7">
        <v>0.14000000000000001</v>
      </c>
      <c r="H212" s="7">
        <f t="shared" si="54"/>
        <v>-0.85387196432176193</v>
      </c>
      <c r="I212" s="7" t="s">
        <v>204</v>
      </c>
      <c r="J212" s="7" t="s">
        <v>204</v>
      </c>
      <c r="K212" s="7" t="s">
        <v>204</v>
      </c>
      <c r="L212" s="7" t="s">
        <v>204</v>
      </c>
      <c r="M212" s="7" t="s">
        <v>204</v>
      </c>
      <c r="N212" s="7">
        <v>2.868954096298566</v>
      </c>
      <c r="O212" s="7">
        <v>-0.79404590370143435</v>
      </c>
      <c r="P212">
        <v>20</v>
      </c>
      <c r="Q212">
        <f t="shared" si="47"/>
        <v>293</v>
      </c>
      <c r="R212" t="s">
        <v>241</v>
      </c>
      <c r="S212" s="9" t="s">
        <v>242</v>
      </c>
      <c r="T212" t="s">
        <v>206</v>
      </c>
      <c r="U212" t="s">
        <v>640</v>
      </c>
      <c r="V212">
        <v>158.29</v>
      </c>
      <c r="W212">
        <v>7.4530000000000003</v>
      </c>
      <c r="X212">
        <v>3.79</v>
      </c>
      <c r="Y212" s="8">
        <f t="shared" si="48"/>
        <v>-3.6630000000000003</v>
      </c>
      <c r="Z212">
        <v>-2.883</v>
      </c>
      <c r="AA212">
        <v>1.45</v>
      </c>
      <c r="AB212">
        <v>1.1299999999999999</v>
      </c>
      <c r="AC212">
        <f t="shared" si="49"/>
        <v>5.3078443483419682E-2</v>
      </c>
      <c r="AD212">
        <f t="shared" si="50"/>
        <v>0.16136800223497488</v>
      </c>
      <c r="AE212" s="7">
        <f t="shared" si="51"/>
        <v>72.033128642993375</v>
      </c>
      <c r="AF212" s="7">
        <v>20</v>
      </c>
      <c r="AG212" s="7">
        <f t="shared" si="52"/>
        <v>-92.033128642993375</v>
      </c>
      <c r="AH212" s="7">
        <f t="shared" si="53"/>
        <v>-3.9382989766637064</v>
      </c>
      <c r="AI212">
        <v>0.31</v>
      </c>
      <c r="AJ212">
        <v>0.33</v>
      </c>
      <c r="AK212">
        <v>5.55</v>
      </c>
      <c r="AL212">
        <v>0.48</v>
      </c>
      <c r="AM212">
        <v>1.58</v>
      </c>
    </row>
    <row r="213" spans="1:39" x14ac:dyDescent="0.25">
      <c r="A213">
        <v>1063</v>
      </c>
      <c r="B213" t="s">
        <v>641</v>
      </c>
      <c r="C213" t="s">
        <v>642</v>
      </c>
      <c r="D213" t="s">
        <v>628</v>
      </c>
      <c r="E213" s="7">
        <f t="shared" si="45"/>
        <v>7984.8578921404132</v>
      </c>
      <c r="F213" s="8">
        <f t="shared" si="46"/>
        <v>3.902267191331303</v>
      </c>
      <c r="G213" s="7">
        <v>1.58</v>
      </c>
      <c r="H213" s="7">
        <f t="shared" si="54"/>
        <v>0.19865708695442263</v>
      </c>
      <c r="I213" s="7" t="s">
        <v>204</v>
      </c>
      <c r="J213" s="7" t="s">
        <v>204</v>
      </c>
      <c r="K213" s="7" t="s">
        <v>204</v>
      </c>
      <c r="L213" s="7" t="s">
        <v>204</v>
      </c>
      <c r="M213" s="7" t="s">
        <v>204</v>
      </c>
      <c r="N213" s="7">
        <v>3.6604831475747521</v>
      </c>
      <c r="O213" s="7">
        <v>0.25848314757475016</v>
      </c>
      <c r="P213">
        <v>20</v>
      </c>
      <c r="Q213">
        <f t="shared" si="47"/>
        <v>293</v>
      </c>
      <c r="R213" t="s">
        <v>241</v>
      </c>
      <c r="S213" s="9" t="s">
        <v>242</v>
      </c>
      <c r="T213" t="s">
        <v>206</v>
      </c>
      <c r="U213" t="s">
        <v>643</v>
      </c>
      <c r="V213">
        <v>186.34</v>
      </c>
      <c r="W213">
        <v>8.1720000000000006</v>
      </c>
      <c r="X213">
        <v>4.7699999999999996</v>
      </c>
      <c r="Y213" s="8">
        <f t="shared" si="48"/>
        <v>-3.402000000000001</v>
      </c>
      <c r="Z213">
        <v>-3.0419999999999998</v>
      </c>
      <c r="AA213">
        <v>0.24199999999999999</v>
      </c>
      <c r="AB213">
        <v>0.113</v>
      </c>
      <c r="AC213">
        <f t="shared" si="49"/>
        <v>-0.94692155651658028</v>
      </c>
      <c r="AD213">
        <f t="shared" si="50"/>
        <v>-0.61618463401956869</v>
      </c>
      <c r="AE213" s="7">
        <f t="shared" si="51"/>
        <v>80.829003698230622</v>
      </c>
      <c r="AF213" s="7">
        <v>20</v>
      </c>
      <c r="AG213" s="7">
        <f t="shared" si="52"/>
        <v>-100.82900369823062</v>
      </c>
      <c r="AH213" s="7">
        <f t="shared" si="53"/>
        <v>-3.7036101043768803</v>
      </c>
      <c r="AI213">
        <v>0.31</v>
      </c>
      <c r="AJ213">
        <v>0.34</v>
      </c>
      <c r="AK213">
        <v>6.54</v>
      </c>
      <c r="AL213">
        <v>0.49</v>
      </c>
      <c r="AM213">
        <v>1.86</v>
      </c>
    </row>
    <row r="214" spans="1:39" x14ac:dyDescent="0.25">
      <c r="A214">
        <v>356</v>
      </c>
      <c r="B214" t="s">
        <v>44</v>
      </c>
      <c r="C214" t="s">
        <v>45</v>
      </c>
      <c r="D214" t="s">
        <v>899</v>
      </c>
      <c r="E214" s="7">
        <f t="shared" si="45"/>
        <v>218560.72772710689</v>
      </c>
      <c r="F214" s="8">
        <f t="shared" si="46"/>
        <v>5.3395721280452735</v>
      </c>
      <c r="G214" s="7">
        <f t="shared" ref="G214:G277" si="55">10^H214</f>
        <v>1698.2436524617447</v>
      </c>
      <c r="H214">
        <v>3.23</v>
      </c>
      <c r="I214" s="7">
        <v>0.93</v>
      </c>
      <c r="J214" s="7">
        <f t="shared" ref="J214:J277" si="56">K214-AH214</f>
        <v>5.3080550765992083</v>
      </c>
      <c r="K214" s="7">
        <f t="shared" ref="K214:K245" si="57">LOG(I214*G214)</f>
        <v>3.1984829485539352</v>
      </c>
      <c r="L214" s="7">
        <f t="shared" ref="L214:M245" si="58">10^J214</f>
        <v>203261.47678620939</v>
      </c>
      <c r="M214" s="7">
        <f t="shared" si="58"/>
        <v>1579.366596789424</v>
      </c>
      <c r="N214" s="7">
        <f t="shared" ref="N214:N277" si="59">LOG(EXP((AE214/8.314)*((1000/298)-(1000/Q214))+LN(L214)))</f>
        <v>5.1333090091742637</v>
      </c>
      <c r="O214" s="7">
        <f t="shared" ref="O214:O277" si="60">LOG(EXP((-AF214/8.314)*((1000/298)-(1000/Q214))+LN(M214)))</f>
        <v>3.2583090091742628</v>
      </c>
      <c r="P214">
        <v>20</v>
      </c>
      <c r="Q214">
        <f t="shared" si="47"/>
        <v>293</v>
      </c>
      <c r="R214" t="s">
        <v>900</v>
      </c>
      <c r="S214" s="9" t="s">
        <v>41</v>
      </c>
      <c r="T214" t="s">
        <v>42</v>
      </c>
      <c r="U214" t="s">
        <v>47</v>
      </c>
      <c r="V214">
        <v>128.18</v>
      </c>
      <c r="W214">
        <v>5.0449999999999999</v>
      </c>
      <c r="X214">
        <v>3.17</v>
      </c>
      <c r="Y214" s="8">
        <f t="shared" si="48"/>
        <v>-1.875</v>
      </c>
      <c r="Z214">
        <v>-1.7450000000000001</v>
      </c>
      <c r="AA214">
        <v>5.38</v>
      </c>
      <c r="AB214">
        <v>39.9</v>
      </c>
      <c r="AC214">
        <f t="shared" si="49"/>
        <v>1.6009728956867482</v>
      </c>
      <c r="AD214">
        <f t="shared" si="50"/>
        <v>0.7307822756663892</v>
      </c>
      <c r="AE214" s="7">
        <f t="shared" si="51"/>
        <v>58.418042442717976</v>
      </c>
      <c r="AF214" s="7">
        <v>20</v>
      </c>
      <c r="AG214" s="7">
        <f t="shared" si="52"/>
        <v>-78.418042442717976</v>
      </c>
      <c r="AH214" s="7">
        <f t="shared" si="53"/>
        <v>-2.1095721280452735</v>
      </c>
      <c r="AI214">
        <v>0</v>
      </c>
      <c r="AJ214">
        <v>0.17</v>
      </c>
      <c r="AK214">
        <v>5.33</v>
      </c>
      <c r="AL214">
        <v>1.02</v>
      </c>
      <c r="AM214">
        <v>1.0900000000000001</v>
      </c>
    </row>
    <row r="215" spans="1:39" x14ac:dyDescent="0.25">
      <c r="A215">
        <v>333</v>
      </c>
      <c r="B215" t="s">
        <v>901</v>
      </c>
      <c r="C215" t="s">
        <v>902</v>
      </c>
      <c r="D215" t="s">
        <v>899</v>
      </c>
      <c r="E215" s="7">
        <f t="shared" si="45"/>
        <v>227140.88544689599</v>
      </c>
      <c r="F215" s="8">
        <f t="shared" si="46"/>
        <v>5.3562953144302528</v>
      </c>
      <c r="G215" s="7">
        <f t="shared" si="55"/>
        <v>1905.4607179632485</v>
      </c>
      <c r="H215">
        <v>3.28</v>
      </c>
      <c r="I215" s="7">
        <v>0.93</v>
      </c>
      <c r="J215" s="7">
        <f t="shared" si="56"/>
        <v>5.3247782629841884</v>
      </c>
      <c r="K215" s="7">
        <f t="shared" si="57"/>
        <v>3.2484829485539355</v>
      </c>
      <c r="L215" s="7">
        <f t="shared" si="58"/>
        <v>211241.02346561363</v>
      </c>
      <c r="M215" s="7">
        <f t="shared" si="58"/>
        <v>1772.0784677058225</v>
      </c>
      <c r="N215" s="7">
        <f t="shared" si="59"/>
        <v>5.1353090091742635</v>
      </c>
      <c r="O215" s="7">
        <f t="shared" si="60"/>
        <v>3.3083090091742631</v>
      </c>
      <c r="P215">
        <v>20</v>
      </c>
      <c r="Q215">
        <f t="shared" si="47"/>
        <v>293</v>
      </c>
      <c r="R215" t="s">
        <v>900</v>
      </c>
      <c r="S215" s="9" t="s">
        <v>41</v>
      </c>
      <c r="T215" t="s">
        <v>42</v>
      </c>
      <c r="U215" t="s">
        <v>903</v>
      </c>
      <c r="V215">
        <v>142.19999999999999</v>
      </c>
      <c r="W215">
        <v>5.5469999999999997</v>
      </c>
      <c r="X215">
        <v>3.72</v>
      </c>
      <c r="Y215" s="8">
        <f t="shared" si="48"/>
        <v>-1.8269999999999995</v>
      </c>
      <c r="Z215">
        <v>-1.677</v>
      </c>
      <c r="AA215">
        <v>4.91</v>
      </c>
      <c r="AB215">
        <v>11</v>
      </c>
      <c r="AC215">
        <f t="shared" si="49"/>
        <v>1.0413926851582251</v>
      </c>
      <c r="AD215">
        <f t="shared" si="50"/>
        <v>0.69108149212296843</v>
      </c>
      <c r="AE215" s="7">
        <f t="shared" si="51"/>
        <v>63.340040057910223</v>
      </c>
      <c r="AF215" s="7">
        <v>20</v>
      </c>
      <c r="AG215" s="7">
        <f t="shared" si="52"/>
        <v>-83.340040057910215</v>
      </c>
      <c r="AH215" s="7">
        <f t="shared" si="53"/>
        <v>-2.0762953144302529</v>
      </c>
      <c r="AI215">
        <v>0</v>
      </c>
      <c r="AJ215">
        <v>0.17</v>
      </c>
      <c r="AK215">
        <v>5.8</v>
      </c>
      <c r="AL215">
        <v>0.96</v>
      </c>
      <c r="AM215">
        <v>1.23</v>
      </c>
    </row>
    <row r="216" spans="1:39" x14ac:dyDescent="0.25">
      <c r="A216">
        <v>357</v>
      </c>
      <c r="B216" t="s">
        <v>904</v>
      </c>
      <c r="C216" t="s">
        <v>905</v>
      </c>
      <c r="D216" t="s">
        <v>899</v>
      </c>
      <c r="E216" s="7">
        <f t="shared" si="45"/>
        <v>237403.55130336547</v>
      </c>
      <c r="F216" s="8">
        <f t="shared" si="46"/>
        <v>5.3754872112483927</v>
      </c>
      <c r="G216" s="7">
        <f t="shared" si="55"/>
        <v>2041.7379446695318</v>
      </c>
      <c r="H216">
        <v>3.31</v>
      </c>
      <c r="I216" s="7">
        <v>0.93</v>
      </c>
      <c r="J216" s="7">
        <f t="shared" si="56"/>
        <v>5.3439701598023284</v>
      </c>
      <c r="K216" s="7">
        <f t="shared" si="57"/>
        <v>3.2784829485539357</v>
      </c>
      <c r="L216" s="7">
        <f t="shared" si="58"/>
        <v>220785.30271213024</v>
      </c>
      <c r="M216" s="7">
        <f t="shared" si="58"/>
        <v>1898.8162885426661</v>
      </c>
      <c r="N216" s="7">
        <f t="shared" si="59"/>
        <v>5.1523090091742629</v>
      </c>
      <c r="O216" s="7">
        <f t="shared" si="60"/>
        <v>3.3383090091742633</v>
      </c>
      <c r="P216">
        <v>20</v>
      </c>
      <c r="Q216">
        <f t="shared" si="47"/>
        <v>293</v>
      </c>
      <c r="R216" t="s">
        <v>900</v>
      </c>
      <c r="S216" s="9" t="s">
        <v>41</v>
      </c>
      <c r="T216" t="s">
        <v>42</v>
      </c>
      <c r="U216" t="s">
        <v>906</v>
      </c>
      <c r="V216">
        <v>142.19999999999999</v>
      </c>
      <c r="W216">
        <v>5.5339999999999998</v>
      </c>
      <c r="X216">
        <v>3.72</v>
      </c>
      <c r="Y216" s="8">
        <f t="shared" si="48"/>
        <v>-1.8139999999999996</v>
      </c>
      <c r="Z216">
        <v>-1.6739999999999999</v>
      </c>
      <c r="AA216">
        <v>4.6100000000000003</v>
      </c>
      <c r="AB216">
        <v>9.08</v>
      </c>
      <c r="AC216">
        <f t="shared" si="49"/>
        <v>0.95808584852108514</v>
      </c>
      <c r="AD216">
        <f t="shared" si="50"/>
        <v>0.6637009253896482</v>
      </c>
      <c r="AE216" s="7">
        <f t="shared" si="51"/>
        <v>64.072796584217571</v>
      </c>
      <c r="AF216" s="7">
        <v>20</v>
      </c>
      <c r="AG216" s="7">
        <f t="shared" si="52"/>
        <v>-84.072796584217571</v>
      </c>
      <c r="AH216" s="7">
        <f t="shared" si="53"/>
        <v>-2.0654872112483931</v>
      </c>
      <c r="AI216">
        <v>0</v>
      </c>
      <c r="AJ216">
        <v>0.17</v>
      </c>
      <c r="AK216">
        <v>5.8</v>
      </c>
      <c r="AL216">
        <v>0.96</v>
      </c>
      <c r="AM216">
        <v>1.23</v>
      </c>
    </row>
    <row r="217" spans="1:39" x14ac:dyDescent="0.25">
      <c r="A217">
        <v>849</v>
      </c>
      <c r="B217" t="s">
        <v>907</v>
      </c>
      <c r="C217" t="s">
        <v>908</v>
      </c>
      <c r="D217" t="s">
        <v>899</v>
      </c>
      <c r="E217" s="7">
        <f t="shared" si="45"/>
        <v>832727.4235592722</v>
      </c>
      <c r="F217" s="8">
        <f t="shared" si="46"/>
        <v>5.9205028671734334</v>
      </c>
      <c r="G217" s="7">
        <f t="shared" si="55"/>
        <v>4897.7881936844633</v>
      </c>
      <c r="H217">
        <v>3.69</v>
      </c>
      <c r="I217" s="7">
        <v>0.93</v>
      </c>
      <c r="J217" s="7">
        <f t="shared" si="56"/>
        <v>5.8889858157273682</v>
      </c>
      <c r="K217" s="7">
        <f t="shared" si="57"/>
        <v>3.6584829485539352</v>
      </c>
      <c r="L217" s="7">
        <f t="shared" si="58"/>
        <v>774436.50391012162</v>
      </c>
      <c r="M217" s="7">
        <f t="shared" si="58"/>
        <v>4554.9430201265504</v>
      </c>
      <c r="N217" s="7">
        <f t="shared" si="59"/>
        <v>5.6823090091742632</v>
      </c>
      <c r="O217" s="7">
        <f t="shared" si="60"/>
        <v>3.7183090091742623</v>
      </c>
      <c r="P217">
        <v>20</v>
      </c>
      <c r="Q217">
        <f t="shared" si="47"/>
        <v>293</v>
      </c>
      <c r="R217" t="s">
        <v>900</v>
      </c>
      <c r="S217" s="9" t="s">
        <v>41</v>
      </c>
      <c r="T217" t="s">
        <v>42</v>
      </c>
      <c r="U217" t="s">
        <v>909</v>
      </c>
      <c r="V217">
        <v>156.22999999999999</v>
      </c>
      <c r="W217">
        <v>6.2240000000000002</v>
      </c>
      <c r="X217">
        <v>4.26</v>
      </c>
      <c r="Y217" s="8">
        <f t="shared" si="48"/>
        <v>-1.9640000000000004</v>
      </c>
      <c r="Z217">
        <v>-1.8440000000000001</v>
      </c>
      <c r="AA217">
        <v>0.46700000000000003</v>
      </c>
      <c r="AB217">
        <v>2.44</v>
      </c>
      <c r="AC217">
        <f t="shared" si="49"/>
        <v>0.38738982633872943</v>
      </c>
      <c r="AD217">
        <f t="shared" si="50"/>
        <v>-0.33068311943388784</v>
      </c>
      <c r="AE217" s="7">
        <f t="shared" si="51"/>
        <v>69.092567489854474</v>
      </c>
      <c r="AF217" s="7">
        <v>20</v>
      </c>
      <c r="AG217" s="7">
        <f t="shared" si="52"/>
        <v>-89.092567489854474</v>
      </c>
      <c r="AH217" s="7">
        <f t="shared" si="53"/>
        <v>-2.2305028671734335</v>
      </c>
      <c r="AI217">
        <v>0</v>
      </c>
      <c r="AJ217">
        <v>0.17</v>
      </c>
      <c r="AK217">
        <v>6.28</v>
      </c>
      <c r="AL217">
        <v>0.9</v>
      </c>
      <c r="AM217">
        <v>1.37</v>
      </c>
    </row>
    <row r="218" spans="1:39" x14ac:dyDescent="0.25">
      <c r="A218">
        <v>852</v>
      </c>
      <c r="B218" t="s">
        <v>910</v>
      </c>
      <c r="C218" t="s">
        <v>911</v>
      </c>
      <c r="D218" t="s">
        <v>899</v>
      </c>
      <c r="E218" s="7">
        <f t="shared" si="45"/>
        <v>419468.71359863383</v>
      </c>
      <c r="F218" s="8">
        <f t="shared" si="46"/>
        <v>5.6226995741797916</v>
      </c>
      <c r="G218" s="7">
        <f t="shared" si="55"/>
        <v>5248.0746024977352</v>
      </c>
      <c r="H218">
        <v>3.72</v>
      </c>
      <c r="I218" s="7">
        <v>0.93</v>
      </c>
      <c r="J218" s="7">
        <f t="shared" si="56"/>
        <v>5.5911825227337273</v>
      </c>
      <c r="K218" s="7">
        <f t="shared" si="57"/>
        <v>3.6884829485539359</v>
      </c>
      <c r="L218" s="7">
        <f t="shared" si="58"/>
        <v>390105.90364673012</v>
      </c>
      <c r="M218" s="7">
        <f t="shared" si="58"/>
        <v>4880.7093803228936</v>
      </c>
      <c r="N218" s="7">
        <f t="shared" si="59"/>
        <v>5.3803090091742645</v>
      </c>
      <c r="O218" s="7">
        <f t="shared" si="60"/>
        <v>3.748309009174263</v>
      </c>
      <c r="P218">
        <v>20</v>
      </c>
      <c r="Q218">
        <f t="shared" si="47"/>
        <v>293</v>
      </c>
      <c r="R218" t="s">
        <v>900</v>
      </c>
      <c r="S218" s="9" t="s">
        <v>41</v>
      </c>
      <c r="T218" t="s">
        <v>42</v>
      </c>
      <c r="U218" t="s">
        <v>912</v>
      </c>
      <c r="V218">
        <v>156.22999999999999</v>
      </c>
      <c r="W218">
        <v>5.8920000000000003</v>
      </c>
      <c r="X218">
        <v>4.26</v>
      </c>
      <c r="Y218" s="8">
        <f t="shared" si="48"/>
        <v>-1.6320000000000006</v>
      </c>
      <c r="Z218">
        <v>-1.5820000000000001</v>
      </c>
      <c r="AA218">
        <v>1.62</v>
      </c>
      <c r="AB218">
        <v>1.69</v>
      </c>
      <c r="AC218">
        <f t="shared" si="49"/>
        <v>0.22788670461367352</v>
      </c>
      <c r="AD218">
        <f t="shared" si="50"/>
        <v>0.20951501454263097</v>
      </c>
      <c r="AE218" s="7">
        <f t="shared" si="51"/>
        <v>70.495537019468372</v>
      </c>
      <c r="AF218" s="7">
        <v>20</v>
      </c>
      <c r="AG218" s="7">
        <f t="shared" si="52"/>
        <v>-90.495537019468372</v>
      </c>
      <c r="AH218" s="7">
        <f t="shared" si="53"/>
        <v>-1.9026995741797912</v>
      </c>
      <c r="AI218">
        <v>0</v>
      </c>
      <c r="AJ218">
        <v>0.17</v>
      </c>
      <c r="AK218">
        <v>6.28</v>
      </c>
      <c r="AL218">
        <v>0.9</v>
      </c>
      <c r="AM218">
        <v>1.37</v>
      </c>
    </row>
    <row r="219" spans="1:39" x14ac:dyDescent="0.25">
      <c r="A219">
        <v>850</v>
      </c>
      <c r="B219" t="s">
        <v>913</v>
      </c>
      <c r="C219" t="s">
        <v>914</v>
      </c>
      <c r="D219" t="s">
        <v>899</v>
      </c>
      <c r="E219" s="7">
        <f t="shared" si="45"/>
        <v>926249.63354819594</v>
      </c>
      <c r="F219" s="8">
        <f t="shared" si="46"/>
        <v>5.9667280491676511</v>
      </c>
      <c r="G219" s="7">
        <f t="shared" si="55"/>
        <v>6165.9500186148289</v>
      </c>
      <c r="H219">
        <v>3.79</v>
      </c>
      <c r="I219" s="7">
        <v>0.93</v>
      </c>
      <c r="J219" s="7">
        <f t="shared" si="56"/>
        <v>5.9352109977215868</v>
      </c>
      <c r="K219" s="7">
        <f t="shared" si="57"/>
        <v>3.7584829485539357</v>
      </c>
      <c r="L219" s="7">
        <f t="shared" si="58"/>
        <v>861412.15919982363</v>
      </c>
      <c r="M219" s="7">
        <f t="shared" si="58"/>
        <v>5734.3335173118003</v>
      </c>
      <c r="N219" s="7">
        <f t="shared" si="59"/>
        <v>5.7303090091742641</v>
      </c>
      <c r="O219" s="7">
        <f t="shared" si="60"/>
        <v>3.8183090091742637</v>
      </c>
      <c r="P219">
        <v>20</v>
      </c>
      <c r="Q219">
        <f t="shared" si="47"/>
        <v>293</v>
      </c>
      <c r="R219" t="s">
        <v>900</v>
      </c>
      <c r="S219" s="9" t="s">
        <v>41</v>
      </c>
      <c r="T219" t="s">
        <v>42</v>
      </c>
      <c r="U219" t="s">
        <v>915</v>
      </c>
      <c r="V219">
        <v>156.22999999999999</v>
      </c>
      <c r="W219">
        <v>6.1719999999999997</v>
      </c>
      <c r="X219">
        <v>4.26</v>
      </c>
      <c r="Y219" s="8">
        <f t="shared" si="48"/>
        <v>-1.9119999999999999</v>
      </c>
      <c r="Z219">
        <v>-1.802</v>
      </c>
      <c r="AA219">
        <v>1.37</v>
      </c>
      <c r="AB219">
        <v>2.85</v>
      </c>
      <c r="AC219">
        <f t="shared" si="49"/>
        <v>0.45484486000851021</v>
      </c>
      <c r="AD219">
        <f t="shared" si="50"/>
        <v>0.13672056715640679</v>
      </c>
      <c r="AE219" s="7">
        <f t="shared" si="51"/>
        <v>68.49924144184827</v>
      </c>
      <c r="AF219" s="7">
        <v>20</v>
      </c>
      <c r="AG219" s="7">
        <f t="shared" si="52"/>
        <v>-88.49924144184827</v>
      </c>
      <c r="AH219" s="7">
        <f t="shared" si="53"/>
        <v>-2.1767280491676511</v>
      </c>
      <c r="AI219">
        <v>0</v>
      </c>
      <c r="AJ219">
        <v>0.17</v>
      </c>
      <c r="AK219">
        <v>6.28</v>
      </c>
      <c r="AL219">
        <v>0.9</v>
      </c>
      <c r="AM219">
        <v>1.37</v>
      </c>
    </row>
    <row r="220" spans="1:39" x14ac:dyDescent="0.25">
      <c r="A220">
        <v>853</v>
      </c>
      <c r="B220" t="s">
        <v>916</v>
      </c>
      <c r="C220" t="s">
        <v>917</v>
      </c>
      <c r="D220" t="s">
        <v>899</v>
      </c>
      <c r="E220" s="7">
        <f t="shared" si="45"/>
        <v>735875.20574009907</v>
      </c>
      <c r="F220" s="8">
        <f t="shared" si="46"/>
        <v>5.8668041702427178</v>
      </c>
      <c r="G220" s="7">
        <f t="shared" si="55"/>
        <v>6760.8297539198229</v>
      </c>
      <c r="H220">
        <v>3.83</v>
      </c>
      <c r="I220" s="7">
        <v>0.93</v>
      </c>
      <c r="J220" s="7">
        <f t="shared" si="56"/>
        <v>5.8352871187966526</v>
      </c>
      <c r="K220" s="7">
        <f t="shared" si="57"/>
        <v>3.7984829485539353</v>
      </c>
      <c r="L220" s="7">
        <f t="shared" si="58"/>
        <v>684363.94133829081</v>
      </c>
      <c r="M220" s="7">
        <f t="shared" si="58"/>
        <v>6287.5716711454343</v>
      </c>
      <c r="N220" s="7">
        <f t="shared" si="59"/>
        <v>5.6313090091742639</v>
      </c>
      <c r="O220" s="7">
        <f t="shared" si="60"/>
        <v>3.8583090091742629</v>
      </c>
      <c r="P220">
        <v>20</v>
      </c>
      <c r="Q220">
        <f t="shared" si="47"/>
        <v>293</v>
      </c>
      <c r="R220" t="s">
        <v>900</v>
      </c>
      <c r="S220" s="9" t="s">
        <v>41</v>
      </c>
      <c r="T220" t="s">
        <v>42</v>
      </c>
      <c r="U220" t="s">
        <v>918</v>
      </c>
      <c r="V220">
        <v>156.22999999999999</v>
      </c>
      <c r="W220">
        <v>6.0330000000000004</v>
      </c>
      <c r="X220">
        <v>4.26</v>
      </c>
      <c r="Y220" s="8">
        <f t="shared" si="48"/>
        <v>-1.7730000000000006</v>
      </c>
      <c r="Z220">
        <v>-1.613</v>
      </c>
      <c r="AA220">
        <v>1.8</v>
      </c>
      <c r="AB220">
        <v>3.09</v>
      </c>
      <c r="AC220">
        <f t="shared" si="49"/>
        <v>0.48995847942483461</v>
      </c>
      <c r="AD220">
        <f t="shared" si="50"/>
        <v>0.25527250510330607</v>
      </c>
      <c r="AE220" s="7">
        <f t="shared" si="51"/>
        <v>68.19038643272512</v>
      </c>
      <c r="AF220" s="7">
        <v>20</v>
      </c>
      <c r="AG220" s="7">
        <f t="shared" si="52"/>
        <v>-88.19038643272512</v>
      </c>
      <c r="AH220" s="7">
        <f t="shared" si="53"/>
        <v>-2.0368041702427173</v>
      </c>
      <c r="AI220">
        <v>0</v>
      </c>
      <c r="AJ220">
        <v>0.17</v>
      </c>
      <c r="AK220">
        <v>6.28</v>
      </c>
      <c r="AL220">
        <v>0.9</v>
      </c>
      <c r="AM220">
        <v>1.37</v>
      </c>
    </row>
    <row r="221" spans="1:39" x14ac:dyDescent="0.25">
      <c r="A221">
        <v>857</v>
      </c>
      <c r="B221" t="s">
        <v>48</v>
      </c>
      <c r="C221" t="s">
        <v>49</v>
      </c>
      <c r="D221" t="s">
        <v>899</v>
      </c>
      <c r="E221" s="7">
        <f t="shared" si="45"/>
        <v>553496.26178398123</v>
      </c>
      <c r="F221" s="8">
        <f t="shared" si="46"/>
        <v>5.7431146920764009</v>
      </c>
      <c r="G221" s="7">
        <f t="shared" si="55"/>
        <v>7079.4578438413828</v>
      </c>
      <c r="H221">
        <v>3.85</v>
      </c>
      <c r="I221" s="7">
        <v>0.93</v>
      </c>
      <c r="J221" s="7">
        <f t="shared" si="56"/>
        <v>5.7115976406303357</v>
      </c>
      <c r="K221" s="7">
        <f t="shared" si="57"/>
        <v>3.8184829485539353</v>
      </c>
      <c r="L221" s="7">
        <f t="shared" si="58"/>
        <v>514751.52345910255</v>
      </c>
      <c r="M221" s="7">
        <f t="shared" si="58"/>
        <v>6583.8957947724975</v>
      </c>
      <c r="N221" s="7">
        <f t="shared" si="59"/>
        <v>5.5103090091742644</v>
      </c>
      <c r="O221" s="7">
        <f t="shared" si="60"/>
        <v>3.8783090091742634</v>
      </c>
      <c r="P221">
        <v>20</v>
      </c>
      <c r="Q221">
        <f t="shared" si="47"/>
        <v>293</v>
      </c>
      <c r="R221" t="s">
        <v>900</v>
      </c>
      <c r="S221" s="9" t="s">
        <v>41</v>
      </c>
      <c r="T221" t="s">
        <v>42</v>
      </c>
      <c r="U221" t="s">
        <v>50</v>
      </c>
      <c r="V221">
        <v>156.22999999999999</v>
      </c>
      <c r="W221">
        <v>5.8920000000000003</v>
      </c>
      <c r="X221">
        <v>4.26</v>
      </c>
      <c r="Y221" s="8">
        <f t="shared" si="48"/>
        <v>-1.6320000000000006</v>
      </c>
      <c r="Z221">
        <v>-1.5820000000000001</v>
      </c>
      <c r="AA221">
        <v>0.32700000000000001</v>
      </c>
      <c r="AB221">
        <v>3.91</v>
      </c>
      <c r="AC221">
        <f t="shared" si="49"/>
        <v>0.59217675739586684</v>
      </c>
      <c r="AD221">
        <f t="shared" si="50"/>
        <v>-0.48545224733971393</v>
      </c>
      <c r="AE221" s="7">
        <f t="shared" si="51"/>
        <v>67.291287231330415</v>
      </c>
      <c r="AF221" s="7">
        <v>20</v>
      </c>
      <c r="AG221" s="7">
        <f t="shared" si="52"/>
        <v>-87.291287231330415</v>
      </c>
      <c r="AH221" s="7">
        <f t="shared" si="53"/>
        <v>-1.8931146920764006</v>
      </c>
      <c r="AI221">
        <v>0</v>
      </c>
      <c r="AJ221">
        <v>0.17</v>
      </c>
      <c r="AK221">
        <v>6.28</v>
      </c>
      <c r="AL221">
        <v>0.9</v>
      </c>
      <c r="AM221">
        <v>1.37</v>
      </c>
    </row>
    <row r="222" spans="1:39" x14ac:dyDescent="0.25">
      <c r="A222">
        <v>271</v>
      </c>
      <c r="B222" t="s">
        <v>54</v>
      </c>
      <c r="C222" t="s">
        <v>55</v>
      </c>
      <c r="D222" t="s">
        <v>899</v>
      </c>
      <c r="E222" s="7">
        <f t="shared" si="45"/>
        <v>497945.68247391662</v>
      </c>
      <c r="F222" s="8">
        <f t="shared" si="46"/>
        <v>5.6971819710962075</v>
      </c>
      <c r="G222" s="7">
        <f t="shared" si="55"/>
        <v>3388.4415613920255</v>
      </c>
      <c r="H222">
        <v>3.53</v>
      </c>
      <c r="I222" s="7">
        <v>0.93</v>
      </c>
      <c r="J222" s="7">
        <f t="shared" si="56"/>
        <v>5.6656649196501423</v>
      </c>
      <c r="K222" s="7">
        <f t="shared" si="57"/>
        <v>3.498482948553935</v>
      </c>
      <c r="L222" s="7">
        <f t="shared" si="58"/>
        <v>463089.48470074241</v>
      </c>
      <c r="M222" s="7">
        <f t="shared" si="58"/>
        <v>3151.2506520945835</v>
      </c>
      <c r="N222" s="7">
        <f t="shared" si="59"/>
        <v>5.4523090091742619</v>
      </c>
      <c r="O222" s="7">
        <f t="shared" si="60"/>
        <v>3.5583090091742626</v>
      </c>
      <c r="P222">
        <v>20</v>
      </c>
      <c r="Q222">
        <f t="shared" si="47"/>
        <v>293</v>
      </c>
      <c r="R222" t="s">
        <v>900</v>
      </c>
      <c r="S222" s="9" t="s">
        <v>41</v>
      </c>
      <c r="T222" t="s">
        <v>42</v>
      </c>
      <c r="U222" t="s">
        <v>56</v>
      </c>
      <c r="V222">
        <v>154.21</v>
      </c>
      <c r="W222">
        <v>6.0439999999999996</v>
      </c>
      <c r="X222">
        <v>4.1500000000000004</v>
      </c>
      <c r="Y222" s="8">
        <f t="shared" si="48"/>
        <v>-1.8939999999999992</v>
      </c>
      <c r="Z222">
        <v>-2.1240000000000001</v>
      </c>
      <c r="AA222">
        <v>0.17199999999999999</v>
      </c>
      <c r="AB222">
        <v>1.36</v>
      </c>
      <c r="AC222">
        <f t="shared" si="49"/>
        <v>0.13353890837021754</v>
      </c>
      <c r="AD222">
        <f t="shared" si="50"/>
        <v>-0.76447155309245107</v>
      </c>
      <c r="AE222" s="7">
        <f t="shared" si="51"/>
        <v>71.325408446962797</v>
      </c>
      <c r="AF222" s="7">
        <v>20</v>
      </c>
      <c r="AG222" s="7">
        <f t="shared" si="52"/>
        <v>-91.325408446962797</v>
      </c>
      <c r="AH222" s="7">
        <f t="shared" si="53"/>
        <v>-2.1671819710962077</v>
      </c>
      <c r="AI222">
        <v>0</v>
      </c>
      <c r="AJ222">
        <v>0.15</v>
      </c>
      <c r="AK222">
        <v>6.56</v>
      </c>
      <c r="AL222">
        <v>0.99</v>
      </c>
      <c r="AM222">
        <v>1.26</v>
      </c>
    </row>
    <row r="223" spans="1:39" x14ac:dyDescent="0.25">
      <c r="A223">
        <v>987</v>
      </c>
      <c r="B223" t="s">
        <v>919</v>
      </c>
      <c r="C223" t="s">
        <v>920</v>
      </c>
      <c r="D223" t="s">
        <v>899</v>
      </c>
      <c r="E223" s="7">
        <f t="shared" si="45"/>
        <v>1028061.1328326268</v>
      </c>
      <c r="F223" s="8">
        <f t="shared" si="46"/>
        <v>6.012018940400969</v>
      </c>
      <c r="G223" s="7">
        <f t="shared" si="55"/>
        <v>15488.166189124853</v>
      </c>
      <c r="H223">
        <v>4.1900000000000004</v>
      </c>
      <c r="I223" s="7">
        <v>0.93</v>
      </c>
      <c r="J223" s="7">
        <f t="shared" si="56"/>
        <v>5.9805018889549046</v>
      </c>
      <c r="K223" s="7">
        <f t="shared" si="57"/>
        <v>4.1584829485539361</v>
      </c>
      <c r="L223" s="7">
        <f t="shared" si="58"/>
        <v>956096.85353434447</v>
      </c>
      <c r="M223" s="7">
        <f t="shared" si="58"/>
        <v>14403.994555886113</v>
      </c>
      <c r="N223" s="7">
        <f t="shared" si="59"/>
        <v>5.7573090091742642</v>
      </c>
      <c r="O223" s="7">
        <f t="shared" si="60"/>
        <v>4.2183090091742637</v>
      </c>
      <c r="P223">
        <v>20</v>
      </c>
      <c r="Q223">
        <f t="shared" si="47"/>
        <v>293</v>
      </c>
      <c r="R223" t="s">
        <v>900</v>
      </c>
      <c r="S223" s="9" t="s">
        <v>41</v>
      </c>
      <c r="T223" t="s">
        <v>42</v>
      </c>
      <c r="U223" t="s">
        <v>921</v>
      </c>
      <c r="V223">
        <v>170.26</v>
      </c>
      <c r="W223">
        <v>6.3490000000000002</v>
      </c>
      <c r="X223">
        <v>4.8099999999999996</v>
      </c>
      <c r="Y223" s="8">
        <f t="shared" si="48"/>
        <v>-1.5390000000000006</v>
      </c>
      <c r="Z223">
        <v>-1.5389999999999999</v>
      </c>
      <c r="AA223">
        <v>0.29899999999999999</v>
      </c>
      <c r="AB223">
        <v>0.57499999999999996</v>
      </c>
      <c r="AC223">
        <f t="shared" si="49"/>
        <v>-0.24033215531036956</v>
      </c>
      <c r="AD223">
        <f t="shared" si="50"/>
        <v>-0.52432881167557033</v>
      </c>
      <c r="AE223" s="7">
        <f t="shared" si="51"/>
        <v>74.613931609865887</v>
      </c>
      <c r="AF223" s="7">
        <v>20</v>
      </c>
      <c r="AG223" s="7">
        <f t="shared" si="52"/>
        <v>-94.613931609865887</v>
      </c>
      <c r="AH223" s="7">
        <f t="shared" si="53"/>
        <v>-1.822018940400969</v>
      </c>
      <c r="AI223">
        <v>0</v>
      </c>
      <c r="AJ223">
        <v>0.18</v>
      </c>
      <c r="AK223">
        <v>6.75</v>
      </c>
      <c r="AL223">
        <v>0.84</v>
      </c>
      <c r="AM223">
        <v>1.51</v>
      </c>
    </row>
    <row r="224" spans="1:39" x14ac:dyDescent="0.25">
      <c r="A224">
        <v>929</v>
      </c>
      <c r="B224" t="s">
        <v>922</v>
      </c>
      <c r="C224" t="s">
        <v>923</v>
      </c>
      <c r="D224" t="s">
        <v>899</v>
      </c>
      <c r="E224" s="7">
        <f t="shared" si="45"/>
        <v>1123844.5116901258</v>
      </c>
      <c r="F224" s="8">
        <f t="shared" si="46"/>
        <v>6.0507062290389797</v>
      </c>
      <c r="G224" s="7">
        <f t="shared" si="55"/>
        <v>20417.379446695286</v>
      </c>
      <c r="H224">
        <v>4.3099999999999996</v>
      </c>
      <c r="I224" s="7">
        <v>0.93</v>
      </c>
      <c r="J224" s="7">
        <f t="shared" si="56"/>
        <v>6.0191891775929154</v>
      </c>
      <c r="K224" s="7">
        <f t="shared" si="57"/>
        <v>4.2784829485539353</v>
      </c>
      <c r="L224" s="7">
        <f t="shared" si="58"/>
        <v>1045175.3958718188</v>
      </c>
      <c r="M224" s="7">
        <f t="shared" si="58"/>
        <v>18988.162885426649</v>
      </c>
      <c r="N224" s="7">
        <f t="shared" si="59"/>
        <v>5.7973090091742643</v>
      </c>
      <c r="O224" s="7">
        <f t="shared" si="60"/>
        <v>4.3383090091742629</v>
      </c>
      <c r="P224">
        <v>20</v>
      </c>
      <c r="Q224">
        <f t="shared" si="47"/>
        <v>293</v>
      </c>
      <c r="R224" t="s">
        <v>900</v>
      </c>
      <c r="S224" s="9" t="s">
        <v>41</v>
      </c>
      <c r="T224" t="s">
        <v>42</v>
      </c>
      <c r="U224" t="s">
        <v>924</v>
      </c>
      <c r="V224">
        <v>170.26</v>
      </c>
      <c r="W224">
        <v>6.2690000000000001</v>
      </c>
      <c r="X224">
        <v>4.8099999999999996</v>
      </c>
      <c r="Y224" s="8">
        <f t="shared" si="48"/>
        <v>-1.4590000000000005</v>
      </c>
      <c r="Z224">
        <v>-1.5389999999999999</v>
      </c>
      <c r="AA224">
        <v>0.33600000000000002</v>
      </c>
      <c r="AB224">
        <v>0.64500000000000002</v>
      </c>
      <c r="AC224">
        <f t="shared" si="49"/>
        <v>-0.19044028536473223</v>
      </c>
      <c r="AD224">
        <f t="shared" si="50"/>
        <v>-0.4736607226101559</v>
      </c>
      <c r="AE224" s="7">
        <f t="shared" si="51"/>
        <v>74.175088955551914</v>
      </c>
      <c r="AF224" s="7">
        <v>20</v>
      </c>
      <c r="AG224" s="7">
        <f t="shared" si="52"/>
        <v>-94.175088955551914</v>
      </c>
      <c r="AH224" s="7">
        <f t="shared" si="53"/>
        <v>-1.7407062290389799</v>
      </c>
      <c r="AI224">
        <v>0</v>
      </c>
      <c r="AJ224">
        <v>0.18</v>
      </c>
      <c r="AK224">
        <v>6.75</v>
      </c>
      <c r="AL224">
        <v>0.84</v>
      </c>
      <c r="AM224">
        <v>1.51</v>
      </c>
    </row>
    <row r="225" spans="1:39" x14ac:dyDescent="0.25">
      <c r="A225">
        <v>982</v>
      </c>
      <c r="B225" t="s">
        <v>925</v>
      </c>
      <c r="C225" t="s">
        <v>926</v>
      </c>
      <c r="D225" t="s">
        <v>899</v>
      </c>
      <c r="E225" s="7">
        <f t="shared" si="45"/>
        <v>862462.73414435389</v>
      </c>
      <c r="F225" s="8">
        <f t="shared" si="46"/>
        <v>5.9357403388698122</v>
      </c>
      <c r="G225" s="7">
        <f t="shared" si="55"/>
        <v>7413.1024130091773</v>
      </c>
      <c r="H225">
        <v>3.87</v>
      </c>
      <c r="I225" s="7">
        <v>0.93</v>
      </c>
      <c r="J225" s="7">
        <f t="shared" si="56"/>
        <v>5.904223287423747</v>
      </c>
      <c r="K225" s="7">
        <f t="shared" si="57"/>
        <v>3.8384829485539353</v>
      </c>
      <c r="L225" s="7">
        <f t="shared" si="58"/>
        <v>802090.3427542476</v>
      </c>
      <c r="M225" s="7">
        <f t="shared" si="58"/>
        <v>6894.1852440985467</v>
      </c>
      <c r="N225" s="7">
        <f t="shared" si="59"/>
        <v>5.6703090091742618</v>
      </c>
      <c r="O225" s="7">
        <f t="shared" si="60"/>
        <v>3.8983090091742634</v>
      </c>
      <c r="P225">
        <v>20</v>
      </c>
      <c r="Q225">
        <f t="shared" si="47"/>
        <v>293</v>
      </c>
      <c r="R225" t="s">
        <v>900</v>
      </c>
      <c r="S225" s="9" t="s">
        <v>41</v>
      </c>
      <c r="T225" t="s">
        <v>42</v>
      </c>
      <c r="U225" t="s">
        <v>927</v>
      </c>
      <c r="V225">
        <v>188.66</v>
      </c>
      <c r="W225">
        <v>6.1719999999999997</v>
      </c>
      <c r="X225">
        <v>4.4000000000000004</v>
      </c>
      <c r="Y225" s="8">
        <f t="shared" si="48"/>
        <v>-1.7719999999999994</v>
      </c>
      <c r="Z225">
        <v>-1.522</v>
      </c>
      <c r="AA225">
        <v>0.85</v>
      </c>
      <c r="AB225">
        <v>0.22500000000000001</v>
      </c>
      <c r="AC225">
        <f t="shared" si="49"/>
        <v>-0.64781748188863753</v>
      </c>
      <c r="AD225">
        <f t="shared" si="50"/>
        <v>-7.0581074285707285E-2</v>
      </c>
      <c r="AE225" s="7">
        <f t="shared" si="51"/>
        <v>78.198121629290881</v>
      </c>
      <c r="AF225" s="7">
        <v>20</v>
      </c>
      <c r="AG225" s="7">
        <f t="shared" si="52"/>
        <v>-98.198121629290881</v>
      </c>
      <c r="AH225" s="7">
        <f t="shared" si="53"/>
        <v>-2.0657403388698121</v>
      </c>
      <c r="AI225">
        <v>0</v>
      </c>
      <c r="AJ225">
        <v>0.21</v>
      </c>
      <c r="AK225">
        <v>6.93</v>
      </c>
      <c r="AL225">
        <v>1.24</v>
      </c>
      <c r="AM225">
        <v>1.45</v>
      </c>
    </row>
    <row r="226" spans="1:39" x14ac:dyDescent="0.25">
      <c r="A226">
        <v>983</v>
      </c>
      <c r="B226" t="s">
        <v>928</v>
      </c>
      <c r="C226" t="s">
        <v>161</v>
      </c>
      <c r="D226" t="s">
        <v>899</v>
      </c>
      <c r="E226" s="7">
        <f t="shared" si="45"/>
        <v>2036305.5579677096</v>
      </c>
      <c r="F226" s="8">
        <f t="shared" si="46"/>
        <v>6.3088429466423559</v>
      </c>
      <c r="G226" s="7">
        <f t="shared" si="55"/>
        <v>16218.100973589309</v>
      </c>
      <c r="H226">
        <v>4.21</v>
      </c>
      <c r="I226" s="7">
        <v>0.93</v>
      </c>
      <c r="J226" s="7">
        <f t="shared" si="56"/>
        <v>6.2773258951962916</v>
      </c>
      <c r="K226" s="7">
        <f t="shared" si="57"/>
        <v>4.1784829485539356</v>
      </c>
      <c r="L226" s="7">
        <f t="shared" si="58"/>
        <v>1893764.168909973</v>
      </c>
      <c r="M226" s="7">
        <f t="shared" si="58"/>
        <v>15082.833905438083</v>
      </c>
      <c r="N226" s="7">
        <f t="shared" si="59"/>
        <v>6.078309009174264</v>
      </c>
      <c r="O226" s="7">
        <f t="shared" si="60"/>
        <v>4.2383090091742632</v>
      </c>
      <c r="P226">
        <v>20</v>
      </c>
      <c r="Q226">
        <f t="shared" si="47"/>
        <v>293</v>
      </c>
      <c r="R226" t="s">
        <v>900</v>
      </c>
      <c r="S226" s="9" t="s">
        <v>41</v>
      </c>
      <c r="T226" t="s">
        <v>42</v>
      </c>
      <c r="U226" t="s">
        <v>162</v>
      </c>
      <c r="V226">
        <v>188.66</v>
      </c>
      <c r="W226">
        <v>6.24</v>
      </c>
      <c r="X226">
        <v>4.4000000000000004</v>
      </c>
      <c r="Y226" s="8">
        <f t="shared" si="48"/>
        <v>-1.8399999999999999</v>
      </c>
      <c r="Z226">
        <v>-1.63</v>
      </c>
      <c r="AA226">
        <v>0.11700000000000001</v>
      </c>
      <c r="AB226">
        <v>4.7699999999999996</v>
      </c>
      <c r="AC226">
        <f t="shared" si="49"/>
        <v>0.67851837904011392</v>
      </c>
      <c r="AD226">
        <f t="shared" si="50"/>
        <v>-0.9318141382538383</v>
      </c>
      <c r="AE226" s="7">
        <f t="shared" si="51"/>
        <v>66.53183711528105</v>
      </c>
      <c r="AF226" s="7">
        <v>20</v>
      </c>
      <c r="AG226" s="7">
        <f t="shared" si="52"/>
        <v>-86.53183711528105</v>
      </c>
      <c r="AH226" s="7">
        <f t="shared" si="53"/>
        <v>-2.0988429466423559</v>
      </c>
      <c r="AI226">
        <v>0</v>
      </c>
      <c r="AJ226">
        <v>0.21</v>
      </c>
      <c r="AK226">
        <v>6.93</v>
      </c>
      <c r="AL226">
        <v>1.24</v>
      </c>
      <c r="AM226">
        <v>1.45</v>
      </c>
    </row>
    <row r="227" spans="1:39" x14ac:dyDescent="0.25">
      <c r="A227">
        <v>1288</v>
      </c>
      <c r="B227" t="s">
        <v>929</v>
      </c>
      <c r="C227" t="s">
        <v>930</v>
      </c>
      <c r="D227" t="s">
        <v>899</v>
      </c>
      <c r="E227" s="7">
        <f t="shared" si="45"/>
        <v>2553738.2670106851</v>
      </c>
      <c r="F227" s="8">
        <f t="shared" si="46"/>
        <v>6.4071763843064957</v>
      </c>
      <c r="G227" s="7">
        <f t="shared" si="55"/>
        <v>3630.7805477010188</v>
      </c>
      <c r="H227">
        <v>3.56</v>
      </c>
      <c r="I227" s="7">
        <v>0.93</v>
      </c>
      <c r="J227" s="7">
        <f t="shared" si="56"/>
        <v>6.3756593328604314</v>
      </c>
      <c r="K227" s="7">
        <f t="shared" si="57"/>
        <v>3.5284829485539357</v>
      </c>
      <c r="L227" s="7">
        <f t="shared" si="58"/>
        <v>2374976.5883199368</v>
      </c>
      <c r="M227" s="7">
        <f t="shared" si="58"/>
        <v>3376.6259093619474</v>
      </c>
      <c r="N227" s="7">
        <f t="shared" si="59"/>
        <v>6.153309009174265</v>
      </c>
      <c r="O227" s="7">
        <f t="shared" si="60"/>
        <v>3.5883090091742633</v>
      </c>
      <c r="P227">
        <v>20</v>
      </c>
      <c r="Q227">
        <f t="shared" si="47"/>
        <v>293</v>
      </c>
      <c r="R227" t="s">
        <v>900</v>
      </c>
      <c r="S227" s="9" t="s">
        <v>41</v>
      </c>
      <c r="T227" t="s">
        <v>42</v>
      </c>
      <c r="U227" t="s">
        <v>59</v>
      </c>
      <c r="V227">
        <v>166.22</v>
      </c>
      <c r="W227">
        <v>6.585</v>
      </c>
      <c r="X227">
        <v>4.0199999999999996</v>
      </c>
      <c r="Y227" s="8">
        <f t="shared" si="48"/>
        <v>-2.5650000000000004</v>
      </c>
      <c r="Z227">
        <v>-2.4049999999999998</v>
      </c>
      <c r="AA227">
        <v>4.3999999999999997E-2</v>
      </c>
      <c r="AB227">
        <v>0.61899999999999999</v>
      </c>
      <c r="AC227">
        <f t="shared" si="49"/>
        <v>-0.20830935097988201</v>
      </c>
      <c r="AD227">
        <f t="shared" si="50"/>
        <v>-1.3565473235138126</v>
      </c>
      <c r="AE227" s="7">
        <f t="shared" si="51"/>
        <v>74.332263024056601</v>
      </c>
      <c r="AF227" s="7">
        <v>20</v>
      </c>
      <c r="AG227" s="7">
        <f t="shared" si="52"/>
        <v>-94.332263024056601</v>
      </c>
      <c r="AH227" s="7">
        <f t="shared" si="53"/>
        <v>-2.8471763843064952</v>
      </c>
      <c r="AI227">
        <v>0</v>
      </c>
      <c r="AJ227">
        <v>0.19</v>
      </c>
      <c r="AK227">
        <v>7.04</v>
      </c>
      <c r="AL227">
        <v>1.1299999999999999</v>
      </c>
      <c r="AM227">
        <v>1.36</v>
      </c>
    </row>
    <row r="228" spans="1:39" x14ac:dyDescent="0.25">
      <c r="A228">
        <v>315</v>
      </c>
      <c r="B228" t="s">
        <v>57</v>
      </c>
      <c r="C228" t="s">
        <v>58</v>
      </c>
      <c r="D228" t="s">
        <v>899</v>
      </c>
      <c r="E228" s="7">
        <f t="shared" si="45"/>
        <v>3289852.1776181119</v>
      </c>
      <c r="F228" s="8">
        <f t="shared" si="46"/>
        <v>6.5171763843064952</v>
      </c>
      <c r="G228" s="7">
        <f t="shared" si="55"/>
        <v>4677.3514128719844</v>
      </c>
      <c r="H228">
        <v>3.67</v>
      </c>
      <c r="I228" s="7">
        <v>0.93</v>
      </c>
      <c r="J228" s="7">
        <f t="shared" si="56"/>
        <v>6.4856593328604308</v>
      </c>
      <c r="K228" s="7">
        <f t="shared" si="57"/>
        <v>3.6384829485539352</v>
      </c>
      <c r="L228" s="7">
        <f t="shared" si="58"/>
        <v>3059562.5251848442</v>
      </c>
      <c r="M228" s="7">
        <f t="shared" si="58"/>
        <v>4349.936813970945</v>
      </c>
      <c r="N228" s="7">
        <f t="shared" si="59"/>
        <v>6.2633090091742645</v>
      </c>
      <c r="O228" s="7">
        <f t="shared" si="60"/>
        <v>3.6983090091742628</v>
      </c>
      <c r="P228">
        <v>20</v>
      </c>
      <c r="Q228">
        <f t="shared" si="47"/>
        <v>293</v>
      </c>
      <c r="R228" t="s">
        <v>900</v>
      </c>
      <c r="S228" s="9" t="s">
        <v>41</v>
      </c>
      <c r="T228" t="s">
        <v>42</v>
      </c>
      <c r="U228" t="s">
        <v>59</v>
      </c>
      <c r="V228">
        <v>166.22</v>
      </c>
      <c r="W228">
        <v>6.585</v>
      </c>
      <c r="X228">
        <v>4.0199999999999996</v>
      </c>
      <c r="Y228" s="8">
        <f t="shared" si="48"/>
        <v>-2.5650000000000004</v>
      </c>
      <c r="Z228">
        <v>-2.4049999999999998</v>
      </c>
      <c r="AA228">
        <v>4.3999999999999997E-2</v>
      </c>
      <c r="AB228">
        <v>0.61899999999999999</v>
      </c>
      <c r="AC228">
        <f t="shared" si="49"/>
        <v>-0.20830935097988201</v>
      </c>
      <c r="AD228">
        <f t="shared" si="50"/>
        <v>-1.3565473235138126</v>
      </c>
      <c r="AE228" s="7">
        <f t="shared" si="51"/>
        <v>74.332263024056601</v>
      </c>
      <c r="AF228" s="7">
        <v>20</v>
      </c>
      <c r="AG228" s="7">
        <f t="shared" si="52"/>
        <v>-94.332263024056601</v>
      </c>
      <c r="AH228" s="7">
        <f t="shared" si="53"/>
        <v>-2.8471763843064952</v>
      </c>
      <c r="AI228">
        <v>0</v>
      </c>
      <c r="AJ228">
        <v>0.19</v>
      </c>
      <c r="AK228">
        <v>7.04</v>
      </c>
      <c r="AL228">
        <v>1.1299999999999999</v>
      </c>
      <c r="AM228">
        <v>1.36</v>
      </c>
    </row>
    <row r="229" spans="1:39" x14ac:dyDescent="0.25">
      <c r="A229">
        <v>1041</v>
      </c>
      <c r="B229" t="s">
        <v>931</v>
      </c>
      <c r="C229" t="s">
        <v>932</v>
      </c>
      <c r="D229" t="s">
        <v>899</v>
      </c>
      <c r="E229" s="7">
        <f t="shared" si="45"/>
        <v>2552228.3217278048</v>
      </c>
      <c r="F229" s="8">
        <f t="shared" si="46"/>
        <v>6.4069195236662821</v>
      </c>
      <c r="G229" s="7">
        <f t="shared" si="55"/>
        <v>41686.938347033625</v>
      </c>
      <c r="H229">
        <v>4.62</v>
      </c>
      <c r="I229" s="7">
        <v>0.93</v>
      </c>
      <c r="J229" s="7">
        <f t="shared" si="56"/>
        <v>6.3754024722202178</v>
      </c>
      <c r="K229" s="7">
        <f t="shared" si="57"/>
        <v>4.5884829485539358</v>
      </c>
      <c r="L229" s="7">
        <f t="shared" si="58"/>
        <v>2373572.3392068585</v>
      </c>
      <c r="M229" s="7">
        <f t="shared" si="58"/>
        <v>38768.852662741265</v>
      </c>
      <c r="N229" s="7">
        <f t="shared" si="59"/>
        <v>6.1443090091742638</v>
      </c>
      <c r="O229" s="7">
        <f t="shared" si="60"/>
        <v>4.6483090091742634</v>
      </c>
      <c r="P229">
        <v>20</v>
      </c>
      <c r="Q229">
        <f t="shared" si="47"/>
        <v>293</v>
      </c>
      <c r="R229" t="s">
        <v>900</v>
      </c>
      <c r="S229" s="9" t="s">
        <v>41</v>
      </c>
      <c r="T229" t="s">
        <v>42</v>
      </c>
      <c r="U229" t="s">
        <v>933</v>
      </c>
      <c r="V229">
        <v>184.28</v>
      </c>
      <c r="W229">
        <v>6.8559999999999999</v>
      </c>
      <c r="X229">
        <v>5.36</v>
      </c>
      <c r="Y229" s="8">
        <f t="shared" si="48"/>
        <v>-1.4959999999999996</v>
      </c>
      <c r="Z229">
        <v>-1.496</v>
      </c>
      <c r="AA229">
        <v>0.104</v>
      </c>
      <c r="AB229">
        <v>0.28799999999999998</v>
      </c>
      <c r="AC229">
        <f t="shared" si="49"/>
        <v>-0.54060751224076919</v>
      </c>
      <c r="AD229">
        <f t="shared" si="50"/>
        <v>-0.98296666070121963</v>
      </c>
      <c r="AE229" s="7">
        <f t="shared" si="51"/>
        <v>77.255116131592445</v>
      </c>
      <c r="AF229" s="7">
        <v>20</v>
      </c>
      <c r="AG229" s="7">
        <f t="shared" si="52"/>
        <v>-97.255116131592445</v>
      </c>
      <c r="AH229" s="7">
        <f t="shared" si="53"/>
        <v>-1.786919523666282</v>
      </c>
      <c r="AI229">
        <v>0</v>
      </c>
      <c r="AJ229">
        <v>0.18</v>
      </c>
      <c r="AK229">
        <v>7.22</v>
      </c>
      <c r="AL229">
        <v>0.79</v>
      </c>
      <c r="AM229">
        <v>1.65</v>
      </c>
    </row>
    <row r="230" spans="1:39" x14ac:dyDescent="0.25">
      <c r="A230">
        <v>1083</v>
      </c>
      <c r="B230" t="s">
        <v>308</v>
      </c>
      <c r="C230" t="s">
        <v>309</v>
      </c>
      <c r="D230" t="s">
        <v>899</v>
      </c>
      <c r="E230" s="7">
        <f t="shared" si="45"/>
        <v>2520463.2756534503</v>
      </c>
      <c r="F230" s="8">
        <f t="shared" si="46"/>
        <v>6.40148037394348</v>
      </c>
      <c r="G230" s="7">
        <f t="shared" si="55"/>
        <v>13803.842646028841</v>
      </c>
      <c r="H230">
        <v>4.1399999999999997</v>
      </c>
      <c r="I230" s="7">
        <v>0.93</v>
      </c>
      <c r="J230" s="7">
        <f t="shared" si="56"/>
        <v>6.3699633224974157</v>
      </c>
      <c r="K230" s="7">
        <f t="shared" si="57"/>
        <v>4.1084829485539354</v>
      </c>
      <c r="L230" s="7">
        <f t="shared" si="58"/>
        <v>2344030.8463577125</v>
      </c>
      <c r="M230" s="7">
        <f t="shared" si="58"/>
        <v>12837.573660806844</v>
      </c>
      <c r="N230" s="7">
        <f t="shared" si="59"/>
        <v>6.1253090091742637</v>
      </c>
      <c r="O230" s="7">
        <f t="shared" si="60"/>
        <v>4.1683090091742629</v>
      </c>
      <c r="P230">
        <v>20</v>
      </c>
      <c r="Q230">
        <f t="shared" si="47"/>
        <v>293</v>
      </c>
      <c r="R230" t="s">
        <v>900</v>
      </c>
      <c r="S230" s="9" t="s">
        <v>41</v>
      </c>
      <c r="T230" t="s">
        <v>42</v>
      </c>
      <c r="U230" t="s">
        <v>310</v>
      </c>
      <c r="V230">
        <v>223.1</v>
      </c>
      <c r="W230">
        <v>7.0069999999999997</v>
      </c>
      <c r="X230">
        <v>5.05</v>
      </c>
      <c r="Y230" s="8">
        <f t="shared" si="48"/>
        <v>-1.9569999999999999</v>
      </c>
      <c r="Z230">
        <v>-2.0270000000000001</v>
      </c>
      <c r="AA230">
        <v>2.5399999999999999E-2</v>
      </c>
      <c r="AB230">
        <v>8.7900000000000006E-2</v>
      </c>
      <c r="AC230">
        <f t="shared" si="49"/>
        <v>-1.0560111249262281</v>
      </c>
      <c r="AD230">
        <f t="shared" si="50"/>
        <v>-1.5951662833800619</v>
      </c>
      <c r="AE230" s="7">
        <f t="shared" si="51"/>
        <v>81.78854191179164</v>
      </c>
      <c r="AF230" s="7">
        <v>20</v>
      </c>
      <c r="AG230" s="7">
        <f t="shared" si="52"/>
        <v>-101.78854191179164</v>
      </c>
      <c r="AH230" s="7">
        <f t="shared" si="53"/>
        <v>-2.2614803739434799</v>
      </c>
      <c r="AI230">
        <v>0</v>
      </c>
      <c r="AJ230">
        <v>0.15</v>
      </c>
      <c r="AK230">
        <v>7.4700000000000006</v>
      </c>
      <c r="AL230">
        <v>1.31</v>
      </c>
      <c r="AM230">
        <v>1.57</v>
      </c>
    </row>
    <row r="231" spans="1:39" x14ac:dyDescent="0.25">
      <c r="A231">
        <v>1098</v>
      </c>
      <c r="B231" t="s">
        <v>934</v>
      </c>
      <c r="C231" t="s">
        <v>935</v>
      </c>
      <c r="D231" t="s">
        <v>899</v>
      </c>
      <c r="E231" s="7">
        <f t="shared" si="45"/>
        <v>6955963.471530878</v>
      </c>
      <c r="F231" s="8">
        <f t="shared" si="46"/>
        <v>6.8423572926874563</v>
      </c>
      <c r="G231" s="7">
        <f t="shared" si="55"/>
        <v>37153.522909717351</v>
      </c>
      <c r="H231">
        <v>4.57</v>
      </c>
      <c r="I231" s="7">
        <v>0.93</v>
      </c>
      <c r="J231" s="7">
        <f t="shared" si="56"/>
        <v>6.810840241241392</v>
      </c>
      <c r="K231" s="7">
        <f t="shared" si="57"/>
        <v>4.538482948553936</v>
      </c>
      <c r="L231" s="7">
        <f t="shared" si="58"/>
        <v>6469046.0285237273</v>
      </c>
      <c r="M231" s="7">
        <f t="shared" si="58"/>
        <v>34552.776306037129</v>
      </c>
      <c r="N231" s="7">
        <f t="shared" si="59"/>
        <v>6.5893090091742659</v>
      </c>
      <c r="O231" s="7">
        <f t="shared" si="60"/>
        <v>4.5983090091742636</v>
      </c>
      <c r="P231">
        <v>20</v>
      </c>
      <c r="Q231">
        <f t="shared" si="47"/>
        <v>293</v>
      </c>
      <c r="R231" t="s">
        <v>900</v>
      </c>
      <c r="S231" s="9" t="s">
        <v>41</v>
      </c>
      <c r="T231" t="s">
        <v>42</v>
      </c>
      <c r="U231" t="s">
        <v>936</v>
      </c>
      <c r="V231">
        <v>223.1</v>
      </c>
      <c r="W231">
        <v>7.0410000000000004</v>
      </c>
      <c r="X231">
        <v>5.05</v>
      </c>
      <c r="Y231" s="8">
        <f t="shared" si="48"/>
        <v>-1.9910000000000005</v>
      </c>
      <c r="Z231">
        <v>-1.9410000000000001</v>
      </c>
      <c r="AA231">
        <v>2.5399999999999999E-2</v>
      </c>
      <c r="AB231">
        <v>0.66500000000000004</v>
      </c>
      <c r="AC231">
        <f t="shared" si="49"/>
        <v>-0.17717835469689538</v>
      </c>
      <c r="AD231">
        <f t="shared" si="50"/>
        <v>-1.5951662833800619</v>
      </c>
      <c r="AE231" s="7">
        <f t="shared" si="51"/>
        <v>74.058438670406403</v>
      </c>
      <c r="AF231" s="7">
        <v>20</v>
      </c>
      <c r="AG231" s="7">
        <f t="shared" si="52"/>
        <v>-94.058438670406403</v>
      </c>
      <c r="AH231" s="7">
        <f t="shared" si="53"/>
        <v>-2.2723572926874556</v>
      </c>
      <c r="AI231">
        <v>0</v>
      </c>
      <c r="AJ231">
        <v>0.2</v>
      </c>
      <c r="AK231">
        <v>7.4700000000000006</v>
      </c>
      <c r="AL231">
        <v>1.35</v>
      </c>
      <c r="AM231">
        <v>1.57</v>
      </c>
    </row>
    <row r="232" spans="1:39" x14ac:dyDescent="0.25">
      <c r="A232">
        <v>1089</v>
      </c>
      <c r="B232" t="s">
        <v>937</v>
      </c>
      <c r="C232" t="s">
        <v>171</v>
      </c>
      <c r="D232" t="s">
        <v>899</v>
      </c>
      <c r="E232" s="7">
        <f t="shared" si="45"/>
        <v>7986514.650838187</v>
      </c>
      <c r="F232" s="8">
        <f t="shared" si="46"/>
        <v>6.902357292687455</v>
      </c>
      <c r="G232" s="7">
        <f t="shared" si="55"/>
        <v>37153.522909717351</v>
      </c>
      <c r="H232">
        <v>4.57</v>
      </c>
      <c r="I232" s="7">
        <v>0.93</v>
      </c>
      <c r="J232" s="7">
        <f t="shared" si="56"/>
        <v>6.8708402412413907</v>
      </c>
      <c r="K232" s="7">
        <f t="shared" si="57"/>
        <v>4.538482948553936</v>
      </c>
      <c r="L232" s="7">
        <f t="shared" si="58"/>
        <v>7427458.6252795262</v>
      </c>
      <c r="M232" s="7">
        <f t="shared" si="58"/>
        <v>34552.776306037129</v>
      </c>
      <c r="N232" s="7">
        <f t="shared" si="59"/>
        <v>6.6493090091742646</v>
      </c>
      <c r="O232" s="7">
        <f t="shared" si="60"/>
        <v>4.5983090091742636</v>
      </c>
      <c r="P232">
        <v>20</v>
      </c>
      <c r="Q232">
        <f t="shared" si="47"/>
        <v>293</v>
      </c>
      <c r="R232" t="s">
        <v>900</v>
      </c>
      <c r="S232" s="9" t="s">
        <v>41</v>
      </c>
      <c r="T232" t="s">
        <v>42</v>
      </c>
      <c r="U232" t="s">
        <v>172</v>
      </c>
      <c r="V232">
        <v>223.1</v>
      </c>
      <c r="W232">
        <v>7.101</v>
      </c>
      <c r="X232">
        <v>5.05</v>
      </c>
      <c r="Y232" s="8">
        <f t="shared" si="48"/>
        <v>-2.0510000000000002</v>
      </c>
      <c r="Z232">
        <v>-1.9410000000000001</v>
      </c>
      <c r="AA232">
        <v>2.5399999999999999E-2</v>
      </c>
      <c r="AB232">
        <v>0.66500000000000004</v>
      </c>
      <c r="AC232">
        <f t="shared" si="49"/>
        <v>-0.17717835469689538</v>
      </c>
      <c r="AD232">
        <f t="shared" si="50"/>
        <v>-1.5951662833800619</v>
      </c>
      <c r="AE232" s="7">
        <f t="shared" si="51"/>
        <v>74.058438670406403</v>
      </c>
      <c r="AF232" s="7">
        <v>20</v>
      </c>
      <c r="AG232" s="7">
        <f t="shared" si="52"/>
        <v>-94.058438670406403</v>
      </c>
      <c r="AH232" s="7">
        <f t="shared" si="53"/>
        <v>-2.3323572926874547</v>
      </c>
      <c r="AI232">
        <v>0</v>
      </c>
      <c r="AJ232">
        <v>0.15</v>
      </c>
      <c r="AK232">
        <v>7.4700000000000006</v>
      </c>
      <c r="AL232">
        <v>1.31</v>
      </c>
      <c r="AM232">
        <v>1.57</v>
      </c>
    </row>
    <row r="233" spans="1:39" x14ac:dyDescent="0.25">
      <c r="A233">
        <v>974</v>
      </c>
      <c r="B233" t="s">
        <v>938</v>
      </c>
      <c r="C233" t="s">
        <v>939</v>
      </c>
      <c r="D233" t="s">
        <v>899</v>
      </c>
      <c r="E233" s="7">
        <f t="shared" si="45"/>
        <v>27030390.340767086</v>
      </c>
      <c r="F233" s="8">
        <f t="shared" si="46"/>
        <v>7.4318523173086835</v>
      </c>
      <c r="G233" s="7">
        <f t="shared" si="55"/>
        <v>14125.375446227561</v>
      </c>
      <c r="H233">
        <v>4.1500000000000004</v>
      </c>
      <c r="I233" s="7">
        <v>0.93</v>
      </c>
      <c r="J233" s="7">
        <f t="shared" si="56"/>
        <v>7.4003352658626191</v>
      </c>
      <c r="K233" s="7">
        <f t="shared" si="57"/>
        <v>4.118482948553936</v>
      </c>
      <c r="L233" s="7">
        <f t="shared" si="58"/>
        <v>25138263.016913429</v>
      </c>
      <c r="M233" s="7">
        <f t="shared" si="58"/>
        <v>13136.599164991652</v>
      </c>
      <c r="N233" s="7">
        <f t="shared" si="59"/>
        <v>7.1623090091742654</v>
      </c>
      <c r="O233" s="7">
        <f t="shared" si="60"/>
        <v>4.1783090091742636</v>
      </c>
      <c r="P233">
        <v>20</v>
      </c>
      <c r="Q233">
        <f t="shared" si="47"/>
        <v>293</v>
      </c>
      <c r="R233" t="s">
        <v>900</v>
      </c>
      <c r="S233" s="9" t="s">
        <v>41</v>
      </c>
      <c r="T233" t="s">
        <v>42</v>
      </c>
      <c r="U233" t="s">
        <v>940</v>
      </c>
      <c r="V233">
        <v>180.25</v>
      </c>
      <c r="W233">
        <v>7.5439999999999996</v>
      </c>
      <c r="X233">
        <v>4.5599999999999996</v>
      </c>
      <c r="Y233" s="8">
        <f t="shared" si="48"/>
        <v>-2.984</v>
      </c>
      <c r="Z233">
        <v>-2.5739999999999998</v>
      </c>
      <c r="AA233">
        <v>4.7100000000000003E-2</v>
      </c>
      <c r="AB233">
        <v>0.157</v>
      </c>
      <c r="AC233">
        <f t="shared" si="49"/>
        <v>-0.80410034759076621</v>
      </c>
      <c r="AD233">
        <f t="shared" si="50"/>
        <v>-1.3269790928711038</v>
      </c>
      <c r="AE233" s="7">
        <f t="shared" si="51"/>
        <v>79.572766189281225</v>
      </c>
      <c r="AF233" s="7">
        <v>20</v>
      </c>
      <c r="AG233" s="7">
        <f t="shared" si="52"/>
        <v>-99.572766189281225</v>
      </c>
      <c r="AH233" s="7">
        <f t="shared" si="53"/>
        <v>-3.2818523173086827</v>
      </c>
      <c r="AI233">
        <v>0</v>
      </c>
      <c r="AJ233">
        <v>0.19</v>
      </c>
      <c r="AK233">
        <v>7.51</v>
      </c>
      <c r="AL233">
        <v>1.07</v>
      </c>
      <c r="AM233">
        <v>1.5</v>
      </c>
    </row>
    <row r="234" spans="1:39" x14ac:dyDescent="0.25">
      <c r="A234">
        <v>1038</v>
      </c>
      <c r="B234" t="s">
        <v>314</v>
      </c>
      <c r="C234" t="s">
        <v>315</v>
      </c>
      <c r="D234" t="s">
        <v>899</v>
      </c>
      <c r="E234" s="7">
        <f t="shared" si="45"/>
        <v>2486991.1081946515</v>
      </c>
      <c r="F234" s="8">
        <f t="shared" si="46"/>
        <v>6.3956742325281182</v>
      </c>
      <c r="G234" s="7">
        <f t="shared" si="55"/>
        <v>13803.842646028841</v>
      </c>
      <c r="H234">
        <v>4.1399999999999997</v>
      </c>
      <c r="I234" s="7">
        <v>0.93</v>
      </c>
      <c r="J234" s="7">
        <f t="shared" si="56"/>
        <v>6.3641571810820539</v>
      </c>
      <c r="K234" s="7">
        <f t="shared" si="57"/>
        <v>4.1084829485539354</v>
      </c>
      <c r="L234" s="7">
        <f t="shared" si="58"/>
        <v>2312901.7306210301</v>
      </c>
      <c r="M234" s="7">
        <f t="shared" si="58"/>
        <v>12837.573660806844</v>
      </c>
      <c r="N234" s="7">
        <f t="shared" si="59"/>
        <v>6.1453090091742641</v>
      </c>
      <c r="O234" s="7">
        <f t="shared" si="60"/>
        <v>4.1683090091742629</v>
      </c>
      <c r="P234">
        <v>20</v>
      </c>
      <c r="Q234">
        <f t="shared" si="47"/>
        <v>293</v>
      </c>
      <c r="R234" t="s">
        <v>900</v>
      </c>
      <c r="S234" s="9" t="s">
        <v>41</v>
      </c>
      <c r="T234" t="s">
        <v>42</v>
      </c>
      <c r="U234" t="s">
        <v>316</v>
      </c>
      <c r="V234">
        <v>223.1</v>
      </c>
      <c r="W234">
        <v>7.0270000000000001</v>
      </c>
      <c r="X234">
        <v>5.05</v>
      </c>
      <c r="Y234" s="8">
        <f t="shared" si="48"/>
        <v>-1.9770000000000003</v>
      </c>
      <c r="Z234">
        <v>-2.0270000000000001</v>
      </c>
      <c r="AA234">
        <v>4.0099999999999997E-2</v>
      </c>
      <c r="AB234">
        <v>0.84099999999999997</v>
      </c>
      <c r="AC234">
        <f t="shared" si="49"/>
        <v>-7.5204004202087837E-2</v>
      </c>
      <c r="AD234">
        <f t="shared" si="50"/>
        <v>-1.3968556273798178</v>
      </c>
      <c r="AE234" s="7">
        <f t="shared" si="51"/>
        <v>73.161485024615104</v>
      </c>
      <c r="AF234" s="7">
        <v>20</v>
      </c>
      <c r="AG234" s="7">
        <f t="shared" si="52"/>
        <v>-93.161485024615104</v>
      </c>
      <c r="AH234" s="7">
        <f t="shared" si="53"/>
        <v>-2.2556742325281185</v>
      </c>
      <c r="AI234">
        <v>0</v>
      </c>
      <c r="AJ234">
        <v>0.21</v>
      </c>
      <c r="AK234">
        <v>7.5600000000000005</v>
      </c>
      <c r="AL234">
        <v>1.32</v>
      </c>
      <c r="AM234">
        <v>1.57</v>
      </c>
    </row>
    <row r="235" spans="1:39" x14ac:dyDescent="0.25">
      <c r="A235">
        <v>1060</v>
      </c>
      <c r="B235" t="s">
        <v>941</v>
      </c>
      <c r="C235" t="s">
        <v>942</v>
      </c>
      <c r="D235" t="s">
        <v>899</v>
      </c>
      <c r="E235" s="7">
        <f t="shared" si="45"/>
        <v>4736749.0200705901</v>
      </c>
      <c r="F235" s="8">
        <f t="shared" si="46"/>
        <v>6.6754803739434809</v>
      </c>
      <c r="G235" s="7">
        <f t="shared" si="55"/>
        <v>25703.95782768865</v>
      </c>
      <c r="H235">
        <v>4.41</v>
      </c>
      <c r="I235" s="7">
        <v>0.93</v>
      </c>
      <c r="J235" s="7">
        <f t="shared" si="56"/>
        <v>6.6439633224974148</v>
      </c>
      <c r="K235" s="7">
        <f t="shared" si="57"/>
        <v>4.3784829485539349</v>
      </c>
      <c r="L235" s="7">
        <f t="shared" si="58"/>
        <v>4405176.5886656409</v>
      </c>
      <c r="M235" s="7">
        <f t="shared" si="58"/>
        <v>23904.680779750444</v>
      </c>
      <c r="N235" s="7">
        <f t="shared" si="59"/>
        <v>6.3993090091742637</v>
      </c>
      <c r="O235" s="7">
        <f t="shared" si="60"/>
        <v>4.4383090091742625</v>
      </c>
      <c r="P235">
        <v>20</v>
      </c>
      <c r="Q235">
        <f t="shared" si="47"/>
        <v>293</v>
      </c>
      <c r="R235" t="s">
        <v>900</v>
      </c>
      <c r="S235" s="9" t="s">
        <v>41</v>
      </c>
      <c r="T235" t="s">
        <v>42</v>
      </c>
      <c r="U235" t="s">
        <v>943</v>
      </c>
      <c r="V235">
        <v>223.1</v>
      </c>
      <c r="W235">
        <v>7.0110000000000001</v>
      </c>
      <c r="X235">
        <v>5.05</v>
      </c>
      <c r="Y235" s="8">
        <f t="shared" si="48"/>
        <v>-1.9610000000000003</v>
      </c>
      <c r="Z235">
        <v>-1.9910000000000001</v>
      </c>
      <c r="AA235">
        <v>2.5399999999999999E-2</v>
      </c>
      <c r="AB235">
        <v>8.7900000000000006E-2</v>
      </c>
      <c r="AC235">
        <f t="shared" si="49"/>
        <v>-1.0560111249262281</v>
      </c>
      <c r="AD235">
        <f t="shared" si="50"/>
        <v>-1.5951662833800619</v>
      </c>
      <c r="AE235" s="7">
        <f t="shared" si="51"/>
        <v>81.78854191179164</v>
      </c>
      <c r="AF235" s="7">
        <v>20</v>
      </c>
      <c r="AG235" s="7">
        <f t="shared" si="52"/>
        <v>-101.78854191179164</v>
      </c>
      <c r="AH235" s="7">
        <f t="shared" si="53"/>
        <v>-2.2654803739434803</v>
      </c>
      <c r="AI235">
        <v>0</v>
      </c>
      <c r="AJ235">
        <v>0.21</v>
      </c>
      <c r="AK235">
        <v>7.5600000000000005</v>
      </c>
      <c r="AL235">
        <v>1.32</v>
      </c>
      <c r="AM235">
        <v>1.57</v>
      </c>
    </row>
    <row r="236" spans="1:39" x14ac:dyDescent="0.25">
      <c r="A236">
        <v>1100</v>
      </c>
      <c r="B236" t="s">
        <v>944</v>
      </c>
      <c r="C236" t="s">
        <v>945</v>
      </c>
      <c r="D236" t="s">
        <v>899</v>
      </c>
      <c r="E236" s="7">
        <f t="shared" si="45"/>
        <v>8781765.3831114881</v>
      </c>
      <c r="F236" s="8">
        <f t="shared" si="46"/>
        <v>6.9435818301515235</v>
      </c>
      <c r="G236" s="7">
        <f t="shared" si="55"/>
        <v>39810.717055349742</v>
      </c>
      <c r="H236">
        <v>4.5999999999999996</v>
      </c>
      <c r="I236" s="7">
        <v>0.93</v>
      </c>
      <c r="J236" s="7">
        <f t="shared" si="56"/>
        <v>6.9120647787054592</v>
      </c>
      <c r="K236" s="7">
        <f t="shared" si="57"/>
        <v>4.5684829485539353</v>
      </c>
      <c r="L236" s="7">
        <f t="shared" si="58"/>
        <v>8167041.8062936971</v>
      </c>
      <c r="M236" s="7">
        <f t="shared" si="58"/>
        <v>37023.966861475325</v>
      </c>
      <c r="N236" s="7">
        <f t="shared" si="59"/>
        <v>6.695309009174264</v>
      </c>
      <c r="O236" s="7">
        <f t="shared" si="60"/>
        <v>4.6283090091742638</v>
      </c>
      <c r="P236">
        <v>20</v>
      </c>
      <c r="Q236">
        <f t="shared" si="47"/>
        <v>293</v>
      </c>
      <c r="R236" t="s">
        <v>900</v>
      </c>
      <c r="S236" s="9" t="s">
        <v>41</v>
      </c>
      <c r="T236" t="s">
        <v>42</v>
      </c>
      <c r="U236" t="s">
        <v>946</v>
      </c>
      <c r="V236">
        <v>223.1</v>
      </c>
      <c r="W236">
        <v>7.117</v>
      </c>
      <c r="X236">
        <v>5.05</v>
      </c>
      <c r="Y236" s="8">
        <f t="shared" si="48"/>
        <v>-2.0670000000000002</v>
      </c>
      <c r="Z236">
        <v>-2.0270000000000001</v>
      </c>
      <c r="AA236">
        <v>2.5399999999999999E-2</v>
      </c>
      <c r="AB236">
        <v>1.01</v>
      </c>
      <c r="AC236">
        <f t="shared" si="49"/>
        <v>4.3213737826425782E-3</v>
      </c>
      <c r="AD236">
        <f t="shared" si="50"/>
        <v>-1.5951662833800619</v>
      </c>
      <c r="AE236" s="7">
        <f t="shared" si="51"/>
        <v>72.461989736140893</v>
      </c>
      <c r="AF236" s="7">
        <v>20</v>
      </c>
      <c r="AG236" s="7">
        <f t="shared" si="52"/>
        <v>-92.461989736140893</v>
      </c>
      <c r="AH236" s="7">
        <f t="shared" si="53"/>
        <v>-2.3435818301515239</v>
      </c>
      <c r="AI236">
        <v>0</v>
      </c>
      <c r="AJ236">
        <v>0.21</v>
      </c>
      <c r="AK236">
        <v>7.5600000000000005</v>
      </c>
      <c r="AL236">
        <v>1.32</v>
      </c>
      <c r="AM236">
        <v>1.57</v>
      </c>
    </row>
    <row r="237" spans="1:39" x14ac:dyDescent="0.25">
      <c r="A237">
        <v>1000</v>
      </c>
      <c r="B237" t="s">
        <v>947</v>
      </c>
      <c r="C237" t="s">
        <v>948</v>
      </c>
      <c r="D237" t="s">
        <v>899</v>
      </c>
      <c r="E237" s="7">
        <f t="shared" si="45"/>
        <v>14011362.652294623</v>
      </c>
      <c r="F237" s="8">
        <f t="shared" si="46"/>
        <v>7.146480373943481</v>
      </c>
      <c r="G237" s="7">
        <f t="shared" si="55"/>
        <v>51286.138399136544</v>
      </c>
      <c r="H237">
        <v>4.71</v>
      </c>
      <c r="I237" s="7">
        <v>0.93</v>
      </c>
      <c r="J237" s="7">
        <f t="shared" si="56"/>
        <v>7.1149633224974167</v>
      </c>
      <c r="K237" s="7">
        <f t="shared" si="57"/>
        <v>4.6784829485539356</v>
      </c>
      <c r="L237" s="7">
        <f t="shared" si="58"/>
        <v>13030567.266634021</v>
      </c>
      <c r="M237" s="7">
        <f t="shared" si="58"/>
        <v>47696.10871119707</v>
      </c>
      <c r="N237" s="7">
        <f t="shared" si="59"/>
        <v>6.8703090091742647</v>
      </c>
      <c r="O237" s="7">
        <f t="shared" si="60"/>
        <v>4.7383090091742641</v>
      </c>
      <c r="P237">
        <v>20</v>
      </c>
      <c r="Q237">
        <f t="shared" si="47"/>
        <v>293</v>
      </c>
      <c r="R237" t="s">
        <v>900</v>
      </c>
      <c r="S237" s="9" t="s">
        <v>41</v>
      </c>
      <c r="T237" t="s">
        <v>42</v>
      </c>
      <c r="U237" t="s">
        <v>949</v>
      </c>
      <c r="V237">
        <v>223.1</v>
      </c>
      <c r="W237">
        <v>7.1820000000000004</v>
      </c>
      <c r="X237">
        <v>5.05</v>
      </c>
      <c r="Y237" s="8">
        <f t="shared" si="48"/>
        <v>-2.1320000000000006</v>
      </c>
      <c r="Z237">
        <v>-2.032</v>
      </c>
      <c r="AA237">
        <v>2.5399999999999999E-2</v>
      </c>
      <c r="AB237">
        <v>8.7900000000000006E-2</v>
      </c>
      <c r="AC237">
        <f t="shared" si="49"/>
        <v>-1.0560111249262281</v>
      </c>
      <c r="AD237">
        <f t="shared" si="50"/>
        <v>-1.5951662833800619</v>
      </c>
      <c r="AE237" s="7">
        <f t="shared" si="51"/>
        <v>81.78854191179164</v>
      </c>
      <c r="AF237" s="7">
        <v>20</v>
      </c>
      <c r="AG237" s="7">
        <f t="shared" si="52"/>
        <v>-101.78854191179164</v>
      </c>
      <c r="AH237" s="7">
        <f t="shared" si="53"/>
        <v>-2.4364803739434806</v>
      </c>
      <c r="AI237">
        <v>0</v>
      </c>
      <c r="AJ237">
        <v>0.21</v>
      </c>
      <c r="AK237">
        <v>7.5600000000000005</v>
      </c>
      <c r="AL237">
        <v>1.32</v>
      </c>
      <c r="AM237">
        <v>1.57</v>
      </c>
    </row>
    <row r="238" spans="1:39" x14ac:dyDescent="0.25">
      <c r="A238">
        <v>981</v>
      </c>
      <c r="B238" t="s">
        <v>950</v>
      </c>
      <c r="C238" t="s">
        <v>174</v>
      </c>
      <c r="D238" t="s">
        <v>899</v>
      </c>
      <c r="E238" s="7">
        <f t="shared" si="45"/>
        <v>31226071.795925647</v>
      </c>
      <c r="F238" s="8">
        <f t="shared" si="46"/>
        <v>7.4945173539178374</v>
      </c>
      <c r="G238" s="7">
        <f t="shared" si="55"/>
        <v>89125.093813374609</v>
      </c>
      <c r="H238">
        <v>4.95</v>
      </c>
      <c r="I238" s="7">
        <v>0.93</v>
      </c>
      <c r="J238" s="7">
        <f t="shared" si="56"/>
        <v>7.4630003024717722</v>
      </c>
      <c r="K238" s="7">
        <f t="shared" si="57"/>
        <v>4.918482948553935</v>
      </c>
      <c r="L238" s="7">
        <f t="shared" si="58"/>
        <v>29040246.770210899</v>
      </c>
      <c r="M238" s="7">
        <f t="shared" si="58"/>
        <v>82886.337246438387</v>
      </c>
      <c r="N238" s="7">
        <f t="shared" si="59"/>
        <v>7.2483090091742639</v>
      </c>
      <c r="O238" s="7">
        <f t="shared" si="60"/>
        <v>4.9783090091742626</v>
      </c>
      <c r="P238">
        <v>20</v>
      </c>
      <c r="Q238">
        <f t="shared" si="47"/>
        <v>293</v>
      </c>
      <c r="R238" t="s">
        <v>900</v>
      </c>
      <c r="S238" s="9" t="s">
        <v>41</v>
      </c>
      <c r="T238" t="s">
        <v>42</v>
      </c>
      <c r="U238" t="s">
        <v>175</v>
      </c>
      <c r="V238">
        <v>223.1</v>
      </c>
      <c r="W238">
        <v>7.32</v>
      </c>
      <c r="X238">
        <v>5.05</v>
      </c>
      <c r="Y238" s="8">
        <f t="shared" si="48"/>
        <v>-2.2700000000000005</v>
      </c>
      <c r="Z238">
        <v>-2.09</v>
      </c>
      <c r="AA238">
        <v>5.7200000000000003E-3</v>
      </c>
      <c r="AB238">
        <v>1.21</v>
      </c>
      <c r="AC238">
        <f t="shared" si="49"/>
        <v>8.2785370316450071E-2</v>
      </c>
      <c r="AD238">
        <f t="shared" si="50"/>
        <v>-2.2426039712069756</v>
      </c>
      <c r="AE238" s="7">
        <f t="shared" si="51"/>
        <v>71.771830226294952</v>
      </c>
      <c r="AF238" s="7">
        <v>20</v>
      </c>
      <c r="AG238" s="7">
        <f t="shared" si="52"/>
        <v>-91.771830226294952</v>
      </c>
      <c r="AH238" s="7">
        <f t="shared" si="53"/>
        <v>-2.5445173539178372</v>
      </c>
      <c r="AI238">
        <v>0</v>
      </c>
      <c r="AJ238">
        <v>0.21</v>
      </c>
      <c r="AK238">
        <v>7.5600000000000005</v>
      </c>
      <c r="AL238">
        <v>1.32</v>
      </c>
      <c r="AM238">
        <v>1.57</v>
      </c>
    </row>
    <row r="239" spans="1:39" x14ac:dyDescent="0.25">
      <c r="A239">
        <v>1046</v>
      </c>
      <c r="B239" t="s">
        <v>951</v>
      </c>
      <c r="C239" t="s">
        <v>952</v>
      </c>
      <c r="D239" t="s">
        <v>899</v>
      </c>
      <c r="E239" s="7">
        <f t="shared" si="45"/>
        <v>7970404.7098737257</v>
      </c>
      <c r="F239" s="8">
        <f t="shared" si="46"/>
        <v>6.90148037394348</v>
      </c>
      <c r="G239" s="7">
        <f t="shared" si="55"/>
        <v>39810.717055349742</v>
      </c>
      <c r="H239">
        <v>4.5999999999999996</v>
      </c>
      <c r="I239" s="7">
        <v>0.93</v>
      </c>
      <c r="J239" s="7">
        <f t="shared" si="56"/>
        <v>6.8699633224974157</v>
      </c>
      <c r="K239" s="7">
        <f t="shared" si="57"/>
        <v>4.5684829485539353</v>
      </c>
      <c r="L239" s="7">
        <f t="shared" si="58"/>
        <v>7412476.3801825773</v>
      </c>
      <c r="M239" s="7">
        <f t="shared" si="58"/>
        <v>37023.966861475325</v>
      </c>
      <c r="N239" s="7">
        <f t="shared" si="59"/>
        <v>6.6253090091742646</v>
      </c>
      <c r="O239" s="7">
        <f t="shared" si="60"/>
        <v>4.6283090091742638</v>
      </c>
      <c r="P239">
        <v>20</v>
      </c>
      <c r="Q239">
        <f t="shared" si="47"/>
        <v>293</v>
      </c>
      <c r="R239" t="s">
        <v>900</v>
      </c>
      <c r="S239" s="9" t="s">
        <v>41</v>
      </c>
      <c r="T239" t="s">
        <v>42</v>
      </c>
      <c r="U239" t="s">
        <v>953</v>
      </c>
      <c r="V239">
        <v>223.1</v>
      </c>
      <c r="W239">
        <v>7.0469999999999997</v>
      </c>
      <c r="X239">
        <v>5.05</v>
      </c>
      <c r="Y239" s="8">
        <f t="shared" si="48"/>
        <v>-1.9969999999999999</v>
      </c>
      <c r="Z239">
        <v>-2.0270000000000001</v>
      </c>
      <c r="AA239">
        <v>2.5399999999999999E-2</v>
      </c>
      <c r="AB239">
        <v>8.7900000000000006E-2</v>
      </c>
      <c r="AC239">
        <f t="shared" si="49"/>
        <v>-1.0560111249262281</v>
      </c>
      <c r="AD239">
        <f t="shared" si="50"/>
        <v>-1.5951662833800619</v>
      </c>
      <c r="AE239" s="7">
        <f t="shared" si="51"/>
        <v>81.78854191179164</v>
      </c>
      <c r="AF239" s="7">
        <v>20</v>
      </c>
      <c r="AG239" s="7">
        <f t="shared" si="52"/>
        <v>-101.78854191179164</v>
      </c>
      <c r="AH239" s="7">
        <f t="shared" si="53"/>
        <v>-2.3014803739434799</v>
      </c>
      <c r="AI239">
        <v>0</v>
      </c>
      <c r="AJ239">
        <v>0.2</v>
      </c>
      <c r="AK239">
        <v>7.68</v>
      </c>
      <c r="AL239">
        <v>1.33</v>
      </c>
      <c r="AM239">
        <v>1.57</v>
      </c>
    </row>
    <row r="240" spans="1:39" x14ac:dyDescent="0.25">
      <c r="A240">
        <v>1001</v>
      </c>
      <c r="B240" t="s">
        <v>954</v>
      </c>
      <c r="C240" t="s">
        <v>955</v>
      </c>
      <c r="D240" t="s">
        <v>899</v>
      </c>
      <c r="E240" s="7">
        <f t="shared" si="45"/>
        <v>31367533.749838933</v>
      </c>
      <c r="F240" s="8">
        <f t="shared" si="46"/>
        <v>7.4964803739434807</v>
      </c>
      <c r="G240" s="7">
        <f t="shared" si="55"/>
        <v>51286.138399136544</v>
      </c>
      <c r="H240">
        <v>4.71</v>
      </c>
      <c r="I240" s="7">
        <v>0.93</v>
      </c>
      <c r="J240" s="7">
        <f t="shared" si="56"/>
        <v>7.4649633224974163</v>
      </c>
      <c r="K240" s="7">
        <f t="shared" si="57"/>
        <v>4.6784829485539356</v>
      </c>
      <c r="L240" s="7">
        <f t="shared" si="58"/>
        <v>29171806.387350257</v>
      </c>
      <c r="M240" s="7">
        <f t="shared" si="58"/>
        <v>47696.10871119707</v>
      </c>
      <c r="N240" s="7">
        <f t="shared" si="59"/>
        <v>7.2203090091742652</v>
      </c>
      <c r="O240" s="7">
        <f t="shared" si="60"/>
        <v>4.7383090091742641</v>
      </c>
      <c r="P240">
        <v>20</v>
      </c>
      <c r="Q240">
        <f t="shared" si="47"/>
        <v>293</v>
      </c>
      <c r="R240" t="s">
        <v>900</v>
      </c>
      <c r="S240" s="9" t="s">
        <v>41</v>
      </c>
      <c r="T240" t="s">
        <v>42</v>
      </c>
      <c r="U240" t="s">
        <v>956</v>
      </c>
      <c r="V240">
        <v>223.1</v>
      </c>
      <c r="W240">
        <v>7.532</v>
      </c>
      <c r="X240">
        <v>5.05</v>
      </c>
      <c r="Y240" s="8">
        <f t="shared" si="48"/>
        <v>-2.4820000000000002</v>
      </c>
      <c r="Z240">
        <v>-2.242</v>
      </c>
      <c r="AA240">
        <v>2.5399999999999999E-2</v>
      </c>
      <c r="AB240">
        <v>8.7900000000000006E-2</v>
      </c>
      <c r="AC240">
        <f t="shared" si="49"/>
        <v>-1.0560111249262281</v>
      </c>
      <c r="AD240">
        <f t="shared" si="50"/>
        <v>-1.5951662833800619</v>
      </c>
      <c r="AE240" s="7">
        <f t="shared" si="51"/>
        <v>81.78854191179164</v>
      </c>
      <c r="AF240" s="7">
        <v>20</v>
      </c>
      <c r="AG240" s="7">
        <f t="shared" si="52"/>
        <v>-101.78854191179164</v>
      </c>
      <c r="AH240" s="7">
        <f t="shared" si="53"/>
        <v>-2.7864803739434802</v>
      </c>
      <c r="AI240">
        <v>0</v>
      </c>
      <c r="AJ240">
        <v>0.2</v>
      </c>
      <c r="AK240">
        <v>7.68</v>
      </c>
      <c r="AL240">
        <v>1.33</v>
      </c>
      <c r="AM240">
        <v>1.57</v>
      </c>
    </row>
    <row r="241" spans="1:39" x14ac:dyDescent="0.25">
      <c r="A241">
        <v>307</v>
      </c>
      <c r="B241" t="s">
        <v>60</v>
      </c>
      <c r="C241" t="s">
        <v>61</v>
      </c>
      <c r="D241" t="s">
        <v>899</v>
      </c>
      <c r="E241" s="7">
        <f t="shared" si="45"/>
        <v>16463891.358076341</v>
      </c>
      <c r="F241" s="8">
        <f t="shared" si="46"/>
        <v>7.2165324916054541</v>
      </c>
      <c r="G241" s="7">
        <f t="shared" si="55"/>
        <v>10964.781961431856</v>
      </c>
      <c r="H241">
        <v>4.04</v>
      </c>
      <c r="I241" s="7">
        <v>0.93</v>
      </c>
      <c r="J241" s="7">
        <f t="shared" si="56"/>
        <v>7.1850154401593898</v>
      </c>
      <c r="K241" s="7">
        <f t="shared" si="57"/>
        <v>4.0084829485539357</v>
      </c>
      <c r="L241" s="7">
        <f t="shared" si="58"/>
        <v>15311418.963010969</v>
      </c>
      <c r="M241" s="7">
        <f t="shared" si="58"/>
        <v>10197.247224131643</v>
      </c>
      <c r="N241" s="7">
        <f t="shared" si="59"/>
        <v>6.9403090091742641</v>
      </c>
      <c r="O241" s="7">
        <f t="shared" si="60"/>
        <v>4.0683090091742633</v>
      </c>
      <c r="P241">
        <v>20</v>
      </c>
      <c r="Q241">
        <f t="shared" si="47"/>
        <v>293</v>
      </c>
      <c r="R241" t="s">
        <v>900</v>
      </c>
      <c r="S241" s="9" t="s">
        <v>41</v>
      </c>
      <c r="T241" t="s">
        <v>42</v>
      </c>
      <c r="U241" t="s">
        <v>62</v>
      </c>
      <c r="V241">
        <v>178.24</v>
      </c>
      <c r="W241">
        <v>7.2220000000000004</v>
      </c>
      <c r="X241">
        <v>4.3499999999999996</v>
      </c>
      <c r="Y241" s="8">
        <f t="shared" si="48"/>
        <v>-2.8720000000000008</v>
      </c>
      <c r="Z241">
        <v>-2.762</v>
      </c>
      <c r="AA241">
        <v>5.7600000000000004E-3</v>
      </c>
      <c r="AB241">
        <v>8.7499999999999994E-2</v>
      </c>
      <c r="AC241">
        <f t="shared" si="49"/>
        <v>-1.0579919469776868</v>
      </c>
      <c r="AD241">
        <f t="shared" si="50"/>
        <v>-2.2395775165767877</v>
      </c>
      <c r="AE241" s="7">
        <f t="shared" si="51"/>
        <v>81.805964975062935</v>
      </c>
      <c r="AF241" s="7">
        <v>20</v>
      </c>
      <c r="AG241" s="7">
        <f t="shared" si="52"/>
        <v>-101.80596497506293</v>
      </c>
      <c r="AH241" s="7">
        <f t="shared" si="53"/>
        <v>-3.176532491605454</v>
      </c>
      <c r="AI241">
        <v>0</v>
      </c>
      <c r="AJ241">
        <v>0.23</v>
      </c>
      <c r="AK241">
        <v>7.7100000000000009</v>
      </c>
      <c r="AL241">
        <v>1.34</v>
      </c>
      <c r="AM241">
        <v>1.45</v>
      </c>
    </row>
    <row r="242" spans="1:39" x14ac:dyDescent="0.25">
      <c r="A242">
        <v>613</v>
      </c>
      <c r="B242" t="s">
        <v>207</v>
      </c>
      <c r="C242" t="s">
        <v>208</v>
      </c>
      <c r="D242" t="s">
        <v>899</v>
      </c>
      <c r="E242" s="7">
        <f t="shared" si="45"/>
        <v>15877129.499940991</v>
      </c>
      <c r="F242" s="8">
        <f t="shared" si="46"/>
        <v>7.2007719870695235</v>
      </c>
      <c r="G242" s="7">
        <f t="shared" si="55"/>
        <v>14125.375446227561</v>
      </c>
      <c r="H242">
        <v>4.1500000000000004</v>
      </c>
      <c r="I242" s="7">
        <v>0.93</v>
      </c>
      <c r="J242" s="7">
        <f t="shared" si="56"/>
        <v>7.1692549356234592</v>
      </c>
      <c r="K242" s="7">
        <f t="shared" si="57"/>
        <v>4.118482948553936</v>
      </c>
      <c r="L242" s="7">
        <f t="shared" si="58"/>
        <v>14765730.434945147</v>
      </c>
      <c r="M242" s="7">
        <f t="shared" si="58"/>
        <v>13136.599164991652</v>
      </c>
      <c r="N242" s="7">
        <f t="shared" si="59"/>
        <v>6.9213090091742648</v>
      </c>
      <c r="O242" s="7">
        <f t="shared" si="60"/>
        <v>4.1783090091742636</v>
      </c>
      <c r="P242">
        <v>20</v>
      </c>
      <c r="Q242">
        <f t="shared" si="47"/>
        <v>293</v>
      </c>
      <c r="R242" t="s">
        <v>900</v>
      </c>
      <c r="S242" s="9" t="s">
        <v>41</v>
      </c>
      <c r="T242" t="s">
        <v>42</v>
      </c>
      <c r="U242" t="s">
        <v>209</v>
      </c>
      <c r="V242">
        <v>178.24</v>
      </c>
      <c r="W242">
        <v>7.093</v>
      </c>
      <c r="X242">
        <v>4.3499999999999996</v>
      </c>
      <c r="Y242" s="8">
        <f t="shared" si="48"/>
        <v>-2.7430000000000003</v>
      </c>
      <c r="Z242">
        <v>-2.6429999999999998</v>
      </c>
      <c r="AA242">
        <v>2.8899999999999998E-4</v>
      </c>
      <c r="AB242">
        <v>6.59E-2</v>
      </c>
      <c r="AC242">
        <f t="shared" si="49"/>
        <v>-1.1811145854059901</v>
      </c>
      <c r="AD242">
        <f t="shared" si="50"/>
        <v>-3.5391021572434522</v>
      </c>
      <c r="AE242" s="7">
        <f t="shared" si="51"/>
        <v>82.888936319149437</v>
      </c>
      <c r="AF242" s="7">
        <v>20</v>
      </c>
      <c r="AG242" s="7">
        <f t="shared" si="52"/>
        <v>-102.88893631914944</v>
      </c>
      <c r="AH242" s="7">
        <f t="shared" si="53"/>
        <v>-3.0507719870695231</v>
      </c>
      <c r="AI242">
        <v>0</v>
      </c>
      <c r="AJ242">
        <v>0.23</v>
      </c>
      <c r="AK242">
        <v>7.7100000000000009</v>
      </c>
      <c r="AL242">
        <v>1.34</v>
      </c>
      <c r="AM242">
        <v>1.45</v>
      </c>
    </row>
    <row r="243" spans="1:39" x14ac:dyDescent="0.25">
      <c r="A243">
        <v>1143</v>
      </c>
      <c r="B243" t="s">
        <v>322</v>
      </c>
      <c r="C243" t="s">
        <v>323</v>
      </c>
      <c r="D243" t="s">
        <v>899</v>
      </c>
      <c r="E243" s="7">
        <f t="shared" si="45"/>
        <v>9341530.6326833852</v>
      </c>
      <c r="F243" s="8">
        <f t="shared" si="46"/>
        <v>6.9704180422756128</v>
      </c>
      <c r="G243" s="7">
        <f t="shared" si="55"/>
        <v>69183.097091893651</v>
      </c>
      <c r="H243">
        <v>4.84</v>
      </c>
      <c r="I243" s="7">
        <v>0.93</v>
      </c>
      <c r="J243" s="7">
        <f t="shared" si="56"/>
        <v>6.9389009908295485</v>
      </c>
      <c r="K243" s="7">
        <f t="shared" si="57"/>
        <v>4.8084829485539355</v>
      </c>
      <c r="L243" s="7">
        <f t="shared" si="58"/>
        <v>8687623.4883955475</v>
      </c>
      <c r="M243" s="7">
        <f t="shared" si="58"/>
        <v>64340.280295461198</v>
      </c>
      <c r="N243" s="7">
        <f t="shared" si="59"/>
        <v>6.719309009174264</v>
      </c>
      <c r="O243" s="7">
        <f t="shared" si="60"/>
        <v>4.8683090091742631</v>
      </c>
      <c r="P243">
        <v>20</v>
      </c>
      <c r="Q243">
        <f t="shared" si="47"/>
        <v>293</v>
      </c>
      <c r="R243" t="s">
        <v>900</v>
      </c>
      <c r="S243" s="9" t="s">
        <v>41</v>
      </c>
      <c r="T243" t="s">
        <v>42</v>
      </c>
      <c r="U243" t="s">
        <v>324</v>
      </c>
      <c r="V243">
        <v>257.55</v>
      </c>
      <c r="W243">
        <v>7.5410000000000004</v>
      </c>
      <c r="X243">
        <v>5.69</v>
      </c>
      <c r="Y243" s="8">
        <f t="shared" si="48"/>
        <v>-1.851</v>
      </c>
      <c r="Z243">
        <v>-1.9910000000000001</v>
      </c>
      <c r="AA243">
        <v>5.3299999999999997E-3</v>
      </c>
      <c r="AB243">
        <v>0.78800000000000003</v>
      </c>
      <c r="AC243">
        <f t="shared" si="49"/>
        <v>-0.10347378251044466</v>
      </c>
      <c r="AD243">
        <f t="shared" si="50"/>
        <v>-2.2732727909734276</v>
      </c>
      <c r="AE243" s="7">
        <f t="shared" si="51"/>
        <v>73.410142462454658</v>
      </c>
      <c r="AF243" s="7">
        <v>20</v>
      </c>
      <c r="AG243" s="7">
        <f t="shared" si="52"/>
        <v>-93.410142462454658</v>
      </c>
      <c r="AH243" s="7">
        <f t="shared" si="53"/>
        <v>-2.1304180422756125</v>
      </c>
      <c r="AI243">
        <v>0</v>
      </c>
      <c r="AJ243">
        <v>0.19</v>
      </c>
      <c r="AK243">
        <v>8.1</v>
      </c>
      <c r="AL243">
        <v>1.43</v>
      </c>
      <c r="AM243">
        <v>1.69</v>
      </c>
    </row>
    <row r="244" spans="1:39" x14ac:dyDescent="0.25">
      <c r="A244">
        <v>1171</v>
      </c>
      <c r="B244" t="s">
        <v>957</v>
      </c>
      <c r="C244" t="s">
        <v>958</v>
      </c>
      <c r="D244" t="s">
        <v>899</v>
      </c>
      <c r="E244" s="7">
        <f t="shared" si="45"/>
        <v>21383216.748645958</v>
      </c>
      <c r="F244" s="8">
        <f t="shared" si="46"/>
        <v>7.3300730381553798</v>
      </c>
      <c r="G244" s="7">
        <f t="shared" si="55"/>
        <v>70794.578438413781</v>
      </c>
      <c r="H244">
        <v>4.8499999999999996</v>
      </c>
      <c r="I244" s="7">
        <v>0.93</v>
      </c>
      <c r="J244" s="7">
        <f t="shared" si="56"/>
        <v>7.2985559867093155</v>
      </c>
      <c r="K244" s="7">
        <f t="shared" si="57"/>
        <v>4.8184829485539353</v>
      </c>
      <c r="L244" s="7">
        <f t="shared" si="58"/>
        <v>19886391.576240774</v>
      </c>
      <c r="M244" s="7">
        <f t="shared" si="58"/>
        <v>65838.957947724921</v>
      </c>
      <c r="N244" s="7">
        <f t="shared" si="59"/>
        <v>7.0413090091742632</v>
      </c>
      <c r="O244" s="7">
        <f t="shared" si="60"/>
        <v>4.8783090091742629</v>
      </c>
      <c r="P244">
        <v>20</v>
      </c>
      <c r="Q244">
        <f t="shared" si="47"/>
        <v>293</v>
      </c>
      <c r="R244" t="s">
        <v>900</v>
      </c>
      <c r="S244" s="9" t="s">
        <v>41</v>
      </c>
      <c r="T244" t="s">
        <v>42</v>
      </c>
      <c r="U244" t="s">
        <v>959</v>
      </c>
      <c r="V244">
        <v>257.55</v>
      </c>
      <c r="W244">
        <v>7.8529999999999998</v>
      </c>
      <c r="X244">
        <v>5.69</v>
      </c>
      <c r="Y244" s="8">
        <f t="shared" si="48"/>
        <v>-2.1629999999999994</v>
      </c>
      <c r="Z244">
        <v>-2.1629999999999998</v>
      </c>
      <c r="AA244">
        <v>5.3299999999999997E-3</v>
      </c>
      <c r="AB244">
        <v>2.92E-2</v>
      </c>
      <c r="AC244">
        <f t="shared" si="49"/>
        <v>-1.5346171485515816</v>
      </c>
      <c r="AD244">
        <f t="shared" si="50"/>
        <v>-2.2732727909734276</v>
      </c>
      <c r="AE244" s="7">
        <f t="shared" si="51"/>
        <v>85.998300696284176</v>
      </c>
      <c r="AF244" s="7">
        <v>20</v>
      </c>
      <c r="AG244" s="7">
        <f t="shared" si="52"/>
        <v>-105.99830069628418</v>
      </c>
      <c r="AH244" s="7">
        <f t="shared" si="53"/>
        <v>-2.4800730381553797</v>
      </c>
      <c r="AI244">
        <v>0</v>
      </c>
      <c r="AJ244">
        <v>0.15</v>
      </c>
      <c r="AK244">
        <v>8.1</v>
      </c>
      <c r="AL244">
        <v>1.39</v>
      </c>
      <c r="AM244">
        <v>1.69</v>
      </c>
    </row>
    <row r="245" spans="1:39" x14ac:dyDescent="0.25">
      <c r="A245">
        <v>1172</v>
      </c>
      <c r="B245" t="s">
        <v>960</v>
      </c>
      <c r="C245" t="s">
        <v>961</v>
      </c>
      <c r="D245" t="s">
        <v>899</v>
      </c>
      <c r="E245" s="7">
        <f t="shared" si="45"/>
        <v>24778387.37008803</v>
      </c>
      <c r="F245" s="8">
        <f t="shared" si="46"/>
        <v>7.3940730381553799</v>
      </c>
      <c r="G245" s="7">
        <f t="shared" si="55"/>
        <v>85113.803820237721</v>
      </c>
      <c r="H245">
        <v>4.93</v>
      </c>
      <c r="I245" s="7">
        <v>0.93</v>
      </c>
      <c r="J245" s="7">
        <f t="shared" si="56"/>
        <v>7.3625559867093155</v>
      </c>
      <c r="K245" s="7">
        <f t="shared" si="57"/>
        <v>4.8984829485539354</v>
      </c>
      <c r="L245" s="7">
        <f t="shared" si="58"/>
        <v>23043900.254181825</v>
      </c>
      <c r="M245" s="7">
        <f t="shared" si="58"/>
        <v>79155.83755282122</v>
      </c>
      <c r="N245" s="7">
        <f t="shared" si="59"/>
        <v>7.1053090091742623</v>
      </c>
      <c r="O245" s="7">
        <f t="shared" si="60"/>
        <v>4.9583090091742639</v>
      </c>
      <c r="P245">
        <v>20</v>
      </c>
      <c r="Q245">
        <f t="shared" si="47"/>
        <v>293</v>
      </c>
      <c r="R245" t="s">
        <v>900</v>
      </c>
      <c r="S245" s="9" t="s">
        <v>41</v>
      </c>
      <c r="T245" t="s">
        <v>42</v>
      </c>
      <c r="U245" t="s">
        <v>962</v>
      </c>
      <c r="V245">
        <v>257.55</v>
      </c>
      <c r="W245">
        <v>7.8369999999999997</v>
      </c>
      <c r="X245">
        <v>5.69</v>
      </c>
      <c r="Y245" s="8">
        <f t="shared" si="48"/>
        <v>-2.1469999999999994</v>
      </c>
      <c r="Z245">
        <v>-2.0870000000000002</v>
      </c>
      <c r="AA245">
        <v>5.3299999999999997E-3</v>
      </c>
      <c r="AB245">
        <v>2.92E-2</v>
      </c>
      <c r="AC245">
        <f t="shared" si="49"/>
        <v>-1.5346171485515816</v>
      </c>
      <c r="AD245">
        <f t="shared" si="50"/>
        <v>-2.2732727909734276</v>
      </c>
      <c r="AE245" s="7">
        <f t="shared" si="51"/>
        <v>85.998300696284176</v>
      </c>
      <c r="AF245" s="7">
        <v>20</v>
      </c>
      <c r="AG245" s="7">
        <f t="shared" si="52"/>
        <v>-105.99830069628418</v>
      </c>
      <c r="AH245" s="7">
        <f t="shared" si="53"/>
        <v>-2.4640730381553797</v>
      </c>
      <c r="AI245">
        <v>0</v>
      </c>
      <c r="AJ245">
        <v>0.15</v>
      </c>
      <c r="AK245">
        <v>8.1</v>
      </c>
      <c r="AL245">
        <v>1.39</v>
      </c>
      <c r="AM245">
        <v>1.69</v>
      </c>
    </row>
    <row r="246" spans="1:39" x14ac:dyDescent="0.25">
      <c r="A246">
        <v>1240</v>
      </c>
      <c r="B246" t="s">
        <v>963</v>
      </c>
      <c r="C246" t="s">
        <v>964</v>
      </c>
      <c r="D246" t="s">
        <v>899</v>
      </c>
      <c r="E246" s="7">
        <f t="shared" si="45"/>
        <v>26919874.950773019</v>
      </c>
      <c r="F246" s="8">
        <f t="shared" si="46"/>
        <v>7.4300730381553795</v>
      </c>
      <c r="G246" s="7">
        <f t="shared" si="55"/>
        <v>89125.093813374609</v>
      </c>
      <c r="H246">
        <v>4.95</v>
      </c>
      <c r="I246" s="7">
        <v>0.93</v>
      </c>
      <c r="J246" s="7">
        <f t="shared" si="56"/>
        <v>7.3985559867093151</v>
      </c>
      <c r="K246" s="7">
        <f t="shared" ref="K246:K277" si="61">LOG(I246*G246)</f>
        <v>4.918482948553935</v>
      </c>
      <c r="L246" s="7">
        <f t="shared" ref="L246:M277" si="62">10^J246</f>
        <v>25035483.70421895</v>
      </c>
      <c r="M246" s="7">
        <f t="shared" si="62"/>
        <v>82886.337246438387</v>
      </c>
      <c r="N246" s="7">
        <f t="shared" si="59"/>
        <v>7.1413090091742628</v>
      </c>
      <c r="O246" s="7">
        <f t="shared" si="60"/>
        <v>4.9783090091742626</v>
      </c>
      <c r="P246">
        <v>20</v>
      </c>
      <c r="Q246">
        <f t="shared" si="47"/>
        <v>293</v>
      </c>
      <c r="R246" t="s">
        <v>900</v>
      </c>
      <c r="S246" s="9" t="s">
        <v>41</v>
      </c>
      <c r="T246" t="s">
        <v>42</v>
      </c>
      <c r="U246" t="s">
        <v>965</v>
      </c>
      <c r="V246">
        <v>257.55</v>
      </c>
      <c r="W246">
        <v>7.8529999999999998</v>
      </c>
      <c r="X246">
        <v>5.69</v>
      </c>
      <c r="Y246" s="8">
        <f t="shared" si="48"/>
        <v>-2.1629999999999994</v>
      </c>
      <c r="Z246">
        <v>-2.1629999999999998</v>
      </c>
      <c r="AA246">
        <v>5.3299999999999997E-3</v>
      </c>
      <c r="AB246">
        <v>2.92E-2</v>
      </c>
      <c r="AC246">
        <f t="shared" si="49"/>
        <v>-1.5346171485515816</v>
      </c>
      <c r="AD246">
        <f t="shared" si="50"/>
        <v>-2.2732727909734276</v>
      </c>
      <c r="AE246" s="7">
        <f t="shared" si="51"/>
        <v>85.998300696284176</v>
      </c>
      <c r="AF246" s="7">
        <v>20</v>
      </c>
      <c r="AG246" s="7">
        <f t="shared" si="52"/>
        <v>-105.99830069628418</v>
      </c>
      <c r="AH246" s="7">
        <f t="shared" si="53"/>
        <v>-2.4800730381553797</v>
      </c>
      <c r="AI246">
        <v>0</v>
      </c>
      <c r="AJ246">
        <v>0.15</v>
      </c>
      <c r="AK246">
        <v>8.1</v>
      </c>
      <c r="AL246">
        <v>1.39</v>
      </c>
      <c r="AM246">
        <v>1.69</v>
      </c>
    </row>
    <row r="247" spans="1:39" x14ac:dyDescent="0.25">
      <c r="A247">
        <v>1144</v>
      </c>
      <c r="B247" t="s">
        <v>966</v>
      </c>
      <c r="C247" t="s">
        <v>967</v>
      </c>
      <c r="D247" t="s">
        <v>899</v>
      </c>
      <c r="E247" s="7">
        <f t="shared" si="45"/>
        <v>31628095.258941203</v>
      </c>
      <c r="F247" s="8">
        <f t="shared" si="46"/>
        <v>7.5000730381553797</v>
      </c>
      <c r="G247" s="7">
        <f t="shared" si="55"/>
        <v>89125.093813374609</v>
      </c>
      <c r="H247">
        <v>4.95</v>
      </c>
      <c r="I247" s="7">
        <v>0.93</v>
      </c>
      <c r="J247" s="7">
        <f t="shared" si="56"/>
        <v>7.4685559867093154</v>
      </c>
      <c r="K247" s="7">
        <f t="shared" si="61"/>
        <v>4.918482948553935</v>
      </c>
      <c r="L247" s="7">
        <f t="shared" si="62"/>
        <v>29414128.590815369</v>
      </c>
      <c r="M247" s="7">
        <f t="shared" si="62"/>
        <v>82886.337246438387</v>
      </c>
      <c r="N247" s="7">
        <f t="shared" si="59"/>
        <v>7.211309009174264</v>
      </c>
      <c r="O247" s="7">
        <f t="shared" si="60"/>
        <v>4.9783090091742626</v>
      </c>
      <c r="P247">
        <v>20</v>
      </c>
      <c r="Q247">
        <f t="shared" si="47"/>
        <v>293</v>
      </c>
      <c r="R247" t="s">
        <v>900</v>
      </c>
      <c r="S247" s="9" t="s">
        <v>41</v>
      </c>
      <c r="T247" t="s">
        <v>42</v>
      </c>
      <c r="U247" t="s">
        <v>968</v>
      </c>
      <c r="V247">
        <v>257.55</v>
      </c>
      <c r="W247">
        <v>7.923</v>
      </c>
      <c r="X247">
        <v>5.69</v>
      </c>
      <c r="Y247" s="8">
        <f t="shared" si="48"/>
        <v>-2.2329999999999997</v>
      </c>
      <c r="Z247">
        <v>-2.1629999999999998</v>
      </c>
      <c r="AA247">
        <v>5.3299999999999997E-3</v>
      </c>
      <c r="AB247">
        <v>2.92E-2</v>
      </c>
      <c r="AC247">
        <f t="shared" si="49"/>
        <v>-1.5346171485515816</v>
      </c>
      <c r="AD247">
        <f t="shared" si="50"/>
        <v>-2.2732727909734276</v>
      </c>
      <c r="AE247" s="7">
        <f t="shared" si="51"/>
        <v>85.998300696284176</v>
      </c>
      <c r="AF247" s="7">
        <v>20</v>
      </c>
      <c r="AG247" s="7">
        <f t="shared" si="52"/>
        <v>-105.99830069628418</v>
      </c>
      <c r="AH247" s="7">
        <f t="shared" si="53"/>
        <v>-2.55007303815538</v>
      </c>
      <c r="AI247">
        <v>0</v>
      </c>
      <c r="AJ247">
        <v>0.15</v>
      </c>
      <c r="AK247">
        <v>8.1</v>
      </c>
      <c r="AL247">
        <v>1.39</v>
      </c>
      <c r="AM247">
        <v>1.69</v>
      </c>
    </row>
    <row r="248" spans="1:39" x14ac:dyDescent="0.25">
      <c r="A248">
        <v>1174</v>
      </c>
      <c r="B248" t="s">
        <v>969</v>
      </c>
      <c r="C248" t="s">
        <v>970</v>
      </c>
      <c r="D248" t="s">
        <v>899</v>
      </c>
      <c r="E248" s="7">
        <f t="shared" si="45"/>
        <v>44062896.074195929</v>
      </c>
      <c r="F248" s="8">
        <f t="shared" si="46"/>
        <v>7.6440730381553799</v>
      </c>
      <c r="G248" s="7">
        <f t="shared" si="55"/>
        <v>147910.83881682079</v>
      </c>
      <c r="H248">
        <v>5.17</v>
      </c>
      <c r="I248" s="7">
        <v>0.93</v>
      </c>
      <c r="J248" s="7">
        <f t="shared" si="56"/>
        <v>7.6125559867093155</v>
      </c>
      <c r="K248" s="7">
        <f t="shared" si="61"/>
        <v>5.1384829485539356</v>
      </c>
      <c r="L248" s="7">
        <f t="shared" si="62"/>
        <v>40978493.349002287</v>
      </c>
      <c r="M248" s="7">
        <f t="shared" si="62"/>
        <v>137557.08009964356</v>
      </c>
      <c r="N248" s="7">
        <f t="shared" si="59"/>
        <v>7.3553090091742623</v>
      </c>
      <c r="O248" s="7">
        <f t="shared" si="60"/>
        <v>5.1983090091742632</v>
      </c>
      <c r="P248">
        <v>20</v>
      </c>
      <c r="Q248">
        <f t="shared" si="47"/>
        <v>293</v>
      </c>
      <c r="R248" t="s">
        <v>900</v>
      </c>
      <c r="S248" s="9" t="s">
        <v>41</v>
      </c>
      <c r="T248" t="s">
        <v>42</v>
      </c>
      <c r="U248" t="s">
        <v>971</v>
      </c>
      <c r="V248">
        <v>257.55</v>
      </c>
      <c r="W248">
        <v>7.8470000000000004</v>
      </c>
      <c r="X248">
        <v>5.69</v>
      </c>
      <c r="Y248" s="8">
        <f t="shared" si="48"/>
        <v>-2.157</v>
      </c>
      <c r="Z248">
        <v>-2.0870000000000002</v>
      </c>
      <c r="AA248">
        <v>5.3299999999999997E-3</v>
      </c>
      <c r="AB248">
        <v>2.92E-2</v>
      </c>
      <c r="AC248">
        <f t="shared" si="49"/>
        <v>-1.5346171485515816</v>
      </c>
      <c r="AD248">
        <f t="shared" si="50"/>
        <v>-2.2732727909734276</v>
      </c>
      <c r="AE248" s="7">
        <f t="shared" si="51"/>
        <v>85.998300696284176</v>
      </c>
      <c r="AF248" s="7">
        <v>20</v>
      </c>
      <c r="AG248" s="7">
        <f t="shared" si="52"/>
        <v>-105.99830069628418</v>
      </c>
      <c r="AH248" s="7">
        <f t="shared" si="53"/>
        <v>-2.4740730381553804</v>
      </c>
      <c r="AI248">
        <v>0</v>
      </c>
      <c r="AJ248">
        <v>0.19</v>
      </c>
      <c r="AK248">
        <v>8.1</v>
      </c>
      <c r="AL248">
        <v>1.43</v>
      </c>
      <c r="AM248">
        <v>1.69</v>
      </c>
    </row>
    <row r="249" spans="1:39" x14ac:dyDescent="0.25">
      <c r="A249">
        <v>1025</v>
      </c>
      <c r="B249" t="s">
        <v>328</v>
      </c>
      <c r="C249" t="s">
        <v>177</v>
      </c>
      <c r="D249" t="s">
        <v>899</v>
      </c>
      <c r="E249" s="7">
        <f t="shared" si="45"/>
        <v>36936272.008501709</v>
      </c>
      <c r="F249" s="8">
        <f t="shared" si="46"/>
        <v>7.5674530598145893</v>
      </c>
      <c r="G249" s="7">
        <f t="shared" si="55"/>
        <v>181970.08586099857</v>
      </c>
      <c r="H249">
        <v>5.26</v>
      </c>
      <c r="I249" s="7">
        <v>0.93</v>
      </c>
      <c r="J249" s="7">
        <f t="shared" si="56"/>
        <v>7.535936008368525</v>
      </c>
      <c r="K249" s="7">
        <f t="shared" si="61"/>
        <v>5.2284829485539355</v>
      </c>
      <c r="L249" s="7">
        <f t="shared" si="62"/>
        <v>34350732.96790652</v>
      </c>
      <c r="M249" s="7">
        <f t="shared" si="62"/>
        <v>169232.17985072866</v>
      </c>
      <c r="N249" s="7">
        <f t="shared" si="59"/>
        <v>7.3053090091742634</v>
      </c>
      <c r="O249" s="7">
        <f t="shared" si="60"/>
        <v>5.2883090091742631</v>
      </c>
      <c r="P249">
        <v>20</v>
      </c>
      <c r="Q249">
        <f t="shared" si="47"/>
        <v>293</v>
      </c>
      <c r="R249" t="s">
        <v>900</v>
      </c>
      <c r="S249" s="9" t="s">
        <v>41</v>
      </c>
      <c r="T249" t="s">
        <v>42</v>
      </c>
      <c r="U249" t="s">
        <v>178</v>
      </c>
      <c r="V249">
        <v>257.55</v>
      </c>
      <c r="W249">
        <v>7.7069999999999999</v>
      </c>
      <c r="X249">
        <v>5.69</v>
      </c>
      <c r="Y249" s="8">
        <f t="shared" si="48"/>
        <v>-2.0169999999999995</v>
      </c>
      <c r="Z249">
        <v>-2.0870000000000002</v>
      </c>
      <c r="AA249">
        <v>5.3299999999999997E-3</v>
      </c>
      <c r="AB249">
        <v>0.3</v>
      </c>
      <c r="AC249">
        <f t="shared" si="49"/>
        <v>-0.52287874528033762</v>
      </c>
      <c r="AD249">
        <f t="shared" si="50"/>
        <v>-2.2732727909734276</v>
      </c>
      <c r="AE249" s="7">
        <f t="shared" si="51"/>
        <v>77.099176112525072</v>
      </c>
      <c r="AF249" s="7">
        <v>20</v>
      </c>
      <c r="AG249" s="7">
        <f t="shared" si="52"/>
        <v>-97.099176112525072</v>
      </c>
      <c r="AH249" s="7">
        <f t="shared" si="53"/>
        <v>-2.307453059814589</v>
      </c>
      <c r="AI249">
        <v>0</v>
      </c>
      <c r="AJ249">
        <v>0.15</v>
      </c>
      <c r="AK249">
        <v>8.1</v>
      </c>
      <c r="AL249">
        <v>1.39</v>
      </c>
      <c r="AM249">
        <v>1.69</v>
      </c>
    </row>
    <row r="250" spans="1:39" x14ac:dyDescent="0.25">
      <c r="A250">
        <v>1048</v>
      </c>
      <c r="B250" t="s">
        <v>325</v>
      </c>
      <c r="C250" t="s">
        <v>326</v>
      </c>
      <c r="D250" t="s">
        <v>899</v>
      </c>
      <c r="E250" s="7">
        <f t="shared" si="45"/>
        <v>45756527.683289029</v>
      </c>
      <c r="F250" s="8">
        <f t="shared" si="46"/>
        <v>7.6604530598145892</v>
      </c>
      <c r="G250" s="7">
        <f t="shared" si="55"/>
        <v>181970.08586099857</v>
      </c>
      <c r="H250">
        <v>5.26</v>
      </c>
      <c r="I250" s="7">
        <v>0.93</v>
      </c>
      <c r="J250" s="7">
        <f t="shared" si="56"/>
        <v>7.6289360083685249</v>
      </c>
      <c r="K250" s="7">
        <f t="shared" si="61"/>
        <v>5.2284829485539355</v>
      </c>
      <c r="L250" s="7">
        <f t="shared" si="62"/>
        <v>42553570.745458871</v>
      </c>
      <c r="M250" s="7">
        <f t="shared" si="62"/>
        <v>169232.17985072866</v>
      </c>
      <c r="N250" s="7">
        <f t="shared" si="59"/>
        <v>7.3983090091742634</v>
      </c>
      <c r="O250" s="7">
        <f t="shared" si="60"/>
        <v>5.2883090091742631</v>
      </c>
      <c r="P250">
        <v>20</v>
      </c>
      <c r="Q250">
        <f t="shared" si="47"/>
        <v>293</v>
      </c>
      <c r="R250" t="s">
        <v>900</v>
      </c>
      <c r="S250" s="9" t="s">
        <v>41</v>
      </c>
      <c r="T250" t="s">
        <v>42</v>
      </c>
      <c r="U250" t="s">
        <v>327</v>
      </c>
      <c r="V250">
        <v>257.55</v>
      </c>
      <c r="W250">
        <v>7.8</v>
      </c>
      <c r="X250">
        <v>5.69</v>
      </c>
      <c r="Y250" s="8">
        <f t="shared" si="48"/>
        <v>-2.1099999999999994</v>
      </c>
      <c r="Z250">
        <v>-2.11</v>
      </c>
      <c r="AA250">
        <v>5.3299999999999997E-3</v>
      </c>
      <c r="AB250">
        <v>0.3</v>
      </c>
      <c r="AC250">
        <f t="shared" si="49"/>
        <v>-0.52287874528033762</v>
      </c>
      <c r="AD250">
        <f t="shared" si="50"/>
        <v>-2.2732727909734276</v>
      </c>
      <c r="AE250" s="7">
        <f t="shared" si="51"/>
        <v>77.099176112525072</v>
      </c>
      <c r="AF250" s="7">
        <v>20</v>
      </c>
      <c r="AG250" s="7">
        <f t="shared" si="52"/>
        <v>-97.099176112525072</v>
      </c>
      <c r="AH250" s="7">
        <f t="shared" si="53"/>
        <v>-2.400453059814589</v>
      </c>
      <c r="AI250">
        <v>0</v>
      </c>
      <c r="AJ250">
        <v>0.19</v>
      </c>
      <c r="AK250">
        <v>8.1</v>
      </c>
      <c r="AL250">
        <v>1.43</v>
      </c>
      <c r="AM250">
        <v>1.69</v>
      </c>
    </row>
    <row r="251" spans="1:39" x14ac:dyDescent="0.25">
      <c r="A251">
        <v>1237</v>
      </c>
      <c r="B251" t="s">
        <v>972</v>
      </c>
      <c r="C251" t="s">
        <v>973</v>
      </c>
      <c r="D251" t="s">
        <v>899</v>
      </c>
      <c r="E251" s="7">
        <f t="shared" si="45"/>
        <v>15243090.853124414</v>
      </c>
      <c r="F251" s="8">
        <f t="shared" si="46"/>
        <v>7.1830730381553796</v>
      </c>
      <c r="G251" s="7">
        <f t="shared" si="55"/>
        <v>69183.097091893651</v>
      </c>
      <c r="H251">
        <v>4.84</v>
      </c>
      <c r="I251" s="7">
        <v>0.93</v>
      </c>
      <c r="J251" s="7">
        <f t="shared" si="56"/>
        <v>7.1515559867093152</v>
      </c>
      <c r="K251" s="7">
        <f t="shared" si="61"/>
        <v>4.8084829485539355</v>
      </c>
      <c r="L251" s="7">
        <f t="shared" si="62"/>
        <v>14176074.49340573</v>
      </c>
      <c r="M251" s="7">
        <f t="shared" si="62"/>
        <v>64340.280295461198</v>
      </c>
      <c r="N251" s="7">
        <f t="shared" si="59"/>
        <v>6.8943090091742638</v>
      </c>
      <c r="O251" s="7">
        <f t="shared" si="60"/>
        <v>4.8683090091742631</v>
      </c>
      <c r="P251">
        <v>20</v>
      </c>
      <c r="Q251">
        <f t="shared" si="47"/>
        <v>293</v>
      </c>
      <c r="R251" t="s">
        <v>900</v>
      </c>
      <c r="S251" s="9" t="s">
        <v>41</v>
      </c>
      <c r="T251" t="s">
        <v>42</v>
      </c>
      <c r="U251" t="s">
        <v>974</v>
      </c>
      <c r="V251">
        <v>257.55</v>
      </c>
      <c r="W251">
        <v>7.7160000000000002</v>
      </c>
      <c r="X251">
        <v>5.69</v>
      </c>
      <c r="Y251" s="8">
        <f t="shared" si="48"/>
        <v>-2.0259999999999998</v>
      </c>
      <c r="Z251">
        <v>-2.0459999999999998</v>
      </c>
      <c r="AA251">
        <v>5.3299999999999997E-3</v>
      </c>
      <c r="AB251">
        <v>2.92E-2</v>
      </c>
      <c r="AC251">
        <f t="shared" si="49"/>
        <v>-1.5346171485515816</v>
      </c>
      <c r="AD251">
        <f t="shared" si="50"/>
        <v>-2.2732727909734276</v>
      </c>
      <c r="AE251" s="7">
        <f t="shared" si="51"/>
        <v>85.998300696284176</v>
      </c>
      <c r="AF251" s="7">
        <v>20</v>
      </c>
      <c r="AG251" s="7">
        <f t="shared" si="52"/>
        <v>-105.99830069628418</v>
      </c>
      <c r="AH251" s="7">
        <f t="shared" si="53"/>
        <v>-2.3430730381553802</v>
      </c>
      <c r="AI251">
        <v>0</v>
      </c>
      <c r="AJ251">
        <v>0.13</v>
      </c>
      <c r="AK251">
        <v>8.1300000000000008</v>
      </c>
      <c r="AL251">
        <v>1.42</v>
      </c>
      <c r="AM251">
        <v>1.69</v>
      </c>
    </row>
    <row r="252" spans="1:39" x14ac:dyDescent="0.25">
      <c r="A252">
        <v>1044</v>
      </c>
      <c r="B252" t="s">
        <v>329</v>
      </c>
      <c r="C252" t="s">
        <v>330</v>
      </c>
      <c r="D252" t="s">
        <v>899</v>
      </c>
      <c r="E252" s="7">
        <f t="shared" si="45"/>
        <v>52921909.460992068</v>
      </c>
      <c r="F252" s="8">
        <f t="shared" si="46"/>
        <v>7.7236355054589954</v>
      </c>
      <c r="G252" s="7">
        <f t="shared" si="55"/>
        <v>169824.36524617471</v>
      </c>
      <c r="H252">
        <v>5.23</v>
      </c>
      <c r="I252" s="7">
        <v>0.93</v>
      </c>
      <c r="J252" s="7">
        <f t="shared" si="56"/>
        <v>7.692118454012931</v>
      </c>
      <c r="K252" s="7">
        <f t="shared" si="61"/>
        <v>5.1984829485539361</v>
      </c>
      <c r="L252" s="7">
        <f t="shared" si="62"/>
        <v>49217375.798722707</v>
      </c>
      <c r="M252" s="7">
        <f t="shared" si="62"/>
        <v>157936.65967894273</v>
      </c>
      <c r="N252" s="7">
        <f t="shared" si="59"/>
        <v>7.4653090091742653</v>
      </c>
      <c r="O252" s="7">
        <f t="shared" si="60"/>
        <v>5.2583090091742637</v>
      </c>
      <c r="P252">
        <v>20</v>
      </c>
      <c r="Q252">
        <f t="shared" si="47"/>
        <v>293</v>
      </c>
      <c r="R252" t="s">
        <v>900</v>
      </c>
      <c r="S252" s="9" t="s">
        <v>41</v>
      </c>
      <c r="T252" t="s">
        <v>42</v>
      </c>
      <c r="U252" t="s">
        <v>331</v>
      </c>
      <c r="V252">
        <v>257.55</v>
      </c>
      <c r="W252">
        <v>7.8970000000000002</v>
      </c>
      <c r="X252">
        <v>5.69</v>
      </c>
      <c r="Y252" s="8">
        <f t="shared" si="48"/>
        <v>-2.2069999999999999</v>
      </c>
      <c r="Z252">
        <v>-2.0870000000000002</v>
      </c>
      <c r="AA252">
        <v>9.5200000000000007E-3</v>
      </c>
      <c r="AB252">
        <v>0.41899999999999998</v>
      </c>
      <c r="AC252">
        <f t="shared" si="49"/>
        <v>-0.3777859770337047</v>
      </c>
      <c r="AD252">
        <f t="shared" si="50"/>
        <v>-2.0213630516155257</v>
      </c>
      <c r="AE252" s="7">
        <f t="shared" si="51"/>
        <v>75.822958251609194</v>
      </c>
      <c r="AF252" s="7">
        <v>20</v>
      </c>
      <c r="AG252" s="7">
        <f t="shared" si="52"/>
        <v>-95.822958251609194</v>
      </c>
      <c r="AH252" s="7">
        <f t="shared" si="53"/>
        <v>-2.4936355054589945</v>
      </c>
      <c r="AI252">
        <v>0</v>
      </c>
      <c r="AJ252">
        <v>0.13</v>
      </c>
      <c r="AK252">
        <v>8.1300000000000008</v>
      </c>
      <c r="AL252">
        <v>1.42</v>
      </c>
      <c r="AM252">
        <v>1.69</v>
      </c>
    </row>
    <row r="253" spans="1:39" x14ac:dyDescent="0.25">
      <c r="A253">
        <v>880</v>
      </c>
      <c r="B253" t="s">
        <v>975</v>
      </c>
      <c r="C253" t="s">
        <v>342</v>
      </c>
      <c r="D253" t="s">
        <v>899</v>
      </c>
      <c r="E253" s="7">
        <f t="shared" si="45"/>
        <v>4545795.0014434885</v>
      </c>
      <c r="F253" s="8">
        <f t="shared" si="46"/>
        <v>6.6576098467542577</v>
      </c>
      <c r="G253" s="7">
        <f t="shared" si="55"/>
        <v>44668.359215096389</v>
      </c>
      <c r="H253">
        <v>4.6500000000000004</v>
      </c>
      <c r="I253" s="7">
        <v>0.93</v>
      </c>
      <c r="J253" s="7">
        <f t="shared" si="56"/>
        <v>6.6260927953081934</v>
      </c>
      <c r="K253" s="7">
        <f t="shared" si="61"/>
        <v>4.618482948553936</v>
      </c>
      <c r="L253" s="7">
        <f t="shared" si="62"/>
        <v>4227589.3513424518</v>
      </c>
      <c r="M253" s="7">
        <f t="shared" si="62"/>
        <v>41541.574070039715</v>
      </c>
      <c r="N253" s="7">
        <f t="shared" si="59"/>
        <v>6.374309009174266</v>
      </c>
      <c r="O253" s="7">
        <f t="shared" si="60"/>
        <v>4.6783090091742636</v>
      </c>
      <c r="P253">
        <v>20</v>
      </c>
      <c r="Q253">
        <f t="shared" si="47"/>
        <v>293</v>
      </c>
      <c r="R253" t="s">
        <v>900</v>
      </c>
      <c r="S253" s="9" t="s">
        <v>41</v>
      </c>
      <c r="T253" t="s">
        <v>42</v>
      </c>
      <c r="U253" t="s">
        <v>343</v>
      </c>
      <c r="V253">
        <v>192.26</v>
      </c>
      <c r="W253">
        <v>6.5860000000000003</v>
      </c>
      <c r="X253">
        <v>4.8899999999999997</v>
      </c>
      <c r="Y253" s="8">
        <f t="shared" si="48"/>
        <v>-1.6960000000000006</v>
      </c>
      <c r="Z253">
        <v>-1.5860000000000001</v>
      </c>
      <c r="AA253">
        <v>3.4299999999999999E-4</v>
      </c>
      <c r="AB253">
        <v>4.7100000000000003E-2</v>
      </c>
      <c r="AC253">
        <f t="shared" si="49"/>
        <v>-1.3269790928711038</v>
      </c>
      <c r="AD253">
        <f t="shared" si="50"/>
        <v>-3.4647058799572297</v>
      </c>
      <c r="AE253" s="7">
        <f t="shared" si="51"/>
        <v>84.171942301806297</v>
      </c>
      <c r="AF253" s="7">
        <v>20</v>
      </c>
      <c r="AG253" s="7">
        <f t="shared" si="52"/>
        <v>-104.1719423018063</v>
      </c>
      <c r="AH253" s="7">
        <f t="shared" si="53"/>
        <v>-2.0076098467542574</v>
      </c>
      <c r="AI253">
        <v>0</v>
      </c>
      <c r="AJ253">
        <v>0.23</v>
      </c>
      <c r="AK253">
        <v>8.18</v>
      </c>
      <c r="AL253">
        <v>1.28</v>
      </c>
      <c r="AM253">
        <v>1.6</v>
      </c>
    </row>
    <row r="254" spans="1:39" x14ac:dyDescent="0.25">
      <c r="A254">
        <v>930</v>
      </c>
      <c r="B254" t="s">
        <v>976</v>
      </c>
      <c r="C254" t="s">
        <v>977</v>
      </c>
      <c r="D254" t="s">
        <v>899</v>
      </c>
      <c r="E254" s="7">
        <f t="shared" si="45"/>
        <v>72138204.154660895</v>
      </c>
      <c r="F254" s="8">
        <f t="shared" si="46"/>
        <v>7.8581653265680247</v>
      </c>
      <c r="G254" s="7">
        <f t="shared" si="55"/>
        <v>44668.359215096389</v>
      </c>
      <c r="H254">
        <v>4.6500000000000004</v>
      </c>
      <c r="I254" s="7">
        <v>0.93</v>
      </c>
      <c r="J254" s="7">
        <f t="shared" si="56"/>
        <v>7.8266482751219604</v>
      </c>
      <c r="K254" s="7">
        <f t="shared" si="61"/>
        <v>4.618482948553936</v>
      </c>
      <c r="L254" s="7">
        <f t="shared" si="62"/>
        <v>67088529.863834739</v>
      </c>
      <c r="M254" s="7">
        <f t="shared" si="62"/>
        <v>41541.574070039715</v>
      </c>
      <c r="N254" s="7">
        <f t="shared" si="59"/>
        <v>7.5643090091742646</v>
      </c>
      <c r="O254" s="7">
        <f t="shared" si="60"/>
        <v>4.6783090091742636</v>
      </c>
      <c r="P254">
        <v>20</v>
      </c>
      <c r="Q254">
        <f t="shared" si="47"/>
        <v>293</v>
      </c>
      <c r="R254" t="s">
        <v>900</v>
      </c>
      <c r="S254" s="9" t="s">
        <v>41</v>
      </c>
      <c r="T254" t="s">
        <v>42</v>
      </c>
      <c r="U254" t="s">
        <v>978</v>
      </c>
      <c r="V254">
        <v>192.26</v>
      </c>
      <c r="W254">
        <v>7.7759999999999998</v>
      </c>
      <c r="X254">
        <v>4.8899999999999997</v>
      </c>
      <c r="Y254" s="8">
        <f t="shared" si="48"/>
        <v>-2.8860000000000001</v>
      </c>
      <c r="Z254">
        <v>-2.6960000000000002</v>
      </c>
      <c r="AA254">
        <v>3.2599999999999999E-3</v>
      </c>
      <c r="AB254">
        <v>1.8700000000000001E-2</v>
      </c>
      <c r="AC254">
        <f t="shared" si="49"/>
        <v>-1.728158393463501</v>
      </c>
      <c r="AD254">
        <f t="shared" si="50"/>
        <v>-2.4867823999320611</v>
      </c>
      <c r="AE254" s="7">
        <f t="shared" si="51"/>
        <v>87.700665304564495</v>
      </c>
      <c r="AF254" s="7">
        <v>20</v>
      </c>
      <c r="AG254" s="7">
        <f t="shared" si="52"/>
        <v>-107.7006653045645</v>
      </c>
      <c r="AH254" s="7">
        <f t="shared" si="53"/>
        <v>-3.2081653265680243</v>
      </c>
      <c r="AI254">
        <v>0</v>
      </c>
      <c r="AJ254">
        <v>0.23</v>
      </c>
      <c r="AK254">
        <v>8.18</v>
      </c>
      <c r="AL254">
        <v>1.28</v>
      </c>
      <c r="AM254">
        <v>1.6</v>
      </c>
    </row>
    <row r="255" spans="1:39" x14ac:dyDescent="0.25">
      <c r="A255">
        <v>992</v>
      </c>
      <c r="B255" t="s">
        <v>979</v>
      </c>
      <c r="C255" t="s">
        <v>339</v>
      </c>
      <c r="D255" t="s">
        <v>899</v>
      </c>
      <c r="E255" s="7">
        <f t="shared" si="45"/>
        <v>39614854.999559492</v>
      </c>
      <c r="F255" s="8">
        <f t="shared" si="46"/>
        <v>7.5978580706373009</v>
      </c>
      <c r="G255" s="7">
        <f t="shared" si="55"/>
        <v>46773.514128719893</v>
      </c>
      <c r="H255">
        <v>4.67</v>
      </c>
      <c r="I255" s="7">
        <v>0.93</v>
      </c>
      <c r="J255" s="7">
        <f t="shared" si="56"/>
        <v>7.5663410191912366</v>
      </c>
      <c r="K255" s="7">
        <f t="shared" si="61"/>
        <v>4.6384829485539356</v>
      </c>
      <c r="L255" s="7">
        <f t="shared" si="62"/>
        <v>36841815.149590395</v>
      </c>
      <c r="M255" s="7">
        <f t="shared" si="62"/>
        <v>43499.368139709499</v>
      </c>
      <c r="N255" s="7">
        <f t="shared" si="59"/>
        <v>7.3033090091742636</v>
      </c>
      <c r="O255" s="7">
        <f t="shared" si="60"/>
        <v>4.6983090091742632</v>
      </c>
      <c r="P255">
        <v>20</v>
      </c>
      <c r="Q255">
        <f t="shared" si="47"/>
        <v>293</v>
      </c>
      <c r="R255" t="s">
        <v>900</v>
      </c>
      <c r="S255" s="9" t="s">
        <v>41</v>
      </c>
      <c r="T255" t="s">
        <v>42</v>
      </c>
      <c r="U255" t="s">
        <v>340</v>
      </c>
      <c r="V255">
        <v>192.26</v>
      </c>
      <c r="W255">
        <v>7.4950000000000001</v>
      </c>
      <c r="X255">
        <v>4.8899999999999997</v>
      </c>
      <c r="Y255" s="8">
        <f t="shared" si="48"/>
        <v>-2.6050000000000004</v>
      </c>
      <c r="Z255">
        <v>-2.6349999999999998</v>
      </c>
      <c r="AA255">
        <v>8.8900000000000003E-3</v>
      </c>
      <c r="AB255">
        <v>1.7600000000000001E-2</v>
      </c>
      <c r="AC255">
        <f t="shared" si="49"/>
        <v>-1.7544873321858501</v>
      </c>
      <c r="AD255">
        <f t="shared" si="50"/>
        <v>-2.0510982390297863</v>
      </c>
      <c r="AE255" s="7">
        <f t="shared" si="51"/>
        <v>87.932251359903276</v>
      </c>
      <c r="AF255" s="7">
        <v>20</v>
      </c>
      <c r="AG255" s="7">
        <f t="shared" si="52"/>
        <v>-107.93225135990328</v>
      </c>
      <c r="AH255" s="7">
        <f t="shared" si="53"/>
        <v>-2.927858070637301</v>
      </c>
      <c r="AI255">
        <v>0</v>
      </c>
      <c r="AJ255">
        <v>0.23</v>
      </c>
      <c r="AK255">
        <v>8.18</v>
      </c>
      <c r="AL255">
        <v>1.28</v>
      </c>
      <c r="AM255">
        <v>1.6</v>
      </c>
    </row>
    <row r="256" spans="1:39" x14ac:dyDescent="0.25">
      <c r="A256">
        <v>922</v>
      </c>
      <c r="B256" t="s">
        <v>980</v>
      </c>
      <c r="C256" t="s">
        <v>981</v>
      </c>
      <c r="D256" t="s">
        <v>899</v>
      </c>
      <c r="E256" s="7">
        <f t="shared" si="45"/>
        <v>126416700.49935715</v>
      </c>
      <c r="F256" s="8">
        <f t="shared" si="46"/>
        <v>8.1018044509686273</v>
      </c>
      <c r="G256" s="7">
        <f t="shared" si="55"/>
        <v>63095.734448019342</v>
      </c>
      <c r="H256">
        <v>4.8</v>
      </c>
      <c r="I256" s="7">
        <v>0.93</v>
      </c>
      <c r="J256" s="7">
        <f t="shared" si="56"/>
        <v>8.070287399522563</v>
      </c>
      <c r="K256" s="7">
        <f t="shared" si="61"/>
        <v>4.7684829485539355</v>
      </c>
      <c r="L256" s="7">
        <f t="shared" si="62"/>
        <v>117567531.46440235</v>
      </c>
      <c r="M256" s="7">
        <f t="shared" si="62"/>
        <v>58679.033036658089</v>
      </c>
      <c r="N256" s="7">
        <f t="shared" si="59"/>
        <v>7.8083090091742653</v>
      </c>
      <c r="O256" s="7">
        <f t="shared" si="60"/>
        <v>4.8283090091742631</v>
      </c>
      <c r="P256">
        <v>20</v>
      </c>
      <c r="Q256">
        <f t="shared" si="47"/>
        <v>293</v>
      </c>
      <c r="R256" t="s">
        <v>900</v>
      </c>
      <c r="S256" s="9" t="s">
        <v>41</v>
      </c>
      <c r="T256" t="s">
        <v>42</v>
      </c>
      <c r="U256" t="s">
        <v>982</v>
      </c>
      <c r="V256">
        <v>192.26</v>
      </c>
      <c r="W256">
        <v>7.87</v>
      </c>
      <c r="X256">
        <v>4.8899999999999997</v>
      </c>
      <c r="Y256" s="8">
        <f t="shared" si="48"/>
        <v>-2.9800000000000004</v>
      </c>
      <c r="Z256">
        <v>-2.8</v>
      </c>
      <c r="AA256">
        <v>8.8900000000000003E-3</v>
      </c>
      <c r="AB256">
        <v>1.9300000000000001E-2</v>
      </c>
      <c r="AC256">
        <f t="shared" si="49"/>
        <v>-1.7144426909922261</v>
      </c>
      <c r="AD256">
        <f t="shared" si="50"/>
        <v>-2.0510982390297863</v>
      </c>
      <c r="AE256" s="7">
        <f t="shared" si="51"/>
        <v>87.580023699332358</v>
      </c>
      <c r="AF256" s="7">
        <v>20</v>
      </c>
      <c r="AG256" s="7">
        <f t="shared" si="52"/>
        <v>-107.58002369933236</v>
      </c>
      <c r="AH256" s="7">
        <f t="shared" si="53"/>
        <v>-3.3018044509686275</v>
      </c>
      <c r="AI256">
        <v>0</v>
      </c>
      <c r="AJ256">
        <v>0.23</v>
      </c>
      <c r="AK256">
        <v>8.18</v>
      </c>
      <c r="AL256">
        <v>1.28</v>
      </c>
      <c r="AM256">
        <v>1.6</v>
      </c>
    </row>
    <row r="257" spans="1:39" x14ac:dyDescent="0.25">
      <c r="A257">
        <v>1239</v>
      </c>
      <c r="B257" t="s">
        <v>344</v>
      </c>
      <c r="C257" t="s">
        <v>345</v>
      </c>
      <c r="D257" t="s">
        <v>899</v>
      </c>
      <c r="E257" s="7">
        <f t="shared" si="45"/>
        <v>64576282.207802735</v>
      </c>
      <c r="F257" s="8">
        <f t="shared" si="46"/>
        <v>7.8100730381553802</v>
      </c>
      <c r="G257" s="7">
        <f t="shared" si="55"/>
        <v>144543.97707459307</v>
      </c>
      <c r="H257">
        <v>5.16</v>
      </c>
      <c r="I257" s="7">
        <v>0.93</v>
      </c>
      <c r="J257" s="7">
        <f t="shared" si="56"/>
        <v>7.7785559867093159</v>
      </c>
      <c r="K257" s="7">
        <f t="shared" si="61"/>
        <v>5.1284829485539358</v>
      </c>
      <c r="L257" s="7">
        <f t="shared" si="62"/>
        <v>60055942.453256644</v>
      </c>
      <c r="M257" s="7">
        <f t="shared" si="62"/>
        <v>134425.89867937154</v>
      </c>
      <c r="N257" s="7">
        <f t="shared" si="59"/>
        <v>7.5213090091742636</v>
      </c>
      <c r="O257" s="7">
        <f t="shared" si="60"/>
        <v>5.1883090091742634</v>
      </c>
      <c r="P257">
        <v>20</v>
      </c>
      <c r="Q257">
        <f t="shared" si="47"/>
        <v>293</v>
      </c>
      <c r="R257" t="s">
        <v>900</v>
      </c>
      <c r="S257" s="9" t="s">
        <v>41</v>
      </c>
      <c r="T257" t="s">
        <v>42</v>
      </c>
      <c r="U257" t="s">
        <v>346</v>
      </c>
      <c r="V257">
        <v>257.55</v>
      </c>
      <c r="W257">
        <v>8.0229999999999997</v>
      </c>
      <c r="X257">
        <v>5.69</v>
      </c>
      <c r="Y257" s="8">
        <f t="shared" si="48"/>
        <v>-2.3329999999999993</v>
      </c>
      <c r="Z257">
        <v>-2.1629999999999998</v>
      </c>
      <c r="AA257">
        <v>5.3299999999999997E-3</v>
      </c>
      <c r="AB257">
        <v>2.92E-2</v>
      </c>
      <c r="AC257">
        <f t="shared" si="49"/>
        <v>-1.5346171485515816</v>
      </c>
      <c r="AD257">
        <f t="shared" si="50"/>
        <v>-2.2732727909734276</v>
      </c>
      <c r="AE257" s="7">
        <f t="shared" si="51"/>
        <v>85.998300696284176</v>
      </c>
      <c r="AF257" s="7">
        <v>20</v>
      </c>
      <c r="AG257" s="7">
        <f t="shared" si="52"/>
        <v>-105.99830069628418</v>
      </c>
      <c r="AH257" s="7">
        <f t="shared" si="53"/>
        <v>-2.6500730381553796</v>
      </c>
      <c r="AI257">
        <v>0</v>
      </c>
      <c r="AJ257">
        <v>0.13</v>
      </c>
      <c r="AK257">
        <v>8.27</v>
      </c>
      <c r="AL257">
        <v>1.39</v>
      </c>
      <c r="AM257">
        <v>1.69</v>
      </c>
    </row>
    <row r="258" spans="1:39" x14ac:dyDescent="0.25">
      <c r="A258">
        <v>1173</v>
      </c>
      <c r="B258" t="s">
        <v>983</v>
      </c>
      <c r="C258" t="s">
        <v>984</v>
      </c>
      <c r="D258" t="s">
        <v>899</v>
      </c>
      <c r="E258" s="7">
        <f t="shared" ref="E258:E321" si="63">10^F258</f>
        <v>5547189.9585050689</v>
      </c>
      <c r="F258" s="8">
        <f t="shared" ref="F258:F321" si="64">H258-AH258</f>
        <v>6.7440730381553795</v>
      </c>
      <c r="G258" s="7">
        <f t="shared" si="55"/>
        <v>52480.746024977314</v>
      </c>
      <c r="H258">
        <v>4.72</v>
      </c>
      <c r="I258" s="7">
        <v>0.93</v>
      </c>
      <c r="J258" s="7">
        <f t="shared" si="56"/>
        <v>6.7125559867093152</v>
      </c>
      <c r="K258" s="7">
        <f t="shared" si="61"/>
        <v>4.6884829485539354</v>
      </c>
      <c r="L258" s="7">
        <f t="shared" si="62"/>
        <v>5158886.6614097226</v>
      </c>
      <c r="M258" s="7">
        <f t="shared" si="62"/>
        <v>48807.093803228898</v>
      </c>
      <c r="N258" s="7">
        <f t="shared" si="59"/>
        <v>6.4553090091742638</v>
      </c>
      <c r="O258" s="7">
        <f t="shared" si="60"/>
        <v>4.748309009174263</v>
      </c>
      <c r="P258">
        <v>20</v>
      </c>
      <c r="Q258">
        <f t="shared" ref="Q258:Q321" si="65">P258+273</f>
        <v>293</v>
      </c>
      <c r="R258" t="s">
        <v>900</v>
      </c>
      <c r="S258" s="9" t="s">
        <v>41</v>
      </c>
      <c r="T258" t="s">
        <v>42</v>
      </c>
      <c r="U258" t="s">
        <v>985</v>
      </c>
      <c r="V258">
        <v>257.55</v>
      </c>
      <c r="W258">
        <v>7.3970000000000002</v>
      </c>
      <c r="X258">
        <v>5.69</v>
      </c>
      <c r="Y258" s="8">
        <f t="shared" ref="Y258:Y321" si="66">X258-W258</f>
        <v>-1.7069999999999999</v>
      </c>
      <c r="Z258">
        <v>-2.0870000000000002</v>
      </c>
      <c r="AA258">
        <v>5.3299999999999997E-3</v>
      </c>
      <c r="AB258">
        <v>2.92E-2</v>
      </c>
      <c r="AC258">
        <f t="shared" ref="AC258:AC321" si="67">LOG(AB258)</f>
        <v>-1.5346171485515816</v>
      </c>
      <c r="AD258">
        <f t="shared" ref="AD258:AD321" si="68">LOG(AA258)</f>
        <v>-2.2732727909734276</v>
      </c>
      <c r="AE258" s="7">
        <f t="shared" ref="AE258:AE321" si="69">-3.82*LN(AB258)+72.5</f>
        <v>85.998300696284176</v>
      </c>
      <c r="AF258" s="7">
        <v>20</v>
      </c>
      <c r="AG258" s="7">
        <f t="shared" ref="AG258:AG321" si="70">-AF258-AE258</f>
        <v>-105.99830069628418</v>
      </c>
      <c r="AH258" s="7">
        <f t="shared" ref="AH258:AH321" si="71">LOG(EXP((-AG258/8.314)*((1000/298)-(1000/Q258))+LN(10^Y258)))</f>
        <v>-2.0240730381553802</v>
      </c>
      <c r="AI258">
        <v>0</v>
      </c>
      <c r="AJ258">
        <v>0.19</v>
      </c>
      <c r="AK258">
        <v>8.31</v>
      </c>
      <c r="AL258">
        <v>1.41</v>
      </c>
      <c r="AM258">
        <v>1.69</v>
      </c>
    </row>
    <row r="259" spans="1:39" x14ac:dyDescent="0.25">
      <c r="A259">
        <v>1175</v>
      </c>
      <c r="B259" t="s">
        <v>986</v>
      </c>
      <c r="C259" t="s">
        <v>987</v>
      </c>
      <c r="D259" t="s">
        <v>899</v>
      </c>
      <c r="E259" s="7">
        <f t="shared" si="63"/>
        <v>26246599.125651624</v>
      </c>
      <c r="F259" s="8">
        <f t="shared" si="64"/>
        <v>7.4190730381553802</v>
      </c>
      <c r="G259" s="7">
        <f t="shared" si="55"/>
        <v>134896.28825916545</v>
      </c>
      <c r="H259">
        <v>5.13</v>
      </c>
      <c r="I259" s="7">
        <v>0.93</v>
      </c>
      <c r="J259" s="7">
        <f t="shared" si="56"/>
        <v>7.3875559867093159</v>
      </c>
      <c r="K259" s="7">
        <f t="shared" si="61"/>
        <v>5.0984829485539356</v>
      </c>
      <c r="L259" s="7">
        <f t="shared" si="62"/>
        <v>24409337.186856054</v>
      </c>
      <c r="M259" s="7">
        <f t="shared" si="62"/>
        <v>125453.54808102408</v>
      </c>
      <c r="N259" s="7">
        <f t="shared" si="59"/>
        <v>7.1303090091742636</v>
      </c>
      <c r="O259" s="7">
        <f t="shared" si="60"/>
        <v>5.1583090091742632</v>
      </c>
      <c r="P259">
        <v>20</v>
      </c>
      <c r="Q259">
        <f t="shared" si="65"/>
        <v>293</v>
      </c>
      <c r="R259" t="s">
        <v>900</v>
      </c>
      <c r="S259" s="9" t="s">
        <v>41</v>
      </c>
      <c r="T259" t="s">
        <v>42</v>
      </c>
      <c r="U259" t="s">
        <v>988</v>
      </c>
      <c r="V259">
        <v>257.55</v>
      </c>
      <c r="W259">
        <v>7.6619999999999999</v>
      </c>
      <c r="X259">
        <v>5.69</v>
      </c>
      <c r="Y259" s="8">
        <f t="shared" si="66"/>
        <v>-1.9719999999999995</v>
      </c>
      <c r="Z259">
        <v>-2.242</v>
      </c>
      <c r="AA259">
        <v>5.3299999999999997E-3</v>
      </c>
      <c r="AB259">
        <v>2.92E-2</v>
      </c>
      <c r="AC259">
        <f t="shared" si="67"/>
        <v>-1.5346171485515816</v>
      </c>
      <c r="AD259">
        <f t="shared" si="68"/>
        <v>-2.2732727909734276</v>
      </c>
      <c r="AE259" s="7">
        <f t="shared" si="69"/>
        <v>85.998300696284176</v>
      </c>
      <c r="AF259" s="7">
        <v>20</v>
      </c>
      <c r="AG259" s="7">
        <f t="shared" si="70"/>
        <v>-105.99830069628418</v>
      </c>
      <c r="AH259" s="7">
        <f t="shared" si="71"/>
        <v>-2.2890730381553799</v>
      </c>
      <c r="AI259">
        <v>0</v>
      </c>
      <c r="AJ259">
        <v>0.19</v>
      </c>
      <c r="AK259">
        <v>8.31</v>
      </c>
      <c r="AL259">
        <v>1.41</v>
      </c>
      <c r="AM259">
        <v>1.69</v>
      </c>
    </row>
    <row r="260" spans="1:39" x14ac:dyDescent="0.25">
      <c r="A260">
        <v>1176</v>
      </c>
      <c r="B260" t="s">
        <v>989</v>
      </c>
      <c r="C260" t="s">
        <v>990</v>
      </c>
      <c r="D260" t="s">
        <v>899</v>
      </c>
      <c r="E260" s="7">
        <f t="shared" si="63"/>
        <v>67602627.14590992</v>
      </c>
      <c r="F260" s="8">
        <f t="shared" si="64"/>
        <v>7.8299635736458049</v>
      </c>
      <c r="G260" s="7">
        <f t="shared" si="55"/>
        <v>144543.97707459307</v>
      </c>
      <c r="H260">
        <v>5.16</v>
      </c>
      <c r="I260" s="7">
        <v>0.93</v>
      </c>
      <c r="J260" s="7">
        <f t="shared" si="56"/>
        <v>7.7984465221997405</v>
      </c>
      <c r="K260" s="7">
        <f t="shared" si="61"/>
        <v>5.1284829485539358</v>
      </c>
      <c r="L260" s="7">
        <f t="shared" si="62"/>
        <v>62870443.245696336</v>
      </c>
      <c r="M260" s="7">
        <f t="shared" si="62"/>
        <v>134425.89867937154</v>
      </c>
      <c r="N260" s="7">
        <f t="shared" si="59"/>
        <v>7.5523090091742642</v>
      </c>
      <c r="O260" s="7">
        <f t="shared" si="60"/>
        <v>5.1883090091742634</v>
      </c>
      <c r="P260">
        <v>20</v>
      </c>
      <c r="Q260">
        <f t="shared" si="65"/>
        <v>293</v>
      </c>
      <c r="R260" t="s">
        <v>900</v>
      </c>
      <c r="S260" s="9" t="s">
        <v>41</v>
      </c>
      <c r="T260" t="s">
        <v>42</v>
      </c>
      <c r="U260" t="s">
        <v>991</v>
      </c>
      <c r="V260">
        <v>257.55</v>
      </c>
      <c r="W260">
        <v>8.0540000000000003</v>
      </c>
      <c r="X260">
        <v>5.69</v>
      </c>
      <c r="Y260" s="8">
        <f t="shared" si="66"/>
        <v>-2.3639999999999999</v>
      </c>
      <c r="Z260">
        <v>-2.1840000000000002</v>
      </c>
      <c r="AA260">
        <v>5.3299999999999997E-3</v>
      </c>
      <c r="AB260">
        <v>7.7200000000000005E-2</v>
      </c>
      <c r="AC260">
        <f t="shared" si="67"/>
        <v>-1.1123826996642638</v>
      </c>
      <c r="AD260">
        <f t="shared" si="68"/>
        <v>-2.2732727909734276</v>
      </c>
      <c r="AE260" s="7">
        <f t="shared" si="69"/>
        <v>82.284379239854374</v>
      </c>
      <c r="AF260" s="7">
        <v>20</v>
      </c>
      <c r="AG260" s="7">
        <f t="shared" si="70"/>
        <v>-102.28437923985437</v>
      </c>
      <c r="AH260" s="7">
        <f t="shared" si="71"/>
        <v>-2.6699635736458047</v>
      </c>
      <c r="AI260">
        <v>0</v>
      </c>
      <c r="AJ260">
        <v>0.19</v>
      </c>
      <c r="AK260">
        <v>8.31</v>
      </c>
      <c r="AL260">
        <v>1.41</v>
      </c>
      <c r="AM260">
        <v>1.69</v>
      </c>
    </row>
    <row r="261" spans="1:39" x14ac:dyDescent="0.25">
      <c r="A261">
        <v>1177</v>
      </c>
      <c r="B261" t="s">
        <v>992</v>
      </c>
      <c r="C261" t="s">
        <v>993</v>
      </c>
      <c r="D261" t="s">
        <v>899</v>
      </c>
      <c r="E261" s="7">
        <f t="shared" si="63"/>
        <v>221346693.15767431</v>
      </c>
      <c r="F261" s="8">
        <f t="shared" si="64"/>
        <v>8.3450730381553804</v>
      </c>
      <c r="G261" s="7">
        <f t="shared" si="55"/>
        <v>269153.48039269145</v>
      </c>
      <c r="H261">
        <v>5.43</v>
      </c>
      <c r="I261" s="7">
        <v>0.93</v>
      </c>
      <c r="J261" s="7">
        <f t="shared" si="56"/>
        <v>8.3135559867093143</v>
      </c>
      <c r="K261" s="7">
        <f t="shared" si="61"/>
        <v>5.3984829485539345</v>
      </c>
      <c r="L261" s="7">
        <f t="shared" si="62"/>
        <v>205852424.63663673</v>
      </c>
      <c r="M261" s="7">
        <f t="shared" si="62"/>
        <v>250312.73676520304</v>
      </c>
      <c r="N261" s="7">
        <f t="shared" si="59"/>
        <v>8.056309009174262</v>
      </c>
      <c r="O261" s="7">
        <f t="shared" si="60"/>
        <v>5.4583090091742621</v>
      </c>
      <c r="P261">
        <v>20</v>
      </c>
      <c r="Q261">
        <f t="shared" si="65"/>
        <v>293</v>
      </c>
      <c r="R261" t="s">
        <v>900</v>
      </c>
      <c r="S261" s="9" t="s">
        <v>41</v>
      </c>
      <c r="T261" t="s">
        <v>42</v>
      </c>
      <c r="U261" t="s">
        <v>994</v>
      </c>
      <c r="V261">
        <v>257.55</v>
      </c>
      <c r="W261">
        <v>8.2880000000000003</v>
      </c>
      <c r="X261">
        <v>5.69</v>
      </c>
      <c r="Y261" s="8">
        <f t="shared" si="66"/>
        <v>-2.5979999999999999</v>
      </c>
      <c r="Z261">
        <v>-2.3879999999999999</v>
      </c>
      <c r="AA261">
        <v>5.3299999999999997E-3</v>
      </c>
      <c r="AB261">
        <v>2.92E-2</v>
      </c>
      <c r="AC261">
        <f t="shared" si="67"/>
        <v>-1.5346171485515816</v>
      </c>
      <c r="AD261">
        <f t="shared" si="68"/>
        <v>-2.2732727909734276</v>
      </c>
      <c r="AE261" s="7">
        <f t="shared" si="69"/>
        <v>85.998300696284176</v>
      </c>
      <c r="AF261" s="7">
        <v>20</v>
      </c>
      <c r="AG261" s="7">
        <f t="shared" si="70"/>
        <v>-105.99830069628418</v>
      </c>
      <c r="AH261" s="7">
        <f t="shared" si="71"/>
        <v>-2.9150730381553802</v>
      </c>
      <c r="AI261">
        <v>0</v>
      </c>
      <c r="AJ261">
        <v>0.19</v>
      </c>
      <c r="AK261">
        <v>8.31</v>
      </c>
      <c r="AL261">
        <v>1.41</v>
      </c>
      <c r="AM261">
        <v>1.69</v>
      </c>
    </row>
    <row r="262" spans="1:39" x14ac:dyDescent="0.25">
      <c r="A262">
        <v>1258</v>
      </c>
      <c r="B262" t="s">
        <v>995</v>
      </c>
      <c r="C262" t="s">
        <v>996</v>
      </c>
      <c r="D262" t="s">
        <v>899</v>
      </c>
      <c r="E262" s="7">
        <f t="shared" si="63"/>
        <v>85262933.661970094</v>
      </c>
      <c r="F262" s="8">
        <f t="shared" si="64"/>
        <v>7.930760271441379</v>
      </c>
      <c r="G262" s="7">
        <f t="shared" si="55"/>
        <v>229086.76527677779</v>
      </c>
      <c r="H262">
        <v>5.36</v>
      </c>
      <c r="I262" s="7">
        <v>0.93</v>
      </c>
      <c r="J262" s="7">
        <f t="shared" si="56"/>
        <v>7.8992432199953146</v>
      </c>
      <c r="K262" s="7">
        <f t="shared" si="61"/>
        <v>5.328482948553936</v>
      </c>
      <c r="L262" s="7">
        <f t="shared" si="62"/>
        <v>79294528.305632308</v>
      </c>
      <c r="M262" s="7">
        <f t="shared" si="62"/>
        <v>213050.69170740369</v>
      </c>
      <c r="N262" s="7">
        <f t="shared" si="59"/>
        <v>7.6303090091742645</v>
      </c>
      <c r="O262" s="7">
        <f t="shared" si="60"/>
        <v>5.3883090091742645</v>
      </c>
      <c r="P262">
        <v>20</v>
      </c>
      <c r="Q262">
        <f t="shared" si="65"/>
        <v>293</v>
      </c>
      <c r="R262" t="s">
        <v>900</v>
      </c>
      <c r="S262" s="9" t="s">
        <v>41</v>
      </c>
      <c r="T262" t="s">
        <v>42</v>
      </c>
      <c r="U262" t="s">
        <v>997</v>
      </c>
      <c r="V262">
        <v>291.99</v>
      </c>
      <c r="W262">
        <v>8.5820000000000007</v>
      </c>
      <c r="X262">
        <v>6.34</v>
      </c>
      <c r="Y262" s="8">
        <f t="shared" si="66"/>
        <v>-2.2420000000000009</v>
      </c>
      <c r="Z262">
        <v>-2.242</v>
      </c>
      <c r="AA262">
        <v>1.1299999999999999E-3</v>
      </c>
      <c r="AB262">
        <v>1.0500000000000001E-2</v>
      </c>
      <c r="AC262">
        <f t="shared" si="67"/>
        <v>-1.9788107009300619</v>
      </c>
      <c r="AD262">
        <f t="shared" si="68"/>
        <v>-2.9469215565165805</v>
      </c>
      <c r="AE262" s="7">
        <f t="shared" si="69"/>
        <v>89.905371683347283</v>
      </c>
      <c r="AF262" s="7">
        <v>20</v>
      </c>
      <c r="AG262" s="7">
        <f t="shared" si="70"/>
        <v>-109.90537168334728</v>
      </c>
      <c r="AH262" s="7">
        <f t="shared" si="71"/>
        <v>-2.5707602714413791</v>
      </c>
      <c r="AI262">
        <v>0</v>
      </c>
      <c r="AJ262">
        <v>0.09</v>
      </c>
      <c r="AK262">
        <v>8.6300000000000008</v>
      </c>
      <c r="AL262">
        <v>1.46</v>
      </c>
      <c r="AM262">
        <v>1.81</v>
      </c>
    </row>
    <row r="263" spans="1:39" x14ac:dyDescent="0.25">
      <c r="A263">
        <v>990</v>
      </c>
      <c r="B263" t="s">
        <v>347</v>
      </c>
      <c r="C263" t="s">
        <v>348</v>
      </c>
      <c r="D263" t="s">
        <v>899</v>
      </c>
      <c r="E263" s="7">
        <f t="shared" si="63"/>
        <v>93829808.989781767</v>
      </c>
      <c r="F263" s="8">
        <f t="shared" si="64"/>
        <v>7.9723408322293148</v>
      </c>
      <c r="G263" s="7">
        <f t="shared" si="55"/>
        <v>407380.27780411334</v>
      </c>
      <c r="H263">
        <v>5.61</v>
      </c>
      <c r="I263" s="7">
        <v>0.93</v>
      </c>
      <c r="J263" s="7">
        <f t="shared" si="56"/>
        <v>7.9408237807832505</v>
      </c>
      <c r="K263" s="7">
        <f t="shared" si="61"/>
        <v>5.578482948553936</v>
      </c>
      <c r="L263" s="7">
        <f t="shared" si="62"/>
        <v>87261722.360496879</v>
      </c>
      <c r="M263" s="7">
        <f t="shared" si="62"/>
        <v>378863.65835782606</v>
      </c>
      <c r="N263" s="7">
        <f t="shared" si="59"/>
        <v>7.6983090091742641</v>
      </c>
      <c r="O263" s="7">
        <f t="shared" si="60"/>
        <v>5.6383090091742636</v>
      </c>
      <c r="P263">
        <v>20</v>
      </c>
      <c r="Q263">
        <f t="shared" si="65"/>
        <v>293</v>
      </c>
      <c r="R263" t="s">
        <v>900</v>
      </c>
      <c r="S263" s="9" t="s">
        <v>41</v>
      </c>
      <c r="T263" t="s">
        <v>42</v>
      </c>
      <c r="U263" t="s">
        <v>349</v>
      </c>
      <c r="V263">
        <v>291.99</v>
      </c>
      <c r="W263">
        <v>8.4</v>
      </c>
      <c r="X263">
        <v>6.34</v>
      </c>
      <c r="Y263" s="8">
        <f t="shared" si="66"/>
        <v>-2.0600000000000005</v>
      </c>
      <c r="Z263">
        <v>-2.11</v>
      </c>
      <c r="AA263">
        <v>1.1299999999999999E-3</v>
      </c>
      <c r="AB263">
        <v>0.106</v>
      </c>
      <c r="AC263">
        <f t="shared" si="67"/>
        <v>-0.97469413473522981</v>
      </c>
      <c r="AD263">
        <f t="shared" si="68"/>
        <v>-2.9469215565165805</v>
      </c>
      <c r="AE263" s="7">
        <f t="shared" si="69"/>
        <v>81.073287826203668</v>
      </c>
      <c r="AF263" s="7">
        <v>20</v>
      </c>
      <c r="AG263" s="7">
        <f t="shared" si="70"/>
        <v>-101.07328782620367</v>
      </c>
      <c r="AH263" s="7">
        <f t="shared" si="71"/>
        <v>-2.3623408322293145</v>
      </c>
      <c r="AI263">
        <v>0</v>
      </c>
      <c r="AJ263">
        <v>0.09</v>
      </c>
      <c r="AK263">
        <v>8.6300000000000008</v>
      </c>
      <c r="AL263">
        <v>1.46</v>
      </c>
      <c r="AM263">
        <v>1.81</v>
      </c>
    </row>
    <row r="264" spans="1:39" x14ac:dyDescent="0.25">
      <c r="A264">
        <v>1190</v>
      </c>
      <c r="B264" t="s">
        <v>998</v>
      </c>
      <c r="C264" t="s">
        <v>999</v>
      </c>
      <c r="D264" t="s">
        <v>899</v>
      </c>
      <c r="E264" s="7">
        <f t="shared" si="63"/>
        <v>40342094.9468427</v>
      </c>
      <c r="F264" s="8">
        <f t="shared" si="64"/>
        <v>7.6057584471794204</v>
      </c>
      <c r="G264" s="7">
        <f t="shared" si="55"/>
        <v>144543.97707459307</v>
      </c>
      <c r="H264">
        <v>5.16</v>
      </c>
      <c r="I264" s="7">
        <v>0.93</v>
      </c>
      <c r="J264" s="7">
        <f t="shared" si="56"/>
        <v>7.5742413957333561</v>
      </c>
      <c r="K264" s="7">
        <f t="shared" si="61"/>
        <v>5.1284829485539358</v>
      </c>
      <c r="L264" s="7">
        <f t="shared" si="62"/>
        <v>37518148.300563775</v>
      </c>
      <c r="M264" s="7">
        <f t="shared" si="62"/>
        <v>134425.89867937154</v>
      </c>
      <c r="N264" s="7">
        <f t="shared" si="59"/>
        <v>7.3163090091742644</v>
      </c>
      <c r="O264" s="7">
        <f t="shared" si="60"/>
        <v>5.1883090091742634</v>
      </c>
      <c r="P264">
        <v>20</v>
      </c>
      <c r="Q264">
        <f t="shared" si="65"/>
        <v>293</v>
      </c>
      <c r="R264" t="s">
        <v>900</v>
      </c>
      <c r="S264" s="9" t="s">
        <v>41</v>
      </c>
      <c r="T264" t="s">
        <v>42</v>
      </c>
      <c r="U264" t="s">
        <v>1000</v>
      </c>
      <c r="V264">
        <v>291.99</v>
      </c>
      <c r="W264">
        <v>8.468</v>
      </c>
      <c r="X264">
        <v>6.34</v>
      </c>
      <c r="Y264" s="8">
        <f t="shared" si="66"/>
        <v>-2.1280000000000001</v>
      </c>
      <c r="Z264">
        <v>-2.1280000000000001</v>
      </c>
      <c r="AA264">
        <v>1.1299999999999999E-3</v>
      </c>
      <c r="AB264">
        <v>2.75E-2</v>
      </c>
      <c r="AC264">
        <f t="shared" si="67"/>
        <v>-1.5606673061697374</v>
      </c>
      <c r="AD264">
        <f t="shared" si="68"/>
        <v>-2.9469215565165805</v>
      </c>
      <c r="AE264" s="7">
        <f t="shared" si="69"/>
        <v>86.227434627862721</v>
      </c>
      <c r="AF264" s="7">
        <v>20</v>
      </c>
      <c r="AG264" s="7">
        <f t="shared" si="70"/>
        <v>-106.22743462786272</v>
      </c>
      <c r="AH264" s="7">
        <f t="shared" si="71"/>
        <v>-2.4457584471794203</v>
      </c>
      <c r="AI264">
        <v>0</v>
      </c>
      <c r="AJ264">
        <v>0.13</v>
      </c>
      <c r="AK264">
        <v>8.64</v>
      </c>
      <c r="AL264">
        <v>1.5</v>
      </c>
      <c r="AM264">
        <v>1.81</v>
      </c>
    </row>
    <row r="265" spans="1:39" x14ac:dyDescent="0.25">
      <c r="A265">
        <v>1133</v>
      </c>
      <c r="B265" t="s">
        <v>350</v>
      </c>
      <c r="C265" t="s">
        <v>180</v>
      </c>
      <c r="D265" t="s">
        <v>899</v>
      </c>
      <c r="E265" s="7">
        <f t="shared" si="63"/>
        <v>39423962.354119085</v>
      </c>
      <c r="F265" s="8">
        <f t="shared" si="64"/>
        <v>7.5957602714413781</v>
      </c>
      <c r="G265" s="7">
        <f t="shared" si="55"/>
        <v>269153.48039269145</v>
      </c>
      <c r="H265">
        <v>5.43</v>
      </c>
      <c r="I265" s="7">
        <v>0.93</v>
      </c>
      <c r="J265" s="7">
        <f t="shared" si="56"/>
        <v>7.5642432199953129</v>
      </c>
      <c r="K265" s="7">
        <f t="shared" si="61"/>
        <v>5.3984829485539345</v>
      </c>
      <c r="L265" s="7">
        <f t="shared" si="62"/>
        <v>36664284.989330687</v>
      </c>
      <c r="M265" s="7">
        <f t="shared" si="62"/>
        <v>250312.73676520304</v>
      </c>
      <c r="N265" s="7">
        <f t="shared" si="59"/>
        <v>7.2953090091742627</v>
      </c>
      <c r="O265" s="7">
        <f t="shared" si="60"/>
        <v>5.4583090091742621</v>
      </c>
      <c r="P265">
        <v>20</v>
      </c>
      <c r="Q265">
        <f t="shared" si="65"/>
        <v>293</v>
      </c>
      <c r="R265" t="s">
        <v>900</v>
      </c>
      <c r="S265" s="9" t="s">
        <v>41</v>
      </c>
      <c r="T265" t="s">
        <v>42</v>
      </c>
      <c r="U265" t="s">
        <v>181</v>
      </c>
      <c r="V265">
        <v>291.99</v>
      </c>
      <c r="W265">
        <v>8.1769999999999996</v>
      </c>
      <c r="X265">
        <v>6.34</v>
      </c>
      <c r="Y265" s="8">
        <f t="shared" si="66"/>
        <v>-1.8369999999999997</v>
      </c>
      <c r="Z265">
        <v>-2.0870000000000002</v>
      </c>
      <c r="AA265">
        <v>1.1299999999999999E-3</v>
      </c>
      <c r="AB265">
        <v>1.0500000000000001E-2</v>
      </c>
      <c r="AC265">
        <f t="shared" si="67"/>
        <v>-1.9788107009300619</v>
      </c>
      <c r="AD265">
        <f t="shared" si="68"/>
        <v>-2.9469215565165805</v>
      </c>
      <c r="AE265" s="7">
        <f t="shared" si="69"/>
        <v>89.905371683347283</v>
      </c>
      <c r="AF265" s="7">
        <v>20</v>
      </c>
      <c r="AG265" s="7">
        <f t="shared" si="70"/>
        <v>-109.90537168334728</v>
      </c>
      <c r="AH265" s="7">
        <f t="shared" si="71"/>
        <v>-2.1657602714413784</v>
      </c>
      <c r="AI265">
        <v>0</v>
      </c>
      <c r="AJ265">
        <v>0.18</v>
      </c>
      <c r="AK265">
        <v>8.64</v>
      </c>
      <c r="AL265">
        <v>1.55</v>
      </c>
      <c r="AM265">
        <v>1.81</v>
      </c>
    </row>
    <row r="266" spans="1:39" x14ac:dyDescent="0.25">
      <c r="A266">
        <v>1189</v>
      </c>
      <c r="B266" t="s">
        <v>351</v>
      </c>
      <c r="C266" t="s">
        <v>352</v>
      </c>
      <c r="D266" t="s">
        <v>899</v>
      </c>
      <c r="E266" s="7">
        <f t="shared" si="63"/>
        <v>50683852.624349087</v>
      </c>
      <c r="F266" s="8">
        <f t="shared" si="64"/>
        <v>7.7048696194296875</v>
      </c>
      <c r="G266" s="7">
        <f t="shared" si="55"/>
        <v>269153.48039269145</v>
      </c>
      <c r="H266">
        <v>5.43</v>
      </c>
      <c r="I266" s="7">
        <v>0.93</v>
      </c>
      <c r="J266" s="7">
        <f t="shared" si="56"/>
        <v>7.6733525679836223</v>
      </c>
      <c r="K266" s="7">
        <f t="shared" si="61"/>
        <v>5.3984829485539345</v>
      </c>
      <c r="L266" s="7">
        <f t="shared" si="62"/>
        <v>47135982.940644562</v>
      </c>
      <c r="M266" s="7">
        <f t="shared" si="62"/>
        <v>250312.73676520304</v>
      </c>
      <c r="N266" s="7">
        <f t="shared" si="59"/>
        <v>7.4043090091742618</v>
      </c>
      <c r="O266" s="7">
        <f t="shared" si="60"/>
        <v>5.4583090091742621</v>
      </c>
      <c r="P266">
        <v>20</v>
      </c>
      <c r="Q266">
        <f t="shared" si="65"/>
        <v>293</v>
      </c>
      <c r="R266" t="s">
        <v>900</v>
      </c>
      <c r="S266" s="9" t="s">
        <v>41</v>
      </c>
      <c r="T266" t="s">
        <v>42</v>
      </c>
      <c r="U266" t="s">
        <v>353</v>
      </c>
      <c r="V266">
        <v>291.99</v>
      </c>
      <c r="W266">
        <v>8.2859999999999996</v>
      </c>
      <c r="X266">
        <v>6.34</v>
      </c>
      <c r="Y266" s="8">
        <f t="shared" si="66"/>
        <v>-1.9459999999999997</v>
      </c>
      <c r="Z266">
        <v>-2.0659999999999998</v>
      </c>
      <c r="AA266">
        <v>1.1299999999999999E-3</v>
      </c>
      <c r="AB266">
        <v>1.04E-2</v>
      </c>
      <c r="AC266">
        <f t="shared" si="67"/>
        <v>-1.9829666607012197</v>
      </c>
      <c r="AD266">
        <f t="shared" si="68"/>
        <v>-2.9469215565165805</v>
      </c>
      <c r="AE266" s="7">
        <f t="shared" si="69"/>
        <v>89.941926986228978</v>
      </c>
      <c r="AF266" s="7">
        <v>20</v>
      </c>
      <c r="AG266" s="7">
        <f t="shared" si="70"/>
        <v>-109.94192698622898</v>
      </c>
      <c r="AH266" s="7">
        <f t="shared" si="71"/>
        <v>-2.2748696194296878</v>
      </c>
      <c r="AI266">
        <v>0</v>
      </c>
      <c r="AJ266">
        <v>0.13</v>
      </c>
      <c r="AK266">
        <v>8.64</v>
      </c>
      <c r="AL266">
        <v>1.5</v>
      </c>
      <c r="AM266">
        <v>1.81</v>
      </c>
    </row>
    <row r="267" spans="1:39" x14ac:dyDescent="0.25">
      <c r="A267">
        <v>970</v>
      </c>
      <c r="B267" t="s">
        <v>1001</v>
      </c>
      <c r="C267" t="s">
        <v>355</v>
      </c>
      <c r="D267" t="s">
        <v>899</v>
      </c>
      <c r="E267" s="7">
        <f t="shared" si="63"/>
        <v>94783969.037487164</v>
      </c>
      <c r="F267" s="8">
        <f t="shared" si="64"/>
        <v>7.9767348906367346</v>
      </c>
      <c r="G267" s="7">
        <f t="shared" si="55"/>
        <v>114815.36214968823</v>
      </c>
      <c r="H267">
        <v>5.0599999999999996</v>
      </c>
      <c r="I267" s="7">
        <v>0.93</v>
      </c>
      <c r="J267" s="7">
        <f t="shared" si="56"/>
        <v>7.9452178391906703</v>
      </c>
      <c r="K267" s="7">
        <f t="shared" si="61"/>
        <v>5.0284829485539353</v>
      </c>
      <c r="L267" s="7">
        <f t="shared" si="62"/>
        <v>88149091.204863206</v>
      </c>
      <c r="M267" s="7">
        <f t="shared" si="62"/>
        <v>106778.28679921024</v>
      </c>
      <c r="N267" s="7">
        <f t="shared" si="59"/>
        <v>7.6813090091742628</v>
      </c>
      <c r="O267" s="7">
        <f t="shared" si="60"/>
        <v>5.0883090091742629</v>
      </c>
      <c r="P267">
        <v>20</v>
      </c>
      <c r="Q267">
        <f t="shared" si="65"/>
        <v>293</v>
      </c>
      <c r="R267" t="s">
        <v>900</v>
      </c>
      <c r="S267" s="9" t="s">
        <v>41</v>
      </c>
      <c r="T267" t="s">
        <v>42</v>
      </c>
      <c r="U267" t="s">
        <v>356</v>
      </c>
      <c r="V267">
        <v>206.29</v>
      </c>
      <c r="W267">
        <v>8.0329999999999995</v>
      </c>
      <c r="X267">
        <v>5.44</v>
      </c>
      <c r="Y267" s="8">
        <f t="shared" si="66"/>
        <v>-2.5929999999999991</v>
      </c>
      <c r="Z267">
        <v>-2.593</v>
      </c>
      <c r="AA267">
        <v>1.01E-3</v>
      </c>
      <c r="AB267">
        <v>1.6299999999999999E-2</v>
      </c>
      <c r="AC267">
        <f t="shared" si="67"/>
        <v>-1.7878123955960423</v>
      </c>
      <c r="AD267">
        <f t="shared" si="68"/>
        <v>-2.9956786262173574</v>
      </c>
      <c r="AE267" s="7">
        <f t="shared" si="69"/>
        <v>88.22537445386719</v>
      </c>
      <c r="AF267" s="7">
        <v>20</v>
      </c>
      <c r="AG267" s="7">
        <f t="shared" si="70"/>
        <v>-108.22537445386719</v>
      </c>
      <c r="AH267" s="7">
        <f t="shared" si="71"/>
        <v>-2.9167348906367345</v>
      </c>
      <c r="AI267">
        <v>0</v>
      </c>
      <c r="AJ267">
        <v>0.23</v>
      </c>
      <c r="AK267">
        <v>8.65</v>
      </c>
      <c r="AL267">
        <v>1.22</v>
      </c>
      <c r="AM267">
        <v>1.74</v>
      </c>
    </row>
    <row r="268" spans="1:39" x14ac:dyDescent="0.25">
      <c r="A268">
        <v>924</v>
      </c>
      <c r="B268" t="s">
        <v>1002</v>
      </c>
      <c r="C268" t="s">
        <v>358</v>
      </c>
      <c r="D268" t="s">
        <v>899</v>
      </c>
      <c r="E268" s="7">
        <f t="shared" si="63"/>
        <v>232667053.86033356</v>
      </c>
      <c r="F268" s="8">
        <f t="shared" si="64"/>
        <v>8.3667348906367351</v>
      </c>
      <c r="G268" s="7">
        <f t="shared" si="55"/>
        <v>158489.31924611164</v>
      </c>
      <c r="H268">
        <v>5.2</v>
      </c>
      <c r="I268" s="7">
        <v>0.93</v>
      </c>
      <c r="J268" s="7">
        <f t="shared" si="56"/>
        <v>8.3352178391906708</v>
      </c>
      <c r="K268" s="7">
        <f t="shared" si="61"/>
        <v>5.1684829485539359</v>
      </c>
      <c r="L268" s="7">
        <f t="shared" si="62"/>
        <v>216380360.09011057</v>
      </c>
      <c r="M268" s="7">
        <f t="shared" si="62"/>
        <v>147395.06689888408</v>
      </c>
      <c r="N268" s="7">
        <f t="shared" si="59"/>
        <v>8.0713090091742625</v>
      </c>
      <c r="O268" s="7">
        <f t="shared" si="60"/>
        <v>5.2283090091742643</v>
      </c>
      <c r="P268">
        <v>20</v>
      </c>
      <c r="Q268">
        <f t="shared" si="65"/>
        <v>293</v>
      </c>
      <c r="R268" t="s">
        <v>900</v>
      </c>
      <c r="S268" s="9" t="s">
        <v>41</v>
      </c>
      <c r="T268" t="s">
        <v>42</v>
      </c>
      <c r="U268" t="s">
        <v>359</v>
      </c>
      <c r="V268">
        <v>206.29</v>
      </c>
      <c r="W268">
        <v>8.2829999999999995</v>
      </c>
      <c r="X268">
        <v>5.44</v>
      </c>
      <c r="Y268" s="8">
        <f t="shared" si="66"/>
        <v>-2.8429999999999991</v>
      </c>
      <c r="Z268">
        <v>-2.593</v>
      </c>
      <c r="AA268">
        <v>3.6499999999999998E-4</v>
      </c>
      <c r="AB268">
        <v>1.6299999999999999E-2</v>
      </c>
      <c r="AC268">
        <f t="shared" si="67"/>
        <v>-1.7878123955960423</v>
      </c>
      <c r="AD268">
        <f t="shared" si="68"/>
        <v>-3.4377071355435254</v>
      </c>
      <c r="AE268" s="7">
        <f t="shared" si="69"/>
        <v>88.22537445386719</v>
      </c>
      <c r="AF268" s="7">
        <v>20</v>
      </c>
      <c r="AG268" s="7">
        <f t="shared" si="70"/>
        <v>-108.22537445386719</v>
      </c>
      <c r="AH268" s="7">
        <f t="shared" si="71"/>
        <v>-3.1667348906367345</v>
      </c>
      <c r="AI268">
        <v>0</v>
      </c>
      <c r="AJ268">
        <v>0.23</v>
      </c>
      <c r="AK268">
        <v>8.65</v>
      </c>
      <c r="AL268">
        <v>1.22</v>
      </c>
      <c r="AM268">
        <v>1.74</v>
      </c>
    </row>
    <row r="269" spans="1:39" x14ac:dyDescent="0.25">
      <c r="A269">
        <v>1202</v>
      </c>
      <c r="B269" t="s">
        <v>1003</v>
      </c>
      <c r="C269" t="s">
        <v>1004</v>
      </c>
      <c r="D269" t="s">
        <v>899</v>
      </c>
      <c r="E269" s="7">
        <f t="shared" si="63"/>
        <v>512480002.64843965</v>
      </c>
      <c r="F269" s="8">
        <f t="shared" si="64"/>
        <v>8.7096769235641318</v>
      </c>
      <c r="G269" s="7">
        <f t="shared" si="55"/>
        <v>177827.94100389251</v>
      </c>
      <c r="H269">
        <v>5.25</v>
      </c>
      <c r="I269" s="7">
        <v>0.93</v>
      </c>
      <c r="J269" s="7">
        <f t="shared" si="56"/>
        <v>8.6781598721180675</v>
      </c>
      <c r="K269" s="7">
        <f t="shared" si="61"/>
        <v>5.2184829485539357</v>
      </c>
      <c r="L269" s="7">
        <f t="shared" si="62"/>
        <v>476606402.46304971</v>
      </c>
      <c r="M269" s="7">
        <f t="shared" si="62"/>
        <v>165379.98513362033</v>
      </c>
      <c r="N269" s="7">
        <f t="shared" si="59"/>
        <v>8.4113090091742642</v>
      </c>
      <c r="O269" s="7">
        <f t="shared" si="60"/>
        <v>5.2783090091742642</v>
      </c>
      <c r="P269">
        <v>20</v>
      </c>
      <c r="Q269">
        <f t="shared" si="65"/>
        <v>293</v>
      </c>
      <c r="R269" t="s">
        <v>900</v>
      </c>
      <c r="S269" s="9" t="s">
        <v>41</v>
      </c>
      <c r="T269" t="s">
        <v>42</v>
      </c>
      <c r="U269" t="s">
        <v>1005</v>
      </c>
      <c r="V269">
        <v>206.29</v>
      </c>
      <c r="W269">
        <v>8.5129999999999999</v>
      </c>
      <c r="X269">
        <v>5.38</v>
      </c>
      <c r="Y269" s="8">
        <f t="shared" si="66"/>
        <v>-3.133</v>
      </c>
      <c r="Z269">
        <v>-2.6629999999999998</v>
      </c>
      <c r="AA269">
        <v>8.2299999999999995E-4</v>
      </c>
      <c r="AB269">
        <v>1.26E-2</v>
      </c>
      <c r="AC269">
        <f t="shared" si="67"/>
        <v>-1.8996294548824371</v>
      </c>
      <c r="AD269">
        <f t="shared" si="68"/>
        <v>-3.0846001647877301</v>
      </c>
      <c r="AE269" s="7">
        <f t="shared" si="69"/>
        <v>89.208903336394371</v>
      </c>
      <c r="AF269" s="7">
        <v>20</v>
      </c>
      <c r="AG269" s="7">
        <f t="shared" si="70"/>
        <v>-109.20890333639437</v>
      </c>
      <c r="AH269" s="7">
        <f t="shared" si="71"/>
        <v>-3.4596769235641314</v>
      </c>
      <c r="AI269">
        <v>0</v>
      </c>
      <c r="AJ269">
        <v>0.24</v>
      </c>
      <c r="AK269">
        <v>8.67</v>
      </c>
      <c r="AL269">
        <v>1.29</v>
      </c>
      <c r="AM269">
        <v>1.74</v>
      </c>
    </row>
    <row r="270" spans="1:39" x14ac:dyDescent="0.25">
      <c r="A270">
        <v>1252</v>
      </c>
      <c r="B270" t="s">
        <v>363</v>
      </c>
      <c r="C270" t="s">
        <v>364</v>
      </c>
      <c r="D270" t="s">
        <v>899</v>
      </c>
      <c r="E270" s="7">
        <f t="shared" si="63"/>
        <v>108332875.64501271</v>
      </c>
      <c r="F270" s="8">
        <f t="shared" si="64"/>
        <v>8.0347602714413782</v>
      </c>
      <c r="G270" s="7">
        <f t="shared" si="55"/>
        <v>436515.83224016649</v>
      </c>
      <c r="H270">
        <v>5.64</v>
      </c>
      <c r="I270" s="7">
        <v>0.93</v>
      </c>
      <c r="J270" s="7">
        <f t="shared" si="56"/>
        <v>8.0032432199953156</v>
      </c>
      <c r="K270" s="7">
        <f t="shared" si="61"/>
        <v>5.6084829485539354</v>
      </c>
      <c r="L270" s="7">
        <f t="shared" si="62"/>
        <v>100749574.34986234</v>
      </c>
      <c r="M270" s="7">
        <f t="shared" si="62"/>
        <v>405959.72398335481</v>
      </c>
      <c r="N270" s="7">
        <f t="shared" si="59"/>
        <v>7.7343090091742654</v>
      </c>
      <c r="O270" s="7">
        <f t="shared" si="60"/>
        <v>5.6683090091742629</v>
      </c>
      <c r="P270">
        <v>20</v>
      </c>
      <c r="Q270">
        <f t="shared" si="65"/>
        <v>293</v>
      </c>
      <c r="R270" t="s">
        <v>900</v>
      </c>
      <c r="S270" s="9" t="s">
        <v>41</v>
      </c>
      <c r="T270" t="s">
        <v>42</v>
      </c>
      <c r="U270" t="s">
        <v>365</v>
      </c>
      <c r="V270">
        <v>291.99</v>
      </c>
      <c r="W270">
        <v>8.4060000000000006</v>
      </c>
      <c r="X270">
        <v>6.34</v>
      </c>
      <c r="Y270" s="8">
        <f t="shared" si="66"/>
        <v>-2.0660000000000007</v>
      </c>
      <c r="Z270">
        <v>-2.0659999999999998</v>
      </c>
      <c r="AA270">
        <v>1.1299999999999999E-3</v>
      </c>
      <c r="AB270">
        <v>1.0500000000000001E-2</v>
      </c>
      <c r="AC270">
        <f t="shared" si="67"/>
        <v>-1.9788107009300619</v>
      </c>
      <c r="AD270">
        <f t="shared" si="68"/>
        <v>-2.9469215565165805</v>
      </c>
      <c r="AE270" s="7">
        <f t="shared" si="69"/>
        <v>89.905371683347283</v>
      </c>
      <c r="AF270" s="7">
        <v>20</v>
      </c>
      <c r="AG270" s="7">
        <f t="shared" si="70"/>
        <v>-109.90537168334728</v>
      </c>
      <c r="AH270" s="7">
        <f t="shared" si="71"/>
        <v>-2.3947602714413794</v>
      </c>
      <c r="AI270">
        <v>0</v>
      </c>
      <c r="AJ270">
        <v>0.12</v>
      </c>
      <c r="AK270">
        <v>8.68</v>
      </c>
      <c r="AL270">
        <v>1.46</v>
      </c>
      <c r="AM270">
        <v>1.81</v>
      </c>
    </row>
    <row r="271" spans="1:39" x14ac:dyDescent="0.25">
      <c r="A271">
        <v>1264</v>
      </c>
      <c r="B271" t="s">
        <v>1006</v>
      </c>
      <c r="C271" t="s">
        <v>1007</v>
      </c>
      <c r="D271" t="s">
        <v>899</v>
      </c>
      <c r="E271" s="7">
        <f t="shared" si="63"/>
        <v>63206285.926979244</v>
      </c>
      <c r="F271" s="8">
        <f t="shared" si="64"/>
        <v>7.8007602714413782</v>
      </c>
      <c r="G271" s="7">
        <f t="shared" si="55"/>
        <v>151356.12484362084</v>
      </c>
      <c r="H271">
        <v>5.18</v>
      </c>
      <c r="I271" s="7">
        <v>0.93</v>
      </c>
      <c r="J271" s="7">
        <f t="shared" si="56"/>
        <v>7.7692432199953139</v>
      </c>
      <c r="K271" s="7">
        <f t="shared" si="61"/>
        <v>5.1484829485539354</v>
      </c>
      <c r="L271" s="7">
        <f t="shared" si="62"/>
        <v>58781845.912090592</v>
      </c>
      <c r="M271" s="7">
        <f t="shared" si="62"/>
        <v>140761.19610456764</v>
      </c>
      <c r="N271" s="7">
        <f t="shared" si="59"/>
        <v>7.5003090091742637</v>
      </c>
      <c r="O271" s="7">
        <f t="shared" si="60"/>
        <v>5.208309009174263</v>
      </c>
      <c r="P271">
        <v>20</v>
      </c>
      <c r="Q271">
        <f t="shared" si="65"/>
        <v>293</v>
      </c>
      <c r="R271" t="s">
        <v>900</v>
      </c>
      <c r="S271" s="9" t="s">
        <v>41</v>
      </c>
      <c r="T271" t="s">
        <v>42</v>
      </c>
      <c r="U271" t="s">
        <v>1008</v>
      </c>
      <c r="V271">
        <v>291.99</v>
      </c>
      <c r="W271">
        <v>8.6319999999999997</v>
      </c>
      <c r="X271">
        <v>6.34</v>
      </c>
      <c r="Y271" s="8">
        <f t="shared" si="66"/>
        <v>-2.2919999999999998</v>
      </c>
      <c r="Z271">
        <v>-2.2919999999999998</v>
      </c>
      <c r="AA271">
        <v>1.1299999999999999E-3</v>
      </c>
      <c r="AB271">
        <v>1.0500000000000001E-2</v>
      </c>
      <c r="AC271">
        <f t="shared" si="67"/>
        <v>-1.9788107009300619</v>
      </c>
      <c r="AD271">
        <f t="shared" si="68"/>
        <v>-2.9469215565165805</v>
      </c>
      <c r="AE271" s="7">
        <f t="shared" si="69"/>
        <v>89.905371683347283</v>
      </c>
      <c r="AF271" s="7">
        <v>20</v>
      </c>
      <c r="AG271" s="7">
        <f t="shared" si="70"/>
        <v>-109.90537168334728</v>
      </c>
      <c r="AH271" s="7">
        <f t="shared" si="71"/>
        <v>-2.620760271441378</v>
      </c>
      <c r="AI271">
        <v>0</v>
      </c>
      <c r="AJ271">
        <v>0.12</v>
      </c>
      <c r="AK271">
        <v>8.76</v>
      </c>
      <c r="AL271">
        <v>1.5</v>
      </c>
      <c r="AM271">
        <v>1.81</v>
      </c>
    </row>
    <row r="272" spans="1:39" x14ac:dyDescent="0.25">
      <c r="A272">
        <v>1203</v>
      </c>
      <c r="B272" t="s">
        <v>1009</v>
      </c>
      <c r="C272" t="s">
        <v>1010</v>
      </c>
      <c r="D272" t="s">
        <v>899</v>
      </c>
      <c r="E272" s="7">
        <f t="shared" si="63"/>
        <v>129050672.31874529</v>
      </c>
      <c r="F272" s="8">
        <f t="shared" si="64"/>
        <v>8.1107602714413787</v>
      </c>
      <c r="G272" s="7">
        <f t="shared" si="55"/>
        <v>346736.85045253241</v>
      </c>
      <c r="H272">
        <v>5.54</v>
      </c>
      <c r="I272" s="7">
        <v>0.93</v>
      </c>
      <c r="J272" s="7">
        <f t="shared" si="56"/>
        <v>8.0792432199953144</v>
      </c>
      <c r="K272" s="7">
        <f t="shared" si="61"/>
        <v>5.5084829485539357</v>
      </c>
      <c r="L272" s="7">
        <f t="shared" si="62"/>
        <v>120017125.25643331</v>
      </c>
      <c r="M272" s="7">
        <f t="shared" si="62"/>
        <v>322465.27092085511</v>
      </c>
      <c r="N272" s="7">
        <f t="shared" si="59"/>
        <v>7.8103090091742651</v>
      </c>
      <c r="O272" s="7">
        <f t="shared" si="60"/>
        <v>5.5683090091742633</v>
      </c>
      <c r="P272">
        <v>20</v>
      </c>
      <c r="Q272">
        <f t="shared" si="65"/>
        <v>293</v>
      </c>
      <c r="R272" t="s">
        <v>900</v>
      </c>
      <c r="S272" s="9" t="s">
        <v>41</v>
      </c>
      <c r="T272" t="s">
        <v>42</v>
      </c>
      <c r="U272" t="s">
        <v>1011</v>
      </c>
      <c r="V272">
        <v>291.99</v>
      </c>
      <c r="W272">
        <v>8.5820000000000007</v>
      </c>
      <c r="X272">
        <v>6.34</v>
      </c>
      <c r="Y272" s="8">
        <f t="shared" si="66"/>
        <v>-2.2420000000000009</v>
      </c>
      <c r="Z272">
        <v>-2.242</v>
      </c>
      <c r="AA272">
        <v>1.1299999999999999E-3</v>
      </c>
      <c r="AB272">
        <v>1.0500000000000001E-2</v>
      </c>
      <c r="AC272">
        <f t="shared" si="67"/>
        <v>-1.9788107009300619</v>
      </c>
      <c r="AD272">
        <f t="shared" si="68"/>
        <v>-2.9469215565165805</v>
      </c>
      <c r="AE272" s="7">
        <f t="shared" si="69"/>
        <v>89.905371683347283</v>
      </c>
      <c r="AF272" s="7">
        <v>20</v>
      </c>
      <c r="AG272" s="7">
        <f t="shared" si="70"/>
        <v>-109.90537168334728</v>
      </c>
      <c r="AH272" s="7">
        <f t="shared" si="71"/>
        <v>-2.5707602714413791</v>
      </c>
      <c r="AI272">
        <v>0</v>
      </c>
      <c r="AJ272">
        <v>0.12</v>
      </c>
      <c r="AK272">
        <v>8.76</v>
      </c>
      <c r="AL272">
        <v>1.5</v>
      </c>
      <c r="AM272">
        <v>1.81</v>
      </c>
    </row>
    <row r="273" spans="1:39" x14ac:dyDescent="0.25">
      <c r="A273">
        <v>1266</v>
      </c>
      <c r="B273" t="s">
        <v>366</v>
      </c>
      <c r="C273" t="s">
        <v>367</v>
      </c>
      <c r="D273" t="s">
        <v>899</v>
      </c>
      <c r="E273" s="7">
        <f t="shared" si="63"/>
        <v>148169996.7793743</v>
      </c>
      <c r="F273" s="8">
        <f t="shared" si="64"/>
        <v>8.1707602714413774</v>
      </c>
      <c r="G273" s="7">
        <f t="shared" si="55"/>
        <v>354813.38923357555</v>
      </c>
      <c r="H273">
        <v>5.55</v>
      </c>
      <c r="I273" s="7">
        <v>0.93</v>
      </c>
      <c r="J273" s="7">
        <f t="shared" si="56"/>
        <v>8.1392432199953131</v>
      </c>
      <c r="K273" s="7">
        <f t="shared" si="61"/>
        <v>5.5184829485539355</v>
      </c>
      <c r="L273" s="7">
        <f t="shared" si="62"/>
        <v>137798097.00481832</v>
      </c>
      <c r="M273" s="7">
        <f t="shared" si="62"/>
        <v>329976.4519872258</v>
      </c>
      <c r="N273" s="7">
        <f t="shared" si="59"/>
        <v>7.8703090091742638</v>
      </c>
      <c r="O273" s="7">
        <f t="shared" si="60"/>
        <v>5.5783090091742631</v>
      </c>
      <c r="P273">
        <v>20</v>
      </c>
      <c r="Q273">
        <f t="shared" si="65"/>
        <v>293</v>
      </c>
      <c r="R273" t="s">
        <v>900</v>
      </c>
      <c r="S273" s="9" t="s">
        <v>41</v>
      </c>
      <c r="T273" t="s">
        <v>42</v>
      </c>
      <c r="U273" t="s">
        <v>368</v>
      </c>
      <c r="V273">
        <v>291.99</v>
      </c>
      <c r="W273">
        <v>8.6319999999999997</v>
      </c>
      <c r="X273">
        <v>6.34</v>
      </c>
      <c r="Y273" s="8">
        <f t="shared" si="66"/>
        <v>-2.2919999999999998</v>
      </c>
      <c r="Z273">
        <v>-2.2919999999999998</v>
      </c>
      <c r="AA273">
        <v>1.1299999999999999E-3</v>
      </c>
      <c r="AB273">
        <v>1.0500000000000001E-2</v>
      </c>
      <c r="AC273">
        <f t="shared" si="67"/>
        <v>-1.9788107009300619</v>
      </c>
      <c r="AD273">
        <f t="shared" si="68"/>
        <v>-2.9469215565165805</v>
      </c>
      <c r="AE273" s="7">
        <f t="shared" si="69"/>
        <v>89.905371683347283</v>
      </c>
      <c r="AF273" s="7">
        <v>20</v>
      </c>
      <c r="AG273" s="7">
        <f t="shared" si="70"/>
        <v>-109.90537168334728</v>
      </c>
      <c r="AH273" s="7">
        <f t="shared" si="71"/>
        <v>-2.620760271441378</v>
      </c>
      <c r="AI273">
        <v>0</v>
      </c>
      <c r="AJ273">
        <v>0.12</v>
      </c>
      <c r="AK273">
        <v>8.76</v>
      </c>
      <c r="AL273">
        <v>1.5</v>
      </c>
      <c r="AM273">
        <v>1.81</v>
      </c>
    </row>
    <row r="274" spans="1:39" x14ac:dyDescent="0.25">
      <c r="A274">
        <v>1267</v>
      </c>
      <c r="B274" t="s">
        <v>1012</v>
      </c>
      <c r="C274" t="s">
        <v>1013</v>
      </c>
      <c r="D274" t="s">
        <v>899</v>
      </c>
      <c r="E274" s="7">
        <f t="shared" si="63"/>
        <v>170121918.39942056</v>
      </c>
      <c r="F274" s="8">
        <f t="shared" si="64"/>
        <v>8.2307602714413779</v>
      </c>
      <c r="G274" s="7">
        <f t="shared" si="55"/>
        <v>407380.27780411334</v>
      </c>
      <c r="H274">
        <v>5.61</v>
      </c>
      <c r="I274" s="7">
        <v>0.93</v>
      </c>
      <c r="J274" s="7">
        <f t="shared" si="56"/>
        <v>8.1992432199953136</v>
      </c>
      <c r="K274" s="7">
        <f t="shared" si="61"/>
        <v>5.578482948553936</v>
      </c>
      <c r="L274" s="7">
        <f t="shared" si="62"/>
        <v>158213384.11146083</v>
      </c>
      <c r="M274" s="7">
        <f t="shared" si="62"/>
        <v>378863.65835782606</v>
      </c>
      <c r="N274" s="7">
        <f t="shared" si="59"/>
        <v>7.9303090091742634</v>
      </c>
      <c r="O274" s="7">
        <f t="shared" si="60"/>
        <v>5.6383090091742636</v>
      </c>
      <c r="P274">
        <v>20</v>
      </c>
      <c r="Q274">
        <f t="shared" si="65"/>
        <v>293</v>
      </c>
      <c r="R274" t="s">
        <v>900</v>
      </c>
      <c r="S274" s="9" t="s">
        <v>41</v>
      </c>
      <c r="T274" t="s">
        <v>42</v>
      </c>
      <c r="U274" t="s">
        <v>1014</v>
      </c>
      <c r="V274">
        <v>291.99</v>
      </c>
      <c r="W274">
        <v>8.6319999999999997</v>
      </c>
      <c r="X274">
        <v>6.34</v>
      </c>
      <c r="Y274" s="8">
        <f t="shared" si="66"/>
        <v>-2.2919999999999998</v>
      </c>
      <c r="Z274">
        <v>-2.2919999999999998</v>
      </c>
      <c r="AA274">
        <v>1.1299999999999999E-3</v>
      </c>
      <c r="AB274">
        <v>1.0500000000000001E-2</v>
      </c>
      <c r="AC274">
        <f t="shared" si="67"/>
        <v>-1.9788107009300619</v>
      </c>
      <c r="AD274">
        <f t="shared" si="68"/>
        <v>-2.9469215565165805</v>
      </c>
      <c r="AE274" s="7">
        <f t="shared" si="69"/>
        <v>89.905371683347283</v>
      </c>
      <c r="AF274" s="7">
        <v>20</v>
      </c>
      <c r="AG274" s="7">
        <f t="shared" si="70"/>
        <v>-109.90537168334728</v>
      </c>
      <c r="AH274" s="7">
        <f t="shared" si="71"/>
        <v>-2.620760271441378</v>
      </c>
      <c r="AI274">
        <v>0</v>
      </c>
      <c r="AJ274">
        <v>0.12</v>
      </c>
      <c r="AK274">
        <v>8.76</v>
      </c>
      <c r="AL274">
        <v>1.5</v>
      </c>
      <c r="AM274">
        <v>1.81</v>
      </c>
    </row>
    <row r="275" spans="1:39" x14ac:dyDescent="0.25">
      <c r="A275">
        <v>1078</v>
      </c>
      <c r="B275" t="s">
        <v>1015</v>
      </c>
      <c r="C275" t="s">
        <v>1016</v>
      </c>
      <c r="D275" t="s">
        <v>899</v>
      </c>
      <c r="E275" s="7">
        <f t="shared" si="63"/>
        <v>453691112.10851097</v>
      </c>
      <c r="F275" s="8">
        <f t="shared" si="64"/>
        <v>8.6567602714413781</v>
      </c>
      <c r="G275" s="7">
        <f t="shared" si="55"/>
        <v>407380.27780411334</v>
      </c>
      <c r="H275">
        <v>5.61</v>
      </c>
      <c r="I275" s="7">
        <v>0.93</v>
      </c>
      <c r="J275" s="7">
        <f t="shared" si="56"/>
        <v>8.6252432199953137</v>
      </c>
      <c r="K275" s="7">
        <f t="shared" si="61"/>
        <v>5.578482948553936</v>
      </c>
      <c r="L275" s="7">
        <f t="shared" si="62"/>
        <v>421932734.26091439</v>
      </c>
      <c r="M275" s="7">
        <f t="shared" si="62"/>
        <v>378863.65835782606</v>
      </c>
      <c r="N275" s="7">
        <f t="shared" si="59"/>
        <v>8.3563090091742627</v>
      </c>
      <c r="O275" s="7">
        <f t="shared" si="60"/>
        <v>5.6383090091742636</v>
      </c>
      <c r="P275">
        <v>20</v>
      </c>
      <c r="Q275">
        <f t="shared" si="65"/>
        <v>293</v>
      </c>
      <c r="R275" t="s">
        <v>900</v>
      </c>
      <c r="S275" s="9" t="s">
        <v>41</v>
      </c>
      <c r="T275" t="s">
        <v>42</v>
      </c>
      <c r="U275" t="s">
        <v>1017</v>
      </c>
      <c r="V275">
        <v>291.99</v>
      </c>
      <c r="W275">
        <v>9.0579999999999998</v>
      </c>
      <c r="X275">
        <v>6.34</v>
      </c>
      <c r="Y275" s="8">
        <f t="shared" si="66"/>
        <v>-2.718</v>
      </c>
      <c r="Z275">
        <v>-2.3879999999999999</v>
      </c>
      <c r="AA275">
        <v>1.1299999999999999E-3</v>
      </c>
      <c r="AB275">
        <v>1.0500000000000001E-2</v>
      </c>
      <c r="AC275">
        <f t="shared" si="67"/>
        <v>-1.9788107009300619</v>
      </c>
      <c r="AD275">
        <f t="shared" si="68"/>
        <v>-2.9469215565165805</v>
      </c>
      <c r="AE275" s="7">
        <f t="shared" si="69"/>
        <v>89.905371683347283</v>
      </c>
      <c r="AF275" s="7">
        <v>20</v>
      </c>
      <c r="AG275" s="7">
        <f t="shared" si="70"/>
        <v>-109.90537168334728</v>
      </c>
      <c r="AH275" s="7">
        <f t="shared" si="71"/>
        <v>-3.0467602714413782</v>
      </c>
      <c r="AI275">
        <v>0</v>
      </c>
      <c r="AJ275">
        <v>0.12</v>
      </c>
      <c r="AK275">
        <v>8.76</v>
      </c>
      <c r="AL275">
        <v>1.5</v>
      </c>
      <c r="AM275">
        <v>1.81</v>
      </c>
    </row>
    <row r="276" spans="1:39" x14ac:dyDescent="0.25">
      <c r="A276">
        <v>1277</v>
      </c>
      <c r="B276" t="s">
        <v>1018</v>
      </c>
      <c r="C276" t="s">
        <v>1019</v>
      </c>
      <c r="D276" t="s">
        <v>899</v>
      </c>
      <c r="E276" s="7">
        <f t="shared" si="63"/>
        <v>245900986.73011547</v>
      </c>
      <c r="F276" s="8">
        <f t="shared" si="64"/>
        <v>8.390760271441378</v>
      </c>
      <c r="G276" s="7">
        <f t="shared" si="55"/>
        <v>588843.65535558888</v>
      </c>
      <c r="H276">
        <v>5.77</v>
      </c>
      <c r="I276" s="7">
        <v>0.93</v>
      </c>
      <c r="J276" s="7">
        <f t="shared" si="56"/>
        <v>8.3592432199953137</v>
      </c>
      <c r="K276" s="7">
        <f t="shared" si="61"/>
        <v>5.7384829485539353</v>
      </c>
      <c r="L276" s="7">
        <f t="shared" si="62"/>
        <v>228687917.65900776</v>
      </c>
      <c r="M276" s="7">
        <f t="shared" si="62"/>
        <v>547624.59948069858</v>
      </c>
      <c r="N276" s="7">
        <f t="shared" si="59"/>
        <v>8.0903090091742644</v>
      </c>
      <c r="O276" s="7">
        <f t="shared" si="60"/>
        <v>5.7983090091742628</v>
      </c>
      <c r="P276">
        <v>20</v>
      </c>
      <c r="Q276">
        <f t="shared" si="65"/>
        <v>293</v>
      </c>
      <c r="R276" t="s">
        <v>900</v>
      </c>
      <c r="S276" s="9" t="s">
        <v>41</v>
      </c>
      <c r="T276" t="s">
        <v>42</v>
      </c>
      <c r="U276" t="s">
        <v>1020</v>
      </c>
      <c r="V276">
        <v>291.99</v>
      </c>
      <c r="W276">
        <v>8.6319999999999997</v>
      </c>
      <c r="X276">
        <v>6.34</v>
      </c>
      <c r="Y276" s="8">
        <f t="shared" si="66"/>
        <v>-2.2919999999999998</v>
      </c>
      <c r="Z276">
        <v>-2.2919999999999998</v>
      </c>
      <c r="AA276">
        <v>1.1299999999999999E-3</v>
      </c>
      <c r="AB276">
        <v>1.0500000000000001E-2</v>
      </c>
      <c r="AC276">
        <f t="shared" si="67"/>
        <v>-1.9788107009300619</v>
      </c>
      <c r="AD276">
        <f t="shared" si="68"/>
        <v>-2.9469215565165805</v>
      </c>
      <c r="AE276" s="7">
        <f t="shared" si="69"/>
        <v>89.905371683347283</v>
      </c>
      <c r="AF276" s="7">
        <v>20</v>
      </c>
      <c r="AG276" s="7">
        <f t="shared" si="70"/>
        <v>-109.90537168334728</v>
      </c>
      <c r="AH276" s="7">
        <f t="shared" si="71"/>
        <v>-2.620760271441378</v>
      </c>
      <c r="AI276">
        <v>0</v>
      </c>
      <c r="AJ276">
        <v>0.12</v>
      </c>
      <c r="AK276">
        <v>8.76</v>
      </c>
      <c r="AL276">
        <v>1.5</v>
      </c>
      <c r="AM276">
        <v>1.81</v>
      </c>
    </row>
    <row r="277" spans="1:39" x14ac:dyDescent="0.25">
      <c r="A277">
        <v>1194</v>
      </c>
      <c r="B277" t="s">
        <v>1021</v>
      </c>
      <c r="C277" t="s">
        <v>1022</v>
      </c>
      <c r="D277" t="s">
        <v>899</v>
      </c>
      <c r="E277" s="7">
        <f t="shared" si="63"/>
        <v>52572698.740017794</v>
      </c>
      <c r="F277" s="8">
        <f t="shared" si="64"/>
        <v>7.7207602714413781</v>
      </c>
      <c r="G277" s="7">
        <f t="shared" si="55"/>
        <v>125892.54117941685</v>
      </c>
      <c r="H277">
        <v>5.0999999999999996</v>
      </c>
      <c r="I277" s="7">
        <v>0.93</v>
      </c>
      <c r="J277" s="7">
        <f t="shared" si="56"/>
        <v>7.6892432199953138</v>
      </c>
      <c r="K277" s="7">
        <f t="shared" si="61"/>
        <v>5.0684829485539353</v>
      </c>
      <c r="L277" s="7">
        <f t="shared" si="62"/>
        <v>48892609.828216635</v>
      </c>
      <c r="M277" s="7">
        <f t="shared" si="62"/>
        <v>117080.06329685765</v>
      </c>
      <c r="N277" s="7">
        <f t="shared" si="59"/>
        <v>7.4203090091742636</v>
      </c>
      <c r="O277" s="7">
        <f t="shared" si="60"/>
        <v>5.1283090091742629</v>
      </c>
      <c r="P277">
        <v>20</v>
      </c>
      <c r="Q277">
        <f t="shared" si="65"/>
        <v>293</v>
      </c>
      <c r="R277" t="s">
        <v>900</v>
      </c>
      <c r="S277" s="9" t="s">
        <v>41</v>
      </c>
      <c r="T277" t="s">
        <v>42</v>
      </c>
      <c r="U277" t="s">
        <v>1023</v>
      </c>
      <c r="V277">
        <v>291.99</v>
      </c>
      <c r="W277">
        <v>8.6319999999999997</v>
      </c>
      <c r="X277">
        <v>6.34</v>
      </c>
      <c r="Y277" s="8">
        <f t="shared" si="66"/>
        <v>-2.2919999999999998</v>
      </c>
      <c r="Z277">
        <v>-2.2919999999999998</v>
      </c>
      <c r="AA277">
        <v>1.1299999999999999E-3</v>
      </c>
      <c r="AB277">
        <v>1.0500000000000001E-2</v>
      </c>
      <c r="AC277">
        <f t="shared" si="67"/>
        <v>-1.9788107009300619</v>
      </c>
      <c r="AD277">
        <f t="shared" si="68"/>
        <v>-2.9469215565165805</v>
      </c>
      <c r="AE277" s="7">
        <f t="shared" si="69"/>
        <v>89.905371683347283</v>
      </c>
      <c r="AF277" s="7">
        <v>20</v>
      </c>
      <c r="AG277" s="7">
        <f t="shared" si="70"/>
        <v>-109.90537168334728</v>
      </c>
      <c r="AH277" s="7">
        <f t="shared" si="71"/>
        <v>-2.620760271441378</v>
      </c>
      <c r="AI277">
        <v>0</v>
      </c>
      <c r="AJ277">
        <v>0.13</v>
      </c>
      <c r="AK277">
        <v>8.84</v>
      </c>
      <c r="AL277">
        <v>1.47</v>
      </c>
      <c r="AM277">
        <v>1.81</v>
      </c>
    </row>
    <row r="278" spans="1:39" x14ac:dyDescent="0.25">
      <c r="A278">
        <v>1140</v>
      </c>
      <c r="B278" t="s">
        <v>1024</v>
      </c>
      <c r="C278" t="s">
        <v>1025</v>
      </c>
      <c r="D278" t="s">
        <v>899</v>
      </c>
      <c r="E278" s="7">
        <f t="shared" si="63"/>
        <v>81425469.509619266</v>
      </c>
      <c r="F278" s="8">
        <f t="shared" si="64"/>
        <v>7.9107602714413794</v>
      </c>
      <c r="G278" s="7">
        <f t="shared" ref="G278:G341" si="72">10^H278</f>
        <v>218776.16239495538</v>
      </c>
      <c r="H278">
        <v>5.34</v>
      </c>
      <c r="I278" s="7">
        <v>0.93</v>
      </c>
      <c r="J278" s="7">
        <f t="shared" ref="J278:J341" si="73">K278-AH278</f>
        <v>7.8792432199953151</v>
      </c>
      <c r="K278" s="7">
        <f t="shared" ref="K278:K309" si="74">LOG(I278*G278)</f>
        <v>5.3084829485539355</v>
      </c>
      <c r="L278" s="7">
        <f t="shared" ref="L278:M309" si="75">10^J278</f>
        <v>75725686.643945768</v>
      </c>
      <c r="M278" s="7">
        <f t="shared" si="75"/>
        <v>203461.83102730883</v>
      </c>
      <c r="N278" s="7">
        <f t="shared" ref="N278:N341" si="76">LOG(EXP((AE278/8.314)*((1000/298)-(1000/Q278))+LN(L278)))</f>
        <v>7.6103090091742649</v>
      </c>
      <c r="O278" s="7">
        <f t="shared" ref="O278:O341" si="77">LOG(EXP((-AF278/8.314)*((1000/298)-(1000/Q278))+LN(M278)))</f>
        <v>5.3683090091742631</v>
      </c>
      <c r="P278">
        <v>20</v>
      </c>
      <c r="Q278">
        <f t="shared" si="65"/>
        <v>293</v>
      </c>
      <c r="R278" t="s">
        <v>900</v>
      </c>
      <c r="S278" s="9" t="s">
        <v>41</v>
      </c>
      <c r="T278" t="s">
        <v>42</v>
      </c>
      <c r="U278" t="s">
        <v>1026</v>
      </c>
      <c r="V278">
        <v>291.99</v>
      </c>
      <c r="W278">
        <v>8.5820000000000007</v>
      </c>
      <c r="X278">
        <v>6.34</v>
      </c>
      <c r="Y278" s="8">
        <f t="shared" si="66"/>
        <v>-2.2420000000000009</v>
      </c>
      <c r="Z278">
        <v>-2.242</v>
      </c>
      <c r="AA278">
        <v>1.1299999999999999E-3</v>
      </c>
      <c r="AB278">
        <v>1.0500000000000001E-2</v>
      </c>
      <c r="AC278">
        <f t="shared" si="67"/>
        <v>-1.9788107009300619</v>
      </c>
      <c r="AD278">
        <f t="shared" si="68"/>
        <v>-2.9469215565165805</v>
      </c>
      <c r="AE278" s="7">
        <f t="shared" si="69"/>
        <v>89.905371683347283</v>
      </c>
      <c r="AF278" s="7">
        <v>20</v>
      </c>
      <c r="AG278" s="7">
        <f t="shared" si="70"/>
        <v>-109.90537168334728</v>
      </c>
      <c r="AH278" s="7">
        <f t="shared" si="71"/>
        <v>-2.5707602714413791</v>
      </c>
      <c r="AI278">
        <v>0</v>
      </c>
      <c r="AJ278">
        <v>0.13</v>
      </c>
      <c r="AK278">
        <v>8.84</v>
      </c>
      <c r="AL278">
        <v>1.47</v>
      </c>
      <c r="AM278">
        <v>1.81</v>
      </c>
    </row>
    <row r="279" spans="1:39" x14ac:dyDescent="0.25">
      <c r="A279">
        <v>1193</v>
      </c>
      <c r="B279" t="s">
        <v>1027</v>
      </c>
      <c r="C279" t="s">
        <v>1028</v>
      </c>
      <c r="D279" t="s">
        <v>899</v>
      </c>
      <c r="E279" s="7">
        <f t="shared" si="63"/>
        <v>112398436.84897986</v>
      </c>
      <c r="F279" s="8">
        <f t="shared" si="64"/>
        <v>8.0507602714413782</v>
      </c>
      <c r="G279" s="7">
        <f t="shared" si="72"/>
        <v>269153.48039269145</v>
      </c>
      <c r="H279">
        <v>5.43</v>
      </c>
      <c r="I279" s="7">
        <v>0.93</v>
      </c>
      <c r="J279" s="7">
        <f t="shared" si="73"/>
        <v>8.0192432199953121</v>
      </c>
      <c r="K279" s="7">
        <f t="shared" si="74"/>
        <v>5.3984829485539345</v>
      </c>
      <c r="L279" s="7">
        <f t="shared" si="75"/>
        <v>104530546.26955107</v>
      </c>
      <c r="M279" s="7">
        <f t="shared" si="75"/>
        <v>250312.73676520304</v>
      </c>
      <c r="N279" s="7">
        <f t="shared" si="76"/>
        <v>7.7503090091742628</v>
      </c>
      <c r="O279" s="7">
        <f t="shared" si="77"/>
        <v>5.4583090091742621</v>
      </c>
      <c r="P279">
        <v>20</v>
      </c>
      <c r="Q279">
        <f t="shared" si="65"/>
        <v>293</v>
      </c>
      <c r="R279" t="s">
        <v>900</v>
      </c>
      <c r="S279" s="9" t="s">
        <v>41</v>
      </c>
      <c r="T279" t="s">
        <v>42</v>
      </c>
      <c r="U279" t="s">
        <v>1029</v>
      </c>
      <c r="V279">
        <v>291.99</v>
      </c>
      <c r="W279">
        <v>8.6319999999999997</v>
      </c>
      <c r="X279">
        <v>6.34</v>
      </c>
      <c r="Y279" s="8">
        <f t="shared" si="66"/>
        <v>-2.2919999999999998</v>
      </c>
      <c r="Z279">
        <v>-2.2919999999999998</v>
      </c>
      <c r="AA279">
        <v>1.1299999999999999E-3</v>
      </c>
      <c r="AB279">
        <v>1.0500000000000001E-2</v>
      </c>
      <c r="AC279">
        <f t="shared" si="67"/>
        <v>-1.9788107009300619</v>
      </c>
      <c r="AD279">
        <f t="shared" si="68"/>
        <v>-2.9469215565165805</v>
      </c>
      <c r="AE279" s="7">
        <f t="shared" si="69"/>
        <v>89.905371683347283</v>
      </c>
      <c r="AF279" s="7">
        <v>20</v>
      </c>
      <c r="AG279" s="7">
        <f t="shared" si="70"/>
        <v>-109.90537168334728</v>
      </c>
      <c r="AH279" s="7">
        <f t="shared" si="71"/>
        <v>-2.620760271441378</v>
      </c>
      <c r="AI279">
        <v>0</v>
      </c>
      <c r="AJ279">
        <v>0.13</v>
      </c>
      <c r="AK279">
        <v>8.84</v>
      </c>
      <c r="AL279">
        <v>1.47</v>
      </c>
      <c r="AM279">
        <v>1.81</v>
      </c>
    </row>
    <row r="280" spans="1:39" x14ac:dyDescent="0.25">
      <c r="A280">
        <v>1070</v>
      </c>
      <c r="B280" t="s">
        <v>369</v>
      </c>
      <c r="C280" t="s">
        <v>370</v>
      </c>
      <c r="D280" t="s">
        <v>899</v>
      </c>
      <c r="E280" s="7">
        <f t="shared" si="63"/>
        <v>337699597.52552533</v>
      </c>
      <c r="F280" s="8">
        <f t="shared" si="64"/>
        <v>8.5285305430382898</v>
      </c>
      <c r="G280" s="7">
        <f t="shared" si="72"/>
        <v>870963.58995608229</v>
      </c>
      <c r="H280">
        <v>5.94</v>
      </c>
      <c r="I280" s="7">
        <v>0.93</v>
      </c>
      <c r="J280" s="7">
        <f t="shared" si="73"/>
        <v>8.4970134915922255</v>
      </c>
      <c r="K280" s="7">
        <f t="shared" si="74"/>
        <v>5.9084829485539361</v>
      </c>
      <c r="L280" s="7">
        <f t="shared" si="75"/>
        <v>314060625.69873911</v>
      </c>
      <c r="M280" s="7">
        <f t="shared" si="75"/>
        <v>809996.13865915791</v>
      </c>
      <c r="N280" s="7">
        <f t="shared" si="76"/>
        <v>8.2473090091742645</v>
      </c>
      <c r="O280" s="7">
        <f t="shared" si="77"/>
        <v>5.9683090091742637</v>
      </c>
      <c r="P280">
        <v>20</v>
      </c>
      <c r="Q280">
        <f t="shared" si="65"/>
        <v>293</v>
      </c>
      <c r="R280" t="s">
        <v>900</v>
      </c>
      <c r="S280" s="9" t="s">
        <v>41</v>
      </c>
      <c r="T280" t="s">
        <v>42</v>
      </c>
      <c r="U280" t="s">
        <v>371</v>
      </c>
      <c r="V280">
        <v>291.99</v>
      </c>
      <c r="W280">
        <v>8.6189999999999998</v>
      </c>
      <c r="X280">
        <v>6.34</v>
      </c>
      <c r="Y280" s="8">
        <f t="shared" si="66"/>
        <v>-2.2789999999999999</v>
      </c>
      <c r="Z280">
        <v>-2.3090000000000002</v>
      </c>
      <c r="AA280">
        <v>1.1299999999999999E-3</v>
      </c>
      <c r="AB280">
        <v>5.6500000000000002E-2</v>
      </c>
      <c r="AC280">
        <f t="shared" si="67"/>
        <v>-1.2479515521805615</v>
      </c>
      <c r="AD280">
        <f t="shared" si="68"/>
        <v>-2.9469215565165805</v>
      </c>
      <c r="AE280" s="7">
        <f t="shared" si="69"/>
        <v>83.476825927969614</v>
      </c>
      <c r="AF280" s="7">
        <v>20</v>
      </c>
      <c r="AG280" s="7">
        <f t="shared" si="70"/>
        <v>-103.47682592796961</v>
      </c>
      <c r="AH280" s="7">
        <f t="shared" si="71"/>
        <v>-2.5885305430382899</v>
      </c>
      <c r="AI280">
        <v>0</v>
      </c>
      <c r="AJ280">
        <v>0.13</v>
      </c>
      <c r="AK280">
        <v>8.84</v>
      </c>
      <c r="AL280">
        <v>1.47</v>
      </c>
      <c r="AM280">
        <v>1.81</v>
      </c>
    </row>
    <row r="281" spans="1:39" x14ac:dyDescent="0.25">
      <c r="A281">
        <v>1187</v>
      </c>
      <c r="B281" t="s">
        <v>372</v>
      </c>
      <c r="C281" t="s">
        <v>373</v>
      </c>
      <c r="D281" t="s">
        <v>899</v>
      </c>
      <c r="E281" s="7">
        <f t="shared" si="63"/>
        <v>25748994.3198989</v>
      </c>
      <c r="F281" s="8">
        <f t="shared" si="64"/>
        <v>7.4107602714413776</v>
      </c>
      <c r="G281" s="7">
        <f t="shared" si="72"/>
        <v>234422.88153199267</v>
      </c>
      <c r="H281">
        <v>5.37</v>
      </c>
      <c r="I281" s="7">
        <v>0.93</v>
      </c>
      <c r="J281" s="7">
        <f t="shared" si="73"/>
        <v>7.3792432199953133</v>
      </c>
      <c r="K281" s="7">
        <f t="shared" si="74"/>
        <v>5.3384829485539358</v>
      </c>
      <c r="L281" s="7">
        <f t="shared" si="75"/>
        <v>23946564.717506018</v>
      </c>
      <c r="M281" s="7">
        <f t="shared" si="75"/>
        <v>218013.27982475318</v>
      </c>
      <c r="N281" s="7">
        <f t="shared" si="76"/>
        <v>7.110309009174264</v>
      </c>
      <c r="O281" s="7">
        <f t="shared" si="77"/>
        <v>5.3983090091742634</v>
      </c>
      <c r="P281">
        <v>20</v>
      </c>
      <c r="Q281">
        <f t="shared" si="65"/>
        <v>293</v>
      </c>
      <c r="R281" t="s">
        <v>900</v>
      </c>
      <c r="S281" s="9" t="s">
        <v>41</v>
      </c>
      <c r="T281" t="s">
        <v>42</v>
      </c>
      <c r="U281" t="s">
        <v>374</v>
      </c>
      <c r="V281">
        <v>291.99</v>
      </c>
      <c r="W281">
        <v>8.0519999999999996</v>
      </c>
      <c r="X281">
        <v>6.34</v>
      </c>
      <c r="Y281" s="8">
        <f t="shared" si="66"/>
        <v>-1.7119999999999997</v>
      </c>
      <c r="Z281">
        <v>-2.242</v>
      </c>
      <c r="AA281">
        <v>1.1299999999999999E-3</v>
      </c>
      <c r="AB281">
        <v>1.0500000000000001E-2</v>
      </c>
      <c r="AC281">
        <f t="shared" si="67"/>
        <v>-1.9788107009300619</v>
      </c>
      <c r="AD281">
        <f t="shared" si="68"/>
        <v>-2.9469215565165805</v>
      </c>
      <c r="AE281" s="7">
        <f t="shared" si="69"/>
        <v>89.905371683347283</v>
      </c>
      <c r="AF281" s="7">
        <v>20</v>
      </c>
      <c r="AG281" s="7">
        <f t="shared" si="70"/>
        <v>-109.90537168334728</v>
      </c>
      <c r="AH281" s="7">
        <f t="shared" si="71"/>
        <v>-2.0407602714413779</v>
      </c>
      <c r="AI281">
        <v>0</v>
      </c>
      <c r="AJ281">
        <v>0.18</v>
      </c>
      <c r="AK281">
        <v>8.85</v>
      </c>
      <c r="AL281">
        <v>1.52</v>
      </c>
      <c r="AM281">
        <v>1.81</v>
      </c>
    </row>
    <row r="282" spans="1:39" x14ac:dyDescent="0.25">
      <c r="A282">
        <v>1071</v>
      </c>
      <c r="B282" t="s">
        <v>1030</v>
      </c>
      <c r="C282" t="s">
        <v>1031</v>
      </c>
      <c r="D282" t="s">
        <v>899</v>
      </c>
      <c r="E282" s="7">
        <f t="shared" si="63"/>
        <v>225527927.04928058</v>
      </c>
      <c r="F282" s="8">
        <f t="shared" si="64"/>
        <v>8.3532003280872793</v>
      </c>
      <c r="G282" s="7">
        <f t="shared" si="72"/>
        <v>575439.93733715697</v>
      </c>
      <c r="H282">
        <v>5.76</v>
      </c>
      <c r="I282" s="7">
        <v>0.93</v>
      </c>
      <c r="J282" s="7">
        <f t="shared" si="73"/>
        <v>8.3216832766412168</v>
      </c>
      <c r="K282" s="7">
        <f t="shared" si="74"/>
        <v>5.7284829485539355</v>
      </c>
      <c r="L282" s="7">
        <f t="shared" si="75"/>
        <v>209740972.15583202</v>
      </c>
      <c r="M282" s="7">
        <f t="shared" si="75"/>
        <v>535159.14172355691</v>
      </c>
      <c r="N282" s="7">
        <f t="shared" si="76"/>
        <v>8.0663090091742671</v>
      </c>
      <c r="O282" s="7">
        <f t="shared" si="77"/>
        <v>5.7883090091742631</v>
      </c>
      <c r="P282">
        <v>20</v>
      </c>
      <c r="Q282">
        <f t="shared" si="65"/>
        <v>293</v>
      </c>
      <c r="R282" t="s">
        <v>900</v>
      </c>
      <c r="S282" s="9" t="s">
        <v>41</v>
      </c>
      <c r="T282" t="s">
        <v>42</v>
      </c>
      <c r="U282" t="s">
        <v>1032</v>
      </c>
      <c r="V282">
        <v>291.99</v>
      </c>
      <c r="W282">
        <v>8.6180000000000003</v>
      </c>
      <c r="X282">
        <v>6.34</v>
      </c>
      <c r="Y282" s="8">
        <f t="shared" si="66"/>
        <v>-2.2780000000000005</v>
      </c>
      <c r="Z282">
        <v>-2.3879999999999999</v>
      </c>
      <c r="AA282">
        <v>1.6800000000000001E-3</v>
      </c>
      <c r="AB282">
        <v>3.44E-2</v>
      </c>
      <c r="AC282">
        <f t="shared" si="67"/>
        <v>-1.4634415574284698</v>
      </c>
      <c r="AD282">
        <f t="shared" si="68"/>
        <v>-2.7746907182741372</v>
      </c>
      <c r="AE282" s="7">
        <f t="shared" si="69"/>
        <v>85.372249089782642</v>
      </c>
      <c r="AF282" s="7">
        <v>20</v>
      </c>
      <c r="AG282" s="7">
        <f t="shared" si="70"/>
        <v>-105.37224908978264</v>
      </c>
      <c r="AH282" s="7">
        <f t="shared" si="71"/>
        <v>-2.5932003280872804</v>
      </c>
      <c r="AI282">
        <v>0</v>
      </c>
      <c r="AJ282">
        <v>0.18</v>
      </c>
      <c r="AK282">
        <v>8.85</v>
      </c>
      <c r="AL282">
        <v>1.52</v>
      </c>
      <c r="AM282">
        <v>1.81</v>
      </c>
    </row>
    <row r="283" spans="1:39" x14ac:dyDescent="0.25">
      <c r="A283">
        <v>1204</v>
      </c>
      <c r="B283" t="s">
        <v>1033</v>
      </c>
      <c r="C283" t="s">
        <v>1034</v>
      </c>
      <c r="D283" t="s">
        <v>899</v>
      </c>
      <c r="E283" s="7">
        <f t="shared" si="63"/>
        <v>64678549.457171507</v>
      </c>
      <c r="F283" s="8">
        <f t="shared" si="64"/>
        <v>7.8107602714413789</v>
      </c>
      <c r="G283" s="7">
        <f t="shared" si="72"/>
        <v>295120.92266663886</v>
      </c>
      <c r="H283">
        <v>5.47</v>
      </c>
      <c r="I283" s="7">
        <v>0.93</v>
      </c>
      <c r="J283" s="7">
        <f t="shared" si="73"/>
        <v>7.7792432199953145</v>
      </c>
      <c r="K283" s="7">
        <f t="shared" si="74"/>
        <v>5.4384829485539354</v>
      </c>
      <c r="L283" s="7">
        <f t="shared" si="75"/>
        <v>60151050.995169602</v>
      </c>
      <c r="M283" s="7">
        <f t="shared" si="75"/>
        <v>274462.45807997463</v>
      </c>
      <c r="N283" s="7">
        <f t="shared" si="76"/>
        <v>7.5103090091742652</v>
      </c>
      <c r="O283" s="7">
        <f t="shared" si="77"/>
        <v>5.4983090091742639</v>
      </c>
      <c r="P283">
        <v>20</v>
      </c>
      <c r="Q283">
        <f t="shared" si="65"/>
        <v>293</v>
      </c>
      <c r="R283" t="s">
        <v>900</v>
      </c>
      <c r="S283" s="9" t="s">
        <v>41</v>
      </c>
      <c r="T283" t="s">
        <v>42</v>
      </c>
      <c r="U283" t="s">
        <v>1035</v>
      </c>
      <c r="V283">
        <v>291.99</v>
      </c>
      <c r="W283">
        <v>8.3520000000000003</v>
      </c>
      <c r="X283">
        <v>6.34</v>
      </c>
      <c r="Y283" s="8">
        <f t="shared" si="66"/>
        <v>-2.0120000000000005</v>
      </c>
      <c r="Z283">
        <v>-2.242</v>
      </c>
      <c r="AA283">
        <v>1.1299999999999999E-3</v>
      </c>
      <c r="AB283">
        <v>1.0500000000000001E-2</v>
      </c>
      <c r="AC283">
        <f t="shared" si="67"/>
        <v>-1.9788107009300619</v>
      </c>
      <c r="AD283">
        <f t="shared" si="68"/>
        <v>-2.9469215565165805</v>
      </c>
      <c r="AE283" s="7">
        <f t="shared" si="69"/>
        <v>89.905371683347283</v>
      </c>
      <c r="AF283" s="7">
        <v>20</v>
      </c>
      <c r="AG283" s="7">
        <f t="shared" si="70"/>
        <v>-109.90537168334728</v>
      </c>
      <c r="AH283" s="7">
        <f t="shared" si="71"/>
        <v>-2.3407602714413791</v>
      </c>
      <c r="AI283">
        <v>0</v>
      </c>
      <c r="AJ283">
        <v>0.13</v>
      </c>
      <c r="AK283">
        <v>8.9</v>
      </c>
      <c r="AL283">
        <v>1.47</v>
      </c>
      <c r="AM283">
        <v>1.81</v>
      </c>
    </row>
    <row r="284" spans="1:39" x14ac:dyDescent="0.25">
      <c r="A284">
        <v>1268</v>
      </c>
      <c r="B284" t="s">
        <v>1036</v>
      </c>
      <c r="C284" t="s">
        <v>1037</v>
      </c>
      <c r="D284" t="s">
        <v>899</v>
      </c>
      <c r="E284" s="7">
        <f t="shared" si="63"/>
        <v>240303596.90242976</v>
      </c>
      <c r="F284" s="8">
        <f t="shared" si="64"/>
        <v>8.3807602714413783</v>
      </c>
      <c r="G284" s="7">
        <f t="shared" si="72"/>
        <v>575439.93733715697</v>
      </c>
      <c r="H284">
        <v>5.76</v>
      </c>
      <c r="I284" s="7">
        <v>0.93</v>
      </c>
      <c r="J284" s="7">
        <f t="shared" si="73"/>
        <v>8.3492432199953139</v>
      </c>
      <c r="K284" s="7">
        <f t="shared" si="74"/>
        <v>5.7284829485539355</v>
      </c>
      <c r="L284" s="7">
        <f t="shared" si="75"/>
        <v>223482345.11926004</v>
      </c>
      <c r="M284" s="7">
        <f t="shared" si="75"/>
        <v>535159.14172355691</v>
      </c>
      <c r="N284" s="7">
        <f t="shared" si="76"/>
        <v>8.0803090091742646</v>
      </c>
      <c r="O284" s="7">
        <f t="shared" si="77"/>
        <v>5.7883090091742631</v>
      </c>
      <c r="P284">
        <v>20</v>
      </c>
      <c r="Q284">
        <f t="shared" si="65"/>
        <v>293</v>
      </c>
      <c r="R284" t="s">
        <v>900</v>
      </c>
      <c r="S284" s="9" t="s">
        <v>41</v>
      </c>
      <c r="T284" t="s">
        <v>42</v>
      </c>
      <c r="U284" t="s">
        <v>1038</v>
      </c>
      <c r="V284">
        <v>291.99</v>
      </c>
      <c r="W284">
        <v>8.6319999999999997</v>
      </c>
      <c r="X284">
        <v>6.34</v>
      </c>
      <c r="Y284" s="8">
        <f t="shared" si="66"/>
        <v>-2.2919999999999998</v>
      </c>
      <c r="Z284">
        <v>-2.2919999999999998</v>
      </c>
      <c r="AA284">
        <v>1.1299999999999999E-3</v>
      </c>
      <c r="AB284">
        <v>1.0500000000000001E-2</v>
      </c>
      <c r="AC284">
        <f t="shared" si="67"/>
        <v>-1.9788107009300619</v>
      </c>
      <c r="AD284">
        <f t="shared" si="68"/>
        <v>-2.9469215565165805</v>
      </c>
      <c r="AE284" s="7">
        <f t="shared" si="69"/>
        <v>89.905371683347283</v>
      </c>
      <c r="AF284" s="7">
        <v>20</v>
      </c>
      <c r="AG284" s="7">
        <f t="shared" si="70"/>
        <v>-109.90537168334728</v>
      </c>
      <c r="AH284" s="7">
        <f t="shared" si="71"/>
        <v>-2.620760271441378</v>
      </c>
      <c r="AI284">
        <v>0</v>
      </c>
      <c r="AJ284">
        <v>0.13</v>
      </c>
      <c r="AK284">
        <v>8.9</v>
      </c>
      <c r="AL284">
        <v>1.47</v>
      </c>
      <c r="AM284">
        <v>1.81</v>
      </c>
    </row>
    <row r="285" spans="1:39" x14ac:dyDescent="0.25">
      <c r="A285">
        <v>1080</v>
      </c>
      <c r="B285" t="s">
        <v>378</v>
      </c>
      <c r="C285" t="s">
        <v>379</v>
      </c>
      <c r="D285" t="s">
        <v>899</v>
      </c>
      <c r="E285" s="7">
        <f t="shared" si="63"/>
        <v>81425469.509618968</v>
      </c>
      <c r="F285" s="8">
        <f t="shared" si="64"/>
        <v>7.9107602714413785</v>
      </c>
      <c r="G285" s="7">
        <f t="shared" si="72"/>
        <v>616595.00186148309</v>
      </c>
      <c r="H285">
        <v>5.79</v>
      </c>
      <c r="I285" s="7">
        <v>0.93</v>
      </c>
      <c r="J285" s="7">
        <f t="shared" si="73"/>
        <v>7.8792432199953142</v>
      </c>
      <c r="K285" s="7">
        <f t="shared" si="74"/>
        <v>5.7584829485539357</v>
      </c>
      <c r="L285" s="7">
        <f t="shared" si="75"/>
        <v>75725686.643945768</v>
      </c>
      <c r="M285" s="7">
        <f t="shared" si="75"/>
        <v>573433.35173118021</v>
      </c>
      <c r="N285" s="7">
        <f t="shared" si="76"/>
        <v>7.6103090091742649</v>
      </c>
      <c r="O285" s="7">
        <f t="shared" si="77"/>
        <v>5.8183090091742642</v>
      </c>
      <c r="P285">
        <v>20</v>
      </c>
      <c r="Q285">
        <f t="shared" si="65"/>
        <v>293</v>
      </c>
      <c r="R285" t="s">
        <v>900</v>
      </c>
      <c r="S285" s="9" t="s">
        <v>41</v>
      </c>
      <c r="T285" t="s">
        <v>42</v>
      </c>
      <c r="U285" t="s">
        <v>380</v>
      </c>
      <c r="V285">
        <v>291.99</v>
      </c>
      <c r="W285">
        <v>8.1319999999999997</v>
      </c>
      <c r="X285">
        <v>6.34</v>
      </c>
      <c r="Y285" s="8">
        <f t="shared" si="66"/>
        <v>-1.7919999999999998</v>
      </c>
      <c r="Z285">
        <v>-2.2919999999999998</v>
      </c>
      <c r="AA285">
        <v>1.1299999999999999E-3</v>
      </c>
      <c r="AB285">
        <v>1.0500000000000001E-2</v>
      </c>
      <c r="AC285">
        <f t="shared" si="67"/>
        <v>-1.9788107009300619</v>
      </c>
      <c r="AD285">
        <f t="shared" si="68"/>
        <v>-2.9469215565165805</v>
      </c>
      <c r="AE285" s="7">
        <f t="shared" si="69"/>
        <v>89.905371683347283</v>
      </c>
      <c r="AF285" s="7">
        <v>20</v>
      </c>
      <c r="AG285" s="7">
        <f t="shared" si="70"/>
        <v>-109.90537168334728</v>
      </c>
      <c r="AH285" s="7">
        <f t="shared" si="71"/>
        <v>-2.1207602714413785</v>
      </c>
      <c r="AI285">
        <v>0</v>
      </c>
      <c r="AJ285">
        <v>0.13</v>
      </c>
      <c r="AK285">
        <v>8.9</v>
      </c>
      <c r="AL285">
        <v>1.47</v>
      </c>
      <c r="AM285">
        <v>1.81</v>
      </c>
    </row>
    <row r="286" spans="1:39" x14ac:dyDescent="0.25">
      <c r="A286">
        <v>1270</v>
      </c>
      <c r="B286" t="s">
        <v>1039</v>
      </c>
      <c r="C286" t="s">
        <v>1040</v>
      </c>
      <c r="D286" t="s">
        <v>899</v>
      </c>
      <c r="E286" s="7">
        <f t="shared" si="63"/>
        <v>372186204.46692836</v>
      </c>
      <c r="F286" s="8">
        <f t="shared" si="64"/>
        <v>8.5707602714413778</v>
      </c>
      <c r="G286" s="7">
        <f t="shared" si="72"/>
        <v>891250.93813374708</v>
      </c>
      <c r="H286">
        <v>5.95</v>
      </c>
      <c r="I286" s="7">
        <v>0.93</v>
      </c>
      <c r="J286" s="7">
        <f t="shared" si="73"/>
        <v>8.5392432199953134</v>
      </c>
      <c r="K286" s="7">
        <f t="shared" si="74"/>
        <v>5.9184829485539359</v>
      </c>
      <c r="L286" s="7">
        <f t="shared" si="75"/>
        <v>346133170.15424401</v>
      </c>
      <c r="M286" s="7">
        <f t="shared" si="75"/>
        <v>828863.37246438616</v>
      </c>
      <c r="N286" s="7">
        <f t="shared" si="76"/>
        <v>8.2703090091742641</v>
      </c>
      <c r="O286" s="7">
        <f t="shared" si="77"/>
        <v>5.9783090091742643</v>
      </c>
      <c r="P286">
        <v>20</v>
      </c>
      <c r="Q286">
        <f t="shared" si="65"/>
        <v>293</v>
      </c>
      <c r="R286" t="s">
        <v>900</v>
      </c>
      <c r="S286" s="9" t="s">
        <v>41</v>
      </c>
      <c r="T286" t="s">
        <v>42</v>
      </c>
      <c r="U286" t="s">
        <v>1041</v>
      </c>
      <c r="V286">
        <v>291.99</v>
      </c>
      <c r="W286">
        <v>8.6319999999999997</v>
      </c>
      <c r="X286">
        <v>6.34</v>
      </c>
      <c r="Y286" s="8">
        <f t="shared" si="66"/>
        <v>-2.2919999999999998</v>
      </c>
      <c r="Z286">
        <v>-2.2919999999999998</v>
      </c>
      <c r="AA286">
        <v>1.1299999999999999E-3</v>
      </c>
      <c r="AB286">
        <v>1.0500000000000001E-2</v>
      </c>
      <c r="AC286">
        <f t="shared" si="67"/>
        <v>-1.9788107009300619</v>
      </c>
      <c r="AD286">
        <f t="shared" si="68"/>
        <v>-2.9469215565165805</v>
      </c>
      <c r="AE286" s="7">
        <f t="shared" si="69"/>
        <v>89.905371683347283</v>
      </c>
      <c r="AF286" s="7">
        <v>20</v>
      </c>
      <c r="AG286" s="7">
        <f t="shared" si="70"/>
        <v>-109.90537168334728</v>
      </c>
      <c r="AH286" s="7">
        <f t="shared" si="71"/>
        <v>-2.620760271441378</v>
      </c>
      <c r="AI286">
        <v>0</v>
      </c>
      <c r="AJ286">
        <v>0.13</v>
      </c>
      <c r="AK286">
        <v>8.9</v>
      </c>
      <c r="AL286">
        <v>1.47</v>
      </c>
      <c r="AM286">
        <v>1.81</v>
      </c>
    </row>
    <row r="287" spans="1:39" x14ac:dyDescent="0.25">
      <c r="A287">
        <v>1178</v>
      </c>
      <c r="B287" t="s">
        <v>1042</v>
      </c>
      <c r="C287" t="s">
        <v>1043</v>
      </c>
      <c r="D287" t="s">
        <v>899</v>
      </c>
      <c r="E287" s="7">
        <f t="shared" si="63"/>
        <v>56522751.214145772</v>
      </c>
      <c r="F287" s="8">
        <f t="shared" si="64"/>
        <v>7.7522232927384902</v>
      </c>
      <c r="G287" s="7">
        <f t="shared" si="72"/>
        <v>165958.69074375604</v>
      </c>
      <c r="H287">
        <v>5.22</v>
      </c>
      <c r="I287" s="7">
        <v>0.93</v>
      </c>
      <c r="J287" s="7">
        <f t="shared" si="73"/>
        <v>7.7207062412924259</v>
      </c>
      <c r="K287" s="7">
        <f t="shared" si="74"/>
        <v>5.1884829485539354</v>
      </c>
      <c r="L287" s="7">
        <f t="shared" si="75"/>
        <v>52566158.629155651</v>
      </c>
      <c r="M287" s="7">
        <f t="shared" si="75"/>
        <v>154341.58239169337</v>
      </c>
      <c r="N287" s="7">
        <f t="shared" si="76"/>
        <v>7.4763090091742637</v>
      </c>
      <c r="O287" s="7">
        <f t="shared" si="77"/>
        <v>5.248309009174263</v>
      </c>
      <c r="P287">
        <v>20</v>
      </c>
      <c r="Q287">
        <f t="shared" si="65"/>
        <v>293</v>
      </c>
      <c r="R287" t="s">
        <v>900</v>
      </c>
      <c r="S287" s="9" t="s">
        <v>41</v>
      </c>
      <c r="T287" t="s">
        <v>42</v>
      </c>
      <c r="U287" t="s">
        <v>1044</v>
      </c>
      <c r="V287">
        <v>291.99</v>
      </c>
      <c r="W287">
        <v>8.5679999999999996</v>
      </c>
      <c r="X287">
        <v>6.34</v>
      </c>
      <c r="Y287" s="8">
        <f t="shared" si="66"/>
        <v>-2.2279999999999998</v>
      </c>
      <c r="Z287">
        <v>-2.3879999999999999</v>
      </c>
      <c r="AA287">
        <v>1.1299999999999999E-3</v>
      </c>
      <c r="AB287">
        <v>8.9899999999999994E-2</v>
      </c>
      <c r="AC287">
        <f t="shared" si="67"/>
        <v>-1.0462403082667713</v>
      </c>
      <c r="AD287">
        <f t="shared" si="68"/>
        <v>-2.9469215565165805</v>
      </c>
      <c r="AE287" s="7">
        <f t="shared" si="69"/>
        <v>81.702599029267432</v>
      </c>
      <c r="AF287" s="7">
        <v>20</v>
      </c>
      <c r="AG287" s="7">
        <f t="shared" si="70"/>
        <v>-101.70259902926743</v>
      </c>
      <c r="AH287" s="7">
        <f t="shared" si="71"/>
        <v>-2.5322232927384909</v>
      </c>
      <c r="AI287">
        <v>0</v>
      </c>
      <c r="AJ287">
        <v>0.18</v>
      </c>
      <c r="AK287">
        <v>9.0500000000000007</v>
      </c>
      <c r="AL287">
        <v>1.49</v>
      </c>
      <c r="AM287">
        <v>1.81</v>
      </c>
    </row>
    <row r="288" spans="1:39" x14ac:dyDescent="0.25">
      <c r="A288">
        <v>1192</v>
      </c>
      <c r="B288" t="s">
        <v>384</v>
      </c>
      <c r="C288" t="s">
        <v>385</v>
      </c>
      <c r="D288" t="s">
        <v>899</v>
      </c>
      <c r="E288" s="7">
        <f t="shared" si="63"/>
        <v>190879931.92540252</v>
      </c>
      <c r="F288" s="8">
        <f t="shared" si="64"/>
        <v>8.2807602714413786</v>
      </c>
      <c r="G288" s="7">
        <f t="shared" si="72"/>
        <v>457088.18961487547</v>
      </c>
      <c r="H288">
        <v>5.66</v>
      </c>
      <c r="I288" s="7">
        <v>0.93</v>
      </c>
      <c r="J288" s="7">
        <f t="shared" si="73"/>
        <v>8.2492432199953143</v>
      </c>
      <c r="K288" s="7">
        <f t="shared" si="74"/>
        <v>5.6284829485539358</v>
      </c>
      <c r="L288" s="7">
        <f t="shared" si="75"/>
        <v>177518336.69062465</v>
      </c>
      <c r="M288" s="7">
        <f t="shared" si="75"/>
        <v>425092.01634183491</v>
      </c>
      <c r="N288" s="7">
        <f t="shared" si="76"/>
        <v>7.980309009174265</v>
      </c>
      <c r="O288" s="7">
        <f t="shared" si="77"/>
        <v>5.6883090091742634</v>
      </c>
      <c r="P288">
        <v>20</v>
      </c>
      <c r="Q288">
        <f t="shared" si="65"/>
        <v>293</v>
      </c>
      <c r="R288" t="s">
        <v>900</v>
      </c>
      <c r="S288" s="9" t="s">
        <v>41</v>
      </c>
      <c r="T288" t="s">
        <v>42</v>
      </c>
      <c r="U288" t="s">
        <v>386</v>
      </c>
      <c r="V288">
        <v>291.99</v>
      </c>
      <c r="W288">
        <v>8.6319999999999997</v>
      </c>
      <c r="X288">
        <v>6.34</v>
      </c>
      <c r="Y288" s="8">
        <f t="shared" si="66"/>
        <v>-2.2919999999999998</v>
      </c>
      <c r="Z288">
        <v>-2.2919999999999998</v>
      </c>
      <c r="AA288">
        <v>1.1299999999999999E-3</v>
      </c>
      <c r="AB288">
        <v>1.0500000000000001E-2</v>
      </c>
      <c r="AC288">
        <f t="shared" si="67"/>
        <v>-1.9788107009300619</v>
      </c>
      <c r="AD288">
        <f t="shared" si="68"/>
        <v>-2.9469215565165805</v>
      </c>
      <c r="AE288" s="7">
        <f t="shared" si="69"/>
        <v>89.905371683347283</v>
      </c>
      <c r="AF288" s="7">
        <v>20</v>
      </c>
      <c r="AG288" s="7">
        <f t="shared" si="70"/>
        <v>-109.90537168334728</v>
      </c>
      <c r="AH288" s="7">
        <f t="shared" si="71"/>
        <v>-2.620760271441378</v>
      </c>
      <c r="AI288">
        <v>0</v>
      </c>
      <c r="AJ288">
        <v>0.18</v>
      </c>
      <c r="AK288">
        <v>9.0500000000000007</v>
      </c>
      <c r="AL288">
        <v>1.49</v>
      </c>
      <c r="AM288">
        <v>1.81</v>
      </c>
    </row>
    <row r="289" spans="1:39" x14ac:dyDescent="0.25">
      <c r="A289">
        <v>1072</v>
      </c>
      <c r="B289" t="s">
        <v>1045</v>
      </c>
      <c r="C289" t="s">
        <v>1046</v>
      </c>
      <c r="D289" t="s">
        <v>899</v>
      </c>
      <c r="E289" s="7">
        <f t="shared" si="63"/>
        <v>6552353915.3124895</v>
      </c>
      <c r="F289" s="8">
        <f t="shared" si="64"/>
        <v>9.8163973471339503</v>
      </c>
      <c r="G289" s="7">
        <f t="shared" si="72"/>
        <v>616595.00186148309</v>
      </c>
      <c r="H289">
        <v>5.79</v>
      </c>
      <c r="I289" s="7">
        <v>0.93</v>
      </c>
      <c r="J289" s="7">
        <f t="shared" si="73"/>
        <v>9.7848802956878842</v>
      </c>
      <c r="K289" s="7">
        <f t="shared" si="74"/>
        <v>5.7584829485539357</v>
      </c>
      <c r="L289" s="7">
        <f t="shared" si="75"/>
        <v>6093689141.2406044</v>
      </c>
      <c r="M289" s="7">
        <f t="shared" si="75"/>
        <v>573433.35173118021</v>
      </c>
      <c r="N289" s="7">
        <f t="shared" si="76"/>
        <v>9.5233090091742643</v>
      </c>
      <c r="O289" s="7">
        <f t="shared" si="77"/>
        <v>5.8183090091742642</v>
      </c>
      <c r="P289">
        <v>20</v>
      </c>
      <c r="Q289">
        <f t="shared" si="65"/>
        <v>293</v>
      </c>
      <c r="R289" t="s">
        <v>900</v>
      </c>
      <c r="S289" s="9" t="s">
        <v>41</v>
      </c>
      <c r="T289" t="s">
        <v>42</v>
      </c>
      <c r="U289" t="s">
        <v>1047</v>
      </c>
      <c r="V289">
        <v>291.99</v>
      </c>
      <c r="W289">
        <v>10.045</v>
      </c>
      <c r="X289">
        <v>6.34</v>
      </c>
      <c r="Y289" s="8">
        <f t="shared" si="66"/>
        <v>-3.7050000000000001</v>
      </c>
      <c r="Z289">
        <v>-3.415</v>
      </c>
      <c r="AA289">
        <v>1.1299999999999999E-3</v>
      </c>
      <c r="AB289">
        <v>0.02</v>
      </c>
      <c r="AC289">
        <f t="shared" si="67"/>
        <v>-1.6989700043360187</v>
      </c>
      <c r="AD289">
        <f t="shared" si="68"/>
        <v>-2.9469215565165805</v>
      </c>
      <c r="AE289" s="7">
        <f t="shared" si="69"/>
        <v>87.443927880735515</v>
      </c>
      <c r="AF289" s="7">
        <v>20</v>
      </c>
      <c r="AG289" s="7">
        <f t="shared" si="70"/>
        <v>-107.44392788073552</v>
      </c>
      <c r="AH289" s="7">
        <f t="shared" si="71"/>
        <v>-4.0263973471339494</v>
      </c>
      <c r="AI289">
        <v>0</v>
      </c>
      <c r="AJ289">
        <v>0.18</v>
      </c>
      <c r="AK289">
        <v>9.0500000000000007</v>
      </c>
      <c r="AL289">
        <v>1.49</v>
      </c>
      <c r="AM289">
        <v>1.81</v>
      </c>
    </row>
    <row r="290" spans="1:39" x14ac:dyDescent="0.25">
      <c r="A290">
        <v>1289</v>
      </c>
      <c r="B290" t="s">
        <v>1048</v>
      </c>
      <c r="C290" t="s">
        <v>1049</v>
      </c>
      <c r="D290" t="s">
        <v>899</v>
      </c>
      <c r="E290" s="7">
        <f t="shared" si="63"/>
        <v>439249777.0367502</v>
      </c>
      <c r="F290" s="8">
        <f t="shared" si="64"/>
        <v>8.6427115497194471</v>
      </c>
      <c r="G290" s="7">
        <f t="shared" si="72"/>
        <v>43651.583224016598</v>
      </c>
      <c r="H290">
        <v>4.6399999999999997</v>
      </c>
      <c r="I290" s="7">
        <v>0.93</v>
      </c>
      <c r="J290" s="7">
        <f t="shared" si="73"/>
        <v>8.611194498273381</v>
      </c>
      <c r="K290" s="7">
        <f t="shared" si="74"/>
        <v>4.6084829485539354</v>
      </c>
      <c r="L290" s="7">
        <f t="shared" si="75"/>
        <v>408502292.64417696</v>
      </c>
      <c r="M290" s="7">
        <f t="shared" si="75"/>
        <v>40595.972398335507</v>
      </c>
      <c r="N290" s="7">
        <f t="shared" si="76"/>
        <v>8.3393090091742632</v>
      </c>
      <c r="O290" s="7">
        <f t="shared" si="77"/>
        <v>4.6683090091742629</v>
      </c>
      <c r="P290">
        <v>20</v>
      </c>
      <c r="Q290">
        <f t="shared" si="65"/>
        <v>293</v>
      </c>
      <c r="R290" t="s">
        <v>900</v>
      </c>
      <c r="S290" s="9" t="s">
        <v>41</v>
      </c>
      <c r="T290" t="s">
        <v>42</v>
      </c>
      <c r="U290" t="s">
        <v>212</v>
      </c>
      <c r="V290">
        <v>202.26</v>
      </c>
      <c r="W290">
        <v>8.6010000000000009</v>
      </c>
      <c r="X290">
        <v>4.93</v>
      </c>
      <c r="Y290" s="8">
        <f t="shared" si="66"/>
        <v>-3.6710000000000012</v>
      </c>
      <c r="Z290">
        <v>-3.4409999999999998</v>
      </c>
      <c r="AA290">
        <v>4.17E-4</v>
      </c>
      <c r="AB290">
        <v>8.1099999999999992E-3</v>
      </c>
      <c r="AC290">
        <f t="shared" si="67"/>
        <v>-2.090979145788844</v>
      </c>
      <c r="AD290">
        <f t="shared" si="68"/>
        <v>-3.3798639450262424</v>
      </c>
      <c r="AE290" s="7">
        <f t="shared" si="69"/>
        <v>90.891991309465396</v>
      </c>
      <c r="AF290" s="7">
        <v>20</v>
      </c>
      <c r="AG290" s="7">
        <f t="shared" si="70"/>
        <v>-110.8919913094654</v>
      </c>
      <c r="AH290" s="7">
        <f t="shared" si="71"/>
        <v>-4.0027115497194465</v>
      </c>
      <c r="AI290">
        <v>0</v>
      </c>
      <c r="AJ290">
        <v>0.25</v>
      </c>
      <c r="AK290">
        <v>9.11</v>
      </c>
      <c r="AL290">
        <v>1.52</v>
      </c>
      <c r="AM290">
        <v>1.58</v>
      </c>
    </row>
    <row r="291" spans="1:39" x14ac:dyDescent="0.25">
      <c r="A291">
        <v>749</v>
      </c>
      <c r="B291" t="s">
        <v>281</v>
      </c>
      <c r="C291" t="s">
        <v>211</v>
      </c>
      <c r="D291" t="s">
        <v>899</v>
      </c>
      <c r="E291" s="7">
        <f t="shared" si="63"/>
        <v>565863328.34890199</v>
      </c>
      <c r="F291" s="8">
        <f t="shared" si="64"/>
        <v>8.7527115497194465</v>
      </c>
      <c r="G291" s="7">
        <f t="shared" si="72"/>
        <v>56234.132519034953</v>
      </c>
      <c r="H291">
        <v>4.75</v>
      </c>
      <c r="I291" s="7">
        <v>0.93</v>
      </c>
      <c r="J291" s="7">
        <f t="shared" si="73"/>
        <v>8.7211944982733822</v>
      </c>
      <c r="K291" s="7">
        <f t="shared" si="74"/>
        <v>4.7184829485539357</v>
      </c>
      <c r="L291" s="7">
        <f t="shared" si="75"/>
        <v>526252895.36447966</v>
      </c>
      <c r="M291" s="7">
        <f t="shared" si="75"/>
        <v>52297.743242702592</v>
      </c>
      <c r="N291" s="7">
        <f t="shared" si="76"/>
        <v>8.4493090091742644</v>
      </c>
      <c r="O291" s="7">
        <f t="shared" si="77"/>
        <v>4.7783090091742633</v>
      </c>
      <c r="P291">
        <v>20</v>
      </c>
      <c r="Q291">
        <f t="shared" si="65"/>
        <v>293</v>
      </c>
      <c r="R291" t="s">
        <v>900</v>
      </c>
      <c r="S291" s="9" t="s">
        <v>41</v>
      </c>
      <c r="T291" t="s">
        <v>42</v>
      </c>
      <c r="U291" t="s">
        <v>212</v>
      </c>
      <c r="V291">
        <v>202.26</v>
      </c>
      <c r="W291">
        <v>8.6010000000000009</v>
      </c>
      <c r="X291">
        <v>4.93</v>
      </c>
      <c r="Y291" s="8">
        <f t="shared" si="66"/>
        <v>-3.6710000000000012</v>
      </c>
      <c r="Z291">
        <v>-3.4409999999999998</v>
      </c>
      <c r="AA291">
        <v>4.17E-4</v>
      </c>
      <c r="AB291">
        <v>8.1099999999999992E-3</v>
      </c>
      <c r="AC291">
        <f t="shared" si="67"/>
        <v>-2.090979145788844</v>
      </c>
      <c r="AD291">
        <f t="shared" si="68"/>
        <v>-3.3798639450262424</v>
      </c>
      <c r="AE291" s="7">
        <f t="shared" si="69"/>
        <v>90.891991309465396</v>
      </c>
      <c r="AF291" s="7">
        <v>20</v>
      </c>
      <c r="AG291" s="7">
        <f t="shared" si="70"/>
        <v>-110.8919913094654</v>
      </c>
      <c r="AH291" s="7">
        <f t="shared" si="71"/>
        <v>-4.0027115497194465</v>
      </c>
      <c r="AI291">
        <v>0</v>
      </c>
      <c r="AJ291">
        <v>0.25</v>
      </c>
      <c r="AK291">
        <v>9.11</v>
      </c>
      <c r="AL291">
        <v>1.52</v>
      </c>
      <c r="AM291">
        <v>1.58</v>
      </c>
    </row>
    <row r="292" spans="1:39" x14ac:dyDescent="0.25">
      <c r="A292">
        <v>690</v>
      </c>
      <c r="B292" t="s">
        <v>63</v>
      </c>
      <c r="C292" t="s">
        <v>64</v>
      </c>
      <c r="D292" t="s">
        <v>899</v>
      </c>
      <c r="E292" s="7">
        <f t="shared" si="63"/>
        <v>303146082.24970478</v>
      </c>
      <c r="F292" s="8">
        <f t="shared" si="64"/>
        <v>8.4816519599424858</v>
      </c>
      <c r="G292" s="7">
        <f t="shared" si="72"/>
        <v>77624.711662869129</v>
      </c>
      <c r="H292">
        <v>4.8899999999999997</v>
      </c>
      <c r="I292" s="7">
        <v>0.93</v>
      </c>
      <c r="J292" s="7">
        <f t="shared" si="73"/>
        <v>8.4501349084964215</v>
      </c>
      <c r="K292" s="7">
        <f t="shared" si="74"/>
        <v>4.8584829485539345</v>
      </c>
      <c r="L292" s="7">
        <f t="shared" si="75"/>
        <v>281925856.49222487</v>
      </c>
      <c r="M292" s="7">
        <f t="shared" si="75"/>
        <v>72190.98184646829</v>
      </c>
      <c r="N292" s="7">
        <f t="shared" si="76"/>
        <v>8.181309009174262</v>
      </c>
      <c r="O292" s="7">
        <f t="shared" si="77"/>
        <v>4.9183090091742621</v>
      </c>
      <c r="P292">
        <v>20</v>
      </c>
      <c r="Q292">
        <f t="shared" si="65"/>
        <v>293</v>
      </c>
      <c r="R292" t="s">
        <v>900</v>
      </c>
      <c r="S292" s="9" t="s">
        <v>41</v>
      </c>
      <c r="T292" t="s">
        <v>42</v>
      </c>
      <c r="U292" t="s">
        <v>65</v>
      </c>
      <c r="V292">
        <v>202.26</v>
      </c>
      <c r="W292">
        <v>8.1929999999999996</v>
      </c>
      <c r="X292">
        <v>4.93</v>
      </c>
      <c r="Y292" s="8">
        <f t="shared" si="66"/>
        <v>-3.2629999999999999</v>
      </c>
      <c r="Z292">
        <v>-3.3130000000000002</v>
      </c>
      <c r="AA292" s="7">
        <v>4.5899999999999998E-5</v>
      </c>
      <c r="AB292">
        <v>1.06E-2</v>
      </c>
      <c r="AC292">
        <f t="shared" si="67"/>
        <v>-1.9746941347352298</v>
      </c>
      <c r="AD292">
        <f t="shared" si="68"/>
        <v>-4.338187314462739</v>
      </c>
      <c r="AE292" s="7">
        <f t="shared" si="69"/>
        <v>89.869162881440928</v>
      </c>
      <c r="AF292" s="7">
        <v>20</v>
      </c>
      <c r="AG292" s="7">
        <f t="shared" si="70"/>
        <v>-109.86916288144093</v>
      </c>
      <c r="AH292" s="7">
        <f t="shared" si="71"/>
        <v>-3.5916519599424865</v>
      </c>
      <c r="AI292">
        <v>0</v>
      </c>
      <c r="AJ292">
        <v>0.25</v>
      </c>
      <c r="AK292">
        <v>9.11</v>
      </c>
      <c r="AL292">
        <v>1.52</v>
      </c>
      <c r="AM292">
        <v>1.58</v>
      </c>
    </row>
    <row r="293" spans="1:39" x14ac:dyDescent="0.25">
      <c r="A293">
        <v>1179</v>
      </c>
      <c r="B293" t="s">
        <v>1050</v>
      </c>
      <c r="C293" t="s">
        <v>1051</v>
      </c>
      <c r="D293" t="s">
        <v>899</v>
      </c>
      <c r="E293" s="7">
        <f t="shared" si="63"/>
        <v>430117001.401797</v>
      </c>
      <c r="F293" s="8">
        <f t="shared" si="64"/>
        <v>8.6335866094200657</v>
      </c>
      <c r="G293" s="7">
        <f t="shared" si="72"/>
        <v>741310.24130091805</v>
      </c>
      <c r="H293">
        <v>5.87</v>
      </c>
      <c r="I293" s="7">
        <v>0.93</v>
      </c>
      <c r="J293" s="7">
        <f t="shared" si="73"/>
        <v>8.6020695579740014</v>
      </c>
      <c r="K293" s="7">
        <f t="shared" si="74"/>
        <v>5.8384829485539358</v>
      </c>
      <c r="L293" s="7">
        <f t="shared" si="75"/>
        <v>400008811.3036719</v>
      </c>
      <c r="M293" s="7">
        <f t="shared" si="75"/>
        <v>689418.52440985502</v>
      </c>
      <c r="N293" s="7">
        <f t="shared" si="76"/>
        <v>8.3213090091742643</v>
      </c>
      <c r="O293" s="7">
        <f t="shared" si="77"/>
        <v>5.8983090091742634</v>
      </c>
      <c r="P293">
        <v>20</v>
      </c>
      <c r="Q293">
        <f t="shared" si="65"/>
        <v>293</v>
      </c>
      <c r="R293" t="s">
        <v>900</v>
      </c>
      <c r="S293" s="9" t="s">
        <v>41</v>
      </c>
      <c r="T293" t="s">
        <v>42</v>
      </c>
      <c r="U293" t="s">
        <v>1052</v>
      </c>
      <c r="V293">
        <v>326.44</v>
      </c>
      <c r="W293">
        <v>9.4030000000000005</v>
      </c>
      <c r="X293">
        <v>6.98</v>
      </c>
      <c r="Y293" s="8">
        <f t="shared" si="66"/>
        <v>-2.423</v>
      </c>
      <c r="Z293">
        <v>-2.423</v>
      </c>
      <c r="AA293">
        <v>2.9500000000000001E-4</v>
      </c>
      <c r="AB293">
        <v>3.7299999999999998E-3</v>
      </c>
      <c r="AC293">
        <f t="shared" si="67"/>
        <v>-2.4282911681913126</v>
      </c>
      <c r="AD293">
        <f t="shared" si="68"/>
        <v>-3.530177984021837</v>
      </c>
      <c r="AE293" s="7">
        <f t="shared" si="69"/>
        <v>93.858945713146895</v>
      </c>
      <c r="AF293" s="7">
        <v>20</v>
      </c>
      <c r="AG293" s="7">
        <f t="shared" si="70"/>
        <v>-113.85894571314689</v>
      </c>
      <c r="AH293" s="7">
        <f t="shared" si="71"/>
        <v>-2.7635866094200656</v>
      </c>
      <c r="AI293">
        <v>0</v>
      </c>
      <c r="AJ293">
        <v>0.06</v>
      </c>
      <c r="AK293">
        <v>9.2200000000000006</v>
      </c>
      <c r="AL293">
        <v>1.53</v>
      </c>
      <c r="AM293">
        <v>1.94</v>
      </c>
    </row>
    <row r="294" spans="1:39" x14ac:dyDescent="0.25">
      <c r="A294">
        <v>1247</v>
      </c>
      <c r="B294" t="s">
        <v>1053</v>
      </c>
      <c r="C294" t="s">
        <v>1054</v>
      </c>
      <c r="D294" t="s">
        <v>899</v>
      </c>
      <c r="E294" s="7">
        <f t="shared" si="63"/>
        <v>1131322981.5571673</v>
      </c>
      <c r="F294" s="8">
        <f t="shared" si="64"/>
        <v>9.0535866094200657</v>
      </c>
      <c r="G294" s="7">
        <f t="shared" si="72"/>
        <v>1949844.5997580495</v>
      </c>
      <c r="H294">
        <v>6.29</v>
      </c>
      <c r="I294" s="7">
        <v>0.93</v>
      </c>
      <c r="J294" s="7">
        <f t="shared" si="73"/>
        <v>9.0220695579740013</v>
      </c>
      <c r="K294" s="7">
        <f t="shared" si="74"/>
        <v>6.2584829485539357</v>
      </c>
      <c r="L294" s="7">
        <f t="shared" si="75"/>
        <v>1052130372.8481673</v>
      </c>
      <c r="M294" s="7">
        <f t="shared" si="75"/>
        <v>1813355.4777749858</v>
      </c>
      <c r="N294" s="7">
        <f t="shared" si="76"/>
        <v>8.7413090091742642</v>
      </c>
      <c r="O294" s="7">
        <f t="shared" si="77"/>
        <v>6.3183090091742633</v>
      </c>
      <c r="P294">
        <v>20</v>
      </c>
      <c r="Q294">
        <f t="shared" si="65"/>
        <v>293</v>
      </c>
      <c r="R294" t="s">
        <v>900</v>
      </c>
      <c r="S294" s="9" t="s">
        <v>41</v>
      </c>
      <c r="T294" t="s">
        <v>42</v>
      </c>
      <c r="U294" t="s">
        <v>1055</v>
      </c>
      <c r="V294">
        <v>326.44</v>
      </c>
      <c r="W294">
        <v>9.4030000000000005</v>
      </c>
      <c r="X294">
        <v>6.98</v>
      </c>
      <c r="Y294" s="8">
        <f t="shared" si="66"/>
        <v>-2.423</v>
      </c>
      <c r="Z294">
        <v>-2.423</v>
      </c>
      <c r="AA294">
        <v>2.9500000000000001E-4</v>
      </c>
      <c r="AB294">
        <v>3.7299999999999998E-3</v>
      </c>
      <c r="AC294">
        <f t="shared" si="67"/>
        <v>-2.4282911681913126</v>
      </c>
      <c r="AD294">
        <f t="shared" si="68"/>
        <v>-3.530177984021837</v>
      </c>
      <c r="AE294" s="7">
        <f t="shared" si="69"/>
        <v>93.858945713146895</v>
      </c>
      <c r="AF294" s="7">
        <v>20</v>
      </c>
      <c r="AG294" s="7">
        <f t="shared" si="70"/>
        <v>-113.85894571314689</v>
      </c>
      <c r="AH294" s="7">
        <f t="shared" si="71"/>
        <v>-2.7635866094200656</v>
      </c>
      <c r="AI294">
        <v>0</v>
      </c>
      <c r="AJ294">
        <v>0.1</v>
      </c>
      <c r="AK294">
        <v>9.2200000000000006</v>
      </c>
      <c r="AL294">
        <v>1.57</v>
      </c>
      <c r="AM294">
        <v>1.94</v>
      </c>
    </row>
    <row r="295" spans="1:39" x14ac:dyDescent="0.25">
      <c r="A295">
        <v>1259</v>
      </c>
      <c r="B295" t="s">
        <v>1056</v>
      </c>
      <c r="C295" t="s">
        <v>1057</v>
      </c>
      <c r="D295" t="s">
        <v>899</v>
      </c>
      <c r="E295" s="7">
        <f t="shared" si="63"/>
        <v>517114373.50966805</v>
      </c>
      <c r="F295" s="8">
        <f t="shared" si="64"/>
        <v>8.7135866094200658</v>
      </c>
      <c r="G295" s="7">
        <f t="shared" si="72"/>
        <v>891250.93813374708</v>
      </c>
      <c r="H295">
        <v>5.95</v>
      </c>
      <c r="I295" s="7">
        <v>0.93</v>
      </c>
      <c r="J295" s="7">
        <f t="shared" si="73"/>
        <v>8.6820695579740015</v>
      </c>
      <c r="K295" s="7">
        <f t="shared" si="74"/>
        <v>5.9184829485539359</v>
      </c>
      <c r="L295" s="7">
        <f t="shared" si="75"/>
        <v>480916367.36399209</v>
      </c>
      <c r="M295" s="7">
        <f t="shared" si="75"/>
        <v>828863.37246438616</v>
      </c>
      <c r="N295" s="7">
        <f t="shared" si="76"/>
        <v>8.4013090091742626</v>
      </c>
      <c r="O295" s="7">
        <f t="shared" si="77"/>
        <v>5.9783090091742643</v>
      </c>
      <c r="P295">
        <v>20</v>
      </c>
      <c r="Q295">
        <f t="shared" si="65"/>
        <v>293</v>
      </c>
      <c r="R295" t="s">
        <v>900</v>
      </c>
      <c r="S295" s="9" t="s">
        <v>41</v>
      </c>
      <c r="T295" t="s">
        <v>42</v>
      </c>
      <c r="U295" t="s">
        <v>1058</v>
      </c>
      <c r="V295">
        <v>326.44</v>
      </c>
      <c r="W295">
        <v>9.4030000000000005</v>
      </c>
      <c r="X295">
        <v>6.98</v>
      </c>
      <c r="Y295" s="8">
        <f t="shared" si="66"/>
        <v>-2.423</v>
      </c>
      <c r="Z295">
        <v>-2.423</v>
      </c>
      <c r="AA295">
        <v>2.9500000000000001E-4</v>
      </c>
      <c r="AB295">
        <v>3.7299999999999998E-3</v>
      </c>
      <c r="AC295">
        <f t="shared" si="67"/>
        <v>-2.4282911681913126</v>
      </c>
      <c r="AD295">
        <f t="shared" si="68"/>
        <v>-3.530177984021837</v>
      </c>
      <c r="AE295" s="7">
        <f t="shared" si="69"/>
        <v>93.858945713146895</v>
      </c>
      <c r="AF295" s="7">
        <v>20</v>
      </c>
      <c r="AG295" s="7">
        <f t="shared" si="70"/>
        <v>-113.85894571314689</v>
      </c>
      <c r="AH295" s="7">
        <f t="shared" si="71"/>
        <v>-2.7635866094200656</v>
      </c>
      <c r="AI295">
        <v>0</v>
      </c>
      <c r="AJ295">
        <v>7.0000000000000007E-2</v>
      </c>
      <c r="AK295">
        <v>9.2899999999999991</v>
      </c>
      <c r="AL295">
        <v>1.57</v>
      </c>
      <c r="AM295">
        <v>1.94</v>
      </c>
    </row>
    <row r="296" spans="1:39" x14ac:dyDescent="0.25">
      <c r="A296">
        <v>1154</v>
      </c>
      <c r="B296" t="s">
        <v>390</v>
      </c>
      <c r="C296" t="s">
        <v>391</v>
      </c>
      <c r="D296" t="s">
        <v>899</v>
      </c>
      <c r="E296" s="7">
        <f t="shared" si="63"/>
        <v>1662679393.8933611</v>
      </c>
      <c r="F296" s="8">
        <f t="shared" si="64"/>
        <v>9.2208085144712655</v>
      </c>
      <c r="G296" s="7">
        <f t="shared" si="72"/>
        <v>1513561.2484362102</v>
      </c>
      <c r="H296">
        <v>6.18</v>
      </c>
      <c r="I296" s="7">
        <v>0.93</v>
      </c>
      <c r="J296" s="7">
        <f t="shared" si="73"/>
        <v>9.1892914630252012</v>
      </c>
      <c r="K296" s="7">
        <f t="shared" si="74"/>
        <v>6.1484829485539354</v>
      </c>
      <c r="L296" s="7">
        <f t="shared" si="75"/>
        <v>1546291836.3208284</v>
      </c>
      <c r="M296" s="7">
        <f t="shared" si="75"/>
        <v>1407611.9610456754</v>
      </c>
      <c r="N296" s="7">
        <f t="shared" si="76"/>
        <v>8.9343090091742621</v>
      </c>
      <c r="O296" s="7">
        <f t="shared" si="77"/>
        <v>6.208309009174263</v>
      </c>
      <c r="P296">
        <v>20</v>
      </c>
      <c r="Q296">
        <f t="shared" si="65"/>
        <v>293</v>
      </c>
      <c r="R296" t="s">
        <v>900</v>
      </c>
      <c r="S296" s="9" t="s">
        <v>41</v>
      </c>
      <c r="T296" t="s">
        <v>42</v>
      </c>
      <c r="U296" t="s">
        <v>392</v>
      </c>
      <c r="V296">
        <v>326.44</v>
      </c>
      <c r="W296">
        <v>9.7059999999999995</v>
      </c>
      <c r="X296">
        <v>6.98</v>
      </c>
      <c r="Y296" s="8">
        <f t="shared" si="66"/>
        <v>-2.7259999999999991</v>
      </c>
      <c r="Z296">
        <v>-2.496</v>
      </c>
      <c r="AA296">
        <v>2.9500000000000001E-4</v>
      </c>
      <c r="AB296">
        <v>3.56E-2</v>
      </c>
      <c r="AC296">
        <f t="shared" si="67"/>
        <v>-1.4485500020271249</v>
      </c>
      <c r="AD296">
        <f t="shared" si="68"/>
        <v>-3.530177984021837</v>
      </c>
      <c r="AE296" s="7">
        <f t="shared" si="69"/>
        <v>85.241264829094263</v>
      </c>
      <c r="AF296" s="7">
        <v>20</v>
      </c>
      <c r="AG296" s="7">
        <f t="shared" si="70"/>
        <v>-105.24126482909426</v>
      </c>
      <c r="AH296" s="7">
        <f t="shared" si="71"/>
        <v>-3.0408085144712662</v>
      </c>
      <c r="AI296">
        <v>0</v>
      </c>
      <c r="AJ296">
        <v>7.0000000000000007E-2</v>
      </c>
      <c r="AK296">
        <v>9.2899999999999991</v>
      </c>
      <c r="AL296">
        <v>1.57</v>
      </c>
      <c r="AM296">
        <v>1.94</v>
      </c>
    </row>
    <row r="297" spans="1:39" x14ac:dyDescent="0.25">
      <c r="A297">
        <v>1274</v>
      </c>
      <c r="B297" t="s">
        <v>1059</v>
      </c>
      <c r="C297" t="s">
        <v>1060</v>
      </c>
      <c r="D297" t="s">
        <v>899</v>
      </c>
      <c r="E297" s="7">
        <f t="shared" si="63"/>
        <v>14242512504.290621</v>
      </c>
      <c r="F297" s="8">
        <f t="shared" si="64"/>
        <v>10.153586609420065</v>
      </c>
      <c r="G297" s="7">
        <f t="shared" si="72"/>
        <v>24547089.156850316</v>
      </c>
      <c r="H297">
        <v>7.39</v>
      </c>
      <c r="I297" s="7">
        <v>0.93</v>
      </c>
      <c r="J297" s="7">
        <f t="shared" si="73"/>
        <v>10.122069557974001</v>
      </c>
      <c r="K297" s="7">
        <f t="shared" si="74"/>
        <v>7.3584829485539354</v>
      </c>
      <c r="L297" s="7">
        <f t="shared" si="75"/>
        <v>13245536628.990299</v>
      </c>
      <c r="M297" s="7">
        <f t="shared" si="75"/>
        <v>22828792.91587083</v>
      </c>
      <c r="N297" s="7">
        <f t="shared" si="76"/>
        <v>9.8413090091742639</v>
      </c>
      <c r="O297" s="7">
        <f t="shared" si="77"/>
        <v>7.4183090091742638</v>
      </c>
      <c r="P297">
        <v>20</v>
      </c>
      <c r="Q297">
        <f t="shared" si="65"/>
        <v>293</v>
      </c>
      <c r="R297" t="s">
        <v>900</v>
      </c>
      <c r="S297" s="9" t="s">
        <v>41</v>
      </c>
      <c r="T297" t="s">
        <v>42</v>
      </c>
      <c r="U297" t="s">
        <v>1061</v>
      </c>
      <c r="V297">
        <v>326.44</v>
      </c>
      <c r="W297">
        <v>9.4030000000000005</v>
      </c>
      <c r="X297">
        <v>6.98</v>
      </c>
      <c r="Y297" s="8">
        <f t="shared" si="66"/>
        <v>-2.423</v>
      </c>
      <c r="Z297">
        <v>-2.423</v>
      </c>
      <c r="AA297">
        <v>2.9500000000000001E-4</v>
      </c>
      <c r="AB297">
        <v>3.7299999999999998E-3</v>
      </c>
      <c r="AC297">
        <f t="shared" si="67"/>
        <v>-2.4282911681913126</v>
      </c>
      <c r="AD297">
        <f t="shared" si="68"/>
        <v>-3.530177984021837</v>
      </c>
      <c r="AE297" s="7">
        <f t="shared" si="69"/>
        <v>93.858945713146895</v>
      </c>
      <c r="AF297" s="7">
        <v>20</v>
      </c>
      <c r="AG297" s="7">
        <f t="shared" si="70"/>
        <v>-113.85894571314689</v>
      </c>
      <c r="AH297" s="7">
        <f t="shared" si="71"/>
        <v>-2.7635866094200656</v>
      </c>
      <c r="AI297">
        <v>0</v>
      </c>
      <c r="AJ297">
        <v>7.0000000000000007E-2</v>
      </c>
      <c r="AK297">
        <v>9.2899999999999991</v>
      </c>
      <c r="AL297">
        <v>1.57</v>
      </c>
      <c r="AM297">
        <v>1.94</v>
      </c>
    </row>
    <row r="298" spans="1:39" x14ac:dyDescent="0.25">
      <c r="A298">
        <v>1206</v>
      </c>
      <c r="B298" t="s">
        <v>1062</v>
      </c>
      <c r="C298" t="s">
        <v>1063</v>
      </c>
      <c r="D298" t="s">
        <v>899</v>
      </c>
      <c r="E298" s="7">
        <f t="shared" si="63"/>
        <v>225728611.11592478</v>
      </c>
      <c r="F298" s="8">
        <f t="shared" si="64"/>
        <v>8.3535866094200646</v>
      </c>
      <c r="G298" s="7">
        <f t="shared" si="72"/>
        <v>602559.58607435878</v>
      </c>
      <c r="H298">
        <v>5.78</v>
      </c>
      <c r="I298" s="7">
        <v>0.93</v>
      </c>
      <c r="J298" s="7">
        <f t="shared" si="73"/>
        <v>8.3220695579740003</v>
      </c>
      <c r="K298" s="7">
        <f t="shared" si="74"/>
        <v>5.7484829485539359</v>
      </c>
      <c r="L298" s="7">
        <f t="shared" si="75"/>
        <v>209927608.3378104</v>
      </c>
      <c r="M298" s="7">
        <f t="shared" si="75"/>
        <v>560380.41504915454</v>
      </c>
      <c r="N298" s="7">
        <f t="shared" si="76"/>
        <v>8.0413090091742632</v>
      </c>
      <c r="O298" s="7">
        <f t="shared" si="77"/>
        <v>5.8083090091742635</v>
      </c>
      <c r="P298">
        <v>20</v>
      </c>
      <c r="Q298">
        <f t="shared" si="65"/>
        <v>293</v>
      </c>
      <c r="R298" t="s">
        <v>900</v>
      </c>
      <c r="S298" s="9" t="s">
        <v>41</v>
      </c>
      <c r="T298" t="s">
        <v>42</v>
      </c>
      <c r="U298" t="s">
        <v>1064</v>
      </c>
      <c r="V298">
        <v>326.44</v>
      </c>
      <c r="W298">
        <v>9.2129999999999992</v>
      </c>
      <c r="X298">
        <v>6.98</v>
      </c>
      <c r="Y298" s="8">
        <f t="shared" si="66"/>
        <v>-2.2329999999999988</v>
      </c>
      <c r="Z298">
        <v>-2.423</v>
      </c>
      <c r="AA298">
        <v>2.9500000000000001E-4</v>
      </c>
      <c r="AB298">
        <v>3.7299999999999998E-3</v>
      </c>
      <c r="AC298">
        <f t="shared" si="67"/>
        <v>-2.4282911681913126</v>
      </c>
      <c r="AD298">
        <f t="shared" si="68"/>
        <v>-3.530177984021837</v>
      </c>
      <c r="AE298" s="7">
        <f t="shared" si="69"/>
        <v>93.858945713146895</v>
      </c>
      <c r="AF298" s="7">
        <v>20</v>
      </c>
      <c r="AG298" s="7">
        <f t="shared" si="70"/>
        <v>-113.85894571314689</v>
      </c>
      <c r="AH298" s="7">
        <f t="shared" si="71"/>
        <v>-2.5735866094200643</v>
      </c>
      <c r="AI298">
        <v>0</v>
      </c>
      <c r="AJ298">
        <v>0.11</v>
      </c>
      <c r="AK298">
        <v>9.3000000000000007</v>
      </c>
      <c r="AL298">
        <v>1.61</v>
      </c>
      <c r="AM298">
        <v>1.94</v>
      </c>
    </row>
    <row r="299" spans="1:39" x14ac:dyDescent="0.25">
      <c r="A299">
        <v>1152</v>
      </c>
      <c r="B299" t="s">
        <v>1065</v>
      </c>
      <c r="C299" t="s">
        <v>1066</v>
      </c>
      <c r="D299" t="s">
        <v>899</v>
      </c>
      <c r="E299" s="7">
        <f t="shared" si="63"/>
        <v>144406455.89597315</v>
      </c>
      <c r="F299" s="8">
        <f t="shared" si="64"/>
        <v>8.1595866094200655</v>
      </c>
      <c r="G299" s="7">
        <f t="shared" si="72"/>
        <v>870963.58995608229</v>
      </c>
      <c r="H299">
        <v>5.94</v>
      </c>
      <c r="I299" s="7">
        <v>0.93</v>
      </c>
      <c r="J299" s="7">
        <f t="shared" si="73"/>
        <v>8.1280695579740012</v>
      </c>
      <c r="K299" s="7">
        <f t="shared" si="74"/>
        <v>5.9084829485539361</v>
      </c>
      <c r="L299" s="7">
        <f t="shared" si="75"/>
        <v>134298003.98325479</v>
      </c>
      <c r="M299" s="7">
        <f t="shared" si="75"/>
        <v>809996.13865915791</v>
      </c>
      <c r="N299" s="7">
        <f t="shared" si="76"/>
        <v>7.8473090091742632</v>
      </c>
      <c r="O299" s="7">
        <f t="shared" si="77"/>
        <v>5.9683090091742637</v>
      </c>
      <c r="P299">
        <v>20</v>
      </c>
      <c r="Q299">
        <f t="shared" si="65"/>
        <v>293</v>
      </c>
      <c r="R299" t="s">
        <v>900</v>
      </c>
      <c r="S299" s="9" t="s">
        <v>41</v>
      </c>
      <c r="T299" t="s">
        <v>42</v>
      </c>
      <c r="U299" t="s">
        <v>1067</v>
      </c>
      <c r="V299">
        <v>326.44</v>
      </c>
      <c r="W299">
        <v>8.859</v>
      </c>
      <c r="X299">
        <v>6.98</v>
      </c>
      <c r="Y299" s="8">
        <f t="shared" si="66"/>
        <v>-1.8789999999999996</v>
      </c>
      <c r="Z299">
        <v>-2.3090000000000002</v>
      </c>
      <c r="AA299">
        <v>2.9500000000000001E-4</v>
      </c>
      <c r="AB299">
        <v>3.7299999999999998E-3</v>
      </c>
      <c r="AC299">
        <f t="shared" si="67"/>
        <v>-2.4282911681913126</v>
      </c>
      <c r="AD299">
        <f t="shared" si="68"/>
        <v>-3.530177984021837</v>
      </c>
      <c r="AE299" s="7">
        <f t="shared" si="69"/>
        <v>93.858945713146895</v>
      </c>
      <c r="AF299" s="7">
        <v>20</v>
      </c>
      <c r="AG299" s="7">
        <f t="shared" si="70"/>
        <v>-113.85894571314689</v>
      </c>
      <c r="AH299" s="7">
        <f t="shared" si="71"/>
        <v>-2.2195866094200651</v>
      </c>
      <c r="AI299">
        <v>0</v>
      </c>
      <c r="AJ299">
        <v>0.11</v>
      </c>
      <c r="AK299">
        <v>9.3000000000000007</v>
      </c>
      <c r="AL299">
        <v>1.61</v>
      </c>
      <c r="AM299">
        <v>1.94</v>
      </c>
    </row>
    <row r="300" spans="1:39" x14ac:dyDescent="0.25">
      <c r="A300">
        <v>1151</v>
      </c>
      <c r="B300" t="s">
        <v>393</v>
      </c>
      <c r="C300" t="s">
        <v>189</v>
      </c>
      <c r="D300" t="s">
        <v>899</v>
      </c>
      <c r="E300" s="7">
        <f t="shared" si="63"/>
        <v>571808528.10614645</v>
      </c>
      <c r="F300" s="8">
        <f t="shared" si="64"/>
        <v>8.7572506282549547</v>
      </c>
      <c r="G300" s="7">
        <f t="shared" si="72"/>
        <v>1548816.6189124861</v>
      </c>
      <c r="H300">
        <v>6.19</v>
      </c>
      <c r="I300" s="7">
        <v>0.93</v>
      </c>
      <c r="J300" s="7">
        <f t="shared" si="73"/>
        <v>8.7257335768088904</v>
      </c>
      <c r="K300" s="7">
        <f t="shared" si="74"/>
        <v>6.1584829485539361</v>
      </c>
      <c r="L300" s="7">
        <f t="shared" si="75"/>
        <v>531781931.13871706</v>
      </c>
      <c r="M300" s="7">
        <f t="shared" si="75"/>
        <v>1440399.455588612</v>
      </c>
      <c r="N300" s="7">
        <f t="shared" si="76"/>
        <v>8.4723090091742641</v>
      </c>
      <c r="O300" s="7">
        <f t="shared" si="77"/>
        <v>6.2183090091742637</v>
      </c>
      <c r="P300">
        <v>20</v>
      </c>
      <c r="Q300">
        <f t="shared" si="65"/>
        <v>293</v>
      </c>
      <c r="R300" t="s">
        <v>900</v>
      </c>
      <c r="S300" s="9" t="s">
        <v>41</v>
      </c>
      <c r="T300" t="s">
        <v>42</v>
      </c>
      <c r="U300" t="s">
        <v>190</v>
      </c>
      <c r="V300">
        <v>326.44</v>
      </c>
      <c r="W300">
        <v>9.234</v>
      </c>
      <c r="X300">
        <v>6.98</v>
      </c>
      <c r="Y300" s="8">
        <f t="shared" si="66"/>
        <v>-2.2539999999999996</v>
      </c>
      <c r="Z300">
        <v>-2.4340000000000002</v>
      </c>
      <c r="AA300">
        <v>2.9500000000000001E-4</v>
      </c>
      <c r="AB300">
        <v>4.0800000000000003E-2</v>
      </c>
      <c r="AC300">
        <f t="shared" si="67"/>
        <v>-1.38933983691012</v>
      </c>
      <c r="AD300">
        <f t="shared" si="68"/>
        <v>-3.530177984021837</v>
      </c>
      <c r="AE300" s="7">
        <f t="shared" si="69"/>
        <v>84.720459614725115</v>
      </c>
      <c r="AF300" s="7">
        <v>20</v>
      </c>
      <c r="AG300" s="7">
        <f t="shared" si="70"/>
        <v>-104.72045961472512</v>
      </c>
      <c r="AH300" s="7">
        <f t="shared" si="71"/>
        <v>-2.5672506282549548</v>
      </c>
      <c r="AI300">
        <v>0</v>
      </c>
      <c r="AJ300">
        <v>0.11</v>
      </c>
      <c r="AK300">
        <v>9.3000000000000007</v>
      </c>
      <c r="AL300">
        <v>1.61</v>
      </c>
      <c r="AM300">
        <v>1.94</v>
      </c>
    </row>
    <row r="301" spans="1:39" x14ac:dyDescent="0.25">
      <c r="A301">
        <v>1281</v>
      </c>
      <c r="B301" t="s">
        <v>396</v>
      </c>
      <c r="C301" t="s">
        <v>397</v>
      </c>
      <c r="D301" t="s">
        <v>899</v>
      </c>
      <c r="E301" s="7">
        <f t="shared" si="63"/>
        <v>919573843.04742074</v>
      </c>
      <c r="F301" s="8">
        <f t="shared" si="64"/>
        <v>8.9635866094200658</v>
      </c>
      <c r="G301" s="7">
        <f t="shared" si="72"/>
        <v>1584893.1924611153</v>
      </c>
      <c r="H301">
        <v>6.2</v>
      </c>
      <c r="I301" s="7">
        <v>0.93</v>
      </c>
      <c r="J301" s="7">
        <f t="shared" si="73"/>
        <v>8.9320695579740015</v>
      </c>
      <c r="K301" s="7">
        <f t="shared" si="74"/>
        <v>6.1684829485539359</v>
      </c>
      <c r="L301" s="7">
        <f t="shared" si="75"/>
        <v>855203674.0341028</v>
      </c>
      <c r="M301" s="7">
        <f t="shared" si="75"/>
        <v>1473950.6689888397</v>
      </c>
      <c r="N301" s="7">
        <f t="shared" si="76"/>
        <v>8.6513090091742644</v>
      </c>
      <c r="O301" s="7">
        <f t="shared" si="77"/>
        <v>6.2283090091742634</v>
      </c>
      <c r="P301">
        <v>20</v>
      </c>
      <c r="Q301">
        <f t="shared" si="65"/>
        <v>293</v>
      </c>
      <c r="R301" t="s">
        <v>900</v>
      </c>
      <c r="S301" s="9" t="s">
        <v>41</v>
      </c>
      <c r="T301" t="s">
        <v>42</v>
      </c>
      <c r="U301" t="s">
        <v>398</v>
      </c>
      <c r="V301">
        <v>326.44</v>
      </c>
      <c r="W301">
        <v>9.4030000000000005</v>
      </c>
      <c r="X301">
        <v>6.98</v>
      </c>
      <c r="Y301" s="8">
        <f t="shared" si="66"/>
        <v>-2.423</v>
      </c>
      <c r="Z301">
        <v>-2.423</v>
      </c>
      <c r="AA301">
        <v>7.2900000000000005E-4</v>
      </c>
      <c r="AB301">
        <v>3.7299999999999998E-3</v>
      </c>
      <c r="AC301">
        <f t="shared" si="67"/>
        <v>-2.4282911681913126</v>
      </c>
      <c r="AD301">
        <f t="shared" si="68"/>
        <v>-3.1372724716820253</v>
      </c>
      <c r="AE301" s="7">
        <f t="shared" si="69"/>
        <v>93.858945713146895</v>
      </c>
      <c r="AF301" s="7">
        <v>20</v>
      </c>
      <c r="AG301" s="7">
        <f t="shared" si="70"/>
        <v>-113.85894571314689</v>
      </c>
      <c r="AH301" s="7">
        <f t="shared" si="71"/>
        <v>-2.7635866094200656</v>
      </c>
      <c r="AI301">
        <v>0</v>
      </c>
      <c r="AJ301">
        <v>0.05</v>
      </c>
      <c r="AK301">
        <v>9.41</v>
      </c>
      <c r="AL301">
        <v>1.57</v>
      </c>
      <c r="AM301">
        <v>1.94</v>
      </c>
    </row>
    <row r="302" spans="1:39" x14ac:dyDescent="0.25">
      <c r="A302">
        <v>1242</v>
      </c>
      <c r="B302" t="s">
        <v>1068</v>
      </c>
      <c r="C302" t="s">
        <v>1069</v>
      </c>
      <c r="D302" t="s">
        <v>899</v>
      </c>
      <c r="E302" s="7">
        <f t="shared" si="63"/>
        <v>616008364.6794771</v>
      </c>
      <c r="F302" s="8">
        <f t="shared" si="64"/>
        <v>8.7895866094200663</v>
      </c>
      <c r="G302" s="7">
        <f t="shared" si="72"/>
        <v>851138.03820237669</v>
      </c>
      <c r="H302">
        <v>5.93</v>
      </c>
      <c r="I302" s="7">
        <v>0.93</v>
      </c>
      <c r="J302" s="7">
        <f t="shared" si="73"/>
        <v>8.7580695579740002</v>
      </c>
      <c r="K302" s="7">
        <f t="shared" si="74"/>
        <v>5.8984829485539354</v>
      </c>
      <c r="L302" s="7">
        <f t="shared" si="75"/>
        <v>572887779.15191054</v>
      </c>
      <c r="M302" s="7">
        <f t="shared" si="75"/>
        <v>791558.37552821159</v>
      </c>
      <c r="N302" s="7">
        <f t="shared" si="76"/>
        <v>8.4773090091742613</v>
      </c>
      <c r="O302" s="7">
        <f t="shared" si="77"/>
        <v>5.958309009174263</v>
      </c>
      <c r="P302">
        <v>20</v>
      </c>
      <c r="Q302">
        <f t="shared" si="65"/>
        <v>293</v>
      </c>
      <c r="R302" t="s">
        <v>900</v>
      </c>
      <c r="S302" s="9" t="s">
        <v>41</v>
      </c>
      <c r="T302" t="s">
        <v>42</v>
      </c>
      <c r="U302" t="s">
        <v>1070</v>
      </c>
      <c r="V302">
        <v>326.44</v>
      </c>
      <c r="W302">
        <v>9.4990000000000006</v>
      </c>
      <c r="X302">
        <v>6.98</v>
      </c>
      <c r="Y302" s="8">
        <f t="shared" si="66"/>
        <v>-2.5190000000000001</v>
      </c>
      <c r="Z302">
        <v>-2.5190000000000001</v>
      </c>
      <c r="AA302">
        <v>2.9500000000000001E-4</v>
      </c>
      <c r="AB302">
        <v>3.7299999999999998E-3</v>
      </c>
      <c r="AC302">
        <f t="shared" si="67"/>
        <v>-2.4282911681913126</v>
      </c>
      <c r="AD302">
        <f t="shared" si="68"/>
        <v>-3.530177984021837</v>
      </c>
      <c r="AE302" s="7">
        <f t="shared" si="69"/>
        <v>93.858945713146895</v>
      </c>
      <c r="AF302" s="7">
        <v>20</v>
      </c>
      <c r="AG302" s="7">
        <f t="shared" si="70"/>
        <v>-113.85894571314689</v>
      </c>
      <c r="AH302" s="7">
        <f t="shared" si="71"/>
        <v>-2.8595866094200657</v>
      </c>
      <c r="AI302">
        <v>0</v>
      </c>
      <c r="AJ302">
        <v>0.1</v>
      </c>
      <c r="AK302">
        <v>9.43</v>
      </c>
      <c r="AL302">
        <v>1.54</v>
      </c>
      <c r="AM302">
        <v>1.94</v>
      </c>
    </row>
    <row r="303" spans="1:39" x14ac:dyDescent="0.25">
      <c r="A303">
        <v>1156</v>
      </c>
      <c r="B303" t="s">
        <v>402</v>
      </c>
      <c r="C303" t="s">
        <v>403</v>
      </c>
      <c r="D303" t="s">
        <v>899</v>
      </c>
      <c r="E303" s="7">
        <f t="shared" si="63"/>
        <v>612009899.6318717</v>
      </c>
      <c r="F303" s="8">
        <f t="shared" si="64"/>
        <v>8.7867584471794196</v>
      </c>
      <c r="G303" s="7">
        <f t="shared" si="72"/>
        <v>1202264.4346174158</v>
      </c>
      <c r="H303">
        <v>6.08</v>
      </c>
      <c r="I303" s="7">
        <v>0.93</v>
      </c>
      <c r="J303" s="7">
        <f t="shared" si="73"/>
        <v>8.7552413957333552</v>
      </c>
      <c r="K303" s="7">
        <f t="shared" si="74"/>
        <v>6.0484829485539358</v>
      </c>
      <c r="L303" s="7">
        <f t="shared" si="75"/>
        <v>569169206.65763962</v>
      </c>
      <c r="M303" s="7">
        <f t="shared" si="75"/>
        <v>1118105.9241941965</v>
      </c>
      <c r="N303" s="7">
        <f t="shared" si="76"/>
        <v>8.4973090091742627</v>
      </c>
      <c r="O303" s="7">
        <f t="shared" si="77"/>
        <v>6.1083090091742633</v>
      </c>
      <c r="P303">
        <v>20</v>
      </c>
      <c r="Q303">
        <f t="shared" si="65"/>
        <v>293</v>
      </c>
      <c r="R303" t="s">
        <v>900</v>
      </c>
      <c r="S303" s="9" t="s">
        <v>41</v>
      </c>
      <c r="T303" t="s">
        <v>42</v>
      </c>
      <c r="U303" t="s">
        <v>404</v>
      </c>
      <c r="V303">
        <v>326.44</v>
      </c>
      <c r="W303">
        <v>9.3689999999999998</v>
      </c>
      <c r="X303">
        <v>6.98</v>
      </c>
      <c r="Y303" s="8">
        <f t="shared" si="66"/>
        <v>-2.3889999999999993</v>
      </c>
      <c r="Z303">
        <v>-2.5190000000000001</v>
      </c>
      <c r="AA303">
        <v>2.9500000000000001E-4</v>
      </c>
      <c r="AB303">
        <v>2.75E-2</v>
      </c>
      <c r="AC303">
        <f t="shared" si="67"/>
        <v>-1.5606673061697374</v>
      </c>
      <c r="AD303">
        <f t="shared" si="68"/>
        <v>-3.530177984021837</v>
      </c>
      <c r="AE303" s="7">
        <f t="shared" si="69"/>
        <v>86.227434627862721</v>
      </c>
      <c r="AF303" s="7">
        <v>20</v>
      </c>
      <c r="AG303" s="7">
        <f t="shared" si="70"/>
        <v>-106.22743462786272</v>
      </c>
      <c r="AH303" s="7">
        <f t="shared" si="71"/>
        <v>-2.706758447179419</v>
      </c>
      <c r="AI303">
        <v>0</v>
      </c>
      <c r="AJ303">
        <v>0.12</v>
      </c>
      <c r="AK303">
        <v>9.44</v>
      </c>
      <c r="AL303">
        <v>1.58</v>
      </c>
      <c r="AM303">
        <v>1.94</v>
      </c>
    </row>
    <row r="304" spans="1:39" x14ac:dyDescent="0.25">
      <c r="A304">
        <v>1275</v>
      </c>
      <c r="B304" t="s">
        <v>1071</v>
      </c>
      <c r="C304" t="s">
        <v>1072</v>
      </c>
      <c r="D304" t="s">
        <v>899</v>
      </c>
      <c r="E304" s="7">
        <f t="shared" si="63"/>
        <v>697568095.91917801</v>
      </c>
      <c r="F304" s="8">
        <f t="shared" si="64"/>
        <v>8.8435866094200648</v>
      </c>
      <c r="G304" s="7">
        <f t="shared" si="72"/>
        <v>1202264.4346174158</v>
      </c>
      <c r="H304">
        <v>6.08</v>
      </c>
      <c r="I304" s="7">
        <v>0.93</v>
      </c>
      <c r="J304" s="7">
        <f t="shared" si="73"/>
        <v>8.8120695579740023</v>
      </c>
      <c r="K304" s="7">
        <f t="shared" si="74"/>
        <v>6.0484829485539358</v>
      </c>
      <c r="L304" s="7">
        <f t="shared" si="75"/>
        <v>648738329.20483899</v>
      </c>
      <c r="M304" s="7">
        <f t="shared" si="75"/>
        <v>1118105.9241941965</v>
      </c>
      <c r="N304" s="7">
        <f t="shared" si="76"/>
        <v>8.5313090091742652</v>
      </c>
      <c r="O304" s="7">
        <f t="shared" si="77"/>
        <v>6.1083090091742633</v>
      </c>
      <c r="P304">
        <v>20</v>
      </c>
      <c r="Q304">
        <f t="shared" si="65"/>
        <v>293</v>
      </c>
      <c r="R304" t="s">
        <v>900</v>
      </c>
      <c r="S304" s="9" t="s">
        <v>41</v>
      </c>
      <c r="T304" t="s">
        <v>42</v>
      </c>
      <c r="U304" t="s">
        <v>1073</v>
      </c>
      <c r="V304">
        <v>326.44</v>
      </c>
      <c r="W304">
        <v>9.4030000000000005</v>
      </c>
      <c r="X304">
        <v>6.98</v>
      </c>
      <c r="Y304" s="8">
        <f t="shared" si="66"/>
        <v>-2.423</v>
      </c>
      <c r="Z304">
        <v>-2.423</v>
      </c>
      <c r="AA304">
        <v>2.9500000000000001E-4</v>
      </c>
      <c r="AB304">
        <v>3.7299999999999998E-3</v>
      </c>
      <c r="AC304">
        <f t="shared" si="67"/>
        <v>-2.4282911681913126</v>
      </c>
      <c r="AD304">
        <f t="shared" si="68"/>
        <v>-3.530177984021837</v>
      </c>
      <c r="AE304" s="7">
        <f t="shared" si="69"/>
        <v>93.858945713146895</v>
      </c>
      <c r="AF304" s="7">
        <v>20</v>
      </c>
      <c r="AG304" s="7">
        <f t="shared" si="70"/>
        <v>-113.85894571314689</v>
      </c>
      <c r="AH304" s="7">
        <f t="shared" si="71"/>
        <v>-2.7635866094200656</v>
      </c>
      <c r="AI304">
        <v>0</v>
      </c>
      <c r="AJ304">
        <v>7.0000000000000007E-2</v>
      </c>
      <c r="AK304">
        <v>9.44</v>
      </c>
      <c r="AL304">
        <v>1.54</v>
      </c>
      <c r="AM304">
        <v>1.94</v>
      </c>
    </row>
    <row r="305" spans="1:39" x14ac:dyDescent="0.25">
      <c r="A305">
        <v>1257</v>
      </c>
      <c r="B305" t="s">
        <v>399</v>
      </c>
      <c r="C305" t="s">
        <v>400</v>
      </c>
      <c r="D305" t="s">
        <v>899</v>
      </c>
      <c r="E305" s="7">
        <f t="shared" si="63"/>
        <v>549018032.91881669</v>
      </c>
      <c r="F305" s="8">
        <f t="shared" si="64"/>
        <v>8.7395866094200656</v>
      </c>
      <c r="G305" s="7">
        <f t="shared" si="72"/>
        <v>1584893.1924611153</v>
      </c>
      <c r="H305">
        <v>6.2</v>
      </c>
      <c r="I305" s="7">
        <v>0.93</v>
      </c>
      <c r="J305" s="7">
        <f t="shared" si="73"/>
        <v>8.7080695579740013</v>
      </c>
      <c r="K305" s="7">
        <f t="shared" si="74"/>
        <v>6.1684829485539359</v>
      </c>
      <c r="L305" s="7">
        <f t="shared" si="75"/>
        <v>510586770.6145004</v>
      </c>
      <c r="M305" s="7">
        <f t="shared" si="75"/>
        <v>1473950.6689888397</v>
      </c>
      <c r="N305" s="7">
        <f t="shared" si="76"/>
        <v>8.4273090091742642</v>
      </c>
      <c r="O305" s="7">
        <f t="shared" si="77"/>
        <v>6.2283090091742634</v>
      </c>
      <c r="P305">
        <v>20</v>
      </c>
      <c r="Q305">
        <f t="shared" si="65"/>
        <v>293</v>
      </c>
      <c r="R305" t="s">
        <v>900</v>
      </c>
      <c r="S305" s="9" t="s">
        <v>41</v>
      </c>
      <c r="T305" t="s">
        <v>42</v>
      </c>
      <c r="U305" t="s">
        <v>401</v>
      </c>
      <c r="V305">
        <v>326.44</v>
      </c>
      <c r="W305">
        <v>9.1790000000000003</v>
      </c>
      <c r="X305">
        <v>6.98</v>
      </c>
      <c r="Y305" s="8">
        <f t="shared" si="66"/>
        <v>-2.1989999999999998</v>
      </c>
      <c r="Z305">
        <v>-2.569</v>
      </c>
      <c r="AA305">
        <v>2.9500000000000001E-4</v>
      </c>
      <c r="AB305">
        <v>3.7299999999999998E-3</v>
      </c>
      <c r="AC305">
        <f t="shared" si="67"/>
        <v>-2.4282911681913126</v>
      </c>
      <c r="AD305">
        <f t="shared" si="68"/>
        <v>-3.530177984021837</v>
      </c>
      <c r="AE305" s="7">
        <f t="shared" si="69"/>
        <v>93.858945713146895</v>
      </c>
      <c r="AF305" s="7">
        <v>20</v>
      </c>
      <c r="AG305" s="7">
        <f t="shared" si="70"/>
        <v>-113.85894571314689</v>
      </c>
      <c r="AH305" s="7">
        <f t="shared" si="71"/>
        <v>-2.5395866094200659</v>
      </c>
      <c r="AI305">
        <v>0</v>
      </c>
      <c r="AJ305">
        <v>7.0000000000000007E-2</v>
      </c>
      <c r="AK305">
        <v>9.44</v>
      </c>
      <c r="AL305">
        <v>1.54</v>
      </c>
      <c r="AM305">
        <v>1.94</v>
      </c>
    </row>
    <row r="306" spans="1:39" x14ac:dyDescent="0.25">
      <c r="A306">
        <v>1255</v>
      </c>
      <c r="B306" t="s">
        <v>1074</v>
      </c>
      <c r="C306" t="s">
        <v>1075</v>
      </c>
      <c r="D306" t="s">
        <v>899</v>
      </c>
      <c r="E306" s="7">
        <f t="shared" si="63"/>
        <v>1877528808.2754958</v>
      </c>
      <c r="F306" s="8">
        <f t="shared" si="64"/>
        <v>9.2735866094200645</v>
      </c>
      <c r="G306" s="7">
        <f t="shared" si="72"/>
        <v>3235936.5692962883</v>
      </c>
      <c r="H306">
        <v>6.51</v>
      </c>
      <c r="I306" s="7">
        <v>0.93</v>
      </c>
      <c r="J306" s="7">
        <f t="shared" si="73"/>
        <v>9.242069557974002</v>
      </c>
      <c r="K306" s="7">
        <f t="shared" si="74"/>
        <v>6.4784829485539355</v>
      </c>
      <c r="L306" s="7">
        <f t="shared" si="75"/>
        <v>1746101791.6962202</v>
      </c>
      <c r="M306" s="7">
        <f t="shared" si="75"/>
        <v>3009421.0094455481</v>
      </c>
      <c r="N306" s="7">
        <f t="shared" si="76"/>
        <v>8.9613090091742649</v>
      </c>
      <c r="O306" s="7">
        <f t="shared" si="77"/>
        <v>6.5383090091742631</v>
      </c>
      <c r="P306">
        <v>20</v>
      </c>
      <c r="Q306">
        <f t="shared" si="65"/>
        <v>293</v>
      </c>
      <c r="R306" t="s">
        <v>900</v>
      </c>
      <c r="S306" s="9" t="s">
        <v>41</v>
      </c>
      <c r="T306" t="s">
        <v>42</v>
      </c>
      <c r="U306" t="s">
        <v>1076</v>
      </c>
      <c r="V306">
        <v>326.44</v>
      </c>
      <c r="W306">
        <v>9.4030000000000005</v>
      </c>
      <c r="X306">
        <v>6.98</v>
      </c>
      <c r="Y306" s="8">
        <f t="shared" si="66"/>
        <v>-2.423</v>
      </c>
      <c r="Z306">
        <v>-2.423</v>
      </c>
      <c r="AA306">
        <v>2.9500000000000001E-4</v>
      </c>
      <c r="AB306">
        <v>3.7299999999999998E-3</v>
      </c>
      <c r="AC306">
        <f t="shared" si="67"/>
        <v>-2.4282911681913126</v>
      </c>
      <c r="AD306">
        <f t="shared" si="68"/>
        <v>-3.530177984021837</v>
      </c>
      <c r="AE306" s="7">
        <f t="shared" si="69"/>
        <v>93.858945713146895</v>
      </c>
      <c r="AF306" s="7">
        <v>20</v>
      </c>
      <c r="AG306" s="7">
        <f t="shared" si="70"/>
        <v>-113.85894571314689</v>
      </c>
      <c r="AH306" s="7">
        <f t="shared" si="71"/>
        <v>-2.7635866094200656</v>
      </c>
      <c r="AI306">
        <v>0</v>
      </c>
      <c r="AJ306">
        <v>7.0000000000000007E-2</v>
      </c>
      <c r="AK306">
        <v>9.44</v>
      </c>
      <c r="AL306">
        <v>1.54</v>
      </c>
      <c r="AM306">
        <v>1.94</v>
      </c>
    </row>
    <row r="307" spans="1:39" x14ac:dyDescent="0.25">
      <c r="A307">
        <v>1273</v>
      </c>
      <c r="B307" t="s">
        <v>1077</v>
      </c>
      <c r="C307" t="s">
        <v>1078</v>
      </c>
      <c r="D307" t="s">
        <v>899</v>
      </c>
      <c r="E307" s="7">
        <f t="shared" si="63"/>
        <v>2257286111.1592584</v>
      </c>
      <c r="F307" s="8">
        <f t="shared" si="64"/>
        <v>9.3535866094200664</v>
      </c>
      <c r="G307" s="7">
        <f t="shared" si="72"/>
        <v>3890451.44994281</v>
      </c>
      <c r="H307">
        <v>6.59</v>
      </c>
      <c r="I307" s="7">
        <v>0.93</v>
      </c>
      <c r="J307" s="7">
        <f t="shared" si="73"/>
        <v>9.3220695579740003</v>
      </c>
      <c r="K307" s="7">
        <f t="shared" si="74"/>
        <v>6.5584829485539355</v>
      </c>
      <c r="L307" s="7">
        <f t="shared" si="75"/>
        <v>2099276083.3780987</v>
      </c>
      <c r="M307" s="7">
        <f t="shared" si="75"/>
        <v>3618119.8484468195</v>
      </c>
      <c r="N307" s="7">
        <f t="shared" si="76"/>
        <v>9.0413090091742614</v>
      </c>
      <c r="O307" s="7">
        <f t="shared" si="77"/>
        <v>6.618309009174264</v>
      </c>
      <c r="P307">
        <v>20</v>
      </c>
      <c r="Q307">
        <f t="shared" si="65"/>
        <v>293</v>
      </c>
      <c r="R307" t="s">
        <v>900</v>
      </c>
      <c r="S307" s="9" t="s">
        <v>41</v>
      </c>
      <c r="T307" t="s">
        <v>42</v>
      </c>
      <c r="U307" t="s">
        <v>1079</v>
      </c>
      <c r="V307">
        <v>326.44</v>
      </c>
      <c r="W307">
        <v>9.4030000000000005</v>
      </c>
      <c r="X307">
        <v>6.98</v>
      </c>
      <c r="Y307" s="8">
        <f t="shared" si="66"/>
        <v>-2.423</v>
      </c>
      <c r="Z307">
        <v>-2.423</v>
      </c>
      <c r="AA307">
        <v>6.1499999999999999E-4</v>
      </c>
      <c r="AB307">
        <v>3.7299999999999998E-3</v>
      </c>
      <c r="AC307">
        <f t="shared" si="67"/>
        <v>-2.4282911681913126</v>
      </c>
      <c r="AD307">
        <f t="shared" si="68"/>
        <v>-3.2111248842245832</v>
      </c>
      <c r="AE307" s="7">
        <f t="shared" si="69"/>
        <v>93.858945713146895</v>
      </c>
      <c r="AF307" s="7">
        <v>20</v>
      </c>
      <c r="AG307" s="7">
        <f t="shared" si="70"/>
        <v>-113.85894571314689</v>
      </c>
      <c r="AH307" s="7">
        <f t="shared" si="71"/>
        <v>-2.7635866094200656</v>
      </c>
      <c r="AI307">
        <v>0</v>
      </c>
      <c r="AJ307">
        <v>0.12</v>
      </c>
      <c r="AK307">
        <v>9.44</v>
      </c>
      <c r="AL307">
        <v>1.58</v>
      </c>
      <c r="AM307">
        <v>1.94</v>
      </c>
    </row>
    <row r="308" spans="1:39" x14ac:dyDescent="0.25">
      <c r="A308">
        <v>1205</v>
      </c>
      <c r="B308" t="s">
        <v>1080</v>
      </c>
      <c r="C308" t="s">
        <v>1081</v>
      </c>
      <c r="D308" t="s">
        <v>899</v>
      </c>
      <c r="E308" s="7">
        <f t="shared" si="63"/>
        <v>40140854.140413217</v>
      </c>
      <c r="F308" s="8">
        <f t="shared" si="64"/>
        <v>7.6035866094200646</v>
      </c>
      <c r="G308" s="7">
        <f t="shared" si="72"/>
        <v>602559.58607435878</v>
      </c>
      <c r="H308">
        <v>5.78</v>
      </c>
      <c r="I308" s="7">
        <v>0.93</v>
      </c>
      <c r="J308" s="7">
        <f t="shared" si="73"/>
        <v>7.5720695579740003</v>
      </c>
      <c r="K308" s="7">
        <f t="shared" si="74"/>
        <v>5.7484829485539359</v>
      </c>
      <c r="L308" s="7">
        <f t="shared" si="75"/>
        <v>37330994.350584216</v>
      </c>
      <c r="M308" s="7">
        <f t="shared" si="75"/>
        <v>560380.41504915454</v>
      </c>
      <c r="N308" s="7">
        <f t="shared" si="76"/>
        <v>7.2913090091742614</v>
      </c>
      <c r="O308" s="7">
        <f t="shared" si="77"/>
        <v>5.8083090091742635</v>
      </c>
      <c r="P308">
        <v>20</v>
      </c>
      <c r="Q308">
        <f t="shared" si="65"/>
        <v>293</v>
      </c>
      <c r="R308" t="s">
        <v>900</v>
      </c>
      <c r="S308" s="9" t="s">
        <v>41</v>
      </c>
      <c r="T308" t="s">
        <v>42</v>
      </c>
      <c r="U308" t="s">
        <v>1082</v>
      </c>
      <c r="V308">
        <v>326.44</v>
      </c>
      <c r="W308">
        <v>8.4629999999999992</v>
      </c>
      <c r="X308">
        <v>6.98</v>
      </c>
      <c r="Y308" s="8">
        <f t="shared" si="66"/>
        <v>-1.4829999999999988</v>
      </c>
      <c r="Z308">
        <v>-2.423</v>
      </c>
      <c r="AA308">
        <v>2.9500000000000001E-4</v>
      </c>
      <c r="AB308">
        <v>3.7299999999999998E-3</v>
      </c>
      <c r="AC308">
        <f t="shared" si="67"/>
        <v>-2.4282911681913126</v>
      </c>
      <c r="AD308">
        <f t="shared" si="68"/>
        <v>-3.530177984021837</v>
      </c>
      <c r="AE308" s="7">
        <f t="shared" si="69"/>
        <v>93.858945713146895</v>
      </c>
      <c r="AF308" s="7">
        <v>20</v>
      </c>
      <c r="AG308" s="7">
        <f t="shared" si="70"/>
        <v>-113.85894571314689</v>
      </c>
      <c r="AH308" s="7">
        <f t="shared" si="71"/>
        <v>-1.8235866094200646</v>
      </c>
      <c r="AI308">
        <v>0</v>
      </c>
      <c r="AJ308">
        <v>0.11</v>
      </c>
      <c r="AK308">
        <v>9.5</v>
      </c>
      <c r="AL308">
        <v>1.59</v>
      </c>
      <c r="AM308">
        <v>1.94</v>
      </c>
    </row>
    <row r="309" spans="1:39" x14ac:dyDescent="0.25">
      <c r="A309">
        <v>1246</v>
      </c>
      <c r="B309" t="s">
        <v>1083</v>
      </c>
      <c r="C309" t="s">
        <v>1084</v>
      </c>
      <c r="D309" t="s">
        <v>899</v>
      </c>
      <c r="E309" s="7">
        <f t="shared" si="63"/>
        <v>580211870.0626477</v>
      </c>
      <c r="F309" s="8">
        <f t="shared" si="64"/>
        <v>8.7635866094200665</v>
      </c>
      <c r="G309" s="7">
        <f t="shared" si="72"/>
        <v>1000000</v>
      </c>
      <c r="H309">
        <v>6</v>
      </c>
      <c r="I309" s="7">
        <v>0.93</v>
      </c>
      <c r="J309" s="7">
        <f t="shared" si="73"/>
        <v>8.7320695579740004</v>
      </c>
      <c r="K309" s="7">
        <f t="shared" si="74"/>
        <v>5.9684829485539348</v>
      </c>
      <c r="L309" s="7">
        <f t="shared" si="75"/>
        <v>539597039.15826142</v>
      </c>
      <c r="M309" s="7">
        <f t="shared" si="75"/>
        <v>930000.00000000116</v>
      </c>
      <c r="N309" s="7">
        <f t="shared" si="76"/>
        <v>8.4513090091742633</v>
      </c>
      <c r="O309" s="7">
        <f t="shared" si="77"/>
        <v>6.0283090091742633</v>
      </c>
      <c r="P309">
        <v>20</v>
      </c>
      <c r="Q309">
        <f t="shared" si="65"/>
        <v>293</v>
      </c>
      <c r="R309" t="s">
        <v>900</v>
      </c>
      <c r="S309" s="9" t="s">
        <v>41</v>
      </c>
      <c r="T309" t="s">
        <v>42</v>
      </c>
      <c r="U309" t="s">
        <v>1085</v>
      </c>
      <c r="V309">
        <v>326.44</v>
      </c>
      <c r="W309">
        <v>9.4030000000000005</v>
      </c>
      <c r="X309">
        <v>6.98</v>
      </c>
      <c r="Y309" s="8">
        <f t="shared" si="66"/>
        <v>-2.423</v>
      </c>
      <c r="Z309">
        <v>-2.423</v>
      </c>
      <c r="AA309">
        <v>2.9500000000000001E-4</v>
      </c>
      <c r="AB309">
        <v>3.7299999999999998E-3</v>
      </c>
      <c r="AC309">
        <f t="shared" si="67"/>
        <v>-2.4282911681913126</v>
      </c>
      <c r="AD309">
        <f t="shared" si="68"/>
        <v>-3.530177984021837</v>
      </c>
      <c r="AE309" s="7">
        <f t="shared" si="69"/>
        <v>93.858945713146895</v>
      </c>
      <c r="AF309" s="7">
        <v>20</v>
      </c>
      <c r="AG309" s="7">
        <f t="shared" si="70"/>
        <v>-113.85894571314689</v>
      </c>
      <c r="AH309" s="7">
        <f t="shared" si="71"/>
        <v>-2.7635866094200656</v>
      </c>
      <c r="AI309">
        <v>0</v>
      </c>
      <c r="AJ309">
        <v>0.11</v>
      </c>
      <c r="AK309">
        <v>9.5</v>
      </c>
      <c r="AL309">
        <v>1.59</v>
      </c>
      <c r="AM309">
        <v>1.94</v>
      </c>
    </row>
    <row r="310" spans="1:39" x14ac:dyDescent="0.25">
      <c r="A310">
        <v>1158</v>
      </c>
      <c r="B310" t="s">
        <v>415</v>
      </c>
      <c r="C310" t="s">
        <v>416</v>
      </c>
      <c r="D310" t="s">
        <v>899</v>
      </c>
      <c r="E310" s="7">
        <f t="shared" si="63"/>
        <v>118464059.10545738</v>
      </c>
      <c r="F310" s="8">
        <f t="shared" si="64"/>
        <v>8.073586609420067</v>
      </c>
      <c r="G310" s="7">
        <f t="shared" si="72"/>
        <v>1174897.5549395324</v>
      </c>
      <c r="H310">
        <v>6.07</v>
      </c>
      <c r="I310" s="7">
        <v>0.93</v>
      </c>
      <c r="J310" s="7">
        <f t="shared" si="73"/>
        <v>8.0420695579740027</v>
      </c>
      <c r="K310" s="7">
        <f t="shared" ref="K310:K341" si="78">LOG(I310*G310)</f>
        <v>6.038482948553936</v>
      </c>
      <c r="L310" s="7">
        <f t="shared" ref="L310:M341" si="79">10^J310</f>
        <v>110171574.96807554</v>
      </c>
      <c r="M310" s="7">
        <f t="shared" si="79"/>
        <v>1092654.726093767</v>
      </c>
      <c r="N310" s="7">
        <f t="shared" si="76"/>
        <v>7.7613090091742647</v>
      </c>
      <c r="O310" s="7">
        <f t="shared" si="77"/>
        <v>6.0983090091742644</v>
      </c>
      <c r="P310">
        <v>20</v>
      </c>
      <c r="Q310">
        <f t="shared" si="65"/>
        <v>293</v>
      </c>
      <c r="R310" t="s">
        <v>900</v>
      </c>
      <c r="S310" s="9" t="s">
        <v>41</v>
      </c>
      <c r="T310" t="s">
        <v>42</v>
      </c>
      <c r="U310" t="s">
        <v>417</v>
      </c>
      <c r="V310">
        <v>326.44</v>
      </c>
      <c r="W310">
        <v>8.6430000000000007</v>
      </c>
      <c r="X310">
        <v>6.98</v>
      </c>
      <c r="Y310" s="8">
        <f t="shared" si="66"/>
        <v>-1.6630000000000003</v>
      </c>
      <c r="Z310">
        <v>-2.423</v>
      </c>
      <c r="AA310">
        <v>2.9500000000000001E-4</v>
      </c>
      <c r="AB310">
        <v>3.7299999999999998E-3</v>
      </c>
      <c r="AC310">
        <f t="shared" si="67"/>
        <v>-2.4282911681913126</v>
      </c>
      <c r="AD310">
        <f t="shared" si="68"/>
        <v>-3.530177984021837</v>
      </c>
      <c r="AE310" s="7">
        <f t="shared" si="69"/>
        <v>93.858945713146895</v>
      </c>
      <c r="AF310" s="7">
        <v>20</v>
      </c>
      <c r="AG310" s="7">
        <f t="shared" si="70"/>
        <v>-113.85894571314689</v>
      </c>
      <c r="AH310" s="7">
        <f t="shared" si="71"/>
        <v>-2.0035866094200663</v>
      </c>
      <c r="AI310">
        <v>0</v>
      </c>
      <c r="AJ310">
        <v>0.11</v>
      </c>
      <c r="AK310">
        <v>9.5</v>
      </c>
      <c r="AL310">
        <v>1.59</v>
      </c>
      <c r="AM310">
        <v>1.94</v>
      </c>
    </row>
    <row r="311" spans="1:39" x14ac:dyDescent="0.25">
      <c r="A311">
        <v>1197</v>
      </c>
      <c r="B311" t="s">
        <v>412</v>
      </c>
      <c r="C311" t="s">
        <v>413</v>
      </c>
      <c r="D311" t="s">
        <v>899</v>
      </c>
      <c r="E311" s="7">
        <f t="shared" si="63"/>
        <v>436100524.92019999</v>
      </c>
      <c r="F311" s="8">
        <f t="shared" si="64"/>
        <v>8.6395866094200642</v>
      </c>
      <c r="G311" s="7">
        <f t="shared" si="72"/>
        <v>1230268.770812382</v>
      </c>
      <c r="H311">
        <v>6.09</v>
      </c>
      <c r="I311" s="7">
        <v>0.93</v>
      </c>
      <c r="J311" s="7">
        <f t="shared" si="73"/>
        <v>8.6080695579740016</v>
      </c>
      <c r="K311" s="7">
        <f t="shared" si="78"/>
        <v>6.0584829485539355</v>
      </c>
      <c r="L311" s="7">
        <f t="shared" si="79"/>
        <v>405573488.17578816</v>
      </c>
      <c r="M311" s="7">
        <f t="shared" si="79"/>
        <v>1144149.9568555173</v>
      </c>
      <c r="N311" s="7">
        <f t="shared" si="76"/>
        <v>8.3273090091742645</v>
      </c>
      <c r="O311" s="7">
        <f t="shared" si="77"/>
        <v>6.1183090091742631</v>
      </c>
      <c r="P311">
        <v>20</v>
      </c>
      <c r="Q311">
        <f t="shared" si="65"/>
        <v>293</v>
      </c>
      <c r="R311" t="s">
        <v>900</v>
      </c>
      <c r="S311" s="9" t="s">
        <v>41</v>
      </c>
      <c r="T311" t="s">
        <v>42</v>
      </c>
      <c r="U311" t="s">
        <v>414</v>
      </c>
      <c r="V311">
        <v>326.44</v>
      </c>
      <c r="W311">
        <v>9.1890000000000001</v>
      </c>
      <c r="X311">
        <v>6.98</v>
      </c>
      <c r="Y311" s="8">
        <f t="shared" si="66"/>
        <v>-2.2089999999999996</v>
      </c>
      <c r="Z311">
        <v>-2.5190000000000001</v>
      </c>
      <c r="AA311">
        <v>2.9500000000000001E-4</v>
      </c>
      <c r="AB311">
        <v>3.7299999999999998E-3</v>
      </c>
      <c r="AC311">
        <f t="shared" si="67"/>
        <v>-2.4282911681913126</v>
      </c>
      <c r="AD311">
        <f t="shared" si="68"/>
        <v>-3.530177984021837</v>
      </c>
      <c r="AE311" s="7">
        <f t="shared" si="69"/>
        <v>93.858945713146895</v>
      </c>
      <c r="AF311" s="7">
        <v>20</v>
      </c>
      <c r="AG311" s="7">
        <f t="shared" si="70"/>
        <v>-113.85894571314689</v>
      </c>
      <c r="AH311" s="7">
        <f t="shared" si="71"/>
        <v>-2.5495866094200652</v>
      </c>
      <c r="AI311">
        <v>0</v>
      </c>
      <c r="AJ311">
        <v>0.11</v>
      </c>
      <c r="AK311">
        <v>9.5</v>
      </c>
      <c r="AL311">
        <v>1.59</v>
      </c>
      <c r="AM311">
        <v>1.94</v>
      </c>
    </row>
    <row r="312" spans="1:39" x14ac:dyDescent="0.25">
      <c r="A312">
        <v>1271</v>
      </c>
      <c r="B312" t="s">
        <v>1086</v>
      </c>
      <c r="C312" t="s">
        <v>410</v>
      </c>
      <c r="D312" t="s">
        <v>899</v>
      </c>
      <c r="E312" s="7">
        <f t="shared" si="63"/>
        <v>764868207.50049901</v>
      </c>
      <c r="F312" s="8">
        <f t="shared" si="64"/>
        <v>8.8835866094200657</v>
      </c>
      <c r="G312" s="7">
        <f t="shared" si="72"/>
        <v>1318256.7385564097</v>
      </c>
      <c r="H312">
        <v>6.12</v>
      </c>
      <c r="I312" s="7">
        <v>0.93</v>
      </c>
      <c r="J312" s="7">
        <f t="shared" si="73"/>
        <v>8.8520695579740014</v>
      </c>
      <c r="K312" s="7">
        <f t="shared" si="78"/>
        <v>6.0884829485539358</v>
      </c>
      <c r="L312" s="7">
        <f t="shared" si="79"/>
        <v>711327432.9754653</v>
      </c>
      <c r="M312" s="7">
        <f t="shared" si="79"/>
        <v>1225978.7668574629</v>
      </c>
      <c r="N312" s="7">
        <f t="shared" si="76"/>
        <v>8.5713090091742643</v>
      </c>
      <c r="O312" s="7">
        <f t="shared" si="77"/>
        <v>6.1483090091742643</v>
      </c>
      <c r="P312">
        <v>20</v>
      </c>
      <c r="Q312">
        <f t="shared" si="65"/>
        <v>293</v>
      </c>
      <c r="R312" t="s">
        <v>900</v>
      </c>
      <c r="S312" s="9" t="s">
        <v>41</v>
      </c>
      <c r="T312" t="s">
        <v>42</v>
      </c>
      <c r="U312" t="s">
        <v>411</v>
      </c>
      <c r="V312">
        <v>326.44</v>
      </c>
      <c r="W312">
        <v>9.4030000000000005</v>
      </c>
      <c r="X312">
        <v>6.98</v>
      </c>
      <c r="Y312" s="8">
        <f t="shared" si="66"/>
        <v>-2.423</v>
      </c>
      <c r="Z312">
        <v>-2.423</v>
      </c>
      <c r="AA312">
        <v>2.9500000000000001E-4</v>
      </c>
      <c r="AB312">
        <v>3.7299999999999998E-3</v>
      </c>
      <c r="AC312">
        <f t="shared" si="67"/>
        <v>-2.4282911681913126</v>
      </c>
      <c r="AD312">
        <f t="shared" si="68"/>
        <v>-3.530177984021837</v>
      </c>
      <c r="AE312" s="7">
        <f t="shared" si="69"/>
        <v>93.858945713146895</v>
      </c>
      <c r="AF312" s="7">
        <v>20</v>
      </c>
      <c r="AG312" s="7">
        <f t="shared" si="70"/>
        <v>-113.85894571314689</v>
      </c>
      <c r="AH312" s="7">
        <f t="shared" si="71"/>
        <v>-2.7635866094200656</v>
      </c>
      <c r="AI312">
        <v>0</v>
      </c>
      <c r="AJ312">
        <v>0.11</v>
      </c>
      <c r="AK312">
        <v>9.5</v>
      </c>
      <c r="AL312">
        <v>1.59</v>
      </c>
      <c r="AM312">
        <v>1.94</v>
      </c>
    </row>
    <row r="313" spans="1:39" x14ac:dyDescent="0.25">
      <c r="A313">
        <v>1067</v>
      </c>
      <c r="B313" t="s">
        <v>418</v>
      </c>
      <c r="C313" t="s">
        <v>419</v>
      </c>
      <c r="D313" t="s">
        <v>899</v>
      </c>
      <c r="E313" s="7">
        <f t="shared" si="63"/>
        <v>651736451.4913801</v>
      </c>
      <c r="F313" s="8">
        <f t="shared" si="64"/>
        <v>8.8140720116797358</v>
      </c>
      <c r="G313" s="7">
        <f t="shared" si="72"/>
        <v>2630267.9918953842</v>
      </c>
      <c r="H313">
        <v>6.42</v>
      </c>
      <c r="I313" s="7">
        <v>0.93</v>
      </c>
      <c r="J313" s="7">
        <f t="shared" si="73"/>
        <v>8.7825549602336714</v>
      </c>
      <c r="K313" s="7">
        <f t="shared" si="78"/>
        <v>6.3884829485539356</v>
      </c>
      <c r="L313" s="7">
        <f t="shared" si="79"/>
        <v>606114899.88698447</v>
      </c>
      <c r="M313" s="7">
        <f t="shared" si="79"/>
        <v>2446149.2324627112</v>
      </c>
      <c r="N313" s="7">
        <f t="shared" si="76"/>
        <v>8.517309009174264</v>
      </c>
      <c r="O313" s="7">
        <f t="shared" si="77"/>
        <v>6.4483090091742632</v>
      </c>
      <c r="P313">
        <v>20</v>
      </c>
      <c r="Q313">
        <f t="shared" si="65"/>
        <v>293</v>
      </c>
      <c r="R313" t="s">
        <v>900</v>
      </c>
      <c r="S313" s="9" t="s">
        <v>41</v>
      </c>
      <c r="T313" t="s">
        <v>42</v>
      </c>
      <c r="U313" t="s">
        <v>420</v>
      </c>
      <c r="V313">
        <v>326.44</v>
      </c>
      <c r="W313">
        <v>9.0489999999999995</v>
      </c>
      <c r="X313">
        <v>6.98</v>
      </c>
      <c r="Y313" s="8">
        <f t="shared" si="66"/>
        <v>-2.0689999999999991</v>
      </c>
      <c r="Z313">
        <v>-1.929</v>
      </c>
      <c r="AA313">
        <v>2.9500000000000001E-4</v>
      </c>
      <c r="AB313">
        <v>1.4500000000000001E-2</v>
      </c>
      <c r="AC313">
        <f t="shared" si="67"/>
        <v>-1.8386319977650252</v>
      </c>
      <c r="AD313">
        <f t="shared" si="68"/>
        <v>-3.530177984021837</v>
      </c>
      <c r="AE313" s="7">
        <f t="shared" si="69"/>
        <v>88.672377324902428</v>
      </c>
      <c r="AF313" s="7">
        <v>20</v>
      </c>
      <c r="AG313" s="7">
        <f t="shared" si="70"/>
        <v>-108.67237732490243</v>
      </c>
      <c r="AH313" s="7">
        <f t="shared" si="71"/>
        <v>-2.3940720116797354</v>
      </c>
      <c r="AI313">
        <v>0</v>
      </c>
      <c r="AJ313">
        <v>0.11</v>
      </c>
      <c r="AK313">
        <v>9.5</v>
      </c>
      <c r="AL313">
        <v>1.59</v>
      </c>
      <c r="AM313">
        <v>1.94</v>
      </c>
    </row>
    <row r="314" spans="1:39" x14ac:dyDescent="0.25">
      <c r="A314">
        <v>988</v>
      </c>
      <c r="B314" t="s">
        <v>1087</v>
      </c>
      <c r="C314" t="s">
        <v>1088</v>
      </c>
      <c r="D314" t="s">
        <v>899</v>
      </c>
      <c r="E314" s="7">
        <f t="shared" si="63"/>
        <v>1516717034.4296653</v>
      </c>
      <c r="F314" s="8">
        <f t="shared" si="64"/>
        <v>9.1809045644066742</v>
      </c>
      <c r="G314" s="7">
        <f t="shared" si="72"/>
        <v>257039.57827688678</v>
      </c>
      <c r="H314">
        <v>5.41</v>
      </c>
      <c r="I314" s="7">
        <v>0.93</v>
      </c>
      <c r="J314" s="7">
        <f t="shared" si="73"/>
        <v>9.1493875129606099</v>
      </c>
      <c r="K314" s="7">
        <f t="shared" si="78"/>
        <v>5.3784829485539358</v>
      </c>
      <c r="L314" s="7">
        <f t="shared" si="79"/>
        <v>1410546842.0195911</v>
      </c>
      <c r="M314" s="7">
        <f t="shared" si="79"/>
        <v>239046.80779750511</v>
      </c>
      <c r="N314" s="7">
        <f t="shared" si="76"/>
        <v>8.8653090091742648</v>
      </c>
      <c r="O314" s="7">
        <f t="shared" si="77"/>
        <v>5.4383090091742643</v>
      </c>
      <c r="P314">
        <v>20</v>
      </c>
      <c r="Q314">
        <f t="shared" si="65"/>
        <v>293</v>
      </c>
      <c r="R314" t="s">
        <v>900</v>
      </c>
      <c r="S314" s="9" t="s">
        <v>41</v>
      </c>
      <c r="T314" t="s">
        <v>42</v>
      </c>
      <c r="U314" t="s">
        <v>1089</v>
      </c>
      <c r="V314">
        <v>216.28</v>
      </c>
      <c r="W314">
        <v>8.907</v>
      </c>
      <c r="X314">
        <v>5.48</v>
      </c>
      <c r="Y314" s="8">
        <f t="shared" si="66"/>
        <v>-3.4269999999999996</v>
      </c>
      <c r="Z314">
        <v>-3.427</v>
      </c>
      <c r="AA314">
        <v>2.34E-4</v>
      </c>
      <c r="AB314">
        <v>2.7899999999999999E-3</v>
      </c>
      <c r="AC314">
        <f t="shared" si="67"/>
        <v>-2.5543957967264026</v>
      </c>
      <c r="AD314">
        <f t="shared" si="68"/>
        <v>-3.630784142589857</v>
      </c>
      <c r="AE314" s="7">
        <f t="shared" si="69"/>
        <v>94.968146269628662</v>
      </c>
      <c r="AF314" s="7">
        <v>20</v>
      </c>
      <c r="AG314" s="7">
        <f t="shared" si="70"/>
        <v>-114.96814626962866</v>
      </c>
      <c r="AH314" s="7">
        <f t="shared" si="71"/>
        <v>-3.7709045644066741</v>
      </c>
      <c r="AI314">
        <v>0</v>
      </c>
      <c r="AJ314">
        <v>0.25</v>
      </c>
      <c r="AK314">
        <v>9.58</v>
      </c>
      <c r="AL314">
        <v>1.46</v>
      </c>
      <c r="AM314">
        <v>1.73</v>
      </c>
    </row>
    <row r="315" spans="1:39" x14ac:dyDescent="0.25">
      <c r="A315">
        <v>1207</v>
      </c>
      <c r="B315" t="s">
        <v>1090</v>
      </c>
      <c r="C315" t="s">
        <v>1091</v>
      </c>
      <c r="D315" t="s">
        <v>899</v>
      </c>
      <c r="E315" s="7">
        <f t="shared" si="63"/>
        <v>482599213.0818395</v>
      </c>
      <c r="F315" s="8">
        <f t="shared" si="64"/>
        <v>8.6835866094200647</v>
      </c>
      <c r="G315" s="7">
        <f t="shared" si="72"/>
        <v>831763.77110267128</v>
      </c>
      <c r="H315">
        <v>5.92</v>
      </c>
      <c r="I315" s="7">
        <v>0.93</v>
      </c>
      <c r="J315" s="7">
        <f t="shared" si="73"/>
        <v>8.6520695579740021</v>
      </c>
      <c r="K315" s="7">
        <f t="shared" si="78"/>
        <v>5.8884829485539356</v>
      </c>
      <c r="L315" s="7">
        <f t="shared" si="79"/>
        <v>448817268.16611308</v>
      </c>
      <c r="M315" s="7">
        <f t="shared" si="79"/>
        <v>773540.30712548562</v>
      </c>
      <c r="N315" s="7">
        <f t="shared" si="76"/>
        <v>8.371309009174265</v>
      </c>
      <c r="O315" s="7">
        <f t="shared" si="77"/>
        <v>5.9483090091742632</v>
      </c>
      <c r="P315">
        <v>20</v>
      </c>
      <c r="Q315">
        <f t="shared" si="65"/>
        <v>293</v>
      </c>
      <c r="R315" t="s">
        <v>900</v>
      </c>
      <c r="S315" s="9" t="s">
        <v>41</v>
      </c>
      <c r="T315" t="s">
        <v>42</v>
      </c>
      <c r="U315" t="s">
        <v>1092</v>
      </c>
      <c r="V315">
        <v>326.44</v>
      </c>
      <c r="W315">
        <v>9.4030000000000005</v>
      </c>
      <c r="X315">
        <v>6.98</v>
      </c>
      <c r="Y315" s="8">
        <f t="shared" si="66"/>
        <v>-2.423</v>
      </c>
      <c r="Z315">
        <v>-2.423</v>
      </c>
      <c r="AA315">
        <v>2.9500000000000001E-4</v>
      </c>
      <c r="AB315">
        <v>3.7299999999999998E-3</v>
      </c>
      <c r="AC315">
        <f t="shared" si="67"/>
        <v>-2.4282911681913126</v>
      </c>
      <c r="AD315">
        <f t="shared" si="68"/>
        <v>-3.530177984021837</v>
      </c>
      <c r="AE315" s="7">
        <f t="shared" si="69"/>
        <v>93.858945713146895</v>
      </c>
      <c r="AF315" s="7">
        <v>20</v>
      </c>
      <c r="AG315" s="7">
        <f t="shared" si="70"/>
        <v>-113.85894571314689</v>
      </c>
      <c r="AH315" s="7">
        <f t="shared" si="71"/>
        <v>-2.7635866094200656</v>
      </c>
      <c r="AI315">
        <v>0</v>
      </c>
      <c r="AJ315">
        <v>0.12</v>
      </c>
      <c r="AK315">
        <v>9.65</v>
      </c>
      <c r="AL315">
        <v>1.56</v>
      </c>
      <c r="AM315">
        <v>1.94</v>
      </c>
    </row>
    <row r="316" spans="1:39" x14ac:dyDescent="0.25">
      <c r="A316">
        <v>1077</v>
      </c>
      <c r="B316" t="s">
        <v>421</v>
      </c>
      <c r="C316" t="s">
        <v>422</v>
      </c>
      <c r="D316" t="s">
        <v>899</v>
      </c>
      <c r="E316" s="7">
        <f t="shared" si="63"/>
        <v>327832465.54778761</v>
      </c>
      <c r="F316" s="8">
        <f t="shared" si="64"/>
        <v>8.5156519599424865</v>
      </c>
      <c r="G316" s="7">
        <f t="shared" si="72"/>
        <v>2754228.7033381732</v>
      </c>
      <c r="H316">
        <v>6.44</v>
      </c>
      <c r="I316" s="7">
        <v>0.93</v>
      </c>
      <c r="J316" s="7">
        <f t="shared" si="73"/>
        <v>8.4841349084964222</v>
      </c>
      <c r="K316" s="7">
        <f t="shared" si="78"/>
        <v>6.4084829485539361</v>
      </c>
      <c r="L316" s="7">
        <f t="shared" si="79"/>
        <v>304884192.95944297</v>
      </c>
      <c r="M316" s="7">
        <f t="shared" si="79"/>
        <v>2561432.6941045052</v>
      </c>
      <c r="N316" s="7">
        <f t="shared" si="76"/>
        <v>8.2153090091742644</v>
      </c>
      <c r="O316" s="7">
        <f t="shared" si="77"/>
        <v>6.4683090091742645</v>
      </c>
      <c r="P316">
        <v>20</v>
      </c>
      <c r="Q316">
        <f t="shared" si="65"/>
        <v>293</v>
      </c>
      <c r="R316" t="s">
        <v>900</v>
      </c>
      <c r="S316" s="9" t="s">
        <v>41</v>
      </c>
      <c r="T316" t="s">
        <v>42</v>
      </c>
      <c r="U316" t="s">
        <v>423</v>
      </c>
      <c r="V316">
        <v>326.44</v>
      </c>
      <c r="W316">
        <v>8.7270000000000003</v>
      </c>
      <c r="X316">
        <v>6.98</v>
      </c>
      <c r="Y316" s="8">
        <f t="shared" si="66"/>
        <v>-1.7469999999999999</v>
      </c>
      <c r="Z316">
        <v>-1.9370000000000001</v>
      </c>
      <c r="AA316">
        <v>2.9500000000000001E-4</v>
      </c>
      <c r="AB316">
        <v>1.06E-2</v>
      </c>
      <c r="AC316">
        <f t="shared" si="67"/>
        <v>-1.9746941347352298</v>
      </c>
      <c r="AD316">
        <f t="shared" si="68"/>
        <v>-3.530177984021837</v>
      </c>
      <c r="AE316" s="7">
        <f t="shared" si="69"/>
        <v>89.869162881440928</v>
      </c>
      <c r="AF316" s="7">
        <v>20</v>
      </c>
      <c r="AG316" s="7">
        <f t="shared" si="70"/>
        <v>-109.86916288144093</v>
      </c>
      <c r="AH316" s="7">
        <f t="shared" si="71"/>
        <v>-2.0756519599424861</v>
      </c>
      <c r="AI316">
        <v>0</v>
      </c>
      <c r="AJ316">
        <v>0.12</v>
      </c>
      <c r="AK316">
        <v>9.65</v>
      </c>
      <c r="AL316">
        <v>1.56</v>
      </c>
      <c r="AM316">
        <v>1.94</v>
      </c>
    </row>
    <row r="317" spans="1:39" x14ac:dyDescent="0.25">
      <c r="A317">
        <v>1096</v>
      </c>
      <c r="B317" t="s">
        <v>424</v>
      </c>
      <c r="C317" t="s">
        <v>425</v>
      </c>
      <c r="D317" t="s">
        <v>899</v>
      </c>
      <c r="E317" s="7">
        <f t="shared" si="63"/>
        <v>62764089.103061408</v>
      </c>
      <c r="F317" s="8">
        <f t="shared" si="64"/>
        <v>7.7977112302789013</v>
      </c>
      <c r="G317" s="7">
        <f t="shared" si="72"/>
        <v>3630780.5477010179</v>
      </c>
      <c r="H317">
        <v>6.56</v>
      </c>
      <c r="I317" s="7">
        <v>0.93</v>
      </c>
      <c r="J317" s="7">
        <f t="shared" si="73"/>
        <v>7.766194178832837</v>
      </c>
      <c r="K317" s="7">
        <f t="shared" si="78"/>
        <v>6.5284829485539353</v>
      </c>
      <c r="L317" s="7">
        <f t="shared" si="79"/>
        <v>58370602.865847208</v>
      </c>
      <c r="M317" s="7">
        <f t="shared" si="79"/>
        <v>3376625.9093619464</v>
      </c>
      <c r="N317" s="7">
        <f t="shared" si="76"/>
        <v>7.5073090091742625</v>
      </c>
      <c r="O317" s="7">
        <f t="shared" si="77"/>
        <v>6.5883090091742629</v>
      </c>
      <c r="P317">
        <v>20</v>
      </c>
      <c r="Q317">
        <f t="shared" si="65"/>
        <v>293</v>
      </c>
      <c r="R317" t="s">
        <v>900</v>
      </c>
      <c r="S317" s="9" t="s">
        <v>41</v>
      </c>
      <c r="T317" t="s">
        <v>42</v>
      </c>
      <c r="U317" t="s">
        <v>426</v>
      </c>
      <c r="V317">
        <v>360.88</v>
      </c>
      <c r="W317">
        <v>8.5389999999999997</v>
      </c>
      <c r="X317">
        <v>7.62</v>
      </c>
      <c r="Y317" s="8">
        <f t="shared" si="66"/>
        <v>-0.91899999999999959</v>
      </c>
      <c r="Z317">
        <v>-0.98899999999999999</v>
      </c>
      <c r="AA317" s="7">
        <v>7.7399999999999998E-5</v>
      </c>
      <c r="AB317">
        <v>2.53E-2</v>
      </c>
      <c r="AC317">
        <f t="shared" si="67"/>
        <v>-1.596879478824182</v>
      </c>
      <c r="AD317">
        <f t="shared" si="68"/>
        <v>-4.1112590393171073</v>
      </c>
      <c r="AE317" s="7">
        <f t="shared" si="69"/>
        <v>86.545952374009886</v>
      </c>
      <c r="AF317" s="7">
        <v>20</v>
      </c>
      <c r="AG317" s="7">
        <f t="shared" si="70"/>
        <v>-106.54595237400989</v>
      </c>
      <c r="AH317" s="7">
        <f t="shared" si="71"/>
        <v>-1.237711230278902</v>
      </c>
      <c r="AI317">
        <v>0</v>
      </c>
      <c r="AJ317">
        <v>0.03</v>
      </c>
      <c r="AK317">
        <v>9.8000000000000007</v>
      </c>
      <c r="AL317">
        <v>1.6</v>
      </c>
      <c r="AM317">
        <v>2.06</v>
      </c>
    </row>
    <row r="318" spans="1:39" x14ac:dyDescent="0.25">
      <c r="A318">
        <v>1260</v>
      </c>
      <c r="B318" t="s">
        <v>1093</v>
      </c>
      <c r="C318" t="s">
        <v>1094</v>
      </c>
      <c r="D318" t="s">
        <v>899</v>
      </c>
      <c r="E318" s="7">
        <f t="shared" si="63"/>
        <v>4202004154.0241547</v>
      </c>
      <c r="F318" s="8">
        <f t="shared" si="64"/>
        <v>9.6234564774056963</v>
      </c>
      <c r="G318" s="7">
        <f t="shared" si="72"/>
        <v>3890451.44994281</v>
      </c>
      <c r="H318">
        <v>6.59</v>
      </c>
      <c r="I318" s="7">
        <v>0.93</v>
      </c>
      <c r="J318" s="7">
        <f t="shared" si="73"/>
        <v>9.591939425959632</v>
      </c>
      <c r="K318" s="7">
        <f t="shared" si="78"/>
        <v>6.5584829485539355</v>
      </c>
      <c r="L318" s="7">
        <f t="shared" si="79"/>
        <v>3907863863.2424707</v>
      </c>
      <c r="M318" s="7">
        <f t="shared" si="79"/>
        <v>3618119.8484468195</v>
      </c>
      <c r="N318" s="7">
        <f t="shared" si="76"/>
        <v>9.2993090091742641</v>
      </c>
      <c r="O318" s="7">
        <f t="shared" si="77"/>
        <v>6.618309009174264</v>
      </c>
      <c r="P318">
        <v>20</v>
      </c>
      <c r="Q318">
        <f t="shared" si="65"/>
        <v>293</v>
      </c>
      <c r="R318" t="s">
        <v>900</v>
      </c>
      <c r="S318" s="9" t="s">
        <v>41</v>
      </c>
      <c r="T318" t="s">
        <v>42</v>
      </c>
      <c r="U318" t="s">
        <v>1095</v>
      </c>
      <c r="V318">
        <v>360.88</v>
      </c>
      <c r="W318">
        <v>10.301</v>
      </c>
      <c r="X318">
        <v>7.62</v>
      </c>
      <c r="Y318" s="8">
        <f t="shared" si="66"/>
        <v>-2.681</v>
      </c>
      <c r="Z318">
        <v>-2.681</v>
      </c>
      <c r="AA318" s="7">
        <v>7.7399999999999998E-5</v>
      </c>
      <c r="AB318">
        <v>1.32E-3</v>
      </c>
      <c r="AC318">
        <f t="shared" si="67"/>
        <v>-2.87942606879415</v>
      </c>
      <c r="AD318">
        <f t="shared" si="68"/>
        <v>-4.1112590393171073</v>
      </c>
      <c r="AE318" s="7">
        <f t="shared" si="69"/>
        <v>97.827071931906332</v>
      </c>
      <c r="AF318" s="7">
        <v>20</v>
      </c>
      <c r="AG318" s="7">
        <f t="shared" si="70"/>
        <v>-117.82707193190633</v>
      </c>
      <c r="AH318" s="7">
        <f t="shared" si="71"/>
        <v>-3.0334564774056965</v>
      </c>
      <c r="AI318">
        <v>0</v>
      </c>
      <c r="AJ318">
        <v>0</v>
      </c>
      <c r="AK318">
        <v>9.86</v>
      </c>
      <c r="AL318">
        <v>1.67</v>
      </c>
      <c r="AM318">
        <v>2.06</v>
      </c>
    </row>
    <row r="319" spans="1:39" x14ac:dyDescent="0.25">
      <c r="A319">
        <v>1209</v>
      </c>
      <c r="B319" t="s">
        <v>427</v>
      </c>
      <c r="C319" t="s">
        <v>428</v>
      </c>
      <c r="D319" t="s">
        <v>899</v>
      </c>
      <c r="E319" s="7">
        <f t="shared" si="63"/>
        <v>2989577799.0634513</v>
      </c>
      <c r="F319" s="8">
        <f t="shared" si="64"/>
        <v>9.4756098597345311</v>
      </c>
      <c r="G319" s="7">
        <f t="shared" si="72"/>
        <v>3311311.2148259105</v>
      </c>
      <c r="H319">
        <v>6.52</v>
      </c>
      <c r="I319" s="7">
        <v>0.93</v>
      </c>
      <c r="J319" s="7">
        <f t="shared" si="73"/>
        <v>9.4440928082884668</v>
      </c>
      <c r="K319" s="7">
        <f t="shared" si="78"/>
        <v>6.4884829485539353</v>
      </c>
      <c r="L319" s="7">
        <f t="shared" si="79"/>
        <v>2780307353.1290145</v>
      </c>
      <c r="M319" s="7">
        <f t="shared" si="79"/>
        <v>3079519.4297881019</v>
      </c>
      <c r="N319" s="7">
        <f t="shared" si="76"/>
        <v>9.1663090091742614</v>
      </c>
      <c r="O319" s="7">
        <f t="shared" si="77"/>
        <v>6.5483090091742628</v>
      </c>
      <c r="P319">
        <v>20</v>
      </c>
      <c r="Q319">
        <f t="shared" si="65"/>
        <v>293</v>
      </c>
      <c r="R319" t="s">
        <v>900</v>
      </c>
      <c r="S319" s="9" t="s">
        <v>41</v>
      </c>
      <c r="T319" t="s">
        <v>42</v>
      </c>
      <c r="U319" t="s">
        <v>429</v>
      </c>
      <c r="V319">
        <v>360.88</v>
      </c>
      <c r="W319">
        <v>10.238</v>
      </c>
      <c r="X319">
        <v>7.62</v>
      </c>
      <c r="Y319" s="8">
        <f t="shared" si="66"/>
        <v>-2.6179999999999994</v>
      </c>
      <c r="Z319">
        <v>-2.6179999999999999</v>
      </c>
      <c r="AA319" s="7">
        <v>7.7399999999999998E-5</v>
      </c>
      <c r="AB319">
        <v>4.8399999999999997E-3</v>
      </c>
      <c r="AC319">
        <f t="shared" si="67"/>
        <v>-2.3151546383555877</v>
      </c>
      <c r="AD319">
        <f t="shared" si="68"/>
        <v>-4.1112590393171073</v>
      </c>
      <c r="AE319" s="7">
        <f t="shared" si="69"/>
        <v>92.863810932528736</v>
      </c>
      <c r="AF319" s="7">
        <v>20</v>
      </c>
      <c r="AG319" s="7">
        <f t="shared" si="70"/>
        <v>-112.86381093252874</v>
      </c>
      <c r="AH319" s="7">
        <f t="shared" si="71"/>
        <v>-2.9556098597345319</v>
      </c>
      <c r="AI319">
        <v>0</v>
      </c>
      <c r="AJ319">
        <v>0.03</v>
      </c>
      <c r="AK319">
        <v>9.8699999999999992</v>
      </c>
      <c r="AL319">
        <v>1.71</v>
      </c>
      <c r="AM319">
        <v>2.06</v>
      </c>
    </row>
    <row r="320" spans="1:39" x14ac:dyDescent="0.25">
      <c r="A320">
        <v>1261</v>
      </c>
      <c r="B320" t="s">
        <v>1096</v>
      </c>
      <c r="C320" t="s">
        <v>1097</v>
      </c>
      <c r="D320" t="s">
        <v>899</v>
      </c>
      <c r="E320" s="7">
        <f t="shared" si="63"/>
        <v>3129366847.9875717</v>
      </c>
      <c r="F320" s="8">
        <f t="shared" si="64"/>
        <v>9.4954564774056962</v>
      </c>
      <c r="G320" s="7">
        <f t="shared" si="72"/>
        <v>3890451.44994281</v>
      </c>
      <c r="H320">
        <v>6.59</v>
      </c>
      <c r="I320" s="7">
        <v>0.93</v>
      </c>
      <c r="J320" s="7">
        <f t="shared" si="73"/>
        <v>9.4639394259596319</v>
      </c>
      <c r="K320" s="7">
        <f t="shared" si="78"/>
        <v>6.5584829485539355</v>
      </c>
      <c r="L320" s="7">
        <f t="shared" si="79"/>
        <v>2910311168.6284466</v>
      </c>
      <c r="M320" s="7">
        <f t="shared" si="79"/>
        <v>3618119.8484468195</v>
      </c>
      <c r="N320" s="7">
        <f t="shared" si="76"/>
        <v>9.1713090091742639</v>
      </c>
      <c r="O320" s="7">
        <f t="shared" si="77"/>
        <v>6.618309009174264</v>
      </c>
      <c r="P320">
        <v>20</v>
      </c>
      <c r="Q320">
        <f t="shared" si="65"/>
        <v>293</v>
      </c>
      <c r="R320" t="s">
        <v>900</v>
      </c>
      <c r="S320" s="9" t="s">
        <v>41</v>
      </c>
      <c r="T320" t="s">
        <v>42</v>
      </c>
      <c r="U320" t="s">
        <v>1098</v>
      </c>
      <c r="V320">
        <v>360.88</v>
      </c>
      <c r="W320">
        <v>10.173</v>
      </c>
      <c r="X320">
        <v>7.62</v>
      </c>
      <c r="Y320" s="8">
        <f t="shared" si="66"/>
        <v>-2.5529999999999999</v>
      </c>
      <c r="Z320">
        <v>-2.5529999999999999</v>
      </c>
      <c r="AA320" s="7">
        <v>7.7399999999999998E-5</v>
      </c>
      <c r="AB320">
        <v>1.32E-3</v>
      </c>
      <c r="AC320">
        <f t="shared" si="67"/>
        <v>-2.87942606879415</v>
      </c>
      <c r="AD320">
        <f t="shared" si="68"/>
        <v>-4.1112590393171073</v>
      </c>
      <c r="AE320" s="7">
        <f t="shared" si="69"/>
        <v>97.827071931906332</v>
      </c>
      <c r="AF320" s="7">
        <v>20</v>
      </c>
      <c r="AG320" s="7">
        <f t="shared" si="70"/>
        <v>-117.82707193190633</v>
      </c>
      <c r="AH320" s="7">
        <f t="shared" si="71"/>
        <v>-2.9054564774056963</v>
      </c>
      <c r="AI320">
        <v>0</v>
      </c>
      <c r="AJ320">
        <v>7.0000000000000007E-2</v>
      </c>
      <c r="AK320">
        <v>9.94</v>
      </c>
      <c r="AL320">
        <v>1.69</v>
      </c>
      <c r="AM320">
        <v>2.06</v>
      </c>
    </row>
    <row r="321" spans="1:39" x14ac:dyDescent="0.25">
      <c r="A321">
        <v>1169</v>
      </c>
      <c r="B321" t="s">
        <v>1099</v>
      </c>
      <c r="C321" t="s">
        <v>1100</v>
      </c>
      <c r="D321" t="s">
        <v>899</v>
      </c>
      <c r="E321" s="7">
        <f t="shared" si="63"/>
        <v>336090686.20703548</v>
      </c>
      <c r="F321" s="8">
        <f t="shared" si="64"/>
        <v>8.5264564774056968</v>
      </c>
      <c r="G321" s="7">
        <f t="shared" si="72"/>
        <v>1698243.6524617488</v>
      </c>
      <c r="H321">
        <v>6.23</v>
      </c>
      <c r="I321" s="7">
        <v>0.93</v>
      </c>
      <c r="J321" s="7">
        <f t="shared" si="73"/>
        <v>8.4949394259596325</v>
      </c>
      <c r="K321" s="7">
        <f t="shared" si="78"/>
        <v>6.1984829485539361</v>
      </c>
      <c r="L321" s="7">
        <f t="shared" si="79"/>
        <v>312564338.17254353</v>
      </c>
      <c r="M321" s="7">
        <f t="shared" si="79"/>
        <v>1579366.5967894292</v>
      </c>
      <c r="N321" s="7">
        <f t="shared" si="76"/>
        <v>8.2023090091742645</v>
      </c>
      <c r="O321" s="7">
        <f t="shared" si="77"/>
        <v>6.2583090091742646</v>
      </c>
      <c r="P321">
        <v>20</v>
      </c>
      <c r="Q321">
        <f t="shared" si="65"/>
        <v>293</v>
      </c>
      <c r="R321" t="s">
        <v>900</v>
      </c>
      <c r="S321" s="9" t="s">
        <v>41</v>
      </c>
      <c r="T321" t="s">
        <v>42</v>
      </c>
      <c r="U321" t="s">
        <v>1101</v>
      </c>
      <c r="V321">
        <v>360.88</v>
      </c>
      <c r="W321">
        <v>9.5640000000000001</v>
      </c>
      <c r="X321">
        <v>7.62</v>
      </c>
      <c r="Y321" s="8">
        <f t="shared" si="66"/>
        <v>-1.944</v>
      </c>
      <c r="Z321">
        <v>-2.444</v>
      </c>
      <c r="AA321" s="7">
        <v>7.7399999999999998E-5</v>
      </c>
      <c r="AB321">
        <v>1.32E-3</v>
      </c>
      <c r="AC321">
        <f t="shared" si="67"/>
        <v>-2.87942606879415</v>
      </c>
      <c r="AD321">
        <f t="shared" si="68"/>
        <v>-4.1112590393171073</v>
      </c>
      <c r="AE321" s="7">
        <f t="shared" si="69"/>
        <v>97.827071931906332</v>
      </c>
      <c r="AF321" s="7">
        <v>20</v>
      </c>
      <c r="AG321" s="7">
        <f t="shared" si="70"/>
        <v>-117.82707193190633</v>
      </c>
      <c r="AH321" s="7">
        <f t="shared" si="71"/>
        <v>-2.2964564774056959</v>
      </c>
      <c r="AI321">
        <v>0</v>
      </c>
      <c r="AJ321">
        <v>0.04</v>
      </c>
      <c r="AK321">
        <v>9.9499999999999993</v>
      </c>
      <c r="AL321">
        <v>1.68</v>
      </c>
      <c r="AM321">
        <v>2.06</v>
      </c>
    </row>
    <row r="322" spans="1:39" x14ac:dyDescent="0.25">
      <c r="A322">
        <v>1230</v>
      </c>
      <c r="B322" t="s">
        <v>1102</v>
      </c>
      <c r="C322" t="s">
        <v>1103</v>
      </c>
      <c r="D322" t="s">
        <v>899</v>
      </c>
      <c r="E322" s="7">
        <f t="shared" ref="E322:E384" si="80">10^F322</f>
        <v>938547975.86468446</v>
      </c>
      <c r="F322" s="8">
        <f t="shared" ref="F322:F384" si="81">H322-AH322</f>
        <v>8.9724564774056947</v>
      </c>
      <c r="G322" s="7">
        <f t="shared" si="72"/>
        <v>2818382.9312644606</v>
      </c>
      <c r="H322">
        <v>6.45</v>
      </c>
      <c r="I322" s="7">
        <v>0.93</v>
      </c>
      <c r="J322" s="7">
        <f t="shared" si="73"/>
        <v>8.9409394259596304</v>
      </c>
      <c r="K322" s="7">
        <f t="shared" si="78"/>
        <v>6.4184829485539359</v>
      </c>
      <c r="L322" s="7">
        <f t="shared" si="79"/>
        <v>872849617.55415797</v>
      </c>
      <c r="M322" s="7">
        <f t="shared" si="79"/>
        <v>2621096.1260759481</v>
      </c>
      <c r="N322" s="7">
        <f t="shared" si="76"/>
        <v>8.6483090091742625</v>
      </c>
      <c r="O322" s="7">
        <f t="shared" si="77"/>
        <v>6.4783090091742634</v>
      </c>
      <c r="P322">
        <v>20</v>
      </c>
      <c r="Q322">
        <f t="shared" ref="Q322:Q384" si="82">P322+273</f>
        <v>293</v>
      </c>
      <c r="R322" t="s">
        <v>900</v>
      </c>
      <c r="S322" s="9" t="s">
        <v>41</v>
      </c>
      <c r="T322" t="s">
        <v>42</v>
      </c>
      <c r="U322" t="s">
        <v>1104</v>
      </c>
      <c r="V322">
        <v>360.88</v>
      </c>
      <c r="W322">
        <v>9.7899999999999991</v>
      </c>
      <c r="X322">
        <v>7.62</v>
      </c>
      <c r="Y322" s="8">
        <f t="shared" ref="Y322:Y384" si="83">X322-W322</f>
        <v>-2.169999999999999</v>
      </c>
      <c r="Z322">
        <v>-2.64</v>
      </c>
      <c r="AA322" s="7">
        <v>7.7399999999999998E-5</v>
      </c>
      <c r="AB322">
        <v>1.32E-3</v>
      </c>
      <c r="AC322">
        <f t="shared" ref="AC322:AC384" si="84">LOG(AB322)</f>
        <v>-2.87942606879415</v>
      </c>
      <c r="AD322">
        <f t="shared" ref="AD322:AD384" si="85">LOG(AA322)</f>
        <v>-4.1112590393171073</v>
      </c>
      <c r="AE322" s="7">
        <f t="shared" ref="AE322:AE384" si="86">-3.82*LN(AB322)+72.5</f>
        <v>97.827071931906332</v>
      </c>
      <c r="AF322" s="7">
        <v>20</v>
      </c>
      <c r="AG322" s="7">
        <f t="shared" ref="AG322:AG384" si="87">-AF322-AE322</f>
        <v>-117.82707193190633</v>
      </c>
      <c r="AH322" s="7">
        <f t="shared" ref="AH322:AH384" si="88">LOG(EXP((-AG322/8.314)*((1000/298)-(1000/Q322))+LN(10^Y322)))</f>
        <v>-2.522456477405695</v>
      </c>
      <c r="AI322">
        <v>0</v>
      </c>
      <c r="AJ322">
        <v>0.04</v>
      </c>
      <c r="AK322">
        <v>9.9499999999999993</v>
      </c>
      <c r="AL322">
        <v>1.68</v>
      </c>
      <c r="AM322">
        <v>2.06</v>
      </c>
    </row>
    <row r="323" spans="1:39" x14ac:dyDescent="0.25">
      <c r="A323">
        <v>1160</v>
      </c>
      <c r="B323" t="s">
        <v>441</v>
      </c>
      <c r="C323" t="s">
        <v>442</v>
      </c>
      <c r="D323" t="s">
        <v>899</v>
      </c>
      <c r="E323" s="7">
        <f t="shared" si="80"/>
        <v>55165167.020341001</v>
      </c>
      <c r="F323" s="8">
        <f t="shared" si="81"/>
        <v>7.7416649374045852</v>
      </c>
      <c r="G323" s="7">
        <f t="shared" si="72"/>
        <v>3235936.5692962883</v>
      </c>
      <c r="H323">
        <v>6.51</v>
      </c>
      <c r="I323" s="7">
        <v>0.93</v>
      </c>
      <c r="J323" s="7">
        <f t="shared" si="73"/>
        <v>7.7101478859585209</v>
      </c>
      <c r="K323" s="7">
        <f t="shared" si="78"/>
        <v>6.4784829485539355</v>
      </c>
      <c r="L323" s="7">
        <f t="shared" si="79"/>
        <v>51303605.32891722</v>
      </c>
      <c r="M323" s="7">
        <f t="shared" si="79"/>
        <v>3009421.0094455481</v>
      </c>
      <c r="N323" s="7">
        <f t="shared" si="76"/>
        <v>7.4473090091742646</v>
      </c>
      <c r="O323" s="7">
        <f t="shared" si="77"/>
        <v>6.5383090091742631</v>
      </c>
      <c r="P323">
        <v>20</v>
      </c>
      <c r="Q323">
        <f t="shared" si="82"/>
        <v>293</v>
      </c>
      <c r="R323" t="s">
        <v>900</v>
      </c>
      <c r="S323" s="9" t="s">
        <v>41</v>
      </c>
      <c r="T323" t="s">
        <v>42</v>
      </c>
      <c r="U323" t="s">
        <v>443</v>
      </c>
      <c r="V323">
        <v>360.88</v>
      </c>
      <c r="W323">
        <v>8.5289999999999999</v>
      </c>
      <c r="X323">
        <v>7.62</v>
      </c>
      <c r="Y323" s="8">
        <f t="shared" si="83"/>
        <v>-0.90899999999999981</v>
      </c>
      <c r="Z323">
        <v>-1.2490000000000001</v>
      </c>
      <c r="AA323" s="7">
        <v>7.7399999999999998E-5</v>
      </c>
      <c r="AB323">
        <v>1.7899999999999999E-2</v>
      </c>
      <c r="AC323">
        <f t="shared" si="84"/>
        <v>-1.7471469690201069</v>
      </c>
      <c r="AD323">
        <f t="shared" si="85"/>
        <v>-4.1112590393171073</v>
      </c>
      <c r="AE323" s="7">
        <f t="shared" si="86"/>
        <v>87.867686442637336</v>
      </c>
      <c r="AF323" s="7">
        <v>20</v>
      </c>
      <c r="AG323" s="7">
        <f t="shared" si="87"/>
        <v>-107.86768644263734</v>
      </c>
      <c r="AH323" s="7">
        <f t="shared" si="88"/>
        <v>-1.2316649374045852</v>
      </c>
      <c r="AI323">
        <v>0</v>
      </c>
      <c r="AJ323">
        <v>0.04</v>
      </c>
      <c r="AK323">
        <v>9.9499999999999993</v>
      </c>
      <c r="AL323">
        <v>1.68</v>
      </c>
      <c r="AM323">
        <v>2.06</v>
      </c>
    </row>
    <row r="324" spans="1:39" x14ac:dyDescent="0.25">
      <c r="A324">
        <v>1201</v>
      </c>
      <c r="B324" t="s">
        <v>438</v>
      </c>
      <c r="C324" t="s">
        <v>439</v>
      </c>
      <c r="D324" t="s">
        <v>899</v>
      </c>
      <c r="E324" s="7">
        <f t="shared" si="80"/>
        <v>4502528571.7255135</v>
      </c>
      <c r="F324" s="8">
        <f t="shared" si="81"/>
        <v>9.6534564774056975</v>
      </c>
      <c r="G324" s="7">
        <f t="shared" si="72"/>
        <v>6456542.2903465591</v>
      </c>
      <c r="H324">
        <v>6.81</v>
      </c>
      <c r="I324" s="7">
        <v>0.93</v>
      </c>
      <c r="J324" s="7">
        <f t="shared" si="73"/>
        <v>9.6219394259596314</v>
      </c>
      <c r="K324" s="7">
        <f t="shared" si="78"/>
        <v>6.7784829485539353</v>
      </c>
      <c r="L324" s="7">
        <f t="shared" si="79"/>
        <v>4187351571.7047195</v>
      </c>
      <c r="M324" s="7">
        <f t="shared" si="79"/>
        <v>6004584.3300223108</v>
      </c>
      <c r="N324" s="7">
        <f t="shared" si="76"/>
        <v>9.3293090091742634</v>
      </c>
      <c r="O324" s="7">
        <f t="shared" si="77"/>
        <v>6.8383090091742638</v>
      </c>
      <c r="P324">
        <v>20</v>
      </c>
      <c r="Q324">
        <f t="shared" si="82"/>
        <v>293</v>
      </c>
      <c r="R324" t="s">
        <v>900</v>
      </c>
      <c r="S324" s="9" t="s">
        <v>41</v>
      </c>
      <c r="T324" t="s">
        <v>42</v>
      </c>
      <c r="U324" t="s">
        <v>440</v>
      </c>
      <c r="V324">
        <v>360.88</v>
      </c>
      <c r="W324">
        <v>10.111000000000001</v>
      </c>
      <c r="X324">
        <v>7.62</v>
      </c>
      <c r="Y324" s="8">
        <f t="shared" si="83"/>
        <v>-2.4910000000000005</v>
      </c>
      <c r="Z324">
        <v>-2.9910000000000001</v>
      </c>
      <c r="AA324" s="7">
        <v>7.7399999999999998E-5</v>
      </c>
      <c r="AB324">
        <v>1.32E-3</v>
      </c>
      <c r="AC324">
        <f t="shared" si="84"/>
        <v>-2.87942606879415</v>
      </c>
      <c r="AD324">
        <f t="shared" si="85"/>
        <v>-4.1112590393171073</v>
      </c>
      <c r="AE324" s="7">
        <f t="shared" si="86"/>
        <v>97.827071931906332</v>
      </c>
      <c r="AF324" s="7">
        <v>20</v>
      </c>
      <c r="AG324" s="7">
        <f t="shared" si="87"/>
        <v>-117.82707193190633</v>
      </c>
      <c r="AH324" s="7">
        <f t="shared" si="88"/>
        <v>-2.843456477405697</v>
      </c>
      <c r="AI324">
        <v>0</v>
      </c>
      <c r="AJ324">
        <v>0.04</v>
      </c>
      <c r="AK324">
        <v>9.9499999999999993</v>
      </c>
      <c r="AL324">
        <v>1.68</v>
      </c>
      <c r="AM324">
        <v>2.06</v>
      </c>
    </row>
    <row r="325" spans="1:39" x14ac:dyDescent="0.25">
      <c r="A325">
        <v>1108</v>
      </c>
      <c r="B325" t="s">
        <v>435</v>
      </c>
      <c r="C325" t="s">
        <v>436</v>
      </c>
      <c r="D325" t="s">
        <v>899</v>
      </c>
      <c r="E325" s="7">
        <f t="shared" si="80"/>
        <v>19952276301.651318</v>
      </c>
      <c r="F325" s="8">
        <f t="shared" si="81"/>
        <v>10.299992450341145</v>
      </c>
      <c r="G325" s="7">
        <f t="shared" si="72"/>
        <v>6456542.2903465591</v>
      </c>
      <c r="H325">
        <v>6.81</v>
      </c>
      <c r="I325" s="7">
        <v>0.93</v>
      </c>
      <c r="J325" s="7">
        <f t="shared" si="73"/>
        <v>10.268475398895081</v>
      </c>
      <c r="K325" s="7">
        <f t="shared" si="78"/>
        <v>6.7784829485539353</v>
      </c>
      <c r="L325" s="7">
        <f t="shared" si="79"/>
        <v>18555616960.535755</v>
      </c>
      <c r="M325" s="7">
        <f t="shared" si="79"/>
        <v>6004584.3300223108</v>
      </c>
      <c r="N325" s="7">
        <f t="shared" si="76"/>
        <v>9.995309009174262</v>
      </c>
      <c r="O325" s="7">
        <f t="shared" si="77"/>
        <v>6.8383090091742638</v>
      </c>
      <c r="P325">
        <v>20</v>
      </c>
      <c r="Q325">
        <f t="shared" si="82"/>
        <v>293</v>
      </c>
      <c r="R325" t="s">
        <v>900</v>
      </c>
      <c r="S325" s="9" t="s">
        <v>41</v>
      </c>
      <c r="T325" t="s">
        <v>42</v>
      </c>
      <c r="U325" t="s">
        <v>437</v>
      </c>
      <c r="V325">
        <v>360.88</v>
      </c>
      <c r="W325">
        <v>10.776999999999999</v>
      </c>
      <c r="X325">
        <v>7.62</v>
      </c>
      <c r="Y325" s="8">
        <f t="shared" si="83"/>
        <v>-3.1569999999999991</v>
      </c>
      <c r="Z325">
        <v>-3.0270000000000001</v>
      </c>
      <c r="AA325" s="7">
        <v>7.7399999999999998E-5</v>
      </c>
      <c r="AB325">
        <v>7.2500000000000004E-3</v>
      </c>
      <c r="AC325">
        <f t="shared" si="84"/>
        <v>-2.1396619934290064</v>
      </c>
      <c r="AD325">
        <f t="shared" si="85"/>
        <v>-4.1112590393171073</v>
      </c>
      <c r="AE325" s="7">
        <f t="shared" si="86"/>
        <v>91.32019955464142</v>
      </c>
      <c r="AF325" s="7">
        <v>20</v>
      </c>
      <c r="AG325" s="7">
        <f t="shared" si="87"/>
        <v>-111.32019955464142</v>
      </c>
      <c r="AH325" s="7">
        <f t="shared" si="88"/>
        <v>-3.4899924503411461</v>
      </c>
      <c r="AI325">
        <v>0</v>
      </c>
      <c r="AJ325">
        <v>0.04</v>
      </c>
      <c r="AK325">
        <v>9.9499999999999993</v>
      </c>
      <c r="AL325">
        <v>1.68</v>
      </c>
      <c r="AM325">
        <v>2.06</v>
      </c>
    </row>
    <row r="326" spans="1:39" x14ac:dyDescent="0.25">
      <c r="A326">
        <v>1227</v>
      </c>
      <c r="B326" t="s">
        <v>444</v>
      </c>
      <c r="C326" t="s">
        <v>445</v>
      </c>
      <c r="D326" t="s">
        <v>899</v>
      </c>
      <c r="E326" s="7">
        <f t="shared" si="80"/>
        <v>8118138893.5482111</v>
      </c>
      <c r="F326" s="8">
        <f t="shared" si="81"/>
        <v>9.9094564774056977</v>
      </c>
      <c r="G326" s="7">
        <f t="shared" si="72"/>
        <v>9120108.3935591076</v>
      </c>
      <c r="H326">
        <v>6.96</v>
      </c>
      <c r="I326" s="7">
        <v>0.93</v>
      </c>
      <c r="J326" s="7">
        <f t="shared" si="73"/>
        <v>9.8779394259596316</v>
      </c>
      <c r="K326" s="7">
        <f t="shared" si="78"/>
        <v>6.9284829485539356</v>
      </c>
      <c r="L326" s="7">
        <f t="shared" si="79"/>
        <v>7549869170.999795</v>
      </c>
      <c r="M326" s="7">
        <f t="shared" si="79"/>
        <v>8481700.8060099836</v>
      </c>
      <c r="N326" s="7">
        <f t="shared" si="76"/>
        <v>9.5853090091742619</v>
      </c>
      <c r="O326" s="7">
        <f t="shared" si="77"/>
        <v>6.9883090091742641</v>
      </c>
      <c r="P326">
        <v>20</v>
      </c>
      <c r="Q326">
        <f t="shared" si="82"/>
        <v>293</v>
      </c>
      <c r="R326" t="s">
        <v>900</v>
      </c>
      <c r="S326" s="9" t="s">
        <v>41</v>
      </c>
      <c r="T326" t="s">
        <v>42</v>
      </c>
      <c r="U326" t="s">
        <v>446</v>
      </c>
      <c r="V326">
        <v>360.88</v>
      </c>
      <c r="W326">
        <v>10.217000000000001</v>
      </c>
      <c r="X326">
        <v>7.62</v>
      </c>
      <c r="Y326" s="8">
        <f t="shared" si="83"/>
        <v>-2.5970000000000004</v>
      </c>
      <c r="Z326">
        <v>-3.0270000000000001</v>
      </c>
      <c r="AA326" s="7">
        <v>7.7399999999999998E-5</v>
      </c>
      <c r="AB326">
        <v>1.32E-3</v>
      </c>
      <c r="AC326">
        <f t="shared" si="84"/>
        <v>-2.87942606879415</v>
      </c>
      <c r="AD326">
        <f t="shared" si="85"/>
        <v>-4.1112590393171073</v>
      </c>
      <c r="AE326" s="7">
        <f t="shared" si="86"/>
        <v>97.827071931906332</v>
      </c>
      <c r="AF326" s="7">
        <v>20</v>
      </c>
      <c r="AG326" s="7">
        <f t="shared" si="87"/>
        <v>-117.82707193190633</v>
      </c>
      <c r="AH326" s="7">
        <f t="shared" si="88"/>
        <v>-2.9494564774056968</v>
      </c>
      <c r="AI326">
        <v>0</v>
      </c>
      <c r="AJ326">
        <v>0.04</v>
      </c>
      <c r="AK326">
        <v>9.9499999999999993</v>
      </c>
      <c r="AL326">
        <v>1.68</v>
      </c>
      <c r="AM326">
        <v>2.06</v>
      </c>
    </row>
    <row r="327" spans="1:39" x14ac:dyDescent="0.25">
      <c r="A327">
        <v>1137</v>
      </c>
      <c r="B327" t="s">
        <v>450</v>
      </c>
      <c r="C327" t="s">
        <v>451</v>
      </c>
      <c r="D327" t="s">
        <v>899</v>
      </c>
      <c r="E327" s="7">
        <f t="shared" si="80"/>
        <v>5075238752.4065571</v>
      </c>
      <c r="F327" s="8">
        <f t="shared" si="81"/>
        <v>9.7054564774056971</v>
      </c>
      <c r="G327" s="7">
        <f t="shared" si="72"/>
        <v>9549925.8602143675</v>
      </c>
      <c r="H327">
        <v>6.98</v>
      </c>
      <c r="I327" s="7">
        <v>0.93</v>
      </c>
      <c r="J327" s="7">
        <f t="shared" si="73"/>
        <v>9.673939425959631</v>
      </c>
      <c r="K327" s="7">
        <f t="shared" si="78"/>
        <v>6.9484829485539352</v>
      </c>
      <c r="L327" s="7">
        <f t="shared" si="79"/>
        <v>4719972039.7380724</v>
      </c>
      <c r="M327" s="7">
        <f t="shared" si="79"/>
        <v>8881431.0499993768</v>
      </c>
      <c r="N327" s="7">
        <f t="shared" si="76"/>
        <v>9.381309009174263</v>
      </c>
      <c r="O327" s="7">
        <f t="shared" si="77"/>
        <v>7.0083090091742637</v>
      </c>
      <c r="P327">
        <v>20</v>
      </c>
      <c r="Q327">
        <f t="shared" si="82"/>
        <v>293</v>
      </c>
      <c r="R327" t="s">
        <v>900</v>
      </c>
      <c r="S327" s="9" t="s">
        <v>41</v>
      </c>
      <c r="T327" t="s">
        <v>42</v>
      </c>
      <c r="U327" t="s">
        <v>452</v>
      </c>
      <c r="V327">
        <v>360.88</v>
      </c>
      <c r="W327">
        <v>9.9930000000000003</v>
      </c>
      <c r="X327">
        <v>7.62</v>
      </c>
      <c r="Y327" s="8">
        <f t="shared" si="83"/>
        <v>-2.3730000000000002</v>
      </c>
      <c r="Z327">
        <v>-2.5529999999999999</v>
      </c>
      <c r="AA327" s="7">
        <v>7.7399999999999998E-5</v>
      </c>
      <c r="AB327">
        <v>1.32E-3</v>
      </c>
      <c r="AC327">
        <f t="shared" si="84"/>
        <v>-2.87942606879415</v>
      </c>
      <c r="AD327">
        <f t="shared" si="85"/>
        <v>-4.1112590393171073</v>
      </c>
      <c r="AE327" s="7">
        <f t="shared" si="86"/>
        <v>97.827071931906332</v>
      </c>
      <c r="AF327" s="7">
        <v>20</v>
      </c>
      <c r="AG327" s="7">
        <f t="shared" si="87"/>
        <v>-117.82707193190633</v>
      </c>
      <c r="AH327" s="7">
        <f t="shared" si="88"/>
        <v>-2.7254564774056962</v>
      </c>
      <c r="AI327">
        <v>0</v>
      </c>
      <c r="AJ327">
        <v>0</v>
      </c>
      <c r="AK327">
        <v>9.9499999999999993</v>
      </c>
      <c r="AL327">
        <v>1.64</v>
      </c>
      <c r="AM327">
        <v>2.06</v>
      </c>
    </row>
    <row r="328" spans="1:39" x14ac:dyDescent="0.25">
      <c r="A328">
        <v>1225</v>
      </c>
      <c r="B328" t="s">
        <v>1105</v>
      </c>
      <c r="C328" t="s">
        <v>1106</v>
      </c>
      <c r="D328" t="s">
        <v>899</v>
      </c>
      <c r="E328" s="7">
        <f t="shared" si="80"/>
        <v>1599604114.1527274</v>
      </c>
      <c r="F328" s="8">
        <f t="shared" si="81"/>
        <v>9.2040125124604391</v>
      </c>
      <c r="G328" s="7">
        <f t="shared" si="72"/>
        <v>3388441.5613920307</v>
      </c>
      <c r="H328">
        <v>6.53</v>
      </c>
      <c r="I328" s="7">
        <v>0.93</v>
      </c>
      <c r="J328" s="7">
        <f t="shared" si="73"/>
        <v>9.1724954610143747</v>
      </c>
      <c r="K328" s="7">
        <f t="shared" si="78"/>
        <v>6.4984829485539359</v>
      </c>
      <c r="L328" s="7">
        <f t="shared" si="79"/>
        <v>1487631826.162039</v>
      </c>
      <c r="M328" s="7">
        <f t="shared" si="79"/>
        <v>3151250.6520945937</v>
      </c>
      <c r="N328" s="7">
        <f t="shared" si="76"/>
        <v>8.8863090091742638</v>
      </c>
      <c r="O328" s="7">
        <f t="shared" si="77"/>
        <v>6.5583090091742635</v>
      </c>
      <c r="P328">
        <v>20</v>
      </c>
      <c r="Q328">
        <f t="shared" si="82"/>
        <v>293</v>
      </c>
      <c r="R328" t="s">
        <v>900</v>
      </c>
      <c r="S328" s="9" t="s">
        <v>41</v>
      </c>
      <c r="T328" t="s">
        <v>42</v>
      </c>
      <c r="U328" t="s">
        <v>1107</v>
      </c>
      <c r="V328">
        <v>360.88</v>
      </c>
      <c r="W328">
        <v>9.9480000000000004</v>
      </c>
      <c r="X328">
        <v>7.62</v>
      </c>
      <c r="Y328" s="8">
        <f t="shared" si="83"/>
        <v>-2.3280000000000003</v>
      </c>
      <c r="Z328">
        <v>-2.698</v>
      </c>
      <c r="AA328" s="7">
        <v>7.7399999999999998E-5</v>
      </c>
      <c r="AB328">
        <v>2.32E-3</v>
      </c>
      <c r="AC328">
        <f t="shared" si="84"/>
        <v>-2.6345120151091002</v>
      </c>
      <c r="AD328">
        <f t="shared" si="85"/>
        <v>-4.1112590393171073</v>
      </c>
      <c r="AE328" s="7">
        <f t="shared" si="86"/>
        <v>95.672838516420967</v>
      </c>
      <c r="AF328" s="7">
        <v>20</v>
      </c>
      <c r="AG328" s="7">
        <f t="shared" si="87"/>
        <v>-115.67283851642097</v>
      </c>
      <c r="AH328" s="7">
        <f t="shared" si="88"/>
        <v>-2.6740125124604388</v>
      </c>
      <c r="AI328">
        <v>0</v>
      </c>
      <c r="AJ328">
        <v>0.03</v>
      </c>
      <c r="AK328">
        <v>10.07</v>
      </c>
      <c r="AL328">
        <v>1.68</v>
      </c>
      <c r="AM328">
        <v>2.06</v>
      </c>
    </row>
    <row r="329" spans="1:39" x14ac:dyDescent="0.25">
      <c r="A329">
        <v>1284</v>
      </c>
      <c r="B329" t="s">
        <v>1108</v>
      </c>
      <c r="C329" t="s">
        <v>1109</v>
      </c>
      <c r="D329" t="s">
        <v>899</v>
      </c>
      <c r="E329" s="7">
        <f t="shared" si="80"/>
        <v>5949171344.621213</v>
      </c>
      <c r="F329" s="8">
        <f t="shared" si="81"/>
        <v>9.7744564774056961</v>
      </c>
      <c r="G329" s="7">
        <f t="shared" si="72"/>
        <v>4265795.1880159294</v>
      </c>
      <c r="H329">
        <v>6.63</v>
      </c>
      <c r="I329" s="7">
        <v>0.93</v>
      </c>
      <c r="J329" s="7">
        <f t="shared" si="73"/>
        <v>9.7429394259596336</v>
      </c>
      <c r="K329" s="7">
        <f t="shared" si="78"/>
        <v>6.5984829485539356</v>
      </c>
      <c r="L329" s="7">
        <f t="shared" si="79"/>
        <v>5532729350.497757</v>
      </c>
      <c r="M329" s="7">
        <f t="shared" si="79"/>
        <v>3967189.5248548207</v>
      </c>
      <c r="N329" s="7">
        <f t="shared" si="76"/>
        <v>9.4503090091742656</v>
      </c>
      <c r="O329" s="7">
        <f t="shared" si="77"/>
        <v>6.6583090091742632</v>
      </c>
      <c r="P329">
        <v>20</v>
      </c>
      <c r="Q329">
        <f t="shared" si="82"/>
        <v>293</v>
      </c>
      <c r="R329" t="s">
        <v>900</v>
      </c>
      <c r="S329" s="9" t="s">
        <v>41</v>
      </c>
      <c r="T329" t="s">
        <v>42</v>
      </c>
      <c r="U329" t="s">
        <v>1110</v>
      </c>
      <c r="V329">
        <v>360.88</v>
      </c>
      <c r="W329">
        <v>10.412000000000001</v>
      </c>
      <c r="X329">
        <v>7.62</v>
      </c>
      <c r="Y329" s="8">
        <f t="shared" si="83"/>
        <v>-2.7920000000000007</v>
      </c>
      <c r="Z329">
        <v>-3.2120000000000002</v>
      </c>
      <c r="AA329" s="7">
        <v>7.7399999999999998E-5</v>
      </c>
      <c r="AB329">
        <v>1.32E-3</v>
      </c>
      <c r="AC329">
        <f t="shared" si="84"/>
        <v>-2.87942606879415</v>
      </c>
      <c r="AD329">
        <f t="shared" si="85"/>
        <v>-4.1112590393171073</v>
      </c>
      <c r="AE329" s="7">
        <f t="shared" si="86"/>
        <v>97.827071931906332</v>
      </c>
      <c r="AF329" s="7">
        <v>20</v>
      </c>
      <c r="AG329" s="7">
        <f t="shared" si="87"/>
        <v>-117.82707193190633</v>
      </c>
      <c r="AH329" s="7">
        <f t="shared" si="88"/>
        <v>-3.1444564774056971</v>
      </c>
      <c r="AI329">
        <v>0</v>
      </c>
      <c r="AJ329">
        <v>0.03</v>
      </c>
      <c r="AK329">
        <v>10.07</v>
      </c>
      <c r="AL329">
        <v>1.68</v>
      </c>
      <c r="AM329">
        <v>2.06</v>
      </c>
    </row>
    <row r="330" spans="1:39" x14ac:dyDescent="0.25">
      <c r="A330">
        <v>68</v>
      </c>
      <c r="B330" t="s">
        <v>213</v>
      </c>
      <c r="C330" t="s">
        <v>214</v>
      </c>
      <c r="D330" t="s">
        <v>899</v>
      </c>
      <c r="E330" s="7">
        <f t="shared" si="80"/>
        <v>2291748315.9794459</v>
      </c>
      <c r="F330" s="8">
        <f t="shared" si="81"/>
        <v>9.3601669208943363</v>
      </c>
      <c r="G330" s="7">
        <f t="shared" si="72"/>
        <v>269153.48039269145</v>
      </c>
      <c r="H330">
        <v>5.43</v>
      </c>
      <c r="I330" s="7">
        <v>0.93</v>
      </c>
      <c r="J330" s="7">
        <f t="shared" si="73"/>
        <v>9.3286498694482702</v>
      </c>
      <c r="K330" s="7">
        <f t="shared" si="78"/>
        <v>5.3984829485539345</v>
      </c>
      <c r="L330" s="7">
        <f t="shared" si="79"/>
        <v>2131325933.8608806</v>
      </c>
      <c r="M330" s="7">
        <f t="shared" si="79"/>
        <v>250312.73676520304</v>
      </c>
      <c r="N330" s="7">
        <f t="shared" si="76"/>
        <v>9.0073090091742642</v>
      </c>
      <c r="O330" s="7">
        <f t="shared" si="77"/>
        <v>5.4583090091742621</v>
      </c>
      <c r="P330">
        <v>20</v>
      </c>
      <c r="Q330">
        <f t="shared" si="82"/>
        <v>293</v>
      </c>
      <c r="R330" t="s">
        <v>900</v>
      </c>
      <c r="S330" s="9" t="s">
        <v>41</v>
      </c>
      <c r="T330" t="s">
        <v>42</v>
      </c>
      <c r="U330" t="s">
        <v>215</v>
      </c>
      <c r="V330">
        <v>228.3</v>
      </c>
      <c r="W330">
        <v>9.0690000000000008</v>
      </c>
      <c r="X330">
        <v>5.52</v>
      </c>
      <c r="Y330" s="8">
        <f t="shared" si="83"/>
        <v>-3.5490000000000013</v>
      </c>
      <c r="Z330">
        <v>-3.3090000000000002</v>
      </c>
      <c r="AA330" s="7">
        <v>3.6199999999999999E-5</v>
      </c>
      <c r="AB330">
        <v>1.07E-4</v>
      </c>
      <c r="AC330">
        <f t="shared" si="84"/>
        <v>-3.9706162223147903</v>
      </c>
      <c r="AD330">
        <f t="shared" si="85"/>
        <v>-4.4412914294668342</v>
      </c>
      <c r="AE330" s="7">
        <f t="shared" si="86"/>
        <v>107.42504418377905</v>
      </c>
      <c r="AF330" s="7">
        <v>20</v>
      </c>
      <c r="AG330" s="7">
        <f t="shared" si="87"/>
        <v>-127.42504418377905</v>
      </c>
      <c r="AH330" s="7">
        <f t="shared" si="88"/>
        <v>-3.9301669208943362</v>
      </c>
      <c r="AI330">
        <v>0</v>
      </c>
      <c r="AJ330">
        <v>0.28999999999999998</v>
      </c>
      <c r="AK330">
        <v>10.08</v>
      </c>
      <c r="AL330">
        <v>1.66</v>
      </c>
      <c r="AM330">
        <v>1.82</v>
      </c>
    </row>
    <row r="331" spans="1:39" x14ac:dyDescent="0.25">
      <c r="A331">
        <v>788</v>
      </c>
      <c r="B331" t="s">
        <v>216</v>
      </c>
      <c r="C331" t="s">
        <v>217</v>
      </c>
      <c r="D331" t="s">
        <v>899</v>
      </c>
      <c r="E331" s="7">
        <f t="shared" si="80"/>
        <v>7014745189.8883457</v>
      </c>
      <c r="F331" s="8">
        <f t="shared" si="81"/>
        <v>9.8460118999352542</v>
      </c>
      <c r="G331" s="7">
        <f t="shared" si="72"/>
        <v>323593.65692962846</v>
      </c>
      <c r="H331">
        <v>5.51</v>
      </c>
      <c r="I331" s="7">
        <v>0.93</v>
      </c>
      <c r="J331" s="7">
        <f t="shared" si="73"/>
        <v>9.8144948484891898</v>
      </c>
      <c r="K331" s="7">
        <f t="shared" si="78"/>
        <v>5.4784829485539355</v>
      </c>
      <c r="L331" s="7">
        <f t="shared" si="79"/>
        <v>6523713026.5961723</v>
      </c>
      <c r="M331" s="7">
        <f t="shared" si="79"/>
        <v>300942.10094455502</v>
      </c>
      <c r="N331" s="7">
        <f t="shared" si="76"/>
        <v>9.4983090091742657</v>
      </c>
      <c r="O331" s="7">
        <f t="shared" si="77"/>
        <v>5.5383090091742639</v>
      </c>
      <c r="P331">
        <v>20</v>
      </c>
      <c r="Q331">
        <f t="shared" si="82"/>
        <v>293</v>
      </c>
      <c r="R331" t="s">
        <v>900</v>
      </c>
      <c r="S331" s="9" t="s">
        <v>41</v>
      </c>
      <c r="T331" t="s">
        <v>42</v>
      </c>
      <c r="U331" t="s">
        <v>218</v>
      </c>
      <c r="V331">
        <v>228.3</v>
      </c>
      <c r="W331">
        <v>9.48</v>
      </c>
      <c r="X331">
        <v>5.52</v>
      </c>
      <c r="Y331" s="8">
        <f t="shared" si="83"/>
        <v>-3.9600000000000009</v>
      </c>
      <c r="Z331">
        <v>-3.67</v>
      </c>
      <c r="AA331" s="7">
        <v>2.0800000000000001E-7</v>
      </c>
      <c r="AB331">
        <v>1.6799999999999999E-4</v>
      </c>
      <c r="AC331">
        <f t="shared" si="84"/>
        <v>-3.7746907182741372</v>
      </c>
      <c r="AD331">
        <f t="shared" si="85"/>
        <v>-6.681936665037238</v>
      </c>
      <c r="AE331" s="7">
        <f t="shared" si="86"/>
        <v>105.70170793010308</v>
      </c>
      <c r="AF331" s="7">
        <v>20</v>
      </c>
      <c r="AG331" s="7">
        <f t="shared" si="87"/>
        <v>-125.70170793010308</v>
      </c>
      <c r="AH331" s="7">
        <f t="shared" si="88"/>
        <v>-4.3360118999352544</v>
      </c>
      <c r="AI331">
        <v>0</v>
      </c>
      <c r="AJ331">
        <v>0.28999999999999998</v>
      </c>
      <c r="AK331">
        <v>10.08</v>
      </c>
      <c r="AL331">
        <v>1.66</v>
      </c>
      <c r="AM331">
        <v>1.82</v>
      </c>
    </row>
    <row r="332" spans="1:39" x14ac:dyDescent="0.25">
      <c r="A332">
        <v>1161</v>
      </c>
      <c r="B332" t="s">
        <v>1111</v>
      </c>
      <c r="C332" t="s">
        <v>1112</v>
      </c>
      <c r="D332" t="s">
        <v>899</v>
      </c>
      <c r="E332" s="7">
        <f t="shared" si="80"/>
        <v>656835288.77303529</v>
      </c>
      <c r="F332" s="8">
        <f t="shared" si="81"/>
        <v>8.8174564774056954</v>
      </c>
      <c r="G332" s="7">
        <f t="shared" si="72"/>
        <v>1995262.31496888</v>
      </c>
      <c r="H332">
        <v>6.3</v>
      </c>
      <c r="I332" s="7">
        <v>0.93</v>
      </c>
      <c r="J332" s="7">
        <f t="shared" si="73"/>
        <v>8.7859394259596328</v>
      </c>
      <c r="K332" s="7">
        <f t="shared" si="78"/>
        <v>6.2684829485539355</v>
      </c>
      <c r="L332" s="7">
        <f t="shared" si="79"/>
        <v>610856818.55892611</v>
      </c>
      <c r="M332" s="7">
        <f t="shared" si="79"/>
        <v>1855593.9529210615</v>
      </c>
      <c r="N332" s="7">
        <f t="shared" si="76"/>
        <v>8.4933090091742649</v>
      </c>
      <c r="O332" s="7">
        <f t="shared" si="77"/>
        <v>6.3283090091742631</v>
      </c>
      <c r="P332">
        <v>20</v>
      </c>
      <c r="Q332">
        <f t="shared" si="82"/>
        <v>293</v>
      </c>
      <c r="R332" t="s">
        <v>900</v>
      </c>
      <c r="S332" s="9" t="s">
        <v>41</v>
      </c>
      <c r="T332" t="s">
        <v>42</v>
      </c>
      <c r="U332" t="s">
        <v>1113</v>
      </c>
      <c r="V332">
        <v>360.88</v>
      </c>
      <c r="W332">
        <v>9.7850000000000001</v>
      </c>
      <c r="X332">
        <v>7.62</v>
      </c>
      <c r="Y332" s="8">
        <f t="shared" si="83"/>
        <v>-2.165</v>
      </c>
      <c r="Z332">
        <v>-2.7450000000000001</v>
      </c>
      <c r="AA332" s="7">
        <v>7.7399999999999998E-5</v>
      </c>
      <c r="AB332">
        <v>1.32E-3</v>
      </c>
      <c r="AC332">
        <f t="shared" si="84"/>
        <v>-2.87942606879415</v>
      </c>
      <c r="AD332">
        <f t="shared" si="85"/>
        <v>-4.1112590393171073</v>
      </c>
      <c r="AE332" s="7">
        <f t="shared" si="86"/>
        <v>97.827071931906332</v>
      </c>
      <c r="AF332" s="7">
        <v>20</v>
      </c>
      <c r="AG332" s="7">
        <f t="shared" si="87"/>
        <v>-117.82707193190633</v>
      </c>
      <c r="AH332" s="7">
        <f t="shared" si="88"/>
        <v>-2.5174564774056964</v>
      </c>
      <c r="AI332">
        <v>0</v>
      </c>
      <c r="AJ332">
        <v>0.05</v>
      </c>
      <c r="AK332">
        <v>10.1</v>
      </c>
      <c r="AL332">
        <v>1.65</v>
      </c>
      <c r="AM332">
        <v>2.06</v>
      </c>
    </row>
    <row r="333" spans="1:39" x14ac:dyDescent="0.25">
      <c r="A333">
        <v>1112</v>
      </c>
      <c r="B333" t="s">
        <v>456</v>
      </c>
      <c r="C333" t="s">
        <v>457</v>
      </c>
      <c r="D333" t="s">
        <v>899</v>
      </c>
      <c r="E333" s="7">
        <f t="shared" si="80"/>
        <v>7547877225.1221294</v>
      </c>
      <c r="F333" s="8">
        <f t="shared" si="81"/>
        <v>9.8778248272526135</v>
      </c>
      <c r="G333" s="7">
        <f t="shared" si="72"/>
        <v>4570881.8961487599</v>
      </c>
      <c r="H333">
        <v>6.66</v>
      </c>
      <c r="I333" s="7">
        <v>0.93</v>
      </c>
      <c r="J333" s="7">
        <f t="shared" si="73"/>
        <v>9.8463077758065491</v>
      </c>
      <c r="K333" s="7">
        <f t="shared" si="78"/>
        <v>6.6284829485539358</v>
      </c>
      <c r="L333" s="7">
        <f t="shared" si="79"/>
        <v>7019525819.3635921</v>
      </c>
      <c r="M333" s="7">
        <f t="shared" si="79"/>
        <v>4250920.1634183535</v>
      </c>
      <c r="N333" s="7">
        <f t="shared" si="76"/>
        <v>9.5743090091742644</v>
      </c>
      <c r="O333" s="7">
        <f t="shared" si="77"/>
        <v>6.6883090091742643</v>
      </c>
      <c r="P333">
        <v>20</v>
      </c>
      <c r="Q333">
        <f t="shared" si="82"/>
        <v>293</v>
      </c>
      <c r="R333" t="s">
        <v>900</v>
      </c>
      <c r="S333" s="9" t="s">
        <v>41</v>
      </c>
      <c r="T333" t="s">
        <v>42</v>
      </c>
      <c r="U333" t="s">
        <v>458</v>
      </c>
      <c r="V333">
        <v>360.88</v>
      </c>
      <c r="W333">
        <v>10.506</v>
      </c>
      <c r="X333">
        <v>7.62</v>
      </c>
      <c r="Y333" s="8">
        <f t="shared" si="83"/>
        <v>-2.8860000000000001</v>
      </c>
      <c r="Z333">
        <v>-3.0659999999999998</v>
      </c>
      <c r="AA333" s="7">
        <v>7.7399999999999998E-5</v>
      </c>
      <c r="AB333">
        <v>8.0300000000000007E-3</v>
      </c>
      <c r="AC333">
        <f t="shared" si="84"/>
        <v>-2.0952844547213192</v>
      </c>
      <c r="AD333">
        <f t="shared" si="85"/>
        <v>-4.1112590393171073</v>
      </c>
      <c r="AE333" s="7">
        <f t="shared" si="86"/>
        <v>90.929860268909636</v>
      </c>
      <c r="AF333" s="7">
        <v>20</v>
      </c>
      <c r="AG333" s="7">
        <f t="shared" si="87"/>
        <v>-110.92986026890964</v>
      </c>
      <c r="AH333" s="7">
        <f t="shared" si="88"/>
        <v>-3.2178248272526129</v>
      </c>
      <c r="AI333">
        <v>0</v>
      </c>
      <c r="AJ333">
        <v>0.05</v>
      </c>
      <c r="AK333">
        <v>10.1</v>
      </c>
      <c r="AL333">
        <v>1.65</v>
      </c>
      <c r="AM333">
        <v>2.06</v>
      </c>
    </row>
    <row r="334" spans="1:39" x14ac:dyDescent="0.25">
      <c r="A334">
        <v>1211</v>
      </c>
      <c r="B334" t="s">
        <v>1114</v>
      </c>
      <c r="C334" t="s">
        <v>1115</v>
      </c>
      <c r="D334" t="s">
        <v>899</v>
      </c>
      <c r="E334" s="7">
        <f t="shared" si="80"/>
        <v>8364817639.7293224</v>
      </c>
      <c r="F334" s="8">
        <f t="shared" si="81"/>
        <v>9.9224564774056976</v>
      </c>
      <c r="G334" s="7">
        <f t="shared" si="72"/>
        <v>9549925.8602143675</v>
      </c>
      <c r="H334">
        <v>6.98</v>
      </c>
      <c r="I334" s="7">
        <v>0.93</v>
      </c>
      <c r="J334" s="7">
        <f t="shared" si="73"/>
        <v>9.8909394259596315</v>
      </c>
      <c r="K334" s="7">
        <f t="shared" si="78"/>
        <v>6.9484829485539352</v>
      </c>
      <c r="L334" s="7">
        <f t="shared" si="79"/>
        <v>7779280404.9482555</v>
      </c>
      <c r="M334" s="7">
        <f t="shared" si="79"/>
        <v>8881431.0499993768</v>
      </c>
      <c r="N334" s="7">
        <f t="shared" si="76"/>
        <v>9.5983090091742636</v>
      </c>
      <c r="O334" s="7">
        <f t="shared" si="77"/>
        <v>7.0083090091742637</v>
      </c>
      <c r="P334">
        <v>20</v>
      </c>
      <c r="Q334">
        <f t="shared" si="82"/>
        <v>293</v>
      </c>
      <c r="R334" t="s">
        <v>900</v>
      </c>
      <c r="S334" s="9" t="s">
        <v>41</v>
      </c>
      <c r="T334" t="s">
        <v>42</v>
      </c>
      <c r="U334" t="s">
        <v>1116</v>
      </c>
      <c r="V334">
        <v>360.88</v>
      </c>
      <c r="W334">
        <v>10.210000000000001</v>
      </c>
      <c r="X334">
        <v>7.62</v>
      </c>
      <c r="Y334" s="8">
        <f t="shared" si="83"/>
        <v>-2.5900000000000007</v>
      </c>
      <c r="Z334">
        <v>-2.82</v>
      </c>
      <c r="AA334" s="7">
        <v>7.7399999999999998E-5</v>
      </c>
      <c r="AB334">
        <v>1.32E-3</v>
      </c>
      <c r="AC334">
        <f t="shared" si="84"/>
        <v>-2.87942606879415</v>
      </c>
      <c r="AD334">
        <f t="shared" si="85"/>
        <v>-4.1112590393171073</v>
      </c>
      <c r="AE334" s="7">
        <f t="shared" si="86"/>
        <v>97.827071931906332</v>
      </c>
      <c r="AF334" s="7">
        <v>20</v>
      </c>
      <c r="AG334" s="7">
        <f t="shared" si="87"/>
        <v>-117.82707193190633</v>
      </c>
      <c r="AH334" s="7">
        <f t="shared" si="88"/>
        <v>-2.9424564774056967</v>
      </c>
      <c r="AI334">
        <v>0</v>
      </c>
      <c r="AJ334">
        <v>0.05</v>
      </c>
      <c r="AK334">
        <v>10.1</v>
      </c>
      <c r="AL334">
        <v>1.65</v>
      </c>
      <c r="AM334">
        <v>2.06</v>
      </c>
    </row>
    <row r="335" spans="1:39" x14ac:dyDescent="0.25">
      <c r="A335">
        <v>1253</v>
      </c>
      <c r="B335" t="s">
        <v>1117</v>
      </c>
      <c r="C335" t="s">
        <v>1118</v>
      </c>
      <c r="D335" t="s">
        <v>899</v>
      </c>
      <c r="E335" s="7">
        <f t="shared" si="80"/>
        <v>953798153.66892397</v>
      </c>
      <c r="F335" s="8">
        <f t="shared" si="81"/>
        <v>8.9794564774056962</v>
      </c>
      <c r="G335" s="7">
        <f t="shared" si="72"/>
        <v>1584893.1924611153</v>
      </c>
      <c r="H335">
        <v>6.2</v>
      </c>
      <c r="I335" s="7">
        <v>0.93</v>
      </c>
      <c r="J335" s="7">
        <f t="shared" si="73"/>
        <v>8.9479394259596319</v>
      </c>
      <c r="K335" s="7">
        <f t="shared" si="78"/>
        <v>6.1684829485539359</v>
      </c>
      <c r="L335" s="7">
        <f t="shared" si="79"/>
        <v>887032282.91210079</v>
      </c>
      <c r="M335" s="7">
        <f t="shared" si="79"/>
        <v>1473950.6689888397</v>
      </c>
      <c r="N335" s="7">
        <f t="shared" si="76"/>
        <v>8.6553090091742639</v>
      </c>
      <c r="O335" s="7">
        <f t="shared" si="77"/>
        <v>6.2283090091742634</v>
      </c>
      <c r="P335">
        <v>20</v>
      </c>
      <c r="Q335">
        <f t="shared" si="82"/>
        <v>293</v>
      </c>
      <c r="R335" t="s">
        <v>900</v>
      </c>
      <c r="S335" s="9" t="s">
        <v>41</v>
      </c>
      <c r="T335" t="s">
        <v>42</v>
      </c>
      <c r="U335" t="s">
        <v>1119</v>
      </c>
      <c r="V335">
        <v>360.88</v>
      </c>
      <c r="W335">
        <v>10.047000000000001</v>
      </c>
      <c r="X335">
        <v>7.62</v>
      </c>
      <c r="Y335" s="8">
        <f t="shared" si="83"/>
        <v>-2.4270000000000005</v>
      </c>
      <c r="Z335">
        <v>-2.7970000000000002</v>
      </c>
      <c r="AA335" s="7">
        <v>7.7399999999999998E-5</v>
      </c>
      <c r="AB335">
        <v>1.32E-3</v>
      </c>
      <c r="AC335">
        <f t="shared" si="84"/>
        <v>-2.87942606879415</v>
      </c>
      <c r="AD335">
        <f t="shared" si="85"/>
        <v>-4.1112590393171073</v>
      </c>
      <c r="AE335" s="7">
        <f t="shared" si="86"/>
        <v>97.827071931906332</v>
      </c>
      <c r="AF335" s="7">
        <v>20</v>
      </c>
      <c r="AG335" s="7">
        <f t="shared" si="87"/>
        <v>-117.82707193190633</v>
      </c>
      <c r="AH335" s="7">
        <f t="shared" si="88"/>
        <v>-2.7794564774056965</v>
      </c>
      <c r="AI335">
        <v>0</v>
      </c>
      <c r="AJ335">
        <v>0.08</v>
      </c>
      <c r="AK335">
        <v>10.15</v>
      </c>
      <c r="AL335">
        <v>1.66</v>
      </c>
      <c r="AM335">
        <v>2.06</v>
      </c>
    </row>
    <row r="336" spans="1:39" x14ac:dyDescent="0.25">
      <c r="A336">
        <v>1283</v>
      </c>
      <c r="B336" t="s">
        <v>1120</v>
      </c>
      <c r="C336" t="s">
        <v>1121</v>
      </c>
      <c r="D336" t="s">
        <v>899</v>
      </c>
      <c r="E336" s="7">
        <f t="shared" si="80"/>
        <v>3762326464.2062635</v>
      </c>
      <c r="F336" s="8">
        <f t="shared" si="81"/>
        <v>9.5754564774056963</v>
      </c>
      <c r="G336" s="7">
        <f t="shared" si="72"/>
        <v>4677351.4128719913</v>
      </c>
      <c r="H336">
        <v>6.67</v>
      </c>
      <c r="I336" s="7">
        <v>0.93</v>
      </c>
      <c r="J336" s="7">
        <f t="shared" si="73"/>
        <v>9.543939425959632</v>
      </c>
      <c r="K336" s="7">
        <f t="shared" si="78"/>
        <v>6.6384829485539356</v>
      </c>
      <c r="L336" s="7">
        <f t="shared" si="79"/>
        <v>3498963611.7118311</v>
      </c>
      <c r="M336" s="7">
        <f t="shared" si="79"/>
        <v>4349936.8139709514</v>
      </c>
      <c r="N336" s="7">
        <f t="shared" si="76"/>
        <v>9.251309009174264</v>
      </c>
      <c r="O336" s="7">
        <f t="shared" si="77"/>
        <v>6.6983090091742632</v>
      </c>
      <c r="P336">
        <v>20</v>
      </c>
      <c r="Q336">
        <f t="shared" si="82"/>
        <v>293</v>
      </c>
      <c r="R336" t="s">
        <v>900</v>
      </c>
      <c r="S336" s="9" t="s">
        <v>41</v>
      </c>
      <c r="T336" t="s">
        <v>42</v>
      </c>
      <c r="U336" t="s">
        <v>1122</v>
      </c>
      <c r="V336">
        <v>360.88</v>
      </c>
      <c r="W336">
        <v>10.173</v>
      </c>
      <c r="X336">
        <v>7.62</v>
      </c>
      <c r="Y336" s="8">
        <f t="shared" si="83"/>
        <v>-2.5529999999999999</v>
      </c>
      <c r="Z336">
        <v>-2.5529999999999999</v>
      </c>
      <c r="AA336">
        <v>2.0699999999999999E-4</v>
      </c>
      <c r="AB336">
        <v>1.32E-3</v>
      </c>
      <c r="AC336">
        <f t="shared" si="84"/>
        <v>-2.87942606879415</v>
      </c>
      <c r="AD336">
        <f t="shared" si="85"/>
        <v>-3.6840296545430822</v>
      </c>
      <c r="AE336" s="7">
        <f t="shared" si="86"/>
        <v>97.827071931906332</v>
      </c>
      <c r="AF336" s="7">
        <v>20</v>
      </c>
      <c r="AG336" s="7">
        <f t="shared" si="87"/>
        <v>-117.82707193190633</v>
      </c>
      <c r="AH336" s="7">
        <f t="shared" si="88"/>
        <v>-2.9054564774056963</v>
      </c>
      <c r="AI336">
        <v>0</v>
      </c>
      <c r="AJ336">
        <v>0.08</v>
      </c>
      <c r="AK336">
        <v>10.15</v>
      </c>
      <c r="AL336">
        <v>1.66</v>
      </c>
      <c r="AM336">
        <v>2.06</v>
      </c>
    </row>
    <row r="337" spans="1:39" x14ac:dyDescent="0.25">
      <c r="A337">
        <v>1168</v>
      </c>
      <c r="B337" t="s">
        <v>462</v>
      </c>
      <c r="C337" t="s">
        <v>463</v>
      </c>
      <c r="D337" t="s">
        <v>899</v>
      </c>
      <c r="E337" s="7">
        <f t="shared" si="80"/>
        <v>1187531405.5778596</v>
      </c>
      <c r="F337" s="8">
        <f t="shared" si="81"/>
        <v>9.0746451038453753</v>
      </c>
      <c r="G337" s="7">
        <f t="shared" si="72"/>
        <v>3311311.2148259105</v>
      </c>
      <c r="H337">
        <v>6.52</v>
      </c>
      <c r="I337" s="7">
        <v>0.93</v>
      </c>
      <c r="J337" s="7">
        <f t="shared" si="73"/>
        <v>9.0431280523993109</v>
      </c>
      <c r="K337" s="7">
        <f t="shared" si="78"/>
        <v>6.4884829485539353</v>
      </c>
      <c r="L337" s="7">
        <f t="shared" si="79"/>
        <v>1104404207.1874113</v>
      </c>
      <c r="M337" s="7">
        <f t="shared" si="79"/>
        <v>3079519.4297881019</v>
      </c>
      <c r="N337" s="7">
        <f t="shared" si="76"/>
        <v>8.7613090091742656</v>
      </c>
      <c r="O337" s="7">
        <f t="shared" si="77"/>
        <v>6.5483090091742628</v>
      </c>
      <c r="P337">
        <v>20</v>
      </c>
      <c r="Q337">
        <f t="shared" si="82"/>
        <v>293</v>
      </c>
      <c r="R337" t="s">
        <v>900</v>
      </c>
      <c r="S337" s="9" t="s">
        <v>41</v>
      </c>
      <c r="T337" t="s">
        <v>42</v>
      </c>
      <c r="U337" t="s">
        <v>464</v>
      </c>
      <c r="V337">
        <v>360.88</v>
      </c>
      <c r="W337">
        <v>9.8330000000000002</v>
      </c>
      <c r="X337">
        <v>7.62</v>
      </c>
      <c r="Y337" s="8">
        <f t="shared" si="83"/>
        <v>-2.2130000000000001</v>
      </c>
      <c r="Z337">
        <v>-2.2330000000000001</v>
      </c>
      <c r="AA337" s="7">
        <v>7.7399999999999998E-5</v>
      </c>
      <c r="AB337">
        <v>3.3999999999999998E-3</v>
      </c>
      <c r="AC337">
        <f t="shared" si="84"/>
        <v>-2.4685210829577451</v>
      </c>
      <c r="AD337">
        <f t="shared" si="85"/>
        <v>-4.1112590393171073</v>
      </c>
      <c r="AE337" s="7">
        <f t="shared" si="86"/>
        <v>94.212803016915274</v>
      </c>
      <c r="AF337" s="7">
        <v>20</v>
      </c>
      <c r="AG337" s="7">
        <f t="shared" si="87"/>
        <v>-114.21280301691527</v>
      </c>
      <c r="AH337" s="7">
        <f t="shared" si="88"/>
        <v>-2.5546451038453752</v>
      </c>
      <c r="AI337">
        <v>0</v>
      </c>
      <c r="AJ337">
        <v>0.04</v>
      </c>
      <c r="AK337">
        <v>10.16</v>
      </c>
      <c r="AL337">
        <v>1.65</v>
      </c>
      <c r="AM337">
        <v>2.06</v>
      </c>
    </row>
    <row r="338" spans="1:39" x14ac:dyDescent="0.25">
      <c r="A338">
        <v>1164</v>
      </c>
      <c r="B338" t="s">
        <v>465</v>
      </c>
      <c r="C338" t="s">
        <v>466</v>
      </c>
      <c r="D338" t="s">
        <v>899</v>
      </c>
      <c r="E338" s="7">
        <f t="shared" si="80"/>
        <v>6627315813.1315813</v>
      </c>
      <c r="F338" s="8">
        <f t="shared" si="81"/>
        <v>9.8213376666273646</v>
      </c>
      <c r="G338" s="7">
        <f t="shared" si="72"/>
        <v>3311311.2148259105</v>
      </c>
      <c r="H338">
        <v>6.52</v>
      </c>
      <c r="I338" s="7">
        <v>0.93</v>
      </c>
      <c r="J338" s="7">
        <f t="shared" si="73"/>
        <v>9.7898206151813021</v>
      </c>
      <c r="K338" s="7">
        <f t="shared" si="78"/>
        <v>6.4884829485539353</v>
      </c>
      <c r="L338" s="7">
        <f t="shared" si="79"/>
        <v>6163403706.2124252</v>
      </c>
      <c r="M338" s="7">
        <f t="shared" si="79"/>
        <v>3079519.4297881019</v>
      </c>
      <c r="N338" s="7">
        <f t="shared" si="76"/>
        <v>9.5133090091742663</v>
      </c>
      <c r="O338" s="7">
        <f t="shared" si="77"/>
        <v>6.5483090091742628</v>
      </c>
      <c r="P338">
        <v>20</v>
      </c>
      <c r="Q338">
        <f t="shared" si="82"/>
        <v>293</v>
      </c>
      <c r="R338" t="s">
        <v>900</v>
      </c>
      <c r="S338" s="9" t="s">
        <v>41</v>
      </c>
      <c r="T338" t="s">
        <v>42</v>
      </c>
      <c r="U338" t="s">
        <v>467</v>
      </c>
      <c r="V338">
        <v>360.88</v>
      </c>
      <c r="W338">
        <v>10.585000000000001</v>
      </c>
      <c r="X338">
        <v>7.62</v>
      </c>
      <c r="Y338" s="8">
        <f t="shared" si="83"/>
        <v>-2.9650000000000007</v>
      </c>
      <c r="Z338">
        <v>-3.2749999999999999</v>
      </c>
      <c r="AA338" s="7">
        <v>7.7399999999999998E-5</v>
      </c>
      <c r="AB338">
        <v>5.4099999999999999E-3</v>
      </c>
      <c r="AC338">
        <f t="shared" si="84"/>
        <v>-2.2668027348934308</v>
      </c>
      <c r="AD338">
        <f t="shared" si="85"/>
        <v>-4.1112590393171073</v>
      </c>
      <c r="AE338" s="7">
        <f t="shared" si="86"/>
        <v>92.438513630992716</v>
      </c>
      <c r="AF338" s="7">
        <v>20</v>
      </c>
      <c r="AG338" s="7">
        <f t="shared" si="87"/>
        <v>-112.43851363099272</v>
      </c>
      <c r="AH338" s="7">
        <f t="shared" si="88"/>
        <v>-3.3013376666273659</v>
      </c>
      <c r="AI338">
        <v>0</v>
      </c>
      <c r="AJ338">
        <v>0.05</v>
      </c>
      <c r="AK338">
        <v>10.25</v>
      </c>
      <c r="AL338">
        <v>1.62</v>
      </c>
      <c r="AM338">
        <v>2.06</v>
      </c>
    </row>
    <row r="339" spans="1:39" x14ac:dyDescent="0.25">
      <c r="A339">
        <v>1263</v>
      </c>
      <c r="B339" t="s">
        <v>1123</v>
      </c>
      <c r="C339" t="s">
        <v>1124</v>
      </c>
      <c r="D339" t="s">
        <v>899</v>
      </c>
      <c r="E339" s="7">
        <f t="shared" si="80"/>
        <v>22670258769.487194</v>
      </c>
      <c r="F339" s="8">
        <f t="shared" si="81"/>
        <v>10.355456477405696</v>
      </c>
      <c r="G339" s="7">
        <f t="shared" si="72"/>
        <v>29512092.266663849</v>
      </c>
      <c r="H339">
        <v>7.47</v>
      </c>
      <c r="I339" s="7">
        <v>0.93</v>
      </c>
      <c r="J339" s="7">
        <f t="shared" si="73"/>
        <v>10.323939425959631</v>
      </c>
      <c r="K339" s="7">
        <f t="shared" si="78"/>
        <v>7.4384829485539354</v>
      </c>
      <c r="L339" s="7">
        <f t="shared" si="79"/>
        <v>21083340655.623127</v>
      </c>
      <c r="M339" s="7">
        <f t="shared" si="79"/>
        <v>27446245.807997424</v>
      </c>
      <c r="N339" s="7">
        <f t="shared" si="76"/>
        <v>10.031309009174263</v>
      </c>
      <c r="O339" s="7">
        <f t="shared" si="77"/>
        <v>7.498309009174263</v>
      </c>
      <c r="P339">
        <v>20</v>
      </c>
      <c r="Q339">
        <f t="shared" si="82"/>
        <v>293</v>
      </c>
      <c r="R339" t="s">
        <v>900</v>
      </c>
      <c r="S339" s="9" t="s">
        <v>41</v>
      </c>
      <c r="T339" t="s">
        <v>42</v>
      </c>
      <c r="U339" t="s">
        <v>1125</v>
      </c>
      <c r="V339">
        <v>360.88</v>
      </c>
      <c r="W339">
        <v>10.153</v>
      </c>
      <c r="X339">
        <v>7.62</v>
      </c>
      <c r="Y339" s="8">
        <f t="shared" si="83"/>
        <v>-2.5330000000000004</v>
      </c>
      <c r="Z339">
        <v>-2.5529999999999999</v>
      </c>
      <c r="AA339" s="7">
        <v>7.7399999999999998E-5</v>
      </c>
      <c r="AB339">
        <v>1.32E-3</v>
      </c>
      <c r="AC339">
        <f t="shared" si="84"/>
        <v>-2.87942606879415</v>
      </c>
      <c r="AD339">
        <f t="shared" si="85"/>
        <v>-4.1112590393171073</v>
      </c>
      <c r="AE339" s="7">
        <f t="shared" si="86"/>
        <v>97.827071931906332</v>
      </c>
      <c r="AF339" s="7">
        <v>20</v>
      </c>
      <c r="AG339" s="7">
        <f t="shared" si="87"/>
        <v>-117.82707193190633</v>
      </c>
      <c r="AH339" s="7">
        <f t="shared" si="88"/>
        <v>-2.8854564774056963</v>
      </c>
      <c r="AI339">
        <v>0</v>
      </c>
      <c r="AJ339">
        <v>0.05</v>
      </c>
      <c r="AK339">
        <v>10.25</v>
      </c>
      <c r="AL339">
        <v>1.62</v>
      </c>
      <c r="AM339">
        <v>2.06</v>
      </c>
    </row>
    <row r="340" spans="1:39" x14ac:dyDescent="0.25">
      <c r="A340">
        <v>1229</v>
      </c>
      <c r="B340" t="s">
        <v>468</v>
      </c>
      <c r="C340" t="s">
        <v>469</v>
      </c>
      <c r="D340" t="s">
        <v>899</v>
      </c>
      <c r="E340" s="7">
        <f t="shared" si="80"/>
        <v>15433958260.435358</v>
      </c>
      <c r="F340" s="8">
        <f t="shared" si="81"/>
        <v>10.188477321410428</v>
      </c>
      <c r="G340" s="7">
        <f t="shared" si="72"/>
        <v>9549925.8602143675</v>
      </c>
      <c r="H340">
        <v>6.98</v>
      </c>
      <c r="I340" s="7">
        <v>0.93</v>
      </c>
      <c r="J340" s="7">
        <f t="shared" si="73"/>
        <v>10.156960269964364</v>
      </c>
      <c r="K340" s="7">
        <f t="shared" si="78"/>
        <v>6.9484829485539352</v>
      </c>
      <c r="L340" s="7">
        <f t="shared" si="79"/>
        <v>14353581182.204906</v>
      </c>
      <c r="M340" s="7">
        <f t="shared" si="79"/>
        <v>8881431.0499993768</v>
      </c>
      <c r="N340" s="7">
        <f t="shared" si="76"/>
        <v>9.8523090091742649</v>
      </c>
      <c r="O340" s="7">
        <f t="shared" si="77"/>
        <v>7.0083090091742637</v>
      </c>
      <c r="P340">
        <v>20</v>
      </c>
      <c r="Q340">
        <f t="shared" si="82"/>
        <v>293</v>
      </c>
      <c r="R340" t="s">
        <v>900</v>
      </c>
      <c r="S340" s="9" t="s">
        <v>41</v>
      </c>
      <c r="T340" t="s">
        <v>42</v>
      </c>
      <c r="U340" t="s">
        <v>470</v>
      </c>
      <c r="V340">
        <v>395.33</v>
      </c>
      <c r="W340">
        <v>11.114000000000001</v>
      </c>
      <c r="X340">
        <v>8.27</v>
      </c>
      <c r="Y340" s="8">
        <f t="shared" si="83"/>
        <v>-2.8440000000000012</v>
      </c>
      <c r="Z340">
        <v>-3.1840000000000002</v>
      </c>
      <c r="AA340" s="7">
        <v>1.7399999999999999E-5</v>
      </c>
      <c r="AB340">
        <v>4.6099999999999998E-4</v>
      </c>
      <c r="AC340">
        <f t="shared" si="84"/>
        <v>-3.336299074610352</v>
      </c>
      <c r="AD340">
        <f t="shared" si="85"/>
        <v>-4.7594507517174005</v>
      </c>
      <c r="AE340" s="7">
        <f t="shared" si="86"/>
        <v>101.84566980717634</v>
      </c>
      <c r="AF340" s="7">
        <v>20</v>
      </c>
      <c r="AG340" s="7">
        <f t="shared" si="87"/>
        <v>-121.84566980717634</v>
      </c>
      <c r="AH340" s="7">
        <f t="shared" si="88"/>
        <v>-3.2084773214104283</v>
      </c>
      <c r="AI340">
        <v>0</v>
      </c>
      <c r="AJ340">
        <v>0</v>
      </c>
      <c r="AK340">
        <v>10.51</v>
      </c>
      <c r="AL340">
        <v>1.79</v>
      </c>
      <c r="AM340">
        <v>2.1800000000000002</v>
      </c>
    </row>
    <row r="341" spans="1:39" x14ac:dyDescent="0.25">
      <c r="A341">
        <v>1285</v>
      </c>
      <c r="B341" t="s">
        <v>1126</v>
      </c>
      <c r="C341" t="s">
        <v>1127</v>
      </c>
      <c r="D341" t="s">
        <v>899</v>
      </c>
      <c r="E341" s="7">
        <f t="shared" si="80"/>
        <v>14043563470.422304</v>
      </c>
      <c r="F341" s="8">
        <f t="shared" si="81"/>
        <v>10.147477321410427</v>
      </c>
      <c r="G341" s="7">
        <f t="shared" si="72"/>
        <v>12589254.117941668</v>
      </c>
      <c r="H341">
        <v>7.1</v>
      </c>
      <c r="I341" s="7">
        <v>0.93</v>
      </c>
      <c r="J341" s="7">
        <f t="shared" si="73"/>
        <v>10.115960269964363</v>
      </c>
      <c r="K341" s="7">
        <f t="shared" si="78"/>
        <v>7.0684829485539353</v>
      </c>
      <c r="L341" s="7">
        <f t="shared" si="79"/>
        <v>13060514027.492765</v>
      </c>
      <c r="M341" s="7">
        <f t="shared" si="79"/>
        <v>11708006.329685772</v>
      </c>
      <c r="N341" s="7">
        <f t="shared" si="76"/>
        <v>9.8113090091742645</v>
      </c>
      <c r="O341" s="7">
        <f t="shared" si="77"/>
        <v>7.1283090091742629</v>
      </c>
      <c r="P341">
        <v>20</v>
      </c>
      <c r="Q341">
        <f t="shared" si="82"/>
        <v>293</v>
      </c>
      <c r="R341" t="s">
        <v>900</v>
      </c>
      <c r="S341" s="9" t="s">
        <v>41</v>
      </c>
      <c r="T341" t="s">
        <v>42</v>
      </c>
      <c r="U341" t="s">
        <v>1128</v>
      </c>
      <c r="V341">
        <v>395.33</v>
      </c>
      <c r="W341">
        <v>10.952999999999999</v>
      </c>
      <c r="X341">
        <v>8.27</v>
      </c>
      <c r="Y341" s="8">
        <f t="shared" si="83"/>
        <v>-2.6829999999999998</v>
      </c>
      <c r="Z341">
        <v>-2.6829999999999998</v>
      </c>
      <c r="AA341" s="7">
        <v>1.7399999999999999E-5</v>
      </c>
      <c r="AB341">
        <v>4.6099999999999998E-4</v>
      </c>
      <c r="AC341">
        <f t="shared" si="84"/>
        <v>-3.336299074610352</v>
      </c>
      <c r="AD341">
        <f t="shared" si="85"/>
        <v>-4.7594507517174005</v>
      </c>
      <c r="AE341" s="7">
        <f t="shared" si="86"/>
        <v>101.84566980717634</v>
      </c>
      <c r="AF341" s="7">
        <v>20</v>
      </c>
      <c r="AG341" s="7">
        <f t="shared" si="87"/>
        <v>-121.84566980717634</v>
      </c>
      <c r="AH341" s="7">
        <f t="shared" si="88"/>
        <v>-3.0474773214104274</v>
      </c>
      <c r="AI341">
        <v>0</v>
      </c>
      <c r="AJ341">
        <v>0</v>
      </c>
      <c r="AK341">
        <v>10.51</v>
      </c>
      <c r="AL341">
        <v>1.74</v>
      </c>
      <c r="AM341">
        <v>2.1800000000000002</v>
      </c>
    </row>
    <row r="342" spans="1:39" x14ac:dyDescent="0.25">
      <c r="A342">
        <v>1212</v>
      </c>
      <c r="B342" t="s">
        <v>1129</v>
      </c>
      <c r="C342" t="s">
        <v>1130</v>
      </c>
      <c r="D342" t="s">
        <v>899</v>
      </c>
      <c r="E342" s="7">
        <f t="shared" si="80"/>
        <v>24070068233.588791</v>
      </c>
      <c r="F342" s="8">
        <f t="shared" si="81"/>
        <v>10.381477321410429</v>
      </c>
      <c r="G342" s="7">
        <f t="shared" ref="G342:G384" si="89">10^H342</f>
        <v>9772372.2095581144</v>
      </c>
      <c r="H342">
        <v>6.99</v>
      </c>
      <c r="I342" s="7">
        <v>0.93</v>
      </c>
      <c r="J342" s="7">
        <f t="shared" ref="J342:J377" si="90">K342-AH342</f>
        <v>10.349960269964365</v>
      </c>
      <c r="K342" s="7">
        <f t="shared" ref="K342:K377" si="91">LOG(I342*G342)</f>
        <v>6.9584829485539359</v>
      </c>
      <c r="L342" s="7">
        <f t="shared" ref="L342:M377" si="92">10^J342</f>
        <v>22385163457.237614</v>
      </c>
      <c r="M342" s="7">
        <f t="shared" si="92"/>
        <v>9088306.154889062</v>
      </c>
      <c r="N342" s="7">
        <f t="shared" ref="N342:N377" si="93">LOG(EXP((AE342/8.314)*((1000/298)-(1000/Q342))+LN(L342)))</f>
        <v>10.045309009174266</v>
      </c>
      <c r="O342" s="7">
        <f t="shared" ref="O342:O377" si="94">LOG(EXP((-AF342/8.314)*((1000/298)-(1000/Q342))+LN(M342)))</f>
        <v>7.0183090091742635</v>
      </c>
      <c r="P342">
        <v>20</v>
      </c>
      <c r="Q342">
        <f t="shared" si="82"/>
        <v>293</v>
      </c>
      <c r="R342" t="s">
        <v>900</v>
      </c>
      <c r="S342" s="9" t="s">
        <v>41</v>
      </c>
      <c r="T342" t="s">
        <v>42</v>
      </c>
      <c r="U342" t="s">
        <v>1131</v>
      </c>
      <c r="V342">
        <v>395.33</v>
      </c>
      <c r="W342">
        <v>11.297000000000001</v>
      </c>
      <c r="X342">
        <v>8.27</v>
      </c>
      <c r="Y342" s="8">
        <f t="shared" si="83"/>
        <v>-3.027000000000001</v>
      </c>
      <c r="Z342">
        <v>-3.0270000000000001</v>
      </c>
      <c r="AA342" s="7">
        <v>1.7399999999999999E-5</v>
      </c>
      <c r="AB342">
        <v>4.6099999999999998E-4</v>
      </c>
      <c r="AC342">
        <f t="shared" si="84"/>
        <v>-3.336299074610352</v>
      </c>
      <c r="AD342">
        <f t="shared" si="85"/>
        <v>-4.7594507517174005</v>
      </c>
      <c r="AE342" s="7">
        <f t="shared" si="86"/>
        <v>101.84566980717634</v>
      </c>
      <c r="AF342" s="7">
        <v>20</v>
      </c>
      <c r="AG342" s="7">
        <f t="shared" si="87"/>
        <v>-121.84566980717634</v>
      </c>
      <c r="AH342" s="7">
        <f t="shared" si="88"/>
        <v>-3.3914773214104286</v>
      </c>
      <c r="AI342">
        <v>0</v>
      </c>
      <c r="AJ342">
        <v>0</v>
      </c>
      <c r="AK342">
        <v>10.52</v>
      </c>
      <c r="AL342">
        <v>1.78</v>
      </c>
      <c r="AM342">
        <v>2.1800000000000002</v>
      </c>
    </row>
    <row r="343" spans="1:39" x14ac:dyDescent="0.25">
      <c r="A343">
        <v>1214</v>
      </c>
      <c r="B343" t="s">
        <v>471</v>
      </c>
      <c r="C343" t="s">
        <v>472</v>
      </c>
      <c r="D343" t="s">
        <v>899</v>
      </c>
      <c r="E343" s="7">
        <f t="shared" si="80"/>
        <v>14705416226.243956</v>
      </c>
      <c r="F343" s="8">
        <f t="shared" si="81"/>
        <v>10.167477321410427</v>
      </c>
      <c r="G343" s="7">
        <f t="shared" si="89"/>
        <v>13182567.385564111</v>
      </c>
      <c r="H343">
        <v>7.12</v>
      </c>
      <c r="I343" s="7">
        <v>0.93</v>
      </c>
      <c r="J343" s="7">
        <f t="shared" si="90"/>
        <v>10.135960269964364</v>
      </c>
      <c r="K343" s="7">
        <f t="shared" si="91"/>
        <v>7.0884829485539367</v>
      </c>
      <c r="L343" s="7">
        <f t="shared" si="92"/>
        <v>13676037090.406952</v>
      </c>
      <c r="M343" s="7">
        <f t="shared" si="92"/>
        <v>12259787.668574644</v>
      </c>
      <c r="N343" s="7">
        <f t="shared" si="93"/>
        <v>9.8313090091742659</v>
      </c>
      <c r="O343" s="7">
        <f t="shared" si="94"/>
        <v>7.1483090091742643</v>
      </c>
      <c r="P343">
        <v>20</v>
      </c>
      <c r="Q343">
        <f t="shared" si="82"/>
        <v>293</v>
      </c>
      <c r="R343" t="s">
        <v>900</v>
      </c>
      <c r="S343" s="9" t="s">
        <v>41</v>
      </c>
      <c r="T343" t="s">
        <v>42</v>
      </c>
      <c r="U343" t="s">
        <v>473</v>
      </c>
      <c r="V343">
        <v>395.33</v>
      </c>
      <c r="W343">
        <v>10.952999999999999</v>
      </c>
      <c r="X343">
        <v>8.27</v>
      </c>
      <c r="Y343" s="8">
        <f t="shared" si="83"/>
        <v>-2.6829999999999998</v>
      </c>
      <c r="Z343">
        <v>-2.6829999999999998</v>
      </c>
      <c r="AA343" s="7">
        <v>1.7399999999999999E-5</v>
      </c>
      <c r="AB343">
        <v>4.6099999999999998E-4</v>
      </c>
      <c r="AC343">
        <f t="shared" si="84"/>
        <v>-3.336299074610352</v>
      </c>
      <c r="AD343">
        <f t="shared" si="85"/>
        <v>-4.7594507517174005</v>
      </c>
      <c r="AE343" s="7">
        <f t="shared" si="86"/>
        <v>101.84566980717634</v>
      </c>
      <c r="AF343" s="7">
        <v>20</v>
      </c>
      <c r="AG343" s="7">
        <f t="shared" si="87"/>
        <v>-121.84566980717634</v>
      </c>
      <c r="AH343" s="7">
        <f t="shared" si="88"/>
        <v>-3.0474773214104274</v>
      </c>
      <c r="AI343">
        <v>0</v>
      </c>
      <c r="AJ343">
        <v>0</v>
      </c>
      <c r="AK343">
        <v>10.52</v>
      </c>
      <c r="AL343">
        <v>1.78</v>
      </c>
      <c r="AM343">
        <v>2.1800000000000002</v>
      </c>
    </row>
    <row r="344" spans="1:39" x14ac:dyDescent="0.25">
      <c r="A344">
        <v>1250</v>
      </c>
      <c r="B344" t="s">
        <v>1132</v>
      </c>
      <c r="C344" t="s">
        <v>1133</v>
      </c>
      <c r="D344" t="s">
        <v>899</v>
      </c>
      <c r="E344" s="7">
        <f t="shared" si="80"/>
        <v>14705416226.243956</v>
      </c>
      <c r="F344" s="8">
        <f t="shared" si="81"/>
        <v>10.167477321410427</v>
      </c>
      <c r="G344" s="7">
        <f t="shared" si="89"/>
        <v>13182567.385564111</v>
      </c>
      <c r="H344">
        <v>7.12</v>
      </c>
      <c r="I344" s="7">
        <v>0.93</v>
      </c>
      <c r="J344" s="7">
        <f t="shared" si="90"/>
        <v>10.135960269964364</v>
      </c>
      <c r="K344" s="7">
        <f t="shared" si="91"/>
        <v>7.0884829485539367</v>
      </c>
      <c r="L344" s="7">
        <f t="shared" si="92"/>
        <v>13676037090.406952</v>
      </c>
      <c r="M344" s="7">
        <f t="shared" si="92"/>
        <v>12259787.668574644</v>
      </c>
      <c r="N344" s="7">
        <f t="shared" si="93"/>
        <v>9.8313090091742659</v>
      </c>
      <c r="O344" s="7">
        <f t="shared" si="94"/>
        <v>7.1483090091742643</v>
      </c>
      <c r="P344">
        <v>20</v>
      </c>
      <c r="Q344">
        <f t="shared" si="82"/>
        <v>293</v>
      </c>
      <c r="R344" t="s">
        <v>900</v>
      </c>
      <c r="S344" s="9" t="s">
        <v>41</v>
      </c>
      <c r="T344" t="s">
        <v>42</v>
      </c>
      <c r="U344" t="s">
        <v>1134</v>
      </c>
      <c r="V344">
        <v>395.33</v>
      </c>
      <c r="W344">
        <v>10.952999999999999</v>
      </c>
      <c r="X344">
        <v>8.27</v>
      </c>
      <c r="Y344" s="8">
        <f t="shared" si="83"/>
        <v>-2.6829999999999998</v>
      </c>
      <c r="Z344">
        <v>-2.6829999999999998</v>
      </c>
      <c r="AA344" s="7">
        <v>1.7399999999999999E-5</v>
      </c>
      <c r="AB344">
        <v>4.6099999999999998E-4</v>
      </c>
      <c r="AC344">
        <f t="shared" si="84"/>
        <v>-3.336299074610352</v>
      </c>
      <c r="AD344">
        <f t="shared" si="85"/>
        <v>-4.7594507517174005</v>
      </c>
      <c r="AE344" s="7">
        <f t="shared" si="86"/>
        <v>101.84566980717634</v>
      </c>
      <c r="AF344" s="7">
        <v>20</v>
      </c>
      <c r="AG344" s="7">
        <f t="shared" si="87"/>
        <v>-121.84566980717634</v>
      </c>
      <c r="AH344" s="7">
        <f t="shared" si="88"/>
        <v>-3.0474773214104274</v>
      </c>
      <c r="AI344">
        <v>0</v>
      </c>
      <c r="AJ344">
        <v>0</v>
      </c>
      <c r="AK344">
        <v>10.53</v>
      </c>
      <c r="AL344">
        <v>1.71</v>
      </c>
      <c r="AM344">
        <v>2.1800000000000002</v>
      </c>
    </row>
    <row r="345" spans="1:39" x14ac:dyDescent="0.25">
      <c r="A345">
        <v>972</v>
      </c>
      <c r="B345" t="s">
        <v>1135</v>
      </c>
      <c r="C345" t="s">
        <v>1136</v>
      </c>
      <c r="D345" t="s">
        <v>899</v>
      </c>
      <c r="E345" s="7">
        <f t="shared" si="80"/>
        <v>8858724093.5088711</v>
      </c>
      <c r="F345" s="8">
        <f t="shared" si="81"/>
        <v>9.9473711757187644</v>
      </c>
      <c r="G345" s="7">
        <f t="shared" si="89"/>
        <v>870963.58995608229</v>
      </c>
      <c r="H345">
        <v>5.94</v>
      </c>
      <c r="I345" s="7">
        <v>0.93</v>
      </c>
      <c r="J345" s="7">
        <f t="shared" si="90"/>
        <v>9.9158541242727001</v>
      </c>
      <c r="K345" s="7">
        <f t="shared" si="91"/>
        <v>5.9084829485539361</v>
      </c>
      <c r="L345" s="7">
        <f t="shared" si="92"/>
        <v>8238613406.9632635</v>
      </c>
      <c r="M345" s="7">
        <f t="shared" si="92"/>
        <v>809996.13865915791</v>
      </c>
      <c r="N345" s="7">
        <f t="shared" si="93"/>
        <v>9.6143090091742636</v>
      </c>
      <c r="O345" s="7">
        <f t="shared" si="94"/>
        <v>5.9683090091742637</v>
      </c>
      <c r="P345">
        <v>20</v>
      </c>
      <c r="Q345">
        <f t="shared" si="82"/>
        <v>293</v>
      </c>
      <c r="R345" t="s">
        <v>900</v>
      </c>
      <c r="S345" s="9" t="s">
        <v>41</v>
      </c>
      <c r="T345" t="s">
        <v>42</v>
      </c>
      <c r="U345" t="s">
        <v>1137</v>
      </c>
      <c r="V345">
        <v>242.32</v>
      </c>
      <c r="W345">
        <v>9.7159999999999993</v>
      </c>
      <c r="X345">
        <v>6.07</v>
      </c>
      <c r="Y345" s="8">
        <f t="shared" si="83"/>
        <v>-3.645999999999999</v>
      </c>
      <c r="Z345">
        <v>-3.6459999999999999</v>
      </c>
      <c r="AA345" s="7">
        <v>7.2600000000000003E-5</v>
      </c>
      <c r="AB345">
        <v>6.0499999999999996E-4</v>
      </c>
      <c r="AC345">
        <f t="shared" si="84"/>
        <v>-3.218244625347531</v>
      </c>
      <c r="AD345">
        <f t="shared" si="85"/>
        <v>-4.1390633792999063</v>
      </c>
      <c r="AE345" s="7">
        <f t="shared" si="86"/>
        <v>100.80727762174571</v>
      </c>
      <c r="AF345" s="7">
        <v>20</v>
      </c>
      <c r="AG345" s="7">
        <f t="shared" si="87"/>
        <v>-120.80727762174571</v>
      </c>
      <c r="AH345" s="7">
        <f t="shared" si="88"/>
        <v>-4.007371175718764</v>
      </c>
      <c r="AI345">
        <v>0</v>
      </c>
      <c r="AJ345">
        <v>0.28999999999999998</v>
      </c>
      <c r="AK345">
        <v>10.55</v>
      </c>
      <c r="AL345">
        <v>1.61</v>
      </c>
      <c r="AM345">
        <v>1.96</v>
      </c>
    </row>
    <row r="346" spans="1:39" x14ac:dyDescent="0.25">
      <c r="A346">
        <v>993</v>
      </c>
      <c r="B346" t="s">
        <v>1138</v>
      </c>
      <c r="C346" t="s">
        <v>1139</v>
      </c>
      <c r="D346" t="s">
        <v>899</v>
      </c>
      <c r="E346" s="7">
        <f t="shared" si="80"/>
        <v>10408093277.347502</v>
      </c>
      <c r="F346" s="8">
        <f t="shared" si="81"/>
        <v>10.017371175718765</v>
      </c>
      <c r="G346" s="7">
        <f t="shared" si="89"/>
        <v>1023292.9922807553</v>
      </c>
      <c r="H346">
        <v>6.01</v>
      </c>
      <c r="I346" s="7">
        <v>0.93</v>
      </c>
      <c r="J346" s="7">
        <f t="shared" si="90"/>
        <v>9.9858541242726986</v>
      </c>
      <c r="K346" s="7">
        <f t="shared" si="91"/>
        <v>5.9784829485539355</v>
      </c>
      <c r="L346" s="7">
        <f t="shared" si="92"/>
        <v>9679526747.9331245</v>
      </c>
      <c r="M346" s="7">
        <f t="shared" si="92"/>
        <v>951662.48282110412</v>
      </c>
      <c r="N346" s="7">
        <f t="shared" si="93"/>
        <v>9.6843090091742621</v>
      </c>
      <c r="O346" s="7">
        <f t="shared" si="94"/>
        <v>6.0383090091742639</v>
      </c>
      <c r="P346">
        <v>20</v>
      </c>
      <c r="Q346">
        <f t="shared" si="82"/>
        <v>293</v>
      </c>
      <c r="R346" t="s">
        <v>900</v>
      </c>
      <c r="S346" s="9" t="s">
        <v>41</v>
      </c>
      <c r="T346" t="s">
        <v>42</v>
      </c>
      <c r="U346" t="s">
        <v>1140</v>
      </c>
      <c r="V346">
        <v>242.32</v>
      </c>
      <c r="W346">
        <v>9.7159999999999993</v>
      </c>
      <c r="X346">
        <v>6.07</v>
      </c>
      <c r="Y346" s="8">
        <f t="shared" si="83"/>
        <v>-3.645999999999999</v>
      </c>
      <c r="Z346">
        <v>-3.6459999999999999</v>
      </c>
      <c r="AA346" s="7">
        <v>4.07E-5</v>
      </c>
      <c r="AB346">
        <v>6.0499999999999996E-4</v>
      </c>
      <c r="AC346">
        <f t="shared" si="84"/>
        <v>-3.218244625347531</v>
      </c>
      <c r="AD346">
        <f t="shared" si="85"/>
        <v>-4.3904055907747797</v>
      </c>
      <c r="AE346" s="7">
        <f t="shared" si="86"/>
        <v>100.80727762174571</v>
      </c>
      <c r="AF346" s="7">
        <v>20</v>
      </c>
      <c r="AG346" s="7">
        <f t="shared" si="87"/>
        <v>-120.80727762174571</v>
      </c>
      <c r="AH346" s="7">
        <f t="shared" si="88"/>
        <v>-4.007371175718764</v>
      </c>
      <c r="AI346">
        <v>0</v>
      </c>
      <c r="AJ346">
        <v>0.28999999999999998</v>
      </c>
      <c r="AK346">
        <v>10.55</v>
      </c>
      <c r="AL346">
        <v>1.61</v>
      </c>
      <c r="AM346">
        <v>1.96</v>
      </c>
    </row>
    <row r="347" spans="1:39" x14ac:dyDescent="0.25">
      <c r="A347">
        <v>1210</v>
      </c>
      <c r="B347" t="s">
        <v>1141</v>
      </c>
      <c r="C347" t="s">
        <v>1142</v>
      </c>
      <c r="D347" t="s">
        <v>899</v>
      </c>
      <c r="E347" s="7">
        <f t="shared" si="80"/>
        <v>10653132322.161392</v>
      </c>
      <c r="F347" s="8">
        <f t="shared" si="81"/>
        <v>10.027477321410428</v>
      </c>
      <c r="G347" s="7">
        <f t="shared" si="89"/>
        <v>9549925.8602143675</v>
      </c>
      <c r="H347">
        <v>6.98</v>
      </c>
      <c r="I347" s="7">
        <v>0.93</v>
      </c>
      <c r="J347" s="7">
        <f t="shared" si="90"/>
        <v>9.9959602699643622</v>
      </c>
      <c r="K347" s="7">
        <f t="shared" si="91"/>
        <v>6.9484829485539352</v>
      </c>
      <c r="L347" s="7">
        <f t="shared" si="92"/>
        <v>9907413059.6100769</v>
      </c>
      <c r="M347" s="7">
        <f t="shared" si="92"/>
        <v>8881431.0499993768</v>
      </c>
      <c r="N347" s="7">
        <f t="shared" si="93"/>
        <v>9.6913090091742635</v>
      </c>
      <c r="O347" s="7">
        <f t="shared" si="94"/>
        <v>7.0083090091742637</v>
      </c>
      <c r="P347">
        <v>20</v>
      </c>
      <c r="Q347">
        <f t="shared" si="82"/>
        <v>293</v>
      </c>
      <c r="R347" t="s">
        <v>900</v>
      </c>
      <c r="S347" s="9" t="s">
        <v>41</v>
      </c>
      <c r="T347" t="s">
        <v>42</v>
      </c>
      <c r="U347" t="s">
        <v>1143</v>
      </c>
      <c r="V347">
        <v>395.33</v>
      </c>
      <c r="W347">
        <v>10.952999999999999</v>
      </c>
      <c r="X347">
        <v>8.27</v>
      </c>
      <c r="Y347" s="8">
        <f t="shared" si="83"/>
        <v>-2.6829999999999998</v>
      </c>
      <c r="Z347">
        <v>-2.6829999999999998</v>
      </c>
      <c r="AA347" s="7">
        <v>1.7399999999999999E-5</v>
      </c>
      <c r="AB347">
        <v>4.6099999999999998E-4</v>
      </c>
      <c r="AC347">
        <f t="shared" si="84"/>
        <v>-3.336299074610352</v>
      </c>
      <c r="AD347">
        <f t="shared" si="85"/>
        <v>-4.7594507517174005</v>
      </c>
      <c r="AE347" s="7">
        <f t="shared" si="86"/>
        <v>101.84566980717634</v>
      </c>
      <c r="AF347" s="7">
        <v>20</v>
      </c>
      <c r="AG347" s="7">
        <f t="shared" si="87"/>
        <v>-121.84566980717634</v>
      </c>
      <c r="AH347" s="7">
        <f t="shared" si="88"/>
        <v>-3.0474773214104274</v>
      </c>
      <c r="AI347">
        <v>0</v>
      </c>
      <c r="AJ347">
        <v>0.01</v>
      </c>
      <c r="AK347">
        <v>10.6</v>
      </c>
      <c r="AL347">
        <v>1.76</v>
      </c>
      <c r="AM347">
        <v>2.1800000000000002</v>
      </c>
    </row>
    <row r="348" spans="1:39" x14ac:dyDescent="0.25">
      <c r="A348">
        <v>1215</v>
      </c>
      <c r="B348" t="s">
        <v>1144</v>
      </c>
      <c r="C348" t="s">
        <v>1145</v>
      </c>
      <c r="D348" t="s">
        <v>899</v>
      </c>
      <c r="E348" s="7">
        <f t="shared" si="80"/>
        <v>15398461141.470915</v>
      </c>
      <c r="F348" s="8">
        <f t="shared" si="81"/>
        <v>10.187477321410427</v>
      </c>
      <c r="G348" s="7">
        <f t="shared" si="89"/>
        <v>13803842.646028839</v>
      </c>
      <c r="H348">
        <v>7.14</v>
      </c>
      <c r="I348" s="7">
        <v>0.93</v>
      </c>
      <c r="J348" s="7">
        <f t="shared" si="90"/>
        <v>10.155960269964362</v>
      </c>
      <c r="K348" s="7">
        <f t="shared" si="91"/>
        <v>7.1084829485539345</v>
      </c>
      <c r="L348" s="7">
        <f t="shared" si="92"/>
        <v>14320568861.567974</v>
      </c>
      <c r="M348" s="7">
        <f t="shared" si="92"/>
        <v>12837573.660806842</v>
      </c>
      <c r="N348" s="7">
        <f t="shared" si="93"/>
        <v>9.8513090091742637</v>
      </c>
      <c r="O348" s="7">
        <f t="shared" si="94"/>
        <v>7.1683090091742629</v>
      </c>
      <c r="P348">
        <v>20</v>
      </c>
      <c r="Q348">
        <f t="shared" si="82"/>
        <v>293</v>
      </c>
      <c r="R348" t="s">
        <v>900</v>
      </c>
      <c r="S348" s="9" t="s">
        <v>41</v>
      </c>
      <c r="T348" t="s">
        <v>42</v>
      </c>
      <c r="U348" t="s">
        <v>1146</v>
      </c>
      <c r="V348">
        <v>395.33</v>
      </c>
      <c r="W348">
        <v>10.952999999999999</v>
      </c>
      <c r="X348">
        <v>8.27</v>
      </c>
      <c r="Y348" s="8">
        <f t="shared" si="83"/>
        <v>-2.6829999999999998</v>
      </c>
      <c r="Z348">
        <v>-2.6829999999999998</v>
      </c>
      <c r="AA348">
        <v>1.2899999999999999E-4</v>
      </c>
      <c r="AB348">
        <v>4.6099999999999998E-4</v>
      </c>
      <c r="AC348">
        <f t="shared" si="84"/>
        <v>-3.336299074610352</v>
      </c>
      <c r="AD348">
        <f t="shared" si="85"/>
        <v>-3.8894102897007512</v>
      </c>
      <c r="AE348" s="7">
        <f t="shared" si="86"/>
        <v>101.84566980717634</v>
      </c>
      <c r="AF348" s="7">
        <v>20</v>
      </c>
      <c r="AG348" s="7">
        <f t="shared" si="87"/>
        <v>-121.84566980717634</v>
      </c>
      <c r="AH348" s="7">
        <f t="shared" si="88"/>
        <v>-3.0474773214104274</v>
      </c>
      <c r="AI348">
        <v>0</v>
      </c>
      <c r="AJ348">
        <v>0.01</v>
      </c>
      <c r="AK348">
        <v>10.6</v>
      </c>
      <c r="AL348">
        <v>1.76</v>
      </c>
      <c r="AM348">
        <v>2.1800000000000002</v>
      </c>
    </row>
    <row r="349" spans="1:39" x14ac:dyDescent="0.25">
      <c r="A349">
        <v>1219</v>
      </c>
      <c r="B349" t="s">
        <v>1147</v>
      </c>
      <c r="C349" t="s">
        <v>1148</v>
      </c>
      <c r="D349" t="s">
        <v>899</v>
      </c>
      <c r="E349" s="7">
        <f t="shared" si="80"/>
        <v>141083856141.63141</v>
      </c>
      <c r="F349" s="8">
        <f t="shared" si="81"/>
        <v>11.149477321410428</v>
      </c>
      <c r="G349" s="7">
        <f t="shared" si="89"/>
        <v>3235936.5692962883</v>
      </c>
      <c r="H349">
        <v>6.51</v>
      </c>
      <c r="I349" s="7">
        <v>0.93</v>
      </c>
      <c r="J349" s="7">
        <f t="shared" si="90"/>
        <v>11.117960269964364</v>
      </c>
      <c r="K349" s="7">
        <f t="shared" si="91"/>
        <v>6.4784829485539355</v>
      </c>
      <c r="L349" s="7">
        <f t="shared" si="92"/>
        <v>131207986211.71742</v>
      </c>
      <c r="M349" s="7">
        <f t="shared" si="92"/>
        <v>3009421.0094455481</v>
      </c>
      <c r="N349" s="7">
        <f t="shared" si="93"/>
        <v>10.813309009174267</v>
      </c>
      <c r="O349" s="7">
        <f t="shared" si="94"/>
        <v>6.5383090091742631</v>
      </c>
      <c r="P349">
        <v>20</v>
      </c>
      <c r="Q349">
        <f t="shared" si="82"/>
        <v>293</v>
      </c>
      <c r="R349" t="s">
        <v>900</v>
      </c>
      <c r="S349" s="9" t="s">
        <v>41</v>
      </c>
      <c r="T349" t="s">
        <v>42</v>
      </c>
      <c r="U349" t="s">
        <v>1149</v>
      </c>
      <c r="V349">
        <v>395.33</v>
      </c>
      <c r="W349">
        <v>12.545</v>
      </c>
      <c r="X349">
        <v>8.27</v>
      </c>
      <c r="Y349" s="8">
        <f t="shared" si="83"/>
        <v>-4.2750000000000004</v>
      </c>
      <c r="Z349">
        <v>-4.2750000000000004</v>
      </c>
      <c r="AA349" s="7">
        <v>1.7399999999999999E-5</v>
      </c>
      <c r="AB349">
        <v>4.6099999999999998E-4</v>
      </c>
      <c r="AC349">
        <f t="shared" si="84"/>
        <v>-3.336299074610352</v>
      </c>
      <c r="AD349">
        <f t="shared" si="85"/>
        <v>-4.7594507517174005</v>
      </c>
      <c r="AE349" s="7">
        <f t="shared" si="86"/>
        <v>101.84566980717634</v>
      </c>
      <c r="AF349" s="7">
        <v>20</v>
      </c>
      <c r="AG349" s="7">
        <f t="shared" si="87"/>
        <v>-121.84566980717634</v>
      </c>
      <c r="AH349" s="7">
        <f t="shared" si="88"/>
        <v>-4.6394773214104283</v>
      </c>
      <c r="AI349">
        <v>0</v>
      </c>
      <c r="AJ349">
        <v>0</v>
      </c>
      <c r="AK349">
        <v>10.61</v>
      </c>
      <c r="AL349">
        <v>1.75</v>
      </c>
      <c r="AM349">
        <v>2.1800000000000002</v>
      </c>
    </row>
    <row r="350" spans="1:39" x14ac:dyDescent="0.25">
      <c r="A350">
        <v>1170</v>
      </c>
      <c r="B350" t="s">
        <v>1150</v>
      </c>
      <c r="C350" t="s">
        <v>1151</v>
      </c>
      <c r="D350" t="s">
        <v>899</v>
      </c>
      <c r="E350" s="7">
        <f t="shared" si="80"/>
        <v>44307507677.837456</v>
      </c>
      <c r="F350" s="8">
        <f t="shared" si="81"/>
        <v>10.646477321410428</v>
      </c>
      <c r="G350" s="7">
        <f t="shared" si="89"/>
        <v>10964781.961431853</v>
      </c>
      <c r="H350">
        <v>7.04</v>
      </c>
      <c r="I350" s="7">
        <v>0.93</v>
      </c>
      <c r="J350" s="7">
        <f t="shared" si="90"/>
        <v>10.614960269964364</v>
      </c>
      <c r="K350" s="7">
        <f t="shared" si="91"/>
        <v>7.0084829485539357</v>
      </c>
      <c r="L350" s="7">
        <f t="shared" si="92"/>
        <v>41205982140.388908</v>
      </c>
      <c r="M350" s="7">
        <f t="shared" si="92"/>
        <v>10197247.22413164</v>
      </c>
      <c r="N350" s="7">
        <f t="shared" si="93"/>
        <v>10.310309009174265</v>
      </c>
      <c r="O350" s="7">
        <f t="shared" si="94"/>
        <v>7.0683090091742633</v>
      </c>
      <c r="P350">
        <v>20</v>
      </c>
      <c r="Q350">
        <f t="shared" si="82"/>
        <v>293</v>
      </c>
      <c r="R350" t="s">
        <v>900</v>
      </c>
      <c r="S350" s="9" t="s">
        <v>41</v>
      </c>
      <c r="T350" t="s">
        <v>42</v>
      </c>
      <c r="U350" t="s">
        <v>1152</v>
      </c>
      <c r="V350">
        <v>395.33</v>
      </c>
      <c r="W350">
        <v>11.512</v>
      </c>
      <c r="X350">
        <v>8.27</v>
      </c>
      <c r="Y350" s="8">
        <f t="shared" si="83"/>
        <v>-3.2420000000000009</v>
      </c>
      <c r="Z350">
        <v>-3.242</v>
      </c>
      <c r="AA350" s="7">
        <v>1.7399999999999999E-5</v>
      </c>
      <c r="AB350">
        <v>4.6099999999999998E-4</v>
      </c>
      <c r="AC350">
        <f t="shared" si="84"/>
        <v>-3.336299074610352</v>
      </c>
      <c r="AD350">
        <f t="shared" si="85"/>
        <v>-4.7594507517174005</v>
      </c>
      <c r="AE350" s="7">
        <f t="shared" si="86"/>
        <v>101.84566980717634</v>
      </c>
      <c r="AF350" s="7">
        <v>20</v>
      </c>
      <c r="AG350" s="7">
        <f t="shared" si="87"/>
        <v>-121.84566980717634</v>
      </c>
      <c r="AH350" s="7">
        <f t="shared" si="88"/>
        <v>-3.6064773214104284</v>
      </c>
      <c r="AI350">
        <v>0</v>
      </c>
      <c r="AJ350">
        <v>0</v>
      </c>
      <c r="AK350">
        <v>10.61</v>
      </c>
      <c r="AL350">
        <v>1.75</v>
      </c>
      <c r="AM350">
        <v>2.1800000000000002</v>
      </c>
    </row>
    <row r="351" spans="1:39" x14ac:dyDescent="0.25">
      <c r="A351">
        <v>1120</v>
      </c>
      <c r="B351" t="s">
        <v>474</v>
      </c>
      <c r="C351" t="s">
        <v>475</v>
      </c>
      <c r="D351" t="s">
        <v>899</v>
      </c>
      <c r="E351" s="7">
        <f t="shared" si="80"/>
        <v>85287707044.729309</v>
      </c>
      <c r="F351" s="8">
        <f t="shared" si="81"/>
        <v>10.930886438584011</v>
      </c>
      <c r="G351" s="7">
        <f t="shared" si="89"/>
        <v>15848931.924611172</v>
      </c>
      <c r="H351">
        <v>7.2</v>
      </c>
      <c r="I351" s="7">
        <v>0.93</v>
      </c>
      <c r="J351" s="7">
        <f t="shared" si="90"/>
        <v>10.899369387137947</v>
      </c>
      <c r="K351" s="7">
        <f t="shared" si="91"/>
        <v>7.1684829485539359</v>
      </c>
      <c r="L351" s="7">
        <f t="shared" si="92"/>
        <v>79317567551.598389</v>
      </c>
      <c r="M351" s="7">
        <f t="shared" si="92"/>
        <v>14739506.689888414</v>
      </c>
      <c r="N351" s="7">
        <f t="shared" si="93"/>
        <v>10.616309009174264</v>
      </c>
      <c r="O351" s="7">
        <f t="shared" si="94"/>
        <v>7.2283090091742643</v>
      </c>
      <c r="P351">
        <v>20</v>
      </c>
      <c r="Q351">
        <f t="shared" si="82"/>
        <v>293</v>
      </c>
      <c r="R351" t="s">
        <v>900</v>
      </c>
      <c r="S351" s="9" t="s">
        <v>41</v>
      </c>
      <c r="T351" t="s">
        <v>42</v>
      </c>
      <c r="U351" t="s">
        <v>476</v>
      </c>
      <c r="V351">
        <v>395.33</v>
      </c>
      <c r="W351">
        <v>11.657999999999999</v>
      </c>
      <c r="X351">
        <v>8.27</v>
      </c>
      <c r="Y351" s="8">
        <f t="shared" si="83"/>
        <v>-3.3879999999999999</v>
      </c>
      <c r="Z351">
        <v>-3.3879999999999999</v>
      </c>
      <c r="AA351" s="7">
        <v>1.7399999999999999E-5</v>
      </c>
      <c r="AB351">
        <v>3.0500000000000002E-3</v>
      </c>
      <c r="AC351">
        <f t="shared" si="84"/>
        <v>-2.5157001606532141</v>
      </c>
      <c r="AD351">
        <f t="shared" si="85"/>
        <v>-4.7594507517174005</v>
      </c>
      <c r="AE351" s="7">
        <f t="shared" si="86"/>
        <v>94.627784289545957</v>
      </c>
      <c r="AF351" s="7">
        <v>20</v>
      </c>
      <c r="AG351" s="7">
        <f t="shared" si="87"/>
        <v>-114.62778428954596</v>
      </c>
      <c r="AH351" s="7">
        <f t="shared" si="88"/>
        <v>-3.7308864385840108</v>
      </c>
      <c r="AI351">
        <v>0</v>
      </c>
      <c r="AJ351">
        <v>0</v>
      </c>
      <c r="AK351">
        <v>10.61</v>
      </c>
      <c r="AL351">
        <v>1.75</v>
      </c>
      <c r="AM351">
        <v>2.1800000000000002</v>
      </c>
    </row>
    <row r="352" spans="1:39" x14ac:dyDescent="0.25">
      <c r="A352">
        <v>1216</v>
      </c>
      <c r="B352" t="s">
        <v>1153</v>
      </c>
      <c r="C352" t="s">
        <v>1154</v>
      </c>
      <c r="D352" t="s">
        <v>899</v>
      </c>
      <c r="E352" s="7">
        <f t="shared" si="80"/>
        <v>13106216007.287136</v>
      </c>
      <c r="F352" s="8">
        <f t="shared" si="81"/>
        <v>10.117477321410428</v>
      </c>
      <c r="G352" s="7">
        <f t="shared" si="89"/>
        <v>11748975.549395336</v>
      </c>
      <c r="H352">
        <v>7.07</v>
      </c>
      <c r="I352" s="7">
        <v>0.93</v>
      </c>
      <c r="J352" s="7">
        <f t="shared" si="90"/>
        <v>10.085960269964364</v>
      </c>
      <c r="K352" s="7">
        <f t="shared" si="91"/>
        <v>7.0384829485539369</v>
      </c>
      <c r="L352" s="7">
        <f t="shared" si="92"/>
        <v>12188780886.777058</v>
      </c>
      <c r="M352" s="7">
        <f t="shared" si="92"/>
        <v>10926547.260937681</v>
      </c>
      <c r="N352" s="7">
        <f t="shared" si="93"/>
        <v>9.7813090091742652</v>
      </c>
      <c r="O352" s="7">
        <f t="shared" si="94"/>
        <v>7.0983090091742644</v>
      </c>
      <c r="P352">
        <v>20</v>
      </c>
      <c r="Q352">
        <f t="shared" si="82"/>
        <v>293</v>
      </c>
      <c r="R352" t="s">
        <v>900</v>
      </c>
      <c r="S352" s="9" t="s">
        <v>41</v>
      </c>
      <c r="T352" t="s">
        <v>42</v>
      </c>
      <c r="U352" t="s">
        <v>1155</v>
      </c>
      <c r="V352">
        <v>395.33</v>
      </c>
      <c r="W352">
        <v>10.952999999999999</v>
      </c>
      <c r="X352">
        <v>8.27</v>
      </c>
      <c r="Y352" s="8">
        <f t="shared" si="83"/>
        <v>-2.6829999999999998</v>
      </c>
      <c r="Z352">
        <v>-2.6829999999999998</v>
      </c>
      <c r="AA352" s="7">
        <v>1.7399999999999999E-5</v>
      </c>
      <c r="AB352">
        <v>4.6099999999999998E-4</v>
      </c>
      <c r="AC352">
        <f t="shared" si="84"/>
        <v>-3.336299074610352</v>
      </c>
      <c r="AD352">
        <f t="shared" si="85"/>
        <v>-4.7594507517174005</v>
      </c>
      <c r="AE352" s="7">
        <f t="shared" si="86"/>
        <v>101.84566980717634</v>
      </c>
      <c r="AF352" s="7">
        <v>20</v>
      </c>
      <c r="AG352" s="7">
        <f t="shared" si="87"/>
        <v>-121.84566980717634</v>
      </c>
      <c r="AH352" s="7">
        <f t="shared" si="88"/>
        <v>-3.0474773214104274</v>
      </c>
      <c r="AI352">
        <v>0</v>
      </c>
      <c r="AJ352">
        <v>0</v>
      </c>
      <c r="AK352">
        <v>10.67</v>
      </c>
      <c r="AL352">
        <v>1.75</v>
      </c>
      <c r="AM352">
        <v>2.1800000000000002</v>
      </c>
    </row>
    <row r="353" spans="1:39" x14ac:dyDescent="0.25">
      <c r="A353">
        <v>1185</v>
      </c>
      <c r="B353" t="s">
        <v>1156</v>
      </c>
      <c r="C353" t="s">
        <v>1157</v>
      </c>
      <c r="D353" t="s">
        <v>899</v>
      </c>
      <c r="E353" s="7">
        <f t="shared" si="80"/>
        <v>12516339117.754639</v>
      </c>
      <c r="F353" s="8">
        <f t="shared" si="81"/>
        <v>10.097477321410427</v>
      </c>
      <c r="G353" s="7">
        <f t="shared" si="89"/>
        <v>11220184.543019636</v>
      </c>
      <c r="H353">
        <v>7.05</v>
      </c>
      <c r="I353" s="7">
        <v>0.93</v>
      </c>
      <c r="J353" s="7">
        <f t="shared" si="90"/>
        <v>10.065960269964362</v>
      </c>
      <c r="K353" s="7">
        <f t="shared" si="91"/>
        <v>7.0184829485539355</v>
      </c>
      <c r="L353" s="7">
        <f t="shared" si="92"/>
        <v>11640195379.511835</v>
      </c>
      <c r="M353" s="7">
        <f t="shared" si="92"/>
        <v>10434771.625008279</v>
      </c>
      <c r="N353" s="7">
        <f t="shared" si="93"/>
        <v>9.7613090091742638</v>
      </c>
      <c r="O353" s="7">
        <f t="shared" si="94"/>
        <v>7.0783090091742631</v>
      </c>
      <c r="P353">
        <v>20</v>
      </c>
      <c r="Q353">
        <f t="shared" si="82"/>
        <v>293</v>
      </c>
      <c r="R353" t="s">
        <v>900</v>
      </c>
      <c r="S353" s="9" t="s">
        <v>41</v>
      </c>
      <c r="T353" t="s">
        <v>42</v>
      </c>
      <c r="U353" t="s">
        <v>1158</v>
      </c>
      <c r="V353">
        <v>395.33</v>
      </c>
      <c r="W353">
        <v>10.952999999999999</v>
      </c>
      <c r="X353">
        <v>8.27</v>
      </c>
      <c r="Y353" s="8">
        <f t="shared" si="83"/>
        <v>-2.6829999999999998</v>
      </c>
      <c r="Z353">
        <v>-2.6829999999999998</v>
      </c>
      <c r="AA353" s="7">
        <v>1.7399999999999999E-5</v>
      </c>
      <c r="AB353">
        <v>4.6099999999999998E-4</v>
      </c>
      <c r="AC353">
        <f t="shared" si="84"/>
        <v>-3.336299074610352</v>
      </c>
      <c r="AD353">
        <f t="shared" si="85"/>
        <v>-4.7594507517174005</v>
      </c>
      <c r="AE353" s="7">
        <f t="shared" si="86"/>
        <v>101.84566980717634</v>
      </c>
      <c r="AF353" s="7">
        <v>20</v>
      </c>
      <c r="AG353" s="7">
        <f t="shared" si="87"/>
        <v>-121.84566980717634</v>
      </c>
      <c r="AH353" s="7">
        <f t="shared" si="88"/>
        <v>-3.0474773214104274</v>
      </c>
      <c r="AI353">
        <v>0</v>
      </c>
      <c r="AJ353">
        <v>0</v>
      </c>
      <c r="AK353">
        <v>10.72</v>
      </c>
      <c r="AL353">
        <v>1.76</v>
      </c>
      <c r="AM353">
        <v>2.1800000000000002</v>
      </c>
    </row>
    <row r="354" spans="1:39" x14ac:dyDescent="0.25">
      <c r="A354">
        <v>1217</v>
      </c>
      <c r="B354" t="s">
        <v>1159</v>
      </c>
      <c r="C354" t="s">
        <v>1160</v>
      </c>
      <c r="D354" t="s">
        <v>899</v>
      </c>
      <c r="E354" s="7">
        <f t="shared" si="80"/>
        <v>913644248.48437941</v>
      </c>
      <c r="F354" s="8">
        <f t="shared" si="81"/>
        <v>8.9607771246224885</v>
      </c>
      <c r="G354" s="7">
        <f t="shared" si="89"/>
        <v>5754399.373371576</v>
      </c>
      <c r="H354">
        <v>6.76</v>
      </c>
      <c r="I354" s="7">
        <v>0.93</v>
      </c>
      <c r="J354" s="7">
        <f t="shared" si="90"/>
        <v>8.9292600731764225</v>
      </c>
      <c r="K354" s="7">
        <f t="shared" si="91"/>
        <v>6.7284829485539355</v>
      </c>
      <c r="L354" s="7">
        <f t="shared" si="92"/>
        <v>849689151.09046817</v>
      </c>
      <c r="M354" s="7">
        <f t="shared" si="92"/>
        <v>5351591.4172355747</v>
      </c>
      <c r="N354" s="7">
        <f t="shared" si="93"/>
        <v>8.6503090091742632</v>
      </c>
      <c r="O354" s="7">
        <f t="shared" si="94"/>
        <v>6.7883090091742639</v>
      </c>
      <c r="P354">
        <v>20</v>
      </c>
      <c r="Q354">
        <f t="shared" si="82"/>
        <v>293</v>
      </c>
      <c r="R354" t="s">
        <v>900</v>
      </c>
      <c r="S354" s="9" t="s">
        <v>41</v>
      </c>
      <c r="T354" t="s">
        <v>42</v>
      </c>
      <c r="U354" t="s">
        <v>1161</v>
      </c>
      <c r="V354">
        <v>395.33</v>
      </c>
      <c r="W354">
        <v>10.132</v>
      </c>
      <c r="X354">
        <v>8.27</v>
      </c>
      <c r="Y354" s="8">
        <f t="shared" si="83"/>
        <v>-1.8620000000000001</v>
      </c>
      <c r="Z354">
        <v>-1.8620000000000001</v>
      </c>
      <c r="AA354" s="7">
        <v>1.7399999999999999E-5</v>
      </c>
      <c r="AB354">
        <v>4.3699999999999998E-3</v>
      </c>
      <c r="AC354">
        <f t="shared" si="84"/>
        <v>-2.3595185630295781</v>
      </c>
      <c r="AD354">
        <f t="shared" si="85"/>
        <v>-4.7594507517174005</v>
      </c>
      <c r="AE354" s="7">
        <f t="shared" si="86"/>
        <v>93.254030470921123</v>
      </c>
      <c r="AF354" s="7">
        <v>20</v>
      </c>
      <c r="AG354" s="7">
        <f t="shared" si="87"/>
        <v>-113.25403047092112</v>
      </c>
      <c r="AH354" s="7">
        <f t="shared" si="88"/>
        <v>-2.2007771246224879</v>
      </c>
      <c r="AI354">
        <v>0</v>
      </c>
      <c r="AJ354">
        <v>0.01</v>
      </c>
      <c r="AK354">
        <v>10.74</v>
      </c>
      <c r="AL354">
        <v>1.73</v>
      </c>
      <c r="AM354">
        <v>2.1800000000000002</v>
      </c>
    </row>
    <row r="355" spans="1:39" x14ac:dyDescent="0.25">
      <c r="A355">
        <v>1123</v>
      </c>
      <c r="B355" t="s">
        <v>477</v>
      </c>
      <c r="C355" t="s">
        <v>478</v>
      </c>
      <c r="D355" t="s">
        <v>899</v>
      </c>
      <c r="E355" s="7">
        <f t="shared" si="80"/>
        <v>67910875078.993507</v>
      </c>
      <c r="F355" s="8">
        <f t="shared" si="81"/>
        <v>10.831939326690122</v>
      </c>
      <c r="G355" s="7">
        <f t="shared" si="89"/>
        <v>11220184.543019636</v>
      </c>
      <c r="H355">
        <v>7.05</v>
      </c>
      <c r="I355" s="7">
        <v>0.93</v>
      </c>
      <c r="J355" s="7">
        <f t="shared" si="90"/>
        <v>10.80042227524406</v>
      </c>
      <c r="K355" s="7">
        <f t="shared" si="91"/>
        <v>7.0184829485539355</v>
      </c>
      <c r="L355" s="7">
        <f t="shared" si="92"/>
        <v>63157113823.464294</v>
      </c>
      <c r="M355" s="7">
        <f t="shared" si="92"/>
        <v>10434771.625008279</v>
      </c>
      <c r="N355" s="7">
        <f t="shared" si="93"/>
        <v>10.512309009174265</v>
      </c>
      <c r="O355" s="7">
        <f t="shared" si="94"/>
        <v>7.0783090091742631</v>
      </c>
      <c r="P355">
        <v>20</v>
      </c>
      <c r="Q355">
        <f t="shared" si="82"/>
        <v>293</v>
      </c>
      <c r="R355" t="s">
        <v>900</v>
      </c>
      <c r="S355" s="9" t="s">
        <v>41</v>
      </c>
      <c r="T355" t="s">
        <v>42</v>
      </c>
      <c r="U355" t="s">
        <v>479</v>
      </c>
      <c r="V355">
        <v>395.33</v>
      </c>
      <c r="W355">
        <v>11.704000000000001</v>
      </c>
      <c r="X355">
        <v>8.27</v>
      </c>
      <c r="Y355" s="8">
        <f t="shared" si="83"/>
        <v>-3.4340000000000011</v>
      </c>
      <c r="Z355">
        <v>-3.4340000000000002</v>
      </c>
      <c r="AA355" s="7">
        <v>1.7399999999999999E-5</v>
      </c>
      <c r="AB355">
        <v>1.9599999999999999E-3</v>
      </c>
      <c r="AC355">
        <f t="shared" si="84"/>
        <v>-2.7077439286435241</v>
      </c>
      <c r="AD355">
        <f t="shared" si="85"/>
        <v>-4.7594507517174005</v>
      </c>
      <c r="AE355" s="7">
        <f t="shared" si="86"/>
        <v>96.316977277925702</v>
      </c>
      <c r="AF355" s="7">
        <v>20</v>
      </c>
      <c r="AG355" s="7">
        <f t="shared" si="87"/>
        <v>-116.3169772779257</v>
      </c>
      <c r="AH355" s="7">
        <f t="shared" si="88"/>
        <v>-3.7819393266901233</v>
      </c>
      <c r="AI355">
        <v>0</v>
      </c>
      <c r="AJ355">
        <v>0</v>
      </c>
      <c r="AK355">
        <v>10.76</v>
      </c>
      <c r="AL355">
        <v>1.72</v>
      </c>
      <c r="AM355">
        <v>2.1800000000000002</v>
      </c>
    </row>
    <row r="356" spans="1:39" x14ac:dyDescent="0.25">
      <c r="A356">
        <v>87</v>
      </c>
      <c r="B356" t="s">
        <v>1162</v>
      </c>
      <c r="C356" t="s">
        <v>1163</v>
      </c>
      <c r="D356" t="s">
        <v>899</v>
      </c>
      <c r="E356" s="7">
        <f t="shared" si="80"/>
        <v>3906869713.5850344</v>
      </c>
      <c r="F356" s="8">
        <f t="shared" si="81"/>
        <v>9.5918289286001261</v>
      </c>
      <c r="G356" s="7">
        <f t="shared" si="89"/>
        <v>1698243.6524617488</v>
      </c>
      <c r="H356">
        <v>6.23</v>
      </c>
      <c r="I356" s="7">
        <v>0.93</v>
      </c>
      <c r="J356" s="7">
        <f t="shared" si="90"/>
        <v>9.5603118771540601</v>
      </c>
      <c r="K356" s="7">
        <f t="shared" si="91"/>
        <v>6.1984829485539361</v>
      </c>
      <c r="L356" s="7">
        <f t="shared" si="92"/>
        <v>3633388833.6340752</v>
      </c>
      <c r="M356" s="7">
        <f t="shared" si="92"/>
        <v>1579366.5967894292</v>
      </c>
      <c r="N356" s="7">
        <f t="shared" si="93"/>
        <v>9.251309009174264</v>
      </c>
      <c r="O356" s="7">
        <f t="shared" si="94"/>
        <v>6.2583090091742646</v>
      </c>
      <c r="P356">
        <v>20</v>
      </c>
      <c r="Q356">
        <f t="shared" si="82"/>
        <v>293</v>
      </c>
      <c r="R356" t="s">
        <v>900</v>
      </c>
      <c r="S356" s="9" t="s">
        <v>41</v>
      </c>
      <c r="T356" t="s">
        <v>42</v>
      </c>
      <c r="U356" t="s">
        <v>1164</v>
      </c>
      <c r="V356">
        <v>256.35000000000002</v>
      </c>
      <c r="W356">
        <v>9.6129999999999995</v>
      </c>
      <c r="X356">
        <v>6.62</v>
      </c>
      <c r="Y356" s="8">
        <f t="shared" si="83"/>
        <v>-2.9929999999999994</v>
      </c>
      <c r="Z356">
        <v>-3.8130000000000002</v>
      </c>
      <c r="AA356" s="7">
        <v>3.3800000000000002E-5</v>
      </c>
      <c r="AB356">
        <v>3.1500000000000001E-4</v>
      </c>
      <c r="AC356">
        <f t="shared" si="84"/>
        <v>-3.5016894462103996</v>
      </c>
      <c r="AD356">
        <f t="shared" si="85"/>
        <v>-4.4710832997223449</v>
      </c>
      <c r="AE356" s="7">
        <f t="shared" si="86"/>
        <v>103.3004228511096</v>
      </c>
      <c r="AF356" s="7">
        <v>20</v>
      </c>
      <c r="AG356" s="7">
        <f t="shared" si="87"/>
        <v>-123.3004228511096</v>
      </c>
      <c r="AH356" s="7">
        <f t="shared" si="88"/>
        <v>-3.3618289286001248</v>
      </c>
      <c r="AI356">
        <v>0</v>
      </c>
      <c r="AJ356">
        <v>0.28999999999999998</v>
      </c>
      <c r="AK356">
        <v>11.02</v>
      </c>
      <c r="AL356">
        <v>1.55</v>
      </c>
      <c r="AM356">
        <v>2.11</v>
      </c>
    </row>
    <row r="357" spans="1:39" x14ac:dyDescent="0.25">
      <c r="A357">
        <v>986</v>
      </c>
      <c r="B357" t="s">
        <v>1165</v>
      </c>
      <c r="C357" t="s">
        <v>1166</v>
      </c>
      <c r="D357" t="s">
        <v>899</v>
      </c>
      <c r="E357" s="7">
        <f t="shared" si="80"/>
        <v>2486210932.9431849</v>
      </c>
      <c r="F357" s="8">
        <f t="shared" si="81"/>
        <v>9.3955379719030283</v>
      </c>
      <c r="G357" s="7">
        <f t="shared" si="89"/>
        <v>13182567.385564111</v>
      </c>
      <c r="H357">
        <v>7.12</v>
      </c>
      <c r="I357" s="7">
        <v>0.93</v>
      </c>
      <c r="J357" s="7">
        <f t="shared" si="90"/>
        <v>9.3640209204569658</v>
      </c>
      <c r="K357" s="7">
        <f t="shared" si="91"/>
        <v>7.0884829485539367</v>
      </c>
      <c r="L357" s="7">
        <f t="shared" si="92"/>
        <v>2312176167.6371741</v>
      </c>
      <c r="M357" s="7">
        <f t="shared" si="92"/>
        <v>12259787.668574644</v>
      </c>
      <c r="N357" s="7">
        <f t="shared" si="93"/>
        <v>9.1013090091742672</v>
      </c>
      <c r="O357" s="7">
        <f t="shared" si="94"/>
        <v>7.1483090091742643</v>
      </c>
      <c r="P357">
        <v>20</v>
      </c>
      <c r="Q357">
        <f t="shared" si="82"/>
        <v>293</v>
      </c>
      <c r="R357" t="s">
        <v>900</v>
      </c>
      <c r="S357" s="9" t="s">
        <v>41</v>
      </c>
      <c r="T357" t="s">
        <v>42</v>
      </c>
      <c r="U357" t="s">
        <v>1167</v>
      </c>
      <c r="V357">
        <v>429.77</v>
      </c>
      <c r="W357">
        <v>10.863</v>
      </c>
      <c r="X357">
        <v>8.91</v>
      </c>
      <c r="Y357" s="8">
        <f t="shared" si="83"/>
        <v>-1.9529999999999994</v>
      </c>
      <c r="Z357">
        <v>-3.133</v>
      </c>
      <c r="AA357" s="7">
        <v>3.8299999999999998E-6</v>
      </c>
      <c r="AB357">
        <v>1.8100000000000002E-2</v>
      </c>
      <c r="AC357">
        <f t="shared" si="84"/>
        <v>-1.7423214251308154</v>
      </c>
      <c r="AD357">
        <f t="shared" si="85"/>
        <v>-5.4168012260313771</v>
      </c>
      <c r="AE357" s="7">
        <f t="shared" si="86"/>
        <v>87.825241561513565</v>
      </c>
      <c r="AF357" s="7">
        <v>20</v>
      </c>
      <c r="AG357" s="7">
        <f t="shared" si="87"/>
        <v>-107.82524156151356</v>
      </c>
      <c r="AH357" s="7">
        <f t="shared" si="88"/>
        <v>-2.2755379719030282</v>
      </c>
      <c r="AI357">
        <v>0</v>
      </c>
      <c r="AJ357">
        <v>0</v>
      </c>
      <c r="AK357">
        <v>11.09</v>
      </c>
      <c r="AL357">
        <v>1.88</v>
      </c>
      <c r="AM357">
        <v>2.2999999999999998</v>
      </c>
    </row>
    <row r="358" spans="1:39" x14ac:dyDescent="0.25">
      <c r="A358">
        <v>1221</v>
      </c>
      <c r="B358" t="s">
        <v>1168</v>
      </c>
      <c r="C358" t="s">
        <v>1169</v>
      </c>
      <c r="D358" t="s">
        <v>899</v>
      </c>
      <c r="E358" s="7">
        <f t="shared" si="80"/>
        <v>37981264045.096672</v>
      </c>
      <c r="F358" s="8">
        <f t="shared" si="81"/>
        <v>10.579569414289235</v>
      </c>
      <c r="G358" s="7">
        <f t="shared" si="89"/>
        <v>24547089.156850316</v>
      </c>
      <c r="H358">
        <v>7.39</v>
      </c>
      <c r="I358" s="7">
        <v>0.93</v>
      </c>
      <c r="J358" s="7">
        <f t="shared" si="90"/>
        <v>10.548052362843171</v>
      </c>
      <c r="K358" s="7">
        <f t="shared" si="91"/>
        <v>7.3584829485539354</v>
      </c>
      <c r="L358" s="7">
        <f t="shared" si="92"/>
        <v>35322575561.939964</v>
      </c>
      <c r="M358" s="7">
        <f t="shared" si="92"/>
        <v>22828792.91587083</v>
      </c>
      <c r="N358" s="7">
        <f t="shared" si="93"/>
        <v>10.231309009174264</v>
      </c>
      <c r="O358" s="7">
        <f t="shared" si="94"/>
        <v>7.4183090091742638</v>
      </c>
      <c r="P358">
        <v>20</v>
      </c>
      <c r="Q358">
        <f t="shared" si="82"/>
        <v>293</v>
      </c>
      <c r="R358" t="s">
        <v>900</v>
      </c>
      <c r="S358" s="9" t="s">
        <v>41</v>
      </c>
      <c r="T358" t="s">
        <v>42</v>
      </c>
      <c r="U358" t="s">
        <v>1170</v>
      </c>
      <c r="V358">
        <v>429.77</v>
      </c>
      <c r="W358">
        <v>11.723000000000001</v>
      </c>
      <c r="X358">
        <v>8.91</v>
      </c>
      <c r="Y358" s="8">
        <f t="shared" si="83"/>
        <v>-2.8130000000000006</v>
      </c>
      <c r="Z358">
        <v>-2.8130000000000002</v>
      </c>
      <c r="AA358" s="7">
        <v>3.8299999999999998E-6</v>
      </c>
      <c r="AB358">
        <v>1.6000000000000001E-4</v>
      </c>
      <c r="AC358">
        <f t="shared" si="84"/>
        <v>-3.795880017344075</v>
      </c>
      <c r="AD358">
        <f t="shared" si="85"/>
        <v>-5.4168012260313771</v>
      </c>
      <c r="AE358" s="7">
        <f t="shared" si="86"/>
        <v>105.88808635723031</v>
      </c>
      <c r="AF358" s="7">
        <v>20</v>
      </c>
      <c r="AG358" s="7">
        <f t="shared" si="87"/>
        <v>-125.88808635723031</v>
      </c>
      <c r="AH358" s="7">
        <f t="shared" si="88"/>
        <v>-3.189569414289235</v>
      </c>
      <c r="AI358">
        <v>0</v>
      </c>
      <c r="AJ358">
        <v>0</v>
      </c>
      <c r="AK358">
        <v>11.17</v>
      </c>
      <c r="AL358">
        <v>1.86</v>
      </c>
      <c r="AM358">
        <v>2.2999999999999998</v>
      </c>
    </row>
    <row r="359" spans="1:39" x14ac:dyDescent="0.25">
      <c r="A359">
        <v>1183</v>
      </c>
      <c r="B359" t="s">
        <v>1171</v>
      </c>
      <c r="C359" t="s">
        <v>1172</v>
      </c>
      <c r="D359" t="s">
        <v>899</v>
      </c>
      <c r="E359" s="7">
        <f t="shared" si="80"/>
        <v>96509355260.851807</v>
      </c>
      <c r="F359" s="8">
        <f t="shared" si="81"/>
        <v>10.984569414289235</v>
      </c>
      <c r="G359" s="7">
        <f t="shared" si="89"/>
        <v>28183829.312644634</v>
      </c>
      <c r="H359">
        <v>7.45</v>
      </c>
      <c r="I359" s="7">
        <v>0.93</v>
      </c>
      <c r="J359" s="7">
        <f t="shared" si="90"/>
        <v>10.953052362843172</v>
      </c>
      <c r="K359" s="7">
        <f t="shared" si="91"/>
        <v>7.4184829485539368</v>
      </c>
      <c r="L359" s="7">
        <f t="shared" si="92"/>
        <v>89753700392.592651</v>
      </c>
      <c r="M359" s="7">
        <f t="shared" si="92"/>
        <v>26210961.260759555</v>
      </c>
      <c r="N359" s="7">
        <f t="shared" si="93"/>
        <v>10.636309009174266</v>
      </c>
      <c r="O359" s="7">
        <f t="shared" si="94"/>
        <v>7.4783090091742643</v>
      </c>
      <c r="P359">
        <v>20</v>
      </c>
      <c r="Q359">
        <f t="shared" si="82"/>
        <v>293</v>
      </c>
      <c r="R359" t="s">
        <v>900</v>
      </c>
      <c r="S359" s="9" t="s">
        <v>41</v>
      </c>
      <c r="T359" t="s">
        <v>42</v>
      </c>
      <c r="U359" t="s">
        <v>1173</v>
      </c>
      <c r="V359">
        <v>429.77</v>
      </c>
      <c r="W359">
        <v>12.068</v>
      </c>
      <c r="X359">
        <v>8.91</v>
      </c>
      <c r="Y359" s="8">
        <f t="shared" si="83"/>
        <v>-3.1579999999999995</v>
      </c>
      <c r="Z359">
        <v>-3.1579999999999999</v>
      </c>
      <c r="AA359" s="7">
        <v>3.8299999999999998E-6</v>
      </c>
      <c r="AB359">
        <v>1.6000000000000001E-4</v>
      </c>
      <c r="AC359">
        <f t="shared" si="84"/>
        <v>-3.795880017344075</v>
      </c>
      <c r="AD359">
        <f t="shared" si="85"/>
        <v>-5.4168012260313771</v>
      </c>
      <c r="AE359" s="7">
        <f t="shared" si="86"/>
        <v>105.88808635723031</v>
      </c>
      <c r="AF359" s="7">
        <v>20</v>
      </c>
      <c r="AG359" s="7">
        <f t="shared" si="87"/>
        <v>-125.88808635723031</v>
      </c>
      <c r="AH359" s="7">
        <f t="shared" si="88"/>
        <v>-3.5345694142892348</v>
      </c>
      <c r="AI359">
        <v>0</v>
      </c>
      <c r="AJ359">
        <v>0</v>
      </c>
      <c r="AK359">
        <v>11.17</v>
      </c>
      <c r="AL359">
        <v>1.86</v>
      </c>
      <c r="AM359">
        <v>2.2999999999999998</v>
      </c>
    </row>
    <row r="360" spans="1:39" x14ac:dyDescent="0.25">
      <c r="A360">
        <v>1218</v>
      </c>
      <c r="B360" t="s">
        <v>1174</v>
      </c>
      <c r="C360" t="s">
        <v>1175</v>
      </c>
      <c r="D360" t="s">
        <v>899</v>
      </c>
      <c r="E360" s="7">
        <f t="shared" si="80"/>
        <v>45663522943.232948</v>
      </c>
      <c r="F360" s="8">
        <f t="shared" si="81"/>
        <v>10.659569414289235</v>
      </c>
      <c r="G360" s="7">
        <f t="shared" si="89"/>
        <v>29512092.266663849</v>
      </c>
      <c r="H360">
        <v>7.47</v>
      </c>
      <c r="I360" s="7">
        <v>0.93</v>
      </c>
      <c r="J360" s="7">
        <f t="shared" si="90"/>
        <v>10.628052362843171</v>
      </c>
      <c r="K360" s="7">
        <f t="shared" si="91"/>
        <v>7.4384829485539354</v>
      </c>
      <c r="L360" s="7">
        <f t="shared" si="92"/>
        <v>42467076337.206718</v>
      </c>
      <c r="M360" s="7">
        <f t="shared" si="92"/>
        <v>27446245.807997424</v>
      </c>
      <c r="N360" s="7">
        <f t="shared" si="93"/>
        <v>10.311309009174266</v>
      </c>
      <c r="O360" s="7">
        <f t="shared" si="94"/>
        <v>7.498309009174263</v>
      </c>
      <c r="P360">
        <v>20</v>
      </c>
      <c r="Q360">
        <f t="shared" si="82"/>
        <v>293</v>
      </c>
      <c r="R360" t="s">
        <v>900</v>
      </c>
      <c r="S360" s="9" t="s">
        <v>41</v>
      </c>
      <c r="T360" t="s">
        <v>42</v>
      </c>
      <c r="U360" t="s">
        <v>1176</v>
      </c>
      <c r="V360">
        <v>429.77</v>
      </c>
      <c r="W360">
        <v>11.723000000000001</v>
      </c>
      <c r="X360">
        <v>8.91</v>
      </c>
      <c r="Y360" s="8">
        <f t="shared" si="83"/>
        <v>-2.8130000000000006</v>
      </c>
      <c r="Z360">
        <v>-2.8130000000000002</v>
      </c>
      <c r="AA360" s="7">
        <v>3.8299999999999998E-6</v>
      </c>
      <c r="AB360">
        <v>1.6000000000000001E-4</v>
      </c>
      <c r="AC360">
        <f t="shared" si="84"/>
        <v>-3.795880017344075</v>
      </c>
      <c r="AD360">
        <f t="shared" si="85"/>
        <v>-5.4168012260313771</v>
      </c>
      <c r="AE360" s="7">
        <f t="shared" si="86"/>
        <v>105.88808635723031</v>
      </c>
      <c r="AF360" s="7">
        <v>20</v>
      </c>
      <c r="AG360" s="7">
        <f t="shared" si="87"/>
        <v>-125.88808635723031</v>
      </c>
      <c r="AH360" s="7">
        <f t="shared" si="88"/>
        <v>-3.189569414289235</v>
      </c>
      <c r="AI360">
        <v>0</v>
      </c>
      <c r="AJ360">
        <v>0</v>
      </c>
      <c r="AK360">
        <v>11.17</v>
      </c>
      <c r="AL360">
        <v>1.86</v>
      </c>
      <c r="AM360">
        <v>2.2999999999999998</v>
      </c>
    </row>
    <row r="361" spans="1:39" x14ac:dyDescent="0.25">
      <c r="A361">
        <v>1220</v>
      </c>
      <c r="B361" t="s">
        <v>1177</v>
      </c>
      <c r="C361" t="s">
        <v>1178</v>
      </c>
      <c r="D361" t="s">
        <v>899</v>
      </c>
      <c r="E361" s="7">
        <f t="shared" si="80"/>
        <v>39316007956.861763</v>
      </c>
      <c r="F361" s="8">
        <f t="shared" si="81"/>
        <v>10.594569414289236</v>
      </c>
      <c r="G361" s="7">
        <f t="shared" si="89"/>
        <v>6760829.7539198333</v>
      </c>
      <c r="H361">
        <v>6.83</v>
      </c>
      <c r="I361" s="7">
        <v>0.93</v>
      </c>
      <c r="J361" s="7">
        <f t="shared" si="90"/>
        <v>10.563052362843171</v>
      </c>
      <c r="K361" s="7">
        <f t="shared" si="91"/>
        <v>6.7984829485539358</v>
      </c>
      <c r="L361" s="7">
        <f t="shared" si="92"/>
        <v>36563887399.8815</v>
      </c>
      <c r="M361" s="7">
        <f t="shared" si="92"/>
        <v>6287571.6711454438</v>
      </c>
      <c r="N361" s="7">
        <f t="shared" si="93"/>
        <v>10.246309009174267</v>
      </c>
      <c r="O361" s="7">
        <f t="shared" si="94"/>
        <v>6.8583090091742633</v>
      </c>
      <c r="P361">
        <v>20</v>
      </c>
      <c r="Q361">
        <f t="shared" si="82"/>
        <v>293</v>
      </c>
      <c r="R361" t="s">
        <v>900</v>
      </c>
      <c r="S361" s="9" t="s">
        <v>41</v>
      </c>
      <c r="T361" t="s">
        <v>42</v>
      </c>
      <c r="U361" t="s">
        <v>1179</v>
      </c>
      <c r="V361">
        <v>429.77</v>
      </c>
      <c r="W361">
        <v>12.298</v>
      </c>
      <c r="X361">
        <v>8.91</v>
      </c>
      <c r="Y361" s="8">
        <f t="shared" si="83"/>
        <v>-3.3879999999999999</v>
      </c>
      <c r="Z361">
        <v>-3.3879999999999999</v>
      </c>
      <c r="AA361" s="7">
        <v>3.8299999999999998E-6</v>
      </c>
      <c r="AB361">
        <v>1.6000000000000001E-4</v>
      </c>
      <c r="AC361">
        <f t="shared" si="84"/>
        <v>-3.795880017344075</v>
      </c>
      <c r="AD361">
        <f t="shared" si="85"/>
        <v>-5.4168012260313771</v>
      </c>
      <c r="AE361" s="7">
        <f t="shared" si="86"/>
        <v>105.88808635723031</v>
      </c>
      <c r="AF361" s="7">
        <v>20</v>
      </c>
      <c r="AG361" s="7">
        <f t="shared" si="87"/>
        <v>-125.88808635723031</v>
      </c>
      <c r="AH361" s="7">
        <f t="shared" si="88"/>
        <v>-3.7645694142892352</v>
      </c>
      <c r="AI361">
        <v>0</v>
      </c>
      <c r="AJ361">
        <v>0</v>
      </c>
      <c r="AK361">
        <v>11.18</v>
      </c>
      <c r="AL361">
        <v>1.85</v>
      </c>
      <c r="AM361">
        <v>2.2999999999999998</v>
      </c>
    </row>
    <row r="362" spans="1:39" x14ac:dyDescent="0.25">
      <c r="A362">
        <v>1081</v>
      </c>
      <c r="B362" t="s">
        <v>1180</v>
      </c>
      <c r="C362" t="s">
        <v>1181</v>
      </c>
      <c r="D362" t="s">
        <v>899</v>
      </c>
      <c r="E362" s="7">
        <f t="shared" si="80"/>
        <v>9762688092.5747356</v>
      </c>
      <c r="F362" s="8">
        <f t="shared" si="81"/>
        <v>9.9895694142892353</v>
      </c>
      <c r="G362" s="7">
        <f t="shared" si="89"/>
        <v>6309573.4448019378</v>
      </c>
      <c r="H362">
        <v>6.8</v>
      </c>
      <c r="I362" s="7">
        <v>0.93</v>
      </c>
      <c r="J362" s="7">
        <f t="shared" si="90"/>
        <v>9.958052362843171</v>
      </c>
      <c r="K362" s="7">
        <f t="shared" si="91"/>
        <v>6.7684829485539355</v>
      </c>
      <c r="L362" s="7">
        <f t="shared" si="92"/>
        <v>9079299926.0945206</v>
      </c>
      <c r="M362" s="7">
        <f t="shared" si="92"/>
        <v>5867903.3036658112</v>
      </c>
      <c r="N362" s="7">
        <f t="shared" si="93"/>
        <v>9.6413090091742664</v>
      </c>
      <c r="O362" s="7">
        <f t="shared" si="94"/>
        <v>6.8283090091742631</v>
      </c>
      <c r="P362">
        <v>20</v>
      </c>
      <c r="Q362">
        <f t="shared" si="82"/>
        <v>293</v>
      </c>
      <c r="R362" t="s">
        <v>900</v>
      </c>
      <c r="S362" s="9" t="s">
        <v>41</v>
      </c>
      <c r="T362" t="s">
        <v>42</v>
      </c>
      <c r="U362" t="s">
        <v>1182</v>
      </c>
      <c r="V362">
        <v>429.77</v>
      </c>
      <c r="W362">
        <v>11.723000000000001</v>
      </c>
      <c r="X362">
        <v>8.91</v>
      </c>
      <c r="Y362" s="8">
        <f t="shared" si="83"/>
        <v>-2.8130000000000006</v>
      </c>
      <c r="Z362">
        <v>-2.8130000000000002</v>
      </c>
      <c r="AA362" s="7">
        <v>3.8299999999999998E-6</v>
      </c>
      <c r="AB362">
        <v>1.6000000000000001E-4</v>
      </c>
      <c r="AC362">
        <f t="shared" si="84"/>
        <v>-3.795880017344075</v>
      </c>
      <c r="AD362">
        <f t="shared" si="85"/>
        <v>-5.4168012260313771</v>
      </c>
      <c r="AE362" s="7">
        <f t="shared" si="86"/>
        <v>105.88808635723031</v>
      </c>
      <c r="AF362" s="7">
        <v>20</v>
      </c>
      <c r="AG362" s="7">
        <f t="shared" si="87"/>
        <v>-125.88808635723031</v>
      </c>
      <c r="AH362" s="7">
        <f t="shared" si="88"/>
        <v>-3.189569414289235</v>
      </c>
      <c r="AI362">
        <v>0</v>
      </c>
      <c r="AJ362">
        <v>0</v>
      </c>
      <c r="AK362">
        <v>11.24</v>
      </c>
      <c r="AL362">
        <v>1.83</v>
      </c>
      <c r="AM362">
        <v>2.2999999999999998</v>
      </c>
    </row>
    <row r="363" spans="1:39" x14ac:dyDescent="0.25">
      <c r="A363">
        <v>1138</v>
      </c>
      <c r="B363" t="s">
        <v>1183</v>
      </c>
      <c r="C363" t="s">
        <v>1184</v>
      </c>
      <c r="D363" t="s">
        <v>899</v>
      </c>
      <c r="E363" s="7">
        <f t="shared" si="80"/>
        <v>88017578097.147476</v>
      </c>
      <c r="F363" s="8">
        <f t="shared" si="81"/>
        <v>10.944569414289235</v>
      </c>
      <c r="G363" s="7">
        <f t="shared" si="89"/>
        <v>25703957.827688646</v>
      </c>
      <c r="H363">
        <v>7.41</v>
      </c>
      <c r="I363" s="7">
        <v>0.93</v>
      </c>
      <c r="J363" s="7">
        <f t="shared" si="90"/>
        <v>10.913052362843169</v>
      </c>
      <c r="K363" s="7">
        <f t="shared" si="91"/>
        <v>7.3784829485539349</v>
      </c>
      <c r="L363" s="7">
        <f t="shared" si="92"/>
        <v>81856347630.34671</v>
      </c>
      <c r="M363" s="7">
        <f t="shared" si="92"/>
        <v>23904680.779750481</v>
      </c>
      <c r="N363" s="7">
        <f t="shared" si="93"/>
        <v>10.596309009174263</v>
      </c>
      <c r="O363" s="7">
        <f t="shared" si="94"/>
        <v>7.4383090091742634</v>
      </c>
      <c r="P363">
        <v>20</v>
      </c>
      <c r="Q363">
        <f t="shared" si="82"/>
        <v>293</v>
      </c>
      <c r="R363" t="s">
        <v>900</v>
      </c>
      <c r="S363" s="9" t="s">
        <v>41</v>
      </c>
      <c r="T363" t="s">
        <v>42</v>
      </c>
      <c r="U363" t="s">
        <v>1185</v>
      </c>
      <c r="V363">
        <v>429.77</v>
      </c>
      <c r="W363">
        <v>12.068</v>
      </c>
      <c r="X363">
        <v>8.91</v>
      </c>
      <c r="Y363" s="8">
        <f t="shared" si="83"/>
        <v>-3.1579999999999995</v>
      </c>
      <c r="Z363">
        <v>-3.3879999999999999</v>
      </c>
      <c r="AA363" s="7">
        <v>3.8299999999999998E-6</v>
      </c>
      <c r="AB363">
        <v>1.6000000000000001E-4</v>
      </c>
      <c r="AC363">
        <f t="shared" si="84"/>
        <v>-3.795880017344075</v>
      </c>
      <c r="AD363">
        <f t="shared" si="85"/>
        <v>-5.4168012260313771</v>
      </c>
      <c r="AE363" s="7">
        <f t="shared" si="86"/>
        <v>105.88808635723031</v>
      </c>
      <c r="AF363" s="7">
        <v>20</v>
      </c>
      <c r="AG363" s="7">
        <f t="shared" si="87"/>
        <v>-125.88808635723031</v>
      </c>
      <c r="AH363" s="7">
        <f t="shared" si="88"/>
        <v>-3.5345694142892348</v>
      </c>
      <c r="AI363">
        <v>0</v>
      </c>
      <c r="AJ363">
        <v>0</v>
      </c>
      <c r="AK363">
        <v>11.27</v>
      </c>
      <c r="AL363">
        <v>1.82</v>
      </c>
      <c r="AM363">
        <v>2.2999999999999998</v>
      </c>
    </row>
    <row r="364" spans="1:39" x14ac:dyDescent="0.25">
      <c r="A364">
        <v>1287</v>
      </c>
      <c r="B364" t="s">
        <v>1186</v>
      </c>
      <c r="C364" t="s">
        <v>1187</v>
      </c>
      <c r="D364" t="s">
        <v>899</v>
      </c>
      <c r="E364" s="7">
        <f t="shared" si="80"/>
        <v>21855936202.096489</v>
      </c>
      <c r="F364" s="8">
        <f t="shared" si="81"/>
        <v>10.339569414289235</v>
      </c>
      <c r="G364" s="7">
        <f t="shared" si="89"/>
        <v>14125375.446227582</v>
      </c>
      <c r="H364">
        <v>7.15</v>
      </c>
      <c r="I364" s="7">
        <v>0.93</v>
      </c>
      <c r="J364" s="7">
        <f t="shared" si="90"/>
        <v>10.308052362843171</v>
      </c>
      <c r="K364" s="7">
        <f t="shared" si="91"/>
        <v>7.118482948553936</v>
      </c>
      <c r="L364" s="7">
        <f t="shared" si="92"/>
        <v>20326020667.949772</v>
      </c>
      <c r="M364" s="7">
        <f t="shared" si="92"/>
        <v>13136599.164991673</v>
      </c>
      <c r="N364" s="7">
        <f t="shared" si="93"/>
        <v>9.991309009174266</v>
      </c>
      <c r="O364" s="7">
        <f t="shared" si="94"/>
        <v>7.1783090091742645</v>
      </c>
      <c r="P364">
        <v>20</v>
      </c>
      <c r="Q364">
        <f t="shared" si="82"/>
        <v>293</v>
      </c>
      <c r="R364" t="s">
        <v>900</v>
      </c>
      <c r="S364" s="9" t="s">
        <v>41</v>
      </c>
      <c r="T364" t="s">
        <v>42</v>
      </c>
      <c r="U364" t="s">
        <v>1188</v>
      </c>
      <c r="V364">
        <v>429.77</v>
      </c>
      <c r="W364">
        <v>11.723000000000001</v>
      </c>
      <c r="X364">
        <v>8.91</v>
      </c>
      <c r="Y364" s="8">
        <f t="shared" si="83"/>
        <v>-2.8130000000000006</v>
      </c>
      <c r="Z364">
        <v>-2.8130000000000002</v>
      </c>
      <c r="AA364" s="7">
        <v>3.8299999999999998E-6</v>
      </c>
      <c r="AB364">
        <v>1.6000000000000001E-4</v>
      </c>
      <c r="AC364">
        <f t="shared" si="84"/>
        <v>-3.795880017344075</v>
      </c>
      <c r="AD364">
        <f t="shared" si="85"/>
        <v>-5.4168012260313771</v>
      </c>
      <c r="AE364" s="7">
        <f t="shared" si="86"/>
        <v>105.88808635723031</v>
      </c>
      <c r="AF364" s="7">
        <v>20</v>
      </c>
      <c r="AG364" s="7">
        <f t="shared" si="87"/>
        <v>-125.88808635723031</v>
      </c>
      <c r="AH364" s="7">
        <f t="shared" si="88"/>
        <v>-3.189569414289235</v>
      </c>
      <c r="AI364">
        <v>0</v>
      </c>
      <c r="AJ364">
        <v>0</v>
      </c>
      <c r="AK364">
        <v>11.31</v>
      </c>
      <c r="AL364">
        <v>1.83</v>
      </c>
      <c r="AM364">
        <v>2.2999999999999998</v>
      </c>
    </row>
    <row r="365" spans="1:39" x14ac:dyDescent="0.25">
      <c r="A365">
        <v>1223</v>
      </c>
      <c r="B365" t="s">
        <v>1189</v>
      </c>
      <c r="C365" t="s">
        <v>1190</v>
      </c>
      <c r="D365" t="s">
        <v>899</v>
      </c>
      <c r="E365" s="7">
        <f t="shared" si="80"/>
        <v>126931500577.93513</v>
      </c>
      <c r="F365" s="8">
        <f t="shared" si="81"/>
        <v>11.103569414289234</v>
      </c>
      <c r="G365" s="7">
        <f t="shared" si="89"/>
        <v>23988329.19019492</v>
      </c>
      <c r="H365">
        <v>7.38</v>
      </c>
      <c r="I365" s="7">
        <v>0.93</v>
      </c>
      <c r="J365" s="7">
        <f t="shared" si="90"/>
        <v>11.07205236284317</v>
      </c>
      <c r="K365" s="7">
        <f t="shared" si="91"/>
        <v>7.3484829485539356</v>
      </c>
      <c r="L365" s="7">
        <f t="shared" si="92"/>
        <v>118046295537.47946</v>
      </c>
      <c r="M365" s="7">
        <f t="shared" si="92"/>
        <v>22309146.146881312</v>
      </c>
      <c r="N365" s="7">
        <f t="shared" si="93"/>
        <v>10.755309009174264</v>
      </c>
      <c r="O365" s="7">
        <f t="shared" si="94"/>
        <v>7.4083090091742632</v>
      </c>
      <c r="P365">
        <v>20</v>
      </c>
      <c r="Q365">
        <f t="shared" si="82"/>
        <v>293</v>
      </c>
      <c r="R365" t="s">
        <v>900</v>
      </c>
      <c r="S365" s="9" t="s">
        <v>41</v>
      </c>
      <c r="T365" t="s">
        <v>42</v>
      </c>
      <c r="U365" t="s">
        <v>1191</v>
      </c>
      <c r="V365">
        <v>429.77</v>
      </c>
      <c r="W365">
        <v>12.257</v>
      </c>
      <c r="X365">
        <v>8.91</v>
      </c>
      <c r="Y365" s="8">
        <f t="shared" si="83"/>
        <v>-3.3469999999999995</v>
      </c>
      <c r="Z365">
        <v>-3.347</v>
      </c>
      <c r="AA365" s="7">
        <v>3.8299999999999998E-6</v>
      </c>
      <c r="AB365">
        <v>1.6000000000000001E-4</v>
      </c>
      <c r="AC365">
        <f t="shared" si="84"/>
        <v>-3.795880017344075</v>
      </c>
      <c r="AD365">
        <f t="shared" si="85"/>
        <v>-5.4168012260313771</v>
      </c>
      <c r="AE365" s="7">
        <f t="shared" si="86"/>
        <v>105.88808635723031</v>
      </c>
      <c r="AF365" s="7">
        <v>20</v>
      </c>
      <c r="AG365" s="7">
        <f t="shared" si="87"/>
        <v>-125.88808635723031</v>
      </c>
      <c r="AH365" s="7">
        <f t="shared" si="88"/>
        <v>-3.7235694142892344</v>
      </c>
      <c r="AI365">
        <v>0</v>
      </c>
      <c r="AJ365">
        <v>0</v>
      </c>
      <c r="AK365">
        <v>11.31</v>
      </c>
      <c r="AL365">
        <v>1.83</v>
      </c>
      <c r="AM365">
        <v>2.2999999999999998</v>
      </c>
    </row>
    <row r="366" spans="1:39" x14ac:dyDescent="0.25">
      <c r="A366">
        <v>967</v>
      </c>
      <c r="B366" t="s">
        <v>1192</v>
      </c>
      <c r="C366" t="s">
        <v>1193</v>
      </c>
      <c r="D366" t="s">
        <v>899</v>
      </c>
      <c r="E366" s="7">
        <f t="shared" si="80"/>
        <v>17371986120.096687</v>
      </c>
      <c r="F366" s="8">
        <f t="shared" si="81"/>
        <v>10.239849473696879</v>
      </c>
      <c r="G366" s="7">
        <f t="shared" si="89"/>
        <v>794328.23472428333</v>
      </c>
      <c r="H366">
        <v>5.9</v>
      </c>
      <c r="I366" s="7">
        <v>0.93</v>
      </c>
      <c r="J366" s="7">
        <f t="shared" si="90"/>
        <v>10.208332422250812</v>
      </c>
      <c r="K366" s="7">
        <f t="shared" si="91"/>
        <v>5.868482948553936</v>
      </c>
      <c r="L366" s="7">
        <f t="shared" si="92"/>
        <v>16155947091.689888</v>
      </c>
      <c r="M366" s="7">
        <f t="shared" si="92"/>
        <v>738725.25829358469</v>
      </c>
      <c r="N366" s="7">
        <f t="shared" si="93"/>
        <v>9.8943090091742647</v>
      </c>
      <c r="O366" s="7">
        <f t="shared" si="94"/>
        <v>5.9283090091742645</v>
      </c>
      <c r="P366">
        <v>20</v>
      </c>
      <c r="Q366">
        <f t="shared" si="82"/>
        <v>293</v>
      </c>
      <c r="R366" t="s">
        <v>900</v>
      </c>
      <c r="S366" s="9" t="s">
        <v>41</v>
      </c>
      <c r="T366" t="s">
        <v>42</v>
      </c>
      <c r="U366" t="s">
        <v>485</v>
      </c>
      <c r="V366">
        <v>252.32</v>
      </c>
      <c r="W366">
        <v>10.076000000000001</v>
      </c>
      <c r="X366">
        <v>6.11</v>
      </c>
      <c r="Y366" s="8">
        <f t="shared" si="83"/>
        <v>-3.9660000000000002</v>
      </c>
      <c r="Z366">
        <v>-3.8260000000000001</v>
      </c>
      <c r="AA366" s="7">
        <v>1.79E-7</v>
      </c>
      <c r="AB366">
        <v>2.03E-4</v>
      </c>
      <c r="AC366">
        <f t="shared" si="84"/>
        <v>-3.692503962086787</v>
      </c>
      <c r="AD366">
        <f t="shared" si="85"/>
        <v>-6.7471469690201067</v>
      </c>
      <c r="AE366" s="7">
        <f t="shared" si="86"/>
        <v>104.9788034914839</v>
      </c>
      <c r="AF366" s="7">
        <v>20</v>
      </c>
      <c r="AG366" s="7">
        <f t="shared" si="87"/>
        <v>-124.9788034914839</v>
      </c>
      <c r="AH366" s="7">
        <f t="shared" si="88"/>
        <v>-4.3398494736968773</v>
      </c>
      <c r="AI366">
        <v>0</v>
      </c>
      <c r="AJ366">
        <v>0.31</v>
      </c>
      <c r="AK366">
        <v>11.48</v>
      </c>
      <c r="AL366">
        <v>1.84</v>
      </c>
      <c r="AM366">
        <v>1.95</v>
      </c>
    </row>
    <row r="367" spans="1:39" x14ac:dyDescent="0.25">
      <c r="A367">
        <v>739</v>
      </c>
      <c r="B367" t="s">
        <v>483</v>
      </c>
      <c r="C367" t="s">
        <v>484</v>
      </c>
      <c r="D367" t="s">
        <v>899</v>
      </c>
      <c r="E367" s="7">
        <f t="shared" si="80"/>
        <v>18190702602.69722</v>
      </c>
      <c r="F367" s="8">
        <f t="shared" si="81"/>
        <v>10.259849473696878</v>
      </c>
      <c r="G367" s="7">
        <f t="shared" si="89"/>
        <v>831763.77110267128</v>
      </c>
      <c r="H367">
        <v>5.92</v>
      </c>
      <c r="I367" s="7">
        <v>0.93</v>
      </c>
      <c r="J367" s="7">
        <f t="shared" si="90"/>
        <v>10.228332422250812</v>
      </c>
      <c r="K367" s="7">
        <f t="shared" si="91"/>
        <v>5.8884829485539356</v>
      </c>
      <c r="L367" s="7">
        <f t="shared" si="92"/>
        <v>16917353420.508383</v>
      </c>
      <c r="M367" s="7">
        <f t="shared" si="92"/>
        <v>773540.30712548562</v>
      </c>
      <c r="N367" s="7">
        <f t="shared" si="93"/>
        <v>9.9143090091742643</v>
      </c>
      <c r="O367" s="7">
        <f t="shared" si="94"/>
        <v>5.9483090091742632</v>
      </c>
      <c r="P367">
        <v>20</v>
      </c>
      <c r="Q367">
        <f t="shared" si="82"/>
        <v>293</v>
      </c>
      <c r="R367" t="s">
        <v>900</v>
      </c>
      <c r="S367" s="9" t="s">
        <v>41</v>
      </c>
      <c r="T367" t="s">
        <v>42</v>
      </c>
      <c r="U367" t="s">
        <v>485</v>
      </c>
      <c r="V367">
        <v>252.32</v>
      </c>
      <c r="W367">
        <v>10.076000000000001</v>
      </c>
      <c r="X367">
        <v>6.11</v>
      </c>
      <c r="Y367" s="8">
        <f t="shared" si="83"/>
        <v>-3.9660000000000002</v>
      </c>
      <c r="Z367">
        <v>-3.8260000000000001</v>
      </c>
      <c r="AA367" s="7">
        <v>1.79E-7</v>
      </c>
      <c r="AB367">
        <v>2.03E-4</v>
      </c>
      <c r="AC367">
        <f t="shared" si="84"/>
        <v>-3.692503962086787</v>
      </c>
      <c r="AD367">
        <f t="shared" si="85"/>
        <v>-6.7471469690201067</v>
      </c>
      <c r="AE367" s="7">
        <f t="shared" si="86"/>
        <v>104.9788034914839</v>
      </c>
      <c r="AF367" s="7">
        <v>20</v>
      </c>
      <c r="AG367" s="7">
        <f t="shared" si="87"/>
        <v>-124.9788034914839</v>
      </c>
      <c r="AH367" s="7">
        <f t="shared" si="88"/>
        <v>-4.3398494736968773</v>
      </c>
      <c r="AI367">
        <v>0</v>
      </c>
      <c r="AJ367">
        <v>0.31</v>
      </c>
      <c r="AK367">
        <v>11.48</v>
      </c>
      <c r="AL367">
        <v>1.84</v>
      </c>
      <c r="AM367">
        <v>1.95</v>
      </c>
    </row>
    <row r="368" spans="1:39" x14ac:dyDescent="0.25">
      <c r="A368">
        <v>731</v>
      </c>
      <c r="B368" t="s">
        <v>219</v>
      </c>
      <c r="C368" t="s">
        <v>220</v>
      </c>
      <c r="D368" t="s">
        <v>899</v>
      </c>
      <c r="E368" s="7">
        <f t="shared" si="80"/>
        <v>477542215983.71576</v>
      </c>
      <c r="F368" s="8">
        <f t="shared" si="81"/>
        <v>11.679011770387529</v>
      </c>
      <c r="G368" s="7">
        <f t="shared" si="89"/>
        <v>1096478.196143186</v>
      </c>
      <c r="H368">
        <v>6.04</v>
      </c>
      <c r="I368" s="7">
        <v>0.93</v>
      </c>
      <c r="J368" s="7">
        <f t="shared" si="90"/>
        <v>11.647494718941463</v>
      </c>
      <c r="K368" s="7">
        <f t="shared" si="91"/>
        <v>6.0084829485539357</v>
      </c>
      <c r="L368" s="7">
        <f t="shared" si="92"/>
        <v>444114260864.8548</v>
      </c>
      <c r="M368" s="7">
        <f t="shared" si="92"/>
        <v>1019724.7224131647</v>
      </c>
      <c r="N368" s="7">
        <f t="shared" si="93"/>
        <v>11.309309009174264</v>
      </c>
      <c r="O368" s="7">
        <f t="shared" si="94"/>
        <v>6.0683090091742633</v>
      </c>
      <c r="P368">
        <v>20</v>
      </c>
      <c r="Q368">
        <f t="shared" si="82"/>
        <v>293</v>
      </c>
      <c r="R368" t="s">
        <v>900</v>
      </c>
      <c r="S368" s="9" t="s">
        <v>41</v>
      </c>
      <c r="T368" t="s">
        <v>42</v>
      </c>
      <c r="U368" t="s">
        <v>221</v>
      </c>
      <c r="V368">
        <v>252.32</v>
      </c>
      <c r="W368">
        <v>11.351000000000001</v>
      </c>
      <c r="X368">
        <v>6.11</v>
      </c>
      <c r="Y368" s="8">
        <f t="shared" si="83"/>
        <v>-5.2410000000000005</v>
      </c>
      <c r="Z368">
        <v>-4.9109999999999996</v>
      </c>
      <c r="AA368" s="7">
        <v>2.5799999999999999E-6</v>
      </c>
      <c r="AB368" s="7">
        <v>2.4499999999999999E-5</v>
      </c>
      <c r="AC368">
        <f t="shared" si="84"/>
        <v>-4.6108339156354674</v>
      </c>
      <c r="AD368">
        <f t="shared" si="85"/>
        <v>-5.5883802940367699</v>
      </c>
      <c r="AE368" s="7">
        <f t="shared" si="86"/>
        <v>113.05631902237991</v>
      </c>
      <c r="AF368" s="7">
        <v>20</v>
      </c>
      <c r="AG368" s="7">
        <f t="shared" si="87"/>
        <v>-133.05631902237991</v>
      </c>
      <c r="AH368" s="7">
        <f t="shared" si="88"/>
        <v>-5.639011770387528</v>
      </c>
      <c r="AI368">
        <v>0</v>
      </c>
      <c r="AJ368">
        <v>0.31</v>
      </c>
      <c r="AK368">
        <v>11.48</v>
      </c>
      <c r="AL368">
        <v>1.84</v>
      </c>
      <c r="AM368">
        <v>1.95</v>
      </c>
    </row>
    <row r="369" spans="1:39" x14ac:dyDescent="0.25">
      <c r="A369">
        <v>747</v>
      </c>
      <c r="B369" t="s">
        <v>222</v>
      </c>
      <c r="C369" t="s">
        <v>223</v>
      </c>
      <c r="D369" t="s">
        <v>899</v>
      </c>
      <c r="E369" s="7">
        <f t="shared" si="80"/>
        <v>44705983355.351524</v>
      </c>
      <c r="F369" s="8">
        <f t="shared" si="81"/>
        <v>10.650365652087489</v>
      </c>
      <c r="G369" s="7">
        <f t="shared" si="89"/>
        <v>1148153.6214968837</v>
      </c>
      <c r="H369">
        <v>6.06</v>
      </c>
      <c r="I369" s="7">
        <v>0.93</v>
      </c>
      <c r="J369" s="7">
        <f t="shared" si="90"/>
        <v>10.618848600641424</v>
      </c>
      <c r="K369" s="7">
        <f t="shared" si="91"/>
        <v>6.0284829485539353</v>
      </c>
      <c r="L369" s="7">
        <f t="shared" si="92"/>
        <v>41576564520.47699</v>
      </c>
      <c r="M369" s="7">
        <f t="shared" si="92"/>
        <v>1067782.8679921036</v>
      </c>
      <c r="N369" s="7">
        <f t="shared" si="93"/>
        <v>10.329309009174265</v>
      </c>
      <c r="O369" s="7">
        <f t="shared" si="94"/>
        <v>6.0883090091742638</v>
      </c>
      <c r="P369">
        <v>20</v>
      </c>
      <c r="Q369">
        <f t="shared" si="82"/>
        <v>293</v>
      </c>
      <c r="R369" t="s">
        <v>900</v>
      </c>
      <c r="S369" s="9" t="s">
        <v>41</v>
      </c>
      <c r="T369" t="s">
        <v>42</v>
      </c>
      <c r="U369" t="s">
        <v>224</v>
      </c>
      <c r="V369">
        <v>252.32</v>
      </c>
      <c r="W369">
        <v>10.351000000000001</v>
      </c>
      <c r="X369">
        <v>6.11</v>
      </c>
      <c r="Y369" s="8">
        <f t="shared" si="83"/>
        <v>-4.2410000000000005</v>
      </c>
      <c r="Z369">
        <v>-4.5709999999999997</v>
      </c>
      <c r="AA369" s="7">
        <v>3.32E-6</v>
      </c>
      <c r="AB369">
        <v>1.73E-3</v>
      </c>
      <c r="AC369">
        <f t="shared" si="84"/>
        <v>-2.7619538968712045</v>
      </c>
      <c r="AD369">
        <f t="shared" si="85"/>
        <v>-5.4788619162959638</v>
      </c>
      <c r="AE369" s="7">
        <f t="shared" si="86"/>
        <v>96.793801385204759</v>
      </c>
      <c r="AF369" s="7">
        <v>20</v>
      </c>
      <c r="AG369" s="7">
        <f t="shared" si="87"/>
        <v>-116.79380138520476</v>
      </c>
      <c r="AH369" s="7">
        <f t="shared" si="88"/>
        <v>-4.5903656520874891</v>
      </c>
      <c r="AI369">
        <v>0</v>
      </c>
      <c r="AJ369">
        <v>0.31</v>
      </c>
      <c r="AK369">
        <v>11.48</v>
      </c>
      <c r="AL369">
        <v>1.84</v>
      </c>
      <c r="AM369">
        <v>1.95</v>
      </c>
    </row>
    <row r="370" spans="1:39" x14ac:dyDescent="0.25">
      <c r="A370">
        <v>34</v>
      </c>
      <c r="B370" t="s">
        <v>228</v>
      </c>
      <c r="C370" t="s">
        <v>229</v>
      </c>
      <c r="D370" t="s">
        <v>899</v>
      </c>
      <c r="E370" s="7">
        <f t="shared" si="80"/>
        <v>193947474015.73801</v>
      </c>
      <c r="F370" s="8">
        <f t="shared" si="81"/>
        <v>11.287684127693897</v>
      </c>
      <c r="G370" s="7">
        <f t="shared" si="89"/>
        <v>1380384.2646028849</v>
      </c>
      <c r="H370">
        <v>6.14</v>
      </c>
      <c r="I370" s="7">
        <v>0.93</v>
      </c>
      <c r="J370" s="7">
        <f t="shared" si="90"/>
        <v>11.256167076247831</v>
      </c>
      <c r="K370" s="7">
        <f t="shared" si="91"/>
        <v>6.1084829485539354</v>
      </c>
      <c r="L370" s="7">
        <f t="shared" si="92"/>
        <v>180371150834.63538</v>
      </c>
      <c r="M370" s="7">
        <f t="shared" si="92"/>
        <v>1283757.3660806851</v>
      </c>
      <c r="N370" s="7">
        <f t="shared" si="93"/>
        <v>10.917309009174263</v>
      </c>
      <c r="O370" s="7">
        <f t="shared" si="94"/>
        <v>6.1683090091742629</v>
      </c>
      <c r="P370">
        <v>20</v>
      </c>
      <c r="Q370">
        <f t="shared" si="82"/>
        <v>293</v>
      </c>
      <c r="R370" t="s">
        <v>900</v>
      </c>
      <c r="S370" s="9" t="s">
        <v>41</v>
      </c>
      <c r="T370" t="s">
        <v>42</v>
      </c>
      <c r="U370" t="s">
        <v>230</v>
      </c>
      <c r="V370">
        <v>252.32</v>
      </c>
      <c r="W370">
        <v>10.859</v>
      </c>
      <c r="X370">
        <v>6.11</v>
      </c>
      <c r="Y370" s="8">
        <f t="shared" si="83"/>
        <v>-4.7489999999999997</v>
      </c>
      <c r="Z370">
        <v>-4.7290000000000001</v>
      </c>
      <c r="AA370" s="7">
        <v>1.31E-7</v>
      </c>
      <c r="AB370" s="7">
        <v>2.3099999999999999E-5</v>
      </c>
      <c r="AC370">
        <f t="shared" si="84"/>
        <v>-4.636388020107856</v>
      </c>
      <c r="AD370">
        <f t="shared" si="85"/>
        <v>-6.8827287043442356</v>
      </c>
      <c r="AE370" s="7">
        <f t="shared" si="86"/>
        <v>113.28108973246754</v>
      </c>
      <c r="AF370" s="7">
        <v>20</v>
      </c>
      <c r="AG370" s="7">
        <f t="shared" si="87"/>
        <v>-133.28108973246754</v>
      </c>
      <c r="AH370" s="7">
        <f t="shared" si="88"/>
        <v>-5.1476841276938963</v>
      </c>
      <c r="AI370">
        <v>0</v>
      </c>
      <c r="AJ370">
        <v>0.31</v>
      </c>
      <c r="AK370">
        <v>11.48</v>
      </c>
      <c r="AL370">
        <v>1.84</v>
      </c>
      <c r="AM370">
        <v>1.95</v>
      </c>
    </row>
    <row r="371" spans="1:39" x14ac:dyDescent="0.25">
      <c r="A371">
        <v>775</v>
      </c>
      <c r="B371" t="s">
        <v>225</v>
      </c>
      <c r="C371" t="s">
        <v>226</v>
      </c>
      <c r="D371" t="s">
        <v>899</v>
      </c>
      <c r="E371" s="7">
        <f t="shared" si="80"/>
        <v>154890538164.18271</v>
      </c>
      <c r="F371" s="8">
        <f t="shared" si="81"/>
        <v>11.190024888717293</v>
      </c>
      <c r="G371" s="7">
        <f t="shared" si="89"/>
        <v>1445439.7707459298</v>
      </c>
      <c r="H371">
        <v>6.16</v>
      </c>
      <c r="I371" s="7">
        <v>0.93</v>
      </c>
      <c r="J371" s="7">
        <f t="shared" si="90"/>
        <v>11.15850783727123</v>
      </c>
      <c r="K371" s="7">
        <f t="shared" si="91"/>
        <v>6.1284829485539358</v>
      </c>
      <c r="L371" s="7">
        <f t="shared" si="92"/>
        <v>144048200492.69067</v>
      </c>
      <c r="M371" s="7">
        <f t="shared" si="92"/>
        <v>1344258.9867937169</v>
      </c>
      <c r="N371" s="7">
        <f t="shared" si="93"/>
        <v>10.810309009174265</v>
      </c>
      <c r="O371" s="7">
        <f t="shared" si="94"/>
        <v>6.1883090091742643</v>
      </c>
      <c r="P371">
        <v>20</v>
      </c>
      <c r="Q371">
        <f t="shared" si="82"/>
        <v>293</v>
      </c>
      <c r="R371" t="s">
        <v>900</v>
      </c>
      <c r="S371" s="9" t="s">
        <v>41</v>
      </c>
      <c r="T371" t="s">
        <v>42</v>
      </c>
      <c r="U371" t="s">
        <v>227</v>
      </c>
      <c r="V371">
        <v>252.32</v>
      </c>
      <c r="W371">
        <v>10.731999999999999</v>
      </c>
      <c r="X371">
        <v>6.11</v>
      </c>
      <c r="Y371" s="8">
        <f t="shared" si="83"/>
        <v>-4.621999999999999</v>
      </c>
      <c r="Z371">
        <v>-4.6219999999999999</v>
      </c>
      <c r="AA371" s="7">
        <v>1.05E-7</v>
      </c>
      <c r="AB371" s="7">
        <v>1.0200000000000001E-5</v>
      </c>
      <c r="AC371">
        <f t="shared" si="84"/>
        <v>-4.991399828238082</v>
      </c>
      <c r="AD371">
        <f t="shared" si="85"/>
        <v>-6.9788107009300617</v>
      </c>
      <c r="AE371" s="7">
        <f t="shared" si="86"/>
        <v>116.40372923991487</v>
      </c>
      <c r="AF371" s="7">
        <v>20</v>
      </c>
      <c r="AG371" s="7">
        <f t="shared" si="87"/>
        <v>-136.40372923991487</v>
      </c>
      <c r="AH371" s="7">
        <f t="shared" si="88"/>
        <v>-5.0300248887172936</v>
      </c>
      <c r="AI371">
        <v>0</v>
      </c>
      <c r="AJ371">
        <v>0.31</v>
      </c>
      <c r="AK371">
        <v>11.48</v>
      </c>
      <c r="AL371">
        <v>1.84</v>
      </c>
      <c r="AM371">
        <v>1.95</v>
      </c>
    </row>
    <row r="372" spans="1:39" x14ac:dyDescent="0.25">
      <c r="A372">
        <v>1222</v>
      </c>
      <c r="B372" t="s">
        <v>1194</v>
      </c>
      <c r="C372" t="s">
        <v>1195</v>
      </c>
      <c r="D372" t="s">
        <v>899</v>
      </c>
      <c r="E372" s="7">
        <f t="shared" si="80"/>
        <v>958804172.03144884</v>
      </c>
      <c r="F372" s="8">
        <f t="shared" si="81"/>
        <v>8.9817299151053511</v>
      </c>
      <c r="G372" s="7">
        <f t="shared" si="89"/>
        <v>11220184.543019636</v>
      </c>
      <c r="H372">
        <v>7.05</v>
      </c>
      <c r="I372" s="7">
        <v>0.93</v>
      </c>
      <c r="J372" s="7">
        <f t="shared" si="90"/>
        <v>8.9502128636592868</v>
      </c>
      <c r="K372" s="7">
        <f t="shared" si="91"/>
        <v>7.0184829485539355</v>
      </c>
      <c r="L372" s="7">
        <f t="shared" si="92"/>
        <v>891687879.98924577</v>
      </c>
      <c r="M372" s="7">
        <f t="shared" si="92"/>
        <v>10434771.625008279</v>
      </c>
      <c r="N372" s="7">
        <f t="shared" si="93"/>
        <v>8.6213090091742632</v>
      </c>
      <c r="O372" s="7">
        <f t="shared" si="94"/>
        <v>7.0783090091742631</v>
      </c>
      <c r="P372">
        <v>20</v>
      </c>
      <c r="Q372">
        <f t="shared" si="82"/>
        <v>293</v>
      </c>
      <c r="R372" t="s">
        <v>900</v>
      </c>
      <c r="S372" s="9" t="s">
        <v>41</v>
      </c>
      <c r="T372" t="s">
        <v>42</v>
      </c>
      <c r="U372" t="s">
        <v>1196</v>
      </c>
      <c r="V372">
        <v>464.22</v>
      </c>
      <c r="W372">
        <v>11.103</v>
      </c>
      <c r="X372">
        <v>9.56</v>
      </c>
      <c r="Y372" s="8">
        <f t="shared" si="83"/>
        <v>-1.5429999999999993</v>
      </c>
      <c r="Z372">
        <v>-2.9430000000000001</v>
      </c>
      <c r="AA372" s="7">
        <v>1.0100000000000001E-6</v>
      </c>
      <c r="AB372" s="7">
        <v>5.52E-5</v>
      </c>
      <c r="AC372">
        <f t="shared" si="84"/>
        <v>-4.2580609222708015</v>
      </c>
      <c r="AD372">
        <f t="shared" si="85"/>
        <v>-5.9956786262173578</v>
      </c>
      <c r="AE372" s="7">
        <f t="shared" si="86"/>
        <v>109.95337184988227</v>
      </c>
      <c r="AF372" s="7">
        <v>20</v>
      </c>
      <c r="AG372" s="7">
        <f t="shared" si="87"/>
        <v>-129.95337184988227</v>
      </c>
      <c r="AH372" s="7">
        <f t="shared" si="88"/>
        <v>-1.9317299151053506</v>
      </c>
      <c r="AI372">
        <v>0</v>
      </c>
      <c r="AJ372">
        <v>0</v>
      </c>
      <c r="AK372">
        <v>11.74</v>
      </c>
      <c r="AL372">
        <v>1.96</v>
      </c>
      <c r="AM372">
        <v>2.4300000000000002</v>
      </c>
    </row>
    <row r="373" spans="1:39" x14ac:dyDescent="0.25">
      <c r="A373">
        <v>1224</v>
      </c>
      <c r="B373" t="s">
        <v>1197</v>
      </c>
      <c r="C373" t="s">
        <v>1198</v>
      </c>
      <c r="D373" t="s">
        <v>899</v>
      </c>
      <c r="E373" s="7">
        <f t="shared" si="80"/>
        <v>15912188506.999016</v>
      </c>
      <c r="F373" s="8">
        <f t="shared" si="81"/>
        <v>10.201729915105352</v>
      </c>
      <c r="G373" s="7">
        <f t="shared" si="89"/>
        <v>7413102.4130091891</v>
      </c>
      <c r="H373">
        <v>6.87</v>
      </c>
      <c r="I373" s="7">
        <v>0.93</v>
      </c>
      <c r="J373" s="7">
        <f t="shared" si="90"/>
        <v>10.170212863659287</v>
      </c>
      <c r="K373" s="7">
        <f t="shared" si="91"/>
        <v>6.8384829485539358</v>
      </c>
      <c r="L373" s="7">
        <f t="shared" si="92"/>
        <v>14798335311.509109</v>
      </c>
      <c r="M373" s="7">
        <f t="shared" si="92"/>
        <v>6894185.2440985572</v>
      </c>
      <c r="N373" s="7">
        <f t="shared" si="93"/>
        <v>9.8413090091742657</v>
      </c>
      <c r="O373" s="7">
        <f t="shared" si="94"/>
        <v>6.8983090091742643</v>
      </c>
      <c r="P373">
        <v>20</v>
      </c>
      <c r="Q373">
        <f t="shared" si="82"/>
        <v>293</v>
      </c>
      <c r="R373" t="s">
        <v>900</v>
      </c>
      <c r="S373" s="9" t="s">
        <v>41</v>
      </c>
      <c r="T373" t="s">
        <v>42</v>
      </c>
      <c r="U373" t="s">
        <v>1199</v>
      </c>
      <c r="V373">
        <v>464.22</v>
      </c>
      <c r="W373">
        <v>12.503</v>
      </c>
      <c r="X373">
        <v>9.56</v>
      </c>
      <c r="Y373" s="8">
        <f t="shared" si="83"/>
        <v>-2.9429999999999996</v>
      </c>
      <c r="Z373">
        <v>-2.9430000000000001</v>
      </c>
      <c r="AA373" s="7">
        <v>1.0100000000000001E-6</v>
      </c>
      <c r="AB373" s="7">
        <v>5.52E-5</v>
      </c>
      <c r="AC373">
        <f t="shared" si="84"/>
        <v>-4.2580609222708015</v>
      </c>
      <c r="AD373">
        <f t="shared" si="85"/>
        <v>-5.9956786262173578</v>
      </c>
      <c r="AE373" s="7">
        <f t="shared" si="86"/>
        <v>109.95337184988227</v>
      </c>
      <c r="AF373" s="7">
        <v>20</v>
      </c>
      <c r="AG373" s="7">
        <f t="shared" si="87"/>
        <v>-129.95337184988227</v>
      </c>
      <c r="AH373" s="7">
        <f t="shared" si="88"/>
        <v>-3.3317299151053512</v>
      </c>
      <c r="AI373">
        <v>0</v>
      </c>
      <c r="AJ373">
        <v>0</v>
      </c>
      <c r="AK373">
        <v>11.81</v>
      </c>
      <c r="AL373">
        <v>1.93</v>
      </c>
      <c r="AM373">
        <v>2.4300000000000002</v>
      </c>
    </row>
    <row r="374" spans="1:39" x14ac:dyDescent="0.25">
      <c r="A374">
        <v>1184</v>
      </c>
      <c r="B374" t="s">
        <v>1200</v>
      </c>
      <c r="C374" t="s">
        <v>1201</v>
      </c>
      <c r="D374" t="s">
        <v>899</v>
      </c>
      <c r="E374" s="7">
        <f t="shared" si="80"/>
        <v>29629881535.037613</v>
      </c>
      <c r="F374" s="8">
        <f t="shared" si="81"/>
        <v>10.471729915105351</v>
      </c>
      <c r="G374" s="7">
        <f t="shared" si="89"/>
        <v>36307805.47701022</v>
      </c>
      <c r="H374">
        <v>7.56</v>
      </c>
      <c r="I374" s="7">
        <v>0.93</v>
      </c>
      <c r="J374" s="7">
        <f t="shared" si="90"/>
        <v>10.440212863659287</v>
      </c>
      <c r="K374" s="7">
        <f t="shared" si="91"/>
        <v>7.5284829485539362</v>
      </c>
      <c r="L374" s="7">
        <f t="shared" si="92"/>
        <v>27555789827.585026</v>
      </c>
      <c r="M374" s="7">
        <f t="shared" si="92"/>
        <v>33766259.093619563</v>
      </c>
      <c r="N374" s="7">
        <f t="shared" si="93"/>
        <v>10.111309009174265</v>
      </c>
      <c r="O374" s="7">
        <f t="shared" si="94"/>
        <v>7.5883090091742647</v>
      </c>
      <c r="P374">
        <v>20</v>
      </c>
      <c r="Q374">
        <f t="shared" si="82"/>
        <v>293</v>
      </c>
      <c r="R374" t="s">
        <v>900</v>
      </c>
      <c r="S374" s="9" t="s">
        <v>41</v>
      </c>
      <c r="T374" t="s">
        <v>42</v>
      </c>
      <c r="U374" t="s">
        <v>1202</v>
      </c>
      <c r="V374">
        <v>464.22</v>
      </c>
      <c r="W374">
        <v>12.083</v>
      </c>
      <c r="X374">
        <v>9.56</v>
      </c>
      <c r="Y374" s="8">
        <f t="shared" si="83"/>
        <v>-2.5229999999999997</v>
      </c>
      <c r="Z374">
        <v>-2.9430000000000001</v>
      </c>
      <c r="AA374" s="7">
        <v>1.0100000000000001E-6</v>
      </c>
      <c r="AB374" s="7">
        <v>5.52E-5</v>
      </c>
      <c r="AC374">
        <f t="shared" si="84"/>
        <v>-4.2580609222708015</v>
      </c>
      <c r="AD374">
        <f t="shared" si="85"/>
        <v>-5.9956786262173578</v>
      </c>
      <c r="AE374" s="7">
        <f t="shared" si="86"/>
        <v>109.95337184988227</v>
      </c>
      <c r="AF374" s="7">
        <v>20</v>
      </c>
      <c r="AG374" s="7">
        <f t="shared" si="87"/>
        <v>-129.95337184988227</v>
      </c>
      <c r="AH374" s="7">
        <f t="shared" si="88"/>
        <v>-2.9117299151053513</v>
      </c>
      <c r="AI374">
        <v>0</v>
      </c>
      <c r="AJ374">
        <v>0</v>
      </c>
      <c r="AK374">
        <v>11.82</v>
      </c>
      <c r="AL374">
        <v>1.93</v>
      </c>
      <c r="AM374">
        <v>2.4300000000000002</v>
      </c>
    </row>
    <row r="375" spans="1:39" x14ac:dyDescent="0.25">
      <c r="A375">
        <v>46</v>
      </c>
      <c r="B375" t="s">
        <v>231</v>
      </c>
      <c r="C375" t="s">
        <v>232</v>
      </c>
      <c r="D375" t="s">
        <v>899</v>
      </c>
      <c r="E375" s="7">
        <f t="shared" si="80"/>
        <v>593615280790.79395</v>
      </c>
      <c r="F375" s="8">
        <f t="shared" si="81"/>
        <v>11.773505071984083</v>
      </c>
      <c r="G375" s="7">
        <f t="shared" si="89"/>
        <v>1995262.31496888</v>
      </c>
      <c r="H375">
        <v>6.3</v>
      </c>
      <c r="I375" s="7">
        <v>0.93</v>
      </c>
      <c r="J375" s="7">
        <f t="shared" si="90"/>
        <v>11.741988020538018</v>
      </c>
      <c r="K375" s="7">
        <f t="shared" si="91"/>
        <v>6.2684829485539355</v>
      </c>
      <c r="L375" s="7">
        <f t="shared" si="92"/>
        <v>552062211135.43921</v>
      </c>
      <c r="M375" s="7">
        <f t="shared" si="92"/>
        <v>1855593.9529210615</v>
      </c>
      <c r="N375" s="7">
        <f t="shared" si="93"/>
        <v>11.407309009174265</v>
      </c>
      <c r="O375" s="7">
        <f t="shared" si="94"/>
        <v>6.3283090091742631</v>
      </c>
      <c r="P375">
        <v>20</v>
      </c>
      <c r="Q375">
        <f t="shared" si="82"/>
        <v>293</v>
      </c>
      <c r="R375" t="s">
        <v>900</v>
      </c>
      <c r="S375" s="9" t="s">
        <v>41</v>
      </c>
      <c r="T375" t="s">
        <v>42</v>
      </c>
      <c r="U375" t="s">
        <v>233</v>
      </c>
      <c r="V375">
        <v>278.36</v>
      </c>
      <c r="W375">
        <v>11.779</v>
      </c>
      <c r="X375">
        <v>6.7</v>
      </c>
      <c r="Y375" s="8">
        <f t="shared" si="83"/>
        <v>-5.0789999999999997</v>
      </c>
      <c r="Z375">
        <v>-5.2389999999999999</v>
      </c>
      <c r="AA375" s="7">
        <v>1.85E-9</v>
      </c>
      <c r="AB375" s="7">
        <v>3.3300000000000003E-5</v>
      </c>
      <c r="AC375">
        <f t="shared" si="84"/>
        <v>-4.4775557664936798</v>
      </c>
      <c r="AD375">
        <f t="shared" si="85"/>
        <v>-8.7328282715969863</v>
      </c>
      <c r="AE375" s="7">
        <f t="shared" si="86"/>
        <v>111.88402107493549</v>
      </c>
      <c r="AF375" s="7">
        <v>20</v>
      </c>
      <c r="AG375" s="7">
        <f t="shared" si="87"/>
        <v>-131.8840210749355</v>
      </c>
      <c r="AH375" s="7">
        <f t="shared" si="88"/>
        <v>-5.473505071984083</v>
      </c>
      <c r="AI375">
        <v>0</v>
      </c>
      <c r="AJ375">
        <v>0.35</v>
      </c>
      <c r="AK375">
        <v>12.45</v>
      </c>
      <c r="AL375">
        <v>1.99</v>
      </c>
      <c r="AM375">
        <v>2.19</v>
      </c>
    </row>
    <row r="376" spans="1:39" x14ac:dyDescent="0.25">
      <c r="A376">
        <v>727</v>
      </c>
      <c r="B376" t="s">
        <v>234</v>
      </c>
      <c r="C376" t="s">
        <v>235</v>
      </c>
      <c r="D376" t="s">
        <v>899</v>
      </c>
      <c r="E376" s="7">
        <f t="shared" si="80"/>
        <v>815915029063.69543</v>
      </c>
      <c r="F376" s="8">
        <f t="shared" si="81"/>
        <v>11.911644932858962</v>
      </c>
      <c r="G376" s="7">
        <f t="shared" si="89"/>
        <v>1698243.6524617488</v>
      </c>
      <c r="H376">
        <v>6.23</v>
      </c>
      <c r="I376" s="7">
        <v>0.93</v>
      </c>
      <c r="J376" s="7">
        <f t="shared" si="90"/>
        <v>11.8801278814129</v>
      </c>
      <c r="K376" s="7">
        <f t="shared" si="91"/>
        <v>6.1984829485539361</v>
      </c>
      <c r="L376" s="7">
        <f t="shared" si="92"/>
        <v>758800977029.24072</v>
      </c>
      <c r="M376" s="7">
        <f t="shared" si="92"/>
        <v>1579366.5967894292</v>
      </c>
      <c r="N376" s="7">
        <f t="shared" si="93"/>
        <v>11.529309009174264</v>
      </c>
      <c r="O376" s="7">
        <f t="shared" si="94"/>
        <v>6.2583090091742646</v>
      </c>
      <c r="P376">
        <v>20</v>
      </c>
      <c r="Q376">
        <f t="shared" si="82"/>
        <v>293</v>
      </c>
      <c r="R376" t="s">
        <v>900</v>
      </c>
      <c r="S376" s="9" t="s">
        <v>41</v>
      </c>
      <c r="T376" t="s">
        <v>42</v>
      </c>
      <c r="U376" t="s">
        <v>236</v>
      </c>
      <c r="V376">
        <v>276.33999999999997</v>
      </c>
      <c r="W376">
        <v>11.971</v>
      </c>
      <c r="X376">
        <v>6.7</v>
      </c>
      <c r="Y376" s="8">
        <f t="shared" si="83"/>
        <v>-5.2709999999999999</v>
      </c>
      <c r="Z376">
        <v>-5.2709999999999999</v>
      </c>
      <c r="AA376" s="7">
        <v>1.17E-7</v>
      </c>
      <c r="AB376" s="7">
        <v>8.1100000000000003E-6</v>
      </c>
      <c r="AC376">
        <f t="shared" si="84"/>
        <v>-5.090979145788844</v>
      </c>
      <c r="AD376">
        <f t="shared" si="85"/>
        <v>-6.9318141382538387</v>
      </c>
      <c r="AE376" s="7">
        <f t="shared" si="86"/>
        <v>117.27961647517716</v>
      </c>
      <c r="AF376" s="7">
        <v>20</v>
      </c>
      <c r="AG376" s="7">
        <f t="shared" si="87"/>
        <v>-137.27961647517716</v>
      </c>
      <c r="AH376" s="7">
        <f t="shared" si="88"/>
        <v>-5.6816449328589629</v>
      </c>
      <c r="AI376">
        <v>0</v>
      </c>
      <c r="AJ376">
        <v>0.33</v>
      </c>
      <c r="AK376">
        <v>12.89</v>
      </c>
      <c r="AL376">
        <v>2.02</v>
      </c>
      <c r="AM376">
        <v>2.08</v>
      </c>
    </row>
    <row r="377" spans="1:39" x14ac:dyDescent="0.25">
      <c r="A377">
        <v>736</v>
      </c>
      <c r="B377" t="s">
        <v>237</v>
      </c>
      <c r="C377" t="s">
        <v>238</v>
      </c>
      <c r="D377" t="s">
        <v>899</v>
      </c>
      <c r="E377" s="7">
        <f t="shared" si="80"/>
        <v>617788825204.30737</v>
      </c>
      <c r="F377" s="8">
        <f t="shared" si="81"/>
        <v>11.790840048355204</v>
      </c>
      <c r="G377" s="7">
        <f t="shared" si="89"/>
        <v>3162277.6601683851</v>
      </c>
      <c r="H377">
        <v>6.5</v>
      </c>
      <c r="I377" s="7">
        <v>0.93</v>
      </c>
      <c r="J377" s="7">
        <f t="shared" si="90"/>
        <v>11.759322996909141</v>
      </c>
      <c r="K377" s="7">
        <f t="shared" si="91"/>
        <v>6.4684829485539357</v>
      </c>
      <c r="L377" s="7">
        <f t="shared" si="92"/>
        <v>574543607440.00891</v>
      </c>
      <c r="M377" s="7">
        <f t="shared" si="92"/>
        <v>2940918.2239566031</v>
      </c>
      <c r="N377" s="7">
        <f t="shared" si="93"/>
        <v>11.375309009174266</v>
      </c>
      <c r="O377" s="7">
        <f t="shared" si="94"/>
        <v>6.5283090091742642</v>
      </c>
      <c r="P377">
        <v>20</v>
      </c>
      <c r="Q377">
        <f t="shared" si="82"/>
        <v>293</v>
      </c>
      <c r="R377" t="s">
        <v>900</v>
      </c>
      <c r="S377" s="9" t="s">
        <v>41</v>
      </c>
      <c r="T377" t="s">
        <v>42</v>
      </c>
      <c r="U377" t="s">
        <v>239</v>
      </c>
      <c r="V377">
        <v>276.33999999999997</v>
      </c>
      <c r="W377">
        <v>11.547000000000001</v>
      </c>
      <c r="X377">
        <v>6.7</v>
      </c>
      <c r="Y377" s="8">
        <f t="shared" si="83"/>
        <v>-4.8470000000000004</v>
      </c>
      <c r="Z377">
        <v>-4.8470000000000004</v>
      </c>
      <c r="AA377" s="7">
        <v>1.6700000000000001E-8</v>
      </c>
      <c r="AB377" s="7">
        <v>4.4400000000000001E-7</v>
      </c>
      <c r="AC377">
        <f t="shared" si="84"/>
        <v>-6.3526170298853799</v>
      </c>
      <c r="AD377">
        <f t="shared" si="85"/>
        <v>-7.7772835288524167</v>
      </c>
      <c r="AE377" s="7">
        <f t="shared" si="86"/>
        <v>128.37682566864419</v>
      </c>
      <c r="AF377" s="7">
        <v>20</v>
      </c>
      <c r="AG377" s="7">
        <f t="shared" si="87"/>
        <v>-148.37682566864419</v>
      </c>
      <c r="AH377" s="7">
        <f t="shared" si="88"/>
        <v>-5.2908400483552045</v>
      </c>
      <c r="AI377">
        <v>0</v>
      </c>
      <c r="AJ377">
        <v>0.33</v>
      </c>
      <c r="AK377">
        <v>12.89</v>
      </c>
      <c r="AL377">
        <v>2.02</v>
      </c>
      <c r="AM377">
        <v>2.08</v>
      </c>
    </row>
    <row r="378" spans="1:39" x14ac:dyDescent="0.25">
      <c r="A378">
        <v>948</v>
      </c>
      <c r="B378" t="s">
        <v>605</v>
      </c>
      <c r="C378" t="s">
        <v>606</v>
      </c>
      <c r="D378" t="s">
        <v>899</v>
      </c>
      <c r="E378" s="7">
        <f t="shared" si="80"/>
        <v>211813473.58009157</v>
      </c>
      <c r="F378" s="8">
        <f t="shared" si="81"/>
        <v>8.3259535823785118</v>
      </c>
      <c r="G378" s="7">
        <f t="shared" si="89"/>
        <v>234422.88153199267</v>
      </c>
      <c r="H378">
        <v>5.37</v>
      </c>
      <c r="I378" s="7" t="s">
        <v>204</v>
      </c>
      <c r="J378" s="7" t="s">
        <v>204</v>
      </c>
      <c r="K378" s="7" t="s">
        <v>204</v>
      </c>
      <c r="L378" s="7" t="s">
        <v>204</v>
      </c>
      <c r="M378" s="7" t="s">
        <v>204</v>
      </c>
      <c r="N378" s="7">
        <v>8.1166980564945757</v>
      </c>
      <c r="O378" s="7">
        <v>5.417698056494574</v>
      </c>
      <c r="P378">
        <v>21</v>
      </c>
      <c r="Q378">
        <f t="shared" si="82"/>
        <v>294</v>
      </c>
      <c r="R378" t="s">
        <v>1203</v>
      </c>
      <c r="S378" s="9" t="s">
        <v>41</v>
      </c>
      <c r="T378" t="s">
        <v>206</v>
      </c>
      <c r="U378" t="s">
        <v>607</v>
      </c>
      <c r="V378">
        <v>283.58999999999997</v>
      </c>
      <c r="W378">
        <v>8.1989999999999998</v>
      </c>
      <c r="X378">
        <v>5.5</v>
      </c>
      <c r="Y378" s="8">
        <f t="shared" si="83"/>
        <v>-2.6989999999999998</v>
      </c>
      <c r="Z378">
        <v>-2.6989999999999998</v>
      </c>
      <c r="AA378">
        <v>2.9399999999999999E-3</v>
      </c>
      <c r="AB378">
        <v>1.8499999999999999E-2</v>
      </c>
      <c r="AC378">
        <f t="shared" si="84"/>
        <v>-1.7328282715969863</v>
      </c>
      <c r="AD378">
        <f t="shared" si="85"/>
        <v>-2.5316526695878427</v>
      </c>
      <c r="AE378" s="7">
        <f t="shared" si="86"/>
        <v>87.741740969149816</v>
      </c>
      <c r="AF378" s="7">
        <v>20</v>
      </c>
      <c r="AG378" s="7">
        <f t="shared" si="87"/>
        <v>-107.74174096914982</v>
      </c>
      <c r="AH378" s="7">
        <f t="shared" si="88"/>
        <v>-2.9559535823785117</v>
      </c>
      <c r="AI378">
        <v>0</v>
      </c>
      <c r="AJ378">
        <v>0.28000000000000003</v>
      </c>
      <c r="AK378">
        <v>8.86</v>
      </c>
      <c r="AL378">
        <v>1.45</v>
      </c>
      <c r="AM378">
        <v>1.93</v>
      </c>
    </row>
    <row r="379" spans="1:39" x14ac:dyDescent="0.25">
      <c r="A379">
        <v>205</v>
      </c>
      <c r="B379" t="s">
        <v>394</v>
      </c>
      <c r="C379" t="s">
        <v>192</v>
      </c>
      <c r="D379" t="s">
        <v>899</v>
      </c>
      <c r="E379" s="7">
        <f t="shared" si="80"/>
        <v>4584372321.3750095</v>
      </c>
      <c r="F379" s="8">
        <f t="shared" si="81"/>
        <v>9.6612798817674346</v>
      </c>
      <c r="G379" s="7">
        <f t="shared" si="89"/>
        <v>1288249.5516931366</v>
      </c>
      <c r="H379">
        <v>6.11</v>
      </c>
      <c r="I379" s="7" t="s">
        <v>204</v>
      </c>
      <c r="J379" s="7" t="s">
        <v>204</v>
      </c>
      <c r="K379" s="7" t="s">
        <v>204</v>
      </c>
      <c r="L379" s="7" t="s">
        <v>204</v>
      </c>
      <c r="M379" s="7" t="s">
        <v>204</v>
      </c>
      <c r="N379" s="7">
        <v>9.4366980564945759</v>
      </c>
      <c r="O379" s="7">
        <v>6.1576980564945742</v>
      </c>
      <c r="P379">
        <v>21</v>
      </c>
      <c r="Q379">
        <f t="shared" si="82"/>
        <v>294</v>
      </c>
      <c r="R379" t="s">
        <v>1203</v>
      </c>
      <c r="S379" s="9" t="s">
        <v>41</v>
      </c>
      <c r="T379" t="s">
        <v>206</v>
      </c>
      <c r="U379" t="s">
        <v>193</v>
      </c>
      <c r="V379">
        <v>318.02999999999997</v>
      </c>
      <c r="W379">
        <v>9.2789999999999999</v>
      </c>
      <c r="X379">
        <v>6</v>
      </c>
      <c r="Y379" s="8">
        <f t="shared" si="83"/>
        <v>-3.2789999999999999</v>
      </c>
      <c r="Z379">
        <v>-2.7690000000000001</v>
      </c>
      <c r="AA379">
        <v>9.1299999999999992E-3</v>
      </c>
      <c r="AB379">
        <v>3.4399999999999999E-3</v>
      </c>
      <c r="AC379">
        <f t="shared" si="84"/>
        <v>-2.46344155742847</v>
      </c>
      <c r="AD379">
        <f t="shared" si="85"/>
        <v>-2.0395292224657009</v>
      </c>
      <c r="AE379" s="7">
        <f t="shared" si="86"/>
        <v>94.168124145019888</v>
      </c>
      <c r="AF379" s="7">
        <v>20</v>
      </c>
      <c r="AG379" s="7">
        <f t="shared" si="87"/>
        <v>-114.16812414501989</v>
      </c>
      <c r="AH379" s="7">
        <f t="shared" si="88"/>
        <v>-3.5512798817674334</v>
      </c>
      <c r="AI379">
        <v>0</v>
      </c>
      <c r="AJ379">
        <v>0.3</v>
      </c>
      <c r="AK379">
        <v>9.3800000000000008</v>
      </c>
      <c r="AL379">
        <v>1.53</v>
      </c>
      <c r="AM379">
        <v>2.0499999999999998</v>
      </c>
    </row>
    <row r="380" spans="1:39" x14ac:dyDescent="0.25">
      <c r="A380">
        <v>216</v>
      </c>
      <c r="B380" t="s">
        <v>395</v>
      </c>
      <c r="C380" t="s">
        <v>192</v>
      </c>
      <c r="D380" t="s">
        <v>899</v>
      </c>
      <c r="E380" s="7">
        <f t="shared" si="80"/>
        <v>6626434077.2222357</v>
      </c>
      <c r="F380" s="8">
        <f t="shared" si="81"/>
        <v>9.8212798817674329</v>
      </c>
      <c r="G380" s="7">
        <f t="shared" si="89"/>
        <v>1862087.1366628683</v>
      </c>
      <c r="H380">
        <v>6.27</v>
      </c>
      <c r="I380" s="7" t="s">
        <v>204</v>
      </c>
      <c r="J380" s="7" t="s">
        <v>204</v>
      </c>
      <c r="K380" s="7" t="s">
        <v>204</v>
      </c>
      <c r="L380" s="7" t="s">
        <v>204</v>
      </c>
      <c r="M380" s="7" t="s">
        <v>204</v>
      </c>
      <c r="N380" s="7">
        <v>9.5966980564945743</v>
      </c>
      <c r="O380" s="7">
        <v>6.3176980564945735</v>
      </c>
      <c r="P380">
        <v>21</v>
      </c>
      <c r="Q380">
        <f t="shared" si="82"/>
        <v>294</v>
      </c>
      <c r="R380" t="s">
        <v>1203</v>
      </c>
      <c r="S380" s="9" t="s">
        <v>41</v>
      </c>
      <c r="T380" t="s">
        <v>206</v>
      </c>
      <c r="U380" t="s">
        <v>193</v>
      </c>
      <c r="V380">
        <v>318.02999999999997</v>
      </c>
      <c r="W380">
        <v>9.2789999999999999</v>
      </c>
      <c r="X380">
        <v>6</v>
      </c>
      <c r="Y380" s="8">
        <f t="shared" si="83"/>
        <v>-3.2789999999999999</v>
      </c>
      <c r="Z380">
        <v>-2.7690000000000001</v>
      </c>
      <c r="AA380">
        <v>9.1299999999999992E-3</v>
      </c>
      <c r="AB380">
        <v>3.4399999999999999E-3</v>
      </c>
      <c r="AC380">
        <f t="shared" si="84"/>
        <v>-2.46344155742847</v>
      </c>
      <c r="AD380">
        <f t="shared" si="85"/>
        <v>-2.0395292224657009</v>
      </c>
      <c r="AE380" s="7">
        <f t="shared" si="86"/>
        <v>94.168124145019888</v>
      </c>
      <c r="AF380" s="7">
        <v>20</v>
      </c>
      <c r="AG380" s="7">
        <f t="shared" si="87"/>
        <v>-114.16812414501989</v>
      </c>
      <c r="AH380" s="7">
        <f t="shared" si="88"/>
        <v>-3.5512798817674334</v>
      </c>
      <c r="AI380">
        <v>0</v>
      </c>
      <c r="AJ380">
        <v>0.3</v>
      </c>
      <c r="AK380">
        <v>9.3800000000000008</v>
      </c>
      <c r="AL380">
        <v>1.53</v>
      </c>
      <c r="AM380">
        <v>2.0499999999999998</v>
      </c>
    </row>
    <row r="381" spans="1:39" x14ac:dyDescent="0.25">
      <c r="A381">
        <v>197</v>
      </c>
      <c r="B381" t="s">
        <v>405</v>
      </c>
      <c r="C381" t="s">
        <v>406</v>
      </c>
      <c r="D381" t="s">
        <v>899</v>
      </c>
      <c r="E381" s="7">
        <f t="shared" si="80"/>
        <v>2092422907.3555443</v>
      </c>
      <c r="F381" s="8">
        <f t="shared" si="81"/>
        <v>9.3206494659356167</v>
      </c>
      <c r="G381" s="7">
        <f t="shared" si="89"/>
        <v>208929.61308540447</v>
      </c>
      <c r="H381">
        <v>5.32</v>
      </c>
      <c r="I381" s="7" t="s">
        <v>204</v>
      </c>
      <c r="J381" s="7" t="s">
        <v>204</v>
      </c>
      <c r="K381" s="7" t="s">
        <v>204</v>
      </c>
      <c r="L381" s="7" t="s">
        <v>204</v>
      </c>
      <c r="M381" s="7" t="s">
        <v>204</v>
      </c>
      <c r="N381" s="7">
        <v>9.0866980564945763</v>
      </c>
      <c r="O381" s="7">
        <v>5.3676980564945742</v>
      </c>
      <c r="P381">
        <v>21</v>
      </c>
      <c r="Q381">
        <f t="shared" si="82"/>
        <v>294</v>
      </c>
      <c r="R381" t="s">
        <v>1203</v>
      </c>
      <c r="S381" s="9" t="s">
        <v>41</v>
      </c>
      <c r="T381" t="s">
        <v>206</v>
      </c>
      <c r="U381" t="s">
        <v>407</v>
      </c>
      <c r="V381">
        <v>320.05</v>
      </c>
      <c r="W381">
        <v>9.5890000000000004</v>
      </c>
      <c r="X381">
        <v>5.87</v>
      </c>
      <c r="Y381" s="8">
        <f t="shared" si="83"/>
        <v>-3.7190000000000003</v>
      </c>
      <c r="Z381">
        <v>-3.569</v>
      </c>
      <c r="AA381">
        <v>2.5999999999999999E-3</v>
      </c>
      <c r="AB381">
        <v>1.23E-3</v>
      </c>
      <c r="AC381">
        <f t="shared" si="84"/>
        <v>-2.9100948885606019</v>
      </c>
      <c r="AD381">
        <f t="shared" si="85"/>
        <v>-2.5850266520291822</v>
      </c>
      <c r="AE381" s="7">
        <f t="shared" si="86"/>
        <v>98.096831038663638</v>
      </c>
      <c r="AF381" s="7">
        <v>20</v>
      </c>
      <c r="AG381" s="7">
        <f t="shared" si="87"/>
        <v>-118.09683103866364</v>
      </c>
      <c r="AH381" s="7">
        <f t="shared" si="88"/>
        <v>-4.0006494659356155</v>
      </c>
      <c r="AI381">
        <v>0.09</v>
      </c>
      <c r="AJ381">
        <v>0.22</v>
      </c>
      <c r="AK381">
        <v>9.4499999999999993</v>
      </c>
      <c r="AL381">
        <v>1.44</v>
      </c>
      <c r="AM381">
        <v>2.1</v>
      </c>
    </row>
    <row r="382" spans="1:39" x14ac:dyDescent="0.25">
      <c r="A382">
        <v>188</v>
      </c>
      <c r="B382" t="s">
        <v>408</v>
      </c>
      <c r="C382" t="s">
        <v>406</v>
      </c>
      <c r="D382" t="s">
        <v>899</v>
      </c>
      <c r="E382" s="7">
        <f t="shared" si="80"/>
        <v>2347737116.2570786</v>
      </c>
      <c r="F382" s="8">
        <f t="shared" si="81"/>
        <v>9.3706494659356157</v>
      </c>
      <c r="G382" s="7">
        <f t="shared" si="89"/>
        <v>234422.88153199267</v>
      </c>
      <c r="H382">
        <v>5.37</v>
      </c>
      <c r="I382" s="7" t="s">
        <v>204</v>
      </c>
      <c r="J382" s="7" t="s">
        <v>204</v>
      </c>
      <c r="K382" s="7" t="s">
        <v>204</v>
      </c>
      <c r="L382" s="7" t="s">
        <v>204</v>
      </c>
      <c r="M382" s="7" t="s">
        <v>204</v>
      </c>
      <c r="N382" s="7">
        <v>9.1366980564945734</v>
      </c>
      <c r="O382" s="7">
        <v>5.417698056494574</v>
      </c>
      <c r="P382">
        <v>21</v>
      </c>
      <c r="Q382">
        <f t="shared" si="82"/>
        <v>294</v>
      </c>
      <c r="R382" t="s">
        <v>1203</v>
      </c>
      <c r="S382" s="9" t="s">
        <v>41</v>
      </c>
      <c r="T382" t="s">
        <v>206</v>
      </c>
      <c r="U382" t="s">
        <v>407</v>
      </c>
      <c r="V382">
        <v>320.05</v>
      </c>
      <c r="W382">
        <v>9.5890000000000004</v>
      </c>
      <c r="X382">
        <v>5.87</v>
      </c>
      <c r="Y382" s="8">
        <f t="shared" si="83"/>
        <v>-3.7190000000000003</v>
      </c>
      <c r="Z382">
        <v>-3.569</v>
      </c>
      <c r="AA382">
        <v>2.5999999999999999E-3</v>
      </c>
      <c r="AB382">
        <v>1.23E-3</v>
      </c>
      <c r="AC382">
        <f t="shared" si="84"/>
        <v>-2.9100948885606019</v>
      </c>
      <c r="AD382">
        <f t="shared" si="85"/>
        <v>-2.5850266520291822</v>
      </c>
      <c r="AE382" s="7">
        <f t="shared" si="86"/>
        <v>98.096831038663638</v>
      </c>
      <c r="AF382" s="7">
        <v>20</v>
      </c>
      <c r="AG382" s="7">
        <f t="shared" si="87"/>
        <v>-118.09683103866364</v>
      </c>
      <c r="AH382" s="7">
        <f t="shared" si="88"/>
        <v>-4.0006494659356155</v>
      </c>
      <c r="AI382">
        <v>0.09</v>
      </c>
      <c r="AJ382">
        <v>0.22</v>
      </c>
      <c r="AK382">
        <v>9.4499999999999993</v>
      </c>
      <c r="AL382">
        <v>1.44</v>
      </c>
      <c r="AM382">
        <v>2.1</v>
      </c>
    </row>
    <row r="383" spans="1:39" x14ac:dyDescent="0.25">
      <c r="A383">
        <v>23</v>
      </c>
      <c r="B383" t="s">
        <v>430</v>
      </c>
      <c r="C383" t="s">
        <v>198</v>
      </c>
      <c r="D383" t="s">
        <v>899</v>
      </c>
      <c r="E383" s="7">
        <f t="shared" si="80"/>
        <v>9316530467.5090885</v>
      </c>
      <c r="F383" s="8">
        <f t="shared" si="81"/>
        <v>9.9692542085609244</v>
      </c>
      <c r="G383" s="7">
        <f t="shared" si="89"/>
        <v>1202264.4346174158</v>
      </c>
      <c r="H383">
        <v>6.08</v>
      </c>
      <c r="I383" s="7" t="s">
        <v>204</v>
      </c>
      <c r="J383" s="7" t="s">
        <v>204</v>
      </c>
      <c r="K383" s="7" t="s">
        <v>204</v>
      </c>
      <c r="L383" s="7" t="s">
        <v>204</v>
      </c>
      <c r="M383" s="7" t="s">
        <v>204</v>
      </c>
      <c r="N383" s="7">
        <v>9.7156980564945759</v>
      </c>
      <c r="O383" s="7">
        <v>6.127698056494574</v>
      </c>
      <c r="P383">
        <v>21</v>
      </c>
      <c r="Q383">
        <f t="shared" si="82"/>
        <v>294</v>
      </c>
      <c r="R383" t="s">
        <v>1203</v>
      </c>
      <c r="S383" s="9" t="s">
        <v>41</v>
      </c>
      <c r="T383" t="s">
        <v>206</v>
      </c>
      <c r="U383" t="s">
        <v>199</v>
      </c>
      <c r="V383">
        <v>354.49</v>
      </c>
      <c r="W383">
        <v>10.378</v>
      </c>
      <c r="X383">
        <v>6.79</v>
      </c>
      <c r="Y383" s="8">
        <f t="shared" si="83"/>
        <v>-3.5880000000000001</v>
      </c>
      <c r="Z383">
        <v>-3.468</v>
      </c>
      <c r="AA383">
        <v>9.9599999999999992E-4</v>
      </c>
      <c r="AB383">
        <v>1.4300000000000001E-4</v>
      </c>
      <c r="AC383">
        <f t="shared" si="84"/>
        <v>-3.8446639625349381</v>
      </c>
      <c r="AD383">
        <f t="shared" si="85"/>
        <v>-3.0017406615763012</v>
      </c>
      <c r="AE383" s="7">
        <f t="shared" si="86"/>
        <v>106.31718384383068</v>
      </c>
      <c r="AF383" s="7">
        <v>20</v>
      </c>
      <c r="AG383" s="7">
        <f t="shared" si="87"/>
        <v>-126.31718384383068</v>
      </c>
      <c r="AH383" s="7">
        <f t="shared" si="88"/>
        <v>-3.8892542085609247</v>
      </c>
      <c r="AI383">
        <v>0</v>
      </c>
      <c r="AJ383">
        <v>0.22</v>
      </c>
      <c r="AK383">
        <v>9.8800000000000008</v>
      </c>
      <c r="AL383">
        <v>1.51</v>
      </c>
      <c r="AM383">
        <v>2.2200000000000002</v>
      </c>
    </row>
    <row r="384" spans="1:39" x14ac:dyDescent="0.25">
      <c r="A384">
        <v>12</v>
      </c>
      <c r="B384" t="s">
        <v>431</v>
      </c>
      <c r="C384" t="s">
        <v>198</v>
      </c>
      <c r="D384" t="s">
        <v>899</v>
      </c>
      <c r="E384" s="7">
        <f t="shared" si="80"/>
        <v>14101139485.497</v>
      </c>
      <c r="F384" s="8">
        <f t="shared" si="81"/>
        <v>10.149254208560924</v>
      </c>
      <c r="G384" s="7">
        <f t="shared" si="89"/>
        <v>1819700.8586099846</v>
      </c>
      <c r="H384">
        <v>6.26</v>
      </c>
      <c r="I384" s="7" t="s">
        <v>204</v>
      </c>
      <c r="J384" s="7" t="s">
        <v>204</v>
      </c>
      <c r="K384" s="7" t="s">
        <v>204</v>
      </c>
      <c r="L384" s="7" t="s">
        <v>204</v>
      </c>
      <c r="M384" s="7" t="s">
        <v>204</v>
      </c>
      <c r="N384" s="7">
        <v>9.8956980564945756</v>
      </c>
      <c r="O384" s="7">
        <v>6.3076980564945737</v>
      </c>
      <c r="P384">
        <v>21</v>
      </c>
      <c r="Q384">
        <f t="shared" si="82"/>
        <v>294</v>
      </c>
      <c r="R384" t="s">
        <v>1203</v>
      </c>
      <c r="S384" s="9" t="s">
        <v>41</v>
      </c>
      <c r="T384" t="s">
        <v>206</v>
      </c>
      <c r="U384" t="s">
        <v>199</v>
      </c>
      <c r="V384">
        <v>354.49</v>
      </c>
      <c r="W384">
        <v>10.378</v>
      </c>
      <c r="X384">
        <v>6.79</v>
      </c>
      <c r="Y384" s="8">
        <f t="shared" si="83"/>
        <v>-3.5880000000000001</v>
      </c>
      <c r="Z384">
        <v>-3.468</v>
      </c>
      <c r="AA384">
        <v>9.9599999999999992E-4</v>
      </c>
      <c r="AB384">
        <v>1.4300000000000001E-4</v>
      </c>
      <c r="AC384">
        <f t="shared" si="84"/>
        <v>-3.8446639625349381</v>
      </c>
      <c r="AD384">
        <f t="shared" si="85"/>
        <v>-3.0017406615763012</v>
      </c>
      <c r="AE384" s="7">
        <f t="shared" si="86"/>
        <v>106.31718384383068</v>
      </c>
      <c r="AF384" s="7">
        <v>20</v>
      </c>
      <c r="AG384" s="7">
        <f t="shared" si="87"/>
        <v>-126.31718384383068</v>
      </c>
      <c r="AH384" s="7">
        <f t="shared" si="88"/>
        <v>-3.8892542085609247</v>
      </c>
      <c r="AI384">
        <v>0</v>
      </c>
      <c r="AJ384">
        <v>0.22</v>
      </c>
      <c r="AK384">
        <v>9.8800000000000008</v>
      </c>
      <c r="AL384">
        <v>1.51</v>
      </c>
      <c r="AM384">
        <v>2.2200000000000002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4"/>
  <sheetViews>
    <sheetView topLeftCell="A255" workbookViewId="0">
      <selection activeCell="D271" sqref="D271:D274"/>
    </sheetView>
  </sheetViews>
  <sheetFormatPr defaultRowHeight="15" x14ac:dyDescent="0.25"/>
  <sheetData>
    <row r="1" spans="1:39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5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" t="s">
        <v>20</v>
      </c>
      <c r="X1" s="1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</row>
    <row r="2" spans="1:39" x14ac:dyDescent="0.25">
      <c r="A2">
        <v>140</v>
      </c>
      <c r="B2" t="s">
        <v>1330</v>
      </c>
      <c r="C2" t="s">
        <v>1331</v>
      </c>
      <c r="D2" t="s">
        <v>1332</v>
      </c>
      <c r="E2" s="7">
        <f t="shared" ref="E2:E65" si="0">10^F2</f>
        <v>338.84415613920248</v>
      </c>
      <c r="F2" s="8">
        <v>2.5299999999999998</v>
      </c>
      <c r="G2" s="7">
        <f t="shared" ref="G2:G65" si="1">10^H2</f>
        <v>0.1798019401758657</v>
      </c>
      <c r="H2" s="7">
        <f t="shared" ref="H2:H65" si="2">F2+AH2</f>
        <v>-0.74520562626727127</v>
      </c>
      <c r="I2" s="7">
        <v>0.03</v>
      </c>
      <c r="J2" s="7">
        <f t="shared" ref="J2:J65" si="3">LOG(I2*E2)</f>
        <v>1.0071212547196624</v>
      </c>
      <c r="K2" s="7">
        <f t="shared" ref="K2:K65" si="4">J2+AH2</f>
        <v>-2.2680843715476087</v>
      </c>
      <c r="L2" s="7">
        <f t="shared" ref="L2:M65" si="5">10^J2</f>
        <v>10.165324684176078</v>
      </c>
      <c r="M2" s="7">
        <f t="shared" si="5"/>
        <v>5.3940582052759709E-3</v>
      </c>
      <c r="N2" s="7">
        <f t="shared" ref="N2:N65" si="6">LOG(EXP((AE2/8.314)*((1000/298)-(1000/Q2))+LN(L2)))</f>
        <v>1.2080907209085221</v>
      </c>
      <c r="O2" s="7">
        <f t="shared" ref="O2:O65" si="7">LOG(EXP((-AF2/8.314)*((1000/298)-(1000/Q2))+LN(M2)))</f>
        <v>-2.3819092790914791</v>
      </c>
      <c r="P2">
        <v>35</v>
      </c>
      <c r="Q2">
        <f t="shared" ref="Q2:Q65" si="8">P2+273</f>
        <v>308</v>
      </c>
      <c r="R2" t="s">
        <v>1333</v>
      </c>
      <c r="S2" s="9" t="s">
        <v>1334</v>
      </c>
      <c r="T2" t="s">
        <v>42</v>
      </c>
      <c r="U2" t="s">
        <v>1335</v>
      </c>
      <c r="V2">
        <v>32.04</v>
      </c>
      <c r="W2">
        <v>2.96</v>
      </c>
      <c r="X2">
        <v>-0.63</v>
      </c>
      <c r="Y2" s="8">
        <f t="shared" ref="Y2:Y65" si="9">X2-W2</f>
        <v>-3.59</v>
      </c>
      <c r="Z2">
        <v>-3.73</v>
      </c>
      <c r="AA2" s="7">
        <v>15800</v>
      </c>
      <c r="AB2" s="7">
        <v>16900</v>
      </c>
      <c r="AC2">
        <f t="shared" ref="AC2:AC65" si="10">LOG(AB2)</f>
        <v>4.2278867046136739</v>
      </c>
      <c r="AD2">
        <f t="shared" ref="AD2:AD65" si="11">LOG(AA2)</f>
        <v>4.1986570869544222</v>
      </c>
      <c r="AE2" s="7">
        <f t="shared" ref="AE2:AE65" si="12">-3.82*LN(AB2)+72.5</f>
        <v>35.312036798519351</v>
      </c>
      <c r="AF2" s="7">
        <v>20</v>
      </c>
      <c r="AG2" s="7">
        <f t="shared" ref="AG2:AG65" si="13">-AF2-AE2</f>
        <v>-55.312036798519351</v>
      </c>
      <c r="AH2" s="7">
        <f t="shared" ref="AH2:AH65" si="14">LOG(EXP((-AG2/8.314)*((1000/298)-(1000/Q2))+LN(10^Y2)))</f>
        <v>-3.2752056262672711</v>
      </c>
      <c r="AI2">
        <v>0.31</v>
      </c>
      <c r="AJ2">
        <v>0.3</v>
      </c>
      <c r="AK2">
        <v>1.1000000000000001</v>
      </c>
      <c r="AL2">
        <v>0.44</v>
      </c>
      <c r="AM2">
        <v>0.31</v>
      </c>
    </row>
    <row r="3" spans="1:39" x14ac:dyDescent="0.25">
      <c r="A3">
        <v>141</v>
      </c>
      <c r="B3" t="s">
        <v>1330</v>
      </c>
      <c r="C3" t="s">
        <v>1331</v>
      </c>
      <c r="D3" t="s">
        <v>1332</v>
      </c>
      <c r="E3" s="7">
        <f t="shared" si="0"/>
        <v>1096.4781961431863</v>
      </c>
      <c r="F3" s="8">
        <v>3.04</v>
      </c>
      <c r="G3" s="7">
        <f t="shared" si="1"/>
        <v>0.12982098676607906</v>
      </c>
      <c r="H3" s="7">
        <f t="shared" si="2"/>
        <v>-0.88665509413083576</v>
      </c>
      <c r="I3" s="7">
        <v>0.03</v>
      </c>
      <c r="J3" s="7">
        <f t="shared" si="3"/>
        <v>1.5171212547196629</v>
      </c>
      <c r="K3" s="7">
        <f t="shared" si="4"/>
        <v>-2.4095338394111732</v>
      </c>
      <c r="L3" s="7">
        <f t="shared" si="5"/>
        <v>32.894345884295596</v>
      </c>
      <c r="M3" s="7">
        <f t="shared" si="5"/>
        <v>3.8946296029823716E-3</v>
      </c>
      <c r="N3" s="7">
        <f t="shared" si="6"/>
        <v>1.3021955756010217</v>
      </c>
      <c r="O3" s="7">
        <f t="shared" si="7"/>
        <v>-2.2878044243989795</v>
      </c>
      <c r="P3">
        <v>15</v>
      </c>
      <c r="Q3">
        <f t="shared" si="8"/>
        <v>288</v>
      </c>
      <c r="R3" t="s">
        <v>1333</v>
      </c>
      <c r="S3" s="9" t="s">
        <v>1334</v>
      </c>
      <c r="T3" t="s">
        <v>42</v>
      </c>
      <c r="U3" t="s">
        <v>1335</v>
      </c>
      <c r="V3">
        <v>32.04</v>
      </c>
      <c r="W3">
        <v>2.96</v>
      </c>
      <c r="X3">
        <v>-0.63</v>
      </c>
      <c r="Y3" s="8">
        <f t="shared" si="9"/>
        <v>-3.59</v>
      </c>
      <c r="Z3">
        <v>-3.73</v>
      </c>
      <c r="AA3" s="7">
        <v>15800</v>
      </c>
      <c r="AB3" s="7">
        <v>16900</v>
      </c>
      <c r="AC3">
        <f t="shared" si="10"/>
        <v>4.2278867046136739</v>
      </c>
      <c r="AD3">
        <f t="shared" si="11"/>
        <v>4.1986570869544222</v>
      </c>
      <c r="AE3" s="7">
        <f t="shared" si="12"/>
        <v>35.312036798519351</v>
      </c>
      <c r="AF3" s="7">
        <v>20</v>
      </c>
      <c r="AG3" s="7">
        <f t="shared" si="13"/>
        <v>-55.312036798519351</v>
      </c>
      <c r="AH3" s="7">
        <f t="shared" si="14"/>
        <v>-3.9266550941308358</v>
      </c>
      <c r="AI3">
        <v>0.31</v>
      </c>
      <c r="AJ3">
        <v>0.3</v>
      </c>
      <c r="AK3">
        <v>1.1000000000000001</v>
      </c>
      <c r="AL3">
        <v>0.44</v>
      </c>
      <c r="AM3">
        <v>0.31</v>
      </c>
    </row>
    <row r="4" spans="1:39" x14ac:dyDescent="0.25">
      <c r="A4">
        <v>221</v>
      </c>
      <c r="B4" t="s">
        <v>1336</v>
      </c>
      <c r="C4" t="s">
        <v>1337</v>
      </c>
      <c r="D4" t="s">
        <v>1332</v>
      </c>
      <c r="E4" s="7">
        <f t="shared" si="0"/>
        <v>1096.4781961431863</v>
      </c>
      <c r="F4" s="8">
        <v>3.04</v>
      </c>
      <c r="G4" s="7">
        <f t="shared" si="1"/>
        <v>1.0814166799963811</v>
      </c>
      <c r="H4" s="7">
        <f t="shared" si="2"/>
        <v>3.3993063939919743E-2</v>
      </c>
      <c r="I4" s="7">
        <v>0.03</v>
      </c>
      <c r="J4" s="7">
        <f t="shared" si="3"/>
        <v>1.5171212547196629</v>
      </c>
      <c r="K4" s="7">
        <f t="shared" si="4"/>
        <v>-1.4888856813404174</v>
      </c>
      <c r="L4" s="7">
        <f t="shared" si="5"/>
        <v>32.894345884295596</v>
      </c>
      <c r="M4" s="7">
        <f t="shared" si="5"/>
        <v>3.2442500399891452E-2</v>
      </c>
      <c r="N4" s="7">
        <f t="shared" si="6"/>
        <v>1.2938437336717779</v>
      </c>
      <c r="O4" s="7">
        <f t="shared" si="7"/>
        <v>-1.3671562663282235</v>
      </c>
      <c r="P4">
        <v>15</v>
      </c>
      <c r="Q4">
        <f t="shared" si="8"/>
        <v>288</v>
      </c>
      <c r="R4" t="s">
        <v>1333</v>
      </c>
      <c r="S4" s="9" t="s">
        <v>1334</v>
      </c>
      <c r="T4" t="s">
        <v>42</v>
      </c>
      <c r="U4" t="s">
        <v>1338</v>
      </c>
      <c r="V4">
        <v>41.05</v>
      </c>
      <c r="W4">
        <v>2.5110000000000001</v>
      </c>
      <c r="X4">
        <v>-0.15</v>
      </c>
      <c r="Y4" s="8">
        <f t="shared" si="9"/>
        <v>-2.661</v>
      </c>
      <c r="Z4">
        <v>-2.851</v>
      </c>
      <c r="AA4" s="7">
        <v>26700</v>
      </c>
      <c r="AB4" s="7">
        <v>11800</v>
      </c>
      <c r="AC4">
        <f t="shared" si="10"/>
        <v>4.071882007306125</v>
      </c>
      <c r="AD4">
        <f t="shared" si="11"/>
        <v>4.426511261364575</v>
      </c>
      <c r="AE4" s="7">
        <f t="shared" si="12"/>
        <v>36.684234624066654</v>
      </c>
      <c r="AF4" s="7">
        <v>20</v>
      </c>
      <c r="AG4" s="7">
        <f t="shared" si="13"/>
        <v>-56.684234624066654</v>
      </c>
      <c r="AH4" s="7">
        <f t="shared" si="14"/>
        <v>-3.0060069360600803</v>
      </c>
      <c r="AI4">
        <v>0</v>
      </c>
      <c r="AJ4">
        <v>0.2</v>
      </c>
      <c r="AK4">
        <v>1.4700000000000002</v>
      </c>
      <c r="AL4">
        <v>0.72</v>
      </c>
      <c r="AM4">
        <v>0.4</v>
      </c>
    </row>
    <row r="5" spans="1:39" x14ac:dyDescent="0.25">
      <c r="A5">
        <v>219</v>
      </c>
      <c r="B5" t="s">
        <v>1336</v>
      </c>
      <c r="C5" t="s">
        <v>1337</v>
      </c>
      <c r="D5" t="s">
        <v>1332</v>
      </c>
      <c r="E5" s="7">
        <f t="shared" si="0"/>
        <v>117.48975549395293</v>
      </c>
      <c r="F5" s="8">
        <v>2.0699999999999998</v>
      </c>
      <c r="G5" s="7">
        <f t="shared" si="1"/>
        <v>3.8448697157944962</v>
      </c>
      <c r="H5" s="7">
        <f t="shared" si="2"/>
        <v>0.58488162822843548</v>
      </c>
      <c r="I5" s="7">
        <v>0.03</v>
      </c>
      <c r="J5" s="7">
        <f t="shared" si="3"/>
        <v>0.54712125471966233</v>
      </c>
      <c r="K5" s="7">
        <f t="shared" si="4"/>
        <v>-0.93799711705190203</v>
      </c>
      <c r="L5" s="7">
        <f t="shared" si="5"/>
        <v>3.5246926648185881</v>
      </c>
      <c r="M5" s="7">
        <f t="shared" si="5"/>
        <v>0.11534609147383484</v>
      </c>
      <c r="N5" s="7">
        <f t="shared" si="6"/>
        <v>1.3081144625515084</v>
      </c>
      <c r="O5" s="7">
        <f t="shared" si="7"/>
        <v>-1.3528855374484925</v>
      </c>
      <c r="P5">
        <v>65</v>
      </c>
      <c r="Q5">
        <f t="shared" si="8"/>
        <v>338</v>
      </c>
      <c r="R5" t="s">
        <v>1333</v>
      </c>
      <c r="S5" s="9" t="s">
        <v>1334</v>
      </c>
      <c r="T5" t="s">
        <v>42</v>
      </c>
      <c r="U5" t="s">
        <v>1338</v>
      </c>
      <c r="V5">
        <v>41.05</v>
      </c>
      <c r="W5">
        <v>2.5110000000000001</v>
      </c>
      <c r="X5">
        <v>-0.15</v>
      </c>
      <c r="Y5" s="8">
        <f t="shared" si="9"/>
        <v>-2.661</v>
      </c>
      <c r="Z5">
        <v>-2.851</v>
      </c>
      <c r="AA5" s="7">
        <v>26700</v>
      </c>
      <c r="AB5" s="7">
        <v>11800</v>
      </c>
      <c r="AC5">
        <f t="shared" si="10"/>
        <v>4.071882007306125</v>
      </c>
      <c r="AD5">
        <f t="shared" si="11"/>
        <v>4.426511261364575</v>
      </c>
      <c r="AE5" s="7">
        <f t="shared" si="12"/>
        <v>36.684234624066654</v>
      </c>
      <c r="AF5" s="7">
        <v>20</v>
      </c>
      <c r="AG5" s="7">
        <f t="shared" si="13"/>
        <v>-56.684234624066654</v>
      </c>
      <c r="AH5" s="7">
        <f t="shared" si="14"/>
        <v>-1.4851183717715644</v>
      </c>
      <c r="AI5">
        <v>0</v>
      </c>
      <c r="AJ5">
        <v>0.2</v>
      </c>
      <c r="AK5">
        <v>1.4700000000000002</v>
      </c>
      <c r="AL5">
        <v>0.72</v>
      </c>
      <c r="AM5">
        <v>0.4</v>
      </c>
    </row>
    <row r="6" spans="1:39" x14ac:dyDescent="0.25">
      <c r="A6">
        <v>218</v>
      </c>
      <c r="B6" t="s">
        <v>1336</v>
      </c>
      <c r="C6" t="s">
        <v>1337</v>
      </c>
      <c r="D6" t="s">
        <v>1332</v>
      </c>
      <c r="E6" s="7">
        <f t="shared" si="0"/>
        <v>53.703179637025293</v>
      </c>
      <c r="F6" s="8">
        <v>1.73</v>
      </c>
      <c r="G6" s="7">
        <f t="shared" si="1"/>
        <v>9.0999288677863586</v>
      </c>
      <c r="H6" s="7">
        <f t="shared" si="2"/>
        <v>0.95903799754652097</v>
      </c>
      <c r="I6" s="7">
        <v>0.03</v>
      </c>
      <c r="J6" s="7">
        <f t="shared" si="3"/>
        <v>0.20712125471966256</v>
      </c>
      <c r="K6" s="7">
        <f t="shared" si="4"/>
        <v>-0.56384074773381643</v>
      </c>
      <c r="L6" s="7">
        <f t="shared" si="5"/>
        <v>1.6110953891107587</v>
      </c>
      <c r="M6" s="7">
        <f t="shared" si="5"/>
        <v>0.27299786603359072</v>
      </c>
      <c r="N6" s="7">
        <f t="shared" si="6"/>
        <v>1.4302937613298168</v>
      </c>
      <c r="O6" s="7">
        <f t="shared" si="7"/>
        <v>-1.2307062386701837</v>
      </c>
      <c r="P6">
        <v>95</v>
      </c>
      <c r="Q6">
        <f t="shared" si="8"/>
        <v>368</v>
      </c>
      <c r="R6" t="s">
        <v>1333</v>
      </c>
      <c r="S6" s="9" t="s">
        <v>1334</v>
      </c>
      <c r="T6" t="s">
        <v>42</v>
      </c>
      <c r="U6" t="s">
        <v>1338</v>
      </c>
      <c r="V6">
        <v>41.05</v>
      </c>
      <c r="W6">
        <v>2.5110000000000001</v>
      </c>
      <c r="X6">
        <v>-0.15</v>
      </c>
      <c r="Y6" s="8">
        <f t="shared" si="9"/>
        <v>-2.661</v>
      </c>
      <c r="Z6">
        <v>-2.851</v>
      </c>
      <c r="AA6" s="7">
        <v>26700</v>
      </c>
      <c r="AB6" s="7">
        <v>11800</v>
      </c>
      <c r="AC6">
        <f t="shared" si="10"/>
        <v>4.071882007306125</v>
      </c>
      <c r="AD6">
        <f t="shared" si="11"/>
        <v>4.426511261364575</v>
      </c>
      <c r="AE6" s="7">
        <f t="shared" si="12"/>
        <v>36.684234624066654</v>
      </c>
      <c r="AF6" s="7">
        <v>20</v>
      </c>
      <c r="AG6" s="7">
        <f t="shared" si="13"/>
        <v>-56.684234624066654</v>
      </c>
      <c r="AH6" s="7">
        <f t="shared" si="14"/>
        <v>-0.77096200245347901</v>
      </c>
      <c r="AI6">
        <v>0</v>
      </c>
      <c r="AJ6">
        <v>0.2</v>
      </c>
      <c r="AK6">
        <v>1.4700000000000002</v>
      </c>
      <c r="AL6">
        <v>0.72</v>
      </c>
      <c r="AM6">
        <v>0.4</v>
      </c>
    </row>
    <row r="7" spans="1:39" x14ac:dyDescent="0.25">
      <c r="A7">
        <v>220</v>
      </c>
      <c r="B7" t="s">
        <v>1336</v>
      </c>
      <c r="C7" t="s">
        <v>1337</v>
      </c>
      <c r="D7" t="s">
        <v>1332</v>
      </c>
      <c r="E7" s="7">
        <f t="shared" si="0"/>
        <v>562.34132519034927</v>
      </c>
      <c r="F7" s="8">
        <v>2.75</v>
      </c>
      <c r="G7" s="7">
        <f t="shared" si="1"/>
        <v>2.5799060339870197</v>
      </c>
      <c r="H7" s="7">
        <f t="shared" si="2"/>
        <v>0.41160388826396987</v>
      </c>
      <c r="I7" s="7">
        <v>0.03</v>
      </c>
      <c r="J7" s="7">
        <f t="shared" si="3"/>
        <v>1.2271212547196626</v>
      </c>
      <c r="K7" s="7">
        <f t="shared" si="4"/>
        <v>-1.1112748570163675</v>
      </c>
      <c r="L7" s="7">
        <f t="shared" si="5"/>
        <v>16.870239755710486</v>
      </c>
      <c r="M7" s="7">
        <f t="shared" si="5"/>
        <v>7.7397181019610586E-2</v>
      </c>
      <c r="N7" s="7">
        <f t="shared" si="6"/>
        <v>1.4359002354397634</v>
      </c>
      <c r="O7" s="7">
        <f t="shared" si="7"/>
        <v>-1.2250997645602375</v>
      </c>
      <c r="P7">
        <v>35</v>
      </c>
      <c r="Q7">
        <f t="shared" si="8"/>
        <v>308</v>
      </c>
      <c r="R7" t="s">
        <v>1333</v>
      </c>
      <c r="S7" s="9" t="s">
        <v>1334</v>
      </c>
      <c r="T7" t="s">
        <v>42</v>
      </c>
      <c r="U7" t="s">
        <v>1338</v>
      </c>
      <c r="V7">
        <v>41.05</v>
      </c>
      <c r="W7">
        <v>2.5110000000000001</v>
      </c>
      <c r="X7">
        <v>-0.15</v>
      </c>
      <c r="Y7" s="8">
        <f t="shared" si="9"/>
        <v>-2.661</v>
      </c>
      <c r="Z7">
        <v>-2.851</v>
      </c>
      <c r="AA7" s="7">
        <v>26700</v>
      </c>
      <c r="AB7" s="7">
        <v>11800</v>
      </c>
      <c r="AC7">
        <f t="shared" si="10"/>
        <v>4.071882007306125</v>
      </c>
      <c r="AD7">
        <f t="shared" si="11"/>
        <v>4.426511261364575</v>
      </c>
      <c r="AE7" s="7">
        <f t="shared" si="12"/>
        <v>36.684234624066654</v>
      </c>
      <c r="AF7" s="7">
        <v>20</v>
      </c>
      <c r="AG7" s="7">
        <f t="shared" si="13"/>
        <v>-56.684234624066654</v>
      </c>
      <c r="AH7" s="7">
        <f t="shared" si="14"/>
        <v>-2.3383961117360301</v>
      </c>
      <c r="AI7">
        <v>0</v>
      </c>
      <c r="AJ7">
        <v>0.2</v>
      </c>
      <c r="AK7">
        <v>1.4700000000000002</v>
      </c>
      <c r="AL7">
        <v>0.72</v>
      </c>
      <c r="AM7">
        <v>0.4</v>
      </c>
    </row>
    <row r="8" spans="1:39" x14ac:dyDescent="0.25">
      <c r="A8">
        <v>226</v>
      </c>
      <c r="B8" t="s">
        <v>1339</v>
      </c>
      <c r="C8" t="s">
        <v>1340</v>
      </c>
      <c r="D8" t="s">
        <v>1332</v>
      </c>
      <c r="E8" s="7">
        <f t="shared" si="0"/>
        <v>870.96358995608091</v>
      </c>
      <c r="F8" s="8">
        <v>2.94</v>
      </c>
      <c r="G8" s="7">
        <f t="shared" si="1"/>
        <v>4.573992711341635</v>
      </c>
      <c r="H8" s="7">
        <f t="shared" si="2"/>
        <v>0.66029546822293117</v>
      </c>
      <c r="I8" s="7">
        <v>0.03</v>
      </c>
      <c r="J8" s="7">
        <f t="shared" si="3"/>
        <v>1.4171212547196625</v>
      </c>
      <c r="K8" s="7">
        <f t="shared" si="4"/>
        <v>-0.86258327705740623</v>
      </c>
      <c r="L8" s="7">
        <f t="shared" si="5"/>
        <v>26.128907698682436</v>
      </c>
      <c r="M8" s="7">
        <f t="shared" si="5"/>
        <v>0.13721978134024906</v>
      </c>
      <c r="N8" s="7">
        <f t="shared" si="6"/>
        <v>1.6455918153987246</v>
      </c>
      <c r="O8" s="7">
        <f t="shared" si="7"/>
        <v>-0.97640818460127621</v>
      </c>
      <c r="P8">
        <v>35</v>
      </c>
      <c r="Q8">
        <f t="shared" si="8"/>
        <v>308</v>
      </c>
      <c r="R8" t="s">
        <v>1333</v>
      </c>
      <c r="S8" s="9" t="s">
        <v>1334</v>
      </c>
      <c r="T8" t="s">
        <v>42</v>
      </c>
      <c r="U8" t="s">
        <v>1341</v>
      </c>
      <c r="V8">
        <v>61.04</v>
      </c>
      <c r="W8">
        <v>2.5819999999999999</v>
      </c>
      <c r="X8">
        <v>-0.04</v>
      </c>
      <c r="Y8" s="8">
        <f t="shared" si="9"/>
        <v>-2.6219999999999999</v>
      </c>
      <c r="Z8">
        <v>-2.9319999999999999</v>
      </c>
      <c r="AA8" s="7">
        <v>4760</v>
      </c>
      <c r="AB8" s="7">
        <v>4770</v>
      </c>
      <c r="AC8">
        <f t="shared" si="10"/>
        <v>3.6785183790401139</v>
      </c>
      <c r="AD8">
        <f t="shared" si="11"/>
        <v>3.6776069527204931</v>
      </c>
      <c r="AE8" s="7">
        <f t="shared" si="12"/>
        <v>40.144211949569282</v>
      </c>
      <c r="AF8" s="7">
        <v>20</v>
      </c>
      <c r="AG8" s="7">
        <f t="shared" si="13"/>
        <v>-60.144211949569282</v>
      </c>
      <c r="AH8" s="7">
        <f t="shared" si="14"/>
        <v>-2.2797045317770688</v>
      </c>
      <c r="AI8">
        <v>0</v>
      </c>
      <c r="AJ8">
        <v>0.24</v>
      </c>
      <c r="AK8">
        <v>1.5300000000000002</v>
      </c>
      <c r="AL8">
        <v>0.71</v>
      </c>
      <c r="AM8">
        <v>0.42</v>
      </c>
    </row>
    <row r="9" spans="1:39" x14ac:dyDescent="0.25">
      <c r="A9">
        <v>225</v>
      </c>
      <c r="B9" t="s">
        <v>1339</v>
      </c>
      <c r="C9" t="s">
        <v>1340</v>
      </c>
      <c r="D9" t="s">
        <v>1332</v>
      </c>
      <c r="E9" s="7">
        <f t="shared" si="0"/>
        <v>218.77616239495524</v>
      </c>
      <c r="F9" s="8">
        <v>2.34</v>
      </c>
      <c r="G9" s="7">
        <f t="shared" si="1"/>
        <v>9.2396783858461511</v>
      </c>
      <c r="H9" s="7">
        <f t="shared" si="2"/>
        <v>0.96565685458772621</v>
      </c>
      <c r="I9" s="7">
        <v>0.03</v>
      </c>
      <c r="J9" s="7">
        <f t="shared" si="3"/>
        <v>0.81712125471966235</v>
      </c>
      <c r="K9" s="7">
        <f t="shared" si="4"/>
        <v>-0.5572218906926113</v>
      </c>
      <c r="L9" s="7">
        <f t="shared" si="5"/>
        <v>6.5632848718486576</v>
      </c>
      <c r="M9" s="7">
        <f t="shared" si="5"/>
        <v>0.27719035157538446</v>
      </c>
      <c r="N9" s="7">
        <f t="shared" si="6"/>
        <v>1.6498896889107988</v>
      </c>
      <c r="O9" s="7">
        <f t="shared" si="7"/>
        <v>-0.97211031108920165</v>
      </c>
      <c r="P9">
        <v>65</v>
      </c>
      <c r="Q9">
        <f t="shared" si="8"/>
        <v>338</v>
      </c>
      <c r="R9" t="s">
        <v>1333</v>
      </c>
      <c r="S9" s="9" t="s">
        <v>1334</v>
      </c>
      <c r="T9" t="s">
        <v>42</v>
      </c>
      <c r="U9" t="s">
        <v>1341</v>
      </c>
      <c r="V9">
        <v>61.04</v>
      </c>
      <c r="W9">
        <v>2.5819999999999999</v>
      </c>
      <c r="X9">
        <v>-0.04</v>
      </c>
      <c r="Y9" s="8">
        <f t="shared" si="9"/>
        <v>-2.6219999999999999</v>
      </c>
      <c r="Z9">
        <v>-2.9319999999999999</v>
      </c>
      <c r="AA9" s="7">
        <v>4760</v>
      </c>
      <c r="AB9" s="7">
        <v>4770</v>
      </c>
      <c r="AC9">
        <f t="shared" si="10"/>
        <v>3.6785183790401139</v>
      </c>
      <c r="AD9">
        <f t="shared" si="11"/>
        <v>3.6776069527204931</v>
      </c>
      <c r="AE9" s="7">
        <f t="shared" si="12"/>
        <v>40.144211949569282</v>
      </c>
      <c r="AF9" s="7">
        <v>20</v>
      </c>
      <c r="AG9" s="7">
        <f t="shared" si="13"/>
        <v>-60.144211949569282</v>
      </c>
      <c r="AH9" s="7">
        <f t="shared" si="14"/>
        <v>-1.3743431454122736</v>
      </c>
      <c r="AI9">
        <v>0</v>
      </c>
      <c r="AJ9">
        <v>0.24</v>
      </c>
      <c r="AK9">
        <v>1.5300000000000002</v>
      </c>
      <c r="AL9">
        <v>0.71</v>
      </c>
      <c r="AM9">
        <v>0.42</v>
      </c>
    </row>
    <row r="10" spans="1:39" x14ac:dyDescent="0.25">
      <c r="A10">
        <v>227</v>
      </c>
      <c r="B10" t="s">
        <v>1339</v>
      </c>
      <c r="C10" t="s">
        <v>1340</v>
      </c>
      <c r="D10" t="s">
        <v>1332</v>
      </c>
      <c r="E10" s="7">
        <f t="shared" si="0"/>
        <v>3162.2776601683804</v>
      </c>
      <c r="F10" s="8">
        <v>3.5</v>
      </c>
      <c r="G10" s="7">
        <f t="shared" si="1"/>
        <v>3.2503790726449564</v>
      </c>
      <c r="H10" s="7">
        <f t="shared" si="2"/>
        <v>0.51193401315047593</v>
      </c>
      <c r="I10" s="7">
        <v>0.03</v>
      </c>
      <c r="J10" s="7">
        <f t="shared" si="3"/>
        <v>1.9771212547196626</v>
      </c>
      <c r="K10" s="7">
        <f t="shared" si="4"/>
        <v>-1.0109447321298615</v>
      </c>
      <c r="L10" s="7">
        <f t="shared" si="5"/>
        <v>94.868329805051488</v>
      </c>
      <c r="M10" s="7">
        <f t="shared" si="5"/>
        <v>9.7511372179348688E-2</v>
      </c>
      <c r="N10" s="7">
        <f t="shared" si="6"/>
        <v>1.732784682882333</v>
      </c>
      <c r="O10" s="7">
        <f t="shared" si="7"/>
        <v>-0.88921531711766744</v>
      </c>
      <c r="P10">
        <v>15</v>
      </c>
      <c r="Q10">
        <f t="shared" si="8"/>
        <v>288</v>
      </c>
      <c r="R10" t="s">
        <v>1333</v>
      </c>
      <c r="S10" s="9" t="s">
        <v>1334</v>
      </c>
      <c r="T10" t="s">
        <v>42</v>
      </c>
      <c r="U10" t="s">
        <v>1341</v>
      </c>
      <c r="V10">
        <v>61.04</v>
      </c>
      <c r="W10">
        <v>2.5819999999999999</v>
      </c>
      <c r="X10">
        <v>-0.04</v>
      </c>
      <c r="Y10" s="8">
        <f t="shared" si="9"/>
        <v>-2.6219999999999999</v>
      </c>
      <c r="Z10">
        <v>-2.9319999999999999</v>
      </c>
      <c r="AA10" s="7">
        <v>4760</v>
      </c>
      <c r="AB10" s="7">
        <v>4770</v>
      </c>
      <c r="AC10">
        <f t="shared" si="10"/>
        <v>3.6785183790401139</v>
      </c>
      <c r="AD10">
        <f t="shared" si="11"/>
        <v>3.6776069527204931</v>
      </c>
      <c r="AE10" s="7">
        <f t="shared" si="12"/>
        <v>40.144211949569282</v>
      </c>
      <c r="AF10" s="7">
        <v>20</v>
      </c>
      <c r="AG10" s="7">
        <f t="shared" si="13"/>
        <v>-60.144211949569282</v>
      </c>
      <c r="AH10" s="7">
        <f t="shared" si="14"/>
        <v>-2.9880659868495241</v>
      </c>
      <c r="AI10">
        <v>0</v>
      </c>
      <c r="AJ10">
        <v>0.24</v>
      </c>
      <c r="AK10">
        <v>1.5300000000000002</v>
      </c>
      <c r="AL10">
        <v>0.71</v>
      </c>
      <c r="AM10">
        <v>0.42</v>
      </c>
    </row>
    <row r="11" spans="1:39" x14ac:dyDescent="0.25">
      <c r="A11">
        <v>224</v>
      </c>
      <c r="B11" t="s">
        <v>1339</v>
      </c>
      <c r="C11" t="s">
        <v>1340</v>
      </c>
      <c r="D11" t="s">
        <v>1332</v>
      </c>
      <c r="E11" s="7">
        <f t="shared" si="0"/>
        <v>91.201083935590972</v>
      </c>
      <c r="F11" s="8">
        <v>1.96</v>
      </c>
      <c r="G11" s="7">
        <f t="shared" si="1"/>
        <v>22.049816085927937</v>
      </c>
      <c r="H11" s="7">
        <f t="shared" si="2"/>
        <v>1.3434049714365219</v>
      </c>
      <c r="I11" s="7">
        <v>0.03</v>
      </c>
      <c r="J11" s="7">
        <f t="shared" si="3"/>
        <v>0.4371212547196624</v>
      </c>
      <c r="K11" s="7">
        <f t="shared" si="4"/>
        <v>-0.17947377384381563</v>
      </c>
      <c r="L11" s="7">
        <f t="shared" si="5"/>
        <v>2.7360325180677294</v>
      </c>
      <c r="M11" s="7">
        <f t="shared" si="5"/>
        <v>0.66149448257783805</v>
      </c>
      <c r="N11" s="7">
        <f t="shared" si="6"/>
        <v>1.7756607352198175</v>
      </c>
      <c r="O11" s="7">
        <f t="shared" si="7"/>
        <v>-0.84633926478018273</v>
      </c>
      <c r="P11">
        <v>95</v>
      </c>
      <c r="Q11">
        <f t="shared" si="8"/>
        <v>368</v>
      </c>
      <c r="R11" t="s">
        <v>1333</v>
      </c>
      <c r="S11" s="9" t="s">
        <v>1334</v>
      </c>
      <c r="T11" t="s">
        <v>42</v>
      </c>
      <c r="U11" t="s">
        <v>1341</v>
      </c>
      <c r="V11">
        <v>61.04</v>
      </c>
      <c r="W11">
        <v>2.5819999999999999</v>
      </c>
      <c r="X11">
        <v>-0.04</v>
      </c>
      <c r="Y11" s="8">
        <f t="shared" si="9"/>
        <v>-2.6219999999999999</v>
      </c>
      <c r="Z11">
        <v>-2.9319999999999999</v>
      </c>
      <c r="AA11" s="7">
        <v>4760</v>
      </c>
      <c r="AB11" s="7">
        <v>4770</v>
      </c>
      <c r="AC11">
        <f t="shared" si="10"/>
        <v>3.6785183790401139</v>
      </c>
      <c r="AD11">
        <f t="shared" si="11"/>
        <v>3.6776069527204931</v>
      </c>
      <c r="AE11" s="7">
        <f t="shared" si="12"/>
        <v>40.144211949569282</v>
      </c>
      <c r="AF11" s="7">
        <v>20</v>
      </c>
      <c r="AG11" s="7">
        <f t="shared" si="13"/>
        <v>-60.144211949569282</v>
      </c>
      <c r="AH11" s="7">
        <f t="shared" si="14"/>
        <v>-0.61659502856347803</v>
      </c>
      <c r="AI11">
        <v>0</v>
      </c>
      <c r="AJ11">
        <v>0.24</v>
      </c>
      <c r="AK11">
        <v>1.5300000000000002</v>
      </c>
      <c r="AL11">
        <v>0.71</v>
      </c>
      <c r="AM11">
        <v>0.42</v>
      </c>
    </row>
    <row r="12" spans="1:39" x14ac:dyDescent="0.25">
      <c r="A12">
        <v>222</v>
      </c>
      <c r="B12" t="s">
        <v>1342</v>
      </c>
      <c r="C12" t="s">
        <v>1343</v>
      </c>
      <c r="D12" t="s">
        <v>1332</v>
      </c>
      <c r="E12" s="7">
        <f t="shared" si="0"/>
        <v>245.4708915685033</v>
      </c>
      <c r="F12" s="8">
        <v>2.39</v>
      </c>
      <c r="G12" s="7">
        <f t="shared" si="1"/>
        <v>77.801049157986895</v>
      </c>
      <c r="H12" s="7">
        <f t="shared" si="2"/>
        <v>1.8909854535507702</v>
      </c>
      <c r="I12" s="7">
        <v>0.03</v>
      </c>
      <c r="J12" s="7">
        <f t="shared" si="3"/>
        <v>0.86712125471966295</v>
      </c>
      <c r="K12" s="7">
        <f t="shared" si="4"/>
        <v>0.36810670827043301</v>
      </c>
      <c r="L12" s="7">
        <f t="shared" si="5"/>
        <v>7.364126747055102</v>
      </c>
      <c r="M12" s="7">
        <f t="shared" si="5"/>
        <v>2.3340314747396085</v>
      </c>
      <c r="N12" s="7">
        <f t="shared" si="6"/>
        <v>1.0412818007265632</v>
      </c>
      <c r="O12" s="7">
        <f t="shared" si="7"/>
        <v>0.25428180072656326</v>
      </c>
      <c r="P12">
        <v>35</v>
      </c>
      <c r="Q12">
        <f t="shared" si="8"/>
        <v>308</v>
      </c>
      <c r="R12" t="s">
        <v>1333</v>
      </c>
      <c r="S12" s="9" t="s">
        <v>1334</v>
      </c>
      <c r="T12" t="s">
        <v>42</v>
      </c>
      <c r="U12" t="s">
        <v>1344</v>
      </c>
      <c r="V12">
        <v>84.93</v>
      </c>
      <c r="W12">
        <v>2.1269999999999998</v>
      </c>
      <c r="X12">
        <v>1.34</v>
      </c>
      <c r="Y12" s="8">
        <f t="shared" si="9"/>
        <v>-0.7869999999999997</v>
      </c>
      <c r="Z12">
        <v>-0.877</v>
      </c>
      <c r="AA12" s="7">
        <v>57500</v>
      </c>
      <c r="AB12" s="7">
        <v>58000</v>
      </c>
      <c r="AC12">
        <f t="shared" si="10"/>
        <v>4.7634279935629369</v>
      </c>
      <c r="AD12">
        <f t="shared" si="11"/>
        <v>4.7596678446896306</v>
      </c>
      <c r="AE12" s="7">
        <f t="shared" si="12"/>
        <v>30.601482534000915</v>
      </c>
      <c r="AF12" s="7">
        <v>20</v>
      </c>
      <c r="AG12" s="7">
        <f t="shared" si="13"/>
        <v>-50.601482534000915</v>
      </c>
      <c r="AH12" s="7">
        <f t="shared" si="14"/>
        <v>-0.49901454644922993</v>
      </c>
      <c r="AI12">
        <v>0.09</v>
      </c>
      <c r="AJ12">
        <v>0</v>
      </c>
      <c r="AK12">
        <v>1.58</v>
      </c>
      <c r="AL12">
        <v>0.38</v>
      </c>
      <c r="AM12">
        <v>0.49</v>
      </c>
    </row>
    <row r="13" spans="1:39" x14ac:dyDescent="0.25">
      <c r="A13">
        <v>223</v>
      </c>
      <c r="B13" t="s">
        <v>1342</v>
      </c>
      <c r="C13" t="s">
        <v>1343</v>
      </c>
      <c r="D13" t="s">
        <v>1332</v>
      </c>
      <c r="E13" s="7">
        <f t="shared" si="0"/>
        <v>707.94578438413873</v>
      </c>
      <c r="F13" s="8">
        <v>2.85</v>
      </c>
      <c r="G13" s="7">
        <f t="shared" si="1"/>
        <v>56.88733077709216</v>
      </c>
      <c r="H13" s="7">
        <f t="shared" si="2"/>
        <v>1.755015556619316</v>
      </c>
      <c r="I13" s="7">
        <v>0.03</v>
      </c>
      <c r="J13" s="7">
        <f t="shared" si="3"/>
        <v>1.3271212547196629</v>
      </c>
      <c r="K13" s="7">
        <f t="shared" si="4"/>
        <v>0.23213681133897879</v>
      </c>
      <c r="L13" s="7">
        <f t="shared" si="5"/>
        <v>21.238373531524168</v>
      </c>
      <c r="M13" s="7">
        <f t="shared" si="5"/>
        <v>1.7066199233127661</v>
      </c>
      <c r="N13" s="7">
        <f t="shared" si="6"/>
        <v>1.1408662263511729</v>
      </c>
      <c r="O13" s="7">
        <f t="shared" si="7"/>
        <v>0.35386622635117287</v>
      </c>
      <c r="P13">
        <v>15</v>
      </c>
      <c r="Q13">
        <f t="shared" si="8"/>
        <v>288</v>
      </c>
      <c r="R13" t="s">
        <v>1333</v>
      </c>
      <c r="S13" s="9" t="s">
        <v>1334</v>
      </c>
      <c r="T13" t="s">
        <v>42</v>
      </c>
      <c r="U13" t="s">
        <v>1344</v>
      </c>
      <c r="V13">
        <v>84.93</v>
      </c>
      <c r="W13">
        <v>2.1269999999999998</v>
      </c>
      <c r="X13">
        <v>1.34</v>
      </c>
      <c r="Y13" s="8">
        <f t="shared" si="9"/>
        <v>-0.7869999999999997</v>
      </c>
      <c r="Z13">
        <v>-0.877</v>
      </c>
      <c r="AA13" s="7">
        <v>57500</v>
      </c>
      <c r="AB13" s="7">
        <v>58000</v>
      </c>
      <c r="AC13">
        <f t="shared" si="10"/>
        <v>4.7634279935629369</v>
      </c>
      <c r="AD13">
        <f t="shared" si="11"/>
        <v>4.7596678446896306</v>
      </c>
      <c r="AE13" s="7">
        <f t="shared" si="12"/>
        <v>30.601482534000915</v>
      </c>
      <c r="AF13" s="7">
        <v>20</v>
      </c>
      <c r="AG13" s="7">
        <f t="shared" si="13"/>
        <v>-50.601482534000915</v>
      </c>
      <c r="AH13" s="7">
        <f t="shared" si="14"/>
        <v>-1.0949844433806841</v>
      </c>
      <c r="AI13">
        <v>0.09</v>
      </c>
      <c r="AJ13">
        <v>0</v>
      </c>
      <c r="AK13">
        <v>1.58</v>
      </c>
      <c r="AL13">
        <v>0.38</v>
      </c>
      <c r="AM13">
        <v>0.49</v>
      </c>
    </row>
    <row r="14" spans="1:39" x14ac:dyDescent="0.25">
      <c r="A14">
        <v>133</v>
      </c>
      <c r="B14" t="s">
        <v>1345</v>
      </c>
      <c r="C14" t="s">
        <v>1346</v>
      </c>
      <c r="D14" t="s">
        <v>1332</v>
      </c>
      <c r="E14" s="7">
        <f t="shared" si="0"/>
        <v>117.48975549395293</v>
      </c>
      <c r="F14" s="8">
        <v>2.0699999999999998</v>
      </c>
      <c r="G14" s="7">
        <f t="shared" si="1"/>
        <v>0.57355737030388343</v>
      </c>
      <c r="H14" s="7">
        <f t="shared" si="2"/>
        <v>-0.24142313511186186</v>
      </c>
      <c r="I14" s="7">
        <v>0.03</v>
      </c>
      <c r="J14" s="7">
        <f t="shared" si="3"/>
        <v>0.54712125471966233</v>
      </c>
      <c r="K14" s="7">
        <f t="shared" si="4"/>
        <v>-1.7643018803921993</v>
      </c>
      <c r="L14" s="7">
        <f t="shared" si="5"/>
        <v>3.5246926648185881</v>
      </c>
      <c r="M14" s="7">
        <f t="shared" si="5"/>
        <v>1.7206721109116505E-2</v>
      </c>
      <c r="N14" s="7">
        <f t="shared" si="6"/>
        <v>1.339809699211211</v>
      </c>
      <c r="O14" s="7">
        <f t="shared" si="7"/>
        <v>-2.1791903007887896</v>
      </c>
      <c r="P14">
        <v>65</v>
      </c>
      <c r="Q14">
        <f t="shared" si="8"/>
        <v>338</v>
      </c>
      <c r="R14" t="s">
        <v>1333</v>
      </c>
      <c r="S14" s="9" t="s">
        <v>1334</v>
      </c>
      <c r="T14" t="s">
        <v>42</v>
      </c>
      <c r="U14" t="s">
        <v>1347</v>
      </c>
      <c r="V14">
        <v>46.07</v>
      </c>
      <c r="W14">
        <v>3.379</v>
      </c>
      <c r="X14">
        <v>-0.14000000000000001</v>
      </c>
      <c r="Y14" s="8">
        <f t="shared" si="9"/>
        <v>-3.5190000000000001</v>
      </c>
      <c r="Z14">
        <v>-3.6890000000000001</v>
      </c>
      <c r="AA14" s="7">
        <v>8120</v>
      </c>
      <c r="AB14" s="7">
        <v>7910</v>
      </c>
      <c r="AC14">
        <f t="shared" si="10"/>
        <v>3.8981764834976764</v>
      </c>
      <c r="AD14">
        <f t="shared" si="11"/>
        <v>3.9095560292411755</v>
      </c>
      <c r="AE14" s="7">
        <f t="shared" si="12"/>
        <v>38.212126707890313</v>
      </c>
      <c r="AF14" s="7">
        <v>20</v>
      </c>
      <c r="AG14" s="7">
        <f t="shared" si="13"/>
        <v>-58.212126707890313</v>
      </c>
      <c r="AH14" s="7">
        <f t="shared" si="14"/>
        <v>-2.3114231351118617</v>
      </c>
      <c r="AI14">
        <v>0.31</v>
      </c>
      <c r="AJ14">
        <v>0.31</v>
      </c>
      <c r="AK14">
        <v>1.5900000000000003</v>
      </c>
      <c r="AL14">
        <v>0.45</v>
      </c>
      <c r="AM14">
        <v>0.45</v>
      </c>
    </row>
    <row r="15" spans="1:39" x14ac:dyDescent="0.25">
      <c r="A15">
        <v>135</v>
      </c>
      <c r="B15" t="s">
        <v>1345</v>
      </c>
      <c r="C15" t="s">
        <v>1346</v>
      </c>
      <c r="D15" t="s">
        <v>1332</v>
      </c>
      <c r="E15" s="7">
        <f t="shared" si="0"/>
        <v>1348.9628825916541</v>
      </c>
      <c r="F15" s="8">
        <v>3.13</v>
      </c>
      <c r="G15" s="7">
        <f t="shared" si="1"/>
        <v>0.18058995653121257</v>
      </c>
      <c r="H15" s="7">
        <f t="shared" si="2"/>
        <v>-0.74330640653836122</v>
      </c>
      <c r="I15" s="7">
        <v>0.03</v>
      </c>
      <c r="J15" s="7">
        <f t="shared" si="3"/>
        <v>1.6071212547196625</v>
      </c>
      <c r="K15" s="7">
        <f t="shared" si="4"/>
        <v>-2.2661851518186986</v>
      </c>
      <c r="L15" s="7">
        <f t="shared" si="5"/>
        <v>40.468886477749635</v>
      </c>
      <c r="M15" s="7">
        <f t="shared" si="5"/>
        <v>5.4176986959363774E-3</v>
      </c>
      <c r="N15" s="7">
        <f t="shared" si="6"/>
        <v>1.3745442631934963</v>
      </c>
      <c r="O15" s="7">
        <f t="shared" si="7"/>
        <v>-2.1444557368065045</v>
      </c>
      <c r="P15">
        <v>15</v>
      </c>
      <c r="Q15">
        <f t="shared" si="8"/>
        <v>288</v>
      </c>
      <c r="R15" t="s">
        <v>1333</v>
      </c>
      <c r="S15" s="9" t="s">
        <v>1334</v>
      </c>
      <c r="T15" t="s">
        <v>42</v>
      </c>
      <c r="U15" t="s">
        <v>1347</v>
      </c>
      <c r="V15">
        <v>46.07</v>
      </c>
      <c r="W15">
        <v>3.379</v>
      </c>
      <c r="X15">
        <v>-0.14000000000000001</v>
      </c>
      <c r="Y15" s="8">
        <f t="shared" si="9"/>
        <v>-3.5190000000000001</v>
      </c>
      <c r="Z15">
        <v>-3.6890000000000001</v>
      </c>
      <c r="AA15" s="7">
        <v>8120</v>
      </c>
      <c r="AB15" s="7">
        <v>7910</v>
      </c>
      <c r="AC15">
        <f t="shared" si="10"/>
        <v>3.8981764834976764</v>
      </c>
      <c r="AD15">
        <f t="shared" si="11"/>
        <v>3.9095560292411755</v>
      </c>
      <c r="AE15" s="7">
        <f t="shared" si="12"/>
        <v>38.212126707890313</v>
      </c>
      <c r="AF15" s="7">
        <v>20</v>
      </c>
      <c r="AG15" s="7">
        <f t="shared" si="13"/>
        <v>-58.212126707890313</v>
      </c>
      <c r="AH15" s="7">
        <f t="shared" si="14"/>
        <v>-3.8733064065383611</v>
      </c>
      <c r="AI15">
        <v>0.31</v>
      </c>
      <c r="AJ15">
        <v>0.31</v>
      </c>
      <c r="AK15">
        <v>1.5900000000000003</v>
      </c>
      <c r="AL15">
        <v>0.45</v>
      </c>
      <c r="AM15">
        <v>0.45</v>
      </c>
    </row>
    <row r="16" spans="1:39" x14ac:dyDescent="0.25">
      <c r="A16">
        <v>134</v>
      </c>
      <c r="B16" t="s">
        <v>1345</v>
      </c>
      <c r="C16" t="s">
        <v>1346</v>
      </c>
      <c r="D16" t="s">
        <v>1332</v>
      </c>
      <c r="E16" s="7">
        <f t="shared" si="0"/>
        <v>478.63009232263886</v>
      </c>
      <c r="F16" s="8">
        <v>2.68</v>
      </c>
      <c r="G16" s="7">
        <f t="shared" si="1"/>
        <v>0.31067012847691922</v>
      </c>
      <c r="H16" s="7">
        <f t="shared" si="2"/>
        <v>-0.507700502977118</v>
      </c>
      <c r="I16" s="7">
        <v>0.03</v>
      </c>
      <c r="J16" s="7">
        <f t="shared" si="3"/>
        <v>1.157121254719663</v>
      </c>
      <c r="K16" s="7">
        <f t="shared" si="4"/>
        <v>-2.0305792482574549</v>
      </c>
      <c r="L16" s="7">
        <f t="shared" si="5"/>
        <v>14.358902769679171</v>
      </c>
      <c r="M16" s="7">
        <f t="shared" si="5"/>
        <v>9.3201038543075862E-3</v>
      </c>
      <c r="N16" s="7">
        <f t="shared" si="6"/>
        <v>1.3745958441986759</v>
      </c>
      <c r="O16" s="7">
        <f t="shared" si="7"/>
        <v>-2.1444041558013249</v>
      </c>
      <c r="P16">
        <v>35</v>
      </c>
      <c r="Q16">
        <f t="shared" si="8"/>
        <v>308</v>
      </c>
      <c r="R16" t="s">
        <v>1333</v>
      </c>
      <c r="S16" s="9" t="s">
        <v>1334</v>
      </c>
      <c r="T16" t="s">
        <v>42</v>
      </c>
      <c r="U16" t="s">
        <v>1347</v>
      </c>
      <c r="V16">
        <v>46.07</v>
      </c>
      <c r="W16">
        <v>3.379</v>
      </c>
      <c r="X16">
        <v>-0.14000000000000001</v>
      </c>
      <c r="Y16" s="8">
        <f t="shared" si="9"/>
        <v>-3.5190000000000001</v>
      </c>
      <c r="Z16">
        <v>-3.6890000000000001</v>
      </c>
      <c r="AA16" s="7">
        <v>8120</v>
      </c>
      <c r="AB16" s="7">
        <v>7910</v>
      </c>
      <c r="AC16">
        <f t="shared" si="10"/>
        <v>3.8981764834976764</v>
      </c>
      <c r="AD16">
        <f t="shared" si="11"/>
        <v>3.9095560292411755</v>
      </c>
      <c r="AE16" s="7">
        <f t="shared" si="12"/>
        <v>38.212126707890313</v>
      </c>
      <c r="AF16" s="7">
        <v>20</v>
      </c>
      <c r="AG16" s="7">
        <f t="shared" si="13"/>
        <v>-58.212126707890313</v>
      </c>
      <c r="AH16" s="7">
        <f t="shared" si="14"/>
        <v>-3.1877005029771182</v>
      </c>
      <c r="AI16">
        <v>0.31</v>
      </c>
      <c r="AJ16">
        <v>0.31</v>
      </c>
      <c r="AK16">
        <v>1.5900000000000003</v>
      </c>
      <c r="AL16">
        <v>0.45</v>
      </c>
      <c r="AM16">
        <v>0.45</v>
      </c>
    </row>
    <row r="17" spans="1:39" x14ac:dyDescent="0.25">
      <c r="A17">
        <v>256</v>
      </c>
      <c r="B17" t="s">
        <v>1348</v>
      </c>
      <c r="C17" t="s">
        <v>1349</v>
      </c>
      <c r="D17" t="s">
        <v>1332</v>
      </c>
      <c r="E17" s="7">
        <f t="shared" si="0"/>
        <v>416.86938347033572</v>
      </c>
      <c r="F17" s="8">
        <v>2.62</v>
      </c>
      <c r="G17" s="7">
        <f t="shared" si="1"/>
        <v>1.4379333670274996</v>
      </c>
      <c r="H17" s="7">
        <f t="shared" si="2"/>
        <v>0.15773876156650779</v>
      </c>
      <c r="I17" s="7">
        <v>0.03</v>
      </c>
      <c r="J17" s="7">
        <f t="shared" si="3"/>
        <v>1.0971212547196627</v>
      </c>
      <c r="K17" s="7">
        <f t="shared" si="4"/>
        <v>-1.3651399837138296</v>
      </c>
      <c r="L17" s="7">
        <f t="shared" si="5"/>
        <v>12.506081504110075</v>
      </c>
      <c r="M17" s="7">
        <f t="shared" si="5"/>
        <v>4.3138001010824975E-2</v>
      </c>
      <c r="N17" s="7">
        <f t="shared" si="6"/>
        <v>0.89458943129836488</v>
      </c>
      <c r="O17" s="7">
        <f t="shared" si="7"/>
        <v>-1.2434105687016357</v>
      </c>
      <c r="P17">
        <v>15</v>
      </c>
      <c r="Q17">
        <f t="shared" si="8"/>
        <v>288</v>
      </c>
      <c r="R17" t="s">
        <v>1333</v>
      </c>
      <c r="S17" s="9" t="s">
        <v>1334</v>
      </c>
      <c r="T17" t="s">
        <v>42</v>
      </c>
      <c r="U17" t="s">
        <v>1350</v>
      </c>
      <c r="V17">
        <v>74.08</v>
      </c>
      <c r="W17">
        <v>2.508</v>
      </c>
      <c r="X17">
        <v>0.37</v>
      </c>
      <c r="Y17" s="8">
        <f t="shared" si="9"/>
        <v>-2.1379999999999999</v>
      </c>
      <c r="Z17">
        <v>-2.3279999999999998</v>
      </c>
      <c r="AA17" s="7">
        <v>7030</v>
      </c>
      <c r="AB17" s="7">
        <v>28800</v>
      </c>
      <c r="AC17">
        <f t="shared" si="10"/>
        <v>4.4593924877592306</v>
      </c>
      <c r="AD17">
        <f t="shared" si="11"/>
        <v>3.8469553250198238</v>
      </c>
      <c r="AE17" s="7">
        <f t="shared" si="12"/>
        <v>33.275740855406177</v>
      </c>
      <c r="AF17" s="7">
        <v>20</v>
      </c>
      <c r="AG17" s="7">
        <f t="shared" si="13"/>
        <v>-53.275740855406177</v>
      </c>
      <c r="AH17" s="7">
        <f t="shared" si="14"/>
        <v>-2.4622612384334923</v>
      </c>
      <c r="AI17">
        <v>0</v>
      </c>
      <c r="AJ17">
        <v>0.36</v>
      </c>
      <c r="AK17">
        <v>1.8600000000000003</v>
      </c>
      <c r="AL17">
        <v>0.56999999999999995</v>
      </c>
      <c r="AM17">
        <v>0.61</v>
      </c>
    </row>
    <row r="18" spans="1:39" x14ac:dyDescent="0.25">
      <c r="A18">
        <v>255</v>
      </c>
      <c r="B18" t="s">
        <v>1348</v>
      </c>
      <c r="C18" t="s">
        <v>1349</v>
      </c>
      <c r="D18" t="s">
        <v>1332</v>
      </c>
      <c r="E18" s="7">
        <f t="shared" si="0"/>
        <v>229.08676527677744</v>
      </c>
      <c r="F18" s="8">
        <v>2.36</v>
      </c>
      <c r="G18" s="7">
        <f t="shared" si="1"/>
        <v>3.3512383238866703</v>
      </c>
      <c r="H18" s="7">
        <f t="shared" si="2"/>
        <v>0.52520531385988845</v>
      </c>
      <c r="I18" s="7">
        <v>0.03</v>
      </c>
      <c r="J18" s="7">
        <f t="shared" si="3"/>
        <v>0.8371212547196627</v>
      </c>
      <c r="K18" s="7">
        <f t="shared" si="4"/>
        <v>-0.99767343142044873</v>
      </c>
      <c r="L18" s="7">
        <f t="shared" si="5"/>
        <v>6.8726029583033252</v>
      </c>
      <c r="M18" s="7">
        <f t="shared" si="5"/>
        <v>0.10053714971660015</v>
      </c>
      <c r="N18" s="7">
        <f t="shared" si="6"/>
        <v>1.0265016610356816</v>
      </c>
      <c r="O18" s="7">
        <f t="shared" si="7"/>
        <v>-1.1114983389643187</v>
      </c>
      <c r="P18">
        <v>35</v>
      </c>
      <c r="Q18">
        <f t="shared" si="8"/>
        <v>308</v>
      </c>
      <c r="R18" t="s">
        <v>1333</v>
      </c>
      <c r="S18" s="9" t="s">
        <v>1334</v>
      </c>
      <c r="T18" t="s">
        <v>42</v>
      </c>
      <c r="U18" t="s">
        <v>1350</v>
      </c>
      <c r="V18">
        <v>74.08</v>
      </c>
      <c r="W18">
        <v>2.508</v>
      </c>
      <c r="X18">
        <v>0.37</v>
      </c>
      <c r="Y18" s="8">
        <f t="shared" si="9"/>
        <v>-2.1379999999999999</v>
      </c>
      <c r="Z18">
        <v>-2.3279999999999998</v>
      </c>
      <c r="AA18" s="7">
        <v>7030</v>
      </c>
      <c r="AB18" s="7">
        <v>28800</v>
      </c>
      <c r="AC18">
        <f t="shared" si="10"/>
        <v>4.4593924877592306</v>
      </c>
      <c r="AD18">
        <f t="shared" si="11"/>
        <v>3.8469553250198238</v>
      </c>
      <c r="AE18" s="7">
        <f t="shared" si="12"/>
        <v>33.275740855406177</v>
      </c>
      <c r="AF18" s="7">
        <v>20</v>
      </c>
      <c r="AG18" s="7">
        <f t="shared" si="13"/>
        <v>-53.275740855406177</v>
      </c>
      <c r="AH18" s="7">
        <f t="shared" si="14"/>
        <v>-1.8347946861401114</v>
      </c>
      <c r="AI18">
        <v>0</v>
      </c>
      <c r="AJ18">
        <v>0.36</v>
      </c>
      <c r="AK18">
        <v>1.8600000000000003</v>
      </c>
      <c r="AL18">
        <v>0.56999999999999995</v>
      </c>
      <c r="AM18">
        <v>0.61</v>
      </c>
    </row>
    <row r="19" spans="1:39" x14ac:dyDescent="0.25">
      <c r="A19">
        <v>143</v>
      </c>
      <c r="B19" t="s">
        <v>1351</v>
      </c>
      <c r="C19" t="s">
        <v>1352</v>
      </c>
      <c r="D19" t="s">
        <v>1332</v>
      </c>
      <c r="E19" s="7">
        <f t="shared" si="0"/>
        <v>380.18939632056163</v>
      </c>
      <c r="F19" s="8">
        <v>2.58</v>
      </c>
      <c r="G19" s="7">
        <f t="shared" si="1"/>
        <v>0.25904495430658697</v>
      </c>
      <c r="H19" s="7">
        <f t="shared" si="2"/>
        <v>-0.58662486250887236</v>
      </c>
      <c r="I19" s="7">
        <v>0.03</v>
      </c>
      <c r="J19" s="7">
        <f t="shared" si="3"/>
        <v>1.0571212547196629</v>
      </c>
      <c r="K19" s="7">
        <f t="shared" si="4"/>
        <v>-2.1095036077892093</v>
      </c>
      <c r="L19" s="7">
        <f t="shared" si="5"/>
        <v>11.405681889616853</v>
      </c>
      <c r="M19" s="7">
        <f t="shared" si="5"/>
        <v>7.771348629197615E-3</v>
      </c>
      <c r="N19" s="7">
        <f t="shared" si="6"/>
        <v>0.85622580722298514</v>
      </c>
      <c r="O19" s="7">
        <f t="shared" si="7"/>
        <v>-1.9877741927770154</v>
      </c>
      <c r="P19">
        <v>15</v>
      </c>
      <c r="Q19">
        <f t="shared" si="8"/>
        <v>288</v>
      </c>
      <c r="R19" t="s">
        <v>1333</v>
      </c>
      <c r="S19" s="9" t="s">
        <v>1334</v>
      </c>
      <c r="T19" t="s">
        <v>42</v>
      </c>
      <c r="U19" t="s">
        <v>1353</v>
      </c>
      <c r="V19">
        <v>58.08</v>
      </c>
      <c r="W19">
        <v>2.6040000000000001</v>
      </c>
      <c r="X19">
        <v>-0.24</v>
      </c>
      <c r="Y19" s="8">
        <f t="shared" si="9"/>
        <v>-2.8440000000000003</v>
      </c>
      <c r="Z19">
        <v>-2.8439999999999999</v>
      </c>
      <c r="AA19" s="7">
        <v>33200</v>
      </c>
      <c r="AB19" s="7">
        <v>30900</v>
      </c>
      <c r="AC19">
        <f t="shared" si="10"/>
        <v>4.4899584794248346</v>
      </c>
      <c r="AD19">
        <f t="shared" si="11"/>
        <v>4.5211380837040362</v>
      </c>
      <c r="AE19" s="7">
        <f t="shared" si="12"/>
        <v>33.006886211776106</v>
      </c>
      <c r="AF19" s="7">
        <v>20</v>
      </c>
      <c r="AG19" s="7">
        <f t="shared" si="13"/>
        <v>-53.006886211776106</v>
      </c>
      <c r="AH19" s="7">
        <f t="shared" si="14"/>
        <v>-3.1666248625088724</v>
      </c>
      <c r="AI19">
        <v>0</v>
      </c>
      <c r="AJ19">
        <v>0.34</v>
      </c>
      <c r="AK19">
        <v>1.9500000000000002</v>
      </c>
      <c r="AL19">
        <v>0.67</v>
      </c>
      <c r="AM19">
        <v>0.55000000000000004</v>
      </c>
    </row>
    <row r="20" spans="1:39" x14ac:dyDescent="0.25">
      <c r="A20">
        <v>142</v>
      </c>
      <c r="B20" t="s">
        <v>1351</v>
      </c>
      <c r="C20" t="s">
        <v>1352</v>
      </c>
      <c r="D20" t="s">
        <v>1332</v>
      </c>
      <c r="E20" s="7">
        <f t="shared" si="0"/>
        <v>331.13112148259137</v>
      </c>
      <c r="F20" s="8">
        <v>2.52</v>
      </c>
      <c r="G20" s="7">
        <f t="shared" si="1"/>
        <v>0.9498941129654187</v>
      </c>
      <c r="H20" s="7">
        <f t="shared" si="2"/>
        <v>-2.2324803887808553E-2</v>
      </c>
      <c r="I20" s="7">
        <v>0.03</v>
      </c>
      <c r="J20" s="7">
        <f t="shared" si="3"/>
        <v>0.99712125471966273</v>
      </c>
      <c r="K20" s="7">
        <f t="shared" si="4"/>
        <v>-1.545203549168146</v>
      </c>
      <c r="L20" s="7">
        <f t="shared" si="5"/>
        <v>9.9339336444777402</v>
      </c>
      <c r="M20" s="7">
        <f t="shared" si="5"/>
        <v>2.8496823388962565E-2</v>
      </c>
      <c r="N20" s="7">
        <f t="shared" si="6"/>
        <v>1.184971543287985</v>
      </c>
      <c r="O20" s="7">
        <f t="shared" si="7"/>
        <v>-1.6590284567120157</v>
      </c>
      <c r="P20">
        <v>35</v>
      </c>
      <c r="Q20">
        <f t="shared" si="8"/>
        <v>308</v>
      </c>
      <c r="R20" t="s">
        <v>1333</v>
      </c>
      <c r="S20" s="9" t="s">
        <v>1334</v>
      </c>
      <c r="T20" t="s">
        <v>42</v>
      </c>
      <c r="U20" t="s">
        <v>1353</v>
      </c>
      <c r="V20">
        <v>58.08</v>
      </c>
      <c r="W20">
        <v>2.6040000000000001</v>
      </c>
      <c r="X20">
        <v>-0.24</v>
      </c>
      <c r="Y20" s="8">
        <f t="shared" si="9"/>
        <v>-2.8440000000000003</v>
      </c>
      <c r="Z20">
        <v>-2.8439999999999999</v>
      </c>
      <c r="AA20" s="7">
        <v>33200</v>
      </c>
      <c r="AB20" s="7">
        <v>30900</v>
      </c>
      <c r="AC20">
        <f t="shared" si="10"/>
        <v>4.4899584794248346</v>
      </c>
      <c r="AD20">
        <f t="shared" si="11"/>
        <v>4.5211380837040362</v>
      </c>
      <c r="AE20" s="7">
        <f t="shared" si="12"/>
        <v>33.006886211776106</v>
      </c>
      <c r="AF20" s="7">
        <v>20</v>
      </c>
      <c r="AG20" s="7">
        <f t="shared" si="13"/>
        <v>-53.006886211776106</v>
      </c>
      <c r="AH20" s="7">
        <f t="shared" si="14"/>
        <v>-2.5423248038878086</v>
      </c>
      <c r="AI20">
        <v>0</v>
      </c>
      <c r="AJ20">
        <v>0.34</v>
      </c>
      <c r="AK20">
        <v>1.9500000000000002</v>
      </c>
      <c r="AL20">
        <v>0.67</v>
      </c>
      <c r="AM20">
        <v>0.55000000000000004</v>
      </c>
    </row>
    <row r="21" spans="1:39" x14ac:dyDescent="0.25">
      <c r="A21">
        <v>156</v>
      </c>
      <c r="B21" t="s">
        <v>1354</v>
      </c>
      <c r="C21" t="s">
        <v>1355</v>
      </c>
      <c r="D21" t="s">
        <v>1332</v>
      </c>
      <c r="E21" s="7">
        <f t="shared" si="0"/>
        <v>3019.9517204020176</v>
      </c>
      <c r="F21" s="8">
        <v>3.48</v>
      </c>
      <c r="G21" s="7">
        <f t="shared" si="1"/>
        <v>0.48144639981213899</v>
      </c>
      <c r="H21" s="7">
        <f t="shared" si="2"/>
        <v>-0.31745205653855768</v>
      </c>
      <c r="I21" s="7">
        <v>0.03</v>
      </c>
      <c r="J21" s="7">
        <f t="shared" si="3"/>
        <v>1.9571212547196626</v>
      </c>
      <c r="K21" s="7">
        <f t="shared" si="4"/>
        <v>-1.8403308018188951</v>
      </c>
      <c r="L21" s="7">
        <f t="shared" si="5"/>
        <v>90.598551612060518</v>
      </c>
      <c r="M21" s="7">
        <f t="shared" si="5"/>
        <v>1.4443391994364172E-2</v>
      </c>
      <c r="N21" s="7">
        <f t="shared" si="6"/>
        <v>1.7003986131933</v>
      </c>
      <c r="O21" s="7">
        <f t="shared" si="7"/>
        <v>-1.7186013868067012</v>
      </c>
      <c r="P21">
        <v>15</v>
      </c>
      <c r="Q21">
        <f t="shared" si="8"/>
        <v>288</v>
      </c>
      <c r="R21" t="s">
        <v>1333</v>
      </c>
      <c r="S21" s="9" t="s">
        <v>1334</v>
      </c>
      <c r="T21" t="s">
        <v>42</v>
      </c>
      <c r="U21" t="s">
        <v>1356</v>
      </c>
      <c r="V21">
        <v>60.1</v>
      </c>
      <c r="W21">
        <v>3.7690000000000001</v>
      </c>
      <c r="X21">
        <v>0.35</v>
      </c>
      <c r="Y21" s="8">
        <f t="shared" si="9"/>
        <v>-3.419</v>
      </c>
      <c r="Z21">
        <v>-3.5190000000000001</v>
      </c>
      <c r="AA21" s="7">
        <v>3090</v>
      </c>
      <c r="AB21" s="7">
        <v>2800</v>
      </c>
      <c r="AC21">
        <f t="shared" si="10"/>
        <v>3.4471580313422194</v>
      </c>
      <c r="AD21">
        <f t="shared" si="11"/>
        <v>3.4899584794248346</v>
      </c>
      <c r="AE21" s="7">
        <f t="shared" si="12"/>
        <v>42.179228660656214</v>
      </c>
      <c r="AF21" s="7">
        <v>20</v>
      </c>
      <c r="AG21" s="7">
        <f t="shared" si="13"/>
        <v>-62.179228660656214</v>
      </c>
      <c r="AH21" s="7">
        <f t="shared" si="14"/>
        <v>-3.7974520565385577</v>
      </c>
      <c r="AI21">
        <v>0.31</v>
      </c>
      <c r="AJ21">
        <v>0.31</v>
      </c>
      <c r="AK21">
        <v>2.09</v>
      </c>
      <c r="AL21">
        <v>0.45</v>
      </c>
      <c r="AM21">
        <v>0.59</v>
      </c>
    </row>
    <row r="22" spans="1:39" x14ac:dyDescent="0.25">
      <c r="A22">
        <v>155</v>
      </c>
      <c r="B22" t="s">
        <v>1354</v>
      </c>
      <c r="C22" t="s">
        <v>1355</v>
      </c>
      <c r="D22" t="s">
        <v>1332</v>
      </c>
      <c r="E22" s="7">
        <f t="shared" si="0"/>
        <v>977.23722095581138</v>
      </c>
      <c r="F22" s="8">
        <v>2.99</v>
      </c>
      <c r="G22" s="7">
        <f t="shared" si="1"/>
        <v>0.84115735686700266</v>
      </c>
      <c r="H22" s="7">
        <f t="shared" si="2"/>
        <v>-7.5122752327583697E-2</v>
      </c>
      <c r="I22" s="7">
        <v>0.03</v>
      </c>
      <c r="J22" s="7">
        <f t="shared" si="3"/>
        <v>1.4671212547196628</v>
      </c>
      <c r="K22" s="7">
        <f t="shared" si="4"/>
        <v>-1.5980014976079211</v>
      </c>
      <c r="L22" s="7">
        <f t="shared" si="5"/>
        <v>29.317116628674352</v>
      </c>
      <c r="M22" s="7">
        <f t="shared" si="5"/>
        <v>2.5234720706010086E-2</v>
      </c>
      <c r="N22" s="7">
        <f t="shared" si="6"/>
        <v>1.7071735948482099</v>
      </c>
      <c r="O22" s="7">
        <f t="shared" si="7"/>
        <v>-1.7118264051517909</v>
      </c>
      <c r="P22">
        <v>35</v>
      </c>
      <c r="Q22">
        <f t="shared" si="8"/>
        <v>308</v>
      </c>
      <c r="R22" t="s">
        <v>1333</v>
      </c>
      <c r="S22" s="9" t="s">
        <v>1334</v>
      </c>
      <c r="T22" t="s">
        <v>42</v>
      </c>
      <c r="U22" t="s">
        <v>1356</v>
      </c>
      <c r="V22">
        <v>60.1</v>
      </c>
      <c r="W22">
        <v>3.7690000000000001</v>
      </c>
      <c r="X22">
        <v>0.35</v>
      </c>
      <c r="Y22" s="8">
        <f t="shared" si="9"/>
        <v>-3.419</v>
      </c>
      <c r="Z22">
        <v>-3.5190000000000001</v>
      </c>
      <c r="AA22" s="7">
        <v>3090</v>
      </c>
      <c r="AB22" s="7">
        <v>2800</v>
      </c>
      <c r="AC22">
        <f t="shared" si="10"/>
        <v>3.4471580313422194</v>
      </c>
      <c r="AD22">
        <f t="shared" si="11"/>
        <v>3.4899584794248346</v>
      </c>
      <c r="AE22" s="7">
        <f t="shared" si="12"/>
        <v>42.179228660656214</v>
      </c>
      <c r="AF22" s="7">
        <v>20</v>
      </c>
      <c r="AG22" s="7">
        <f t="shared" si="13"/>
        <v>-62.179228660656214</v>
      </c>
      <c r="AH22" s="7">
        <f t="shared" si="14"/>
        <v>-3.0651227523275839</v>
      </c>
      <c r="AI22">
        <v>0.31</v>
      </c>
      <c r="AJ22">
        <v>0.31</v>
      </c>
      <c r="AK22">
        <v>2.09</v>
      </c>
      <c r="AL22">
        <v>0.45</v>
      </c>
      <c r="AM22">
        <v>0.59</v>
      </c>
    </row>
    <row r="23" spans="1:39" x14ac:dyDescent="0.25">
      <c r="A23">
        <v>154</v>
      </c>
      <c r="B23" t="s">
        <v>1354</v>
      </c>
      <c r="C23" t="s">
        <v>1355</v>
      </c>
      <c r="D23" t="s">
        <v>1332</v>
      </c>
      <c r="E23" s="7">
        <f t="shared" si="0"/>
        <v>229.08676527677744</v>
      </c>
      <c r="F23" s="8">
        <v>2.36</v>
      </c>
      <c r="G23" s="7">
        <f t="shared" si="1"/>
        <v>1.7016572877046288</v>
      </c>
      <c r="H23" s="7">
        <f t="shared" si="2"/>
        <v>0.23087209802490172</v>
      </c>
      <c r="I23" s="7">
        <v>0.03</v>
      </c>
      <c r="J23" s="7">
        <f t="shared" si="3"/>
        <v>0.8371212547196627</v>
      </c>
      <c r="K23" s="7">
        <f t="shared" si="4"/>
        <v>-1.2920066472554355</v>
      </c>
      <c r="L23" s="7">
        <f t="shared" si="5"/>
        <v>6.8726029583033252</v>
      </c>
      <c r="M23" s="7">
        <f t="shared" si="5"/>
        <v>5.1049718631138878E-2</v>
      </c>
      <c r="N23" s="7">
        <f t="shared" si="6"/>
        <v>1.7121049323479751</v>
      </c>
      <c r="O23" s="7">
        <f t="shared" si="7"/>
        <v>-1.7068950676520258</v>
      </c>
      <c r="P23">
        <v>65</v>
      </c>
      <c r="Q23">
        <f t="shared" si="8"/>
        <v>338</v>
      </c>
      <c r="R23" t="s">
        <v>1333</v>
      </c>
      <c r="S23" s="9" t="s">
        <v>1334</v>
      </c>
      <c r="T23" t="s">
        <v>42</v>
      </c>
      <c r="U23" t="s">
        <v>1356</v>
      </c>
      <c r="V23">
        <v>60.1</v>
      </c>
      <c r="W23">
        <v>3.7690000000000001</v>
      </c>
      <c r="X23">
        <v>0.35</v>
      </c>
      <c r="Y23" s="8">
        <f t="shared" si="9"/>
        <v>-3.419</v>
      </c>
      <c r="Z23">
        <v>-3.5190000000000001</v>
      </c>
      <c r="AA23" s="7">
        <v>3090</v>
      </c>
      <c r="AB23" s="7">
        <v>2800</v>
      </c>
      <c r="AC23">
        <f t="shared" si="10"/>
        <v>3.4471580313422194</v>
      </c>
      <c r="AD23">
        <f t="shared" si="11"/>
        <v>3.4899584794248346</v>
      </c>
      <c r="AE23" s="7">
        <f t="shared" si="12"/>
        <v>42.179228660656214</v>
      </c>
      <c r="AF23" s="7">
        <v>20</v>
      </c>
      <c r="AG23" s="7">
        <f t="shared" si="13"/>
        <v>-62.179228660656214</v>
      </c>
      <c r="AH23" s="7">
        <f t="shared" si="14"/>
        <v>-2.1291279019750982</v>
      </c>
      <c r="AI23">
        <v>0.31</v>
      </c>
      <c r="AJ23">
        <v>0.31</v>
      </c>
      <c r="AK23">
        <v>2.09</v>
      </c>
      <c r="AL23">
        <v>0.45</v>
      </c>
      <c r="AM23">
        <v>0.59</v>
      </c>
    </row>
    <row r="24" spans="1:39" x14ac:dyDescent="0.25">
      <c r="A24">
        <v>153</v>
      </c>
      <c r="B24" t="s">
        <v>1354</v>
      </c>
      <c r="C24" t="s">
        <v>1355</v>
      </c>
      <c r="D24" t="s">
        <v>1332</v>
      </c>
      <c r="E24" s="7">
        <f t="shared" si="0"/>
        <v>74.131024130091816</v>
      </c>
      <c r="F24" s="8">
        <v>1.87</v>
      </c>
      <c r="G24" s="7">
        <f t="shared" si="1"/>
        <v>3.3439447430971292</v>
      </c>
      <c r="H24" s="7">
        <f t="shared" si="2"/>
        <v>0.52425909234165635</v>
      </c>
      <c r="I24" s="7">
        <v>0.03</v>
      </c>
      <c r="J24" s="7">
        <f t="shared" si="3"/>
        <v>0.34712125471966282</v>
      </c>
      <c r="K24" s="7">
        <f t="shared" si="4"/>
        <v>-0.99861965293868094</v>
      </c>
      <c r="L24" s="7">
        <f t="shared" si="5"/>
        <v>2.2239307239027548</v>
      </c>
      <c r="M24" s="7">
        <f t="shared" si="5"/>
        <v>0.10031834229291391</v>
      </c>
      <c r="N24" s="7">
        <f t="shared" si="6"/>
        <v>1.7535148561249525</v>
      </c>
      <c r="O24" s="7">
        <f t="shared" si="7"/>
        <v>-1.6654851438750482</v>
      </c>
      <c r="P24">
        <v>95</v>
      </c>
      <c r="Q24">
        <f t="shared" si="8"/>
        <v>368</v>
      </c>
      <c r="R24" t="s">
        <v>1333</v>
      </c>
      <c r="S24" s="9" t="s">
        <v>1334</v>
      </c>
      <c r="T24" t="s">
        <v>42</v>
      </c>
      <c r="U24" t="s">
        <v>1356</v>
      </c>
      <c r="V24">
        <v>60.1</v>
      </c>
      <c r="W24">
        <v>3.7690000000000001</v>
      </c>
      <c r="X24">
        <v>0.35</v>
      </c>
      <c r="Y24" s="8">
        <f t="shared" si="9"/>
        <v>-3.419</v>
      </c>
      <c r="Z24">
        <v>-3.5190000000000001</v>
      </c>
      <c r="AA24" s="7">
        <v>3090</v>
      </c>
      <c r="AB24" s="7">
        <v>2800</v>
      </c>
      <c r="AC24">
        <f t="shared" si="10"/>
        <v>3.4471580313422194</v>
      </c>
      <c r="AD24">
        <f t="shared" si="11"/>
        <v>3.4899584794248346</v>
      </c>
      <c r="AE24" s="7">
        <f t="shared" si="12"/>
        <v>42.179228660656214</v>
      </c>
      <c r="AF24" s="7">
        <v>20</v>
      </c>
      <c r="AG24" s="7">
        <f t="shared" si="13"/>
        <v>-62.179228660656214</v>
      </c>
      <c r="AH24" s="7">
        <f t="shared" si="14"/>
        <v>-1.3457409076583438</v>
      </c>
      <c r="AI24">
        <v>0.31</v>
      </c>
      <c r="AJ24">
        <v>0.31</v>
      </c>
      <c r="AK24">
        <v>2.09</v>
      </c>
      <c r="AL24">
        <v>0.45</v>
      </c>
      <c r="AM24">
        <v>0.59</v>
      </c>
    </row>
    <row r="25" spans="1:39" x14ac:dyDescent="0.25">
      <c r="A25">
        <v>113</v>
      </c>
      <c r="B25" t="s">
        <v>1357</v>
      </c>
      <c r="C25" t="s">
        <v>1358</v>
      </c>
      <c r="D25" t="s">
        <v>1332</v>
      </c>
      <c r="E25" s="7">
        <f t="shared" si="0"/>
        <v>125.89254117941677</v>
      </c>
      <c r="F25" s="8">
        <v>2.1</v>
      </c>
      <c r="G25" s="7">
        <f t="shared" si="1"/>
        <v>4.5493121198958413</v>
      </c>
      <c r="H25" s="7">
        <f t="shared" si="2"/>
        <v>0.65794573399380774</v>
      </c>
      <c r="I25" s="7">
        <v>0.03</v>
      </c>
      <c r="J25" s="7">
        <f t="shared" si="3"/>
        <v>0.57712125471966258</v>
      </c>
      <c r="K25" s="7">
        <f t="shared" si="4"/>
        <v>-0.86493301128652977</v>
      </c>
      <c r="L25" s="7">
        <f t="shared" si="5"/>
        <v>3.7767762353825032</v>
      </c>
      <c r="M25" s="7">
        <f t="shared" si="5"/>
        <v>0.13647936359687521</v>
      </c>
      <c r="N25" s="7">
        <f t="shared" si="6"/>
        <v>0.39579640372566471</v>
      </c>
      <c r="O25" s="7">
        <f t="shared" si="7"/>
        <v>-0.74320359627433585</v>
      </c>
      <c r="P25">
        <v>15</v>
      </c>
      <c r="Q25">
        <f t="shared" si="8"/>
        <v>288</v>
      </c>
      <c r="R25" t="s">
        <v>1333</v>
      </c>
      <c r="S25" s="9" t="s">
        <v>1334</v>
      </c>
      <c r="T25" t="s">
        <v>42</v>
      </c>
      <c r="U25" t="s">
        <v>1359</v>
      </c>
      <c r="V25">
        <v>74.12</v>
      </c>
      <c r="W25">
        <v>2.1890000000000001</v>
      </c>
      <c r="X25">
        <v>1.05</v>
      </c>
      <c r="Y25" s="8">
        <f t="shared" si="9"/>
        <v>-1.139</v>
      </c>
      <c r="Z25">
        <v>-1.2989999999999999</v>
      </c>
      <c r="AA25" s="7">
        <v>71900</v>
      </c>
      <c r="AB25" s="7">
        <v>71700</v>
      </c>
      <c r="AC25">
        <f t="shared" si="10"/>
        <v>4.8555191556677997</v>
      </c>
      <c r="AD25">
        <f t="shared" si="11"/>
        <v>4.8567288903828825</v>
      </c>
      <c r="AE25" s="7">
        <f t="shared" si="12"/>
        <v>29.791460178434939</v>
      </c>
      <c r="AF25" s="7">
        <v>20</v>
      </c>
      <c r="AG25" s="7">
        <f t="shared" si="13"/>
        <v>-49.791460178434939</v>
      </c>
      <c r="AH25" s="7">
        <f t="shared" si="14"/>
        <v>-1.4420542660061924</v>
      </c>
      <c r="AI25">
        <v>0</v>
      </c>
      <c r="AJ25">
        <v>0.25</v>
      </c>
      <c r="AK25">
        <v>2.11</v>
      </c>
      <c r="AL25">
        <v>0.34</v>
      </c>
      <c r="AM25">
        <v>0.73</v>
      </c>
    </row>
    <row r="26" spans="1:39" x14ac:dyDescent="0.25">
      <c r="A26">
        <v>112</v>
      </c>
      <c r="B26" t="s">
        <v>1357</v>
      </c>
      <c r="C26" t="s">
        <v>1358</v>
      </c>
      <c r="D26" t="s">
        <v>1332</v>
      </c>
      <c r="E26" s="7">
        <f t="shared" si="0"/>
        <v>69.183097091893657</v>
      </c>
      <c r="F26" s="8">
        <v>1.84</v>
      </c>
      <c r="G26" s="7">
        <f t="shared" si="1"/>
        <v>9.6466254741177391</v>
      </c>
      <c r="H26" s="7">
        <f t="shared" si="2"/>
        <v>0.98437541756423141</v>
      </c>
      <c r="I26" s="7">
        <v>0.03</v>
      </c>
      <c r="J26" s="7">
        <f t="shared" si="3"/>
        <v>0.31712125471966252</v>
      </c>
      <c r="K26" s="7">
        <f t="shared" si="4"/>
        <v>-0.53850332771610621</v>
      </c>
      <c r="L26" s="7">
        <f t="shared" si="5"/>
        <v>2.0754929127568102</v>
      </c>
      <c r="M26" s="7">
        <f t="shared" si="5"/>
        <v>0.28939876422353206</v>
      </c>
      <c r="N26" s="7">
        <f t="shared" si="6"/>
        <v>0.48667176474002449</v>
      </c>
      <c r="O26" s="7">
        <f t="shared" si="7"/>
        <v>-0.65232823525997607</v>
      </c>
      <c r="P26">
        <v>35</v>
      </c>
      <c r="Q26">
        <f t="shared" si="8"/>
        <v>308</v>
      </c>
      <c r="R26" t="s">
        <v>1333</v>
      </c>
      <c r="S26" s="9" t="s">
        <v>1334</v>
      </c>
      <c r="T26" t="s">
        <v>42</v>
      </c>
      <c r="U26" t="s">
        <v>1359</v>
      </c>
      <c r="V26">
        <v>74.12</v>
      </c>
      <c r="W26">
        <v>2.1890000000000001</v>
      </c>
      <c r="X26">
        <v>1.05</v>
      </c>
      <c r="Y26" s="8">
        <f t="shared" si="9"/>
        <v>-1.139</v>
      </c>
      <c r="Z26">
        <v>-1.2989999999999999</v>
      </c>
      <c r="AA26" s="7">
        <v>71900</v>
      </c>
      <c r="AB26" s="7">
        <v>71700</v>
      </c>
      <c r="AC26">
        <f t="shared" si="10"/>
        <v>4.8555191556677997</v>
      </c>
      <c r="AD26">
        <f t="shared" si="11"/>
        <v>4.8567288903828825</v>
      </c>
      <c r="AE26" s="7">
        <f t="shared" si="12"/>
        <v>29.791460178434939</v>
      </c>
      <c r="AF26" s="7">
        <v>20</v>
      </c>
      <c r="AG26" s="7">
        <f t="shared" si="13"/>
        <v>-49.791460178434939</v>
      </c>
      <c r="AH26" s="7">
        <f t="shared" si="14"/>
        <v>-0.85562458243576867</v>
      </c>
      <c r="AI26">
        <v>0</v>
      </c>
      <c r="AJ26">
        <v>0.25</v>
      </c>
      <c r="AK26">
        <v>2.11</v>
      </c>
      <c r="AL26">
        <v>0.34</v>
      </c>
      <c r="AM26">
        <v>0.73</v>
      </c>
    </row>
    <row r="27" spans="1:39" x14ac:dyDescent="0.25">
      <c r="A27">
        <v>145</v>
      </c>
      <c r="B27" t="s">
        <v>1360</v>
      </c>
      <c r="C27" t="s">
        <v>1215</v>
      </c>
      <c r="D27" t="s">
        <v>1332</v>
      </c>
      <c r="E27" s="7">
        <f t="shared" si="0"/>
        <v>147.91083881682084</v>
      </c>
      <c r="F27" s="8">
        <v>2.17</v>
      </c>
      <c r="G27" s="7">
        <f t="shared" si="1"/>
        <v>101.94601080601379</v>
      </c>
      <c r="H27" s="7">
        <f t="shared" si="2"/>
        <v>2.0083702363051201</v>
      </c>
      <c r="I27" s="7">
        <v>0.03</v>
      </c>
      <c r="J27" s="7">
        <f t="shared" si="3"/>
        <v>0.64712125471966275</v>
      </c>
      <c r="K27" s="7">
        <f t="shared" si="4"/>
        <v>0.48549149102478284</v>
      </c>
      <c r="L27" s="7">
        <f t="shared" si="5"/>
        <v>4.4373251645046263</v>
      </c>
      <c r="M27" s="7">
        <f t="shared" si="5"/>
        <v>3.0583803241804146</v>
      </c>
      <c r="N27" s="7">
        <f t="shared" si="6"/>
        <v>1.3446030706281926</v>
      </c>
      <c r="O27" s="7">
        <f t="shared" si="7"/>
        <v>7.0603070628192668E-2</v>
      </c>
      <c r="P27">
        <v>65</v>
      </c>
      <c r="Q27">
        <f t="shared" si="8"/>
        <v>338</v>
      </c>
      <c r="R27" t="s">
        <v>1333</v>
      </c>
      <c r="S27" s="9" t="s">
        <v>1334</v>
      </c>
      <c r="T27" t="s">
        <v>42</v>
      </c>
      <c r="U27" t="s">
        <v>1218</v>
      </c>
      <c r="V27">
        <v>119.38</v>
      </c>
      <c r="W27">
        <v>2.794</v>
      </c>
      <c r="X27">
        <v>1.52</v>
      </c>
      <c r="Y27" s="8">
        <f t="shared" si="9"/>
        <v>-1.274</v>
      </c>
      <c r="Z27">
        <v>-0.82399999999999995</v>
      </c>
      <c r="AA27" s="7">
        <v>25100</v>
      </c>
      <c r="AB27" s="7">
        <v>26300</v>
      </c>
      <c r="AC27">
        <f t="shared" si="10"/>
        <v>4.419955748489758</v>
      </c>
      <c r="AD27">
        <f t="shared" si="11"/>
        <v>4.3996737214810384</v>
      </c>
      <c r="AE27" s="7">
        <f t="shared" si="12"/>
        <v>33.622621486606434</v>
      </c>
      <c r="AF27" s="7">
        <v>20</v>
      </c>
      <c r="AG27" s="7">
        <f t="shared" si="13"/>
        <v>-53.622621486606434</v>
      </c>
      <c r="AH27" s="7">
        <f t="shared" si="14"/>
        <v>-0.16162976369487989</v>
      </c>
      <c r="AI27">
        <v>0.12</v>
      </c>
      <c r="AJ27">
        <v>0</v>
      </c>
      <c r="AK27">
        <v>2.12</v>
      </c>
      <c r="AL27">
        <v>0.48</v>
      </c>
      <c r="AM27">
        <v>0.62</v>
      </c>
    </row>
    <row r="28" spans="1:39" x14ac:dyDescent="0.25">
      <c r="A28">
        <v>146</v>
      </c>
      <c r="B28" t="s">
        <v>1360</v>
      </c>
      <c r="C28" t="s">
        <v>1215</v>
      </c>
      <c r="D28" t="s">
        <v>1332</v>
      </c>
      <c r="E28" s="7">
        <f t="shared" si="0"/>
        <v>524.80746024977293</v>
      </c>
      <c r="F28" s="8">
        <v>2.72</v>
      </c>
      <c r="G28" s="7">
        <f t="shared" si="1"/>
        <v>56.387065897172093</v>
      </c>
      <c r="H28" s="7">
        <f t="shared" si="2"/>
        <v>1.7511794966486454</v>
      </c>
      <c r="I28" s="7">
        <v>0.03</v>
      </c>
      <c r="J28" s="7">
        <f t="shared" si="3"/>
        <v>1.1971212547196626</v>
      </c>
      <c r="K28" s="7">
        <f t="shared" si="4"/>
        <v>0.22830075136830763</v>
      </c>
      <c r="L28" s="7">
        <f t="shared" si="5"/>
        <v>15.744223807493187</v>
      </c>
      <c r="M28" s="7">
        <f t="shared" si="5"/>
        <v>1.6916119769151623</v>
      </c>
      <c r="N28" s="7">
        <f t="shared" si="6"/>
        <v>1.388475843824438</v>
      </c>
      <c r="O28" s="7">
        <f t="shared" si="7"/>
        <v>0.11447584382443785</v>
      </c>
      <c r="P28">
        <v>35</v>
      </c>
      <c r="Q28">
        <f t="shared" si="8"/>
        <v>308</v>
      </c>
      <c r="R28" t="s">
        <v>1333</v>
      </c>
      <c r="S28" s="9" t="s">
        <v>1334</v>
      </c>
      <c r="T28" t="s">
        <v>42</v>
      </c>
      <c r="U28" t="s">
        <v>1218</v>
      </c>
      <c r="V28">
        <v>119.38</v>
      </c>
      <c r="W28">
        <v>2.794</v>
      </c>
      <c r="X28">
        <v>1.52</v>
      </c>
      <c r="Y28" s="8">
        <f t="shared" si="9"/>
        <v>-1.274</v>
      </c>
      <c r="Z28">
        <v>-0.82399999999999995</v>
      </c>
      <c r="AA28" s="7">
        <v>25100</v>
      </c>
      <c r="AB28" s="7">
        <v>26300</v>
      </c>
      <c r="AC28">
        <f t="shared" si="10"/>
        <v>4.419955748489758</v>
      </c>
      <c r="AD28">
        <f t="shared" si="11"/>
        <v>4.3996737214810384</v>
      </c>
      <c r="AE28" s="7">
        <f t="shared" si="12"/>
        <v>33.622621486606434</v>
      </c>
      <c r="AF28" s="7">
        <v>20</v>
      </c>
      <c r="AG28" s="7">
        <f t="shared" si="13"/>
        <v>-53.622621486606434</v>
      </c>
      <c r="AH28" s="7">
        <f t="shared" si="14"/>
        <v>-0.96882050335135494</v>
      </c>
      <c r="AI28">
        <v>0.12</v>
      </c>
      <c r="AJ28">
        <v>0</v>
      </c>
      <c r="AK28">
        <v>2.12</v>
      </c>
      <c r="AL28">
        <v>0.48</v>
      </c>
      <c r="AM28">
        <v>0.62</v>
      </c>
    </row>
    <row r="29" spans="1:39" x14ac:dyDescent="0.25">
      <c r="A29">
        <v>147</v>
      </c>
      <c r="B29" t="s">
        <v>1360</v>
      </c>
      <c r="C29" t="s">
        <v>1215</v>
      </c>
      <c r="D29" t="s">
        <v>1332</v>
      </c>
      <c r="E29" s="7">
        <f t="shared" si="0"/>
        <v>1479.1083881682086</v>
      </c>
      <c r="F29" s="8">
        <v>3.17</v>
      </c>
      <c r="G29" s="7">
        <f t="shared" si="1"/>
        <v>37.121668040180133</v>
      </c>
      <c r="H29" s="7">
        <f t="shared" si="2"/>
        <v>1.5696274827507541</v>
      </c>
      <c r="I29" s="7">
        <v>0.03</v>
      </c>
      <c r="J29" s="7">
        <f t="shared" si="3"/>
        <v>1.6471212547196628</v>
      </c>
      <c r="K29" s="7">
        <f t="shared" si="4"/>
        <v>4.6748737470416968E-2</v>
      </c>
      <c r="L29" s="7">
        <f t="shared" si="5"/>
        <v>44.373251645046274</v>
      </c>
      <c r="M29" s="7">
        <f t="shared" si="5"/>
        <v>1.1136500412054047</v>
      </c>
      <c r="N29" s="7">
        <f t="shared" si="6"/>
        <v>1.4424781524826116</v>
      </c>
      <c r="O29" s="7">
        <f t="shared" si="7"/>
        <v>0.168478152482611</v>
      </c>
      <c r="P29">
        <v>15</v>
      </c>
      <c r="Q29">
        <f t="shared" si="8"/>
        <v>288</v>
      </c>
      <c r="R29" t="s">
        <v>1333</v>
      </c>
      <c r="S29" s="9" t="s">
        <v>1334</v>
      </c>
      <c r="T29" t="s">
        <v>42</v>
      </c>
      <c r="U29" t="s">
        <v>1218</v>
      </c>
      <c r="V29">
        <v>119.38</v>
      </c>
      <c r="W29">
        <v>2.794</v>
      </c>
      <c r="X29">
        <v>1.52</v>
      </c>
      <c r="Y29" s="8">
        <f t="shared" si="9"/>
        <v>-1.274</v>
      </c>
      <c r="Z29">
        <v>-0.82399999999999995</v>
      </c>
      <c r="AA29" s="7">
        <v>25100</v>
      </c>
      <c r="AB29" s="7">
        <v>26300</v>
      </c>
      <c r="AC29">
        <f t="shared" si="10"/>
        <v>4.419955748489758</v>
      </c>
      <c r="AD29">
        <f t="shared" si="11"/>
        <v>4.3996737214810384</v>
      </c>
      <c r="AE29" s="7">
        <f t="shared" si="12"/>
        <v>33.622621486606434</v>
      </c>
      <c r="AF29" s="7">
        <v>20</v>
      </c>
      <c r="AG29" s="7">
        <f t="shared" si="13"/>
        <v>-53.622621486606434</v>
      </c>
      <c r="AH29" s="7">
        <f t="shared" si="14"/>
        <v>-1.6003725172492458</v>
      </c>
      <c r="AI29">
        <v>0.12</v>
      </c>
      <c r="AJ29">
        <v>0</v>
      </c>
      <c r="AK29">
        <v>2.12</v>
      </c>
      <c r="AL29">
        <v>0.48</v>
      </c>
      <c r="AM29">
        <v>0.62</v>
      </c>
    </row>
    <row r="30" spans="1:39" x14ac:dyDescent="0.25">
      <c r="A30">
        <v>144</v>
      </c>
      <c r="B30" t="s">
        <v>1360</v>
      </c>
      <c r="C30" t="s">
        <v>1215</v>
      </c>
      <c r="D30" t="s">
        <v>1332</v>
      </c>
      <c r="E30" s="7">
        <f t="shared" si="0"/>
        <v>74.131024130091816</v>
      </c>
      <c r="F30" s="8">
        <v>1.87</v>
      </c>
      <c r="G30" s="7">
        <f t="shared" si="1"/>
        <v>242.07714578262909</v>
      </c>
      <c r="H30" s="7">
        <f t="shared" si="2"/>
        <v>2.3839537901480394</v>
      </c>
      <c r="I30" s="7">
        <v>0.03</v>
      </c>
      <c r="J30" s="7">
        <f t="shared" si="3"/>
        <v>0.34712125471966282</v>
      </c>
      <c r="K30" s="7">
        <f t="shared" si="4"/>
        <v>0.86107504486770203</v>
      </c>
      <c r="L30" s="7">
        <f t="shared" si="5"/>
        <v>2.2239307239027548</v>
      </c>
      <c r="M30" s="7">
        <f t="shared" si="5"/>
        <v>7.2623143734788753</v>
      </c>
      <c r="N30" s="7">
        <f t="shared" si="6"/>
        <v>1.4682095539313351</v>
      </c>
      <c r="O30" s="7">
        <f t="shared" si="7"/>
        <v>0.19420955393133496</v>
      </c>
      <c r="P30">
        <v>95</v>
      </c>
      <c r="Q30">
        <f t="shared" si="8"/>
        <v>368</v>
      </c>
      <c r="R30" t="s">
        <v>1333</v>
      </c>
      <c r="S30" s="9" t="s">
        <v>1334</v>
      </c>
      <c r="T30" t="s">
        <v>42</v>
      </c>
      <c r="U30" t="s">
        <v>1218</v>
      </c>
      <c r="V30">
        <v>119.38</v>
      </c>
      <c r="W30">
        <v>2.794</v>
      </c>
      <c r="X30">
        <v>1.52</v>
      </c>
      <c r="Y30" s="8">
        <f t="shared" si="9"/>
        <v>-1.274</v>
      </c>
      <c r="Z30">
        <v>-0.82399999999999995</v>
      </c>
      <c r="AA30" s="7">
        <v>25100</v>
      </c>
      <c r="AB30" s="7">
        <v>26300</v>
      </c>
      <c r="AC30">
        <f t="shared" si="10"/>
        <v>4.419955748489758</v>
      </c>
      <c r="AD30">
        <f t="shared" si="11"/>
        <v>4.3996737214810384</v>
      </c>
      <c r="AE30" s="7">
        <f t="shared" si="12"/>
        <v>33.622621486606434</v>
      </c>
      <c r="AF30" s="7">
        <v>20</v>
      </c>
      <c r="AG30" s="7">
        <f t="shared" si="13"/>
        <v>-53.622621486606434</v>
      </c>
      <c r="AH30" s="7">
        <f t="shared" si="14"/>
        <v>0.51395379014803921</v>
      </c>
      <c r="AI30">
        <v>0.12</v>
      </c>
      <c r="AJ30">
        <v>0</v>
      </c>
      <c r="AK30">
        <v>2.12</v>
      </c>
      <c r="AL30">
        <v>0.48</v>
      </c>
      <c r="AM30">
        <v>0.62</v>
      </c>
    </row>
    <row r="31" spans="1:39" x14ac:dyDescent="0.25">
      <c r="A31">
        <v>477</v>
      </c>
      <c r="B31" t="s">
        <v>1361</v>
      </c>
      <c r="C31" t="s">
        <v>1362</v>
      </c>
      <c r="D31" t="s">
        <v>1332</v>
      </c>
      <c r="E31" s="7">
        <f t="shared" si="0"/>
        <v>1778.2794100389244</v>
      </c>
      <c r="F31" s="8">
        <v>3.25</v>
      </c>
      <c r="G31" s="7">
        <f t="shared" si="1"/>
        <v>86.154742235233613</v>
      </c>
      <c r="H31" s="7">
        <f t="shared" si="2"/>
        <v>1.9352791874127331</v>
      </c>
      <c r="I31" s="7">
        <v>0.03</v>
      </c>
      <c r="J31" s="7">
        <f t="shared" si="3"/>
        <v>1.7271212547196628</v>
      </c>
      <c r="K31" s="7">
        <f t="shared" si="4"/>
        <v>0.41240044213239591</v>
      </c>
      <c r="L31" s="7">
        <f t="shared" si="5"/>
        <v>53.348382301167753</v>
      </c>
      <c r="M31" s="7">
        <f t="shared" si="5"/>
        <v>2.5846422670570091</v>
      </c>
      <c r="N31" s="7">
        <f t="shared" si="6"/>
        <v>1.5011298571445901</v>
      </c>
      <c r="O31" s="7">
        <f t="shared" si="7"/>
        <v>0.53412985714459005</v>
      </c>
      <c r="P31">
        <v>15</v>
      </c>
      <c r="Q31">
        <f t="shared" si="8"/>
        <v>288</v>
      </c>
      <c r="R31" t="s">
        <v>1333</v>
      </c>
      <c r="S31" s="9" t="s">
        <v>1334</v>
      </c>
      <c r="T31" t="s">
        <v>42</v>
      </c>
      <c r="U31" t="s">
        <v>1363</v>
      </c>
      <c r="V31">
        <v>98.96</v>
      </c>
      <c r="W31">
        <v>2.7970000000000002</v>
      </c>
      <c r="X31">
        <v>1.83</v>
      </c>
      <c r="Y31" s="8">
        <f t="shared" si="9"/>
        <v>-0.96700000000000008</v>
      </c>
      <c r="Z31">
        <v>-1.3169999999999999</v>
      </c>
      <c r="AA31" s="7">
        <v>10000</v>
      </c>
      <c r="AB31" s="7">
        <v>10500</v>
      </c>
      <c r="AC31">
        <f t="shared" si="10"/>
        <v>4.0211892990699383</v>
      </c>
      <c r="AD31">
        <f t="shared" si="11"/>
        <v>4</v>
      </c>
      <c r="AE31" s="7">
        <f t="shared" si="12"/>
        <v>37.130121351923755</v>
      </c>
      <c r="AF31" s="7">
        <v>20</v>
      </c>
      <c r="AG31" s="7">
        <f t="shared" si="13"/>
        <v>-57.130121351923755</v>
      </c>
      <c r="AH31" s="7">
        <f t="shared" si="14"/>
        <v>-1.3147208125872669</v>
      </c>
      <c r="AI31">
        <v>0</v>
      </c>
      <c r="AJ31">
        <v>0.1</v>
      </c>
      <c r="AK31">
        <v>2.31</v>
      </c>
      <c r="AL31">
        <v>0.48</v>
      </c>
      <c r="AM31">
        <v>0.64</v>
      </c>
    </row>
    <row r="32" spans="1:39" x14ac:dyDescent="0.25">
      <c r="A32">
        <v>476</v>
      </c>
      <c r="B32" t="s">
        <v>1361</v>
      </c>
      <c r="C32" t="s">
        <v>1362</v>
      </c>
      <c r="D32" t="s">
        <v>1332</v>
      </c>
      <c r="E32" s="7">
        <f t="shared" si="0"/>
        <v>660.69344800759643</v>
      </c>
      <c r="F32" s="8">
        <v>2.82</v>
      </c>
      <c r="G32" s="7">
        <f t="shared" si="1"/>
        <v>150.70981580221556</v>
      </c>
      <c r="H32" s="7">
        <f t="shared" si="2"/>
        <v>2.1781415390426391</v>
      </c>
      <c r="I32" s="7">
        <v>0.03</v>
      </c>
      <c r="J32" s="7">
        <f t="shared" si="3"/>
        <v>1.2971212547196627</v>
      </c>
      <c r="K32" s="7">
        <f t="shared" si="4"/>
        <v>0.65526279376230179</v>
      </c>
      <c r="L32" s="7">
        <f t="shared" si="5"/>
        <v>19.820803440227898</v>
      </c>
      <c r="M32" s="7">
        <f t="shared" si="5"/>
        <v>4.5212944740664689</v>
      </c>
      <c r="N32" s="7">
        <f t="shared" si="6"/>
        <v>1.5084378862184322</v>
      </c>
      <c r="O32" s="7">
        <f t="shared" si="7"/>
        <v>0.54143788621843203</v>
      </c>
      <c r="P32">
        <v>35</v>
      </c>
      <c r="Q32">
        <f t="shared" si="8"/>
        <v>308</v>
      </c>
      <c r="R32" t="s">
        <v>1333</v>
      </c>
      <c r="S32" s="9" t="s">
        <v>1334</v>
      </c>
      <c r="T32" t="s">
        <v>42</v>
      </c>
      <c r="U32" t="s">
        <v>1363</v>
      </c>
      <c r="V32">
        <v>98.96</v>
      </c>
      <c r="W32">
        <v>2.7970000000000002</v>
      </c>
      <c r="X32">
        <v>1.83</v>
      </c>
      <c r="Y32" s="8">
        <f t="shared" si="9"/>
        <v>-0.96700000000000008</v>
      </c>
      <c r="Z32">
        <v>-1.3169999999999999</v>
      </c>
      <c r="AA32" s="7">
        <v>10000</v>
      </c>
      <c r="AB32" s="7">
        <v>10500</v>
      </c>
      <c r="AC32">
        <f t="shared" si="10"/>
        <v>4.0211892990699383</v>
      </c>
      <c r="AD32">
        <f t="shared" si="11"/>
        <v>4</v>
      </c>
      <c r="AE32" s="7">
        <f t="shared" si="12"/>
        <v>37.130121351923755</v>
      </c>
      <c r="AF32" s="7">
        <v>20</v>
      </c>
      <c r="AG32" s="7">
        <f t="shared" si="13"/>
        <v>-57.130121351923755</v>
      </c>
      <c r="AH32" s="7">
        <f t="shared" si="14"/>
        <v>-0.64185846095736088</v>
      </c>
      <c r="AI32">
        <v>0</v>
      </c>
      <c r="AJ32">
        <v>0.1</v>
      </c>
      <c r="AK32">
        <v>2.31</v>
      </c>
      <c r="AL32">
        <v>0.48</v>
      </c>
      <c r="AM32">
        <v>0.64</v>
      </c>
    </row>
    <row r="33" spans="1:39" x14ac:dyDescent="0.25">
      <c r="A33">
        <v>474</v>
      </c>
      <c r="B33" t="s">
        <v>1361</v>
      </c>
      <c r="C33" t="s">
        <v>1362</v>
      </c>
      <c r="D33" t="s">
        <v>1332</v>
      </c>
      <c r="E33" s="7">
        <f t="shared" si="0"/>
        <v>79.432823472428197</v>
      </c>
      <c r="F33" s="8">
        <v>1.9</v>
      </c>
      <c r="G33" s="7">
        <f t="shared" si="1"/>
        <v>688.5021822691134</v>
      </c>
      <c r="H33" s="7">
        <f t="shared" si="2"/>
        <v>2.8379053211302434</v>
      </c>
      <c r="I33" s="7">
        <v>0.03</v>
      </c>
      <c r="J33" s="7">
        <f t="shared" si="3"/>
        <v>0.37712125471966268</v>
      </c>
      <c r="K33" s="7">
        <f t="shared" si="4"/>
        <v>1.315026575849906</v>
      </c>
      <c r="L33" s="7">
        <f t="shared" si="5"/>
        <v>2.3829847041728458</v>
      </c>
      <c r="M33" s="7">
        <f t="shared" si="5"/>
        <v>20.655065468073389</v>
      </c>
      <c r="N33" s="7">
        <f t="shared" si="6"/>
        <v>1.6151610849135387</v>
      </c>
      <c r="O33" s="7">
        <f t="shared" si="7"/>
        <v>0.64816108491353885</v>
      </c>
      <c r="P33">
        <v>95</v>
      </c>
      <c r="Q33">
        <f t="shared" si="8"/>
        <v>368</v>
      </c>
      <c r="R33" t="s">
        <v>1333</v>
      </c>
      <c r="S33" s="9" t="s">
        <v>1334</v>
      </c>
      <c r="T33" t="s">
        <v>42</v>
      </c>
      <c r="U33" t="s">
        <v>1363</v>
      </c>
      <c r="V33">
        <v>98.96</v>
      </c>
      <c r="W33">
        <v>2.7970000000000002</v>
      </c>
      <c r="X33">
        <v>1.83</v>
      </c>
      <c r="Y33" s="8">
        <f t="shared" si="9"/>
        <v>-0.96700000000000008</v>
      </c>
      <c r="Z33">
        <v>-1.3169999999999999</v>
      </c>
      <c r="AA33" s="7">
        <v>10000</v>
      </c>
      <c r="AB33" s="7">
        <v>10500</v>
      </c>
      <c r="AC33">
        <f t="shared" si="10"/>
        <v>4.0211892990699383</v>
      </c>
      <c r="AD33">
        <f t="shared" si="11"/>
        <v>4</v>
      </c>
      <c r="AE33" s="7">
        <f t="shared" si="12"/>
        <v>37.130121351923755</v>
      </c>
      <c r="AF33" s="7">
        <v>20</v>
      </c>
      <c r="AG33" s="7">
        <f t="shared" si="13"/>
        <v>-57.130121351923755</v>
      </c>
      <c r="AH33" s="7">
        <f t="shared" si="14"/>
        <v>0.93790532113024327</v>
      </c>
      <c r="AI33">
        <v>0</v>
      </c>
      <c r="AJ33">
        <v>0.1</v>
      </c>
      <c r="AK33">
        <v>2.31</v>
      </c>
      <c r="AL33">
        <v>0.48</v>
      </c>
      <c r="AM33">
        <v>0.64</v>
      </c>
    </row>
    <row r="34" spans="1:39" x14ac:dyDescent="0.25">
      <c r="A34">
        <v>475</v>
      </c>
      <c r="B34" t="s">
        <v>1361</v>
      </c>
      <c r="C34" t="s">
        <v>1362</v>
      </c>
      <c r="D34" t="s">
        <v>1332</v>
      </c>
      <c r="E34" s="7">
        <f t="shared" si="0"/>
        <v>281.83829312644554</v>
      </c>
      <c r="F34" s="8">
        <v>2.4500000000000002</v>
      </c>
      <c r="G34" s="7">
        <f t="shared" si="1"/>
        <v>465.7268647097265</v>
      </c>
      <c r="H34" s="7">
        <f t="shared" si="2"/>
        <v>2.6681312902382581</v>
      </c>
      <c r="I34" s="7">
        <v>0.03</v>
      </c>
      <c r="J34" s="7">
        <f t="shared" si="3"/>
        <v>0.92712125471966267</v>
      </c>
      <c r="K34" s="7">
        <f t="shared" si="4"/>
        <v>1.1452525449579207</v>
      </c>
      <c r="L34" s="7">
        <f t="shared" si="5"/>
        <v>8.4551487937933683</v>
      </c>
      <c r="M34" s="7">
        <f t="shared" si="5"/>
        <v>13.9718059412918</v>
      </c>
      <c r="N34" s="7">
        <f t="shared" si="6"/>
        <v>1.6973641245613305</v>
      </c>
      <c r="O34" s="7">
        <f t="shared" si="7"/>
        <v>0.73036412456133071</v>
      </c>
      <c r="P34">
        <v>65</v>
      </c>
      <c r="Q34">
        <f t="shared" si="8"/>
        <v>338</v>
      </c>
      <c r="R34" t="s">
        <v>1333</v>
      </c>
      <c r="S34" s="9" t="s">
        <v>1334</v>
      </c>
      <c r="T34" t="s">
        <v>42</v>
      </c>
      <c r="U34" t="s">
        <v>1363</v>
      </c>
      <c r="V34">
        <v>98.96</v>
      </c>
      <c r="W34">
        <v>2.7970000000000002</v>
      </c>
      <c r="X34">
        <v>1.83</v>
      </c>
      <c r="Y34" s="8">
        <f t="shared" si="9"/>
        <v>-0.96700000000000008</v>
      </c>
      <c r="Z34">
        <v>-1.3169999999999999</v>
      </c>
      <c r="AA34" s="7">
        <v>10000</v>
      </c>
      <c r="AB34" s="7">
        <v>10500</v>
      </c>
      <c r="AC34">
        <f t="shared" si="10"/>
        <v>4.0211892990699383</v>
      </c>
      <c r="AD34">
        <f t="shared" si="11"/>
        <v>4</v>
      </c>
      <c r="AE34" s="7">
        <f t="shared" si="12"/>
        <v>37.130121351923755</v>
      </c>
      <c r="AF34" s="7">
        <v>20</v>
      </c>
      <c r="AG34" s="7">
        <f t="shared" si="13"/>
        <v>-57.130121351923755</v>
      </c>
      <c r="AH34" s="7">
        <f t="shared" si="14"/>
        <v>0.21813129023825809</v>
      </c>
      <c r="AI34">
        <v>0</v>
      </c>
      <c r="AJ34">
        <v>0.1</v>
      </c>
      <c r="AK34">
        <v>2.31</v>
      </c>
      <c r="AL34">
        <v>0.48</v>
      </c>
      <c r="AM34">
        <v>0.64</v>
      </c>
    </row>
    <row r="35" spans="1:39" x14ac:dyDescent="0.25">
      <c r="A35">
        <v>703</v>
      </c>
      <c r="B35" t="s">
        <v>1325</v>
      </c>
      <c r="C35" t="s">
        <v>1326</v>
      </c>
      <c r="D35" t="s">
        <v>1332</v>
      </c>
      <c r="E35" s="7">
        <f t="shared" si="0"/>
        <v>707.94578438413873</v>
      </c>
      <c r="F35" s="8">
        <v>2.85</v>
      </c>
      <c r="G35" s="7">
        <f t="shared" si="1"/>
        <v>2.3721721814152636</v>
      </c>
      <c r="H35" s="7">
        <f t="shared" si="2"/>
        <v>0.3751462086064965</v>
      </c>
      <c r="I35" s="7">
        <v>0.03</v>
      </c>
      <c r="J35" s="7">
        <f t="shared" si="3"/>
        <v>1.3271212547196629</v>
      </c>
      <c r="K35" s="7">
        <f t="shared" si="4"/>
        <v>-1.1477325366738407</v>
      </c>
      <c r="L35" s="7">
        <f t="shared" si="5"/>
        <v>21.238373531524168</v>
      </c>
      <c r="M35" s="7">
        <f t="shared" si="5"/>
        <v>7.1165165442457962E-2</v>
      </c>
      <c r="N35" s="7">
        <f t="shared" si="6"/>
        <v>1.1049968783383541</v>
      </c>
      <c r="O35" s="7">
        <f t="shared" si="7"/>
        <v>-1.0260031216616465</v>
      </c>
      <c r="P35">
        <v>15</v>
      </c>
      <c r="Q35">
        <f t="shared" si="8"/>
        <v>288</v>
      </c>
      <c r="R35" t="s">
        <v>1333</v>
      </c>
      <c r="S35" s="9" t="s">
        <v>1334</v>
      </c>
      <c r="T35" t="s">
        <v>42</v>
      </c>
      <c r="U35" t="s">
        <v>1328</v>
      </c>
      <c r="V35">
        <v>88.11</v>
      </c>
      <c r="W35">
        <v>2.9910000000000001</v>
      </c>
      <c r="X35">
        <v>0.86</v>
      </c>
      <c r="Y35" s="8">
        <f t="shared" si="9"/>
        <v>-2.1310000000000002</v>
      </c>
      <c r="Z35">
        <v>-2.2610000000000001</v>
      </c>
      <c r="AA35" s="7">
        <v>13100</v>
      </c>
      <c r="AB35" s="7">
        <v>12400</v>
      </c>
      <c r="AC35">
        <f t="shared" si="10"/>
        <v>4.0934216851622347</v>
      </c>
      <c r="AD35">
        <f t="shared" si="11"/>
        <v>4.1172712956557644</v>
      </c>
      <c r="AE35" s="7">
        <f t="shared" si="12"/>
        <v>36.494774308914252</v>
      </c>
      <c r="AF35" s="7">
        <v>20</v>
      </c>
      <c r="AG35" s="7">
        <f t="shared" si="13"/>
        <v>-56.494774308914252</v>
      </c>
      <c r="AH35" s="7">
        <f t="shared" si="14"/>
        <v>-2.4748537913935036</v>
      </c>
      <c r="AI35">
        <v>0</v>
      </c>
      <c r="AJ35">
        <v>0.36</v>
      </c>
      <c r="AK35">
        <v>2.35</v>
      </c>
      <c r="AL35">
        <v>0.57999999999999996</v>
      </c>
      <c r="AM35">
        <v>0.75</v>
      </c>
    </row>
    <row r="36" spans="1:39" x14ac:dyDescent="0.25">
      <c r="A36">
        <v>702</v>
      </c>
      <c r="B36" t="s">
        <v>1325</v>
      </c>
      <c r="C36" t="s">
        <v>1326</v>
      </c>
      <c r="D36" t="s">
        <v>1332</v>
      </c>
      <c r="E36" s="7">
        <f t="shared" si="0"/>
        <v>371.53522909717265</v>
      </c>
      <c r="F36" s="8">
        <v>2.57</v>
      </c>
      <c r="G36" s="7">
        <f t="shared" si="1"/>
        <v>5.761368092929354</v>
      </c>
      <c r="H36" s="7">
        <f t="shared" si="2"/>
        <v>0.76052562312119742</v>
      </c>
      <c r="I36" s="7">
        <v>0.03</v>
      </c>
      <c r="J36" s="7">
        <f t="shared" si="3"/>
        <v>1.0471212547196624</v>
      </c>
      <c r="K36" s="7">
        <f t="shared" si="4"/>
        <v>-0.76235312215913997</v>
      </c>
      <c r="L36" s="7">
        <f t="shared" si="5"/>
        <v>11.146056872915178</v>
      </c>
      <c r="M36" s="7">
        <f t="shared" si="5"/>
        <v>0.17284104278788065</v>
      </c>
      <c r="N36" s="7">
        <f t="shared" si="6"/>
        <v>1.2548219702969905</v>
      </c>
      <c r="O36" s="7">
        <f t="shared" si="7"/>
        <v>-0.87617802970300973</v>
      </c>
      <c r="P36">
        <v>35</v>
      </c>
      <c r="Q36">
        <f t="shared" si="8"/>
        <v>308</v>
      </c>
      <c r="R36" t="s">
        <v>1333</v>
      </c>
      <c r="S36" s="9" t="s">
        <v>1334</v>
      </c>
      <c r="T36" t="s">
        <v>42</v>
      </c>
      <c r="U36" t="s">
        <v>1328</v>
      </c>
      <c r="V36">
        <v>88.11</v>
      </c>
      <c r="W36">
        <v>2.9910000000000001</v>
      </c>
      <c r="X36">
        <v>0.86</v>
      </c>
      <c r="Y36" s="8">
        <f t="shared" si="9"/>
        <v>-2.1310000000000002</v>
      </c>
      <c r="Z36">
        <v>-2.2610000000000001</v>
      </c>
      <c r="AA36" s="7">
        <v>13100</v>
      </c>
      <c r="AB36" s="7">
        <v>12400</v>
      </c>
      <c r="AC36">
        <f t="shared" si="10"/>
        <v>4.0934216851622347</v>
      </c>
      <c r="AD36">
        <f t="shared" si="11"/>
        <v>4.1172712956557644</v>
      </c>
      <c r="AE36" s="7">
        <f t="shared" si="12"/>
        <v>36.494774308914252</v>
      </c>
      <c r="AF36" s="7">
        <v>20</v>
      </c>
      <c r="AG36" s="7">
        <f t="shared" si="13"/>
        <v>-56.494774308914252</v>
      </c>
      <c r="AH36" s="7">
        <f t="shared" si="14"/>
        <v>-1.8094743768788024</v>
      </c>
      <c r="AI36">
        <v>0</v>
      </c>
      <c r="AJ36">
        <v>0.36</v>
      </c>
      <c r="AK36">
        <v>2.35</v>
      </c>
      <c r="AL36">
        <v>0.57999999999999996</v>
      </c>
      <c r="AM36">
        <v>0.75</v>
      </c>
    </row>
    <row r="37" spans="1:39" x14ac:dyDescent="0.25">
      <c r="A37">
        <v>701</v>
      </c>
      <c r="B37" t="s">
        <v>1325</v>
      </c>
      <c r="C37" t="s">
        <v>1326</v>
      </c>
      <c r="D37" t="s">
        <v>1332</v>
      </c>
      <c r="E37" s="7">
        <f t="shared" si="0"/>
        <v>107.15193052376065</v>
      </c>
      <c r="F37" s="8">
        <v>2.0299999999999998</v>
      </c>
      <c r="G37" s="7">
        <f t="shared" si="1"/>
        <v>11.774741559136649</v>
      </c>
      <c r="H37" s="7">
        <f t="shared" si="2"/>
        <v>1.0709513836843647</v>
      </c>
      <c r="I37" s="7">
        <v>0.03</v>
      </c>
      <c r="J37" s="7">
        <f t="shared" si="3"/>
        <v>0.50712125471966252</v>
      </c>
      <c r="K37" s="7">
        <f t="shared" si="4"/>
        <v>-0.45192736159597258</v>
      </c>
      <c r="L37" s="7">
        <f t="shared" si="5"/>
        <v>3.2145579157128199</v>
      </c>
      <c r="M37" s="7">
        <f t="shared" si="5"/>
        <v>0.35324224677409966</v>
      </c>
      <c r="N37" s="7">
        <f t="shared" si="6"/>
        <v>1.2641842180074374</v>
      </c>
      <c r="O37" s="7">
        <f t="shared" si="7"/>
        <v>-0.86681578199256282</v>
      </c>
      <c r="P37">
        <v>65</v>
      </c>
      <c r="Q37">
        <f t="shared" si="8"/>
        <v>338</v>
      </c>
      <c r="R37" t="s">
        <v>1333</v>
      </c>
      <c r="S37" s="9" t="s">
        <v>1334</v>
      </c>
      <c r="T37" t="s">
        <v>42</v>
      </c>
      <c r="U37" t="s">
        <v>1328</v>
      </c>
      <c r="V37">
        <v>88.11</v>
      </c>
      <c r="W37">
        <v>2.9910000000000001</v>
      </c>
      <c r="X37">
        <v>0.86</v>
      </c>
      <c r="Y37" s="8">
        <f t="shared" si="9"/>
        <v>-2.1310000000000002</v>
      </c>
      <c r="Z37">
        <v>-2.2610000000000001</v>
      </c>
      <c r="AA37" s="7">
        <v>13100</v>
      </c>
      <c r="AB37" s="7">
        <v>12400</v>
      </c>
      <c r="AC37">
        <f t="shared" si="10"/>
        <v>4.0934216851622347</v>
      </c>
      <c r="AD37">
        <f t="shared" si="11"/>
        <v>4.1172712956557644</v>
      </c>
      <c r="AE37" s="7">
        <f t="shared" si="12"/>
        <v>36.494774308914252</v>
      </c>
      <c r="AF37" s="7">
        <v>20</v>
      </c>
      <c r="AG37" s="7">
        <f t="shared" si="13"/>
        <v>-56.494774308914252</v>
      </c>
      <c r="AH37" s="7">
        <f t="shared" si="14"/>
        <v>-0.95904861631563509</v>
      </c>
      <c r="AI37">
        <v>0</v>
      </c>
      <c r="AJ37">
        <v>0.36</v>
      </c>
      <c r="AK37">
        <v>2.35</v>
      </c>
      <c r="AL37">
        <v>0.57999999999999996</v>
      </c>
      <c r="AM37">
        <v>0.75</v>
      </c>
    </row>
    <row r="38" spans="1:39" x14ac:dyDescent="0.25">
      <c r="A38">
        <v>174</v>
      </c>
      <c r="B38" t="s">
        <v>66</v>
      </c>
      <c r="C38" t="s">
        <v>67</v>
      </c>
      <c r="D38" t="s">
        <v>1332</v>
      </c>
      <c r="E38" s="7">
        <f t="shared" si="0"/>
        <v>549.54087385762534</v>
      </c>
      <c r="F38" s="8">
        <v>2.74</v>
      </c>
      <c r="G38" s="7">
        <f t="shared" si="1"/>
        <v>275.28844674954695</v>
      </c>
      <c r="H38" s="7">
        <f t="shared" si="2"/>
        <v>2.4397879853918578</v>
      </c>
      <c r="I38" s="7">
        <v>0.03</v>
      </c>
      <c r="J38" s="7">
        <f t="shared" si="3"/>
        <v>1.217121254719663</v>
      </c>
      <c r="K38" s="7">
        <f t="shared" si="4"/>
        <v>0.91690924011152064</v>
      </c>
      <c r="L38" s="7">
        <f t="shared" si="5"/>
        <v>16.486226215728763</v>
      </c>
      <c r="M38" s="7">
        <f t="shared" si="5"/>
        <v>8.2586534024864147</v>
      </c>
      <c r="N38" s="7">
        <f t="shared" si="6"/>
        <v>1.0016386551237146</v>
      </c>
      <c r="O38" s="7">
        <f t="shared" si="7"/>
        <v>1.0386386551237148</v>
      </c>
      <c r="P38">
        <v>15</v>
      </c>
      <c r="Q38">
        <f t="shared" si="8"/>
        <v>288</v>
      </c>
      <c r="R38" t="s">
        <v>1333</v>
      </c>
      <c r="S38" s="9" t="s">
        <v>1334</v>
      </c>
      <c r="T38" t="s">
        <v>42</v>
      </c>
      <c r="U38" t="s">
        <v>69</v>
      </c>
      <c r="V38">
        <v>133.41</v>
      </c>
      <c r="W38">
        <v>2.6429999999999998</v>
      </c>
      <c r="X38">
        <v>2.68</v>
      </c>
      <c r="Y38" s="8">
        <f t="shared" si="9"/>
        <v>3.7000000000000366E-2</v>
      </c>
      <c r="Z38">
        <v>-0.153</v>
      </c>
      <c r="AA38" s="7">
        <v>14900</v>
      </c>
      <c r="AB38" s="7">
        <v>16500</v>
      </c>
      <c r="AC38">
        <f t="shared" si="10"/>
        <v>4.2174839442139067</v>
      </c>
      <c r="AD38">
        <f t="shared" si="11"/>
        <v>4.173186268412274</v>
      </c>
      <c r="AE38" s="7">
        <f t="shared" si="12"/>
        <v>35.403538179225279</v>
      </c>
      <c r="AF38" s="7">
        <v>20</v>
      </c>
      <c r="AG38" s="7">
        <f t="shared" si="13"/>
        <v>-55.403538179225279</v>
      </c>
      <c r="AH38" s="7">
        <f t="shared" si="14"/>
        <v>-0.30021201460814234</v>
      </c>
      <c r="AI38">
        <v>0</v>
      </c>
      <c r="AJ38">
        <v>0.01</v>
      </c>
      <c r="AK38">
        <v>2.4</v>
      </c>
      <c r="AL38">
        <v>0.44</v>
      </c>
      <c r="AM38">
        <v>0.76</v>
      </c>
    </row>
    <row r="39" spans="1:39" x14ac:dyDescent="0.25">
      <c r="A39">
        <v>173</v>
      </c>
      <c r="B39" t="s">
        <v>66</v>
      </c>
      <c r="C39" t="s">
        <v>67</v>
      </c>
      <c r="D39" t="s">
        <v>1332</v>
      </c>
      <c r="E39" s="7">
        <f t="shared" si="0"/>
        <v>223.87211385683412</v>
      </c>
      <c r="F39" s="8">
        <v>2.35</v>
      </c>
      <c r="G39" s="7">
        <f t="shared" si="1"/>
        <v>503.86608890959872</v>
      </c>
      <c r="H39" s="7">
        <f t="shared" si="2"/>
        <v>2.7023151305426794</v>
      </c>
      <c r="I39" s="7">
        <v>0.03</v>
      </c>
      <c r="J39" s="7">
        <f t="shared" si="3"/>
        <v>0.82712125471966269</v>
      </c>
      <c r="K39" s="7">
        <f t="shared" si="4"/>
        <v>1.179436385262342</v>
      </c>
      <c r="L39" s="7">
        <f t="shared" si="5"/>
        <v>6.7161634157050241</v>
      </c>
      <c r="M39" s="7">
        <f t="shared" si="5"/>
        <v>15.115982667287966</v>
      </c>
      <c r="N39" s="7">
        <f t="shared" si="6"/>
        <v>1.0286114777184718</v>
      </c>
      <c r="O39" s="7">
        <f t="shared" si="7"/>
        <v>1.0656114777184722</v>
      </c>
      <c r="P39">
        <v>35</v>
      </c>
      <c r="Q39">
        <f t="shared" si="8"/>
        <v>308</v>
      </c>
      <c r="R39" t="s">
        <v>1333</v>
      </c>
      <c r="S39" s="9" t="s">
        <v>1334</v>
      </c>
      <c r="T39" t="s">
        <v>42</v>
      </c>
      <c r="U39" t="s">
        <v>69</v>
      </c>
      <c r="V39">
        <v>133.41</v>
      </c>
      <c r="W39">
        <v>2.6429999999999998</v>
      </c>
      <c r="X39">
        <v>2.68</v>
      </c>
      <c r="Y39" s="8">
        <f t="shared" si="9"/>
        <v>3.7000000000000366E-2</v>
      </c>
      <c r="Z39">
        <v>-0.153</v>
      </c>
      <c r="AA39" s="7">
        <v>14900</v>
      </c>
      <c r="AB39" s="7">
        <v>16500</v>
      </c>
      <c r="AC39">
        <f t="shared" si="10"/>
        <v>4.2174839442139067</v>
      </c>
      <c r="AD39">
        <f t="shared" si="11"/>
        <v>4.173186268412274</v>
      </c>
      <c r="AE39" s="7">
        <f t="shared" si="12"/>
        <v>35.403538179225279</v>
      </c>
      <c r="AF39" s="7">
        <v>20</v>
      </c>
      <c r="AG39" s="7">
        <f t="shared" si="13"/>
        <v>-55.403538179225279</v>
      </c>
      <c r="AH39" s="7">
        <f t="shared" si="14"/>
        <v>0.35231513054267916</v>
      </c>
      <c r="AI39">
        <v>0</v>
      </c>
      <c r="AJ39">
        <v>0.01</v>
      </c>
      <c r="AK39">
        <v>2.4</v>
      </c>
      <c r="AL39">
        <v>0.44</v>
      </c>
      <c r="AM39">
        <v>0.76</v>
      </c>
    </row>
    <row r="40" spans="1:39" x14ac:dyDescent="0.25">
      <c r="A40">
        <v>172</v>
      </c>
      <c r="B40" t="s">
        <v>66</v>
      </c>
      <c r="C40" t="s">
        <v>67</v>
      </c>
      <c r="D40" t="s">
        <v>1332</v>
      </c>
      <c r="E40" s="7">
        <f t="shared" si="0"/>
        <v>81.283051616409963</v>
      </c>
      <c r="F40" s="8">
        <v>1.91</v>
      </c>
      <c r="G40" s="7">
        <f t="shared" si="1"/>
        <v>1248.2866387097247</v>
      </c>
      <c r="H40" s="7">
        <f t="shared" si="2"/>
        <v>3.0963143219780482</v>
      </c>
      <c r="I40" s="7">
        <v>0.03</v>
      </c>
      <c r="J40" s="7">
        <f t="shared" si="3"/>
        <v>0.38712125471966258</v>
      </c>
      <c r="K40" s="7">
        <f t="shared" si="4"/>
        <v>1.5734355766977106</v>
      </c>
      <c r="L40" s="7">
        <f t="shared" si="5"/>
        <v>2.4384915484922987</v>
      </c>
      <c r="M40" s="7">
        <f t="shared" si="5"/>
        <v>37.448599161291739</v>
      </c>
      <c r="N40" s="7">
        <f t="shared" si="6"/>
        <v>1.1215471563011201</v>
      </c>
      <c r="O40" s="7">
        <f t="shared" si="7"/>
        <v>1.1585471563011205</v>
      </c>
      <c r="P40">
        <v>65</v>
      </c>
      <c r="Q40">
        <f t="shared" si="8"/>
        <v>338</v>
      </c>
      <c r="R40" t="s">
        <v>1333</v>
      </c>
      <c r="S40" s="9" t="s">
        <v>1334</v>
      </c>
      <c r="T40" t="s">
        <v>42</v>
      </c>
      <c r="U40" t="s">
        <v>69</v>
      </c>
      <c r="V40">
        <v>133.41</v>
      </c>
      <c r="W40">
        <v>2.6429999999999998</v>
      </c>
      <c r="X40">
        <v>2.68</v>
      </c>
      <c r="Y40" s="8">
        <f t="shared" si="9"/>
        <v>3.7000000000000366E-2</v>
      </c>
      <c r="Z40">
        <v>-0.153</v>
      </c>
      <c r="AA40" s="7">
        <v>14900</v>
      </c>
      <c r="AB40" s="7">
        <v>16500</v>
      </c>
      <c r="AC40">
        <f t="shared" si="10"/>
        <v>4.2174839442139067</v>
      </c>
      <c r="AD40">
        <f t="shared" si="11"/>
        <v>4.173186268412274</v>
      </c>
      <c r="AE40" s="7">
        <f t="shared" si="12"/>
        <v>35.403538179225279</v>
      </c>
      <c r="AF40" s="7">
        <v>20</v>
      </c>
      <c r="AG40" s="7">
        <f t="shared" si="13"/>
        <v>-55.403538179225279</v>
      </c>
      <c r="AH40" s="7">
        <f t="shared" si="14"/>
        <v>1.1863143219780481</v>
      </c>
      <c r="AI40">
        <v>0</v>
      </c>
      <c r="AJ40">
        <v>0.01</v>
      </c>
      <c r="AK40">
        <v>2.4</v>
      </c>
      <c r="AL40">
        <v>0.44</v>
      </c>
      <c r="AM40">
        <v>0.76</v>
      </c>
    </row>
    <row r="41" spans="1:39" x14ac:dyDescent="0.25">
      <c r="A41">
        <v>247</v>
      </c>
      <c r="B41" t="s">
        <v>1364</v>
      </c>
      <c r="C41" t="s">
        <v>1365</v>
      </c>
      <c r="D41" t="s">
        <v>1332</v>
      </c>
      <c r="E41" s="7">
        <f t="shared" si="0"/>
        <v>776.24711662869231</v>
      </c>
      <c r="F41" s="8">
        <v>2.89</v>
      </c>
      <c r="G41" s="7">
        <f t="shared" si="1"/>
        <v>0.76309179620574508</v>
      </c>
      <c r="H41" s="7">
        <f t="shared" si="2"/>
        <v>-0.11742321540338807</v>
      </c>
      <c r="I41" s="7">
        <v>0.03</v>
      </c>
      <c r="J41" s="7">
        <f t="shared" si="3"/>
        <v>1.3671212547196627</v>
      </c>
      <c r="K41" s="7">
        <f t="shared" si="4"/>
        <v>-1.6403019606837255</v>
      </c>
      <c r="L41" s="7">
        <f t="shared" si="5"/>
        <v>23.287413498860779</v>
      </c>
      <c r="M41" s="7">
        <f t="shared" si="5"/>
        <v>2.2892753886172353E-2</v>
      </c>
      <c r="N41" s="7">
        <f t="shared" si="6"/>
        <v>1.1444274543284694</v>
      </c>
      <c r="O41" s="7">
        <f t="shared" si="7"/>
        <v>-1.5185725456715315</v>
      </c>
      <c r="P41">
        <v>15</v>
      </c>
      <c r="Q41">
        <f t="shared" si="8"/>
        <v>288</v>
      </c>
      <c r="R41" t="s">
        <v>1333</v>
      </c>
      <c r="S41" s="9" t="s">
        <v>1334</v>
      </c>
      <c r="T41" t="s">
        <v>42</v>
      </c>
      <c r="U41" t="s">
        <v>1366</v>
      </c>
      <c r="V41">
        <v>72.11</v>
      </c>
      <c r="W41">
        <v>2.923</v>
      </c>
      <c r="X41">
        <v>0.26</v>
      </c>
      <c r="Y41" s="8">
        <f t="shared" si="9"/>
        <v>-2.6630000000000003</v>
      </c>
      <c r="Z41">
        <v>-2.633</v>
      </c>
      <c r="AA41" s="7">
        <v>13100</v>
      </c>
      <c r="AB41" s="7">
        <v>12100</v>
      </c>
      <c r="AC41">
        <f t="shared" si="10"/>
        <v>4.0827853703164498</v>
      </c>
      <c r="AD41">
        <f t="shared" si="11"/>
        <v>4.1172712956557644</v>
      </c>
      <c r="AE41" s="7">
        <f t="shared" si="12"/>
        <v>36.588330005345938</v>
      </c>
      <c r="AF41" s="7">
        <v>20</v>
      </c>
      <c r="AG41" s="7">
        <f t="shared" si="13"/>
        <v>-56.588330005345938</v>
      </c>
      <c r="AH41" s="7">
        <f t="shared" si="14"/>
        <v>-3.0074232154033882</v>
      </c>
      <c r="AI41">
        <v>0</v>
      </c>
      <c r="AJ41">
        <v>0.34</v>
      </c>
      <c r="AK41">
        <v>2.4500000000000002</v>
      </c>
      <c r="AL41">
        <v>0.67</v>
      </c>
      <c r="AM41">
        <v>0.69</v>
      </c>
    </row>
    <row r="42" spans="1:39" x14ac:dyDescent="0.25">
      <c r="A42">
        <v>244</v>
      </c>
      <c r="B42" t="s">
        <v>1364</v>
      </c>
      <c r="C42" t="s">
        <v>1365</v>
      </c>
      <c r="D42" t="s">
        <v>1332</v>
      </c>
      <c r="E42" s="7">
        <f t="shared" si="0"/>
        <v>45.708818961487509</v>
      </c>
      <c r="F42" s="8">
        <v>1.66</v>
      </c>
      <c r="G42" s="7">
        <f t="shared" si="1"/>
        <v>7.653149965253446</v>
      </c>
      <c r="H42" s="7">
        <f t="shared" si="2"/>
        <v>0.88384022351420799</v>
      </c>
      <c r="I42" s="7">
        <v>0.03</v>
      </c>
      <c r="J42" s="7">
        <f t="shared" si="3"/>
        <v>0.13712125471966247</v>
      </c>
      <c r="K42" s="7">
        <f t="shared" si="4"/>
        <v>-0.63903852176612941</v>
      </c>
      <c r="L42" s="7">
        <f t="shared" si="5"/>
        <v>1.3712645688446252</v>
      </c>
      <c r="M42" s="7">
        <f t="shared" si="5"/>
        <v>0.22959449895760342</v>
      </c>
      <c r="N42" s="7">
        <f t="shared" si="6"/>
        <v>1.3570959872975039</v>
      </c>
      <c r="O42" s="7">
        <f t="shared" si="7"/>
        <v>-1.3059040127024966</v>
      </c>
      <c r="P42">
        <v>95</v>
      </c>
      <c r="Q42">
        <f t="shared" si="8"/>
        <v>368</v>
      </c>
      <c r="R42" t="s">
        <v>1333</v>
      </c>
      <c r="S42" s="9" t="s">
        <v>1334</v>
      </c>
      <c r="T42" t="s">
        <v>42</v>
      </c>
      <c r="U42" t="s">
        <v>1366</v>
      </c>
      <c r="V42">
        <v>72.11</v>
      </c>
      <c r="W42">
        <v>2.923</v>
      </c>
      <c r="X42">
        <v>0.26</v>
      </c>
      <c r="Y42" s="8">
        <f t="shared" si="9"/>
        <v>-2.6630000000000003</v>
      </c>
      <c r="Z42">
        <v>-2.633</v>
      </c>
      <c r="AA42" s="7">
        <v>13100</v>
      </c>
      <c r="AB42" s="7">
        <v>12100</v>
      </c>
      <c r="AC42">
        <f t="shared" si="10"/>
        <v>4.0827853703164498</v>
      </c>
      <c r="AD42">
        <f t="shared" si="11"/>
        <v>4.1172712956557644</v>
      </c>
      <c r="AE42" s="7">
        <f t="shared" si="12"/>
        <v>36.588330005345938</v>
      </c>
      <c r="AF42" s="7">
        <v>20</v>
      </c>
      <c r="AG42" s="7">
        <f t="shared" si="13"/>
        <v>-56.588330005345938</v>
      </c>
      <c r="AH42" s="7">
        <f t="shared" si="14"/>
        <v>-0.77615977648579193</v>
      </c>
      <c r="AI42">
        <v>0</v>
      </c>
      <c r="AJ42">
        <v>0.34</v>
      </c>
      <c r="AK42">
        <v>2.4500000000000002</v>
      </c>
      <c r="AL42">
        <v>0.67</v>
      </c>
      <c r="AM42">
        <v>0.69</v>
      </c>
    </row>
    <row r="43" spans="1:39" x14ac:dyDescent="0.25">
      <c r="A43">
        <v>245</v>
      </c>
      <c r="B43" t="s">
        <v>1364</v>
      </c>
      <c r="C43" t="s">
        <v>1365</v>
      </c>
      <c r="D43" t="s">
        <v>1332</v>
      </c>
      <c r="E43" s="7">
        <f t="shared" si="0"/>
        <v>134.89628825916537</v>
      </c>
      <c r="F43" s="8">
        <v>2.13</v>
      </c>
      <c r="G43" s="7">
        <f t="shared" si="1"/>
        <v>4.374134595057563</v>
      </c>
      <c r="H43" s="7">
        <f t="shared" si="2"/>
        <v>0.64089214243994674</v>
      </c>
      <c r="I43" s="7">
        <v>0.03</v>
      </c>
      <c r="J43" s="7">
        <f t="shared" si="3"/>
        <v>0.60712125471966238</v>
      </c>
      <c r="K43" s="7">
        <f t="shared" si="4"/>
        <v>-0.88198660284039077</v>
      </c>
      <c r="L43" s="7">
        <f t="shared" si="5"/>
        <v>4.0468886477749608</v>
      </c>
      <c r="M43" s="7">
        <f t="shared" si="5"/>
        <v>0.13122403785172687</v>
      </c>
      <c r="N43" s="7">
        <f t="shared" si="6"/>
        <v>1.3661249767630195</v>
      </c>
      <c r="O43" s="7">
        <f t="shared" si="7"/>
        <v>-1.296875023236981</v>
      </c>
      <c r="P43">
        <v>65</v>
      </c>
      <c r="Q43">
        <f t="shared" si="8"/>
        <v>338</v>
      </c>
      <c r="R43" t="s">
        <v>1333</v>
      </c>
      <c r="S43" s="9" t="s">
        <v>1334</v>
      </c>
      <c r="T43" t="s">
        <v>42</v>
      </c>
      <c r="U43" t="s">
        <v>1366</v>
      </c>
      <c r="V43">
        <v>72.11</v>
      </c>
      <c r="W43">
        <v>2.923</v>
      </c>
      <c r="X43">
        <v>0.26</v>
      </c>
      <c r="Y43" s="8">
        <f t="shared" si="9"/>
        <v>-2.6630000000000003</v>
      </c>
      <c r="Z43">
        <v>-2.633</v>
      </c>
      <c r="AA43" s="7">
        <v>13100</v>
      </c>
      <c r="AB43" s="7">
        <v>12100</v>
      </c>
      <c r="AC43">
        <f t="shared" si="10"/>
        <v>4.0827853703164498</v>
      </c>
      <c r="AD43">
        <f t="shared" si="11"/>
        <v>4.1172712956557644</v>
      </c>
      <c r="AE43" s="7">
        <f t="shared" si="12"/>
        <v>36.588330005345938</v>
      </c>
      <c r="AF43" s="7">
        <v>20</v>
      </c>
      <c r="AG43" s="7">
        <f t="shared" si="13"/>
        <v>-56.588330005345938</v>
      </c>
      <c r="AH43" s="7">
        <f t="shared" si="14"/>
        <v>-1.4891078575600531</v>
      </c>
      <c r="AI43">
        <v>0</v>
      </c>
      <c r="AJ43">
        <v>0.34</v>
      </c>
      <c r="AK43">
        <v>2.4500000000000002</v>
      </c>
      <c r="AL43">
        <v>0.67</v>
      </c>
      <c r="AM43">
        <v>0.69</v>
      </c>
    </row>
    <row r="44" spans="1:39" x14ac:dyDescent="0.25">
      <c r="A44">
        <v>246</v>
      </c>
      <c r="B44" t="s">
        <v>1364</v>
      </c>
      <c r="C44" t="s">
        <v>1365</v>
      </c>
      <c r="D44" t="s">
        <v>1332</v>
      </c>
      <c r="E44" s="7">
        <f t="shared" si="0"/>
        <v>645.65422903465594</v>
      </c>
      <c r="F44" s="8">
        <v>2.81</v>
      </c>
      <c r="G44" s="7">
        <f t="shared" si="1"/>
        <v>2.9448153725078638</v>
      </c>
      <c r="H44" s="7">
        <f t="shared" si="2"/>
        <v>0.46905807154602419</v>
      </c>
      <c r="I44" s="7">
        <v>0.03</v>
      </c>
      <c r="J44" s="7">
        <f t="shared" si="3"/>
        <v>1.2871212547196627</v>
      </c>
      <c r="K44" s="7">
        <f t="shared" si="4"/>
        <v>-1.0538206737343132</v>
      </c>
      <c r="L44" s="7">
        <f t="shared" si="5"/>
        <v>19.369626871039678</v>
      </c>
      <c r="M44" s="7">
        <f t="shared" si="5"/>
        <v>8.8344461175235922E-2</v>
      </c>
      <c r="N44" s="7">
        <f t="shared" si="6"/>
        <v>1.4953544187218177</v>
      </c>
      <c r="O44" s="7">
        <f t="shared" si="7"/>
        <v>-1.167645581278183</v>
      </c>
      <c r="P44">
        <v>35</v>
      </c>
      <c r="Q44">
        <f t="shared" si="8"/>
        <v>308</v>
      </c>
      <c r="R44" t="s">
        <v>1333</v>
      </c>
      <c r="S44" s="9" t="s">
        <v>1334</v>
      </c>
      <c r="T44" t="s">
        <v>42</v>
      </c>
      <c r="U44" t="s">
        <v>1366</v>
      </c>
      <c r="V44">
        <v>72.11</v>
      </c>
      <c r="W44">
        <v>2.923</v>
      </c>
      <c r="X44">
        <v>0.26</v>
      </c>
      <c r="Y44" s="8">
        <f t="shared" si="9"/>
        <v>-2.6630000000000003</v>
      </c>
      <c r="Z44">
        <v>-2.633</v>
      </c>
      <c r="AA44" s="7">
        <v>13100</v>
      </c>
      <c r="AB44" s="7">
        <v>12100</v>
      </c>
      <c r="AC44">
        <f t="shared" si="10"/>
        <v>4.0827853703164498</v>
      </c>
      <c r="AD44">
        <f t="shared" si="11"/>
        <v>4.1172712956557644</v>
      </c>
      <c r="AE44" s="7">
        <f t="shared" si="12"/>
        <v>36.588330005345938</v>
      </c>
      <c r="AF44" s="7">
        <v>20</v>
      </c>
      <c r="AG44" s="7">
        <f t="shared" si="13"/>
        <v>-56.588330005345938</v>
      </c>
      <c r="AH44" s="7">
        <f t="shared" si="14"/>
        <v>-2.3409419284539759</v>
      </c>
      <c r="AI44">
        <v>0</v>
      </c>
      <c r="AJ44">
        <v>0.34</v>
      </c>
      <c r="AK44">
        <v>2.4500000000000002</v>
      </c>
      <c r="AL44">
        <v>0.67</v>
      </c>
      <c r="AM44">
        <v>0.69</v>
      </c>
    </row>
    <row r="45" spans="1:39" x14ac:dyDescent="0.25">
      <c r="A45">
        <v>539</v>
      </c>
      <c r="B45" t="s">
        <v>1367</v>
      </c>
      <c r="C45" t="s">
        <v>1368</v>
      </c>
      <c r="D45" t="s">
        <v>1332</v>
      </c>
      <c r="E45" s="7">
        <f t="shared" si="0"/>
        <v>2884.0315031266077</v>
      </c>
      <c r="F45" s="8">
        <v>3.46</v>
      </c>
      <c r="G45" s="7">
        <f t="shared" si="1"/>
        <v>5.245959211397083</v>
      </c>
      <c r="H45" s="7">
        <f t="shared" si="2"/>
        <v>0.71982490952272249</v>
      </c>
      <c r="I45" s="7">
        <v>0.03</v>
      </c>
      <c r="J45" s="7">
        <f t="shared" si="3"/>
        <v>1.9371212547196628</v>
      </c>
      <c r="K45" s="7">
        <f t="shared" si="4"/>
        <v>-0.80305383575761469</v>
      </c>
      <c r="L45" s="7">
        <f t="shared" si="5"/>
        <v>86.520945093798304</v>
      </c>
      <c r="M45" s="7">
        <f t="shared" si="5"/>
        <v>0.15737877634191258</v>
      </c>
      <c r="N45" s="7">
        <f t="shared" si="6"/>
        <v>1.6786755792545802</v>
      </c>
      <c r="O45" s="7">
        <f t="shared" si="7"/>
        <v>-0.68132442074542066</v>
      </c>
      <c r="P45">
        <v>15</v>
      </c>
      <c r="Q45">
        <f t="shared" si="8"/>
        <v>288</v>
      </c>
      <c r="R45" t="s">
        <v>1333</v>
      </c>
      <c r="S45" s="9" t="s">
        <v>1334</v>
      </c>
      <c r="T45" t="s">
        <v>42</v>
      </c>
      <c r="U45" t="s">
        <v>1369</v>
      </c>
      <c r="V45">
        <v>69.11</v>
      </c>
      <c r="W45">
        <v>3.2</v>
      </c>
      <c r="X45">
        <v>0.84</v>
      </c>
      <c r="Y45" s="8">
        <f t="shared" si="9"/>
        <v>-2.3600000000000003</v>
      </c>
      <c r="Z45">
        <v>-2.67</v>
      </c>
      <c r="AA45" s="7">
        <v>2320</v>
      </c>
      <c r="AB45" s="7">
        <v>2600</v>
      </c>
      <c r="AC45">
        <f t="shared" si="10"/>
        <v>3.4149733479708178</v>
      </c>
      <c r="AD45">
        <f t="shared" si="11"/>
        <v>3.3654879848908998</v>
      </c>
      <c r="AE45" s="7">
        <f t="shared" si="12"/>
        <v>42.462321114283426</v>
      </c>
      <c r="AF45" s="7">
        <v>20</v>
      </c>
      <c r="AG45" s="7">
        <f t="shared" si="13"/>
        <v>-62.462321114283426</v>
      </c>
      <c r="AH45" s="7">
        <f t="shared" si="14"/>
        <v>-2.7401750904772775</v>
      </c>
      <c r="AI45">
        <v>0</v>
      </c>
      <c r="AJ45">
        <v>0.21</v>
      </c>
      <c r="AK45">
        <v>2.46</v>
      </c>
      <c r="AL45">
        <v>0.73</v>
      </c>
      <c r="AM45">
        <v>0.69</v>
      </c>
    </row>
    <row r="46" spans="1:39" x14ac:dyDescent="0.25">
      <c r="A46">
        <v>538</v>
      </c>
      <c r="B46" t="s">
        <v>1367</v>
      </c>
      <c r="C46" t="s">
        <v>1368</v>
      </c>
      <c r="D46" t="s">
        <v>1332</v>
      </c>
      <c r="E46" s="7">
        <f t="shared" si="0"/>
        <v>1230.2687708123824</v>
      </c>
      <c r="F46" s="8">
        <v>3.09</v>
      </c>
      <c r="G46" s="7">
        <f t="shared" si="1"/>
        <v>12.175544611468986</v>
      </c>
      <c r="H46" s="7">
        <f t="shared" si="2"/>
        <v>1.0854883962904402</v>
      </c>
      <c r="I46" s="7">
        <v>0.03</v>
      </c>
      <c r="J46" s="7">
        <f t="shared" si="3"/>
        <v>1.5671212547196627</v>
      </c>
      <c r="K46" s="7">
        <f t="shared" si="4"/>
        <v>-0.43739034898989693</v>
      </c>
      <c r="L46" s="7">
        <f t="shared" si="5"/>
        <v>36.908063124371481</v>
      </c>
      <c r="M46" s="7">
        <f t="shared" si="5"/>
        <v>0.36526633834406974</v>
      </c>
      <c r="N46" s="7">
        <f t="shared" si="6"/>
        <v>1.8087847434662341</v>
      </c>
      <c r="O46" s="7">
        <f t="shared" si="7"/>
        <v>-0.5512152565337668</v>
      </c>
      <c r="P46">
        <v>35</v>
      </c>
      <c r="Q46">
        <f t="shared" si="8"/>
        <v>308</v>
      </c>
      <c r="R46" t="s">
        <v>1333</v>
      </c>
      <c r="S46" s="9" t="s">
        <v>1334</v>
      </c>
      <c r="T46" t="s">
        <v>42</v>
      </c>
      <c r="U46" t="s">
        <v>1369</v>
      </c>
      <c r="V46">
        <v>69.11</v>
      </c>
      <c r="W46">
        <v>3.2</v>
      </c>
      <c r="X46">
        <v>0.84</v>
      </c>
      <c r="Y46" s="8">
        <f t="shared" si="9"/>
        <v>-2.3600000000000003</v>
      </c>
      <c r="Z46">
        <v>-2.67</v>
      </c>
      <c r="AA46" s="7">
        <v>2320</v>
      </c>
      <c r="AB46" s="7">
        <v>2600</v>
      </c>
      <c r="AC46">
        <f t="shared" si="10"/>
        <v>3.4149733479708178</v>
      </c>
      <c r="AD46">
        <f t="shared" si="11"/>
        <v>3.3654879848908998</v>
      </c>
      <c r="AE46" s="7">
        <f t="shared" si="12"/>
        <v>42.462321114283426</v>
      </c>
      <c r="AF46" s="7">
        <v>20</v>
      </c>
      <c r="AG46" s="7">
        <f t="shared" si="13"/>
        <v>-62.462321114283426</v>
      </c>
      <c r="AH46" s="7">
        <f t="shared" si="14"/>
        <v>-2.0045116037095596</v>
      </c>
      <c r="AI46">
        <v>0</v>
      </c>
      <c r="AJ46">
        <v>0.21</v>
      </c>
      <c r="AK46">
        <v>2.46</v>
      </c>
      <c r="AL46">
        <v>0.73</v>
      </c>
      <c r="AM46">
        <v>0.69</v>
      </c>
    </row>
    <row r="47" spans="1:39" x14ac:dyDescent="0.25">
      <c r="A47">
        <v>537</v>
      </c>
      <c r="B47" t="s">
        <v>1367</v>
      </c>
      <c r="C47" t="s">
        <v>1368</v>
      </c>
      <c r="D47" t="s">
        <v>1332</v>
      </c>
      <c r="E47" s="7">
        <f t="shared" si="0"/>
        <v>331.13112148259137</v>
      </c>
      <c r="F47" s="8">
        <v>2.52</v>
      </c>
      <c r="G47" s="7">
        <f t="shared" si="1"/>
        <v>28.55911117472003</v>
      </c>
      <c r="H47" s="7">
        <f t="shared" si="2"/>
        <v>1.4557446870704813</v>
      </c>
      <c r="I47" s="7">
        <v>0.03</v>
      </c>
      <c r="J47" s="7">
        <f t="shared" si="3"/>
        <v>0.99712125471966273</v>
      </c>
      <c r="K47" s="7">
        <f t="shared" si="4"/>
        <v>-6.7134058209855962E-2</v>
      </c>
      <c r="L47" s="7">
        <f t="shared" si="5"/>
        <v>9.9339336444777402</v>
      </c>
      <c r="M47" s="7">
        <f t="shared" si="5"/>
        <v>0.85677333524160104</v>
      </c>
      <c r="N47" s="7">
        <f t="shared" si="6"/>
        <v>1.8779775213935546</v>
      </c>
      <c r="O47" s="7">
        <f t="shared" si="7"/>
        <v>-0.4820224786064462</v>
      </c>
      <c r="P47">
        <v>65</v>
      </c>
      <c r="Q47">
        <f t="shared" si="8"/>
        <v>338</v>
      </c>
      <c r="R47" t="s">
        <v>1333</v>
      </c>
      <c r="S47" s="9" t="s">
        <v>1334</v>
      </c>
      <c r="T47" t="s">
        <v>42</v>
      </c>
      <c r="U47" t="s">
        <v>1369</v>
      </c>
      <c r="V47">
        <v>69.11</v>
      </c>
      <c r="W47">
        <v>3.2</v>
      </c>
      <c r="X47">
        <v>0.84</v>
      </c>
      <c r="Y47" s="8">
        <f t="shared" si="9"/>
        <v>-2.3600000000000003</v>
      </c>
      <c r="Z47">
        <v>-2.67</v>
      </c>
      <c r="AA47" s="7">
        <v>2320</v>
      </c>
      <c r="AB47" s="7">
        <v>2600</v>
      </c>
      <c r="AC47">
        <f t="shared" si="10"/>
        <v>3.4149733479708178</v>
      </c>
      <c r="AD47">
        <f t="shared" si="11"/>
        <v>3.3654879848908998</v>
      </c>
      <c r="AE47" s="7">
        <f t="shared" si="12"/>
        <v>42.462321114283426</v>
      </c>
      <c r="AF47" s="7">
        <v>20</v>
      </c>
      <c r="AG47" s="7">
        <f t="shared" si="13"/>
        <v>-62.462321114283426</v>
      </c>
      <c r="AH47" s="7">
        <f t="shared" si="14"/>
        <v>-1.0642553129295187</v>
      </c>
      <c r="AI47">
        <v>0</v>
      </c>
      <c r="AJ47">
        <v>0.21</v>
      </c>
      <c r="AK47">
        <v>2.46</v>
      </c>
      <c r="AL47">
        <v>0.73</v>
      </c>
      <c r="AM47">
        <v>0.69</v>
      </c>
    </row>
    <row r="48" spans="1:39" x14ac:dyDescent="0.25">
      <c r="A48">
        <v>536</v>
      </c>
      <c r="B48" t="s">
        <v>1367</v>
      </c>
      <c r="C48" t="s">
        <v>1368</v>
      </c>
      <c r="D48" t="s">
        <v>1332</v>
      </c>
      <c r="E48" s="7">
        <f t="shared" si="0"/>
        <v>112.20184543019634</v>
      </c>
      <c r="F48" s="8">
        <v>2.0499999999999998</v>
      </c>
      <c r="G48" s="7">
        <f t="shared" si="1"/>
        <v>59.251359803728512</v>
      </c>
      <c r="H48" s="7">
        <f t="shared" si="2"/>
        <v>1.7726983217450809</v>
      </c>
      <c r="I48" s="7">
        <v>0.03</v>
      </c>
      <c r="J48" s="7">
        <f t="shared" si="3"/>
        <v>0.52712125471966242</v>
      </c>
      <c r="K48" s="7">
        <f t="shared" si="4"/>
        <v>0.2498195764647434</v>
      </c>
      <c r="L48" s="7">
        <f t="shared" si="5"/>
        <v>3.3660553629058905</v>
      </c>
      <c r="M48" s="7">
        <f t="shared" si="5"/>
        <v>1.7775407941118553</v>
      </c>
      <c r="N48" s="7">
        <f t="shared" si="6"/>
        <v>1.9429540855283769</v>
      </c>
      <c r="O48" s="7">
        <f t="shared" si="7"/>
        <v>-0.4170459144716237</v>
      </c>
      <c r="P48">
        <v>95</v>
      </c>
      <c r="Q48">
        <f t="shared" si="8"/>
        <v>368</v>
      </c>
      <c r="R48" t="s">
        <v>1333</v>
      </c>
      <c r="S48" s="9" t="s">
        <v>1334</v>
      </c>
      <c r="T48" t="s">
        <v>42</v>
      </c>
      <c r="U48" t="s">
        <v>1369</v>
      </c>
      <c r="V48">
        <v>69.11</v>
      </c>
      <c r="W48">
        <v>3.2</v>
      </c>
      <c r="X48">
        <v>0.84</v>
      </c>
      <c r="Y48" s="8">
        <f t="shared" si="9"/>
        <v>-2.3600000000000003</v>
      </c>
      <c r="Z48">
        <v>-2.67</v>
      </c>
      <c r="AA48" s="7">
        <v>2320</v>
      </c>
      <c r="AB48" s="7">
        <v>2600</v>
      </c>
      <c r="AC48">
        <f t="shared" si="10"/>
        <v>3.4149733479708178</v>
      </c>
      <c r="AD48">
        <f t="shared" si="11"/>
        <v>3.3654879848908998</v>
      </c>
      <c r="AE48" s="7">
        <f t="shared" si="12"/>
        <v>42.462321114283426</v>
      </c>
      <c r="AF48" s="7">
        <v>20</v>
      </c>
      <c r="AG48" s="7">
        <f t="shared" si="13"/>
        <v>-62.462321114283426</v>
      </c>
      <c r="AH48" s="7">
        <f t="shared" si="14"/>
        <v>-0.27730167825491903</v>
      </c>
      <c r="AI48">
        <v>0</v>
      </c>
      <c r="AJ48">
        <v>0.21</v>
      </c>
      <c r="AK48">
        <v>2.46</v>
      </c>
      <c r="AL48">
        <v>0.73</v>
      </c>
      <c r="AM48">
        <v>0.69</v>
      </c>
    </row>
    <row r="49" spans="1:39" x14ac:dyDescent="0.25">
      <c r="A49">
        <v>490</v>
      </c>
      <c r="B49" t="s">
        <v>1370</v>
      </c>
      <c r="C49" t="s">
        <v>1371</v>
      </c>
      <c r="D49" t="s">
        <v>1332</v>
      </c>
      <c r="E49" s="7">
        <f t="shared" si="0"/>
        <v>5754.399373371567</v>
      </c>
      <c r="F49" s="8">
        <v>3.76</v>
      </c>
      <c r="G49" s="7">
        <f t="shared" si="1"/>
        <v>9.8988898486974097</v>
      </c>
      <c r="H49" s="7">
        <f t="shared" si="2"/>
        <v>0.99558649160571733</v>
      </c>
      <c r="I49" s="7">
        <v>0.03</v>
      </c>
      <c r="J49" s="7">
        <f t="shared" si="3"/>
        <v>2.2371212547196624</v>
      </c>
      <c r="K49" s="7">
        <f t="shared" si="4"/>
        <v>-0.52729225367462007</v>
      </c>
      <c r="L49" s="7">
        <f t="shared" si="5"/>
        <v>172.63198120114714</v>
      </c>
      <c r="M49" s="7">
        <f t="shared" si="5"/>
        <v>0.29696669546092241</v>
      </c>
      <c r="N49" s="7">
        <f t="shared" si="6"/>
        <v>1.9634371613375736</v>
      </c>
      <c r="O49" s="7">
        <f t="shared" si="7"/>
        <v>-0.40556283866242604</v>
      </c>
      <c r="P49">
        <v>15</v>
      </c>
      <c r="Q49">
        <f t="shared" si="8"/>
        <v>288</v>
      </c>
      <c r="R49" t="s">
        <v>1333</v>
      </c>
      <c r="S49" s="9" t="s">
        <v>1334</v>
      </c>
      <c r="T49" t="s">
        <v>42</v>
      </c>
      <c r="U49" t="s">
        <v>1372</v>
      </c>
      <c r="V49">
        <v>89.09</v>
      </c>
      <c r="W49">
        <v>3.319</v>
      </c>
      <c r="X49">
        <v>0.95</v>
      </c>
      <c r="Y49" s="8">
        <f t="shared" si="9"/>
        <v>-2.3689999999999998</v>
      </c>
      <c r="Z49">
        <v>-2.4489999999999998</v>
      </c>
      <c r="AA49" s="7">
        <v>1270</v>
      </c>
      <c r="AB49" s="7">
        <v>1350</v>
      </c>
      <c r="AC49">
        <f t="shared" si="10"/>
        <v>3.1303337684950061</v>
      </c>
      <c r="AD49">
        <f t="shared" si="11"/>
        <v>3.1038037209559568</v>
      </c>
      <c r="AE49" s="7">
        <f t="shared" si="12"/>
        <v>44.965975291127947</v>
      </c>
      <c r="AF49" s="7">
        <v>20</v>
      </c>
      <c r="AG49" s="7">
        <f t="shared" si="13"/>
        <v>-64.965975291127947</v>
      </c>
      <c r="AH49" s="7">
        <f t="shared" si="14"/>
        <v>-2.7644135083942825</v>
      </c>
      <c r="AI49">
        <v>0</v>
      </c>
      <c r="AJ49">
        <v>0.25</v>
      </c>
      <c r="AK49">
        <v>2.52</v>
      </c>
      <c r="AL49">
        <v>0.72</v>
      </c>
      <c r="AM49">
        <v>0.71</v>
      </c>
    </row>
    <row r="50" spans="1:39" x14ac:dyDescent="0.25">
      <c r="A50">
        <v>489</v>
      </c>
      <c r="B50" t="s">
        <v>1370</v>
      </c>
      <c r="C50" t="s">
        <v>1371</v>
      </c>
      <c r="D50" t="s">
        <v>1332</v>
      </c>
      <c r="E50" s="7">
        <f t="shared" si="0"/>
        <v>2089.2961308540398</v>
      </c>
      <c r="F50" s="8">
        <v>3.32</v>
      </c>
      <c r="G50" s="7">
        <f t="shared" si="1"/>
        <v>20.928461646415474</v>
      </c>
      <c r="H50" s="7">
        <f t="shared" si="2"/>
        <v>1.3207373065504984</v>
      </c>
      <c r="I50" s="7">
        <v>0.03</v>
      </c>
      <c r="J50" s="7">
        <f t="shared" si="3"/>
        <v>1.7971212547196624</v>
      </c>
      <c r="K50" s="7">
        <f t="shared" si="4"/>
        <v>-0.20214143872983903</v>
      </c>
      <c r="L50" s="7">
        <f t="shared" si="5"/>
        <v>62.678883925621193</v>
      </c>
      <c r="M50" s="7">
        <f t="shared" si="5"/>
        <v>0.62785384939246425</v>
      </c>
      <c r="N50" s="7">
        <f t="shared" si="6"/>
        <v>2.053033653726291</v>
      </c>
      <c r="O50" s="7">
        <f t="shared" si="7"/>
        <v>-0.3159663462737089</v>
      </c>
      <c r="P50">
        <v>35</v>
      </c>
      <c r="Q50">
        <f t="shared" si="8"/>
        <v>308</v>
      </c>
      <c r="R50" t="s">
        <v>1333</v>
      </c>
      <c r="S50" s="9" t="s">
        <v>1334</v>
      </c>
      <c r="T50" t="s">
        <v>42</v>
      </c>
      <c r="U50" t="s">
        <v>1372</v>
      </c>
      <c r="V50">
        <v>89.09</v>
      </c>
      <c r="W50">
        <v>3.319</v>
      </c>
      <c r="X50">
        <v>0.95</v>
      </c>
      <c r="Y50" s="8">
        <f t="shared" si="9"/>
        <v>-2.3689999999999998</v>
      </c>
      <c r="Z50">
        <v>-2.4489999999999998</v>
      </c>
      <c r="AA50" s="7">
        <v>1270</v>
      </c>
      <c r="AB50" s="7">
        <v>1350</v>
      </c>
      <c r="AC50">
        <f t="shared" si="10"/>
        <v>3.1303337684950061</v>
      </c>
      <c r="AD50">
        <f t="shared" si="11"/>
        <v>3.1038037209559568</v>
      </c>
      <c r="AE50" s="7">
        <f t="shared" si="12"/>
        <v>44.965975291127947</v>
      </c>
      <c r="AF50" s="7">
        <v>20</v>
      </c>
      <c r="AG50" s="7">
        <f t="shared" si="13"/>
        <v>-64.965975291127947</v>
      </c>
      <c r="AH50" s="7">
        <f t="shared" si="14"/>
        <v>-1.9992626934495015</v>
      </c>
      <c r="AI50">
        <v>0</v>
      </c>
      <c r="AJ50">
        <v>0.25</v>
      </c>
      <c r="AK50">
        <v>2.52</v>
      </c>
      <c r="AL50">
        <v>0.72</v>
      </c>
      <c r="AM50">
        <v>0.71</v>
      </c>
    </row>
    <row r="51" spans="1:39" x14ac:dyDescent="0.25">
      <c r="A51">
        <v>488</v>
      </c>
      <c r="B51" t="s">
        <v>1370</v>
      </c>
      <c r="C51" t="s">
        <v>1371</v>
      </c>
      <c r="D51" t="s">
        <v>1332</v>
      </c>
      <c r="E51" s="7">
        <f t="shared" si="0"/>
        <v>512.86138399136519</v>
      </c>
      <c r="F51" s="8">
        <v>2.71</v>
      </c>
      <c r="G51" s="7">
        <f t="shared" si="1"/>
        <v>48.829417489913268</v>
      </c>
      <c r="H51" s="7">
        <f t="shared" si="2"/>
        <v>1.6886815434029994</v>
      </c>
      <c r="I51" s="7">
        <v>0.03</v>
      </c>
      <c r="J51" s="7">
        <f t="shared" si="3"/>
        <v>1.1871212547196628</v>
      </c>
      <c r="K51" s="7">
        <f t="shared" si="4"/>
        <v>0.16580279812266219</v>
      </c>
      <c r="L51" s="7">
        <f t="shared" si="5"/>
        <v>15.385841519740962</v>
      </c>
      <c r="M51" s="7">
        <f t="shared" si="5"/>
        <v>1.4648825246973987</v>
      </c>
      <c r="N51" s="7">
        <f t="shared" si="6"/>
        <v>2.1199143777260718</v>
      </c>
      <c r="O51" s="7">
        <f t="shared" si="7"/>
        <v>-0.249085622273928</v>
      </c>
      <c r="P51">
        <v>65</v>
      </c>
      <c r="Q51">
        <f t="shared" si="8"/>
        <v>338</v>
      </c>
      <c r="R51" t="s">
        <v>1333</v>
      </c>
      <c r="S51" s="9" t="s">
        <v>1334</v>
      </c>
      <c r="T51" t="s">
        <v>42</v>
      </c>
      <c r="U51" t="s">
        <v>1372</v>
      </c>
      <c r="V51">
        <v>89.09</v>
      </c>
      <c r="W51">
        <v>3.319</v>
      </c>
      <c r="X51">
        <v>0.95</v>
      </c>
      <c r="Y51" s="8">
        <f t="shared" si="9"/>
        <v>-2.3689999999999998</v>
      </c>
      <c r="Z51">
        <v>-2.4489999999999998</v>
      </c>
      <c r="AA51" s="7">
        <v>1270</v>
      </c>
      <c r="AB51" s="7">
        <v>1350</v>
      </c>
      <c r="AC51">
        <f t="shared" si="10"/>
        <v>3.1303337684950061</v>
      </c>
      <c r="AD51">
        <f t="shared" si="11"/>
        <v>3.1038037209559568</v>
      </c>
      <c r="AE51" s="7">
        <f t="shared" si="12"/>
        <v>44.965975291127947</v>
      </c>
      <c r="AF51" s="7">
        <v>20</v>
      </c>
      <c r="AG51" s="7">
        <f t="shared" si="13"/>
        <v>-64.965975291127947</v>
      </c>
      <c r="AH51" s="7">
        <f t="shared" si="14"/>
        <v>-1.0213184565970006</v>
      </c>
      <c r="AI51">
        <v>0</v>
      </c>
      <c r="AJ51">
        <v>0.25</v>
      </c>
      <c r="AK51">
        <v>2.52</v>
      </c>
      <c r="AL51">
        <v>0.72</v>
      </c>
      <c r="AM51">
        <v>0.71</v>
      </c>
    </row>
    <row r="52" spans="1:39" x14ac:dyDescent="0.25">
      <c r="A52">
        <v>487</v>
      </c>
      <c r="B52" t="s">
        <v>1370</v>
      </c>
      <c r="C52" t="s">
        <v>1371</v>
      </c>
      <c r="D52" t="s">
        <v>1332</v>
      </c>
      <c r="E52" s="7">
        <f t="shared" si="0"/>
        <v>173.78008287493768</v>
      </c>
      <c r="F52" s="8">
        <v>2.2400000000000002</v>
      </c>
      <c r="G52" s="7">
        <f t="shared" si="1"/>
        <v>108.93773726273389</v>
      </c>
      <c r="H52" s="7">
        <f t="shared" si="2"/>
        <v>2.0371783503338974</v>
      </c>
      <c r="I52" s="7">
        <v>0.03</v>
      </c>
      <c r="J52" s="7">
        <f t="shared" si="3"/>
        <v>0.7171212547196627</v>
      </c>
      <c r="K52" s="7">
        <f t="shared" si="4"/>
        <v>0.51429960505355987</v>
      </c>
      <c r="L52" s="7">
        <f t="shared" si="5"/>
        <v>5.2134024862481301</v>
      </c>
      <c r="M52" s="7">
        <f t="shared" si="5"/>
        <v>3.2681321178820171</v>
      </c>
      <c r="N52" s="7">
        <f t="shared" si="6"/>
        <v>2.2164341141171922</v>
      </c>
      <c r="O52" s="7">
        <f t="shared" si="7"/>
        <v>-0.15256588588280717</v>
      </c>
      <c r="P52">
        <v>95</v>
      </c>
      <c r="Q52">
        <f t="shared" si="8"/>
        <v>368</v>
      </c>
      <c r="R52" t="s">
        <v>1333</v>
      </c>
      <c r="S52" s="9" t="s">
        <v>1334</v>
      </c>
      <c r="T52" t="s">
        <v>42</v>
      </c>
      <c r="U52" t="s">
        <v>1372</v>
      </c>
      <c r="V52">
        <v>89.09</v>
      </c>
      <c r="W52">
        <v>3.319</v>
      </c>
      <c r="X52">
        <v>0.95</v>
      </c>
      <c r="Y52" s="8">
        <f t="shared" si="9"/>
        <v>-2.3689999999999998</v>
      </c>
      <c r="Z52">
        <v>-2.4489999999999998</v>
      </c>
      <c r="AA52" s="7">
        <v>1270</v>
      </c>
      <c r="AB52" s="7">
        <v>1350</v>
      </c>
      <c r="AC52">
        <f t="shared" si="10"/>
        <v>3.1303337684950061</v>
      </c>
      <c r="AD52">
        <f t="shared" si="11"/>
        <v>3.1038037209559568</v>
      </c>
      <c r="AE52" s="7">
        <f t="shared" si="12"/>
        <v>44.965975291127947</v>
      </c>
      <c r="AF52" s="7">
        <v>20</v>
      </c>
      <c r="AG52" s="7">
        <f t="shared" si="13"/>
        <v>-64.965975291127947</v>
      </c>
      <c r="AH52" s="7">
        <f t="shared" si="14"/>
        <v>-0.20282164966610283</v>
      </c>
      <c r="AI52">
        <v>0</v>
      </c>
      <c r="AJ52">
        <v>0.25</v>
      </c>
      <c r="AK52">
        <v>2.52</v>
      </c>
      <c r="AL52">
        <v>0.72</v>
      </c>
      <c r="AM52">
        <v>0.71</v>
      </c>
    </row>
    <row r="53" spans="1:39" x14ac:dyDescent="0.25">
      <c r="A53">
        <v>254</v>
      </c>
      <c r="B53" t="s">
        <v>1373</v>
      </c>
      <c r="C53" t="s">
        <v>71</v>
      </c>
      <c r="D53" t="s">
        <v>1332</v>
      </c>
      <c r="E53" s="7">
        <f t="shared" si="0"/>
        <v>1621.8100973589308</v>
      </c>
      <c r="F53" s="8">
        <v>3.21</v>
      </c>
      <c r="G53" s="7">
        <f t="shared" si="1"/>
        <v>326.74289422358783</v>
      </c>
      <c r="H53" s="7">
        <f t="shared" si="2"/>
        <v>2.514206151622004</v>
      </c>
      <c r="I53" s="7">
        <v>0.03</v>
      </c>
      <c r="J53" s="7">
        <f t="shared" si="3"/>
        <v>1.6871212547196626</v>
      </c>
      <c r="K53" s="7">
        <f t="shared" si="4"/>
        <v>0.99132740634166661</v>
      </c>
      <c r="L53" s="7">
        <f t="shared" si="5"/>
        <v>48.654302920767933</v>
      </c>
      <c r="M53" s="7">
        <f t="shared" si="5"/>
        <v>9.802286826707638</v>
      </c>
      <c r="N53" s="7">
        <f t="shared" si="6"/>
        <v>1.4580568213538605</v>
      </c>
      <c r="O53" s="7">
        <f t="shared" si="7"/>
        <v>1.1130568213538607</v>
      </c>
      <c r="P53">
        <v>15</v>
      </c>
      <c r="Q53">
        <f t="shared" si="8"/>
        <v>288</v>
      </c>
      <c r="R53" t="s">
        <v>1333</v>
      </c>
      <c r="S53" s="9" t="s">
        <v>1334</v>
      </c>
      <c r="T53" t="s">
        <v>42</v>
      </c>
      <c r="U53" t="s">
        <v>72</v>
      </c>
      <c r="V53">
        <v>131.38999999999999</v>
      </c>
      <c r="W53">
        <v>2.8149999999999999</v>
      </c>
      <c r="X53">
        <v>2.4700000000000002</v>
      </c>
      <c r="Y53" s="8">
        <f t="shared" si="9"/>
        <v>-0.34499999999999975</v>
      </c>
      <c r="Z53">
        <v>-0.39500000000000002</v>
      </c>
      <c r="AA53" s="7">
        <v>9660</v>
      </c>
      <c r="AB53" s="7">
        <v>9200</v>
      </c>
      <c r="AC53">
        <f t="shared" si="10"/>
        <v>3.9637878273455551</v>
      </c>
      <c r="AD53">
        <f t="shared" si="11"/>
        <v>3.9849771264154934</v>
      </c>
      <c r="AE53" s="7">
        <f t="shared" si="12"/>
        <v>37.635017525198158</v>
      </c>
      <c r="AF53" s="7">
        <v>20</v>
      </c>
      <c r="AG53" s="7">
        <f t="shared" si="13"/>
        <v>-57.635017525198158</v>
      </c>
      <c r="AH53" s="7">
        <f t="shared" si="14"/>
        <v>-0.69579384837799596</v>
      </c>
      <c r="AI53">
        <v>0</v>
      </c>
      <c r="AJ53">
        <v>0.11</v>
      </c>
      <c r="AK53">
        <v>2.56</v>
      </c>
      <c r="AL53">
        <v>0.64</v>
      </c>
      <c r="AM53">
        <v>0.71</v>
      </c>
    </row>
    <row r="54" spans="1:39" x14ac:dyDescent="0.25">
      <c r="A54">
        <v>253</v>
      </c>
      <c r="B54" t="s">
        <v>1373</v>
      </c>
      <c r="C54" t="s">
        <v>71</v>
      </c>
      <c r="D54" t="s">
        <v>1332</v>
      </c>
      <c r="E54" s="7">
        <f t="shared" si="0"/>
        <v>588.84365535558959</v>
      </c>
      <c r="F54" s="8">
        <v>2.77</v>
      </c>
      <c r="G54" s="7">
        <f t="shared" si="1"/>
        <v>566.25888186377404</v>
      </c>
      <c r="H54" s="7">
        <f t="shared" si="2"/>
        <v>2.75301502705475</v>
      </c>
      <c r="I54" s="7">
        <v>0.03</v>
      </c>
      <c r="J54" s="7">
        <f t="shared" si="3"/>
        <v>1.2471212547196628</v>
      </c>
      <c r="K54" s="7">
        <f t="shared" si="4"/>
        <v>1.230136281774413</v>
      </c>
      <c r="L54" s="7">
        <f t="shared" si="5"/>
        <v>17.665309660667695</v>
      </c>
      <c r="M54" s="7">
        <f t="shared" si="5"/>
        <v>16.987766455913231</v>
      </c>
      <c r="N54" s="7">
        <f t="shared" si="6"/>
        <v>1.461311374230543</v>
      </c>
      <c r="O54" s="7">
        <f t="shared" si="7"/>
        <v>1.1163113742305433</v>
      </c>
      <c r="P54">
        <v>35</v>
      </c>
      <c r="Q54">
        <f t="shared" si="8"/>
        <v>308</v>
      </c>
      <c r="R54" t="s">
        <v>1333</v>
      </c>
      <c r="S54" s="9" t="s">
        <v>1334</v>
      </c>
      <c r="T54" t="s">
        <v>42</v>
      </c>
      <c r="U54" t="s">
        <v>72</v>
      </c>
      <c r="V54">
        <v>131.38999999999999</v>
      </c>
      <c r="W54">
        <v>2.8149999999999999</v>
      </c>
      <c r="X54">
        <v>2.4700000000000002</v>
      </c>
      <c r="Y54" s="8">
        <f t="shared" si="9"/>
        <v>-0.34499999999999975</v>
      </c>
      <c r="Z54">
        <v>-0.39500000000000002</v>
      </c>
      <c r="AA54" s="7">
        <v>9660</v>
      </c>
      <c r="AB54" s="7">
        <v>9200</v>
      </c>
      <c r="AC54">
        <f t="shared" si="10"/>
        <v>3.9637878273455551</v>
      </c>
      <c r="AD54">
        <f t="shared" si="11"/>
        <v>3.9849771264154934</v>
      </c>
      <c r="AE54" s="7">
        <f t="shared" si="12"/>
        <v>37.635017525198158</v>
      </c>
      <c r="AF54" s="7">
        <v>20</v>
      </c>
      <c r="AG54" s="7">
        <f t="shared" si="13"/>
        <v>-57.635017525198158</v>
      </c>
      <c r="AH54" s="7">
        <f t="shared" si="14"/>
        <v>-1.6984972945249921E-2</v>
      </c>
      <c r="AI54">
        <v>0</v>
      </c>
      <c r="AJ54">
        <v>0.11</v>
      </c>
      <c r="AK54">
        <v>2.56</v>
      </c>
      <c r="AL54">
        <v>0.64</v>
      </c>
      <c r="AM54">
        <v>0.71</v>
      </c>
    </row>
    <row r="55" spans="1:39" x14ac:dyDescent="0.25">
      <c r="A55">
        <v>252</v>
      </c>
      <c r="B55" t="s">
        <v>1373</v>
      </c>
      <c r="C55" t="s">
        <v>71</v>
      </c>
      <c r="D55" t="s">
        <v>1332</v>
      </c>
      <c r="E55" s="7">
        <f t="shared" si="0"/>
        <v>173.78008287493768</v>
      </c>
      <c r="F55" s="8">
        <v>2.2400000000000002</v>
      </c>
      <c r="G55" s="7">
        <f t="shared" si="1"/>
        <v>1231.9840040402637</v>
      </c>
      <c r="H55" s="7">
        <f t="shared" si="2"/>
        <v>3.0906050690279638</v>
      </c>
      <c r="I55" s="7">
        <v>0.03</v>
      </c>
      <c r="J55" s="7">
        <f t="shared" si="3"/>
        <v>0.7171212547196627</v>
      </c>
      <c r="K55" s="7">
        <f t="shared" si="4"/>
        <v>1.5677263237476262</v>
      </c>
      <c r="L55" s="7">
        <f t="shared" si="5"/>
        <v>5.2134024862481301</v>
      </c>
      <c r="M55" s="7">
        <f t="shared" si="5"/>
        <v>36.959520121207909</v>
      </c>
      <c r="N55" s="7">
        <f t="shared" si="6"/>
        <v>1.4978379033510356</v>
      </c>
      <c r="O55" s="7">
        <f t="shared" si="7"/>
        <v>1.1528379033510361</v>
      </c>
      <c r="P55">
        <v>65</v>
      </c>
      <c r="Q55">
        <f t="shared" si="8"/>
        <v>338</v>
      </c>
      <c r="R55" t="s">
        <v>1333</v>
      </c>
      <c r="S55" s="9" t="s">
        <v>1334</v>
      </c>
      <c r="T55" t="s">
        <v>42</v>
      </c>
      <c r="U55" t="s">
        <v>72</v>
      </c>
      <c r="V55">
        <v>131.38999999999999</v>
      </c>
      <c r="W55">
        <v>2.8149999999999999</v>
      </c>
      <c r="X55">
        <v>2.4700000000000002</v>
      </c>
      <c r="Y55" s="8">
        <f t="shared" si="9"/>
        <v>-0.34499999999999975</v>
      </c>
      <c r="Z55">
        <v>-0.39500000000000002</v>
      </c>
      <c r="AA55" s="7">
        <v>9660</v>
      </c>
      <c r="AB55" s="7">
        <v>9200</v>
      </c>
      <c r="AC55">
        <f t="shared" si="10"/>
        <v>3.9637878273455551</v>
      </c>
      <c r="AD55">
        <f t="shared" si="11"/>
        <v>3.9849771264154934</v>
      </c>
      <c r="AE55" s="7">
        <f t="shared" si="12"/>
        <v>37.635017525198158</v>
      </c>
      <c r="AF55" s="7">
        <v>20</v>
      </c>
      <c r="AG55" s="7">
        <f t="shared" si="13"/>
        <v>-57.635017525198158</v>
      </c>
      <c r="AH55" s="7">
        <f t="shared" si="14"/>
        <v>0.85060506902796351</v>
      </c>
      <c r="AI55">
        <v>0</v>
      </c>
      <c r="AJ55">
        <v>0.11</v>
      </c>
      <c r="AK55">
        <v>2.56</v>
      </c>
      <c r="AL55">
        <v>0.64</v>
      </c>
      <c r="AM55">
        <v>0.71</v>
      </c>
    </row>
    <row r="56" spans="1:39" x14ac:dyDescent="0.25">
      <c r="A56">
        <v>251</v>
      </c>
      <c r="B56" t="s">
        <v>1373</v>
      </c>
      <c r="C56" t="s">
        <v>71</v>
      </c>
      <c r="D56" t="s">
        <v>1332</v>
      </c>
      <c r="E56" s="7">
        <f t="shared" si="0"/>
        <v>83.176377110267126</v>
      </c>
      <c r="F56" s="8">
        <v>1.92</v>
      </c>
      <c r="G56" s="7">
        <f t="shared" si="1"/>
        <v>3138.6306598286737</v>
      </c>
      <c r="H56" s="7">
        <f t="shared" si="2"/>
        <v>3.49674021285337</v>
      </c>
      <c r="I56" s="7">
        <v>0.03</v>
      </c>
      <c r="J56" s="7">
        <f t="shared" si="3"/>
        <v>0.39712125471966253</v>
      </c>
      <c r="K56" s="7">
        <f t="shared" si="4"/>
        <v>1.9738614675730326</v>
      </c>
      <c r="L56" s="7">
        <f t="shared" si="5"/>
        <v>2.4952913133080137</v>
      </c>
      <c r="M56" s="7">
        <f t="shared" si="5"/>
        <v>94.158919794860296</v>
      </c>
      <c r="N56" s="7">
        <f t="shared" si="6"/>
        <v>1.651995976636665</v>
      </c>
      <c r="O56" s="7">
        <f t="shared" si="7"/>
        <v>1.3069959766366657</v>
      </c>
      <c r="P56">
        <v>95</v>
      </c>
      <c r="Q56">
        <f t="shared" si="8"/>
        <v>368</v>
      </c>
      <c r="R56" t="s">
        <v>1333</v>
      </c>
      <c r="S56" s="9" t="s">
        <v>1334</v>
      </c>
      <c r="T56" t="s">
        <v>42</v>
      </c>
      <c r="U56" t="s">
        <v>72</v>
      </c>
      <c r="V56">
        <v>131.38999999999999</v>
      </c>
      <c r="W56">
        <v>2.8149999999999999</v>
      </c>
      <c r="X56">
        <v>2.4700000000000002</v>
      </c>
      <c r="Y56" s="8">
        <f t="shared" si="9"/>
        <v>-0.34499999999999975</v>
      </c>
      <c r="Z56">
        <v>-0.39500000000000002</v>
      </c>
      <c r="AA56" s="7">
        <v>9660</v>
      </c>
      <c r="AB56" s="7">
        <v>9200</v>
      </c>
      <c r="AC56">
        <f t="shared" si="10"/>
        <v>3.9637878273455551</v>
      </c>
      <c r="AD56">
        <f t="shared" si="11"/>
        <v>3.9849771264154934</v>
      </c>
      <c r="AE56" s="7">
        <f t="shared" si="12"/>
        <v>37.635017525198158</v>
      </c>
      <c r="AF56" s="7">
        <v>20</v>
      </c>
      <c r="AG56" s="7">
        <f t="shared" si="13"/>
        <v>-57.635017525198158</v>
      </c>
      <c r="AH56" s="7">
        <f t="shared" si="14"/>
        <v>1.5767402128533701</v>
      </c>
      <c r="AI56">
        <v>0</v>
      </c>
      <c r="AJ56">
        <v>0.11</v>
      </c>
      <c r="AK56">
        <v>2.56</v>
      </c>
      <c r="AL56">
        <v>0.64</v>
      </c>
      <c r="AM56">
        <v>0.71</v>
      </c>
    </row>
    <row r="57" spans="1:39" x14ac:dyDescent="0.25">
      <c r="A57">
        <v>53</v>
      </c>
      <c r="B57" t="s">
        <v>1374</v>
      </c>
      <c r="C57" t="s">
        <v>74</v>
      </c>
      <c r="D57" t="s">
        <v>1332</v>
      </c>
      <c r="E57" s="7">
        <f t="shared" si="0"/>
        <v>549.54087385762534</v>
      </c>
      <c r="F57" s="8">
        <v>2.74</v>
      </c>
      <c r="G57" s="7">
        <f t="shared" si="1"/>
        <v>115.61985243838986</v>
      </c>
      <c r="H57" s="7">
        <f t="shared" si="2"/>
        <v>2.063032410764456</v>
      </c>
      <c r="I57" s="7">
        <v>0.03</v>
      </c>
      <c r="J57" s="7">
        <f t="shared" si="3"/>
        <v>1.217121254719663</v>
      </c>
      <c r="K57" s="7">
        <f t="shared" si="4"/>
        <v>0.54015366548411892</v>
      </c>
      <c r="L57" s="7">
        <f t="shared" si="5"/>
        <v>16.486226215728763</v>
      </c>
      <c r="M57" s="7">
        <f t="shared" si="5"/>
        <v>3.4685955731516986</v>
      </c>
      <c r="N57" s="7">
        <f t="shared" si="6"/>
        <v>0.99988308049631325</v>
      </c>
      <c r="O57" s="7">
        <f t="shared" si="7"/>
        <v>0.66188308049631317</v>
      </c>
      <c r="P57">
        <v>15</v>
      </c>
      <c r="Q57">
        <f t="shared" si="8"/>
        <v>288</v>
      </c>
      <c r="R57" t="s">
        <v>1333</v>
      </c>
      <c r="S57" s="9" t="s">
        <v>1334</v>
      </c>
      <c r="T57" t="s">
        <v>42</v>
      </c>
      <c r="U57" t="s">
        <v>75</v>
      </c>
      <c r="V57">
        <v>153.82</v>
      </c>
      <c r="W57">
        <v>2.778</v>
      </c>
      <c r="X57">
        <v>2.44</v>
      </c>
      <c r="Y57" s="8">
        <f t="shared" si="9"/>
        <v>-0.33800000000000008</v>
      </c>
      <c r="Z57">
        <v>5.1999999999999998E-2</v>
      </c>
      <c r="AA57" s="7">
        <v>13300</v>
      </c>
      <c r="AB57" s="7">
        <v>15300</v>
      </c>
      <c r="AC57">
        <f t="shared" si="10"/>
        <v>4.1846914308175984</v>
      </c>
      <c r="AD57">
        <f t="shared" si="11"/>
        <v>4.1238516409670858</v>
      </c>
      <c r="AE57" s="7">
        <f t="shared" si="12"/>
        <v>35.691977029806388</v>
      </c>
      <c r="AF57" s="7">
        <v>20</v>
      </c>
      <c r="AG57" s="7">
        <f t="shared" si="13"/>
        <v>-55.691977029806388</v>
      </c>
      <c r="AH57" s="7">
        <f t="shared" si="14"/>
        <v>-0.67696758923554412</v>
      </c>
      <c r="AI57">
        <v>0</v>
      </c>
      <c r="AJ57">
        <v>0</v>
      </c>
      <c r="AK57">
        <v>2.56</v>
      </c>
      <c r="AL57">
        <v>0.55000000000000004</v>
      </c>
      <c r="AM57">
        <v>0.74</v>
      </c>
    </row>
    <row r="58" spans="1:39" x14ac:dyDescent="0.25">
      <c r="A58">
        <v>52</v>
      </c>
      <c r="B58" t="s">
        <v>1374</v>
      </c>
      <c r="C58" t="s">
        <v>74</v>
      </c>
      <c r="D58" t="s">
        <v>1332</v>
      </c>
      <c r="E58" s="7">
        <f t="shared" si="0"/>
        <v>251.18864315095806</v>
      </c>
      <c r="F58" s="8">
        <v>2.4</v>
      </c>
      <c r="G58" s="7">
        <f t="shared" si="1"/>
        <v>239.30771876565541</v>
      </c>
      <c r="H58" s="7">
        <f t="shared" si="2"/>
        <v>2.3789567068176516</v>
      </c>
      <c r="I58" s="7">
        <v>0.03</v>
      </c>
      <c r="J58" s="7">
        <f t="shared" si="3"/>
        <v>0.87712125471966251</v>
      </c>
      <c r="K58" s="7">
        <f t="shared" si="4"/>
        <v>0.85607796153731397</v>
      </c>
      <c r="L58" s="7">
        <f t="shared" si="5"/>
        <v>7.5356592945287444</v>
      </c>
      <c r="M58" s="7">
        <f t="shared" si="5"/>
        <v>7.179231562969659</v>
      </c>
      <c r="N58" s="7">
        <f t="shared" si="6"/>
        <v>1.0802530539934445</v>
      </c>
      <c r="O58" s="7">
        <f t="shared" si="7"/>
        <v>0.74225305399344421</v>
      </c>
      <c r="P58">
        <v>35</v>
      </c>
      <c r="Q58">
        <f t="shared" si="8"/>
        <v>308</v>
      </c>
      <c r="R58" t="s">
        <v>1333</v>
      </c>
      <c r="S58" s="9" t="s">
        <v>1334</v>
      </c>
      <c r="T58" t="s">
        <v>42</v>
      </c>
      <c r="U58" t="s">
        <v>75</v>
      </c>
      <c r="V58">
        <v>153.82</v>
      </c>
      <c r="W58">
        <v>2.778</v>
      </c>
      <c r="X58">
        <v>2.44</v>
      </c>
      <c r="Y58" s="8">
        <f t="shared" si="9"/>
        <v>-0.33800000000000008</v>
      </c>
      <c r="Z58">
        <v>5.1999999999999998E-2</v>
      </c>
      <c r="AA58" s="7">
        <v>13300</v>
      </c>
      <c r="AB58" s="7">
        <v>15300</v>
      </c>
      <c r="AC58">
        <f t="shared" si="10"/>
        <v>4.1846914308175984</v>
      </c>
      <c r="AD58">
        <f t="shared" si="11"/>
        <v>4.1238516409670858</v>
      </c>
      <c r="AE58" s="7">
        <f t="shared" si="12"/>
        <v>35.691977029806388</v>
      </c>
      <c r="AF58" s="7">
        <v>20</v>
      </c>
      <c r="AG58" s="7">
        <f t="shared" si="13"/>
        <v>-55.691977029806388</v>
      </c>
      <c r="AH58" s="7">
        <f t="shared" si="14"/>
        <v>-2.1043293182348502E-2</v>
      </c>
      <c r="AI58">
        <v>0</v>
      </c>
      <c r="AJ58">
        <v>0</v>
      </c>
      <c r="AK58">
        <v>2.56</v>
      </c>
      <c r="AL58">
        <v>0.55000000000000004</v>
      </c>
      <c r="AM58">
        <v>0.74</v>
      </c>
    </row>
    <row r="59" spans="1:39" x14ac:dyDescent="0.25">
      <c r="A59">
        <v>51</v>
      </c>
      <c r="B59" t="s">
        <v>1374</v>
      </c>
      <c r="C59" t="s">
        <v>74</v>
      </c>
      <c r="D59" t="s">
        <v>1332</v>
      </c>
      <c r="E59" s="7">
        <f t="shared" si="0"/>
        <v>89.125093813374562</v>
      </c>
      <c r="F59" s="8">
        <v>1.95</v>
      </c>
      <c r="G59" s="7">
        <f t="shared" si="1"/>
        <v>585.19124348619926</v>
      </c>
      <c r="H59" s="7">
        <f t="shared" si="2"/>
        <v>2.767297818932978</v>
      </c>
      <c r="I59" s="7">
        <v>0.03</v>
      </c>
      <c r="J59" s="7">
        <f t="shared" si="3"/>
        <v>0.42712125471966245</v>
      </c>
      <c r="K59" s="7">
        <f t="shared" si="4"/>
        <v>1.2444190736526406</v>
      </c>
      <c r="L59" s="7">
        <f t="shared" si="5"/>
        <v>2.673752814401237</v>
      </c>
      <c r="M59" s="7">
        <f t="shared" si="5"/>
        <v>17.555737304585982</v>
      </c>
      <c r="N59" s="7">
        <f t="shared" si="6"/>
        <v>1.1675306532560503</v>
      </c>
      <c r="O59" s="7">
        <f t="shared" si="7"/>
        <v>0.82953065325605058</v>
      </c>
      <c r="P59">
        <v>65</v>
      </c>
      <c r="Q59">
        <f t="shared" si="8"/>
        <v>338</v>
      </c>
      <c r="R59" t="s">
        <v>1333</v>
      </c>
      <c r="S59" s="9" t="s">
        <v>1334</v>
      </c>
      <c r="T59" t="s">
        <v>42</v>
      </c>
      <c r="U59" t="s">
        <v>75</v>
      </c>
      <c r="V59">
        <v>153.82</v>
      </c>
      <c r="W59">
        <v>2.778</v>
      </c>
      <c r="X59">
        <v>2.44</v>
      </c>
      <c r="Y59" s="8">
        <f t="shared" si="9"/>
        <v>-0.33800000000000008</v>
      </c>
      <c r="Z59">
        <v>5.1999999999999998E-2</v>
      </c>
      <c r="AA59" s="7">
        <v>13300</v>
      </c>
      <c r="AB59" s="7">
        <v>15300</v>
      </c>
      <c r="AC59">
        <f t="shared" si="10"/>
        <v>4.1846914308175984</v>
      </c>
      <c r="AD59">
        <f t="shared" si="11"/>
        <v>4.1238516409670858</v>
      </c>
      <c r="AE59" s="7">
        <f t="shared" si="12"/>
        <v>35.691977029806388</v>
      </c>
      <c r="AF59" s="7">
        <v>20</v>
      </c>
      <c r="AG59" s="7">
        <f t="shared" si="13"/>
        <v>-55.691977029806388</v>
      </c>
      <c r="AH59" s="7">
        <f t="shared" si="14"/>
        <v>0.81729781893297804</v>
      </c>
      <c r="AI59">
        <v>0</v>
      </c>
      <c r="AJ59">
        <v>0</v>
      </c>
      <c r="AK59">
        <v>2.56</v>
      </c>
      <c r="AL59">
        <v>0.55000000000000004</v>
      </c>
      <c r="AM59">
        <v>0.74</v>
      </c>
    </row>
    <row r="60" spans="1:39" x14ac:dyDescent="0.25">
      <c r="A60">
        <v>160</v>
      </c>
      <c r="B60" t="s">
        <v>1375</v>
      </c>
      <c r="C60" t="s">
        <v>1376</v>
      </c>
      <c r="D60" t="s">
        <v>1332</v>
      </c>
      <c r="E60" s="7">
        <f t="shared" si="0"/>
        <v>7585.7757502918394</v>
      </c>
      <c r="F60" s="8">
        <v>3.88</v>
      </c>
      <c r="G60" s="7">
        <f t="shared" si="1"/>
        <v>0.98169766060732411</v>
      </c>
      <c r="H60" s="7">
        <f t="shared" si="2"/>
        <v>-8.0222439310970728E-3</v>
      </c>
      <c r="I60" s="7">
        <v>0.03</v>
      </c>
      <c r="J60" s="7">
        <f t="shared" si="3"/>
        <v>2.3571212547196625</v>
      </c>
      <c r="K60" s="7">
        <f t="shared" si="4"/>
        <v>-1.5309009892114345</v>
      </c>
      <c r="L60" s="7">
        <f t="shared" si="5"/>
        <v>227.57327250875537</v>
      </c>
      <c r="M60" s="7">
        <f t="shared" si="5"/>
        <v>2.9450929818219715E-2</v>
      </c>
      <c r="N60" s="7">
        <f t="shared" si="6"/>
        <v>2.0738284258007615</v>
      </c>
      <c r="O60" s="7">
        <f t="shared" si="7"/>
        <v>-1.4091715741992406</v>
      </c>
      <c r="P60">
        <v>15</v>
      </c>
      <c r="Q60">
        <f t="shared" si="8"/>
        <v>288</v>
      </c>
      <c r="R60" t="s">
        <v>1333</v>
      </c>
      <c r="S60" s="9" t="s">
        <v>1334</v>
      </c>
      <c r="T60" t="s">
        <v>42</v>
      </c>
      <c r="U60" t="s">
        <v>1377</v>
      </c>
      <c r="V60">
        <v>74.12</v>
      </c>
      <c r="W60">
        <v>4.3230000000000004</v>
      </c>
      <c r="X60">
        <v>0.84</v>
      </c>
      <c r="Y60" s="8">
        <f t="shared" si="9"/>
        <v>-3.4830000000000005</v>
      </c>
      <c r="Z60">
        <v>-3.4430000000000001</v>
      </c>
      <c r="AA60" s="7">
        <v>1040</v>
      </c>
      <c r="AB60">
        <v>893</v>
      </c>
      <c r="AC60">
        <f t="shared" si="10"/>
        <v>2.9508514588885464</v>
      </c>
      <c r="AD60">
        <f t="shared" si="11"/>
        <v>3.0170333392987803</v>
      </c>
      <c r="AE60" s="7">
        <f t="shared" si="12"/>
        <v>46.544679261051776</v>
      </c>
      <c r="AF60" s="7">
        <v>20</v>
      </c>
      <c r="AG60" s="7">
        <f t="shared" si="13"/>
        <v>-66.544679261051783</v>
      </c>
      <c r="AH60" s="7">
        <f t="shared" si="14"/>
        <v>-3.888022243931097</v>
      </c>
      <c r="AI60">
        <v>0.31</v>
      </c>
      <c r="AJ60">
        <v>0.31</v>
      </c>
      <c r="AK60">
        <v>2.58</v>
      </c>
      <c r="AL60">
        <v>0.46</v>
      </c>
      <c r="AM60">
        <v>0.73</v>
      </c>
    </row>
    <row r="61" spans="1:39" x14ac:dyDescent="0.25">
      <c r="A61">
        <v>158</v>
      </c>
      <c r="B61" t="s">
        <v>1375</v>
      </c>
      <c r="C61" t="s">
        <v>1376</v>
      </c>
      <c r="D61" t="s">
        <v>1332</v>
      </c>
      <c r="E61" s="7">
        <f t="shared" si="0"/>
        <v>467.7351412871983</v>
      </c>
      <c r="F61" s="8">
        <v>2.67</v>
      </c>
      <c r="G61" s="7">
        <f t="shared" si="1"/>
        <v>3.6934382559757242</v>
      </c>
      <c r="H61" s="7">
        <f t="shared" si="2"/>
        <v>0.56743084322077442</v>
      </c>
      <c r="I61" s="7">
        <v>0.03</v>
      </c>
      <c r="J61" s="7">
        <f t="shared" si="3"/>
        <v>1.1471212547196625</v>
      </c>
      <c r="K61" s="7">
        <f t="shared" si="4"/>
        <v>-0.95544790205956298</v>
      </c>
      <c r="L61" s="7">
        <f t="shared" si="5"/>
        <v>14.032054238615954</v>
      </c>
      <c r="M61" s="7">
        <f t="shared" si="5"/>
        <v>0.11080314767927173</v>
      </c>
      <c r="N61" s="7">
        <f t="shared" si="6"/>
        <v>2.1126636775438477</v>
      </c>
      <c r="O61" s="7">
        <f t="shared" si="7"/>
        <v>-1.3703363224561533</v>
      </c>
      <c r="P61">
        <v>65</v>
      </c>
      <c r="Q61">
        <f t="shared" si="8"/>
        <v>338</v>
      </c>
      <c r="R61" t="s">
        <v>1333</v>
      </c>
      <c r="S61" s="9" t="s">
        <v>1334</v>
      </c>
      <c r="T61" t="s">
        <v>42</v>
      </c>
      <c r="U61" t="s">
        <v>1377</v>
      </c>
      <c r="V61">
        <v>74.12</v>
      </c>
      <c r="W61">
        <v>4.3230000000000004</v>
      </c>
      <c r="X61">
        <v>0.84</v>
      </c>
      <c r="Y61" s="8">
        <f t="shared" si="9"/>
        <v>-3.4830000000000005</v>
      </c>
      <c r="Z61">
        <v>-3.4430000000000001</v>
      </c>
      <c r="AA61" s="7">
        <v>1040</v>
      </c>
      <c r="AB61">
        <v>893</v>
      </c>
      <c r="AC61">
        <f t="shared" si="10"/>
        <v>2.9508514588885464</v>
      </c>
      <c r="AD61">
        <f t="shared" si="11"/>
        <v>3.0170333392987803</v>
      </c>
      <c r="AE61" s="7">
        <f t="shared" si="12"/>
        <v>46.544679261051776</v>
      </c>
      <c r="AF61" s="7">
        <v>20</v>
      </c>
      <c r="AG61" s="7">
        <f t="shared" si="13"/>
        <v>-66.544679261051783</v>
      </c>
      <c r="AH61" s="7">
        <f t="shared" si="14"/>
        <v>-2.1025691567792255</v>
      </c>
      <c r="AI61">
        <v>0.31</v>
      </c>
      <c r="AJ61">
        <v>0.31</v>
      </c>
      <c r="AK61">
        <v>2.58</v>
      </c>
      <c r="AL61">
        <v>0.46</v>
      </c>
      <c r="AM61">
        <v>0.73</v>
      </c>
    </row>
    <row r="62" spans="1:39" x14ac:dyDescent="0.25">
      <c r="A62">
        <v>159</v>
      </c>
      <c r="B62" t="s">
        <v>1375</v>
      </c>
      <c r="C62" t="s">
        <v>1376</v>
      </c>
      <c r="D62" t="s">
        <v>1332</v>
      </c>
      <c r="E62" s="7">
        <f t="shared" si="0"/>
        <v>2630.2679918953822</v>
      </c>
      <c r="F62" s="8">
        <v>3.42</v>
      </c>
      <c r="G62" s="7">
        <f t="shared" si="1"/>
        <v>2.0688171046146624</v>
      </c>
      <c r="H62" s="7">
        <f t="shared" si="2"/>
        <v>0.31572209822128317</v>
      </c>
      <c r="I62" s="7">
        <v>0.03</v>
      </c>
      <c r="J62" s="7">
        <f t="shared" si="3"/>
        <v>1.8971212547196625</v>
      </c>
      <c r="K62" s="7">
        <f t="shared" si="4"/>
        <v>-1.2071566470590542</v>
      </c>
      <c r="L62" s="7">
        <f t="shared" si="5"/>
        <v>78.908039756861527</v>
      </c>
      <c r="M62" s="7">
        <f t="shared" si="5"/>
        <v>6.2064513138439852E-2</v>
      </c>
      <c r="N62" s="7">
        <f t="shared" si="6"/>
        <v>2.1620184453970777</v>
      </c>
      <c r="O62" s="7">
        <f t="shared" si="7"/>
        <v>-1.3209815546029242</v>
      </c>
      <c r="P62">
        <v>35</v>
      </c>
      <c r="Q62">
        <f t="shared" si="8"/>
        <v>308</v>
      </c>
      <c r="R62" t="s">
        <v>1333</v>
      </c>
      <c r="S62" s="9" t="s">
        <v>1334</v>
      </c>
      <c r="T62" t="s">
        <v>42</v>
      </c>
      <c r="U62" t="s">
        <v>1377</v>
      </c>
      <c r="V62">
        <v>74.12</v>
      </c>
      <c r="W62">
        <v>4.3230000000000004</v>
      </c>
      <c r="X62">
        <v>0.84</v>
      </c>
      <c r="Y62" s="8">
        <f t="shared" si="9"/>
        <v>-3.4830000000000005</v>
      </c>
      <c r="Z62">
        <v>-3.4430000000000001</v>
      </c>
      <c r="AA62" s="7">
        <v>1040</v>
      </c>
      <c r="AB62">
        <v>893</v>
      </c>
      <c r="AC62">
        <f t="shared" si="10"/>
        <v>2.9508514588885464</v>
      </c>
      <c r="AD62">
        <f t="shared" si="11"/>
        <v>3.0170333392987803</v>
      </c>
      <c r="AE62" s="7">
        <f t="shared" si="12"/>
        <v>46.544679261051776</v>
      </c>
      <c r="AF62" s="7">
        <v>20</v>
      </c>
      <c r="AG62" s="7">
        <f t="shared" si="13"/>
        <v>-66.544679261051783</v>
      </c>
      <c r="AH62" s="7">
        <f t="shared" si="14"/>
        <v>-3.1042779017787168</v>
      </c>
      <c r="AI62">
        <v>0.31</v>
      </c>
      <c r="AJ62">
        <v>0.31</v>
      </c>
      <c r="AK62">
        <v>2.58</v>
      </c>
      <c r="AL62">
        <v>0.46</v>
      </c>
      <c r="AM62">
        <v>0.73</v>
      </c>
    </row>
    <row r="63" spans="1:39" x14ac:dyDescent="0.25">
      <c r="A63">
        <v>157</v>
      </c>
      <c r="B63" t="s">
        <v>1375</v>
      </c>
      <c r="C63" t="s">
        <v>1376</v>
      </c>
      <c r="D63" t="s">
        <v>1332</v>
      </c>
      <c r="E63" s="7">
        <f t="shared" si="0"/>
        <v>141.25375446227542</v>
      </c>
      <c r="F63" s="8">
        <v>2.15</v>
      </c>
      <c r="G63" s="7">
        <f t="shared" si="1"/>
        <v>7.6880732093555713</v>
      </c>
      <c r="H63" s="7">
        <f t="shared" si="2"/>
        <v>0.88581751023121824</v>
      </c>
      <c r="I63" s="7">
        <v>0.03</v>
      </c>
      <c r="J63" s="7">
        <f t="shared" si="3"/>
        <v>0.6271212547196624</v>
      </c>
      <c r="K63" s="7">
        <f t="shared" si="4"/>
        <v>-0.63706123504911927</v>
      </c>
      <c r="L63" s="7">
        <f t="shared" si="5"/>
        <v>4.2376126338682631</v>
      </c>
      <c r="M63" s="7">
        <f t="shared" si="5"/>
        <v>0.23064219628066712</v>
      </c>
      <c r="N63" s="7">
        <f t="shared" si="6"/>
        <v>2.1790732740145149</v>
      </c>
      <c r="O63" s="7">
        <f t="shared" si="7"/>
        <v>-1.3039267259854865</v>
      </c>
      <c r="P63">
        <v>95</v>
      </c>
      <c r="Q63">
        <f t="shared" si="8"/>
        <v>368</v>
      </c>
      <c r="R63" t="s">
        <v>1333</v>
      </c>
      <c r="S63" s="9" t="s">
        <v>1334</v>
      </c>
      <c r="T63" t="s">
        <v>42</v>
      </c>
      <c r="U63" t="s">
        <v>1377</v>
      </c>
      <c r="V63">
        <v>74.12</v>
      </c>
      <c r="W63">
        <v>4.3230000000000004</v>
      </c>
      <c r="X63">
        <v>0.84</v>
      </c>
      <c r="Y63" s="8">
        <f t="shared" si="9"/>
        <v>-3.4830000000000005</v>
      </c>
      <c r="Z63">
        <v>-3.4430000000000001</v>
      </c>
      <c r="AA63" s="7">
        <v>1040</v>
      </c>
      <c r="AB63">
        <v>893</v>
      </c>
      <c r="AC63">
        <f t="shared" si="10"/>
        <v>2.9508514588885464</v>
      </c>
      <c r="AD63">
        <f t="shared" si="11"/>
        <v>3.0170333392987803</v>
      </c>
      <c r="AE63" s="7">
        <f t="shared" si="12"/>
        <v>46.544679261051776</v>
      </c>
      <c r="AF63" s="7">
        <v>20</v>
      </c>
      <c r="AG63" s="7">
        <f t="shared" si="13"/>
        <v>-66.544679261051783</v>
      </c>
      <c r="AH63" s="7">
        <f t="shared" si="14"/>
        <v>-1.2641824897687817</v>
      </c>
      <c r="AI63">
        <v>0.31</v>
      </c>
      <c r="AJ63">
        <v>0.31</v>
      </c>
      <c r="AK63">
        <v>2.58</v>
      </c>
      <c r="AL63">
        <v>0.46</v>
      </c>
      <c r="AM63">
        <v>0.73</v>
      </c>
    </row>
    <row r="64" spans="1:39" x14ac:dyDescent="0.25">
      <c r="A64">
        <v>888</v>
      </c>
      <c r="B64" t="s">
        <v>1378</v>
      </c>
      <c r="C64" t="s">
        <v>1379</v>
      </c>
      <c r="D64" t="s">
        <v>1332</v>
      </c>
      <c r="E64" s="7">
        <f t="shared" si="0"/>
        <v>128.82495516931343</v>
      </c>
      <c r="F64" s="8">
        <v>2.11</v>
      </c>
      <c r="G64" s="7">
        <f t="shared" si="1"/>
        <v>3.3071055982568764</v>
      </c>
      <c r="H64" s="7">
        <f t="shared" si="2"/>
        <v>0.51944806246981678</v>
      </c>
      <c r="I64" s="7">
        <v>0.03</v>
      </c>
      <c r="J64" s="7">
        <f t="shared" si="3"/>
        <v>0.58712125471966259</v>
      </c>
      <c r="K64" s="7">
        <f t="shared" si="4"/>
        <v>-1.0034306828105204</v>
      </c>
      <c r="L64" s="7">
        <f t="shared" si="5"/>
        <v>3.8647486550794032</v>
      </c>
      <c r="M64" s="7">
        <f t="shared" si="5"/>
        <v>9.9213167947706335E-2</v>
      </c>
      <c r="N64" s="7">
        <f t="shared" si="6"/>
        <v>0.37429873220167348</v>
      </c>
      <c r="O64" s="7">
        <f t="shared" si="7"/>
        <v>-0.88170126779832636</v>
      </c>
      <c r="P64">
        <v>15</v>
      </c>
      <c r="Q64">
        <f t="shared" si="8"/>
        <v>288</v>
      </c>
      <c r="R64" t="s">
        <v>1333</v>
      </c>
      <c r="S64" s="9" t="s">
        <v>1334</v>
      </c>
      <c r="T64" t="s">
        <v>42</v>
      </c>
      <c r="U64" t="s">
        <v>1380</v>
      </c>
      <c r="V64">
        <v>88.15</v>
      </c>
      <c r="W64">
        <v>2.7959999999999998</v>
      </c>
      <c r="X64">
        <v>1.54</v>
      </c>
      <c r="Y64" s="8">
        <f t="shared" si="9"/>
        <v>-1.2559999999999998</v>
      </c>
      <c r="Z64">
        <v>-1.1359999999999999</v>
      </c>
      <c r="AA64" s="7">
        <v>19000</v>
      </c>
      <c r="AB64" s="7">
        <v>18500</v>
      </c>
      <c r="AC64">
        <f t="shared" si="10"/>
        <v>4.2671717284030137</v>
      </c>
      <c r="AD64">
        <f t="shared" si="11"/>
        <v>4.2787536009528289</v>
      </c>
      <c r="AE64" s="7">
        <f t="shared" si="12"/>
        <v>34.966490637726295</v>
      </c>
      <c r="AF64" s="7">
        <v>20</v>
      </c>
      <c r="AG64" s="7">
        <f t="shared" si="13"/>
        <v>-54.966490637726295</v>
      </c>
      <c r="AH64" s="7">
        <f t="shared" si="14"/>
        <v>-1.5905519375301831</v>
      </c>
      <c r="AI64">
        <v>0</v>
      </c>
      <c r="AJ64">
        <v>0.25</v>
      </c>
      <c r="AK64">
        <v>2.61</v>
      </c>
      <c r="AL64">
        <v>0.34</v>
      </c>
      <c r="AM64">
        <v>0.87</v>
      </c>
    </row>
    <row r="65" spans="1:39" x14ac:dyDescent="0.25">
      <c r="A65">
        <v>887</v>
      </c>
      <c r="B65" t="s">
        <v>1381</v>
      </c>
      <c r="C65" t="s">
        <v>1379</v>
      </c>
      <c r="D65" t="s">
        <v>1332</v>
      </c>
      <c r="E65" s="7">
        <f t="shared" si="0"/>
        <v>85.113803820237663</v>
      </c>
      <c r="F65" s="8">
        <v>1.93</v>
      </c>
      <c r="G65" s="7">
        <f t="shared" si="1"/>
        <v>9.7012519947403018</v>
      </c>
      <c r="H65" s="7">
        <f t="shared" si="2"/>
        <v>0.98682778574250907</v>
      </c>
      <c r="I65" s="7">
        <v>0.03</v>
      </c>
      <c r="J65" s="7">
        <f t="shared" si="3"/>
        <v>0.40712125471966248</v>
      </c>
      <c r="K65" s="7">
        <f t="shared" si="4"/>
        <v>-0.53605095953782844</v>
      </c>
      <c r="L65" s="7">
        <f t="shared" si="5"/>
        <v>2.5534141146071301</v>
      </c>
      <c r="M65" s="7">
        <f t="shared" si="5"/>
        <v>0.29103755984220903</v>
      </c>
      <c r="N65" s="7">
        <f t="shared" si="6"/>
        <v>0.60612413291830181</v>
      </c>
      <c r="O65" s="7">
        <f t="shared" si="7"/>
        <v>-0.6498758670816982</v>
      </c>
      <c r="P65">
        <v>35</v>
      </c>
      <c r="Q65">
        <f t="shared" si="8"/>
        <v>308</v>
      </c>
      <c r="R65" t="s">
        <v>1333</v>
      </c>
      <c r="S65" s="9" t="s">
        <v>1334</v>
      </c>
      <c r="T65" t="s">
        <v>42</v>
      </c>
      <c r="U65" t="s">
        <v>1380</v>
      </c>
      <c r="V65">
        <v>88.15</v>
      </c>
      <c r="W65">
        <v>2.7959999999999998</v>
      </c>
      <c r="X65">
        <v>1.54</v>
      </c>
      <c r="Y65" s="8">
        <f t="shared" si="9"/>
        <v>-1.2559999999999998</v>
      </c>
      <c r="Z65">
        <v>-1.1359999999999999</v>
      </c>
      <c r="AA65" s="7">
        <v>19000</v>
      </c>
      <c r="AB65" s="7">
        <v>18500</v>
      </c>
      <c r="AC65">
        <f t="shared" si="10"/>
        <v>4.2671717284030137</v>
      </c>
      <c r="AD65">
        <f t="shared" si="11"/>
        <v>4.2787536009528289</v>
      </c>
      <c r="AE65" s="7">
        <f t="shared" si="12"/>
        <v>34.966490637726295</v>
      </c>
      <c r="AF65" s="7">
        <v>20</v>
      </c>
      <c r="AG65" s="7">
        <f t="shared" si="13"/>
        <v>-54.966490637726295</v>
      </c>
      <c r="AH65" s="7">
        <f t="shared" si="14"/>
        <v>-0.94317221425749087</v>
      </c>
      <c r="AI65">
        <v>0</v>
      </c>
      <c r="AJ65">
        <v>0.25</v>
      </c>
      <c r="AK65">
        <v>2.61</v>
      </c>
      <c r="AL65">
        <v>0.34</v>
      </c>
      <c r="AM65">
        <v>0.87</v>
      </c>
    </row>
    <row r="66" spans="1:39" x14ac:dyDescent="0.25">
      <c r="A66">
        <v>643</v>
      </c>
      <c r="B66" t="s">
        <v>1382</v>
      </c>
      <c r="C66" t="s">
        <v>1383</v>
      </c>
      <c r="D66" t="s">
        <v>1332</v>
      </c>
      <c r="E66" s="7">
        <f t="shared" ref="E66:E129" si="15">10^F66</f>
        <v>2238.7211385683418</v>
      </c>
      <c r="F66" s="8">
        <v>3.35</v>
      </c>
      <c r="G66" s="7">
        <f t="shared" ref="G66:G129" si="16">10^H66</f>
        <v>0.16919906875967103</v>
      </c>
      <c r="H66" s="7">
        <f t="shared" ref="H66:H129" si="17">F66+AH66</f>
        <v>-0.7716020315667893</v>
      </c>
      <c r="I66" s="7">
        <v>0.03</v>
      </c>
      <c r="J66" s="7">
        <f t="shared" ref="J66:J129" si="18">LOG(I66*E66)</f>
        <v>1.8271212547196627</v>
      </c>
      <c r="K66" s="7">
        <f t="shared" ref="K66:K129" si="19">J66+AH66</f>
        <v>-2.2944807768471267</v>
      </c>
      <c r="L66" s="7">
        <f t="shared" ref="L66:M129" si="20">10^J66</f>
        <v>67.161634157050244</v>
      </c>
      <c r="M66" s="7">
        <f t="shared" si="20"/>
        <v>5.0759720627901314E-3</v>
      </c>
      <c r="N66" s="7">
        <f t="shared" ref="N66:N129" si="21">LOG(EXP((AE66/8.314)*((1000/298)-(1000/Q66))+LN(L66)))</f>
        <v>1.5842486381650671</v>
      </c>
      <c r="O66" s="7">
        <f t="shared" ref="O66:O129" si="22">LOG(EXP((-AF66/8.314)*((1000/298)-(1000/Q66))+LN(M66)))</f>
        <v>-2.1727513618349326</v>
      </c>
      <c r="P66">
        <v>15</v>
      </c>
      <c r="Q66">
        <f t="shared" ref="Q66:Q129" si="23">P66+273</f>
        <v>288</v>
      </c>
      <c r="R66" t="s">
        <v>1333</v>
      </c>
      <c r="S66" s="9" t="s">
        <v>1334</v>
      </c>
      <c r="T66" t="s">
        <v>42</v>
      </c>
      <c r="U66" t="s">
        <v>1384</v>
      </c>
      <c r="V66">
        <v>88.11</v>
      </c>
      <c r="W66">
        <v>3.4369999999999998</v>
      </c>
      <c r="X66">
        <v>-0.32</v>
      </c>
      <c r="Y66" s="8">
        <f t="shared" ref="Y66:Y129" si="24">X66-W66</f>
        <v>-3.7569999999999997</v>
      </c>
      <c r="Z66">
        <v>-3.7069999999999999</v>
      </c>
      <c r="AA66" s="7">
        <v>5410</v>
      </c>
      <c r="AB66" s="7">
        <v>5080</v>
      </c>
      <c r="AC66">
        <f t="shared" ref="AC66:AC129" si="25">LOG(AB66)</f>
        <v>3.7058637122839193</v>
      </c>
      <c r="AD66">
        <f t="shared" ref="AD66:AD129" si="26">LOG(AA66)</f>
        <v>3.7331972651065692</v>
      </c>
      <c r="AE66" s="7">
        <f t="shared" ref="AE66:AE129" si="27">-3.82*LN(AB66)+72.5</f>
        <v>39.903685815012949</v>
      </c>
      <c r="AF66" s="7">
        <v>20</v>
      </c>
      <c r="AG66" s="7">
        <f t="shared" ref="AG66:AG129" si="28">-AF66-AE66</f>
        <v>-59.903685815012949</v>
      </c>
      <c r="AH66" s="7">
        <f t="shared" ref="AH66:AH129" si="29">LOG(EXP((-AG66/8.314)*((1000/298)-(1000/Q66))+LN(10^Y66)))</f>
        <v>-4.1216020315667894</v>
      </c>
      <c r="AI66">
        <v>0</v>
      </c>
      <c r="AJ66">
        <v>0.44</v>
      </c>
      <c r="AK66">
        <v>2.78</v>
      </c>
      <c r="AL66">
        <v>0.57999999999999996</v>
      </c>
      <c r="AM66">
        <v>0.68</v>
      </c>
    </row>
    <row r="67" spans="1:39" x14ac:dyDescent="0.25">
      <c r="A67">
        <v>642</v>
      </c>
      <c r="B67" t="s">
        <v>1382</v>
      </c>
      <c r="C67" t="s">
        <v>1383</v>
      </c>
      <c r="D67" t="s">
        <v>1332</v>
      </c>
      <c r="E67" s="7">
        <f t="shared" si="15"/>
        <v>954.99258602143675</v>
      </c>
      <c r="F67" s="8">
        <v>2.98</v>
      </c>
      <c r="G67" s="7">
        <f t="shared" si="16"/>
        <v>0.36637562724541867</v>
      </c>
      <c r="H67" s="7">
        <f t="shared" si="17"/>
        <v>-0.43607342502845592</v>
      </c>
      <c r="I67" s="7">
        <v>0.03</v>
      </c>
      <c r="J67" s="7">
        <f t="shared" si="18"/>
        <v>1.4571212547196628</v>
      </c>
      <c r="K67" s="7">
        <f t="shared" si="19"/>
        <v>-1.9589521703087931</v>
      </c>
      <c r="L67" s="7">
        <f t="shared" si="20"/>
        <v>28.649777580643111</v>
      </c>
      <c r="M67" s="7">
        <f t="shared" si="20"/>
        <v>1.0991268817362567E-2</v>
      </c>
      <c r="N67" s="7">
        <f t="shared" si="21"/>
        <v>1.6842229221473368</v>
      </c>
      <c r="O67" s="7">
        <f t="shared" si="22"/>
        <v>-2.0727770778526633</v>
      </c>
      <c r="P67">
        <v>35</v>
      </c>
      <c r="Q67">
        <f t="shared" si="23"/>
        <v>308</v>
      </c>
      <c r="R67" t="s">
        <v>1333</v>
      </c>
      <c r="S67" s="9" t="s">
        <v>1334</v>
      </c>
      <c r="T67" t="s">
        <v>42</v>
      </c>
      <c r="U67" t="s">
        <v>1384</v>
      </c>
      <c r="V67">
        <v>88.11</v>
      </c>
      <c r="W67">
        <v>3.4369999999999998</v>
      </c>
      <c r="X67">
        <v>-0.32</v>
      </c>
      <c r="Y67" s="8">
        <f t="shared" si="24"/>
        <v>-3.7569999999999997</v>
      </c>
      <c r="Z67">
        <v>-3.7069999999999999</v>
      </c>
      <c r="AA67" s="7">
        <v>5410</v>
      </c>
      <c r="AB67" s="7">
        <v>5080</v>
      </c>
      <c r="AC67">
        <f t="shared" si="25"/>
        <v>3.7058637122839193</v>
      </c>
      <c r="AD67">
        <f t="shared" si="26"/>
        <v>3.7331972651065692</v>
      </c>
      <c r="AE67" s="7">
        <f t="shared" si="27"/>
        <v>39.903685815012949</v>
      </c>
      <c r="AF67" s="7">
        <v>20</v>
      </c>
      <c r="AG67" s="7">
        <f t="shared" si="28"/>
        <v>-59.903685815012949</v>
      </c>
      <c r="AH67" s="7">
        <f t="shared" si="29"/>
        <v>-3.4160734250284559</v>
      </c>
      <c r="AI67">
        <v>0</v>
      </c>
      <c r="AJ67">
        <v>0.44</v>
      </c>
      <c r="AK67">
        <v>2.78</v>
      </c>
      <c r="AL67">
        <v>0.57999999999999996</v>
      </c>
      <c r="AM67">
        <v>0.68</v>
      </c>
    </row>
    <row r="68" spans="1:39" x14ac:dyDescent="0.25">
      <c r="A68">
        <v>641</v>
      </c>
      <c r="B68" t="s">
        <v>1382</v>
      </c>
      <c r="C68" t="s">
        <v>1383</v>
      </c>
      <c r="D68" t="s">
        <v>1332</v>
      </c>
      <c r="E68" s="7">
        <f t="shared" si="15"/>
        <v>301.99517204020168</v>
      </c>
      <c r="F68" s="8">
        <v>2.48</v>
      </c>
      <c r="G68" s="7">
        <f t="shared" si="16"/>
        <v>0.92399001733599129</v>
      </c>
      <c r="H68" s="7">
        <f t="shared" si="17"/>
        <v>-3.4332720813782025E-2</v>
      </c>
      <c r="I68" s="7">
        <v>0.03</v>
      </c>
      <c r="J68" s="7">
        <f t="shared" si="18"/>
        <v>0.95712125471966247</v>
      </c>
      <c r="K68" s="7">
        <f t="shared" si="19"/>
        <v>-1.5572114660941194</v>
      </c>
      <c r="L68" s="7">
        <f t="shared" si="20"/>
        <v>9.0598551612060501</v>
      </c>
      <c r="M68" s="7">
        <f t="shared" si="20"/>
        <v>2.7719700520079747E-2</v>
      </c>
      <c r="N68" s="7">
        <f t="shared" si="21"/>
        <v>1.7849001135092899</v>
      </c>
      <c r="O68" s="7">
        <f t="shared" si="22"/>
        <v>-1.9720998864907098</v>
      </c>
      <c r="P68">
        <v>65</v>
      </c>
      <c r="Q68">
        <f t="shared" si="23"/>
        <v>338</v>
      </c>
      <c r="R68" t="s">
        <v>1333</v>
      </c>
      <c r="S68" s="9" t="s">
        <v>1334</v>
      </c>
      <c r="T68" t="s">
        <v>42</v>
      </c>
      <c r="U68" t="s">
        <v>1384</v>
      </c>
      <c r="V68">
        <v>88.11</v>
      </c>
      <c r="W68">
        <v>3.4369999999999998</v>
      </c>
      <c r="X68">
        <v>-0.32</v>
      </c>
      <c r="Y68" s="8">
        <f t="shared" si="24"/>
        <v>-3.7569999999999997</v>
      </c>
      <c r="Z68">
        <v>-3.7069999999999999</v>
      </c>
      <c r="AA68" s="7">
        <v>5410</v>
      </c>
      <c r="AB68" s="7">
        <v>5080</v>
      </c>
      <c r="AC68">
        <f t="shared" si="25"/>
        <v>3.7058637122839193</v>
      </c>
      <c r="AD68">
        <f t="shared" si="26"/>
        <v>3.7331972651065692</v>
      </c>
      <c r="AE68" s="7">
        <f t="shared" si="27"/>
        <v>39.903685815012949</v>
      </c>
      <c r="AF68" s="7">
        <v>20</v>
      </c>
      <c r="AG68" s="7">
        <f t="shared" si="28"/>
        <v>-59.903685815012949</v>
      </c>
      <c r="AH68" s="7">
        <f t="shared" si="29"/>
        <v>-2.514332720813782</v>
      </c>
      <c r="AI68">
        <v>0</v>
      </c>
      <c r="AJ68">
        <v>0.44</v>
      </c>
      <c r="AK68">
        <v>2.78</v>
      </c>
      <c r="AL68">
        <v>0.57999999999999996</v>
      </c>
      <c r="AM68">
        <v>0.68</v>
      </c>
    </row>
    <row r="69" spans="1:39" x14ac:dyDescent="0.25">
      <c r="A69">
        <v>640</v>
      </c>
      <c r="B69" t="s">
        <v>1382</v>
      </c>
      <c r="C69" t="s">
        <v>1383</v>
      </c>
      <c r="D69" t="s">
        <v>1332</v>
      </c>
      <c r="E69" s="7">
        <f t="shared" si="15"/>
        <v>107.15193052376065</v>
      </c>
      <c r="F69" s="8">
        <v>2.0299999999999998</v>
      </c>
      <c r="G69" s="7">
        <f t="shared" si="16"/>
        <v>1.8637387823532214</v>
      </c>
      <c r="H69" s="7">
        <f t="shared" si="17"/>
        <v>0.27038504249632545</v>
      </c>
      <c r="I69" s="7">
        <v>0.03</v>
      </c>
      <c r="J69" s="7">
        <f t="shared" si="18"/>
        <v>0.50712125471966252</v>
      </c>
      <c r="K69" s="7">
        <f t="shared" si="19"/>
        <v>-1.2524937027840117</v>
      </c>
      <c r="L69" s="7">
        <f t="shared" si="20"/>
        <v>3.2145579157128199</v>
      </c>
      <c r="M69" s="7">
        <f t="shared" si="20"/>
        <v>5.5912163470596667E-2</v>
      </c>
      <c r="N69" s="7">
        <f t="shared" si="21"/>
        <v>1.8376408062796206</v>
      </c>
      <c r="O69" s="7">
        <f t="shared" si="22"/>
        <v>-1.9193591937203791</v>
      </c>
      <c r="P69">
        <v>95</v>
      </c>
      <c r="Q69">
        <f t="shared" si="23"/>
        <v>368</v>
      </c>
      <c r="R69" t="s">
        <v>1333</v>
      </c>
      <c r="S69" s="9" t="s">
        <v>1334</v>
      </c>
      <c r="T69" t="s">
        <v>42</v>
      </c>
      <c r="U69" t="s">
        <v>1384</v>
      </c>
      <c r="V69">
        <v>88.11</v>
      </c>
      <c r="W69">
        <v>3.4369999999999998</v>
      </c>
      <c r="X69">
        <v>-0.32</v>
      </c>
      <c r="Y69" s="8">
        <f t="shared" si="24"/>
        <v>-3.7569999999999997</v>
      </c>
      <c r="Z69">
        <v>-3.7069999999999999</v>
      </c>
      <c r="AA69" s="7">
        <v>5410</v>
      </c>
      <c r="AB69" s="7">
        <v>5080</v>
      </c>
      <c r="AC69">
        <f t="shared" si="25"/>
        <v>3.7058637122839193</v>
      </c>
      <c r="AD69">
        <f t="shared" si="26"/>
        <v>3.7331972651065692</v>
      </c>
      <c r="AE69" s="7">
        <f t="shared" si="27"/>
        <v>39.903685815012949</v>
      </c>
      <c r="AF69" s="7">
        <v>20</v>
      </c>
      <c r="AG69" s="7">
        <f t="shared" si="28"/>
        <v>-59.903685815012949</v>
      </c>
      <c r="AH69" s="7">
        <f t="shared" si="29"/>
        <v>-1.7596149575036744</v>
      </c>
      <c r="AI69">
        <v>0</v>
      </c>
      <c r="AJ69">
        <v>0.44</v>
      </c>
      <c r="AK69">
        <v>2.78</v>
      </c>
      <c r="AL69">
        <v>0.57999999999999996</v>
      </c>
      <c r="AM69">
        <v>0.68</v>
      </c>
    </row>
    <row r="70" spans="1:39" x14ac:dyDescent="0.25">
      <c r="A70">
        <v>886</v>
      </c>
      <c r="B70" t="s">
        <v>1385</v>
      </c>
      <c r="C70" t="s">
        <v>1386</v>
      </c>
      <c r="D70" t="s">
        <v>1332</v>
      </c>
      <c r="E70" s="7">
        <f t="shared" si="15"/>
        <v>870.96358995608091</v>
      </c>
      <c r="F70" s="8">
        <v>2.94</v>
      </c>
      <c r="G70" s="7">
        <f t="shared" si="16"/>
        <v>1.5533359059539336</v>
      </c>
      <c r="H70" s="7">
        <f t="shared" si="17"/>
        <v>0.19126538124544856</v>
      </c>
      <c r="I70" s="7">
        <v>0.03</v>
      </c>
      <c r="J70" s="7">
        <f t="shared" si="18"/>
        <v>1.4171212547196625</v>
      </c>
      <c r="K70" s="7">
        <f t="shared" si="19"/>
        <v>-1.3316133640348888</v>
      </c>
      <c r="L70" s="7">
        <f t="shared" si="20"/>
        <v>26.128907698682436</v>
      </c>
      <c r="M70" s="7">
        <f t="shared" si="20"/>
        <v>4.6600077178618006E-2</v>
      </c>
      <c r="N70" s="7">
        <f t="shared" si="21"/>
        <v>1.1441160509773058</v>
      </c>
      <c r="O70" s="7">
        <f t="shared" si="22"/>
        <v>-1.2098839490226949</v>
      </c>
      <c r="P70">
        <v>15</v>
      </c>
      <c r="Q70">
        <f t="shared" si="23"/>
        <v>288</v>
      </c>
      <c r="R70" t="s">
        <v>1333</v>
      </c>
      <c r="S70" s="9" t="s">
        <v>1334</v>
      </c>
      <c r="T70" t="s">
        <v>42</v>
      </c>
      <c r="U70" t="s">
        <v>1387</v>
      </c>
      <c r="V70">
        <v>83.13</v>
      </c>
      <c r="W70">
        <v>3.6040000000000001</v>
      </c>
      <c r="X70">
        <v>1.25</v>
      </c>
      <c r="Y70" s="8">
        <f t="shared" si="24"/>
        <v>-2.3540000000000001</v>
      </c>
      <c r="Z70">
        <v>-2.5339999999999998</v>
      </c>
      <c r="AA70" s="7">
        <v>1490</v>
      </c>
      <c r="AB70" s="7">
        <v>1390</v>
      </c>
      <c r="AC70">
        <f t="shared" si="25"/>
        <v>3.143014800254095</v>
      </c>
      <c r="AD70">
        <f t="shared" si="26"/>
        <v>3.173186268412274</v>
      </c>
      <c r="AE70" s="7">
        <f t="shared" si="27"/>
        <v>44.854434520203505</v>
      </c>
      <c r="AF70" s="7">
        <v>20</v>
      </c>
      <c r="AG70" s="7">
        <f t="shared" si="28"/>
        <v>-64.854434520203512</v>
      </c>
      <c r="AH70" s="7">
        <f t="shared" si="29"/>
        <v>-2.7487346187545514</v>
      </c>
      <c r="AI70">
        <v>0</v>
      </c>
      <c r="AJ70">
        <v>0.24</v>
      </c>
      <c r="AK70">
        <v>2.84</v>
      </c>
      <c r="AL70">
        <v>0.72</v>
      </c>
      <c r="AM70">
        <v>0.83</v>
      </c>
    </row>
    <row r="71" spans="1:39" x14ac:dyDescent="0.25">
      <c r="A71">
        <v>885</v>
      </c>
      <c r="B71" t="s">
        <v>1385</v>
      </c>
      <c r="C71" t="s">
        <v>1386</v>
      </c>
      <c r="D71" t="s">
        <v>1332</v>
      </c>
      <c r="E71" s="7">
        <f t="shared" si="15"/>
        <v>457.0881896148756</v>
      </c>
      <c r="F71" s="8">
        <v>2.66</v>
      </c>
      <c r="G71" s="7">
        <f t="shared" si="16"/>
        <v>4.7326294363390904</v>
      </c>
      <c r="H71" s="7">
        <f t="shared" si="17"/>
        <v>0.675102500653606</v>
      </c>
      <c r="I71" s="7">
        <v>0.03</v>
      </c>
      <c r="J71" s="7">
        <f t="shared" si="18"/>
        <v>1.137121254719663</v>
      </c>
      <c r="K71" s="7">
        <f t="shared" si="19"/>
        <v>-0.84777624462673118</v>
      </c>
      <c r="L71" s="7">
        <f t="shared" si="20"/>
        <v>13.712645688446273</v>
      </c>
      <c r="M71" s="7">
        <f t="shared" si="20"/>
        <v>0.14197888309017279</v>
      </c>
      <c r="N71" s="7">
        <f t="shared" si="21"/>
        <v>1.3923988478293996</v>
      </c>
      <c r="O71" s="7">
        <f t="shared" si="22"/>
        <v>-0.96160115217060105</v>
      </c>
      <c r="P71">
        <v>35</v>
      </c>
      <c r="Q71">
        <f t="shared" si="23"/>
        <v>308</v>
      </c>
      <c r="R71" t="s">
        <v>1333</v>
      </c>
      <c r="S71" s="9" t="s">
        <v>1334</v>
      </c>
      <c r="T71" t="s">
        <v>42</v>
      </c>
      <c r="U71" t="s">
        <v>1387</v>
      </c>
      <c r="V71">
        <v>83.13</v>
      </c>
      <c r="W71">
        <v>3.6040000000000001</v>
      </c>
      <c r="X71">
        <v>1.25</v>
      </c>
      <c r="Y71" s="8">
        <f t="shared" si="24"/>
        <v>-2.3540000000000001</v>
      </c>
      <c r="Z71">
        <v>-2.5339999999999998</v>
      </c>
      <c r="AA71" s="7">
        <v>1490</v>
      </c>
      <c r="AB71" s="7">
        <v>1390</v>
      </c>
      <c r="AC71">
        <f t="shared" si="25"/>
        <v>3.143014800254095</v>
      </c>
      <c r="AD71">
        <f t="shared" si="26"/>
        <v>3.173186268412274</v>
      </c>
      <c r="AE71" s="7">
        <f t="shared" si="27"/>
        <v>44.854434520203505</v>
      </c>
      <c r="AF71" s="7">
        <v>20</v>
      </c>
      <c r="AG71" s="7">
        <f t="shared" si="28"/>
        <v>-64.854434520203512</v>
      </c>
      <c r="AH71" s="7">
        <f t="shared" si="29"/>
        <v>-1.9848974993463941</v>
      </c>
      <c r="AI71">
        <v>0</v>
      </c>
      <c r="AJ71">
        <v>0.24</v>
      </c>
      <c r="AK71">
        <v>2.84</v>
      </c>
      <c r="AL71">
        <v>0.72</v>
      </c>
      <c r="AM71">
        <v>0.83</v>
      </c>
    </row>
    <row r="72" spans="1:39" x14ac:dyDescent="0.25">
      <c r="A72">
        <v>883</v>
      </c>
      <c r="B72" t="s">
        <v>1385</v>
      </c>
      <c r="C72" t="s">
        <v>1386</v>
      </c>
      <c r="D72" t="s">
        <v>1332</v>
      </c>
      <c r="E72" s="7">
        <f t="shared" si="15"/>
        <v>39.810717055349755</v>
      </c>
      <c r="F72" s="8">
        <v>1.6</v>
      </c>
      <c r="G72" s="7">
        <f t="shared" si="16"/>
        <v>25.612927240385524</v>
      </c>
      <c r="H72" s="7">
        <f t="shared" si="17"/>
        <v>1.4084592157857994</v>
      </c>
      <c r="I72" s="7">
        <v>0.03</v>
      </c>
      <c r="J72" s="7">
        <f t="shared" si="18"/>
        <v>7.7121254719662746E-2</v>
      </c>
      <c r="K72" s="7">
        <f t="shared" si="19"/>
        <v>-0.11441952949453804</v>
      </c>
      <c r="L72" s="7">
        <f t="shared" si="20"/>
        <v>1.1943215116604926</v>
      </c>
      <c r="M72" s="7">
        <f t="shared" si="20"/>
        <v>0.76838781721156568</v>
      </c>
      <c r="N72" s="7">
        <f t="shared" si="21"/>
        <v>1.5727149795690951</v>
      </c>
      <c r="O72" s="7">
        <f t="shared" si="22"/>
        <v>-0.7812850204309052</v>
      </c>
      <c r="P72">
        <v>95</v>
      </c>
      <c r="Q72">
        <f t="shared" si="23"/>
        <v>368</v>
      </c>
      <c r="R72" t="s">
        <v>1333</v>
      </c>
      <c r="S72" s="9" t="s">
        <v>1334</v>
      </c>
      <c r="T72" t="s">
        <v>42</v>
      </c>
      <c r="U72" t="s">
        <v>1387</v>
      </c>
      <c r="V72">
        <v>83.13</v>
      </c>
      <c r="W72">
        <v>3.6040000000000001</v>
      </c>
      <c r="X72">
        <v>1.25</v>
      </c>
      <c r="Y72" s="8">
        <f t="shared" si="24"/>
        <v>-2.3540000000000001</v>
      </c>
      <c r="Z72">
        <v>-2.5339999999999998</v>
      </c>
      <c r="AA72" s="7">
        <v>1490</v>
      </c>
      <c r="AB72" s="7">
        <v>1390</v>
      </c>
      <c r="AC72">
        <f t="shared" si="25"/>
        <v>3.143014800254095</v>
      </c>
      <c r="AD72">
        <f t="shared" si="26"/>
        <v>3.173186268412274</v>
      </c>
      <c r="AE72" s="7">
        <f t="shared" si="27"/>
        <v>44.854434520203505</v>
      </c>
      <c r="AF72" s="7">
        <v>20</v>
      </c>
      <c r="AG72" s="7">
        <f t="shared" si="28"/>
        <v>-64.854434520203512</v>
      </c>
      <c r="AH72" s="7">
        <f t="shared" si="29"/>
        <v>-0.19154078421420079</v>
      </c>
      <c r="AI72">
        <v>0</v>
      </c>
      <c r="AJ72">
        <v>0.24</v>
      </c>
      <c r="AK72">
        <v>2.84</v>
      </c>
      <c r="AL72">
        <v>0.72</v>
      </c>
      <c r="AM72">
        <v>0.83</v>
      </c>
    </row>
    <row r="73" spans="1:39" x14ac:dyDescent="0.25">
      <c r="A73">
        <v>884</v>
      </c>
      <c r="B73" t="s">
        <v>1385</v>
      </c>
      <c r="C73" t="s">
        <v>1386</v>
      </c>
      <c r="D73" t="s">
        <v>1332</v>
      </c>
      <c r="E73" s="7">
        <f t="shared" si="15"/>
        <v>158.48931924611153</v>
      </c>
      <c r="F73" s="8">
        <v>2.2000000000000002</v>
      </c>
      <c r="G73" s="7">
        <f t="shared" si="16"/>
        <v>15.537018923427524</v>
      </c>
      <c r="H73" s="7">
        <f t="shared" si="17"/>
        <v>1.1913676946900664</v>
      </c>
      <c r="I73" s="7">
        <v>0.03</v>
      </c>
      <c r="J73" s="7">
        <f t="shared" si="18"/>
        <v>0.67712125471966289</v>
      </c>
      <c r="K73" s="7">
        <f t="shared" si="19"/>
        <v>-0.33151105059027086</v>
      </c>
      <c r="L73" s="7">
        <f t="shared" si="20"/>
        <v>4.7546795773833468</v>
      </c>
      <c r="M73" s="7">
        <f t="shared" si="20"/>
        <v>0.46611056770282588</v>
      </c>
      <c r="N73" s="7">
        <f t="shared" si="21"/>
        <v>1.6076005290131392</v>
      </c>
      <c r="O73" s="7">
        <f t="shared" si="22"/>
        <v>-0.74639947098686121</v>
      </c>
      <c r="P73">
        <v>65</v>
      </c>
      <c r="Q73">
        <f t="shared" si="23"/>
        <v>338</v>
      </c>
      <c r="R73" t="s">
        <v>1333</v>
      </c>
      <c r="S73" s="9" t="s">
        <v>1334</v>
      </c>
      <c r="T73" t="s">
        <v>42</v>
      </c>
      <c r="U73" t="s">
        <v>1387</v>
      </c>
      <c r="V73">
        <v>83.13</v>
      </c>
      <c r="W73">
        <v>3.6040000000000001</v>
      </c>
      <c r="X73">
        <v>1.25</v>
      </c>
      <c r="Y73" s="8">
        <f t="shared" si="24"/>
        <v>-2.3540000000000001</v>
      </c>
      <c r="Z73">
        <v>-2.5339999999999998</v>
      </c>
      <c r="AA73" s="7">
        <v>1490</v>
      </c>
      <c r="AB73" s="7">
        <v>1390</v>
      </c>
      <c r="AC73">
        <f t="shared" si="25"/>
        <v>3.143014800254095</v>
      </c>
      <c r="AD73">
        <f t="shared" si="26"/>
        <v>3.173186268412274</v>
      </c>
      <c r="AE73" s="7">
        <f t="shared" si="27"/>
        <v>44.854434520203505</v>
      </c>
      <c r="AF73" s="7">
        <v>20</v>
      </c>
      <c r="AG73" s="7">
        <f t="shared" si="28"/>
        <v>-64.854434520203512</v>
      </c>
      <c r="AH73" s="7">
        <f t="shared" si="29"/>
        <v>-1.0086323053099338</v>
      </c>
      <c r="AI73">
        <v>0</v>
      </c>
      <c r="AJ73">
        <v>0.24</v>
      </c>
      <c r="AK73">
        <v>2.84</v>
      </c>
      <c r="AL73">
        <v>0.72</v>
      </c>
      <c r="AM73">
        <v>0.83</v>
      </c>
    </row>
    <row r="74" spans="1:39" x14ac:dyDescent="0.25">
      <c r="A74">
        <v>535</v>
      </c>
      <c r="B74" t="s">
        <v>1388</v>
      </c>
      <c r="C74" t="s">
        <v>1389</v>
      </c>
      <c r="D74" t="s">
        <v>1332</v>
      </c>
      <c r="E74" s="7">
        <f t="shared" si="15"/>
        <v>1659.5869074375626</v>
      </c>
      <c r="F74" s="8">
        <v>3.22</v>
      </c>
      <c r="G74" s="7">
        <f t="shared" si="16"/>
        <v>8.3952047960262135</v>
      </c>
      <c r="H74" s="7">
        <f t="shared" si="17"/>
        <v>0.92403129495879055</v>
      </c>
      <c r="I74" s="7">
        <v>0.03</v>
      </c>
      <c r="J74" s="7">
        <f t="shared" si="18"/>
        <v>1.697121254719663</v>
      </c>
      <c r="K74" s="7">
        <f t="shared" si="19"/>
        <v>-0.59884745032154663</v>
      </c>
      <c r="L74" s="7">
        <f t="shared" si="20"/>
        <v>49.787607223126898</v>
      </c>
      <c r="M74" s="7">
        <f t="shared" si="20"/>
        <v>0.25185614388078653</v>
      </c>
      <c r="N74" s="7">
        <f t="shared" si="21"/>
        <v>1.4528819646906472</v>
      </c>
      <c r="O74" s="7">
        <f t="shared" si="22"/>
        <v>-0.47711803530935254</v>
      </c>
      <c r="P74">
        <v>15</v>
      </c>
      <c r="Q74">
        <f t="shared" si="23"/>
        <v>288</v>
      </c>
      <c r="R74" t="s">
        <v>1333</v>
      </c>
      <c r="S74" s="9" t="s">
        <v>1334</v>
      </c>
      <c r="T74" t="s">
        <v>42</v>
      </c>
      <c r="U74" t="s">
        <v>1390</v>
      </c>
      <c r="V74">
        <v>102.13</v>
      </c>
      <c r="W74">
        <v>3.29</v>
      </c>
      <c r="X74">
        <v>1.36</v>
      </c>
      <c r="Y74" s="8">
        <f t="shared" si="24"/>
        <v>-1.93</v>
      </c>
      <c r="Z74">
        <v>-2.0499999999999998</v>
      </c>
      <c r="AA74" s="7">
        <v>4680</v>
      </c>
      <c r="AB74" s="7">
        <v>4790</v>
      </c>
      <c r="AC74">
        <f t="shared" si="25"/>
        <v>3.6803355134145632</v>
      </c>
      <c r="AD74">
        <f t="shared" si="26"/>
        <v>3.6702458530741242</v>
      </c>
      <c r="AE74" s="7">
        <f t="shared" si="27"/>
        <v>40.128228662653051</v>
      </c>
      <c r="AF74" s="7">
        <v>20</v>
      </c>
      <c r="AG74" s="7">
        <f t="shared" si="28"/>
        <v>-60.128228662653051</v>
      </c>
      <c r="AH74" s="7">
        <f t="shared" si="29"/>
        <v>-2.2959687050412096</v>
      </c>
      <c r="AI74">
        <v>0</v>
      </c>
      <c r="AJ74">
        <v>0.37</v>
      </c>
      <c r="AK74">
        <v>2.85</v>
      </c>
      <c r="AL74">
        <v>0.57999999999999996</v>
      </c>
      <c r="AM74">
        <v>0.89</v>
      </c>
    </row>
    <row r="75" spans="1:39" x14ac:dyDescent="0.25">
      <c r="A75">
        <v>534</v>
      </c>
      <c r="B75" t="s">
        <v>1388</v>
      </c>
      <c r="C75" t="s">
        <v>1389</v>
      </c>
      <c r="D75" t="s">
        <v>1332</v>
      </c>
      <c r="E75" s="7">
        <f t="shared" si="15"/>
        <v>691.83097091893671</v>
      </c>
      <c r="F75" s="8">
        <v>2.84</v>
      </c>
      <c r="G75" s="7">
        <f t="shared" si="16"/>
        <v>17.873290058543429</v>
      </c>
      <c r="H75" s="7">
        <f t="shared" si="17"/>
        <v>1.2522045034151572</v>
      </c>
      <c r="I75" s="7">
        <v>0.03</v>
      </c>
      <c r="J75" s="7">
        <f t="shared" si="18"/>
        <v>1.3171212547196625</v>
      </c>
      <c r="K75" s="7">
        <f t="shared" si="19"/>
        <v>-0.27067424186518019</v>
      </c>
      <c r="L75" s="7">
        <f t="shared" si="20"/>
        <v>20.754929127568101</v>
      </c>
      <c r="M75" s="7">
        <f t="shared" si="20"/>
        <v>0.53619870175630291</v>
      </c>
      <c r="N75" s="7">
        <f t="shared" si="21"/>
        <v>1.54550085059095</v>
      </c>
      <c r="O75" s="7">
        <f t="shared" si="22"/>
        <v>-0.38449914940905006</v>
      </c>
      <c r="P75">
        <v>35</v>
      </c>
      <c r="Q75">
        <f t="shared" si="23"/>
        <v>308</v>
      </c>
      <c r="R75" t="s">
        <v>1333</v>
      </c>
      <c r="S75" s="9" t="s">
        <v>1334</v>
      </c>
      <c r="T75" t="s">
        <v>42</v>
      </c>
      <c r="U75" t="s">
        <v>1390</v>
      </c>
      <c r="V75">
        <v>102.13</v>
      </c>
      <c r="W75">
        <v>3.29</v>
      </c>
      <c r="X75">
        <v>1.36</v>
      </c>
      <c r="Y75" s="8">
        <f t="shared" si="24"/>
        <v>-1.93</v>
      </c>
      <c r="Z75">
        <v>-2.0499999999999998</v>
      </c>
      <c r="AA75" s="7">
        <v>4680</v>
      </c>
      <c r="AB75" s="7">
        <v>4790</v>
      </c>
      <c r="AC75">
        <f t="shared" si="25"/>
        <v>3.6803355134145632</v>
      </c>
      <c r="AD75">
        <f t="shared" si="26"/>
        <v>3.6702458530741242</v>
      </c>
      <c r="AE75" s="7">
        <f t="shared" si="27"/>
        <v>40.128228662653051</v>
      </c>
      <c r="AF75" s="7">
        <v>20</v>
      </c>
      <c r="AG75" s="7">
        <f t="shared" si="28"/>
        <v>-60.128228662653051</v>
      </c>
      <c r="AH75" s="7">
        <f t="shared" si="29"/>
        <v>-1.5877954965848426</v>
      </c>
      <c r="AI75">
        <v>0</v>
      </c>
      <c r="AJ75">
        <v>0.37</v>
      </c>
      <c r="AK75">
        <v>2.85</v>
      </c>
      <c r="AL75">
        <v>0.57999999999999996</v>
      </c>
      <c r="AM75">
        <v>0.89</v>
      </c>
    </row>
    <row r="76" spans="1:39" x14ac:dyDescent="0.25">
      <c r="A76">
        <v>533</v>
      </c>
      <c r="B76" t="s">
        <v>1388</v>
      </c>
      <c r="C76" t="s">
        <v>1389</v>
      </c>
      <c r="D76" t="s">
        <v>1332</v>
      </c>
      <c r="E76" s="7">
        <f t="shared" si="15"/>
        <v>177.82794100389242</v>
      </c>
      <c r="F76" s="8">
        <v>2.25</v>
      </c>
      <c r="G76" s="7">
        <f t="shared" si="16"/>
        <v>36.925406970623136</v>
      </c>
      <c r="H76" s="7">
        <f t="shared" si="17"/>
        <v>1.5673252905546553</v>
      </c>
      <c r="I76" s="7">
        <v>0.03</v>
      </c>
      <c r="J76" s="7">
        <f t="shared" si="18"/>
        <v>0.72712125471966271</v>
      </c>
      <c r="K76" s="7">
        <f t="shared" si="19"/>
        <v>4.4446545274318128E-2</v>
      </c>
      <c r="L76" s="7">
        <f t="shared" si="20"/>
        <v>5.3348382301167732</v>
      </c>
      <c r="M76" s="7">
        <f t="shared" si="20"/>
        <v>1.1077622091186947</v>
      </c>
      <c r="N76" s="7">
        <f t="shared" si="21"/>
        <v>1.5595581248777277</v>
      </c>
      <c r="O76" s="7">
        <f t="shared" si="22"/>
        <v>-0.37044187512227211</v>
      </c>
      <c r="P76">
        <v>65</v>
      </c>
      <c r="Q76">
        <f t="shared" si="23"/>
        <v>338</v>
      </c>
      <c r="R76" t="s">
        <v>1333</v>
      </c>
      <c r="S76" s="9" t="s">
        <v>1334</v>
      </c>
      <c r="T76" t="s">
        <v>42</v>
      </c>
      <c r="U76" t="s">
        <v>1390</v>
      </c>
      <c r="V76">
        <v>102.13</v>
      </c>
      <c r="W76">
        <v>3.29</v>
      </c>
      <c r="X76">
        <v>1.36</v>
      </c>
      <c r="Y76" s="8">
        <f t="shared" si="24"/>
        <v>-1.93</v>
      </c>
      <c r="Z76">
        <v>-2.0499999999999998</v>
      </c>
      <c r="AA76" s="7">
        <v>4680</v>
      </c>
      <c r="AB76" s="7">
        <v>4790</v>
      </c>
      <c r="AC76">
        <f t="shared" si="25"/>
        <v>3.6803355134145632</v>
      </c>
      <c r="AD76">
        <f t="shared" si="26"/>
        <v>3.6702458530741242</v>
      </c>
      <c r="AE76" s="7">
        <f t="shared" si="27"/>
        <v>40.128228662653051</v>
      </c>
      <c r="AF76" s="7">
        <v>20</v>
      </c>
      <c r="AG76" s="7">
        <f t="shared" si="28"/>
        <v>-60.128228662653051</v>
      </c>
      <c r="AH76" s="7">
        <f t="shared" si="29"/>
        <v>-0.68267470944534459</v>
      </c>
      <c r="AI76">
        <v>0</v>
      </c>
      <c r="AJ76">
        <v>0.37</v>
      </c>
      <c r="AK76">
        <v>2.85</v>
      </c>
      <c r="AL76">
        <v>0.57999999999999996</v>
      </c>
      <c r="AM76">
        <v>0.89</v>
      </c>
    </row>
    <row r="77" spans="1:39" x14ac:dyDescent="0.25">
      <c r="A77">
        <v>532</v>
      </c>
      <c r="B77" t="s">
        <v>1388</v>
      </c>
      <c r="C77" t="s">
        <v>1389</v>
      </c>
      <c r="D77" t="s">
        <v>1332</v>
      </c>
      <c r="E77" s="7">
        <f t="shared" si="15"/>
        <v>112.20184543019634</v>
      </c>
      <c r="F77" s="8">
        <v>2.0499999999999998</v>
      </c>
      <c r="G77" s="7">
        <f t="shared" si="16"/>
        <v>133.31285715826209</v>
      </c>
      <c r="H77" s="7">
        <f t="shared" si="17"/>
        <v>2.1248720363127132</v>
      </c>
      <c r="I77" s="7">
        <v>0.03</v>
      </c>
      <c r="J77" s="7">
        <f t="shared" si="18"/>
        <v>0.52712125471966242</v>
      </c>
      <c r="K77" s="7">
        <f t="shared" si="19"/>
        <v>0.60199329103237587</v>
      </c>
      <c r="L77" s="7">
        <f t="shared" si="20"/>
        <v>3.3660553629058905</v>
      </c>
      <c r="M77" s="7">
        <f t="shared" si="20"/>
        <v>3.9993857147478629</v>
      </c>
      <c r="N77" s="7">
        <f t="shared" si="21"/>
        <v>1.8651278000960088</v>
      </c>
      <c r="O77" s="7">
        <f t="shared" si="22"/>
        <v>-6.4872199903991248E-2</v>
      </c>
      <c r="P77">
        <v>95</v>
      </c>
      <c r="Q77">
        <f t="shared" si="23"/>
        <v>368</v>
      </c>
      <c r="R77" t="s">
        <v>1333</v>
      </c>
      <c r="S77" s="9" t="s">
        <v>1334</v>
      </c>
      <c r="T77" t="s">
        <v>42</v>
      </c>
      <c r="U77" t="s">
        <v>1390</v>
      </c>
      <c r="V77">
        <v>102.13</v>
      </c>
      <c r="W77">
        <v>3.29</v>
      </c>
      <c r="X77">
        <v>1.36</v>
      </c>
      <c r="Y77" s="8">
        <f t="shared" si="24"/>
        <v>-1.93</v>
      </c>
      <c r="Z77">
        <v>-2.0499999999999998</v>
      </c>
      <c r="AA77" s="7">
        <v>4680</v>
      </c>
      <c r="AB77" s="7">
        <v>4790</v>
      </c>
      <c r="AC77">
        <f t="shared" si="25"/>
        <v>3.6803355134145632</v>
      </c>
      <c r="AD77">
        <f t="shared" si="26"/>
        <v>3.6702458530741242</v>
      </c>
      <c r="AE77" s="7">
        <f t="shared" si="27"/>
        <v>40.128228662653051</v>
      </c>
      <c r="AF77" s="7">
        <v>20</v>
      </c>
      <c r="AG77" s="7">
        <f t="shared" si="28"/>
        <v>-60.128228662653051</v>
      </c>
      <c r="AH77" s="7">
        <f t="shared" si="29"/>
        <v>7.4872036312713441E-2</v>
      </c>
      <c r="AI77">
        <v>0</v>
      </c>
      <c r="AJ77">
        <v>0.37</v>
      </c>
      <c r="AK77">
        <v>2.85</v>
      </c>
      <c r="AL77">
        <v>0.57999999999999996</v>
      </c>
      <c r="AM77">
        <v>0.89</v>
      </c>
    </row>
    <row r="78" spans="1:39" x14ac:dyDescent="0.25">
      <c r="A78">
        <v>149</v>
      </c>
      <c r="B78" t="s">
        <v>1391</v>
      </c>
      <c r="C78" t="s">
        <v>1392</v>
      </c>
      <c r="D78" t="s">
        <v>1332</v>
      </c>
      <c r="E78" s="7">
        <f t="shared" si="15"/>
        <v>630.95734448019323</v>
      </c>
      <c r="F78" s="8">
        <v>2.8</v>
      </c>
      <c r="G78" s="7">
        <f t="shared" si="16"/>
        <v>0.44532605162507322</v>
      </c>
      <c r="H78" s="7">
        <f t="shared" si="17"/>
        <v>-0.35132189784863321</v>
      </c>
      <c r="I78" s="7">
        <v>0.03</v>
      </c>
      <c r="J78" s="7">
        <f t="shared" si="18"/>
        <v>1.2771212547196624</v>
      </c>
      <c r="K78" s="7">
        <f t="shared" si="19"/>
        <v>-1.8742006431289706</v>
      </c>
      <c r="L78" s="7">
        <f t="shared" si="20"/>
        <v>18.928720334405803</v>
      </c>
      <c r="M78" s="7">
        <f t="shared" si="20"/>
        <v>1.3359781548752192E-2</v>
      </c>
      <c r="N78" s="7">
        <f t="shared" si="21"/>
        <v>2.8989338659346626</v>
      </c>
      <c r="O78" s="7">
        <f t="shared" si="22"/>
        <v>-2.5410661340653382</v>
      </c>
      <c r="P78">
        <v>95</v>
      </c>
      <c r="Q78">
        <f t="shared" si="23"/>
        <v>368</v>
      </c>
      <c r="R78" t="s">
        <v>1333</v>
      </c>
      <c r="S78" s="9" t="s">
        <v>1334</v>
      </c>
      <c r="T78" t="s">
        <v>42</v>
      </c>
      <c r="U78" t="s">
        <v>1393</v>
      </c>
      <c r="V78">
        <v>73.099999999999994</v>
      </c>
      <c r="W78">
        <v>4.51</v>
      </c>
      <c r="X78">
        <v>-0.93</v>
      </c>
      <c r="Y78" s="8">
        <f t="shared" si="24"/>
        <v>-5.4399999999999995</v>
      </c>
      <c r="Z78">
        <v>-5.52</v>
      </c>
      <c r="AA78">
        <v>465</v>
      </c>
      <c r="AB78">
        <v>516</v>
      </c>
      <c r="AC78">
        <f t="shared" si="25"/>
        <v>2.7126497016272113</v>
      </c>
      <c r="AD78">
        <f t="shared" si="26"/>
        <v>2.667452952889954</v>
      </c>
      <c r="AE78" s="7">
        <f t="shared" si="27"/>
        <v>48.639872155860431</v>
      </c>
      <c r="AF78" s="7">
        <v>20</v>
      </c>
      <c r="AG78" s="7">
        <f t="shared" si="28"/>
        <v>-68.639872155860431</v>
      </c>
      <c r="AH78" s="7">
        <f t="shared" si="29"/>
        <v>-3.151321897848633</v>
      </c>
      <c r="AI78">
        <v>0</v>
      </c>
      <c r="AJ78">
        <v>0.63</v>
      </c>
      <c r="AK78">
        <v>2.86</v>
      </c>
      <c r="AL78">
        <v>1.1100000000000001</v>
      </c>
      <c r="AM78">
        <v>0.65</v>
      </c>
    </row>
    <row r="79" spans="1:39" x14ac:dyDescent="0.25">
      <c r="A79">
        <v>150</v>
      </c>
      <c r="B79" t="s">
        <v>1391</v>
      </c>
      <c r="C79" t="s">
        <v>1392</v>
      </c>
      <c r="D79" t="s">
        <v>1332</v>
      </c>
      <c r="E79" s="7">
        <f t="shared" si="15"/>
        <v>2691.5348039269184</v>
      </c>
      <c r="F79" s="8">
        <v>3.43</v>
      </c>
      <c r="G79" s="7">
        <f t="shared" si="16"/>
        <v>0.25935486966440574</v>
      </c>
      <c r="H79" s="7">
        <f t="shared" si="17"/>
        <v>-0.58610559325155842</v>
      </c>
      <c r="I79" s="7">
        <v>0.03</v>
      </c>
      <c r="J79" s="7">
        <f t="shared" si="18"/>
        <v>1.9071212547196628</v>
      </c>
      <c r="K79" s="7">
        <f t="shared" si="19"/>
        <v>-2.1089843385318958</v>
      </c>
      <c r="L79" s="7">
        <f t="shared" si="20"/>
        <v>80.746044117807543</v>
      </c>
      <c r="M79" s="7">
        <f t="shared" si="20"/>
        <v>7.7806460899321724E-3</v>
      </c>
      <c r="N79" s="7">
        <f t="shared" si="21"/>
        <v>2.9161272410715142</v>
      </c>
      <c r="O79" s="7">
        <f t="shared" si="22"/>
        <v>-2.5238727589284862</v>
      </c>
      <c r="P79">
        <v>65</v>
      </c>
      <c r="Q79">
        <f t="shared" si="23"/>
        <v>338</v>
      </c>
      <c r="R79" t="s">
        <v>1333</v>
      </c>
      <c r="S79" s="9" t="s">
        <v>1334</v>
      </c>
      <c r="T79" t="s">
        <v>42</v>
      </c>
      <c r="U79" t="s">
        <v>1393</v>
      </c>
      <c r="V79">
        <v>73.099999999999994</v>
      </c>
      <c r="W79">
        <v>4.51</v>
      </c>
      <c r="X79">
        <v>-0.93</v>
      </c>
      <c r="Y79" s="8">
        <f t="shared" si="24"/>
        <v>-5.4399999999999995</v>
      </c>
      <c r="Z79">
        <v>-5.52</v>
      </c>
      <c r="AA79">
        <v>465</v>
      </c>
      <c r="AB79">
        <v>516</v>
      </c>
      <c r="AC79">
        <f t="shared" si="25"/>
        <v>2.7126497016272113</v>
      </c>
      <c r="AD79">
        <f t="shared" si="26"/>
        <v>2.667452952889954</v>
      </c>
      <c r="AE79" s="7">
        <f t="shared" si="27"/>
        <v>48.639872155860431</v>
      </c>
      <c r="AF79" s="7">
        <v>20</v>
      </c>
      <c r="AG79" s="7">
        <f t="shared" si="28"/>
        <v>-68.639872155860431</v>
      </c>
      <c r="AH79" s="7">
        <f t="shared" si="29"/>
        <v>-4.0161055932515586</v>
      </c>
      <c r="AI79">
        <v>0</v>
      </c>
      <c r="AJ79">
        <v>0.63</v>
      </c>
      <c r="AK79">
        <v>2.86</v>
      </c>
      <c r="AL79">
        <v>1.1100000000000001</v>
      </c>
      <c r="AM79">
        <v>0.65</v>
      </c>
    </row>
    <row r="80" spans="1:39" x14ac:dyDescent="0.25">
      <c r="A80">
        <v>492</v>
      </c>
      <c r="B80" t="s">
        <v>1394</v>
      </c>
      <c r="C80" t="s">
        <v>1395</v>
      </c>
      <c r="D80" t="s">
        <v>1332</v>
      </c>
      <c r="E80" s="7">
        <f t="shared" si="15"/>
        <v>194.98445997580458</v>
      </c>
      <c r="F80" s="8">
        <v>2.29</v>
      </c>
      <c r="G80" s="7">
        <f t="shared" si="16"/>
        <v>21.734224560537665</v>
      </c>
      <c r="H80" s="7">
        <f t="shared" si="17"/>
        <v>1.3371441499288736</v>
      </c>
      <c r="I80" s="7">
        <v>0.03</v>
      </c>
      <c r="J80" s="7">
        <f t="shared" si="18"/>
        <v>0.76712125471966253</v>
      </c>
      <c r="K80" s="7">
        <f t="shared" si="19"/>
        <v>-0.18573459535146397</v>
      </c>
      <c r="L80" s="7">
        <f t="shared" si="20"/>
        <v>5.8495337992741385</v>
      </c>
      <c r="M80" s="7">
        <f t="shared" si="20"/>
        <v>0.65202673681612955</v>
      </c>
      <c r="N80" s="7">
        <f t="shared" si="21"/>
        <v>0.55599481966073028</v>
      </c>
      <c r="O80" s="7">
        <f t="shared" si="22"/>
        <v>-6.4005180339269996E-2</v>
      </c>
      <c r="P80">
        <v>15</v>
      </c>
      <c r="Q80">
        <f t="shared" si="23"/>
        <v>288</v>
      </c>
      <c r="R80" t="s">
        <v>1333</v>
      </c>
      <c r="S80" s="9" t="s">
        <v>1334</v>
      </c>
      <c r="T80" t="s">
        <v>42</v>
      </c>
      <c r="U80" t="s">
        <v>1396</v>
      </c>
      <c r="V80">
        <v>102.18</v>
      </c>
      <c r="W80">
        <v>2.5</v>
      </c>
      <c r="X80">
        <v>1.88</v>
      </c>
      <c r="Y80" s="8">
        <f t="shared" si="24"/>
        <v>-0.62000000000000011</v>
      </c>
      <c r="Z80">
        <v>-0.98</v>
      </c>
      <c r="AA80" s="7">
        <v>20200</v>
      </c>
      <c r="AB80" s="7">
        <v>19900</v>
      </c>
      <c r="AC80">
        <f t="shared" si="25"/>
        <v>4.2988530764097064</v>
      </c>
      <c r="AD80">
        <f t="shared" si="26"/>
        <v>4.3053513694466234</v>
      </c>
      <c r="AE80" s="7">
        <f t="shared" si="27"/>
        <v>34.687825459077928</v>
      </c>
      <c r="AF80" s="7">
        <v>20</v>
      </c>
      <c r="AG80" s="7">
        <f t="shared" si="28"/>
        <v>-54.687825459077928</v>
      </c>
      <c r="AH80" s="7">
        <f t="shared" si="29"/>
        <v>-0.9528558500711265</v>
      </c>
      <c r="AI80">
        <v>0</v>
      </c>
      <c r="AJ80">
        <v>0.31</v>
      </c>
      <c r="AK80">
        <v>2.87</v>
      </c>
      <c r="AL80">
        <v>0.31</v>
      </c>
      <c r="AM80">
        <v>1.01</v>
      </c>
    </row>
    <row r="81" spans="1:39" x14ac:dyDescent="0.25">
      <c r="A81">
        <v>491</v>
      </c>
      <c r="B81" t="s">
        <v>1394</v>
      </c>
      <c r="C81" t="s">
        <v>1395</v>
      </c>
      <c r="D81" t="s">
        <v>1332</v>
      </c>
      <c r="E81" s="7">
        <f t="shared" si="15"/>
        <v>77.624711662869217</v>
      </c>
      <c r="F81" s="8">
        <v>1.89</v>
      </c>
      <c r="G81" s="7">
        <f t="shared" si="16"/>
        <v>38.127807631207091</v>
      </c>
      <c r="H81" s="7">
        <f t="shared" si="17"/>
        <v>1.5812418338327414</v>
      </c>
      <c r="I81" s="7">
        <v>0.03</v>
      </c>
      <c r="J81" s="7">
        <f t="shared" si="18"/>
        <v>0.36712125471966267</v>
      </c>
      <c r="K81" s="7">
        <f t="shared" si="19"/>
        <v>5.8363088552404296E-2</v>
      </c>
      <c r="L81" s="7">
        <f t="shared" si="20"/>
        <v>2.3287413498860765</v>
      </c>
      <c r="M81" s="7">
        <f t="shared" si="20"/>
        <v>1.1438342289362136</v>
      </c>
      <c r="N81" s="7">
        <f t="shared" si="21"/>
        <v>0.56453818100853459</v>
      </c>
      <c r="O81" s="7">
        <f t="shared" si="22"/>
        <v>-5.546181899146542E-2</v>
      </c>
      <c r="P81">
        <v>35</v>
      </c>
      <c r="Q81">
        <f t="shared" si="23"/>
        <v>308</v>
      </c>
      <c r="R81" t="s">
        <v>1333</v>
      </c>
      <c r="S81" s="9" t="s">
        <v>1334</v>
      </c>
      <c r="T81" t="s">
        <v>42</v>
      </c>
      <c r="U81" t="s">
        <v>1396</v>
      </c>
      <c r="V81">
        <v>102.18</v>
      </c>
      <c r="W81">
        <v>2.5</v>
      </c>
      <c r="X81">
        <v>1.88</v>
      </c>
      <c r="Y81" s="8">
        <f t="shared" si="24"/>
        <v>-0.62000000000000011</v>
      </c>
      <c r="Z81">
        <v>-0.98</v>
      </c>
      <c r="AA81" s="7">
        <v>20200</v>
      </c>
      <c r="AB81" s="7">
        <v>19900</v>
      </c>
      <c r="AC81">
        <f t="shared" si="25"/>
        <v>4.2988530764097064</v>
      </c>
      <c r="AD81">
        <f t="shared" si="26"/>
        <v>4.3053513694466234</v>
      </c>
      <c r="AE81" s="7">
        <f t="shared" si="27"/>
        <v>34.687825459077928</v>
      </c>
      <c r="AF81" s="7">
        <v>20</v>
      </c>
      <c r="AG81" s="7">
        <f t="shared" si="28"/>
        <v>-54.687825459077928</v>
      </c>
      <c r="AH81" s="7">
        <f t="shared" si="29"/>
        <v>-0.30875816616725837</v>
      </c>
      <c r="AI81">
        <v>0</v>
      </c>
      <c r="AJ81">
        <v>0.31</v>
      </c>
      <c r="AK81">
        <v>2.87</v>
      </c>
      <c r="AL81">
        <v>0.31</v>
      </c>
      <c r="AM81">
        <v>1.01</v>
      </c>
    </row>
    <row r="82" spans="1:39" x14ac:dyDescent="0.25">
      <c r="A82">
        <v>829</v>
      </c>
      <c r="B82" t="s">
        <v>76</v>
      </c>
      <c r="C82" t="s">
        <v>77</v>
      </c>
      <c r="D82" t="s">
        <v>1332</v>
      </c>
      <c r="E82" s="7">
        <f t="shared" si="15"/>
        <v>1202.2644346174138</v>
      </c>
      <c r="F82" s="8">
        <v>3.08</v>
      </c>
      <c r="G82" s="7">
        <f t="shared" si="16"/>
        <v>114.50700408900364</v>
      </c>
      <c r="H82" s="7">
        <f t="shared" si="17"/>
        <v>2.0588320521271957</v>
      </c>
      <c r="I82" s="7">
        <v>0.03</v>
      </c>
      <c r="J82" s="7">
        <f t="shared" si="18"/>
        <v>1.5571212547196627</v>
      </c>
      <c r="K82" s="7">
        <f t="shared" si="19"/>
        <v>0.53595330684685849</v>
      </c>
      <c r="L82" s="7">
        <f t="shared" si="20"/>
        <v>36.067933038522426</v>
      </c>
      <c r="M82" s="7">
        <f t="shared" si="20"/>
        <v>3.4352101226701111</v>
      </c>
      <c r="N82" s="7">
        <f t="shared" si="21"/>
        <v>1.3306827218590527</v>
      </c>
      <c r="O82" s="7">
        <f t="shared" si="22"/>
        <v>0.65768272185905252</v>
      </c>
      <c r="P82">
        <v>15</v>
      </c>
      <c r="Q82">
        <f t="shared" si="23"/>
        <v>288</v>
      </c>
      <c r="R82" t="s">
        <v>1333</v>
      </c>
      <c r="S82" s="9" t="s">
        <v>1334</v>
      </c>
      <c r="T82" t="s">
        <v>42</v>
      </c>
      <c r="U82" t="s">
        <v>78</v>
      </c>
      <c r="V82">
        <v>96.11</v>
      </c>
      <c r="W82">
        <v>2.863</v>
      </c>
      <c r="X82">
        <v>2.19</v>
      </c>
      <c r="Y82" s="8">
        <f t="shared" si="24"/>
        <v>-0.67300000000000004</v>
      </c>
      <c r="Z82">
        <v>-0.59299999999999997</v>
      </c>
      <c r="AA82" s="7">
        <v>9560</v>
      </c>
      <c r="AB82" s="7">
        <v>10300</v>
      </c>
      <c r="AC82">
        <f t="shared" si="25"/>
        <v>4.012837224705172</v>
      </c>
      <c r="AD82">
        <f t="shared" si="26"/>
        <v>3.9804578922761</v>
      </c>
      <c r="AE82" s="7">
        <f t="shared" si="27"/>
        <v>37.20358515448828</v>
      </c>
      <c r="AF82" s="7">
        <v>20</v>
      </c>
      <c r="AG82" s="7">
        <f t="shared" si="28"/>
        <v>-57.20358515448828</v>
      </c>
      <c r="AH82" s="7">
        <f t="shared" si="29"/>
        <v>-1.0211679478728042</v>
      </c>
      <c r="AI82">
        <v>0</v>
      </c>
      <c r="AJ82">
        <v>0.12</v>
      </c>
      <c r="AK82">
        <v>2.89</v>
      </c>
      <c r="AL82">
        <v>0.66</v>
      </c>
      <c r="AM82">
        <v>0.73</v>
      </c>
    </row>
    <row r="83" spans="1:39" x14ac:dyDescent="0.25">
      <c r="A83">
        <v>828</v>
      </c>
      <c r="B83" t="s">
        <v>76</v>
      </c>
      <c r="C83" t="s">
        <v>77</v>
      </c>
      <c r="D83" t="s">
        <v>1332</v>
      </c>
      <c r="E83" s="7">
        <f t="shared" si="15"/>
        <v>501.18723362727269</v>
      </c>
      <c r="F83" s="8">
        <v>2.7</v>
      </c>
      <c r="G83" s="7">
        <f t="shared" si="16"/>
        <v>225.19546455963874</v>
      </c>
      <c r="H83" s="7">
        <f t="shared" si="17"/>
        <v>2.352559639569376</v>
      </c>
      <c r="I83" s="7">
        <v>0.03</v>
      </c>
      <c r="J83" s="7">
        <f t="shared" si="18"/>
        <v>1.1771212547196628</v>
      </c>
      <c r="K83" s="7">
        <f t="shared" si="19"/>
        <v>0.82968089428903835</v>
      </c>
      <c r="L83" s="7">
        <f t="shared" si="20"/>
        <v>15.035617008818186</v>
      </c>
      <c r="M83" s="7">
        <f t="shared" si="20"/>
        <v>6.7558639367891615</v>
      </c>
      <c r="N83" s="7">
        <f t="shared" si="21"/>
        <v>1.3888559867451686</v>
      </c>
      <c r="O83" s="7">
        <f t="shared" si="22"/>
        <v>0.7158559867451687</v>
      </c>
      <c r="P83">
        <v>35</v>
      </c>
      <c r="Q83">
        <f t="shared" si="23"/>
        <v>308</v>
      </c>
      <c r="R83" t="s">
        <v>1333</v>
      </c>
      <c r="S83" s="9" t="s">
        <v>1334</v>
      </c>
      <c r="T83" t="s">
        <v>42</v>
      </c>
      <c r="U83" t="s">
        <v>78</v>
      </c>
      <c r="V83">
        <v>96.11</v>
      </c>
      <c r="W83">
        <v>2.863</v>
      </c>
      <c r="X83">
        <v>2.19</v>
      </c>
      <c r="Y83" s="8">
        <f t="shared" si="24"/>
        <v>-0.67300000000000004</v>
      </c>
      <c r="Z83">
        <v>-0.59299999999999997</v>
      </c>
      <c r="AA83" s="7">
        <v>9560</v>
      </c>
      <c r="AB83" s="7">
        <v>10300</v>
      </c>
      <c r="AC83">
        <f t="shared" si="25"/>
        <v>4.012837224705172</v>
      </c>
      <c r="AD83">
        <f t="shared" si="26"/>
        <v>3.9804578922761</v>
      </c>
      <c r="AE83" s="7">
        <f t="shared" si="27"/>
        <v>37.20358515448828</v>
      </c>
      <c r="AF83" s="7">
        <v>20</v>
      </c>
      <c r="AG83" s="7">
        <f t="shared" si="28"/>
        <v>-57.20358515448828</v>
      </c>
      <c r="AH83" s="7">
        <f t="shared" si="29"/>
        <v>-0.34744036043062437</v>
      </c>
      <c r="AI83">
        <v>0</v>
      </c>
      <c r="AJ83">
        <v>0.12</v>
      </c>
      <c r="AK83">
        <v>2.89</v>
      </c>
      <c r="AL83">
        <v>0.66</v>
      </c>
      <c r="AM83">
        <v>0.73</v>
      </c>
    </row>
    <row r="84" spans="1:39" x14ac:dyDescent="0.25">
      <c r="A84">
        <v>827</v>
      </c>
      <c r="B84" t="s">
        <v>76</v>
      </c>
      <c r="C84" t="s">
        <v>77</v>
      </c>
      <c r="D84" t="s">
        <v>1332</v>
      </c>
      <c r="E84" s="7">
        <f t="shared" si="15"/>
        <v>154.8816618912482</v>
      </c>
      <c r="F84" s="8">
        <v>2.19</v>
      </c>
      <c r="G84" s="7">
        <f t="shared" si="16"/>
        <v>505.42329450638385</v>
      </c>
      <c r="H84" s="7">
        <f t="shared" si="17"/>
        <v>2.7036552542883738</v>
      </c>
      <c r="I84" s="7">
        <v>0.03</v>
      </c>
      <c r="J84" s="7">
        <f t="shared" si="18"/>
        <v>0.66712125471966266</v>
      </c>
      <c r="K84" s="7">
        <f t="shared" si="19"/>
        <v>1.1807765090080369</v>
      </c>
      <c r="L84" s="7">
        <f t="shared" si="20"/>
        <v>4.6464498567374477</v>
      </c>
      <c r="M84" s="7">
        <f t="shared" si="20"/>
        <v>15.162698835191527</v>
      </c>
      <c r="N84" s="7">
        <f t="shared" si="21"/>
        <v>1.4388880886114468</v>
      </c>
      <c r="O84" s="7">
        <f t="shared" si="22"/>
        <v>0.76588808861144675</v>
      </c>
      <c r="P84">
        <v>65</v>
      </c>
      <c r="Q84">
        <f t="shared" si="23"/>
        <v>338</v>
      </c>
      <c r="R84" t="s">
        <v>1333</v>
      </c>
      <c r="S84" s="9" t="s">
        <v>1334</v>
      </c>
      <c r="T84" t="s">
        <v>42</v>
      </c>
      <c r="U84" t="s">
        <v>78</v>
      </c>
      <c r="V84">
        <v>96.11</v>
      </c>
      <c r="W84">
        <v>2.863</v>
      </c>
      <c r="X84">
        <v>2.19</v>
      </c>
      <c r="Y84" s="8">
        <f t="shared" si="24"/>
        <v>-0.67300000000000004</v>
      </c>
      <c r="Z84">
        <v>-0.59299999999999997</v>
      </c>
      <c r="AA84" s="7">
        <v>9560</v>
      </c>
      <c r="AB84" s="7">
        <v>10300</v>
      </c>
      <c r="AC84">
        <f t="shared" si="25"/>
        <v>4.012837224705172</v>
      </c>
      <c r="AD84">
        <f t="shared" si="26"/>
        <v>3.9804578922761</v>
      </c>
      <c r="AE84" s="7">
        <f t="shared" si="27"/>
        <v>37.20358515448828</v>
      </c>
      <c r="AF84" s="7">
        <v>20</v>
      </c>
      <c r="AG84" s="7">
        <f t="shared" si="28"/>
        <v>-57.20358515448828</v>
      </c>
      <c r="AH84" s="7">
        <f t="shared" si="29"/>
        <v>0.51365525428837411</v>
      </c>
      <c r="AI84">
        <v>0</v>
      </c>
      <c r="AJ84">
        <v>0.12</v>
      </c>
      <c r="AK84">
        <v>2.89</v>
      </c>
      <c r="AL84">
        <v>0.66</v>
      </c>
      <c r="AM84">
        <v>0.73</v>
      </c>
    </row>
    <row r="85" spans="1:39" x14ac:dyDescent="0.25">
      <c r="A85">
        <v>826</v>
      </c>
      <c r="B85" t="s">
        <v>76</v>
      </c>
      <c r="C85" t="s">
        <v>77</v>
      </c>
      <c r="D85" t="s">
        <v>1332</v>
      </c>
      <c r="E85" s="7">
        <f t="shared" si="15"/>
        <v>93.325430079699174</v>
      </c>
      <c r="F85" s="8">
        <v>1.97</v>
      </c>
      <c r="G85" s="7">
        <f t="shared" si="16"/>
        <v>1600.8654983724246</v>
      </c>
      <c r="H85" s="7">
        <f t="shared" si="17"/>
        <v>3.2043548448684054</v>
      </c>
      <c r="I85" s="7">
        <v>0.03</v>
      </c>
      <c r="J85" s="7">
        <f t="shared" si="18"/>
        <v>0.44712125471966274</v>
      </c>
      <c r="K85" s="7">
        <f t="shared" si="19"/>
        <v>1.6814760995880682</v>
      </c>
      <c r="L85" s="7">
        <f t="shared" si="20"/>
        <v>2.7997629023909756</v>
      </c>
      <c r="M85" s="7">
        <f t="shared" si="20"/>
        <v>48.025964951172753</v>
      </c>
      <c r="N85" s="7">
        <f t="shared" si="21"/>
        <v>1.6876106086517015</v>
      </c>
      <c r="O85" s="7">
        <f t="shared" si="22"/>
        <v>1.0146106086517013</v>
      </c>
      <c r="P85">
        <v>95</v>
      </c>
      <c r="Q85">
        <f t="shared" si="23"/>
        <v>368</v>
      </c>
      <c r="R85" t="s">
        <v>1333</v>
      </c>
      <c r="S85" s="9" t="s">
        <v>1334</v>
      </c>
      <c r="T85" t="s">
        <v>42</v>
      </c>
      <c r="U85" t="s">
        <v>78</v>
      </c>
      <c r="V85">
        <v>96.11</v>
      </c>
      <c r="W85">
        <v>2.863</v>
      </c>
      <c r="X85">
        <v>2.19</v>
      </c>
      <c r="Y85" s="8">
        <f t="shared" si="24"/>
        <v>-0.67300000000000004</v>
      </c>
      <c r="Z85">
        <v>-0.59299999999999997</v>
      </c>
      <c r="AA85" s="7">
        <v>9560</v>
      </c>
      <c r="AB85" s="7">
        <v>10300</v>
      </c>
      <c r="AC85">
        <f t="shared" si="25"/>
        <v>4.012837224705172</v>
      </c>
      <c r="AD85">
        <f t="shared" si="26"/>
        <v>3.9804578922761</v>
      </c>
      <c r="AE85" s="7">
        <f t="shared" si="27"/>
        <v>37.20358515448828</v>
      </c>
      <c r="AF85" s="7">
        <v>20</v>
      </c>
      <c r="AG85" s="7">
        <f t="shared" si="28"/>
        <v>-57.20358515448828</v>
      </c>
      <c r="AH85" s="7">
        <f t="shared" si="29"/>
        <v>1.2343548448684054</v>
      </c>
      <c r="AI85">
        <v>0</v>
      </c>
      <c r="AJ85">
        <v>0.12</v>
      </c>
      <c r="AK85">
        <v>2.89</v>
      </c>
      <c r="AL85">
        <v>0.66</v>
      </c>
      <c r="AM85">
        <v>0.73</v>
      </c>
    </row>
    <row r="86" spans="1:39" x14ac:dyDescent="0.25">
      <c r="A86">
        <v>485</v>
      </c>
      <c r="B86" t="s">
        <v>1397</v>
      </c>
      <c r="C86" t="s">
        <v>1398</v>
      </c>
      <c r="D86" t="s">
        <v>1332</v>
      </c>
      <c r="E86" s="7">
        <f t="shared" si="15"/>
        <v>1737.8008287493772</v>
      </c>
      <c r="F86" s="8">
        <v>3.24</v>
      </c>
      <c r="G86" s="7">
        <f t="shared" si="16"/>
        <v>1.768841882154633</v>
      </c>
      <c r="H86" s="7">
        <f t="shared" si="17"/>
        <v>0.24768901279844258</v>
      </c>
      <c r="I86" s="7">
        <v>0.03</v>
      </c>
      <c r="J86" s="7">
        <f t="shared" si="18"/>
        <v>1.7171212547196628</v>
      </c>
      <c r="K86" s="7">
        <f t="shared" si="19"/>
        <v>-1.2751897324818948</v>
      </c>
      <c r="L86" s="7">
        <f t="shared" si="20"/>
        <v>52.134024862481333</v>
      </c>
      <c r="M86" s="7">
        <f t="shared" si="20"/>
        <v>5.3065256464638999E-2</v>
      </c>
      <c r="N86" s="7">
        <f t="shared" si="21"/>
        <v>1.4725396825302997</v>
      </c>
      <c r="O86" s="7">
        <f t="shared" si="22"/>
        <v>-1.1534603174697007</v>
      </c>
      <c r="P86">
        <v>15</v>
      </c>
      <c r="Q86">
        <f t="shared" si="23"/>
        <v>288</v>
      </c>
      <c r="R86" t="s">
        <v>1333</v>
      </c>
      <c r="S86" s="9" t="s">
        <v>1334</v>
      </c>
      <c r="T86" t="s">
        <v>42</v>
      </c>
      <c r="U86" t="s">
        <v>1399</v>
      </c>
      <c r="V86">
        <v>86.13</v>
      </c>
      <c r="W86">
        <v>3.3759999999999999</v>
      </c>
      <c r="X86">
        <v>0.75</v>
      </c>
      <c r="Y86" s="8">
        <f t="shared" si="24"/>
        <v>-2.6259999999999999</v>
      </c>
      <c r="Z86">
        <v>-2.4660000000000002</v>
      </c>
      <c r="AA86" s="7">
        <v>5260</v>
      </c>
      <c r="AB86" s="7">
        <v>4720</v>
      </c>
      <c r="AC86">
        <f t="shared" si="25"/>
        <v>3.673941998634088</v>
      </c>
      <c r="AD86">
        <f t="shared" si="26"/>
        <v>3.7209857441537393</v>
      </c>
      <c r="AE86" s="7">
        <f t="shared" si="27"/>
        <v>40.184465219825924</v>
      </c>
      <c r="AF86" s="7">
        <v>20</v>
      </c>
      <c r="AG86" s="7">
        <f t="shared" si="28"/>
        <v>-60.184465219825924</v>
      </c>
      <c r="AH86" s="7">
        <f t="shared" si="29"/>
        <v>-2.9923109872015576</v>
      </c>
      <c r="AI86">
        <v>0</v>
      </c>
      <c r="AJ86">
        <v>0.34</v>
      </c>
      <c r="AK86">
        <v>2.94</v>
      </c>
      <c r="AL86">
        <v>0.68</v>
      </c>
      <c r="AM86">
        <v>0.83</v>
      </c>
    </row>
    <row r="87" spans="1:39" x14ac:dyDescent="0.25">
      <c r="A87">
        <v>484</v>
      </c>
      <c r="B87" t="s">
        <v>1397</v>
      </c>
      <c r="C87" t="s">
        <v>1398</v>
      </c>
      <c r="D87" t="s">
        <v>1332</v>
      </c>
      <c r="E87" s="7">
        <f t="shared" si="15"/>
        <v>602.55958607435775</v>
      </c>
      <c r="F87" s="8">
        <v>2.78</v>
      </c>
      <c r="G87" s="7">
        <f t="shared" si="16"/>
        <v>3.1370725273757172</v>
      </c>
      <c r="H87" s="7">
        <f t="shared" si="17"/>
        <v>0.49652455946119645</v>
      </c>
      <c r="I87" s="7">
        <v>0.03</v>
      </c>
      <c r="J87" s="7">
        <f t="shared" si="18"/>
        <v>1.2571212547196624</v>
      </c>
      <c r="K87" s="7">
        <f t="shared" si="19"/>
        <v>-1.026354185819141</v>
      </c>
      <c r="L87" s="7">
        <f t="shared" si="20"/>
        <v>18.07678758223074</v>
      </c>
      <c r="M87" s="7">
        <f t="shared" si="20"/>
        <v>9.4112175821271529E-2</v>
      </c>
      <c r="N87" s="7">
        <f t="shared" si="21"/>
        <v>1.4858209066369894</v>
      </c>
      <c r="O87" s="7">
        <f t="shared" si="22"/>
        <v>-1.1401790933630107</v>
      </c>
      <c r="P87">
        <v>35</v>
      </c>
      <c r="Q87">
        <f t="shared" si="23"/>
        <v>308</v>
      </c>
      <c r="R87" t="s">
        <v>1333</v>
      </c>
      <c r="S87" s="9" t="s">
        <v>1334</v>
      </c>
      <c r="T87" t="s">
        <v>42</v>
      </c>
      <c r="U87" t="s">
        <v>1399</v>
      </c>
      <c r="V87">
        <v>86.13</v>
      </c>
      <c r="W87">
        <v>3.3759999999999999</v>
      </c>
      <c r="X87">
        <v>0.75</v>
      </c>
      <c r="Y87" s="8">
        <f t="shared" si="24"/>
        <v>-2.6259999999999999</v>
      </c>
      <c r="Z87">
        <v>-2.4660000000000002</v>
      </c>
      <c r="AA87" s="7">
        <v>5260</v>
      </c>
      <c r="AB87" s="7">
        <v>4720</v>
      </c>
      <c r="AC87">
        <f t="shared" si="25"/>
        <v>3.673941998634088</v>
      </c>
      <c r="AD87">
        <f t="shared" si="26"/>
        <v>3.7209857441537393</v>
      </c>
      <c r="AE87" s="7">
        <f t="shared" si="27"/>
        <v>40.184465219825924</v>
      </c>
      <c r="AF87" s="7">
        <v>20</v>
      </c>
      <c r="AG87" s="7">
        <f t="shared" si="28"/>
        <v>-60.184465219825924</v>
      </c>
      <c r="AH87" s="7">
        <f t="shared" si="29"/>
        <v>-2.2834754405388034</v>
      </c>
      <c r="AI87">
        <v>0</v>
      </c>
      <c r="AJ87">
        <v>0.34</v>
      </c>
      <c r="AK87">
        <v>2.94</v>
      </c>
      <c r="AL87">
        <v>0.68</v>
      </c>
      <c r="AM87">
        <v>0.83</v>
      </c>
    </row>
    <row r="88" spans="1:39" x14ac:dyDescent="0.25">
      <c r="A88">
        <v>483</v>
      </c>
      <c r="B88" t="s">
        <v>1397</v>
      </c>
      <c r="C88" t="s">
        <v>1398</v>
      </c>
      <c r="D88" t="s">
        <v>1332</v>
      </c>
      <c r="E88" s="7">
        <f t="shared" si="15"/>
        <v>218.77616239495524</v>
      </c>
      <c r="F88" s="8">
        <v>2.34</v>
      </c>
      <c r="G88" s="7">
        <f t="shared" si="16"/>
        <v>9.1725879659912337</v>
      </c>
      <c r="H88" s="7">
        <f t="shared" si="17"/>
        <v>0.96249188537335484</v>
      </c>
      <c r="I88" s="7">
        <v>0.03</v>
      </c>
      <c r="J88" s="7">
        <f t="shared" si="18"/>
        <v>0.81712125471966235</v>
      </c>
      <c r="K88" s="7">
        <f t="shared" si="19"/>
        <v>-0.56038685990698267</v>
      </c>
      <c r="L88" s="7">
        <f t="shared" si="20"/>
        <v>6.5632848718486576</v>
      </c>
      <c r="M88" s="7">
        <f t="shared" si="20"/>
        <v>0.27517763897973696</v>
      </c>
      <c r="N88" s="7">
        <f t="shared" si="21"/>
        <v>1.6507247196964274</v>
      </c>
      <c r="O88" s="7">
        <f t="shared" si="22"/>
        <v>-0.97527528030357302</v>
      </c>
      <c r="P88">
        <v>65</v>
      </c>
      <c r="Q88">
        <f t="shared" si="23"/>
        <v>338</v>
      </c>
      <c r="R88" t="s">
        <v>1333</v>
      </c>
      <c r="S88" s="9" t="s">
        <v>1334</v>
      </c>
      <c r="T88" t="s">
        <v>42</v>
      </c>
      <c r="U88" t="s">
        <v>1399</v>
      </c>
      <c r="V88">
        <v>86.13</v>
      </c>
      <c r="W88">
        <v>3.3759999999999999</v>
      </c>
      <c r="X88">
        <v>0.75</v>
      </c>
      <c r="Y88" s="8">
        <f t="shared" si="24"/>
        <v>-2.6259999999999999</v>
      </c>
      <c r="Z88">
        <v>-2.4660000000000002</v>
      </c>
      <c r="AA88" s="7">
        <v>5260</v>
      </c>
      <c r="AB88" s="7">
        <v>4720</v>
      </c>
      <c r="AC88">
        <f t="shared" si="25"/>
        <v>3.673941998634088</v>
      </c>
      <c r="AD88">
        <f t="shared" si="26"/>
        <v>3.7209857441537393</v>
      </c>
      <c r="AE88" s="7">
        <f t="shared" si="27"/>
        <v>40.184465219825924</v>
      </c>
      <c r="AF88" s="7">
        <v>20</v>
      </c>
      <c r="AG88" s="7">
        <f t="shared" si="28"/>
        <v>-60.184465219825924</v>
      </c>
      <c r="AH88" s="7">
        <f t="shared" si="29"/>
        <v>-1.377508114626645</v>
      </c>
      <c r="AI88">
        <v>0</v>
      </c>
      <c r="AJ88">
        <v>0.34</v>
      </c>
      <c r="AK88">
        <v>2.94</v>
      </c>
      <c r="AL88">
        <v>0.68</v>
      </c>
      <c r="AM88">
        <v>0.83</v>
      </c>
    </row>
    <row r="89" spans="1:39" x14ac:dyDescent="0.25">
      <c r="A89">
        <v>482</v>
      </c>
      <c r="B89" t="s">
        <v>1397</v>
      </c>
      <c r="C89" t="s">
        <v>1398</v>
      </c>
      <c r="D89" t="s">
        <v>1332</v>
      </c>
      <c r="E89" s="7">
        <f t="shared" si="15"/>
        <v>93.325430079699174</v>
      </c>
      <c r="F89" s="8">
        <v>1.97</v>
      </c>
      <c r="G89" s="7">
        <f t="shared" si="16"/>
        <v>22.425758825097912</v>
      </c>
      <c r="H89" s="7">
        <f t="shared" si="17"/>
        <v>1.3507471472780963</v>
      </c>
      <c r="I89" s="7">
        <v>0.03</v>
      </c>
      <c r="J89" s="7">
        <f t="shared" si="18"/>
        <v>0.44712125471966274</v>
      </c>
      <c r="K89" s="7">
        <f t="shared" si="19"/>
        <v>-0.17213159800224093</v>
      </c>
      <c r="L89" s="7">
        <f t="shared" si="20"/>
        <v>2.7997629023909756</v>
      </c>
      <c r="M89" s="7">
        <f t="shared" si="20"/>
        <v>0.67277276475293768</v>
      </c>
      <c r="N89" s="7">
        <f t="shared" si="21"/>
        <v>1.7870029110613921</v>
      </c>
      <c r="O89" s="7">
        <f t="shared" si="22"/>
        <v>-0.83899708893860803</v>
      </c>
      <c r="P89">
        <v>95</v>
      </c>
      <c r="Q89">
        <f t="shared" si="23"/>
        <v>368</v>
      </c>
      <c r="R89" t="s">
        <v>1333</v>
      </c>
      <c r="S89" s="9" t="s">
        <v>1334</v>
      </c>
      <c r="T89" t="s">
        <v>42</v>
      </c>
      <c r="U89" t="s">
        <v>1399</v>
      </c>
      <c r="V89">
        <v>86.13</v>
      </c>
      <c r="W89">
        <v>3.3759999999999999</v>
      </c>
      <c r="X89">
        <v>0.75</v>
      </c>
      <c r="Y89" s="8">
        <f t="shared" si="24"/>
        <v>-2.6259999999999999</v>
      </c>
      <c r="Z89">
        <v>-2.4660000000000002</v>
      </c>
      <c r="AA89" s="7">
        <v>5260</v>
      </c>
      <c r="AB89" s="7">
        <v>4720</v>
      </c>
      <c r="AC89">
        <f t="shared" si="25"/>
        <v>3.673941998634088</v>
      </c>
      <c r="AD89">
        <f t="shared" si="26"/>
        <v>3.7209857441537393</v>
      </c>
      <c r="AE89" s="7">
        <f t="shared" si="27"/>
        <v>40.184465219825924</v>
      </c>
      <c r="AF89" s="7">
        <v>20</v>
      </c>
      <c r="AG89" s="7">
        <f t="shared" si="28"/>
        <v>-60.184465219825924</v>
      </c>
      <c r="AH89" s="7">
        <f t="shared" si="29"/>
        <v>-0.61925285272190367</v>
      </c>
      <c r="AI89">
        <v>0</v>
      </c>
      <c r="AJ89">
        <v>0.34</v>
      </c>
      <c r="AK89">
        <v>2.94</v>
      </c>
      <c r="AL89">
        <v>0.68</v>
      </c>
      <c r="AM89">
        <v>0.83</v>
      </c>
    </row>
    <row r="90" spans="1:39" x14ac:dyDescent="0.25">
      <c r="A90">
        <v>168</v>
      </c>
      <c r="B90" t="s">
        <v>1400</v>
      </c>
      <c r="C90" t="s">
        <v>80</v>
      </c>
      <c r="D90" t="s">
        <v>1332</v>
      </c>
      <c r="E90" s="7">
        <f t="shared" si="15"/>
        <v>891.25093813374656</v>
      </c>
      <c r="F90" s="8">
        <v>2.95</v>
      </c>
      <c r="G90" s="7">
        <f t="shared" si="16"/>
        <v>66.453555415177192</v>
      </c>
      <c r="H90" s="7">
        <f t="shared" si="17"/>
        <v>1.8225182216351876</v>
      </c>
      <c r="I90" s="7">
        <v>0.03</v>
      </c>
      <c r="J90" s="7">
        <f t="shared" si="18"/>
        <v>1.427121254719663</v>
      </c>
      <c r="K90" s="7">
        <f t="shared" si="19"/>
        <v>0.29963947635485044</v>
      </c>
      <c r="L90" s="7">
        <f t="shared" si="20"/>
        <v>26.737528144012405</v>
      </c>
      <c r="M90" s="7">
        <f t="shared" si="20"/>
        <v>1.9936066624553161</v>
      </c>
      <c r="N90" s="7">
        <f t="shared" si="21"/>
        <v>1.2053688913670446</v>
      </c>
      <c r="O90" s="7">
        <f t="shared" si="22"/>
        <v>0.42136889136704453</v>
      </c>
      <c r="P90">
        <v>15</v>
      </c>
      <c r="Q90">
        <f t="shared" si="23"/>
        <v>288</v>
      </c>
      <c r="R90" t="s">
        <v>1333</v>
      </c>
      <c r="S90" s="9" t="s">
        <v>1334</v>
      </c>
      <c r="T90" t="s">
        <v>42</v>
      </c>
      <c r="U90" t="s">
        <v>81</v>
      </c>
      <c r="V90">
        <v>78.11</v>
      </c>
      <c r="W90">
        <v>2.774</v>
      </c>
      <c r="X90">
        <v>1.99</v>
      </c>
      <c r="Y90" s="8">
        <f t="shared" si="24"/>
        <v>-0.78400000000000003</v>
      </c>
      <c r="Z90">
        <v>-0.64400000000000002</v>
      </c>
      <c r="AA90" s="7">
        <v>11600</v>
      </c>
      <c r="AB90" s="7">
        <v>12600</v>
      </c>
      <c r="AC90">
        <f t="shared" si="25"/>
        <v>4.1003705451175625</v>
      </c>
      <c r="AD90">
        <f t="shared" si="26"/>
        <v>4.0644579892269181</v>
      </c>
      <c r="AE90" s="7">
        <f t="shared" si="27"/>
        <v>36.43365300497085</v>
      </c>
      <c r="AF90" s="7">
        <v>20</v>
      </c>
      <c r="AG90" s="7">
        <f t="shared" si="28"/>
        <v>-56.43365300497085</v>
      </c>
      <c r="AH90" s="7">
        <f t="shared" si="29"/>
        <v>-1.1274817783648126</v>
      </c>
      <c r="AI90">
        <v>0</v>
      </c>
      <c r="AJ90">
        <v>0.12</v>
      </c>
      <c r="AK90">
        <v>2.96</v>
      </c>
      <c r="AL90">
        <v>0.69</v>
      </c>
      <c r="AM90">
        <v>0.72</v>
      </c>
    </row>
    <row r="91" spans="1:39" x14ac:dyDescent="0.25">
      <c r="A91">
        <v>167</v>
      </c>
      <c r="B91" t="s">
        <v>1400</v>
      </c>
      <c r="C91" t="s">
        <v>80</v>
      </c>
      <c r="D91" t="s">
        <v>1332</v>
      </c>
      <c r="E91" s="7">
        <f t="shared" si="15"/>
        <v>363.07805477010152</v>
      </c>
      <c r="F91" s="8">
        <v>2.56</v>
      </c>
      <c r="G91" s="7">
        <f t="shared" si="16"/>
        <v>125.07708949264637</v>
      </c>
      <c r="H91" s="7">
        <f t="shared" si="17"/>
        <v>2.0971777667826816</v>
      </c>
      <c r="I91" s="7">
        <v>0.03</v>
      </c>
      <c r="J91" s="7">
        <f t="shared" si="18"/>
        <v>1.0371212547196627</v>
      </c>
      <c r="K91" s="7">
        <f t="shared" si="19"/>
        <v>0.57429902150234446</v>
      </c>
      <c r="L91" s="7">
        <f t="shared" si="20"/>
        <v>10.892341643103048</v>
      </c>
      <c r="M91" s="7">
        <f t="shared" si="20"/>
        <v>3.7523126847793922</v>
      </c>
      <c r="N91" s="7">
        <f t="shared" si="21"/>
        <v>1.244474113958475</v>
      </c>
      <c r="O91" s="7">
        <f t="shared" si="22"/>
        <v>0.46047411395847476</v>
      </c>
      <c r="P91">
        <v>35</v>
      </c>
      <c r="Q91">
        <f t="shared" si="23"/>
        <v>308</v>
      </c>
      <c r="R91" t="s">
        <v>1333</v>
      </c>
      <c r="S91" s="9" t="s">
        <v>1334</v>
      </c>
      <c r="T91" t="s">
        <v>42</v>
      </c>
      <c r="U91" t="s">
        <v>81</v>
      </c>
      <c r="V91">
        <v>78.11</v>
      </c>
      <c r="W91">
        <v>2.774</v>
      </c>
      <c r="X91">
        <v>1.99</v>
      </c>
      <c r="Y91" s="8">
        <f t="shared" si="24"/>
        <v>-0.78400000000000003</v>
      </c>
      <c r="Z91">
        <v>-0.64400000000000002</v>
      </c>
      <c r="AA91" s="7">
        <v>11600</v>
      </c>
      <c r="AB91" s="7">
        <v>12600</v>
      </c>
      <c r="AC91">
        <f t="shared" si="25"/>
        <v>4.1003705451175625</v>
      </c>
      <c r="AD91">
        <f t="shared" si="26"/>
        <v>4.0644579892269181</v>
      </c>
      <c r="AE91" s="7">
        <f t="shared" si="27"/>
        <v>36.43365300497085</v>
      </c>
      <c r="AF91" s="7">
        <v>20</v>
      </c>
      <c r="AG91" s="7">
        <f t="shared" si="28"/>
        <v>-56.43365300497085</v>
      </c>
      <c r="AH91" s="7">
        <f t="shared" si="29"/>
        <v>-0.46282223321731825</v>
      </c>
      <c r="AI91">
        <v>0</v>
      </c>
      <c r="AJ91">
        <v>0.12</v>
      </c>
      <c r="AK91">
        <v>2.96</v>
      </c>
      <c r="AL91">
        <v>0.69</v>
      </c>
      <c r="AM91">
        <v>0.72</v>
      </c>
    </row>
    <row r="92" spans="1:39" x14ac:dyDescent="0.25">
      <c r="A92">
        <v>166</v>
      </c>
      <c r="B92" t="s">
        <v>1400</v>
      </c>
      <c r="C92" t="s">
        <v>80</v>
      </c>
      <c r="D92" t="s">
        <v>1332</v>
      </c>
      <c r="E92" s="7">
        <f t="shared" si="15"/>
        <v>147.91083881682084</v>
      </c>
      <c r="F92" s="8">
        <v>2.17</v>
      </c>
      <c r="G92" s="7">
        <f t="shared" si="16"/>
        <v>360.31592534929518</v>
      </c>
      <c r="H92" s="7">
        <f t="shared" si="17"/>
        <v>2.556683457622082</v>
      </c>
      <c r="I92" s="7">
        <v>0.03</v>
      </c>
      <c r="J92" s="7">
        <f t="shared" si="18"/>
        <v>0.64712125471966275</v>
      </c>
      <c r="K92" s="7">
        <f t="shared" si="19"/>
        <v>1.0338047123417451</v>
      </c>
      <c r="L92" s="7">
        <f t="shared" si="20"/>
        <v>4.4373251645046263</v>
      </c>
      <c r="M92" s="7">
        <f t="shared" si="20"/>
        <v>10.809477760478863</v>
      </c>
      <c r="N92" s="7">
        <f t="shared" si="21"/>
        <v>1.402916291945155</v>
      </c>
      <c r="O92" s="7">
        <f t="shared" si="22"/>
        <v>0.61891629194515507</v>
      </c>
      <c r="P92">
        <v>65</v>
      </c>
      <c r="Q92">
        <f t="shared" si="23"/>
        <v>338</v>
      </c>
      <c r="R92" t="s">
        <v>1333</v>
      </c>
      <c r="S92" s="9" t="s">
        <v>1334</v>
      </c>
      <c r="T92" t="s">
        <v>42</v>
      </c>
      <c r="U92" t="s">
        <v>81</v>
      </c>
      <c r="V92">
        <v>78.11</v>
      </c>
      <c r="W92">
        <v>2.774</v>
      </c>
      <c r="X92">
        <v>1.99</v>
      </c>
      <c r="Y92" s="8">
        <f t="shared" si="24"/>
        <v>-0.78400000000000003</v>
      </c>
      <c r="Z92">
        <v>-0.64400000000000002</v>
      </c>
      <c r="AA92" s="7">
        <v>11600</v>
      </c>
      <c r="AB92" s="7">
        <v>12600</v>
      </c>
      <c r="AC92">
        <f t="shared" si="25"/>
        <v>4.1003705451175625</v>
      </c>
      <c r="AD92">
        <f t="shared" si="26"/>
        <v>4.0644579892269181</v>
      </c>
      <c r="AE92" s="7">
        <f t="shared" si="27"/>
        <v>36.43365300497085</v>
      </c>
      <c r="AF92" s="7">
        <v>20</v>
      </c>
      <c r="AG92" s="7">
        <f t="shared" si="28"/>
        <v>-56.43365300497085</v>
      </c>
      <c r="AH92" s="7">
        <f t="shared" si="29"/>
        <v>0.38668345762208223</v>
      </c>
      <c r="AI92">
        <v>0</v>
      </c>
      <c r="AJ92">
        <v>0.12</v>
      </c>
      <c r="AK92">
        <v>2.96</v>
      </c>
      <c r="AL92">
        <v>0.69</v>
      </c>
      <c r="AM92">
        <v>0.72</v>
      </c>
    </row>
    <row r="93" spans="1:39" x14ac:dyDescent="0.25">
      <c r="A93">
        <v>165</v>
      </c>
      <c r="B93" t="s">
        <v>1400</v>
      </c>
      <c r="C93" t="s">
        <v>80</v>
      </c>
      <c r="D93" t="s">
        <v>1332</v>
      </c>
      <c r="E93" s="7">
        <f t="shared" si="15"/>
        <v>87.096358995608071</v>
      </c>
      <c r="F93" s="8">
        <v>1.94</v>
      </c>
      <c r="G93" s="7">
        <f t="shared" si="16"/>
        <v>1090.6434257127416</v>
      </c>
      <c r="H93" s="7">
        <f t="shared" si="17"/>
        <v>3.0376827858246238</v>
      </c>
      <c r="I93" s="7">
        <v>0.03</v>
      </c>
      <c r="J93" s="7">
        <f t="shared" si="18"/>
        <v>0.41712125471966249</v>
      </c>
      <c r="K93" s="7">
        <f t="shared" si="19"/>
        <v>1.5148040405442864</v>
      </c>
      <c r="L93" s="7">
        <f t="shared" si="20"/>
        <v>2.6128907698682426</v>
      </c>
      <c r="M93" s="7">
        <f t="shared" si="20"/>
        <v>32.719302771382246</v>
      </c>
      <c r="N93" s="7">
        <f t="shared" si="21"/>
        <v>1.6319385496079193</v>
      </c>
      <c r="O93" s="7">
        <f t="shared" si="22"/>
        <v>0.84793854960791937</v>
      </c>
      <c r="P93">
        <v>95</v>
      </c>
      <c r="Q93">
        <f t="shared" si="23"/>
        <v>368</v>
      </c>
      <c r="R93" t="s">
        <v>1333</v>
      </c>
      <c r="S93" s="9" t="s">
        <v>1334</v>
      </c>
      <c r="T93" t="s">
        <v>42</v>
      </c>
      <c r="U93" t="s">
        <v>81</v>
      </c>
      <c r="V93">
        <v>78.11</v>
      </c>
      <c r="W93">
        <v>2.774</v>
      </c>
      <c r="X93">
        <v>1.99</v>
      </c>
      <c r="Y93" s="8">
        <f t="shared" si="24"/>
        <v>-0.78400000000000003</v>
      </c>
      <c r="Z93">
        <v>-0.64400000000000002</v>
      </c>
      <c r="AA93" s="7">
        <v>11600</v>
      </c>
      <c r="AB93" s="7">
        <v>12600</v>
      </c>
      <c r="AC93">
        <f t="shared" si="25"/>
        <v>4.1003705451175625</v>
      </c>
      <c r="AD93">
        <f t="shared" si="26"/>
        <v>4.0644579892269181</v>
      </c>
      <c r="AE93" s="7">
        <f t="shared" si="27"/>
        <v>36.43365300497085</v>
      </c>
      <c r="AF93" s="7">
        <v>20</v>
      </c>
      <c r="AG93" s="7">
        <f t="shared" si="28"/>
        <v>-56.43365300497085</v>
      </c>
      <c r="AH93" s="7">
        <f t="shared" si="29"/>
        <v>1.0976827858246239</v>
      </c>
      <c r="AI93">
        <v>0</v>
      </c>
      <c r="AJ93">
        <v>0.12</v>
      </c>
      <c r="AK93">
        <v>2.96</v>
      </c>
      <c r="AL93">
        <v>0.69</v>
      </c>
      <c r="AM93">
        <v>0.72</v>
      </c>
    </row>
    <row r="94" spans="1:39" x14ac:dyDescent="0.25">
      <c r="A94">
        <v>481</v>
      </c>
      <c r="B94" t="s">
        <v>1401</v>
      </c>
      <c r="C94" t="s">
        <v>1402</v>
      </c>
      <c r="D94" t="s">
        <v>1332</v>
      </c>
      <c r="E94" s="7">
        <f t="shared" si="15"/>
        <v>1288.2495516931347</v>
      </c>
      <c r="F94" s="8">
        <v>3.11</v>
      </c>
      <c r="G94" s="7">
        <f t="shared" si="16"/>
        <v>206.19513661342066</v>
      </c>
      <c r="H94" s="7">
        <f t="shared" si="17"/>
        <v>2.3142784176552404</v>
      </c>
      <c r="I94" s="7">
        <v>0.03</v>
      </c>
      <c r="J94" s="7">
        <f t="shared" si="18"/>
        <v>1.5871212547196627</v>
      </c>
      <c r="K94" s="7">
        <f t="shared" si="19"/>
        <v>0.79139967237490316</v>
      </c>
      <c r="L94" s="7">
        <f t="shared" si="20"/>
        <v>38.647486550794049</v>
      </c>
      <c r="M94" s="7">
        <f t="shared" si="20"/>
        <v>6.1858540984026211</v>
      </c>
      <c r="N94" s="7">
        <f t="shared" si="21"/>
        <v>1.3471290873870976</v>
      </c>
      <c r="O94" s="7">
        <f t="shared" si="22"/>
        <v>0.9131290873870973</v>
      </c>
      <c r="P94">
        <v>15</v>
      </c>
      <c r="Q94">
        <f t="shared" si="23"/>
        <v>288</v>
      </c>
      <c r="R94" t="s">
        <v>1333</v>
      </c>
      <c r="S94" s="9" t="s">
        <v>1334</v>
      </c>
      <c r="T94" t="s">
        <v>42</v>
      </c>
      <c r="U94" t="s">
        <v>1403</v>
      </c>
      <c r="V94">
        <v>169.99</v>
      </c>
      <c r="W94">
        <v>3.004</v>
      </c>
      <c r="X94">
        <v>2.57</v>
      </c>
      <c r="Y94" s="8">
        <f t="shared" si="24"/>
        <v>-0.43400000000000016</v>
      </c>
      <c r="Z94">
        <v>-0.434</v>
      </c>
      <c r="AA94" s="7">
        <v>5170</v>
      </c>
      <c r="AB94" s="7">
        <v>5750</v>
      </c>
      <c r="AC94">
        <f t="shared" si="25"/>
        <v>3.7596678446896306</v>
      </c>
      <c r="AD94">
        <f t="shared" si="26"/>
        <v>3.7134905430939424</v>
      </c>
      <c r="AE94" s="7">
        <f t="shared" si="27"/>
        <v>39.430431388916872</v>
      </c>
      <c r="AF94" s="7">
        <v>20</v>
      </c>
      <c r="AG94" s="7">
        <f t="shared" si="28"/>
        <v>-59.430431388916872</v>
      </c>
      <c r="AH94" s="7">
        <f t="shared" si="29"/>
        <v>-0.79572158234475954</v>
      </c>
      <c r="AI94">
        <v>0</v>
      </c>
      <c r="AJ94">
        <v>0.05</v>
      </c>
      <c r="AK94">
        <v>3.05</v>
      </c>
      <c r="AL94">
        <v>0.47</v>
      </c>
      <c r="AM94">
        <v>0.79</v>
      </c>
    </row>
    <row r="95" spans="1:39" x14ac:dyDescent="0.25">
      <c r="A95">
        <v>480</v>
      </c>
      <c r="B95" t="s">
        <v>1401</v>
      </c>
      <c r="C95" t="s">
        <v>1402</v>
      </c>
      <c r="D95" t="s">
        <v>1332</v>
      </c>
      <c r="E95" s="7">
        <f t="shared" si="15"/>
        <v>512.86138399136519</v>
      </c>
      <c r="F95" s="8">
        <v>2.71</v>
      </c>
      <c r="G95" s="7">
        <f t="shared" si="16"/>
        <v>411.37052211257833</v>
      </c>
      <c r="H95" s="7">
        <f t="shared" si="17"/>
        <v>2.6142331679067876</v>
      </c>
      <c r="I95" s="7">
        <v>0.03</v>
      </c>
      <c r="J95" s="7">
        <f t="shared" si="18"/>
        <v>1.1871212547196628</v>
      </c>
      <c r="K95" s="7">
        <f t="shared" si="19"/>
        <v>1.0913544226264507</v>
      </c>
      <c r="L95" s="7">
        <f t="shared" si="20"/>
        <v>15.385841519740962</v>
      </c>
      <c r="M95" s="7">
        <f t="shared" si="20"/>
        <v>12.341115663377359</v>
      </c>
      <c r="N95" s="7">
        <f t="shared" si="21"/>
        <v>1.4115295150825811</v>
      </c>
      <c r="O95" s="7">
        <f t="shared" si="22"/>
        <v>0.97752951508258101</v>
      </c>
      <c r="P95">
        <v>35</v>
      </c>
      <c r="Q95">
        <f t="shared" si="23"/>
        <v>308</v>
      </c>
      <c r="R95" t="s">
        <v>1333</v>
      </c>
      <c r="S95" s="9" t="s">
        <v>1334</v>
      </c>
      <c r="T95" t="s">
        <v>42</v>
      </c>
      <c r="U95" t="s">
        <v>1403</v>
      </c>
      <c r="V95">
        <v>169.99</v>
      </c>
      <c r="W95">
        <v>3.004</v>
      </c>
      <c r="X95">
        <v>2.57</v>
      </c>
      <c r="Y95" s="8">
        <f t="shared" si="24"/>
        <v>-0.43400000000000016</v>
      </c>
      <c r="Z95">
        <v>-0.434</v>
      </c>
      <c r="AA95" s="7">
        <v>5170</v>
      </c>
      <c r="AB95" s="7">
        <v>5750</v>
      </c>
      <c r="AC95">
        <f t="shared" si="25"/>
        <v>3.7596678446896306</v>
      </c>
      <c r="AD95">
        <f t="shared" si="26"/>
        <v>3.7134905430939424</v>
      </c>
      <c r="AE95" s="7">
        <f t="shared" si="27"/>
        <v>39.430431388916872</v>
      </c>
      <c r="AF95" s="7">
        <v>20</v>
      </c>
      <c r="AG95" s="7">
        <f t="shared" si="28"/>
        <v>-59.430431388916872</v>
      </c>
      <c r="AH95" s="7">
        <f t="shared" si="29"/>
        <v>-9.5766832093212156E-2</v>
      </c>
      <c r="AI95">
        <v>0</v>
      </c>
      <c r="AJ95">
        <v>0.05</v>
      </c>
      <c r="AK95">
        <v>3.05</v>
      </c>
      <c r="AL95">
        <v>0.47</v>
      </c>
      <c r="AM95">
        <v>0.79</v>
      </c>
    </row>
    <row r="96" spans="1:39" x14ac:dyDescent="0.25">
      <c r="A96">
        <v>479</v>
      </c>
      <c r="B96" t="s">
        <v>1401</v>
      </c>
      <c r="C96" t="s">
        <v>1402</v>
      </c>
      <c r="D96" t="s">
        <v>1332</v>
      </c>
      <c r="E96" s="7">
        <f t="shared" si="15"/>
        <v>169.82436524617444</v>
      </c>
      <c r="F96" s="8">
        <v>2.23</v>
      </c>
      <c r="G96" s="7">
        <f t="shared" si="16"/>
        <v>1068.6854341246049</v>
      </c>
      <c r="H96" s="7">
        <f t="shared" si="17"/>
        <v>3.0288498901217826</v>
      </c>
      <c r="I96" s="7">
        <v>0.03</v>
      </c>
      <c r="J96" s="7">
        <f t="shared" si="18"/>
        <v>0.70712125471966236</v>
      </c>
      <c r="K96" s="7">
        <f t="shared" si="19"/>
        <v>1.505971144841445</v>
      </c>
      <c r="L96" s="7">
        <f t="shared" si="20"/>
        <v>5.0947309573852326</v>
      </c>
      <c r="M96" s="7">
        <f t="shared" si="20"/>
        <v>32.060563023738126</v>
      </c>
      <c r="N96" s="7">
        <f t="shared" si="21"/>
        <v>1.525082724444855</v>
      </c>
      <c r="O96" s="7">
        <f t="shared" si="22"/>
        <v>1.0910827244448549</v>
      </c>
      <c r="P96">
        <v>65</v>
      </c>
      <c r="Q96">
        <f t="shared" si="23"/>
        <v>338</v>
      </c>
      <c r="R96" t="s">
        <v>1333</v>
      </c>
      <c r="S96" s="9" t="s">
        <v>1334</v>
      </c>
      <c r="T96" t="s">
        <v>42</v>
      </c>
      <c r="U96" t="s">
        <v>1403</v>
      </c>
      <c r="V96">
        <v>169.99</v>
      </c>
      <c r="W96">
        <v>3.004</v>
      </c>
      <c r="X96">
        <v>2.57</v>
      </c>
      <c r="Y96" s="8">
        <f t="shared" si="24"/>
        <v>-0.43400000000000016</v>
      </c>
      <c r="Z96">
        <v>-0.434</v>
      </c>
      <c r="AA96" s="7">
        <v>5170</v>
      </c>
      <c r="AB96" s="7">
        <v>5750</v>
      </c>
      <c r="AC96">
        <f t="shared" si="25"/>
        <v>3.7596678446896306</v>
      </c>
      <c r="AD96">
        <f t="shared" si="26"/>
        <v>3.7134905430939424</v>
      </c>
      <c r="AE96" s="7">
        <f t="shared" si="27"/>
        <v>39.430431388916872</v>
      </c>
      <c r="AF96" s="7">
        <v>20</v>
      </c>
      <c r="AG96" s="7">
        <f t="shared" si="28"/>
        <v>-59.430431388916872</v>
      </c>
      <c r="AH96" s="7">
        <f t="shared" si="29"/>
        <v>0.79884989012178265</v>
      </c>
      <c r="AI96">
        <v>0</v>
      </c>
      <c r="AJ96">
        <v>0.05</v>
      </c>
      <c r="AK96">
        <v>3.05</v>
      </c>
      <c r="AL96">
        <v>0.47</v>
      </c>
      <c r="AM96">
        <v>0.79</v>
      </c>
    </row>
    <row r="97" spans="1:39" x14ac:dyDescent="0.25">
      <c r="A97">
        <v>478</v>
      </c>
      <c r="B97" t="s">
        <v>1401</v>
      </c>
      <c r="C97" t="s">
        <v>1402</v>
      </c>
      <c r="D97" t="s">
        <v>1332</v>
      </c>
      <c r="E97" s="7">
        <f t="shared" si="15"/>
        <v>83.176377110267126</v>
      </c>
      <c r="F97" s="8">
        <v>1.92</v>
      </c>
      <c r="G97" s="7">
        <f t="shared" si="16"/>
        <v>2934.9802978958901</v>
      </c>
      <c r="H97" s="7">
        <f t="shared" si="17"/>
        <v>3.4676051902365064</v>
      </c>
      <c r="I97" s="7">
        <v>0.03</v>
      </c>
      <c r="J97" s="7">
        <f t="shared" si="18"/>
        <v>0.39712125471966253</v>
      </c>
      <c r="K97" s="7">
        <f t="shared" si="19"/>
        <v>1.9447264449561692</v>
      </c>
      <c r="L97" s="7">
        <f t="shared" si="20"/>
        <v>2.4952913133080137</v>
      </c>
      <c r="M97" s="7">
        <f t="shared" si="20"/>
        <v>88.049408936876688</v>
      </c>
      <c r="N97" s="7">
        <f t="shared" si="21"/>
        <v>1.7118609540198022</v>
      </c>
      <c r="O97" s="7">
        <f t="shared" si="22"/>
        <v>1.277860954019802</v>
      </c>
      <c r="P97">
        <v>95</v>
      </c>
      <c r="Q97">
        <f t="shared" si="23"/>
        <v>368</v>
      </c>
      <c r="R97" t="s">
        <v>1333</v>
      </c>
      <c r="S97" s="9" t="s">
        <v>1334</v>
      </c>
      <c r="T97" t="s">
        <v>42</v>
      </c>
      <c r="U97" t="s">
        <v>1403</v>
      </c>
      <c r="V97">
        <v>169.99</v>
      </c>
      <c r="W97">
        <v>3.004</v>
      </c>
      <c r="X97">
        <v>2.57</v>
      </c>
      <c r="Y97" s="8">
        <f t="shared" si="24"/>
        <v>-0.43400000000000016</v>
      </c>
      <c r="Z97">
        <v>-0.434</v>
      </c>
      <c r="AA97" s="7">
        <v>5170</v>
      </c>
      <c r="AB97" s="7">
        <v>5750</v>
      </c>
      <c r="AC97">
        <f t="shared" si="25"/>
        <v>3.7596678446896306</v>
      </c>
      <c r="AD97">
        <f t="shared" si="26"/>
        <v>3.7134905430939424</v>
      </c>
      <c r="AE97" s="7">
        <f t="shared" si="27"/>
        <v>39.430431388916872</v>
      </c>
      <c r="AF97" s="7">
        <v>20</v>
      </c>
      <c r="AG97" s="7">
        <f t="shared" si="28"/>
        <v>-59.430431388916872</v>
      </c>
      <c r="AH97" s="7">
        <f t="shared" si="29"/>
        <v>1.5476051902365067</v>
      </c>
      <c r="AI97">
        <v>0</v>
      </c>
      <c r="AJ97">
        <v>0.05</v>
      </c>
      <c r="AK97">
        <v>3.05</v>
      </c>
      <c r="AL97">
        <v>0.47</v>
      </c>
      <c r="AM97">
        <v>0.79</v>
      </c>
    </row>
    <row r="98" spans="1:39" x14ac:dyDescent="0.25">
      <c r="A98">
        <v>548</v>
      </c>
      <c r="B98" t="s">
        <v>1404</v>
      </c>
      <c r="C98" t="s">
        <v>1405</v>
      </c>
      <c r="D98" t="s">
        <v>1332</v>
      </c>
      <c r="E98" s="7">
        <f t="shared" si="15"/>
        <v>1995.2623149688804</v>
      </c>
      <c r="F98" s="8">
        <v>3.3</v>
      </c>
      <c r="G98" s="7">
        <f t="shared" si="16"/>
        <v>2.8649130063416703</v>
      </c>
      <c r="H98" s="7">
        <f t="shared" si="17"/>
        <v>0.457111439064533</v>
      </c>
      <c r="I98" s="7">
        <v>0.03</v>
      </c>
      <c r="J98" s="7">
        <f t="shared" si="18"/>
        <v>1.7771212547196626</v>
      </c>
      <c r="K98" s="7">
        <f t="shared" si="19"/>
        <v>-1.0657673062158042</v>
      </c>
      <c r="L98" s="7">
        <f t="shared" si="20"/>
        <v>59.857869449066463</v>
      </c>
      <c r="M98" s="7">
        <f t="shared" si="20"/>
        <v>8.5947390190250175E-2</v>
      </c>
      <c r="N98" s="7">
        <f t="shared" si="21"/>
        <v>2.0174077862403266</v>
      </c>
      <c r="O98" s="7">
        <f t="shared" si="22"/>
        <v>-1.1795922137596739</v>
      </c>
      <c r="P98">
        <v>35</v>
      </c>
      <c r="Q98">
        <f t="shared" si="23"/>
        <v>308</v>
      </c>
      <c r="R98" t="s">
        <v>1333</v>
      </c>
      <c r="S98" s="9" t="s">
        <v>1334</v>
      </c>
      <c r="T98" t="s">
        <v>42</v>
      </c>
      <c r="U98" t="s">
        <v>1406</v>
      </c>
      <c r="V98">
        <v>79.099999999999994</v>
      </c>
      <c r="W98">
        <v>3.9969999999999999</v>
      </c>
      <c r="X98">
        <v>0.8</v>
      </c>
      <c r="Y98" s="8">
        <f t="shared" si="24"/>
        <v>-3.1970000000000001</v>
      </c>
      <c r="Z98">
        <v>-3.347</v>
      </c>
      <c r="AA98" s="7">
        <v>2580</v>
      </c>
      <c r="AB98" s="7">
        <v>2770</v>
      </c>
      <c r="AC98">
        <f t="shared" si="25"/>
        <v>3.4424797690644486</v>
      </c>
      <c r="AD98">
        <f t="shared" si="26"/>
        <v>3.4116197059632301</v>
      </c>
      <c r="AE98" s="7">
        <f t="shared" si="27"/>
        <v>42.220378071127115</v>
      </c>
      <c r="AF98" s="7">
        <v>20</v>
      </c>
      <c r="AG98" s="7">
        <f t="shared" si="28"/>
        <v>-62.220378071127115</v>
      </c>
      <c r="AH98" s="7">
        <f t="shared" si="29"/>
        <v>-2.8428885609354668</v>
      </c>
      <c r="AI98">
        <v>0</v>
      </c>
      <c r="AJ98">
        <v>0.4</v>
      </c>
      <c r="AK98">
        <v>3.07</v>
      </c>
      <c r="AL98">
        <v>0.82</v>
      </c>
      <c r="AM98">
        <v>0.68</v>
      </c>
    </row>
    <row r="99" spans="1:39" x14ac:dyDescent="0.25">
      <c r="A99">
        <v>547</v>
      </c>
      <c r="B99" t="s">
        <v>1404</v>
      </c>
      <c r="C99" t="s">
        <v>1405</v>
      </c>
      <c r="D99" t="s">
        <v>1332</v>
      </c>
      <c r="E99" s="7">
        <f t="shared" si="15"/>
        <v>660.69344800759643</v>
      </c>
      <c r="F99" s="8">
        <v>2.82</v>
      </c>
      <c r="G99" s="7">
        <f t="shared" si="16"/>
        <v>8.1983360997116357</v>
      </c>
      <c r="H99" s="7">
        <f t="shared" si="17"/>
        <v>0.91372571872042796</v>
      </c>
      <c r="I99" s="7">
        <v>0.03</v>
      </c>
      <c r="J99" s="7">
        <f t="shared" si="18"/>
        <v>1.2971212547196627</v>
      </c>
      <c r="K99" s="7">
        <f t="shared" si="19"/>
        <v>-0.60915302655990922</v>
      </c>
      <c r="L99" s="7">
        <f t="shared" si="20"/>
        <v>19.820803440227898</v>
      </c>
      <c r="M99" s="7">
        <f t="shared" si="20"/>
        <v>0.24595008299134924</v>
      </c>
      <c r="N99" s="7">
        <f t="shared" si="21"/>
        <v>2.1729585530435012</v>
      </c>
      <c r="O99" s="7">
        <f t="shared" si="22"/>
        <v>-1.0240414469564996</v>
      </c>
      <c r="P99">
        <v>65</v>
      </c>
      <c r="Q99">
        <f t="shared" si="23"/>
        <v>338</v>
      </c>
      <c r="R99" t="s">
        <v>1333</v>
      </c>
      <c r="S99" s="9" t="s">
        <v>1334</v>
      </c>
      <c r="T99" t="s">
        <v>42</v>
      </c>
      <c r="U99" t="s">
        <v>1406</v>
      </c>
      <c r="V99">
        <v>79.099999999999994</v>
      </c>
      <c r="W99">
        <v>3.9969999999999999</v>
      </c>
      <c r="X99">
        <v>0.8</v>
      </c>
      <c r="Y99" s="8">
        <f t="shared" si="24"/>
        <v>-3.1970000000000001</v>
      </c>
      <c r="Z99">
        <v>-3.347</v>
      </c>
      <c r="AA99" s="7">
        <v>2580</v>
      </c>
      <c r="AB99" s="7">
        <v>2770</v>
      </c>
      <c r="AC99">
        <f t="shared" si="25"/>
        <v>3.4424797690644486</v>
      </c>
      <c r="AD99">
        <f t="shared" si="26"/>
        <v>3.4116197059632301</v>
      </c>
      <c r="AE99" s="7">
        <f t="shared" si="27"/>
        <v>42.220378071127115</v>
      </c>
      <c r="AF99" s="7">
        <v>20</v>
      </c>
      <c r="AG99" s="7">
        <f t="shared" si="28"/>
        <v>-62.220378071127115</v>
      </c>
      <c r="AH99" s="7">
        <f t="shared" si="29"/>
        <v>-1.9062742812795719</v>
      </c>
      <c r="AI99">
        <v>0</v>
      </c>
      <c r="AJ99">
        <v>0.4</v>
      </c>
      <c r="AK99">
        <v>3.07</v>
      </c>
      <c r="AL99">
        <v>0.82</v>
      </c>
      <c r="AM99">
        <v>0.68</v>
      </c>
    </row>
    <row r="100" spans="1:39" x14ac:dyDescent="0.25">
      <c r="A100">
        <v>546</v>
      </c>
      <c r="B100" t="s">
        <v>1404</v>
      </c>
      <c r="C100" t="s">
        <v>1405</v>
      </c>
      <c r="D100" t="s">
        <v>1332</v>
      </c>
      <c r="E100" s="7">
        <f t="shared" si="15"/>
        <v>245.4708915685033</v>
      </c>
      <c r="F100" s="8">
        <v>2.39</v>
      </c>
      <c r="G100" s="7">
        <f t="shared" si="16"/>
        <v>18.519580648561178</v>
      </c>
      <c r="H100" s="7">
        <f t="shared" si="17"/>
        <v>1.2676311484324274</v>
      </c>
      <c r="I100" s="7">
        <v>0.03</v>
      </c>
      <c r="J100" s="7">
        <f t="shared" si="18"/>
        <v>0.86712125471966295</v>
      </c>
      <c r="K100" s="7">
        <f t="shared" si="19"/>
        <v>-0.25524759684790976</v>
      </c>
      <c r="L100" s="7">
        <f t="shared" si="20"/>
        <v>7.364126747055102</v>
      </c>
      <c r="M100" s="7">
        <f t="shared" si="20"/>
        <v>0.55558741945683576</v>
      </c>
      <c r="N100" s="7">
        <f t="shared" si="21"/>
        <v>2.2748869122157238</v>
      </c>
      <c r="O100" s="7">
        <f t="shared" si="22"/>
        <v>-0.92211308778427692</v>
      </c>
      <c r="P100">
        <v>95</v>
      </c>
      <c r="Q100">
        <f t="shared" si="23"/>
        <v>368</v>
      </c>
      <c r="R100" t="s">
        <v>1333</v>
      </c>
      <c r="S100" s="9" t="s">
        <v>1334</v>
      </c>
      <c r="T100" t="s">
        <v>42</v>
      </c>
      <c r="U100" t="s">
        <v>1406</v>
      </c>
      <c r="V100">
        <v>79.099999999999994</v>
      </c>
      <c r="W100">
        <v>3.9969999999999999</v>
      </c>
      <c r="X100">
        <v>0.8</v>
      </c>
      <c r="Y100" s="8">
        <f t="shared" si="24"/>
        <v>-3.1970000000000001</v>
      </c>
      <c r="Z100">
        <v>-3.347</v>
      </c>
      <c r="AA100" s="7">
        <v>2580</v>
      </c>
      <c r="AB100" s="7">
        <v>2770</v>
      </c>
      <c r="AC100">
        <f t="shared" si="25"/>
        <v>3.4424797690644486</v>
      </c>
      <c r="AD100">
        <f t="shared" si="26"/>
        <v>3.4116197059632301</v>
      </c>
      <c r="AE100" s="7">
        <f t="shared" si="27"/>
        <v>42.220378071127115</v>
      </c>
      <c r="AF100" s="7">
        <v>20</v>
      </c>
      <c r="AG100" s="7">
        <f t="shared" si="28"/>
        <v>-62.220378071127115</v>
      </c>
      <c r="AH100" s="7">
        <f t="shared" si="29"/>
        <v>-1.1223688515675727</v>
      </c>
      <c r="AI100">
        <v>0</v>
      </c>
      <c r="AJ100">
        <v>0.4</v>
      </c>
      <c r="AK100">
        <v>3.07</v>
      </c>
      <c r="AL100">
        <v>0.82</v>
      </c>
      <c r="AM100">
        <v>0.68</v>
      </c>
    </row>
    <row r="101" spans="1:39" x14ac:dyDescent="0.25">
      <c r="A101">
        <v>163</v>
      </c>
      <c r="B101" t="s">
        <v>1407</v>
      </c>
      <c r="C101" t="s">
        <v>1408</v>
      </c>
      <c r="D101" t="s">
        <v>1332</v>
      </c>
      <c r="E101" s="7">
        <f t="shared" si="15"/>
        <v>5754.399373371567</v>
      </c>
      <c r="F101" s="8">
        <v>3.76</v>
      </c>
      <c r="G101" s="7">
        <f t="shared" si="16"/>
        <v>5.1044632224241671</v>
      </c>
      <c r="H101" s="7">
        <f t="shared" si="17"/>
        <v>0.7079500790779707</v>
      </c>
      <c r="I101" s="7">
        <v>0.03</v>
      </c>
      <c r="J101" s="7">
        <f t="shared" si="18"/>
        <v>2.2371212547196624</v>
      </c>
      <c r="K101" s="7">
        <f t="shared" si="19"/>
        <v>-0.8149286662023667</v>
      </c>
      <c r="L101" s="7">
        <f t="shared" si="20"/>
        <v>172.63198120114714</v>
      </c>
      <c r="M101" s="7">
        <f t="shared" si="20"/>
        <v>0.15313389667272498</v>
      </c>
      <c r="N101" s="7">
        <f t="shared" si="21"/>
        <v>2.5262464262537638</v>
      </c>
      <c r="O101" s="7">
        <f t="shared" si="22"/>
        <v>-0.92875357374623657</v>
      </c>
      <c r="P101">
        <v>35</v>
      </c>
      <c r="Q101">
        <f t="shared" si="23"/>
        <v>308</v>
      </c>
      <c r="R101" t="s">
        <v>1333</v>
      </c>
      <c r="S101" s="9" t="s">
        <v>1334</v>
      </c>
      <c r="T101" t="s">
        <v>42</v>
      </c>
      <c r="U101" t="s">
        <v>1409</v>
      </c>
      <c r="V101">
        <v>88.15</v>
      </c>
      <c r="W101">
        <v>4.7850000000000001</v>
      </c>
      <c r="X101">
        <v>1.33</v>
      </c>
      <c r="Y101" s="8">
        <f t="shared" si="24"/>
        <v>-3.4550000000000001</v>
      </c>
      <c r="Z101">
        <v>-3.2749999999999999</v>
      </c>
      <c r="AA101">
        <v>353</v>
      </c>
      <c r="AB101">
        <v>293</v>
      </c>
      <c r="AC101">
        <f t="shared" si="25"/>
        <v>2.4668676203541096</v>
      </c>
      <c r="AD101">
        <f t="shared" si="26"/>
        <v>2.5477747053878224</v>
      </c>
      <c r="AE101" s="7">
        <f t="shared" si="27"/>
        <v>50.8017406335548</v>
      </c>
      <c r="AF101" s="7">
        <v>20</v>
      </c>
      <c r="AG101" s="7">
        <f t="shared" si="28"/>
        <v>-70.8017406335548</v>
      </c>
      <c r="AH101" s="7">
        <f t="shared" si="29"/>
        <v>-3.0520499209220291</v>
      </c>
      <c r="AI101">
        <v>0.31</v>
      </c>
      <c r="AJ101">
        <v>0.32</v>
      </c>
      <c r="AK101">
        <v>3.08</v>
      </c>
      <c r="AL101">
        <v>0.46</v>
      </c>
      <c r="AM101">
        <v>0.87</v>
      </c>
    </row>
    <row r="102" spans="1:39" x14ac:dyDescent="0.25">
      <c r="A102">
        <v>164</v>
      </c>
      <c r="B102" t="s">
        <v>1407</v>
      </c>
      <c r="C102" t="s">
        <v>1408</v>
      </c>
      <c r="D102" t="s">
        <v>1332</v>
      </c>
      <c r="E102" s="7">
        <f t="shared" si="15"/>
        <v>25703.95782768865</v>
      </c>
      <c r="F102" s="8">
        <v>4.41</v>
      </c>
      <c r="G102" s="7">
        <f t="shared" si="16"/>
        <v>3.3424681417707012</v>
      </c>
      <c r="H102" s="7">
        <f t="shared" si="17"/>
        <v>0.52406727654161367</v>
      </c>
      <c r="I102" s="7">
        <v>0.03</v>
      </c>
      <c r="J102" s="7">
        <f t="shared" si="18"/>
        <v>2.8871212547196627</v>
      </c>
      <c r="K102" s="7">
        <f t="shared" si="19"/>
        <v>-0.99881146873872373</v>
      </c>
      <c r="L102" s="7">
        <f t="shared" si="20"/>
        <v>771.11873483066017</v>
      </c>
      <c r="M102" s="7">
        <f t="shared" si="20"/>
        <v>0.10027404425312102</v>
      </c>
      <c r="N102" s="7">
        <f t="shared" si="21"/>
        <v>2.5779179462734709</v>
      </c>
      <c r="O102" s="7">
        <f t="shared" si="22"/>
        <v>-0.87708205372652981</v>
      </c>
      <c r="P102">
        <v>15</v>
      </c>
      <c r="Q102">
        <f t="shared" si="23"/>
        <v>288</v>
      </c>
      <c r="R102" t="s">
        <v>1333</v>
      </c>
      <c r="S102" s="9" t="s">
        <v>1334</v>
      </c>
      <c r="T102" t="s">
        <v>42</v>
      </c>
      <c r="U102" t="s">
        <v>1409</v>
      </c>
      <c r="V102">
        <v>88.15</v>
      </c>
      <c r="W102">
        <v>4.7850000000000001</v>
      </c>
      <c r="X102">
        <v>1.33</v>
      </c>
      <c r="Y102" s="8">
        <f t="shared" si="24"/>
        <v>-3.4550000000000001</v>
      </c>
      <c r="Z102">
        <v>-3.2749999999999999</v>
      </c>
      <c r="AA102">
        <v>353</v>
      </c>
      <c r="AB102">
        <v>293</v>
      </c>
      <c r="AC102">
        <f t="shared" si="25"/>
        <v>2.4668676203541096</v>
      </c>
      <c r="AD102">
        <f t="shared" si="26"/>
        <v>2.5477747053878224</v>
      </c>
      <c r="AE102" s="7">
        <f t="shared" si="27"/>
        <v>50.8017406335548</v>
      </c>
      <c r="AF102" s="7">
        <v>20</v>
      </c>
      <c r="AG102" s="7">
        <f t="shared" si="28"/>
        <v>-70.8017406335548</v>
      </c>
      <c r="AH102" s="7">
        <f t="shared" si="29"/>
        <v>-3.8859327234583865</v>
      </c>
      <c r="AI102">
        <v>0.31</v>
      </c>
      <c r="AJ102">
        <v>0.32</v>
      </c>
      <c r="AK102">
        <v>3.08</v>
      </c>
      <c r="AL102">
        <v>0.46</v>
      </c>
      <c r="AM102">
        <v>0.87</v>
      </c>
    </row>
    <row r="103" spans="1:39" x14ac:dyDescent="0.25">
      <c r="A103">
        <v>162</v>
      </c>
      <c r="B103" t="s">
        <v>1407</v>
      </c>
      <c r="C103" t="s">
        <v>1408</v>
      </c>
      <c r="D103" t="s">
        <v>1332</v>
      </c>
      <c r="E103" s="7">
        <f t="shared" si="15"/>
        <v>1122.0184543019636</v>
      </c>
      <c r="F103" s="8">
        <v>3.05</v>
      </c>
      <c r="G103" s="7">
        <f t="shared" si="16"/>
        <v>11.580868136891656</v>
      </c>
      <c r="H103" s="7">
        <f t="shared" si="17"/>
        <v>1.0637411166392312</v>
      </c>
      <c r="I103" s="7">
        <v>0.03</v>
      </c>
      <c r="J103" s="7">
        <f t="shared" si="18"/>
        <v>1.5271212547196624</v>
      </c>
      <c r="K103" s="7">
        <f t="shared" si="19"/>
        <v>-0.45913762864110619</v>
      </c>
      <c r="L103" s="7">
        <f t="shared" si="20"/>
        <v>33.660553629058917</v>
      </c>
      <c r="M103" s="7">
        <f t="shared" si="20"/>
        <v>0.34742604410674965</v>
      </c>
      <c r="N103" s="7">
        <f t="shared" si="21"/>
        <v>2.5809739509623042</v>
      </c>
      <c r="O103" s="7">
        <f t="shared" si="22"/>
        <v>-0.87402604903769643</v>
      </c>
      <c r="P103">
        <v>65</v>
      </c>
      <c r="Q103">
        <f t="shared" si="23"/>
        <v>338</v>
      </c>
      <c r="R103" t="s">
        <v>1333</v>
      </c>
      <c r="S103" s="9" t="s">
        <v>1334</v>
      </c>
      <c r="T103" t="s">
        <v>42</v>
      </c>
      <c r="U103" t="s">
        <v>1409</v>
      </c>
      <c r="V103">
        <v>88.15</v>
      </c>
      <c r="W103">
        <v>4.7850000000000001</v>
      </c>
      <c r="X103">
        <v>1.33</v>
      </c>
      <c r="Y103" s="8">
        <f t="shared" si="24"/>
        <v>-3.4550000000000001</v>
      </c>
      <c r="Z103">
        <v>-3.2749999999999999</v>
      </c>
      <c r="AA103">
        <v>353</v>
      </c>
      <c r="AB103">
        <v>293</v>
      </c>
      <c r="AC103">
        <f t="shared" si="25"/>
        <v>2.4668676203541096</v>
      </c>
      <c r="AD103">
        <f t="shared" si="26"/>
        <v>2.5477747053878224</v>
      </c>
      <c r="AE103" s="7">
        <f t="shared" si="27"/>
        <v>50.8017406335548</v>
      </c>
      <c r="AF103" s="7">
        <v>20</v>
      </c>
      <c r="AG103" s="7">
        <f t="shared" si="28"/>
        <v>-70.8017406335548</v>
      </c>
      <c r="AH103" s="7">
        <f t="shared" si="29"/>
        <v>-1.9862588833607686</v>
      </c>
      <c r="AI103">
        <v>0.31</v>
      </c>
      <c r="AJ103">
        <v>0.32</v>
      </c>
      <c r="AK103">
        <v>3.08</v>
      </c>
      <c r="AL103">
        <v>0.46</v>
      </c>
      <c r="AM103">
        <v>0.87</v>
      </c>
    </row>
    <row r="104" spans="1:39" x14ac:dyDescent="0.25">
      <c r="A104">
        <v>161</v>
      </c>
      <c r="B104" t="s">
        <v>1407</v>
      </c>
      <c r="C104" t="s">
        <v>1408</v>
      </c>
      <c r="D104" t="s">
        <v>1332</v>
      </c>
      <c r="E104" s="7">
        <f t="shared" si="15"/>
        <v>263.02679918953817</v>
      </c>
      <c r="F104" s="8">
        <v>2.42</v>
      </c>
      <c r="G104" s="7">
        <f t="shared" si="16"/>
        <v>21.171999562125137</v>
      </c>
      <c r="H104" s="7">
        <f t="shared" si="17"/>
        <v>1.3257618763372427</v>
      </c>
      <c r="I104" s="7">
        <v>0.03</v>
      </c>
      <c r="J104" s="7">
        <f t="shared" si="18"/>
        <v>0.89712125471966231</v>
      </c>
      <c r="K104" s="7">
        <f t="shared" si="19"/>
        <v>-0.19711686894309488</v>
      </c>
      <c r="L104" s="7">
        <f t="shared" si="20"/>
        <v>7.8908039756861443</v>
      </c>
      <c r="M104" s="7">
        <f t="shared" si="20"/>
        <v>0.63515998686375397</v>
      </c>
      <c r="N104" s="7">
        <f t="shared" si="21"/>
        <v>2.5910176401205378</v>
      </c>
      <c r="O104" s="7">
        <f t="shared" si="22"/>
        <v>-0.86398235987946193</v>
      </c>
      <c r="P104">
        <v>95</v>
      </c>
      <c r="Q104">
        <f t="shared" si="23"/>
        <v>368</v>
      </c>
      <c r="R104" t="s">
        <v>1333</v>
      </c>
      <c r="S104" s="9" t="s">
        <v>1334</v>
      </c>
      <c r="T104" t="s">
        <v>42</v>
      </c>
      <c r="U104" t="s">
        <v>1409</v>
      </c>
      <c r="V104">
        <v>88.15</v>
      </c>
      <c r="W104">
        <v>4.7850000000000001</v>
      </c>
      <c r="X104">
        <v>1.33</v>
      </c>
      <c r="Y104" s="8">
        <f t="shared" si="24"/>
        <v>-3.4550000000000001</v>
      </c>
      <c r="Z104">
        <v>-3.2749999999999999</v>
      </c>
      <c r="AA104">
        <v>353</v>
      </c>
      <c r="AB104">
        <v>293</v>
      </c>
      <c r="AC104">
        <f t="shared" si="25"/>
        <v>2.4668676203541096</v>
      </c>
      <c r="AD104">
        <f t="shared" si="26"/>
        <v>2.5477747053878224</v>
      </c>
      <c r="AE104" s="7">
        <f t="shared" si="27"/>
        <v>50.8017406335548</v>
      </c>
      <c r="AF104" s="7">
        <v>20</v>
      </c>
      <c r="AG104" s="7">
        <f t="shared" si="28"/>
        <v>-70.8017406335548</v>
      </c>
      <c r="AH104" s="7">
        <f t="shared" si="29"/>
        <v>-1.0942381236627572</v>
      </c>
      <c r="AI104">
        <v>0.31</v>
      </c>
      <c r="AJ104">
        <v>0.32</v>
      </c>
      <c r="AK104">
        <v>3.08</v>
      </c>
      <c r="AL104">
        <v>0.46</v>
      </c>
      <c r="AM104">
        <v>0.87</v>
      </c>
    </row>
    <row r="105" spans="1:39" x14ac:dyDescent="0.25">
      <c r="A105">
        <v>895</v>
      </c>
      <c r="B105" t="s">
        <v>1410</v>
      </c>
      <c r="C105" t="s">
        <v>1221</v>
      </c>
      <c r="D105" t="s">
        <v>1332</v>
      </c>
      <c r="E105" s="7">
        <f t="shared" si="15"/>
        <v>1258.925411794168</v>
      </c>
      <c r="F105" s="8">
        <v>3.1</v>
      </c>
      <c r="G105" s="7">
        <f t="shared" si="16"/>
        <v>1599.0130000795041</v>
      </c>
      <c r="H105" s="7">
        <f t="shared" si="17"/>
        <v>3.2038519946029211</v>
      </c>
      <c r="I105" s="7">
        <v>0.03</v>
      </c>
      <c r="J105" s="7">
        <f t="shared" si="18"/>
        <v>1.5771212547196627</v>
      </c>
      <c r="K105" s="7">
        <f t="shared" si="19"/>
        <v>1.680973249322584</v>
      </c>
      <c r="L105" s="7">
        <f t="shared" si="20"/>
        <v>37.767762353825049</v>
      </c>
      <c r="M105" s="7">
        <f t="shared" si="20"/>
        <v>47.970390002385138</v>
      </c>
      <c r="N105" s="7">
        <f t="shared" si="21"/>
        <v>1.3417026643347782</v>
      </c>
      <c r="O105" s="7">
        <f t="shared" si="22"/>
        <v>1.8027026643347781</v>
      </c>
      <c r="P105">
        <v>15</v>
      </c>
      <c r="Q105">
        <f t="shared" si="23"/>
        <v>288</v>
      </c>
      <c r="R105" t="s">
        <v>1333</v>
      </c>
      <c r="S105" s="9" t="s">
        <v>1334</v>
      </c>
      <c r="T105" t="s">
        <v>42</v>
      </c>
      <c r="U105" t="s">
        <v>1222</v>
      </c>
      <c r="V105">
        <v>96.17</v>
      </c>
      <c r="W105">
        <v>2.5489999999999999</v>
      </c>
      <c r="X105">
        <v>3.01</v>
      </c>
      <c r="Y105" s="8">
        <f t="shared" si="24"/>
        <v>0.46099999999999985</v>
      </c>
      <c r="Z105">
        <v>0.46100000000000002</v>
      </c>
      <c r="AA105" s="7">
        <v>5830</v>
      </c>
      <c r="AB105" s="7">
        <v>7000</v>
      </c>
      <c r="AC105">
        <f t="shared" si="25"/>
        <v>3.8450980400142569</v>
      </c>
      <c r="AD105">
        <f t="shared" si="26"/>
        <v>3.7656685547590141</v>
      </c>
      <c r="AE105" s="7">
        <f t="shared" si="27"/>
        <v>38.678998064896945</v>
      </c>
      <c r="AF105" s="7">
        <v>20</v>
      </c>
      <c r="AG105" s="7">
        <f t="shared" si="28"/>
        <v>-58.678998064896945</v>
      </c>
      <c r="AH105" s="7">
        <f t="shared" si="29"/>
        <v>0.10385199460292127</v>
      </c>
      <c r="AI105">
        <v>0.09</v>
      </c>
      <c r="AJ105">
        <v>0.1</v>
      </c>
      <c r="AK105">
        <v>3.09</v>
      </c>
      <c r="AL105">
        <v>0.37</v>
      </c>
      <c r="AM105">
        <v>1.01</v>
      </c>
    </row>
    <row r="106" spans="1:39" x14ac:dyDescent="0.25">
      <c r="A106">
        <v>894</v>
      </c>
      <c r="B106" t="s">
        <v>1410</v>
      </c>
      <c r="C106" t="s">
        <v>1221</v>
      </c>
      <c r="D106" t="s">
        <v>1332</v>
      </c>
      <c r="E106" s="7">
        <f t="shared" si="15"/>
        <v>457.0881896148756</v>
      </c>
      <c r="F106" s="8">
        <v>2.66</v>
      </c>
      <c r="G106" s="7">
        <f t="shared" si="16"/>
        <v>2850.7332188131791</v>
      </c>
      <c r="H106" s="7">
        <f t="shared" si="17"/>
        <v>3.4549565764751904</v>
      </c>
      <c r="I106" s="7">
        <v>0.03</v>
      </c>
      <c r="J106" s="7">
        <f t="shared" si="18"/>
        <v>1.137121254719663</v>
      </c>
      <c r="K106" s="7">
        <f t="shared" si="19"/>
        <v>1.9320778311948534</v>
      </c>
      <c r="L106" s="7">
        <f t="shared" si="20"/>
        <v>13.712645688446273</v>
      </c>
      <c r="M106" s="7">
        <f t="shared" si="20"/>
        <v>85.521996564395437</v>
      </c>
      <c r="N106" s="7">
        <f t="shared" si="21"/>
        <v>1.3572529236509838</v>
      </c>
      <c r="O106" s="7">
        <f t="shared" si="22"/>
        <v>1.8182529236509837</v>
      </c>
      <c r="P106">
        <v>35</v>
      </c>
      <c r="Q106">
        <f t="shared" si="23"/>
        <v>308</v>
      </c>
      <c r="R106" t="s">
        <v>1333</v>
      </c>
      <c r="S106" s="9" t="s">
        <v>1334</v>
      </c>
      <c r="T106" t="s">
        <v>42</v>
      </c>
      <c r="U106" t="s">
        <v>1222</v>
      </c>
      <c r="V106">
        <v>96.17</v>
      </c>
      <c r="W106">
        <v>2.5489999999999999</v>
      </c>
      <c r="X106">
        <v>3.01</v>
      </c>
      <c r="Y106" s="8">
        <f t="shared" si="24"/>
        <v>0.46099999999999985</v>
      </c>
      <c r="Z106">
        <v>0.46100000000000002</v>
      </c>
      <c r="AA106" s="7">
        <v>5830</v>
      </c>
      <c r="AB106" s="7">
        <v>7000</v>
      </c>
      <c r="AC106">
        <f t="shared" si="25"/>
        <v>3.8450980400142569</v>
      </c>
      <c r="AD106">
        <f t="shared" si="26"/>
        <v>3.7656685547590141</v>
      </c>
      <c r="AE106" s="7">
        <f t="shared" si="27"/>
        <v>38.678998064896945</v>
      </c>
      <c r="AF106" s="7">
        <v>20</v>
      </c>
      <c r="AG106" s="7">
        <f t="shared" si="28"/>
        <v>-58.678998064896945</v>
      </c>
      <c r="AH106" s="7">
        <f t="shared" si="29"/>
        <v>0.79495657647519047</v>
      </c>
      <c r="AI106">
        <v>0.09</v>
      </c>
      <c r="AJ106">
        <v>0.1</v>
      </c>
      <c r="AK106">
        <v>3.09</v>
      </c>
      <c r="AL106">
        <v>0.37</v>
      </c>
      <c r="AM106">
        <v>1.01</v>
      </c>
    </row>
    <row r="107" spans="1:39" x14ac:dyDescent="0.25">
      <c r="A107">
        <v>893</v>
      </c>
      <c r="B107" t="s">
        <v>1410</v>
      </c>
      <c r="C107" t="s">
        <v>1221</v>
      </c>
      <c r="D107" t="s">
        <v>1332</v>
      </c>
      <c r="E107" s="7">
        <f t="shared" si="15"/>
        <v>138.0384264602886</v>
      </c>
      <c r="F107" s="8">
        <v>2.14</v>
      </c>
      <c r="G107" s="7">
        <f t="shared" si="16"/>
        <v>6580.544659924788</v>
      </c>
      <c r="H107" s="7">
        <f t="shared" si="17"/>
        <v>3.8182618408799835</v>
      </c>
      <c r="I107" s="7">
        <v>0.03</v>
      </c>
      <c r="J107" s="7">
        <f t="shared" si="18"/>
        <v>0.61712125471966284</v>
      </c>
      <c r="K107" s="7">
        <f t="shared" si="19"/>
        <v>2.2953830955996462</v>
      </c>
      <c r="L107" s="7">
        <f t="shared" si="20"/>
        <v>4.1411527938086587</v>
      </c>
      <c r="M107" s="7">
        <f t="shared" si="20"/>
        <v>197.4163397977436</v>
      </c>
      <c r="N107" s="7">
        <f t="shared" si="21"/>
        <v>1.4194946752030559</v>
      </c>
      <c r="O107" s="7">
        <f t="shared" si="22"/>
        <v>1.880494675203056</v>
      </c>
      <c r="P107">
        <v>65</v>
      </c>
      <c r="Q107">
        <f t="shared" si="23"/>
        <v>338</v>
      </c>
      <c r="R107" t="s">
        <v>1333</v>
      </c>
      <c r="S107" s="9" t="s">
        <v>1334</v>
      </c>
      <c r="T107" t="s">
        <v>42</v>
      </c>
      <c r="U107" t="s">
        <v>1222</v>
      </c>
      <c r="V107">
        <v>96.17</v>
      </c>
      <c r="W107">
        <v>2.5489999999999999</v>
      </c>
      <c r="X107">
        <v>3.01</v>
      </c>
      <c r="Y107" s="8">
        <f t="shared" si="24"/>
        <v>0.46099999999999985</v>
      </c>
      <c r="Z107">
        <v>0.46100000000000002</v>
      </c>
      <c r="AA107" s="7">
        <v>5830</v>
      </c>
      <c r="AB107" s="7">
        <v>7000</v>
      </c>
      <c r="AC107">
        <f t="shared" si="25"/>
        <v>3.8450980400142569</v>
      </c>
      <c r="AD107">
        <f t="shared" si="26"/>
        <v>3.7656685547590141</v>
      </c>
      <c r="AE107" s="7">
        <f t="shared" si="27"/>
        <v>38.678998064896945</v>
      </c>
      <c r="AF107" s="7">
        <v>20</v>
      </c>
      <c r="AG107" s="7">
        <f t="shared" si="28"/>
        <v>-58.678998064896945</v>
      </c>
      <c r="AH107" s="7">
        <f t="shared" si="29"/>
        <v>1.6782618408799834</v>
      </c>
      <c r="AI107">
        <v>0.09</v>
      </c>
      <c r="AJ107">
        <v>0.1</v>
      </c>
      <c r="AK107">
        <v>3.09</v>
      </c>
      <c r="AL107">
        <v>0.37</v>
      </c>
      <c r="AM107">
        <v>1.01</v>
      </c>
    </row>
    <row r="108" spans="1:39" x14ac:dyDescent="0.25">
      <c r="A108">
        <v>892</v>
      </c>
      <c r="B108" t="s">
        <v>1410</v>
      </c>
      <c r="C108" t="s">
        <v>1221</v>
      </c>
      <c r="D108" t="s">
        <v>1332</v>
      </c>
      <c r="E108" s="7">
        <f t="shared" si="15"/>
        <v>79.432823472428197</v>
      </c>
      <c r="F108" s="8">
        <v>1.9</v>
      </c>
      <c r="G108" s="7">
        <f t="shared" si="16"/>
        <v>20775.426232325248</v>
      </c>
      <c r="H108" s="7">
        <f t="shared" si="17"/>
        <v>4.3175499426100821</v>
      </c>
      <c r="I108" s="7">
        <v>0.03</v>
      </c>
      <c r="J108" s="7">
        <f t="shared" si="18"/>
        <v>0.37712125471966268</v>
      </c>
      <c r="K108" s="7">
        <f t="shared" si="19"/>
        <v>2.7946711973297447</v>
      </c>
      <c r="L108" s="7">
        <f t="shared" si="20"/>
        <v>2.3829847041728458</v>
      </c>
      <c r="M108" s="7">
        <f t="shared" si="20"/>
        <v>623.26278696975794</v>
      </c>
      <c r="N108" s="7">
        <f t="shared" si="21"/>
        <v>1.6668057063933774</v>
      </c>
      <c r="O108" s="7">
        <f t="shared" si="22"/>
        <v>2.127805706393378</v>
      </c>
      <c r="P108">
        <v>95</v>
      </c>
      <c r="Q108">
        <f t="shared" si="23"/>
        <v>368</v>
      </c>
      <c r="R108" t="s">
        <v>1333</v>
      </c>
      <c r="S108" s="9" t="s">
        <v>1334</v>
      </c>
      <c r="T108" t="s">
        <v>42</v>
      </c>
      <c r="U108" t="s">
        <v>1222</v>
      </c>
      <c r="V108">
        <v>96.17</v>
      </c>
      <c r="W108">
        <v>2.5489999999999999</v>
      </c>
      <c r="X108">
        <v>3.01</v>
      </c>
      <c r="Y108" s="8">
        <f t="shared" si="24"/>
        <v>0.46099999999999985</v>
      </c>
      <c r="Z108">
        <v>0.46100000000000002</v>
      </c>
      <c r="AA108" s="7">
        <v>5830</v>
      </c>
      <c r="AB108" s="7">
        <v>7000</v>
      </c>
      <c r="AC108">
        <f t="shared" si="25"/>
        <v>3.8450980400142569</v>
      </c>
      <c r="AD108">
        <f t="shared" si="26"/>
        <v>3.7656685547590141</v>
      </c>
      <c r="AE108" s="7">
        <f t="shared" si="27"/>
        <v>38.678998064896945</v>
      </c>
      <c r="AF108" s="7">
        <v>20</v>
      </c>
      <c r="AG108" s="7">
        <f t="shared" si="28"/>
        <v>-58.678998064896945</v>
      </c>
      <c r="AH108" s="7">
        <f t="shared" si="29"/>
        <v>2.4175499426100822</v>
      </c>
      <c r="AI108">
        <v>0.09</v>
      </c>
      <c r="AJ108">
        <v>0.1</v>
      </c>
      <c r="AK108">
        <v>3.09</v>
      </c>
      <c r="AL108">
        <v>0.37</v>
      </c>
      <c r="AM108">
        <v>1.01</v>
      </c>
    </row>
    <row r="109" spans="1:39" x14ac:dyDescent="0.25">
      <c r="A109">
        <v>552</v>
      </c>
      <c r="B109" t="s">
        <v>1411</v>
      </c>
      <c r="C109" t="s">
        <v>1412</v>
      </c>
      <c r="D109" t="s">
        <v>1332</v>
      </c>
      <c r="E109" s="7">
        <f t="shared" si="15"/>
        <v>549.54087385762534</v>
      </c>
      <c r="F109" s="8">
        <v>2.74</v>
      </c>
      <c r="G109" s="7">
        <f t="shared" si="16"/>
        <v>21.922822337786162</v>
      </c>
      <c r="H109" s="7">
        <f t="shared" si="17"/>
        <v>1.3408964643571957</v>
      </c>
      <c r="I109" s="7">
        <v>0.03</v>
      </c>
      <c r="J109" s="7">
        <f t="shared" si="18"/>
        <v>1.217121254719663</v>
      </c>
      <c r="K109" s="7">
        <f t="shared" si="19"/>
        <v>-0.1819822809231415</v>
      </c>
      <c r="L109" s="7">
        <f t="shared" si="20"/>
        <v>16.486226215728763</v>
      </c>
      <c r="M109" s="7">
        <f t="shared" si="20"/>
        <v>0.65768467013358523</v>
      </c>
      <c r="N109" s="7">
        <f t="shared" si="21"/>
        <v>0.98574713408905312</v>
      </c>
      <c r="O109" s="7">
        <f t="shared" si="22"/>
        <v>-6.0252865910947487E-2</v>
      </c>
      <c r="P109">
        <v>15</v>
      </c>
      <c r="Q109">
        <f t="shared" si="23"/>
        <v>288</v>
      </c>
      <c r="R109" t="s">
        <v>1333</v>
      </c>
      <c r="S109" s="9" t="s">
        <v>1334</v>
      </c>
      <c r="T109" t="s">
        <v>42</v>
      </c>
      <c r="U109" t="s">
        <v>1413</v>
      </c>
      <c r="V109">
        <v>102.18</v>
      </c>
      <c r="W109">
        <v>3.0760000000000001</v>
      </c>
      <c r="X109">
        <v>2.0299999999999998</v>
      </c>
      <c r="Y109" s="8">
        <f t="shared" si="24"/>
        <v>-1.0460000000000003</v>
      </c>
      <c r="Z109">
        <v>-1.046</v>
      </c>
      <c r="AA109" s="7">
        <v>8640</v>
      </c>
      <c r="AB109" s="7">
        <v>8330</v>
      </c>
      <c r="AC109">
        <f t="shared" si="25"/>
        <v>3.9206450014067875</v>
      </c>
      <c r="AD109">
        <f t="shared" si="26"/>
        <v>3.9365137424788932</v>
      </c>
      <c r="AE109" s="7">
        <f t="shared" si="27"/>
        <v>38.014496431685409</v>
      </c>
      <c r="AF109" s="7">
        <v>20</v>
      </c>
      <c r="AG109" s="7">
        <f t="shared" si="28"/>
        <v>-58.014496431685409</v>
      </c>
      <c r="AH109" s="7">
        <f t="shared" si="29"/>
        <v>-1.3991035356428045</v>
      </c>
      <c r="AI109">
        <v>0</v>
      </c>
      <c r="AJ109">
        <v>0.25</v>
      </c>
      <c r="AK109">
        <v>3.1</v>
      </c>
      <c r="AL109">
        <v>0.35</v>
      </c>
      <c r="AM109">
        <v>1.01</v>
      </c>
    </row>
    <row r="110" spans="1:39" x14ac:dyDescent="0.25">
      <c r="A110">
        <v>551</v>
      </c>
      <c r="B110" t="s">
        <v>1411</v>
      </c>
      <c r="C110" t="s">
        <v>1412</v>
      </c>
      <c r="D110" t="s">
        <v>1332</v>
      </c>
      <c r="E110" s="7">
        <f t="shared" si="15"/>
        <v>213.79620895022339</v>
      </c>
      <c r="F110" s="8">
        <v>2.33</v>
      </c>
      <c r="G110" s="7">
        <f t="shared" si="16"/>
        <v>41.131517691993949</v>
      </c>
      <c r="H110" s="7">
        <f t="shared" si="17"/>
        <v>1.6141747346270374</v>
      </c>
      <c r="I110" s="7">
        <v>0.03</v>
      </c>
      <c r="J110" s="7">
        <f t="shared" si="18"/>
        <v>0.80712125471966278</v>
      </c>
      <c r="K110" s="7">
        <f t="shared" si="19"/>
        <v>9.1295989346700135E-2</v>
      </c>
      <c r="L110" s="7">
        <f t="shared" si="20"/>
        <v>6.413886268506702</v>
      </c>
      <c r="M110" s="7">
        <f t="shared" si="20"/>
        <v>1.2339455307598191</v>
      </c>
      <c r="N110" s="7">
        <f t="shared" si="21"/>
        <v>1.023471081802831</v>
      </c>
      <c r="O110" s="7">
        <f t="shared" si="22"/>
        <v>-2.2528918197169664E-2</v>
      </c>
      <c r="P110">
        <v>35</v>
      </c>
      <c r="Q110">
        <f t="shared" si="23"/>
        <v>308</v>
      </c>
      <c r="R110" t="s">
        <v>1333</v>
      </c>
      <c r="S110" s="9" t="s">
        <v>1334</v>
      </c>
      <c r="T110" t="s">
        <v>42</v>
      </c>
      <c r="U110" t="s">
        <v>1413</v>
      </c>
      <c r="V110">
        <v>102.18</v>
      </c>
      <c r="W110">
        <v>3.0760000000000001</v>
      </c>
      <c r="X110">
        <v>2.0299999999999998</v>
      </c>
      <c r="Y110" s="8">
        <f t="shared" si="24"/>
        <v>-1.0460000000000003</v>
      </c>
      <c r="Z110">
        <v>-1.046</v>
      </c>
      <c r="AA110" s="7">
        <v>8640</v>
      </c>
      <c r="AB110" s="7">
        <v>8330</v>
      </c>
      <c r="AC110">
        <f t="shared" si="25"/>
        <v>3.9206450014067875</v>
      </c>
      <c r="AD110">
        <f t="shared" si="26"/>
        <v>3.9365137424788932</v>
      </c>
      <c r="AE110" s="7">
        <f t="shared" si="27"/>
        <v>38.014496431685409</v>
      </c>
      <c r="AF110" s="7">
        <v>20</v>
      </c>
      <c r="AG110" s="7">
        <f t="shared" si="28"/>
        <v>-58.014496431685409</v>
      </c>
      <c r="AH110" s="7">
        <f t="shared" si="29"/>
        <v>-0.71582526537296265</v>
      </c>
      <c r="AI110">
        <v>0</v>
      </c>
      <c r="AJ110">
        <v>0.25</v>
      </c>
      <c r="AK110">
        <v>3.1</v>
      </c>
      <c r="AL110">
        <v>0.35</v>
      </c>
      <c r="AM110">
        <v>1.01</v>
      </c>
    </row>
    <row r="111" spans="1:39" x14ac:dyDescent="0.25">
      <c r="A111">
        <v>550</v>
      </c>
      <c r="B111" t="s">
        <v>1411</v>
      </c>
      <c r="C111" t="s">
        <v>1412</v>
      </c>
      <c r="D111" t="s">
        <v>1332</v>
      </c>
      <c r="E111" s="7">
        <f t="shared" si="15"/>
        <v>77.624711662869217</v>
      </c>
      <c r="F111" s="8">
        <v>1.89</v>
      </c>
      <c r="G111" s="7">
        <f t="shared" si="16"/>
        <v>111.55194301309349</v>
      </c>
      <c r="H111" s="7">
        <f t="shared" si="17"/>
        <v>2.0474771392322788</v>
      </c>
      <c r="I111" s="7">
        <v>0.03</v>
      </c>
      <c r="J111" s="7">
        <f t="shared" si="18"/>
        <v>0.36712125471966267</v>
      </c>
      <c r="K111" s="7">
        <f t="shared" si="19"/>
        <v>0.52459839395194141</v>
      </c>
      <c r="L111" s="7">
        <f t="shared" si="20"/>
        <v>2.3287413498860765</v>
      </c>
      <c r="M111" s="7">
        <f t="shared" si="20"/>
        <v>3.3465582903928048</v>
      </c>
      <c r="N111" s="7">
        <f t="shared" si="21"/>
        <v>1.1557099735553515</v>
      </c>
      <c r="O111" s="7">
        <f t="shared" si="22"/>
        <v>0.10970997355535117</v>
      </c>
      <c r="P111">
        <v>65</v>
      </c>
      <c r="Q111">
        <f t="shared" si="23"/>
        <v>338</v>
      </c>
      <c r="R111" t="s">
        <v>1333</v>
      </c>
      <c r="S111" s="9" t="s">
        <v>1334</v>
      </c>
      <c r="T111" t="s">
        <v>42</v>
      </c>
      <c r="U111" t="s">
        <v>1413</v>
      </c>
      <c r="V111">
        <v>102.18</v>
      </c>
      <c r="W111">
        <v>3.0760000000000001</v>
      </c>
      <c r="X111">
        <v>2.0299999999999998</v>
      </c>
      <c r="Y111" s="8">
        <f t="shared" si="24"/>
        <v>-1.0460000000000003</v>
      </c>
      <c r="Z111">
        <v>-1.046</v>
      </c>
      <c r="AA111" s="7">
        <v>8640</v>
      </c>
      <c r="AB111" s="7">
        <v>8330</v>
      </c>
      <c r="AC111">
        <f t="shared" si="25"/>
        <v>3.9206450014067875</v>
      </c>
      <c r="AD111">
        <f t="shared" si="26"/>
        <v>3.9365137424788932</v>
      </c>
      <c r="AE111" s="7">
        <f t="shared" si="27"/>
        <v>38.014496431685409</v>
      </c>
      <c r="AF111" s="7">
        <v>20</v>
      </c>
      <c r="AG111" s="7">
        <f t="shared" si="28"/>
        <v>-58.014496431685409</v>
      </c>
      <c r="AH111" s="7">
        <f t="shared" si="29"/>
        <v>0.15747713923227868</v>
      </c>
      <c r="AI111">
        <v>0</v>
      </c>
      <c r="AJ111">
        <v>0.25</v>
      </c>
      <c r="AK111">
        <v>3.1</v>
      </c>
      <c r="AL111">
        <v>0.35</v>
      </c>
      <c r="AM111">
        <v>1.01</v>
      </c>
    </row>
    <row r="112" spans="1:39" x14ac:dyDescent="0.25">
      <c r="A112">
        <v>705</v>
      </c>
      <c r="B112" t="s">
        <v>1414</v>
      </c>
      <c r="C112" t="s">
        <v>1224</v>
      </c>
      <c r="D112" t="s">
        <v>1332</v>
      </c>
      <c r="E112" s="7">
        <f t="shared" si="15"/>
        <v>323.59365692962825</v>
      </c>
      <c r="F112" s="8">
        <v>2.5099999999999998</v>
      </c>
      <c r="G112" s="7">
        <f t="shared" si="16"/>
        <v>1523.2329278981163</v>
      </c>
      <c r="H112" s="7">
        <f t="shared" si="17"/>
        <v>3.1827663193347036</v>
      </c>
      <c r="I112" s="7">
        <v>0.03</v>
      </c>
      <c r="J112" s="7">
        <f t="shared" si="18"/>
        <v>0.98712125471966239</v>
      </c>
      <c r="K112" s="7">
        <f t="shared" si="19"/>
        <v>1.6598875740543659</v>
      </c>
      <c r="L112" s="7">
        <f t="shared" si="20"/>
        <v>9.7078097078888472</v>
      </c>
      <c r="M112" s="7">
        <f t="shared" si="20"/>
        <v>45.696987836943485</v>
      </c>
      <c r="N112" s="7">
        <f t="shared" si="21"/>
        <v>0.74861698906655982</v>
      </c>
      <c r="O112" s="7">
        <f t="shared" si="22"/>
        <v>1.7816169890665603</v>
      </c>
      <c r="P112">
        <v>15</v>
      </c>
      <c r="Q112">
        <f t="shared" si="23"/>
        <v>288</v>
      </c>
      <c r="R112" t="s">
        <v>1333</v>
      </c>
      <c r="S112" s="9" t="s">
        <v>1334</v>
      </c>
      <c r="T112" t="s">
        <v>42</v>
      </c>
      <c r="U112" t="s">
        <v>1225</v>
      </c>
      <c r="V112">
        <v>100.21</v>
      </c>
      <c r="W112">
        <v>2.7469999999999999</v>
      </c>
      <c r="X112">
        <v>3.78</v>
      </c>
      <c r="Y112" s="8">
        <f t="shared" si="24"/>
        <v>1.0329999999999999</v>
      </c>
      <c r="Z112">
        <v>1.913</v>
      </c>
      <c r="AA112" s="7">
        <v>6120</v>
      </c>
      <c r="AB112" s="7">
        <v>6130</v>
      </c>
      <c r="AC112">
        <f t="shared" si="25"/>
        <v>3.7874604745184151</v>
      </c>
      <c r="AD112">
        <f t="shared" si="26"/>
        <v>3.7867514221455614</v>
      </c>
      <c r="AE112" s="7">
        <f t="shared" si="27"/>
        <v>39.18597088948642</v>
      </c>
      <c r="AF112" s="7">
        <v>20</v>
      </c>
      <c r="AG112" s="7">
        <f t="shared" si="28"/>
        <v>-59.18597088948642</v>
      </c>
      <c r="AH112" s="7">
        <f t="shared" si="29"/>
        <v>0.67276631933470354</v>
      </c>
      <c r="AI112">
        <v>0</v>
      </c>
      <c r="AJ112">
        <v>0.05</v>
      </c>
      <c r="AK112">
        <v>3.22</v>
      </c>
      <c r="AL112">
        <v>0.2</v>
      </c>
      <c r="AM112">
        <v>1.0900000000000001</v>
      </c>
    </row>
    <row r="113" spans="1:39" x14ac:dyDescent="0.25">
      <c r="A113">
        <v>704</v>
      </c>
      <c r="B113" t="s">
        <v>1414</v>
      </c>
      <c r="C113" t="s">
        <v>1224</v>
      </c>
      <c r="D113" t="s">
        <v>1332</v>
      </c>
      <c r="E113" s="7">
        <f t="shared" si="15"/>
        <v>144.54397707459285</v>
      </c>
      <c r="F113" s="8">
        <v>2.16</v>
      </c>
      <c r="G113" s="7">
        <f t="shared" si="16"/>
        <v>3387.2081311413604</v>
      </c>
      <c r="H113" s="7">
        <f t="shared" si="17"/>
        <v>3.5298418832194987</v>
      </c>
      <c r="I113" s="7">
        <v>0.03</v>
      </c>
      <c r="J113" s="7">
        <f t="shared" si="18"/>
        <v>0.63712125471966274</v>
      </c>
      <c r="K113" s="7">
        <f t="shared" si="19"/>
        <v>2.0069631379391613</v>
      </c>
      <c r="L113" s="7">
        <f t="shared" si="20"/>
        <v>4.3363193122377863</v>
      </c>
      <c r="M113" s="7">
        <f t="shared" si="20"/>
        <v>101.61624393424088</v>
      </c>
      <c r="N113" s="7">
        <f t="shared" si="21"/>
        <v>0.86013823039529103</v>
      </c>
      <c r="O113" s="7">
        <f t="shared" si="22"/>
        <v>1.8931382303952917</v>
      </c>
      <c r="P113">
        <v>35</v>
      </c>
      <c r="Q113">
        <f t="shared" si="23"/>
        <v>308</v>
      </c>
      <c r="R113" t="s">
        <v>1333</v>
      </c>
      <c r="S113" s="9" t="s">
        <v>1334</v>
      </c>
      <c r="T113" t="s">
        <v>42</v>
      </c>
      <c r="U113" t="s">
        <v>1225</v>
      </c>
      <c r="V113">
        <v>100.21</v>
      </c>
      <c r="W113">
        <v>2.7469999999999999</v>
      </c>
      <c r="X113">
        <v>3.78</v>
      </c>
      <c r="Y113" s="8">
        <f t="shared" si="24"/>
        <v>1.0329999999999999</v>
      </c>
      <c r="Z113">
        <v>1.913</v>
      </c>
      <c r="AA113" s="7">
        <v>6120</v>
      </c>
      <c r="AB113" s="7">
        <v>6130</v>
      </c>
      <c r="AC113">
        <f t="shared" si="25"/>
        <v>3.7874604745184151</v>
      </c>
      <c r="AD113">
        <f t="shared" si="26"/>
        <v>3.7867514221455614</v>
      </c>
      <c r="AE113" s="7">
        <f t="shared" si="27"/>
        <v>39.18597088948642</v>
      </c>
      <c r="AF113" s="7">
        <v>20</v>
      </c>
      <c r="AG113" s="7">
        <f t="shared" si="28"/>
        <v>-59.18597088948642</v>
      </c>
      <c r="AH113" s="7">
        <f t="shared" si="29"/>
        <v>1.3698418832194983</v>
      </c>
      <c r="AI113">
        <v>0</v>
      </c>
      <c r="AJ113">
        <v>0.05</v>
      </c>
      <c r="AK113">
        <v>3.22</v>
      </c>
      <c r="AL113">
        <v>0.2</v>
      </c>
      <c r="AM113">
        <v>1.0900000000000001</v>
      </c>
    </row>
    <row r="114" spans="1:39" x14ac:dyDescent="0.25">
      <c r="A114">
        <v>634</v>
      </c>
      <c r="B114" t="s">
        <v>499</v>
      </c>
      <c r="C114" t="s">
        <v>500</v>
      </c>
      <c r="D114" t="s">
        <v>1332</v>
      </c>
      <c r="E114" s="7">
        <f t="shared" si="15"/>
        <v>380.18939632056163</v>
      </c>
      <c r="F114" s="8">
        <v>2.58</v>
      </c>
      <c r="G114" s="7">
        <f t="shared" si="16"/>
        <v>111.62543242663166</v>
      </c>
      <c r="H114" s="7">
        <f t="shared" si="17"/>
        <v>2.0477631543166357</v>
      </c>
      <c r="I114" s="7">
        <v>0.03</v>
      </c>
      <c r="J114" s="7">
        <f t="shared" si="18"/>
        <v>1.0571212547196629</v>
      </c>
      <c r="K114" s="7">
        <f t="shared" si="19"/>
        <v>0.52488440903629852</v>
      </c>
      <c r="L114" s="7">
        <f t="shared" si="20"/>
        <v>11.405681889616853</v>
      </c>
      <c r="M114" s="7">
        <f t="shared" si="20"/>
        <v>3.348762972798951</v>
      </c>
      <c r="N114" s="7">
        <f t="shared" si="21"/>
        <v>1.9799959886397085</v>
      </c>
      <c r="O114" s="7">
        <f t="shared" si="22"/>
        <v>0.10999598863970828</v>
      </c>
      <c r="P114">
        <v>65</v>
      </c>
      <c r="Q114">
        <f t="shared" si="23"/>
        <v>338</v>
      </c>
      <c r="R114" t="s">
        <v>1333</v>
      </c>
      <c r="S114" s="9" t="s">
        <v>1334</v>
      </c>
      <c r="T114" t="s">
        <v>42</v>
      </c>
      <c r="U114" t="s">
        <v>501</v>
      </c>
      <c r="V114">
        <v>116.16</v>
      </c>
      <c r="W114">
        <v>3.72</v>
      </c>
      <c r="X114">
        <v>1.85</v>
      </c>
      <c r="Y114" s="8">
        <f t="shared" si="24"/>
        <v>-1.87</v>
      </c>
      <c r="Z114">
        <v>-1.94</v>
      </c>
      <c r="AA114" s="7">
        <v>1590</v>
      </c>
      <c r="AB114" s="7">
        <v>1530</v>
      </c>
      <c r="AC114">
        <f t="shared" si="25"/>
        <v>3.1846914308175989</v>
      </c>
      <c r="AD114">
        <f t="shared" si="26"/>
        <v>3.2013971243204513</v>
      </c>
      <c r="AE114" s="7">
        <f t="shared" si="27"/>
        <v>44.487852085043642</v>
      </c>
      <c r="AF114" s="7">
        <v>20</v>
      </c>
      <c r="AG114" s="7">
        <f t="shared" si="28"/>
        <v>-64.487852085043642</v>
      </c>
      <c r="AH114" s="7">
        <f t="shared" si="29"/>
        <v>-0.53223684568336438</v>
      </c>
      <c r="AI114">
        <v>0</v>
      </c>
      <c r="AJ114">
        <v>0.37</v>
      </c>
      <c r="AK114">
        <v>3.34</v>
      </c>
      <c r="AL114">
        <v>0.59</v>
      </c>
      <c r="AM114">
        <v>1.03</v>
      </c>
    </row>
    <row r="115" spans="1:39" x14ac:dyDescent="0.25">
      <c r="A115">
        <v>639</v>
      </c>
      <c r="B115" t="s">
        <v>1415</v>
      </c>
      <c r="C115" t="s">
        <v>500</v>
      </c>
      <c r="D115" t="s">
        <v>1332</v>
      </c>
      <c r="E115" s="7">
        <f t="shared" si="15"/>
        <v>125.89254117941677</v>
      </c>
      <c r="F115" s="8">
        <v>2.1</v>
      </c>
      <c r="G115" s="7">
        <f t="shared" si="16"/>
        <v>240.01376909559326</v>
      </c>
      <c r="H115" s="7">
        <f t="shared" si="17"/>
        <v>2.3802361570062227</v>
      </c>
      <c r="I115" s="7">
        <v>0.03</v>
      </c>
      <c r="J115" s="7">
        <f t="shared" si="18"/>
        <v>0.57712125471966258</v>
      </c>
      <c r="K115" s="7">
        <f t="shared" si="19"/>
        <v>0.85735741172588531</v>
      </c>
      <c r="L115" s="7">
        <f t="shared" si="20"/>
        <v>3.7767762353825032</v>
      </c>
      <c r="M115" s="7">
        <f t="shared" si="20"/>
        <v>7.2004130728677982</v>
      </c>
      <c r="N115" s="7">
        <f t="shared" si="21"/>
        <v>2.0604919207895183</v>
      </c>
      <c r="O115" s="7">
        <f t="shared" si="22"/>
        <v>0.19049192078951824</v>
      </c>
      <c r="P115">
        <v>95</v>
      </c>
      <c r="Q115">
        <f t="shared" si="23"/>
        <v>368</v>
      </c>
      <c r="R115" t="s">
        <v>1333</v>
      </c>
      <c r="S115" s="9" t="s">
        <v>1334</v>
      </c>
      <c r="T115" t="s">
        <v>42</v>
      </c>
      <c r="U115" t="s">
        <v>501</v>
      </c>
      <c r="V115">
        <v>116.16</v>
      </c>
      <c r="W115">
        <v>3.72</v>
      </c>
      <c r="X115">
        <v>1.85</v>
      </c>
      <c r="Y115" s="8">
        <f t="shared" si="24"/>
        <v>-1.87</v>
      </c>
      <c r="Z115">
        <v>-1.94</v>
      </c>
      <c r="AA115" s="7">
        <v>1590</v>
      </c>
      <c r="AB115" s="7">
        <v>1530</v>
      </c>
      <c r="AC115">
        <f t="shared" si="25"/>
        <v>3.1846914308175989</v>
      </c>
      <c r="AD115">
        <f t="shared" si="26"/>
        <v>3.2013971243204513</v>
      </c>
      <c r="AE115" s="7">
        <f t="shared" si="27"/>
        <v>44.487852085043642</v>
      </c>
      <c r="AF115" s="7">
        <v>20</v>
      </c>
      <c r="AG115" s="7">
        <f t="shared" si="28"/>
        <v>-64.487852085043642</v>
      </c>
      <c r="AH115" s="7">
        <f t="shared" si="29"/>
        <v>0.28023615700622273</v>
      </c>
      <c r="AI115">
        <v>0</v>
      </c>
      <c r="AJ115">
        <v>0.37</v>
      </c>
      <c r="AK115">
        <v>3.34</v>
      </c>
      <c r="AL115">
        <v>0.59</v>
      </c>
      <c r="AM115">
        <v>1.03</v>
      </c>
    </row>
    <row r="116" spans="1:39" x14ac:dyDescent="0.25">
      <c r="A116">
        <v>823</v>
      </c>
      <c r="B116" t="s">
        <v>1416</v>
      </c>
      <c r="C116" t="s">
        <v>1417</v>
      </c>
      <c r="D116" t="s">
        <v>1332</v>
      </c>
      <c r="E116" s="7">
        <f t="shared" si="15"/>
        <v>1122.0184543019636</v>
      </c>
      <c r="F116" s="8">
        <v>3.05</v>
      </c>
      <c r="G116" s="7">
        <f t="shared" si="16"/>
        <v>1039.6262763427417</v>
      </c>
      <c r="H116" s="7">
        <f t="shared" si="17"/>
        <v>3.0168772476724168</v>
      </c>
      <c r="I116" s="7">
        <v>0.03</v>
      </c>
      <c r="J116" s="7">
        <f t="shared" si="18"/>
        <v>1.5271212547196624</v>
      </c>
      <c r="K116" s="7">
        <f t="shared" si="19"/>
        <v>1.4939985023920794</v>
      </c>
      <c r="L116" s="7">
        <f t="shared" si="20"/>
        <v>33.660553629058917</v>
      </c>
      <c r="M116" s="7">
        <f t="shared" si="20"/>
        <v>31.188788290282261</v>
      </c>
      <c r="N116" s="7">
        <f t="shared" si="21"/>
        <v>1.7671735948482097</v>
      </c>
      <c r="O116" s="7">
        <f t="shared" si="22"/>
        <v>1.3801735948482097</v>
      </c>
      <c r="P116">
        <v>35</v>
      </c>
      <c r="Q116">
        <f t="shared" si="23"/>
        <v>308</v>
      </c>
      <c r="R116" t="s">
        <v>1333</v>
      </c>
      <c r="S116" s="9" t="s">
        <v>1334</v>
      </c>
      <c r="T116" t="s">
        <v>42</v>
      </c>
      <c r="U116" t="s">
        <v>1418</v>
      </c>
      <c r="V116">
        <v>110.13</v>
      </c>
      <c r="W116">
        <v>3.1269999999999998</v>
      </c>
      <c r="X116">
        <v>2.74</v>
      </c>
      <c r="Y116" s="8">
        <f t="shared" si="24"/>
        <v>-0.38699999999999957</v>
      </c>
      <c r="Z116">
        <v>-0.54700000000000004</v>
      </c>
      <c r="AA116" s="7">
        <v>2420</v>
      </c>
      <c r="AB116" s="7">
        <v>2800</v>
      </c>
      <c r="AC116">
        <f t="shared" si="25"/>
        <v>3.4471580313422194</v>
      </c>
      <c r="AD116">
        <f t="shared" si="26"/>
        <v>3.3838153659804311</v>
      </c>
      <c r="AE116" s="7">
        <f t="shared" si="27"/>
        <v>42.179228660656214</v>
      </c>
      <c r="AF116" s="7">
        <v>20</v>
      </c>
      <c r="AG116" s="7">
        <f t="shared" si="28"/>
        <v>-62.179228660656214</v>
      </c>
      <c r="AH116" s="7">
        <f t="shared" si="29"/>
        <v>-3.3122752327582931E-2</v>
      </c>
      <c r="AI116">
        <v>0</v>
      </c>
      <c r="AJ116">
        <v>0.12</v>
      </c>
      <c r="AK116">
        <v>3.3600000000000003</v>
      </c>
      <c r="AL116">
        <v>0.6</v>
      </c>
      <c r="AM116">
        <v>0.87</v>
      </c>
    </row>
    <row r="117" spans="1:39" x14ac:dyDescent="0.25">
      <c r="A117">
        <v>822</v>
      </c>
      <c r="B117" t="s">
        <v>1416</v>
      </c>
      <c r="C117" t="s">
        <v>1417</v>
      </c>
      <c r="D117" t="s">
        <v>1332</v>
      </c>
      <c r="E117" s="7">
        <f t="shared" si="15"/>
        <v>316.22776601683825</v>
      </c>
      <c r="F117" s="8">
        <v>2.5</v>
      </c>
      <c r="G117" s="7">
        <f t="shared" si="16"/>
        <v>2528.5532147577537</v>
      </c>
      <c r="H117" s="7">
        <f t="shared" si="17"/>
        <v>3.4028720980249032</v>
      </c>
      <c r="I117" s="7">
        <v>0.03</v>
      </c>
      <c r="J117" s="7">
        <f t="shared" si="18"/>
        <v>0.97712125471966282</v>
      </c>
      <c r="K117" s="7">
        <f t="shared" si="19"/>
        <v>1.8799933527445658</v>
      </c>
      <c r="L117" s="7">
        <f t="shared" si="20"/>
        <v>9.4868329805051506</v>
      </c>
      <c r="M117" s="7">
        <f t="shared" si="20"/>
        <v>75.856596442732595</v>
      </c>
      <c r="N117" s="7">
        <f t="shared" si="21"/>
        <v>1.852104932347975</v>
      </c>
      <c r="O117" s="7">
        <f t="shared" si="22"/>
        <v>1.4651049323479757</v>
      </c>
      <c r="P117">
        <v>65</v>
      </c>
      <c r="Q117">
        <f t="shared" si="23"/>
        <v>338</v>
      </c>
      <c r="R117" t="s">
        <v>1333</v>
      </c>
      <c r="S117" s="9" t="s">
        <v>1334</v>
      </c>
      <c r="T117" t="s">
        <v>42</v>
      </c>
      <c r="U117" t="s">
        <v>1418</v>
      </c>
      <c r="V117">
        <v>110.13</v>
      </c>
      <c r="W117">
        <v>3.1269999999999998</v>
      </c>
      <c r="X117">
        <v>2.74</v>
      </c>
      <c r="Y117" s="8">
        <f t="shared" si="24"/>
        <v>-0.38699999999999957</v>
      </c>
      <c r="Z117">
        <v>-0.54700000000000004</v>
      </c>
      <c r="AA117" s="7">
        <v>2420</v>
      </c>
      <c r="AB117" s="7">
        <v>2800</v>
      </c>
      <c r="AC117">
        <f t="shared" si="25"/>
        <v>3.4471580313422194</v>
      </c>
      <c r="AD117">
        <f t="shared" si="26"/>
        <v>3.3838153659804311</v>
      </c>
      <c r="AE117" s="7">
        <f t="shared" si="27"/>
        <v>42.179228660656214</v>
      </c>
      <c r="AF117" s="7">
        <v>20</v>
      </c>
      <c r="AG117" s="7">
        <f t="shared" si="28"/>
        <v>-62.179228660656214</v>
      </c>
      <c r="AH117" s="7">
        <f t="shared" si="29"/>
        <v>0.90287209802490309</v>
      </c>
      <c r="AI117">
        <v>0</v>
      </c>
      <c r="AJ117">
        <v>0.12</v>
      </c>
      <c r="AK117">
        <v>3.3600000000000003</v>
      </c>
      <c r="AL117">
        <v>0.6</v>
      </c>
      <c r="AM117">
        <v>0.87</v>
      </c>
    </row>
    <row r="118" spans="1:39" x14ac:dyDescent="0.25">
      <c r="A118">
        <v>821</v>
      </c>
      <c r="B118" t="s">
        <v>1416</v>
      </c>
      <c r="C118" t="s">
        <v>1417</v>
      </c>
      <c r="D118" t="s">
        <v>1332</v>
      </c>
      <c r="E118" s="7">
        <f t="shared" si="15"/>
        <v>154.8816618912482</v>
      </c>
      <c r="F118" s="8">
        <v>2.19</v>
      </c>
      <c r="G118" s="7">
        <f t="shared" si="16"/>
        <v>7520.7143261229594</v>
      </c>
      <c r="H118" s="7">
        <f t="shared" si="17"/>
        <v>3.8762590923416571</v>
      </c>
      <c r="I118" s="7">
        <v>0.03</v>
      </c>
      <c r="J118" s="7">
        <f t="shared" si="18"/>
        <v>0.66712125471966266</v>
      </c>
      <c r="K118" s="7">
        <f t="shared" si="19"/>
        <v>2.3533803470613197</v>
      </c>
      <c r="L118" s="7">
        <f t="shared" si="20"/>
        <v>4.6464498567374477</v>
      </c>
      <c r="M118" s="7">
        <f t="shared" si="20"/>
        <v>225.62142978368894</v>
      </c>
      <c r="N118" s="7">
        <f t="shared" si="21"/>
        <v>2.0735148561249521</v>
      </c>
      <c r="O118" s="7">
        <f t="shared" si="22"/>
        <v>1.6865148561249528</v>
      </c>
      <c r="P118">
        <v>95</v>
      </c>
      <c r="Q118">
        <f t="shared" si="23"/>
        <v>368</v>
      </c>
      <c r="R118" t="s">
        <v>1333</v>
      </c>
      <c r="S118" s="9" t="s">
        <v>1334</v>
      </c>
      <c r="T118" t="s">
        <v>42</v>
      </c>
      <c r="U118" t="s">
        <v>1418</v>
      </c>
      <c r="V118">
        <v>110.13</v>
      </c>
      <c r="W118">
        <v>3.1269999999999998</v>
      </c>
      <c r="X118">
        <v>2.74</v>
      </c>
      <c r="Y118" s="8">
        <f t="shared" si="24"/>
        <v>-0.38699999999999957</v>
      </c>
      <c r="Z118">
        <v>-0.54700000000000004</v>
      </c>
      <c r="AA118" s="7">
        <v>2420</v>
      </c>
      <c r="AB118" s="7">
        <v>2800</v>
      </c>
      <c r="AC118">
        <f t="shared" si="25"/>
        <v>3.4471580313422194</v>
      </c>
      <c r="AD118">
        <f t="shared" si="26"/>
        <v>3.3838153659804311</v>
      </c>
      <c r="AE118" s="7">
        <f t="shared" si="27"/>
        <v>42.179228660656214</v>
      </c>
      <c r="AF118" s="7">
        <v>20</v>
      </c>
      <c r="AG118" s="7">
        <f t="shared" si="28"/>
        <v>-62.179228660656214</v>
      </c>
      <c r="AH118" s="7">
        <f t="shared" si="29"/>
        <v>1.6862590923416572</v>
      </c>
      <c r="AI118">
        <v>0</v>
      </c>
      <c r="AJ118">
        <v>0.12</v>
      </c>
      <c r="AK118">
        <v>3.3600000000000003</v>
      </c>
      <c r="AL118">
        <v>0.6</v>
      </c>
      <c r="AM118">
        <v>0.87</v>
      </c>
    </row>
    <row r="119" spans="1:39" x14ac:dyDescent="0.25">
      <c r="A119">
        <v>515</v>
      </c>
      <c r="B119" t="s">
        <v>85</v>
      </c>
      <c r="C119" t="s">
        <v>86</v>
      </c>
      <c r="D119" t="s">
        <v>1332</v>
      </c>
      <c r="E119" s="7">
        <f t="shared" si="15"/>
        <v>2398.8329190194918</v>
      </c>
      <c r="F119" s="8">
        <v>3.38</v>
      </c>
      <c r="G119" s="7">
        <f t="shared" si="16"/>
        <v>178.89034363367568</v>
      </c>
      <c r="H119" s="7">
        <f t="shared" si="17"/>
        <v>2.2525868983102773</v>
      </c>
      <c r="I119" s="7">
        <v>0.03</v>
      </c>
      <c r="J119" s="7">
        <f t="shared" si="18"/>
        <v>1.8571212547196627</v>
      </c>
      <c r="K119" s="7">
        <f t="shared" si="19"/>
        <v>0.72970815302994008</v>
      </c>
      <c r="L119" s="7">
        <f t="shared" si="20"/>
        <v>71.96498757058481</v>
      </c>
      <c r="M119" s="7">
        <f t="shared" si="20"/>
        <v>5.3667103090102755</v>
      </c>
      <c r="N119" s="7">
        <f t="shared" si="21"/>
        <v>1.6074375680421342</v>
      </c>
      <c r="O119" s="7">
        <f t="shared" si="22"/>
        <v>0.85143756804213422</v>
      </c>
      <c r="P119">
        <v>15</v>
      </c>
      <c r="Q119">
        <f t="shared" si="23"/>
        <v>288</v>
      </c>
      <c r="R119" t="s">
        <v>1333</v>
      </c>
      <c r="S119" s="9" t="s">
        <v>1334</v>
      </c>
      <c r="T119" t="s">
        <v>42</v>
      </c>
      <c r="U119" t="s">
        <v>87</v>
      </c>
      <c r="V119">
        <v>92.14</v>
      </c>
      <c r="W119">
        <v>3.2959999999999998</v>
      </c>
      <c r="X119">
        <v>2.54</v>
      </c>
      <c r="Y119" s="8">
        <f t="shared" si="24"/>
        <v>-0.75599999999999978</v>
      </c>
      <c r="Z119">
        <v>-0.56599999999999995</v>
      </c>
      <c r="AA119" s="7">
        <v>3160</v>
      </c>
      <c r="AB119" s="7">
        <v>3790</v>
      </c>
      <c r="AC119">
        <f t="shared" si="25"/>
        <v>3.5786392099680722</v>
      </c>
      <c r="AD119">
        <f t="shared" si="26"/>
        <v>3.4996870826184039</v>
      </c>
      <c r="AE119" s="7">
        <f t="shared" si="27"/>
        <v>41.022736641347876</v>
      </c>
      <c r="AF119" s="7">
        <v>20</v>
      </c>
      <c r="AG119" s="7">
        <f t="shared" si="28"/>
        <v>-61.022736641347876</v>
      </c>
      <c r="AH119" s="7">
        <f t="shared" si="29"/>
        <v>-1.1274131016897226</v>
      </c>
      <c r="AI119">
        <v>0</v>
      </c>
      <c r="AJ119">
        <v>0.12</v>
      </c>
      <c r="AK119">
        <v>3.4300000000000006</v>
      </c>
      <c r="AL119">
        <v>0.63</v>
      </c>
      <c r="AM119">
        <v>0.86</v>
      </c>
    </row>
    <row r="120" spans="1:39" x14ac:dyDescent="0.25">
      <c r="A120">
        <v>514</v>
      </c>
      <c r="B120" t="s">
        <v>85</v>
      </c>
      <c r="C120" t="s">
        <v>86</v>
      </c>
      <c r="D120" t="s">
        <v>1332</v>
      </c>
      <c r="E120" s="7">
        <f t="shared" si="15"/>
        <v>870.96358995608091</v>
      </c>
      <c r="F120" s="8">
        <v>2.94</v>
      </c>
      <c r="G120" s="7">
        <f t="shared" si="16"/>
        <v>339.85633353767355</v>
      </c>
      <c r="H120" s="7">
        <f t="shared" si="17"/>
        <v>2.5312953678137671</v>
      </c>
      <c r="I120" s="7">
        <v>0.03</v>
      </c>
      <c r="J120" s="7">
        <f t="shared" si="18"/>
        <v>1.4171212547196625</v>
      </c>
      <c r="K120" s="7">
        <f t="shared" si="19"/>
        <v>1.0084166225334297</v>
      </c>
      <c r="L120" s="7">
        <f t="shared" si="20"/>
        <v>26.128907698682436</v>
      </c>
      <c r="M120" s="7">
        <f t="shared" si="20"/>
        <v>10.195690006130205</v>
      </c>
      <c r="N120" s="7">
        <f t="shared" si="21"/>
        <v>1.6505917149895599</v>
      </c>
      <c r="O120" s="7">
        <f t="shared" si="22"/>
        <v>0.89459171498956003</v>
      </c>
      <c r="P120">
        <v>35</v>
      </c>
      <c r="Q120">
        <f t="shared" si="23"/>
        <v>308</v>
      </c>
      <c r="R120" t="s">
        <v>1333</v>
      </c>
      <c r="S120" s="9" t="s">
        <v>1334</v>
      </c>
      <c r="T120" t="s">
        <v>42</v>
      </c>
      <c r="U120" t="s">
        <v>87</v>
      </c>
      <c r="V120">
        <v>92.14</v>
      </c>
      <c r="W120">
        <v>3.2959999999999998</v>
      </c>
      <c r="X120">
        <v>2.54</v>
      </c>
      <c r="Y120" s="8">
        <f t="shared" si="24"/>
        <v>-0.75599999999999978</v>
      </c>
      <c r="Z120">
        <v>-0.56599999999999995</v>
      </c>
      <c r="AA120" s="7">
        <v>3160</v>
      </c>
      <c r="AB120" s="7">
        <v>3790</v>
      </c>
      <c r="AC120">
        <f t="shared" si="25"/>
        <v>3.5786392099680722</v>
      </c>
      <c r="AD120">
        <f t="shared" si="26"/>
        <v>3.4996870826184039</v>
      </c>
      <c r="AE120" s="7">
        <f t="shared" si="27"/>
        <v>41.022736641347876</v>
      </c>
      <c r="AF120" s="7">
        <v>20</v>
      </c>
      <c r="AG120" s="7">
        <f t="shared" si="28"/>
        <v>-61.022736641347876</v>
      </c>
      <c r="AH120" s="7">
        <f t="shared" si="29"/>
        <v>-0.40870463218623287</v>
      </c>
      <c r="AI120">
        <v>0</v>
      </c>
      <c r="AJ120">
        <v>0.12</v>
      </c>
      <c r="AK120">
        <v>3.4300000000000006</v>
      </c>
      <c r="AL120">
        <v>0.63</v>
      </c>
      <c r="AM120">
        <v>0.86</v>
      </c>
    </row>
    <row r="121" spans="1:39" x14ac:dyDescent="0.25">
      <c r="A121">
        <v>513</v>
      </c>
      <c r="B121" t="s">
        <v>85</v>
      </c>
      <c r="C121" t="s">
        <v>86</v>
      </c>
      <c r="D121" t="s">
        <v>1332</v>
      </c>
      <c r="E121" s="7">
        <f t="shared" si="15"/>
        <v>269.15348039269179</v>
      </c>
      <c r="F121" s="8">
        <v>2.4300000000000002</v>
      </c>
      <c r="G121" s="7">
        <f t="shared" si="16"/>
        <v>870.72565499986888</v>
      </c>
      <c r="H121" s="7">
        <f t="shared" si="17"/>
        <v>2.9398813406702979</v>
      </c>
      <c r="I121" s="7">
        <v>0.03</v>
      </c>
      <c r="J121" s="7">
        <f t="shared" si="18"/>
        <v>0.90712125471966287</v>
      </c>
      <c r="K121" s="7">
        <f t="shared" si="19"/>
        <v>1.4170025953899605</v>
      </c>
      <c r="L121" s="7">
        <f t="shared" si="20"/>
        <v>8.0746044117807561</v>
      </c>
      <c r="M121" s="7">
        <f t="shared" si="20"/>
        <v>26.12176964999605</v>
      </c>
      <c r="N121" s="7">
        <f t="shared" si="21"/>
        <v>1.75811417499337</v>
      </c>
      <c r="O121" s="7">
        <f t="shared" si="22"/>
        <v>1.0021141749933704</v>
      </c>
      <c r="P121">
        <v>65</v>
      </c>
      <c r="Q121">
        <f t="shared" si="23"/>
        <v>338</v>
      </c>
      <c r="R121" t="s">
        <v>1333</v>
      </c>
      <c r="S121" s="9" t="s">
        <v>1334</v>
      </c>
      <c r="T121" t="s">
        <v>42</v>
      </c>
      <c r="U121" t="s">
        <v>87</v>
      </c>
      <c r="V121">
        <v>92.14</v>
      </c>
      <c r="W121">
        <v>3.2959999999999998</v>
      </c>
      <c r="X121">
        <v>2.54</v>
      </c>
      <c r="Y121" s="8">
        <f t="shared" si="24"/>
        <v>-0.75599999999999978</v>
      </c>
      <c r="Z121">
        <v>-0.56599999999999995</v>
      </c>
      <c r="AA121" s="7">
        <v>3160</v>
      </c>
      <c r="AB121" s="7">
        <v>3790</v>
      </c>
      <c r="AC121">
        <f t="shared" si="25"/>
        <v>3.5786392099680722</v>
      </c>
      <c r="AD121">
        <f t="shared" si="26"/>
        <v>3.4996870826184039</v>
      </c>
      <c r="AE121" s="7">
        <f t="shared" si="27"/>
        <v>41.022736641347876</v>
      </c>
      <c r="AF121" s="7">
        <v>20</v>
      </c>
      <c r="AG121" s="7">
        <f t="shared" si="28"/>
        <v>-61.022736641347876</v>
      </c>
      <c r="AH121" s="7">
        <f t="shared" si="29"/>
        <v>0.50988134067029778</v>
      </c>
      <c r="AI121">
        <v>0</v>
      </c>
      <c r="AJ121">
        <v>0.12</v>
      </c>
      <c r="AK121">
        <v>3.4300000000000006</v>
      </c>
      <c r="AL121">
        <v>0.63</v>
      </c>
      <c r="AM121">
        <v>0.86</v>
      </c>
    </row>
    <row r="122" spans="1:39" x14ac:dyDescent="0.25">
      <c r="A122">
        <v>512</v>
      </c>
      <c r="B122" t="s">
        <v>85</v>
      </c>
      <c r="C122" t="s">
        <v>86</v>
      </c>
      <c r="D122" t="s">
        <v>1332</v>
      </c>
      <c r="E122" s="7">
        <f t="shared" si="15"/>
        <v>112.20184543019634</v>
      </c>
      <c r="F122" s="8">
        <v>2.0499999999999998</v>
      </c>
      <c r="G122" s="7">
        <f t="shared" si="16"/>
        <v>2131.5614703753026</v>
      </c>
      <c r="H122" s="7">
        <f t="shared" si="17"/>
        <v>3.3286978614306548</v>
      </c>
      <c r="I122" s="7">
        <v>0.03</v>
      </c>
      <c r="J122" s="7">
        <f t="shared" si="18"/>
        <v>0.52712125471966242</v>
      </c>
      <c r="K122" s="7">
        <f t="shared" si="19"/>
        <v>1.8058191161503172</v>
      </c>
      <c r="L122" s="7">
        <f t="shared" si="20"/>
        <v>3.3660553629058905</v>
      </c>
      <c r="M122" s="7">
        <f t="shared" si="20"/>
        <v>63.946844111259075</v>
      </c>
      <c r="N122" s="7">
        <f t="shared" si="21"/>
        <v>1.8949536252139498</v>
      </c>
      <c r="O122" s="7">
        <f t="shared" si="22"/>
        <v>1.1389536252139505</v>
      </c>
      <c r="P122">
        <v>95</v>
      </c>
      <c r="Q122">
        <f t="shared" si="23"/>
        <v>368</v>
      </c>
      <c r="R122" t="s">
        <v>1333</v>
      </c>
      <c r="S122" s="9" t="s">
        <v>1334</v>
      </c>
      <c r="T122" t="s">
        <v>42</v>
      </c>
      <c r="U122" t="s">
        <v>87</v>
      </c>
      <c r="V122">
        <v>92.14</v>
      </c>
      <c r="W122">
        <v>3.2959999999999998</v>
      </c>
      <c r="X122">
        <v>2.54</v>
      </c>
      <c r="Y122" s="8">
        <f t="shared" si="24"/>
        <v>-0.75599999999999978</v>
      </c>
      <c r="Z122">
        <v>-0.56599999999999995</v>
      </c>
      <c r="AA122" s="7">
        <v>3160</v>
      </c>
      <c r="AB122" s="7">
        <v>3790</v>
      </c>
      <c r="AC122">
        <f t="shared" si="25"/>
        <v>3.5786392099680722</v>
      </c>
      <c r="AD122">
        <f t="shared" si="26"/>
        <v>3.4996870826184039</v>
      </c>
      <c r="AE122" s="7">
        <f t="shared" si="27"/>
        <v>41.022736641347876</v>
      </c>
      <c r="AF122" s="7">
        <v>20</v>
      </c>
      <c r="AG122" s="7">
        <f t="shared" si="28"/>
        <v>-61.022736641347876</v>
      </c>
      <c r="AH122" s="7">
        <f t="shared" si="29"/>
        <v>1.2786978614306548</v>
      </c>
      <c r="AI122">
        <v>0</v>
      </c>
      <c r="AJ122">
        <v>0.12</v>
      </c>
      <c r="AK122">
        <v>3.4300000000000006</v>
      </c>
      <c r="AL122">
        <v>0.63</v>
      </c>
      <c r="AM122">
        <v>0.86</v>
      </c>
    </row>
    <row r="123" spans="1:39" x14ac:dyDescent="0.25">
      <c r="A123">
        <v>908</v>
      </c>
      <c r="B123" t="s">
        <v>1419</v>
      </c>
      <c r="C123" t="s">
        <v>1420</v>
      </c>
      <c r="D123" t="s">
        <v>1332</v>
      </c>
      <c r="E123" s="7">
        <f t="shared" si="15"/>
        <v>3235.9365692962833</v>
      </c>
      <c r="F123" s="8">
        <v>3.51</v>
      </c>
      <c r="G123" s="7">
        <f t="shared" si="16"/>
        <v>767.43854274272303</v>
      </c>
      <c r="H123" s="7">
        <f t="shared" si="17"/>
        <v>2.885043606798888</v>
      </c>
      <c r="I123" s="7">
        <v>0.03</v>
      </c>
      <c r="J123" s="7">
        <f t="shared" si="18"/>
        <v>1.9871212547196624</v>
      </c>
      <c r="K123" s="7">
        <f t="shared" si="19"/>
        <v>1.3621648615185507</v>
      </c>
      <c r="L123" s="7">
        <f t="shared" si="20"/>
        <v>97.07809707888849</v>
      </c>
      <c r="M123" s="7">
        <f t="shared" si="20"/>
        <v>23.0231562822817</v>
      </c>
      <c r="N123" s="7">
        <f t="shared" si="21"/>
        <v>2.2393399539746808</v>
      </c>
      <c r="O123" s="7">
        <f t="shared" si="22"/>
        <v>1.2483399539746811</v>
      </c>
      <c r="P123">
        <v>35</v>
      </c>
      <c r="Q123">
        <f t="shared" si="23"/>
        <v>308</v>
      </c>
      <c r="R123" t="s">
        <v>1333</v>
      </c>
      <c r="S123" s="9" t="s">
        <v>1334</v>
      </c>
      <c r="T123" t="s">
        <v>42</v>
      </c>
      <c r="U123" t="s">
        <v>1421</v>
      </c>
      <c r="V123">
        <v>167.85</v>
      </c>
      <c r="W123">
        <v>3.9209999999999998</v>
      </c>
      <c r="X123">
        <v>2.93</v>
      </c>
      <c r="Y123" s="8">
        <f t="shared" si="24"/>
        <v>-0.99099999999999966</v>
      </c>
      <c r="Z123">
        <v>-0.99099999999999999</v>
      </c>
      <c r="AA123" s="7">
        <v>1300</v>
      </c>
      <c r="AB123" s="7">
        <v>1600</v>
      </c>
      <c r="AC123">
        <f t="shared" si="25"/>
        <v>3.2041199826559246</v>
      </c>
      <c r="AD123">
        <f t="shared" si="26"/>
        <v>3.1139433523068369</v>
      </c>
      <c r="AE123" s="7">
        <f t="shared" si="27"/>
        <v>44.316960970569525</v>
      </c>
      <c r="AF123" s="7">
        <v>20</v>
      </c>
      <c r="AG123" s="7">
        <f t="shared" si="28"/>
        <v>-64.316960970569525</v>
      </c>
      <c r="AH123" s="7">
        <f t="shared" si="29"/>
        <v>-0.62495639320111174</v>
      </c>
      <c r="AI123">
        <v>0</v>
      </c>
      <c r="AJ123">
        <v>0.12</v>
      </c>
      <c r="AK123">
        <v>3.4300000000000006</v>
      </c>
      <c r="AL123">
        <v>0.61</v>
      </c>
      <c r="AM123">
        <v>0.88</v>
      </c>
    </row>
    <row r="124" spans="1:39" x14ac:dyDescent="0.25">
      <c r="A124">
        <v>909</v>
      </c>
      <c r="B124" t="s">
        <v>1419</v>
      </c>
      <c r="C124" t="s">
        <v>1420</v>
      </c>
      <c r="D124" t="s">
        <v>1332</v>
      </c>
      <c r="E124" s="7">
        <f t="shared" si="15"/>
        <v>10964.781961431856</v>
      </c>
      <c r="F124" s="8">
        <v>4.04</v>
      </c>
      <c r="G124" s="7">
        <f t="shared" si="16"/>
        <v>454.50294150489617</v>
      </c>
      <c r="H124" s="7">
        <f t="shared" si="17"/>
        <v>2.657536698284523</v>
      </c>
      <c r="I124" s="7">
        <v>0.03</v>
      </c>
      <c r="J124" s="7">
        <f t="shared" si="18"/>
        <v>2.5171212547196626</v>
      </c>
      <c r="K124" s="7">
        <f t="shared" si="19"/>
        <v>1.1346579530041856</v>
      </c>
      <c r="L124" s="7">
        <f t="shared" si="20"/>
        <v>328.94345884295592</v>
      </c>
      <c r="M124" s="7">
        <f t="shared" si="20"/>
        <v>13.635088245146891</v>
      </c>
      <c r="N124" s="7">
        <f t="shared" si="21"/>
        <v>2.2473873680163798</v>
      </c>
      <c r="O124" s="7">
        <f t="shared" si="22"/>
        <v>1.25638736801638</v>
      </c>
      <c r="P124">
        <v>15</v>
      </c>
      <c r="Q124">
        <f t="shared" si="23"/>
        <v>288</v>
      </c>
      <c r="R124" t="s">
        <v>1333</v>
      </c>
      <c r="S124" s="9" t="s">
        <v>1334</v>
      </c>
      <c r="T124" t="s">
        <v>42</v>
      </c>
      <c r="U124" t="s">
        <v>1421</v>
      </c>
      <c r="V124">
        <v>167.85</v>
      </c>
      <c r="W124">
        <v>3.9209999999999998</v>
      </c>
      <c r="X124">
        <v>2.93</v>
      </c>
      <c r="Y124" s="8">
        <f t="shared" si="24"/>
        <v>-0.99099999999999966</v>
      </c>
      <c r="Z124">
        <v>-0.99099999999999999</v>
      </c>
      <c r="AA124" s="7">
        <v>1300</v>
      </c>
      <c r="AB124" s="7">
        <v>1600</v>
      </c>
      <c r="AC124">
        <f t="shared" si="25"/>
        <v>3.2041199826559246</v>
      </c>
      <c r="AD124">
        <f t="shared" si="26"/>
        <v>3.1139433523068369</v>
      </c>
      <c r="AE124" s="7">
        <f t="shared" si="27"/>
        <v>44.316960970569525</v>
      </c>
      <c r="AF124" s="7">
        <v>20</v>
      </c>
      <c r="AG124" s="7">
        <f t="shared" si="28"/>
        <v>-64.316960970569525</v>
      </c>
      <c r="AH124" s="7">
        <f t="shared" si="29"/>
        <v>-1.382463301715477</v>
      </c>
      <c r="AI124">
        <v>0</v>
      </c>
      <c r="AJ124">
        <v>0.12</v>
      </c>
      <c r="AK124">
        <v>3.4300000000000006</v>
      </c>
      <c r="AL124">
        <v>0.61</v>
      </c>
      <c r="AM124">
        <v>0.88</v>
      </c>
    </row>
    <row r="125" spans="1:39" x14ac:dyDescent="0.25">
      <c r="A125">
        <v>907</v>
      </c>
      <c r="B125" t="s">
        <v>1419</v>
      </c>
      <c r="C125" t="s">
        <v>1420</v>
      </c>
      <c r="D125" t="s">
        <v>1332</v>
      </c>
      <c r="E125" s="7">
        <f t="shared" si="15"/>
        <v>812.83051616409978</v>
      </c>
      <c r="F125" s="8">
        <v>2.91</v>
      </c>
      <c r="G125" s="7">
        <f t="shared" si="16"/>
        <v>1791.5053815366537</v>
      </c>
      <c r="H125" s="7">
        <f t="shared" si="17"/>
        <v>3.2532181170894372</v>
      </c>
      <c r="I125" s="7">
        <v>0.03</v>
      </c>
      <c r="J125" s="7">
        <f t="shared" si="18"/>
        <v>1.3871212547196627</v>
      </c>
      <c r="K125" s="7">
        <f t="shared" si="19"/>
        <v>1.7303393718091</v>
      </c>
      <c r="L125" s="7">
        <f t="shared" si="20"/>
        <v>24.384915484922999</v>
      </c>
      <c r="M125" s="7">
        <f t="shared" si="20"/>
        <v>53.74516144609963</v>
      </c>
      <c r="N125" s="7">
        <f t="shared" si="21"/>
        <v>2.3064509514125096</v>
      </c>
      <c r="O125" s="7">
        <f t="shared" si="22"/>
        <v>1.3154509514125099</v>
      </c>
      <c r="P125">
        <v>65</v>
      </c>
      <c r="Q125">
        <f t="shared" si="23"/>
        <v>338</v>
      </c>
      <c r="R125" t="s">
        <v>1333</v>
      </c>
      <c r="S125" s="9" t="s">
        <v>1334</v>
      </c>
      <c r="T125" t="s">
        <v>42</v>
      </c>
      <c r="U125" t="s">
        <v>1421</v>
      </c>
      <c r="V125">
        <v>167.85</v>
      </c>
      <c r="W125">
        <v>3.9209999999999998</v>
      </c>
      <c r="X125">
        <v>2.93</v>
      </c>
      <c r="Y125" s="8">
        <f t="shared" si="24"/>
        <v>-0.99099999999999966</v>
      </c>
      <c r="Z125">
        <v>-0.99099999999999999</v>
      </c>
      <c r="AA125" s="7">
        <v>1300</v>
      </c>
      <c r="AB125" s="7">
        <v>1600</v>
      </c>
      <c r="AC125">
        <f t="shared" si="25"/>
        <v>3.2041199826559246</v>
      </c>
      <c r="AD125">
        <f t="shared" si="26"/>
        <v>3.1139433523068369</v>
      </c>
      <c r="AE125" s="7">
        <f t="shared" si="27"/>
        <v>44.316960970569525</v>
      </c>
      <c r="AF125" s="7">
        <v>20</v>
      </c>
      <c r="AG125" s="7">
        <f t="shared" si="28"/>
        <v>-64.316960970569525</v>
      </c>
      <c r="AH125" s="7">
        <f t="shared" si="29"/>
        <v>0.34321811708943728</v>
      </c>
      <c r="AI125">
        <v>0</v>
      </c>
      <c r="AJ125">
        <v>0.12</v>
      </c>
      <c r="AK125">
        <v>3.4300000000000006</v>
      </c>
      <c r="AL125">
        <v>0.61</v>
      </c>
      <c r="AM125">
        <v>0.88</v>
      </c>
    </row>
    <row r="126" spans="1:39" x14ac:dyDescent="0.25">
      <c r="A126">
        <v>906</v>
      </c>
      <c r="B126" t="s">
        <v>1419</v>
      </c>
      <c r="C126" t="s">
        <v>1420</v>
      </c>
      <c r="D126" t="s">
        <v>1332</v>
      </c>
      <c r="E126" s="7">
        <f t="shared" si="15"/>
        <v>363.07805477010152</v>
      </c>
      <c r="F126" s="8">
        <v>2.56</v>
      </c>
      <c r="G126" s="7">
        <f t="shared" si="16"/>
        <v>5170.5660188313714</v>
      </c>
      <c r="H126" s="7">
        <f t="shared" si="17"/>
        <v>3.713538087658701</v>
      </c>
      <c r="I126" s="7">
        <v>0.03</v>
      </c>
      <c r="J126" s="7">
        <f t="shared" si="18"/>
        <v>1.0371212547196627</v>
      </c>
      <c r="K126" s="7">
        <f t="shared" si="19"/>
        <v>2.1906593423783636</v>
      </c>
      <c r="L126" s="7">
        <f t="shared" si="20"/>
        <v>10.892341643103048</v>
      </c>
      <c r="M126" s="7">
        <f t="shared" si="20"/>
        <v>155.11698056494112</v>
      </c>
      <c r="N126" s="7">
        <f t="shared" si="21"/>
        <v>2.5147938514419961</v>
      </c>
      <c r="O126" s="7">
        <f t="shared" si="22"/>
        <v>1.5237938514419966</v>
      </c>
      <c r="P126">
        <v>95</v>
      </c>
      <c r="Q126">
        <f t="shared" si="23"/>
        <v>368</v>
      </c>
      <c r="R126" t="s">
        <v>1333</v>
      </c>
      <c r="S126" s="9" t="s">
        <v>1334</v>
      </c>
      <c r="T126" t="s">
        <v>42</v>
      </c>
      <c r="U126" t="s">
        <v>1421</v>
      </c>
      <c r="V126">
        <v>167.85</v>
      </c>
      <c r="W126">
        <v>3.9209999999999998</v>
      </c>
      <c r="X126">
        <v>2.93</v>
      </c>
      <c r="Y126" s="8">
        <f t="shared" si="24"/>
        <v>-0.99099999999999966</v>
      </c>
      <c r="Z126">
        <v>-0.99099999999999999</v>
      </c>
      <c r="AA126" s="7">
        <v>1300</v>
      </c>
      <c r="AB126" s="7">
        <v>1600</v>
      </c>
      <c r="AC126">
        <f t="shared" si="25"/>
        <v>3.2041199826559246</v>
      </c>
      <c r="AD126">
        <f t="shared" si="26"/>
        <v>3.1139433523068369</v>
      </c>
      <c r="AE126" s="7">
        <f t="shared" si="27"/>
        <v>44.316960970569525</v>
      </c>
      <c r="AF126" s="7">
        <v>20</v>
      </c>
      <c r="AG126" s="7">
        <f t="shared" si="28"/>
        <v>-64.316960970569525</v>
      </c>
      <c r="AH126" s="7">
        <f t="shared" si="29"/>
        <v>1.1535380876587009</v>
      </c>
      <c r="AI126">
        <v>0</v>
      </c>
      <c r="AJ126">
        <v>0.12</v>
      </c>
      <c r="AK126">
        <v>3.4300000000000006</v>
      </c>
      <c r="AL126">
        <v>0.61</v>
      </c>
      <c r="AM126">
        <v>0.88</v>
      </c>
    </row>
    <row r="127" spans="1:39" x14ac:dyDescent="0.25">
      <c r="A127">
        <v>865</v>
      </c>
      <c r="B127" t="s">
        <v>1422</v>
      </c>
      <c r="C127" t="s">
        <v>1423</v>
      </c>
      <c r="D127" t="s">
        <v>1332</v>
      </c>
      <c r="E127" s="7">
        <f t="shared" si="15"/>
        <v>380.18939632056163</v>
      </c>
      <c r="F127" s="8">
        <v>2.58</v>
      </c>
      <c r="G127" s="7">
        <f t="shared" si="16"/>
        <v>22.789458237863997</v>
      </c>
      <c r="H127" s="7">
        <f t="shared" si="17"/>
        <v>1.357734001042473</v>
      </c>
      <c r="I127" s="7">
        <v>0.03</v>
      </c>
      <c r="J127" s="7">
        <f t="shared" si="18"/>
        <v>1.0571212547196629</v>
      </c>
      <c r="K127" s="7">
        <f t="shared" si="19"/>
        <v>-0.16514474423786418</v>
      </c>
      <c r="L127" s="7">
        <f t="shared" si="20"/>
        <v>11.405681889616853</v>
      </c>
      <c r="M127" s="7">
        <f t="shared" si="20"/>
        <v>0.68368374713592006</v>
      </c>
      <c r="N127" s="7">
        <f t="shared" si="21"/>
        <v>1.9789668353655459</v>
      </c>
      <c r="O127" s="7">
        <f t="shared" si="22"/>
        <v>-0.58003316463445453</v>
      </c>
      <c r="P127">
        <v>65</v>
      </c>
      <c r="Q127">
        <f t="shared" si="23"/>
        <v>338</v>
      </c>
      <c r="R127" t="s">
        <v>1333</v>
      </c>
      <c r="S127" s="9" t="s">
        <v>1334</v>
      </c>
      <c r="T127" t="s">
        <v>42</v>
      </c>
      <c r="U127" t="s">
        <v>1424</v>
      </c>
      <c r="V127">
        <v>100.16</v>
      </c>
      <c r="W127">
        <v>3.7989999999999999</v>
      </c>
      <c r="X127">
        <v>1.24</v>
      </c>
      <c r="Y127" s="8">
        <f t="shared" si="24"/>
        <v>-2.5590000000000002</v>
      </c>
      <c r="Z127">
        <v>-2.419</v>
      </c>
      <c r="AA127" s="7">
        <v>1810</v>
      </c>
      <c r="AB127" s="7">
        <v>1550</v>
      </c>
      <c r="AC127">
        <f t="shared" si="25"/>
        <v>3.1903316981702914</v>
      </c>
      <c r="AD127">
        <f t="shared" si="26"/>
        <v>3.2576785748691846</v>
      </c>
      <c r="AE127" s="7">
        <f t="shared" si="27"/>
        <v>44.438240998131221</v>
      </c>
      <c r="AF127" s="7">
        <v>20</v>
      </c>
      <c r="AG127" s="7">
        <f t="shared" si="28"/>
        <v>-64.438240998131221</v>
      </c>
      <c r="AH127" s="7">
        <f t="shared" si="29"/>
        <v>-1.2222659989575271</v>
      </c>
      <c r="AI127">
        <v>0</v>
      </c>
      <c r="AJ127">
        <v>0.35</v>
      </c>
      <c r="AK127">
        <v>3.4400000000000004</v>
      </c>
      <c r="AL127">
        <v>0.68</v>
      </c>
      <c r="AM127">
        <v>0.97</v>
      </c>
    </row>
    <row r="128" spans="1:39" x14ac:dyDescent="0.25">
      <c r="A128">
        <v>864</v>
      </c>
      <c r="B128" t="s">
        <v>1422</v>
      </c>
      <c r="C128" t="s">
        <v>1423</v>
      </c>
      <c r="D128" t="s">
        <v>1332</v>
      </c>
      <c r="E128" s="7">
        <f t="shared" si="15"/>
        <v>138.0384264602886</v>
      </c>
      <c r="F128" s="8">
        <v>2.14</v>
      </c>
      <c r="G128" s="7">
        <f t="shared" si="16"/>
        <v>53.651511408152651</v>
      </c>
      <c r="H128" s="7">
        <f t="shared" si="17"/>
        <v>1.7295819609147358</v>
      </c>
      <c r="I128" s="7">
        <v>0.03</v>
      </c>
      <c r="J128" s="7">
        <f t="shared" si="18"/>
        <v>0.61712125471966284</v>
      </c>
      <c r="K128" s="7">
        <f t="shared" si="19"/>
        <v>0.20670321563439858</v>
      </c>
      <c r="L128" s="7">
        <f t="shared" si="20"/>
        <v>4.1411527938086587</v>
      </c>
      <c r="M128" s="7">
        <f t="shared" si="20"/>
        <v>1.6095453422445805</v>
      </c>
      <c r="N128" s="7">
        <f t="shared" si="21"/>
        <v>2.0988377246980314</v>
      </c>
      <c r="O128" s="7">
        <f t="shared" si="22"/>
        <v>-0.46016227530196852</v>
      </c>
      <c r="P128">
        <v>95</v>
      </c>
      <c r="Q128">
        <f t="shared" si="23"/>
        <v>368</v>
      </c>
      <c r="R128" t="s">
        <v>1333</v>
      </c>
      <c r="S128" s="9" t="s">
        <v>1334</v>
      </c>
      <c r="T128" t="s">
        <v>42</v>
      </c>
      <c r="U128" t="s">
        <v>1424</v>
      </c>
      <c r="V128">
        <v>100.16</v>
      </c>
      <c r="W128">
        <v>3.7989999999999999</v>
      </c>
      <c r="X128">
        <v>1.24</v>
      </c>
      <c r="Y128" s="8">
        <f t="shared" si="24"/>
        <v>-2.5590000000000002</v>
      </c>
      <c r="Z128">
        <v>-2.419</v>
      </c>
      <c r="AA128" s="7">
        <v>1810</v>
      </c>
      <c r="AB128" s="7">
        <v>1550</v>
      </c>
      <c r="AC128">
        <f t="shared" si="25"/>
        <v>3.1903316981702914</v>
      </c>
      <c r="AD128">
        <f t="shared" si="26"/>
        <v>3.2576785748691846</v>
      </c>
      <c r="AE128" s="7">
        <f t="shared" si="27"/>
        <v>44.438240998131221</v>
      </c>
      <c r="AF128" s="7">
        <v>20</v>
      </c>
      <c r="AG128" s="7">
        <f t="shared" si="28"/>
        <v>-64.438240998131221</v>
      </c>
      <c r="AH128" s="7">
        <f t="shared" si="29"/>
        <v>-0.41041803908526425</v>
      </c>
      <c r="AI128">
        <v>0</v>
      </c>
      <c r="AJ128">
        <v>0.35</v>
      </c>
      <c r="AK128">
        <v>3.4400000000000004</v>
      </c>
      <c r="AL128">
        <v>0.68</v>
      </c>
      <c r="AM128">
        <v>0.97</v>
      </c>
    </row>
    <row r="129" spans="1:39" x14ac:dyDescent="0.25">
      <c r="A129">
        <v>544</v>
      </c>
      <c r="B129" t="s">
        <v>1425</v>
      </c>
      <c r="C129" t="s">
        <v>1426</v>
      </c>
      <c r="D129" t="s">
        <v>1332</v>
      </c>
      <c r="E129" s="7">
        <f t="shared" si="15"/>
        <v>3630.7805477010188</v>
      </c>
      <c r="F129" s="8">
        <v>3.56</v>
      </c>
      <c r="G129" s="7">
        <f t="shared" si="16"/>
        <v>700.92424923089493</v>
      </c>
      <c r="H129" s="7">
        <f t="shared" si="17"/>
        <v>2.8456710851297773</v>
      </c>
      <c r="I129" s="7">
        <v>0.03</v>
      </c>
      <c r="J129" s="7">
        <f t="shared" si="18"/>
        <v>2.0371212547196631</v>
      </c>
      <c r="K129" s="7">
        <f t="shared" si="19"/>
        <v>1.3227923398494403</v>
      </c>
      <c r="L129" s="7">
        <f t="shared" si="20"/>
        <v>108.92341643103065</v>
      </c>
      <c r="M129" s="7">
        <f t="shared" si="20"/>
        <v>21.027727476926863</v>
      </c>
      <c r="N129" s="7">
        <f t="shared" si="21"/>
        <v>1.7685217548616345</v>
      </c>
      <c r="O129" s="7">
        <f t="shared" si="22"/>
        <v>1.4445217548616345</v>
      </c>
      <c r="P129">
        <v>15</v>
      </c>
      <c r="Q129">
        <f t="shared" si="23"/>
        <v>288</v>
      </c>
      <c r="R129" t="s">
        <v>1333</v>
      </c>
      <c r="S129" s="9" t="s">
        <v>1334</v>
      </c>
      <c r="T129" t="s">
        <v>42</v>
      </c>
      <c r="U129" t="s">
        <v>1427</v>
      </c>
      <c r="V129">
        <v>151.05000000000001</v>
      </c>
      <c r="W129">
        <v>3.464</v>
      </c>
      <c r="X129">
        <v>3.14</v>
      </c>
      <c r="Y129" s="8">
        <f t="shared" si="24"/>
        <v>-0.32399999999999984</v>
      </c>
      <c r="Z129">
        <v>-9.4E-2</v>
      </c>
      <c r="AA129" s="7">
        <v>1650</v>
      </c>
      <c r="AB129" s="7">
        <v>1680</v>
      </c>
      <c r="AC129">
        <f t="shared" si="25"/>
        <v>3.2253092817258628</v>
      </c>
      <c r="AD129">
        <f t="shared" si="26"/>
        <v>3.2174839442139063</v>
      </c>
      <c r="AE129" s="7">
        <f t="shared" si="27"/>
        <v>44.130582543442301</v>
      </c>
      <c r="AF129" s="7">
        <v>20</v>
      </c>
      <c r="AG129" s="7">
        <f t="shared" si="28"/>
        <v>-64.130582543442301</v>
      </c>
      <c r="AH129" s="7">
        <f t="shared" si="29"/>
        <v>-0.71432891487022265</v>
      </c>
      <c r="AI129">
        <v>0</v>
      </c>
      <c r="AJ129">
        <v>0.04</v>
      </c>
      <c r="AK129">
        <v>3.4400000000000004</v>
      </c>
      <c r="AL129">
        <v>0.41</v>
      </c>
      <c r="AM129">
        <v>0.99</v>
      </c>
    </row>
    <row r="130" spans="1:39" x14ac:dyDescent="0.25">
      <c r="A130">
        <v>543</v>
      </c>
      <c r="B130" t="s">
        <v>1425</v>
      </c>
      <c r="C130" t="s">
        <v>1426</v>
      </c>
      <c r="D130" t="s">
        <v>1332</v>
      </c>
      <c r="E130" s="7">
        <f t="shared" ref="E130:E193" si="30">10^F130</f>
        <v>1230.2687708123824</v>
      </c>
      <c r="F130" s="8">
        <v>3.09</v>
      </c>
      <c r="G130" s="7">
        <f t="shared" ref="G130:G193" si="31">10^H130</f>
        <v>1352.0192696710199</v>
      </c>
      <c r="H130" s="7">
        <f t="shared" ref="H130:H193" si="32">F130+AH130</f>
        <v>3.1309828814370917</v>
      </c>
      <c r="I130" s="7">
        <v>0.03</v>
      </c>
      <c r="J130" s="7">
        <f t="shared" ref="J130:J193" si="33">LOG(I130*E130)</f>
        <v>1.5671212547196627</v>
      </c>
      <c r="K130" s="7">
        <f t="shared" ref="K130:K193" si="34">J130+AH130</f>
        <v>1.6081041361567543</v>
      </c>
      <c r="L130" s="7">
        <f t="shared" ref="L130:M193" si="35">10^J130</f>
        <v>36.908063124371481</v>
      </c>
      <c r="M130" s="7">
        <f t="shared" si="35"/>
        <v>40.560578090130591</v>
      </c>
      <c r="N130" s="7">
        <f t="shared" ref="N130:N193" si="36">LOG(EXP((AE130/8.314)*((1000/298)-(1000/Q130))+LN(L130)))</f>
        <v>1.8182792286128844</v>
      </c>
      <c r="O130" s="7">
        <f t="shared" ref="O130:O193" si="37">LOG(EXP((-AF130/8.314)*((1000/298)-(1000/Q130))+LN(M130)))</f>
        <v>1.4942792286128848</v>
      </c>
      <c r="P130">
        <v>35</v>
      </c>
      <c r="Q130">
        <f t="shared" ref="Q130:Q193" si="38">P130+273</f>
        <v>308</v>
      </c>
      <c r="R130" t="s">
        <v>1333</v>
      </c>
      <c r="S130" s="9" t="s">
        <v>1334</v>
      </c>
      <c r="T130" t="s">
        <v>42</v>
      </c>
      <c r="U130" t="s">
        <v>1427</v>
      </c>
      <c r="V130">
        <v>151.05000000000001</v>
      </c>
      <c r="W130">
        <v>3.464</v>
      </c>
      <c r="X130">
        <v>3.14</v>
      </c>
      <c r="Y130" s="8">
        <f t="shared" ref="Y130:Y193" si="39">X130-W130</f>
        <v>-0.32399999999999984</v>
      </c>
      <c r="Z130">
        <v>-9.4E-2</v>
      </c>
      <c r="AA130" s="7">
        <v>1650</v>
      </c>
      <c r="AB130" s="7">
        <v>1680</v>
      </c>
      <c r="AC130">
        <f t="shared" ref="AC130:AC193" si="40">LOG(AB130)</f>
        <v>3.2253092817258628</v>
      </c>
      <c r="AD130">
        <f t="shared" ref="AD130:AD193" si="41">LOG(AA130)</f>
        <v>3.2174839442139063</v>
      </c>
      <c r="AE130" s="7">
        <f t="shared" ref="AE130:AE193" si="42">-3.82*LN(AB130)+72.5</f>
        <v>44.130582543442301</v>
      </c>
      <c r="AF130" s="7">
        <v>20</v>
      </c>
      <c r="AG130" s="7">
        <f t="shared" ref="AG130:AG193" si="43">-AF130-AE130</f>
        <v>-64.130582543442301</v>
      </c>
      <c r="AH130" s="7">
        <f t="shared" ref="AH130:AH193" si="44">LOG(EXP((-AG130/8.314)*((1000/298)-(1000/Q130))+LN(10^Y130)))</f>
        <v>4.0982881437091667E-2</v>
      </c>
      <c r="AI130">
        <v>0</v>
      </c>
      <c r="AJ130">
        <v>0.04</v>
      </c>
      <c r="AK130">
        <v>3.4400000000000004</v>
      </c>
      <c r="AL130">
        <v>0.41</v>
      </c>
      <c r="AM130">
        <v>0.99</v>
      </c>
    </row>
    <row r="131" spans="1:39" x14ac:dyDescent="0.25">
      <c r="A131">
        <v>542</v>
      </c>
      <c r="B131" t="s">
        <v>1425</v>
      </c>
      <c r="C131" t="s">
        <v>1426</v>
      </c>
      <c r="D131" t="s">
        <v>1332</v>
      </c>
      <c r="E131" s="7">
        <f t="shared" si="30"/>
        <v>346.73685045253183</v>
      </c>
      <c r="F131" s="8">
        <v>2.54</v>
      </c>
      <c r="G131" s="7">
        <f t="shared" si="31"/>
        <v>3518.4534090785396</v>
      </c>
      <c r="H131" s="7">
        <f t="shared" si="32"/>
        <v>3.5463518045280962</v>
      </c>
      <c r="I131" s="7">
        <v>0.03</v>
      </c>
      <c r="J131" s="7">
        <f t="shared" si="33"/>
        <v>1.0171212547196626</v>
      </c>
      <c r="K131" s="7">
        <f t="shared" si="34"/>
        <v>2.0234730592477588</v>
      </c>
      <c r="L131" s="7">
        <f t="shared" si="35"/>
        <v>10.402105513575954</v>
      </c>
      <c r="M131" s="7">
        <f t="shared" si="35"/>
        <v>105.55360227235617</v>
      </c>
      <c r="N131" s="7">
        <f t="shared" si="36"/>
        <v>1.9325846388511685</v>
      </c>
      <c r="O131" s="7">
        <f t="shared" si="37"/>
        <v>1.6085846388511686</v>
      </c>
      <c r="P131">
        <v>65</v>
      </c>
      <c r="Q131">
        <f t="shared" si="38"/>
        <v>338</v>
      </c>
      <c r="R131" t="s">
        <v>1333</v>
      </c>
      <c r="S131" s="9" t="s">
        <v>1334</v>
      </c>
      <c r="T131" t="s">
        <v>42</v>
      </c>
      <c r="U131" t="s">
        <v>1427</v>
      </c>
      <c r="V131">
        <v>151.05000000000001</v>
      </c>
      <c r="W131">
        <v>3.464</v>
      </c>
      <c r="X131">
        <v>3.14</v>
      </c>
      <c r="Y131" s="8">
        <f t="shared" si="39"/>
        <v>-0.32399999999999984</v>
      </c>
      <c r="Z131">
        <v>-9.4E-2</v>
      </c>
      <c r="AA131" s="7">
        <v>1650</v>
      </c>
      <c r="AB131" s="7">
        <v>1680</v>
      </c>
      <c r="AC131">
        <f t="shared" si="40"/>
        <v>3.2253092817258628</v>
      </c>
      <c r="AD131">
        <f t="shared" si="41"/>
        <v>3.2174839442139063</v>
      </c>
      <c r="AE131" s="7">
        <f t="shared" si="42"/>
        <v>44.130582543442301</v>
      </c>
      <c r="AF131" s="7">
        <v>20</v>
      </c>
      <c r="AG131" s="7">
        <f t="shared" si="43"/>
        <v>-64.130582543442301</v>
      </c>
      <c r="AH131" s="7">
        <f t="shared" si="44"/>
        <v>1.0063518045280961</v>
      </c>
      <c r="AI131">
        <v>0</v>
      </c>
      <c r="AJ131">
        <v>0.04</v>
      </c>
      <c r="AK131">
        <v>3.4400000000000004</v>
      </c>
      <c r="AL131">
        <v>0.41</v>
      </c>
      <c r="AM131">
        <v>0.99</v>
      </c>
    </row>
    <row r="132" spans="1:39" x14ac:dyDescent="0.25">
      <c r="A132">
        <v>541</v>
      </c>
      <c r="B132" t="s">
        <v>1425</v>
      </c>
      <c r="C132" t="s">
        <v>1426</v>
      </c>
      <c r="D132" t="s">
        <v>1332</v>
      </c>
      <c r="E132" s="7">
        <f t="shared" si="30"/>
        <v>109.64781961431861</v>
      </c>
      <c r="F132" s="8">
        <v>2.04</v>
      </c>
      <c r="G132" s="7">
        <f t="shared" si="31"/>
        <v>7150.2894140129156</v>
      </c>
      <c r="H132" s="7">
        <f t="shared" si="32"/>
        <v>3.8543236205933935</v>
      </c>
      <c r="I132" s="7">
        <v>0.03</v>
      </c>
      <c r="J132" s="7">
        <f t="shared" si="33"/>
        <v>0.51712125471966286</v>
      </c>
      <c r="K132" s="7">
        <f t="shared" si="34"/>
        <v>2.3314448753130561</v>
      </c>
      <c r="L132" s="7">
        <f t="shared" si="35"/>
        <v>3.2894345884295584</v>
      </c>
      <c r="M132" s="7">
        <f t="shared" si="35"/>
        <v>214.50868242038763</v>
      </c>
      <c r="N132" s="7">
        <f t="shared" si="36"/>
        <v>1.988579384376689</v>
      </c>
      <c r="O132" s="7">
        <f t="shared" si="37"/>
        <v>1.6645793843766892</v>
      </c>
      <c r="P132">
        <v>95</v>
      </c>
      <c r="Q132">
        <f t="shared" si="38"/>
        <v>368</v>
      </c>
      <c r="R132" t="s">
        <v>1333</v>
      </c>
      <c r="S132" s="9" t="s">
        <v>1334</v>
      </c>
      <c r="T132" t="s">
        <v>42</v>
      </c>
      <c r="U132" t="s">
        <v>1427</v>
      </c>
      <c r="V132">
        <v>151.05000000000001</v>
      </c>
      <c r="W132">
        <v>3.464</v>
      </c>
      <c r="X132">
        <v>3.14</v>
      </c>
      <c r="Y132" s="8">
        <f t="shared" si="39"/>
        <v>-0.32399999999999984</v>
      </c>
      <c r="Z132">
        <v>-9.4E-2</v>
      </c>
      <c r="AA132" s="7">
        <v>1650</v>
      </c>
      <c r="AB132" s="7">
        <v>1680</v>
      </c>
      <c r="AC132">
        <f t="shared" si="40"/>
        <v>3.2253092817258628</v>
      </c>
      <c r="AD132">
        <f t="shared" si="41"/>
        <v>3.2174839442139063</v>
      </c>
      <c r="AE132" s="7">
        <f t="shared" si="42"/>
        <v>44.130582543442301</v>
      </c>
      <c r="AF132" s="7">
        <v>20</v>
      </c>
      <c r="AG132" s="7">
        <f t="shared" si="43"/>
        <v>-64.130582543442301</v>
      </c>
      <c r="AH132" s="7">
        <f t="shared" si="44"/>
        <v>1.8143236205933935</v>
      </c>
      <c r="AI132">
        <v>0</v>
      </c>
      <c r="AJ132">
        <v>0.04</v>
      </c>
      <c r="AK132">
        <v>3.4400000000000004</v>
      </c>
      <c r="AL132">
        <v>0.41</v>
      </c>
      <c r="AM132">
        <v>0.99</v>
      </c>
    </row>
    <row r="133" spans="1:39" x14ac:dyDescent="0.25">
      <c r="A133">
        <v>530</v>
      </c>
      <c r="B133" t="s">
        <v>1428</v>
      </c>
      <c r="C133" t="s">
        <v>1429</v>
      </c>
      <c r="D133" t="s">
        <v>1332</v>
      </c>
      <c r="E133" s="7">
        <f t="shared" si="30"/>
        <v>3890.451449942811</v>
      </c>
      <c r="F133" s="8">
        <v>3.59</v>
      </c>
      <c r="G133" s="7">
        <f t="shared" si="31"/>
        <v>1.5804865740013925</v>
      </c>
      <c r="H133" s="7">
        <f t="shared" si="32"/>
        <v>0.19879081092417472</v>
      </c>
      <c r="I133" s="7">
        <v>0.03</v>
      </c>
      <c r="J133" s="7">
        <f t="shared" si="33"/>
        <v>2.0671212547196629</v>
      </c>
      <c r="K133" s="7">
        <f t="shared" si="34"/>
        <v>-1.3240879343561622</v>
      </c>
      <c r="L133" s="7">
        <f t="shared" si="35"/>
        <v>116.71354349828431</v>
      </c>
      <c r="M133" s="7">
        <f t="shared" si="35"/>
        <v>4.7414597220041821E-2</v>
      </c>
      <c r="N133" s="7">
        <f t="shared" si="36"/>
        <v>2.3280871580999678</v>
      </c>
      <c r="O133" s="7">
        <f t="shared" si="37"/>
        <v>-1.4379128419000322</v>
      </c>
      <c r="P133">
        <v>35</v>
      </c>
      <c r="Q133">
        <f t="shared" si="38"/>
        <v>308</v>
      </c>
      <c r="R133" t="s">
        <v>1333</v>
      </c>
      <c r="S133" s="9" t="s">
        <v>1334</v>
      </c>
      <c r="T133" t="s">
        <v>42</v>
      </c>
      <c r="U133" t="s">
        <v>1430</v>
      </c>
      <c r="V133">
        <v>94.12</v>
      </c>
      <c r="W133">
        <v>4.2560000000000002</v>
      </c>
      <c r="X133">
        <v>0.49</v>
      </c>
      <c r="Y133" s="8">
        <f t="shared" si="39"/>
        <v>-3.766</v>
      </c>
      <c r="Z133">
        <v>-4.0460000000000003</v>
      </c>
      <c r="AA133">
        <v>972</v>
      </c>
      <c r="AB133" s="7">
        <v>1070</v>
      </c>
      <c r="AC133">
        <f t="shared" si="40"/>
        <v>3.0293837776852097</v>
      </c>
      <c r="AD133">
        <f t="shared" si="41"/>
        <v>2.9876662649262746</v>
      </c>
      <c r="AE133" s="7">
        <f t="shared" si="42"/>
        <v>45.853918797118268</v>
      </c>
      <c r="AF133" s="7">
        <v>20</v>
      </c>
      <c r="AG133" s="7">
        <f t="shared" si="43"/>
        <v>-65.853918797118268</v>
      </c>
      <c r="AH133" s="7">
        <f t="shared" si="44"/>
        <v>-3.3912091890758251</v>
      </c>
      <c r="AI133">
        <v>0</v>
      </c>
      <c r="AJ133">
        <v>0.5</v>
      </c>
      <c r="AK133">
        <v>3.45</v>
      </c>
      <c r="AL133">
        <v>0.76</v>
      </c>
      <c r="AM133">
        <v>0.78</v>
      </c>
    </row>
    <row r="134" spans="1:39" x14ac:dyDescent="0.25">
      <c r="A134">
        <v>529</v>
      </c>
      <c r="B134" t="s">
        <v>1428</v>
      </c>
      <c r="C134" t="s">
        <v>1429</v>
      </c>
      <c r="D134" t="s">
        <v>1332</v>
      </c>
      <c r="E134" s="7">
        <f t="shared" si="30"/>
        <v>912.01083935590987</v>
      </c>
      <c r="F134" s="8">
        <v>2.96</v>
      </c>
      <c r="G134" s="7">
        <f t="shared" si="31"/>
        <v>3.631628513984448</v>
      </c>
      <c r="H134" s="7">
        <f t="shared" si="32"/>
        <v>0.56010141733308627</v>
      </c>
      <c r="I134" s="7">
        <v>0.03</v>
      </c>
      <c r="J134" s="7">
        <f t="shared" si="33"/>
        <v>1.4371212547196626</v>
      </c>
      <c r="K134" s="7">
        <f t="shared" si="34"/>
        <v>-0.96277732794725113</v>
      </c>
      <c r="L134" s="7">
        <f t="shared" si="35"/>
        <v>27.360325180677304</v>
      </c>
      <c r="M134" s="7">
        <f t="shared" si="35"/>
        <v>0.10894885541953342</v>
      </c>
      <c r="N134" s="7">
        <f t="shared" si="36"/>
        <v>2.3883342516561581</v>
      </c>
      <c r="O134" s="7">
        <f t="shared" si="37"/>
        <v>-1.3776657483438415</v>
      </c>
      <c r="P134">
        <v>65</v>
      </c>
      <c r="Q134">
        <f t="shared" si="38"/>
        <v>338</v>
      </c>
      <c r="R134" t="s">
        <v>1333</v>
      </c>
      <c r="S134" s="9" t="s">
        <v>1334</v>
      </c>
      <c r="T134" t="s">
        <v>42</v>
      </c>
      <c r="U134" t="s">
        <v>1430</v>
      </c>
      <c r="V134">
        <v>94.12</v>
      </c>
      <c r="W134">
        <v>4.2560000000000002</v>
      </c>
      <c r="X134">
        <v>0.49</v>
      </c>
      <c r="Y134" s="8">
        <f t="shared" si="39"/>
        <v>-3.766</v>
      </c>
      <c r="Z134">
        <v>-4.0460000000000003</v>
      </c>
      <c r="AA134">
        <v>972</v>
      </c>
      <c r="AB134" s="7">
        <v>1070</v>
      </c>
      <c r="AC134">
        <f t="shared" si="40"/>
        <v>3.0293837776852097</v>
      </c>
      <c r="AD134">
        <f t="shared" si="41"/>
        <v>2.9876662649262746</v>
      </c>
      <c r="AE134" s="7">
        <f t="shared" si="42"/>
        <v>45.853918797118268</v>
      </c>
      <c r="AF134" s="7">
        <v>20</v>
      </c>
      <c r="AG134" s="7">
        <f t="shared" si="43"/>
        <v>-65.853918797118268</v>
      </c>
      <c r="AH134" s="7">
        <f t="shared" si="44"/>
        <v>-2.3998985826669137</v>
      </c>
      <c r="AI134">
        <v>0</v>
      </c>
      <c r="AJ134">
        <v>0.5</v>
      </c>
      <c r="AK134">
        <v>3.45</v>
      </c>
      <c r="AL134">
        <v>0.76</v>
      </c>
      <c r="AM134">
        <v>0.78</v>
      </c>
    </row>
    <row r="135" spans="1:39" x14ac:dyDescent="0.25">
      <c r="A135">
        <v>528</v>
      </c>
      <c r="B135" t="s">
        <v>1428</v>
      </c>
      <c r="C135" t="s">
        <v>1429</v>
      </c>
      <c r="D135" t="s">
        <v>1332</v>
      </c>
      <c r="E135" s="7">
        <f t="shared" si="30"/>
        <v>295.12092266663893</v>
      </c>
      <c r="F135" s="8">
        <v>2.4700000000000002</v>
      </c>
      <c r="G135" s="7">
        <f t="shared" si="31"/>
        <v>7.9393563350948169</v>
      </c>
      <c r="H135" s="7">
        <f t="shared" si="32"/>
        <v>0.89978529443619659</v>
      </c>
      <c r="I135" s="7">
        <v>0.03</v>
      </c>
      <c r="J135" s="7">
        <f t="shared" si="33"/>
        <v>0.94712125471966291</v>
      </c>
      <c r="K135" s="7">
        <f t="shared" si="34"/>
        <v>-0.62309345084414069</v>
      </c>
      <c r="L135" s="7">
        <f t="shared" si="35"/>
        <v>8.8536276799991676</v>
      </c>
      <c r="M135" s="7">
        <f t="shared" si="35"/>
        <v>0.23818069005284459</v>
      </c>
      <c r="N135" s="7">
        <f t="shared" si="36"/>
        <v>2.4760410582194923</v>
      </c>
      <c r="O135" s="7">
        <f t="shared" si="37"/>
        <v>-1.289958941780508</v>
      </c>
      <c r="P135">
        <v>95</v>
      </c>
      <c r="Q135">
        <f t="shared" si="38"/>
        <v>368</v>
      </c>
      <c r="R135" t="s">
        <v>1333</v>
      </c>
      <c r="S135" s="9" t="s">
        <v>1334</v>
      </c>
      <c r="T135" t="s">
        <v>42</v>
      </c>
      <c r="U135" t="s">
        <v>1430</v>
      </c>
      <c r="V135">
        <v>94.12</v>
      </c>
      <c r="W135">
        <v>4.2560000000000002</v>
      </c>
      <c r="X135">
        <v>0.49</v>
      </c>
      <c r="Y135" s="8">
        <f t="shared" si="39"/>
        <v>-3.766</v>
      </c>
      <c r="Z135">
        <v>-4.0460000000000003</v>
      </c>
      <c r="AA135">
        <v>972</v>
      </c>
      <c r="AB135" s="7">
        <v>1070</v>
      </c>
      <c r="AC135">
        <f t="shared" si="40"/>
        <v>3.0293837776852097</v>
      </c>
      <c r="AD135">
        <f t="shared" si="41"/>
        <v>2.9876662649262746</v>
      </c>
      <c r="AE135" s="7">
        <f t="shared" si="42"/>
        <v>45.853918797118268</v>
      </c>
      <c r="AF135" s="7">
        <v>20</v>
      </c>
      <c r="AG135" s="7">
        <f t="shared" si="43"/>
        <v>-65.853918797118268</v>
      </c>
      <c r="AH135" s="7">
        <f t="shared" si="44"/>
        <v>-1.5702147055638036</v>
      </c>
      <c r="AI135">
        <v>0</v>
      </c>
      <c r="AJ135">
        <v>0.5</v>
      </c>
      <c r="AK135">
        <v>3.45</v>
      </c>
      <c r="AL135">
        <v>0.76</v>
      </c>
      <c r="AM135">
        <v>0.78</v>
      </c>
    </row>
    <row r="136" spans="1:39" x14ac:dyDescent="0.25">
      <c r="A136">
        <v>797</v>
      </c>
      <c r="B136" t="s">
        <v>1431</v>
      </c>
      <c r="C136" t="s">
        <v>1228</v>
      </c>
      <c r="D136" t="s">
        <v>1332</v>
      </c>
      <c r="E136" s="7">
        <f t="shared" si="30"/>
        <v>1202.2644346174138</v>
      </c>
      <c r="F136" s="8">
        <v>3.08</v>
      </c>
      <c r="G136" s="7">
        <f t="shared" si="31"/>
        <v>895.78322500732736</v>
      </c>
      <c r="H136" s="7">
        <f t="shared" si="32"/>
        <v>2.9522029253167892</v>
      </c>
      <c r="I136" s="7">
        <v>0.03</v>
      </c>
      <c r="J136" s="7">
        <f t="shared" si="33"/>
        <v>1.5571212547196627</v>
      </c>
      <c r="K136" s="7">
        <f t="shared" si="34"/>
        <v>1.4293241800364516</v>
      </c>
      <c r="L136" s="7">
        <f t="shared" si="35"/>
        <v>36.067933038522426</v>
      </c>
      <c r="M136" s="7">
        <f t="shared" si="35"/>
        <v>26.873496750219804</v>
      </c>
      <c r="N136" s="7">
        <f t="shared" si="36"/>
        <v>1.3010535950486459</v>
      </c>
      <c r="O136" s="7">
        <f t="shared" si="37"/>
        <v>1.5510535950486457</v>
      </c>
      <c r="P136">
        <v>15</v>
      </c>
      <c r="Q136">
        <f t="shared" si="38"/>
        <v>288</v>
      </c>
      <c r="R136" t="s">
        <v>1333</v>
      </c>
      <c r="S136" s="9" t="s">
        <v>1334</v>
      </c>
      <c r="T136" t="s">
        <v>42</v>
      </c>
      <c r="U136" t="s">
        <v>1229</v>
      </c>
      <c r="V136">
        <v>98.19</v>
      </c>
      <c r="W136">
        <v>3.42</v>
      </c>
      <c r="X136">
        <v>3.67</v>
      </c>
      <c r="Y136" s="8">
        <f t="shared" si="39"/>
        <v>0.25</v>
      </c>
      <c r="Z136">
        <v>0.57999999999999996</v>
      </c>
      <c r="AA136" s="7">
        <v>2680</v>
      </c>
      <c r="AB136" s="7">
        <v>2880</v>
      </c>
      <c r="AC136">
        <f t="shared" si="40"/>
        <v>3.459392487759231</v>
      </c>
      <c r="AD136">
        <f t="shared" si="41"/>
        <v>3.428134794028789</v>
      </c>
      <c r="AE136" s="7">
        <f t="shared" si="42"/>
        <v>42.07161591064343</v>
      </c>
      <c r="AF136" s="7">
        <v>20</v>
      </c>
      <c r="AG136" s="7">
        <f t="shared" si="43"/>
        <v>-62.07161591064343</v>
      </c>
      <c r="AH136" s="7">
        <f t="shared" si="44"/>
        <v>-0.12779707468321105</v>
      </c>
      <c r="AI136">
        <v>0</v>
      </c>
      <c r="AJ136">
        <v>0.02</v>
      </c>
      <c r="AK136">
        <v>3.51</v>
      </c>
      <c r="AL136">
        <v>0.28000000000000003</v>
      </c>
      <c r="AM136">
        <v>0.99</v>
      </c>
    </row>
    <row r="137" spans="1:39" x14ac:dyDescent="0.25">
      <c r="A137">
        <v>796</v>
      </c>
      <c r="B137" t="s">
        <v>1431</v>
      </c>
      <c r="C137" t="s">
        <v>1228</v>
      </c>
      <c r="D137" t="s">
        <v>1332</v>
      </c>
      <c r="E137" s="7">
        <f t="shared" si="30"/>
        <v>467.7351412871983</v>
      </c>
      <c r="F137" s="8">
        <v>2.67</v>
      </c>
      <c r="G137" s="7">
        <f t="shared" si="31"/>
        <v>1876.1380743157588</v>
      </c>
      <c r="H137" s="7">
        <f t="shared" si="32"/>
        <v>3.2732647971063793</v>
      </c>
      <c r="I137" s="7">
        <v>0.03</v>
      </c>
      <c r="J137" s="7">
        <f t="shared" si="33"/>
        <v>1.1471212547196625</v>
      </c>
      <c r="K137" s="7">
        <f t="shared" si="34"/>
        <v>1.7503860518260419</v>
      </c>
      <c r="L137" s="7">
        <f t="shared" si="35"/>
        <v>14.032054238615954</v>
      </c>
      <c r="M137" s="7">
        <f t="shared" si="35"/>
        <v>56.284142229472756</v>
      </c>
      <c r="N137" s="7">
        <f t="shared" si="36"/>
        <v>1.3865611442821721</v>
      </c>
      <c r="O137" s="7">
        <f t="shared" si="37"/>
        <v>1.6365611442821724</v>
      </c>
      <c r="P137">
        <v>35</v>
      </c>
      <c r="Q137">
        <f t="shared" si="38"/>
        <v>308</v>
      </c>
      <c r="R137" t="s">
        <v>1333</v>
      </c>
      <c r="S137" s="9" t="s">
        <v>1334</v>
      </c>
      <c r="T137" t="s">
        <v>42</v>
      </c>
      <c r="U137" t="s">
        <v>1229</v>
      </c>
      <c r="V137">
        <v>98.19</v>
      </c>
      <c r="W137">
        <v>3.42</v>
      </c>
      <c r="X137">
        <v>3.67</v>
      </c>
      <c r="Y137" s="8">
        <f t="shared" si="39"/>
        <v>0.25</v>
      </c>
      <c r="Z137">
        <v>0.57999999999999996</v>
      </c>
      <c r="AA137" s="7">
        <v>2680</v>
      </c>
      <c r="AB137" s="7">
        <v>2880</v>
      </c>
      <c r="AC137">
        <f t="shared" si="40"/>
        <v>3.459392487759231</v>
      </c>
      <c r="AD137">
        <f t="shared" si="41"/>
        <v>3.428134794028789</v>
      </c>
      <c r="AE137" s="7">
        <f t="shared" si="42"/>
        <v>42.07161591064343</v>
      </c>
      <c r="AF137" s="7">
        <v>20</v>
      </c>
      <c r="AG137" s="7">
        <f t="shared" si="43"/>
        <v>-62.07161591064343</v>
      </c>
      <c r="AH137" s="7">
        <f t="shared" si="44"/>
        <v>0.60326479710637926</v>
      </c>
      <c r="AI137">
        <v>0</v>
      </c>
      <c r="AJ137">
        <v>0.02</v>
      </c>
      <c r="AK137">
        <v>3.51</v>
      </c>
      <c r="AL137">
        <v>0.28000000000000003</v>
      </c>
      <c r="AM137">
        <v>0.99</v>
      </c>
    </row>
    <row r="138" spans="1:39" x14ac:dyDescent="0.25">
      <c r="A138">
        <v>795</v>
      </c>
      <c r="B138" t="s">
        <v>1431</v>
      </c>
      <c r="C138" t="s">
        <v>1228</v>
      </c>
      <c r="D138" t="s">
        <v>1332</v>
      </c>
      <c r="E138" s="7">
        <f t="shared" si="30"/>
        <v>199.52623149688802</v>
      </c>
      <c r="F138" s="8">
        <v>2.2999999999999998</v>
      </c>
      <c r="G138" s="7">
        <f t="shared" si="31"/>
        <v>6880.8126618180304</v>
      </c>
      <c r="H138" s="7">
        <f t="shared" si="32"/>
        <v>3.8376397338315353</v>
      </c>
      <c r="I138" s="7">
        <v>0.03</v>
      </c>
      <c r="J138" s="7">
        <f t="shared" si="33"/>
        <v>0.77712125471966254</v>
      </c>
      <c r="K138" s="7">
        <f t="shared" si="34"/>
        <v>2.3147609885511984</v>
      </c>
      <c r="L138" s="7">
        <f t="shared" si="35"/>
        <v>5.985786944906641</v>
      </c>
      <c r="M138" s="7">
        <f t="shared" si="35"/>
        <v>206.42437985454106</v>
      </c>
      <c r="N138" s="7">
        <f t="shared" si="36"/>
        <v>1.6498725681546078</v>
      </c>
      <c r="O138" s="7">
        <f t="shared" si="37"/>
        <v>1.8998725681546083</v>
      </c>
      <c r="P138">
        <v>65</v>
      </c>
      <c r="Q138">
        <f t="shared" si="38"/>
        <v>338</v>
      </c>
      <c r="R138" t="s">
        <v>1333</v>
      </c>
      <c r="S138" s="9" t="s">
        <v>1334</v>
      </c>
      <c r="T138" t="s">
        <v>42</v>
      </c>
      <c r="U138" t="s">
        <v>1229</v>
      </c>
      <c r="V138">
        <v>98.19</v>
      </c>
      <c r="W138">
        <v>3.42</v>
      </c>
      <c r="X138">
        <v>3.67</v>
      </c>
      <c r="Y138" s="8">
        <f t="shared" si="39"/>
        <v>0.25</v>
      </c>
      <c r="Z138">
        <v>0.57999999999999996</v>
      </c>
      <c r="AA138" s="7">
        <v>2680</v>
      </c>
      <c r="AB138" s="7">
        <v>2880</v>
      </c>
      <c r="AC138">
        <f t="shared" si="40"/>
        <v>3.459392487759231</v>
      </c>
      <c r="AD138">
        <f t="shared" si="41"/>
        <v>3.428134794028789</v>
      </c>
      <c r="AE138" s="7">
        <f t="shared" si="42"/>
        <v>42.07161591064343</v>
      </c>
      <c r="AF138" s="7">
        <v>20</v>
      </c>
      <c r="AG138" s="7">
        <f t="shared" si="43"/>
        <v>-62.07161591064343</v>
      </c>
      <c r="AH138" s="7">
        <f t="shared" si="44"/>
        <v>1.5376397338315357</v>
      </c>
      <c r="AI138">
        <v>0</v>
      </c>
      <c r="AJ138">
        <v>0.02</v>
      </c>
      <c r="AK138">
        <v>3.51</v>
      </c>
      <c r="AL138">
        <v>0.28000000000000003</v>
      </c>
      <c r="AM138">
        <v>0.99</v>
      </c>
    </row>
    <row r="139" spans="1:39" x14ac:dyDescent="0.25">
      <c r="A139">
        <v>794</v>
      </c>
      <c r="B139" t="s">
        <v>1431</v>
      </c>
      <c r="C139" t="s">
        <v>1228</v>
      </c>
      <c r="D139" t="s">
        <v>1332</v>
      </c>
      <c r="E139" s="7">
        <f t="shared" si="30"/>
        <v>64.565422903465588</v>
      </c>
      <c r="F139" s="8">
        <v>1.81</v>
      </c>
      <c r="G139" s="7">
        <f t="shared" si="31"/>
        <v>13479.411475148154</v>
      </c>
      <c r="H139" s="7">
        <f t="shared" si="32"/>
        <v>4.1296709308732424</v>
      </c>
      <c r="I139" s="7">
        <v>0.03</v>
      </c>
      <c r="J139" s="7">
        <f t="shared" si="33"/>
        <v>0.28712125471966266</v>
      </c>
      <c r="K139" s="7">
        <f t="shared" si="34"/>
        <v>2.606792185592905</v>
      </c>
      <c r="L139" s="7">
        <f t="shared" si="35"/>
        <v>1.9369626871039676</v>
      </c>
      <c r="M139" s="7">
        <f t="shared" si="35"/>
        <v>404.38234425444494</v>
      </c>
      <c r="N139" s="7">
        <f t="shared" si="36"/>
        <v>1.6899266946565381</v>
      </c>
      <c r="O139" s="7">
        <f t="shared" si="37"/>
        <v>1.9399266946565383</v>
      </c>
      <c r="P139">
        <v>95</v>
      </c>
      <c r="Q139">
        <f t="shared" si="38"/>
        <v>368</v>
      </c>
      <c r="R139" t="s">
        <v>1333</v>
      </c>
      <c r="S139" s="9" t="s">
        <v>1334</v>
      </c>
      <c r="T139" t="s">
        <v>42</v>
      </c>
      <c r="U139" t="s">
        <v>1229</v>
      </c>
      <c r="V139">
        <v>98.19</v>
      </c>
      <c r="W139">
        <v>3.42</v>
      </c>
      <c r="X139">
        <v>3.67</v>
      </c>
      <c r="Y139" s="8">
        <f t="shared" si="39"/>
        <v>0.25</v>
      </c>
      <c r="Z139">
        <v>0.57999999999999996</v>
      </c>
      <c r="AA139" s="7">
        <v>2680</v>
      </c>
      <c r="AB139" s="7">
        <v>2880</v>
      </c>
      <c r="AC139">
        <f t="shared" si="40"/>
        <v>3.459392487759231</v>
      </c>
      <c r="AD139">
        <f t="shared" si="41"/>
        <v>3.428134794028789</v>
      </c>
      <c r="AE139" s="7">
        <f t="shared" si="42"/>
        <v>42.07161591064343</v>
      </c>
      <c r="AF139" s="7">
        <v>20</v>
      </c>
      <c r="AG139" s="7">
        <f t="shared" si="43"/>
        <v>-62.07161591064343</v>
      </c>
      <c r="AH139" s="7">
        <f t="shared" si="44"/>
        <v>2.3196709308732424</v>
      </c>
      <c r="AI139">
        <v>0</v>
      </c>
      <c r="AJ139">
        <v>0.02</v>
      </c>
      <c r="AK139">
        <v>3.51</v>
      </c>
      <c r="AL139">
        <v>0.28000000000000003</v>
      </c>
      <c r="AM139">
        <v>0.99</v>
      </c>
    </row>
    <row r="140" spans="1:39" x14ac:dyDescent="0.25">
      <c r="A140">
        <v>1062</v>
      </c>
      <c r="B140" t="s">
        <v>1432</v>
      </c>
      <c r="C140" t="s">
        <v>1433</v>
      </c>
      <c r="D140" t="s">
        <v>1332</v>
      </c>
      <c r="E140" s="7">
        <f t="shared" si="30"/>
        <v>2041.7379446695318</v>
      </c>
      <c r="F140" s="8">
        <v>3.31</v>
      </c>
      <c r="G140" s="7">
        <f t="shared" si="31"/>
        <v>30.330673529268836</v>
      </c>
      <c r="H140" s="7">
        <f t="shared" si="32"/>
        <v>1.4818820544516809</v>
      </c>
      <c r="I140" s="7">
        <v>0.03</v>
      </c>
      <c r="J140" s="7">
        <f t="shared" si="33"/>
        <v>1.7871212547196629</v>
      </c>
      <c r="K140" s="7">
        <f t="shared" si="34"/>
        <v>-4.0996690828656313E-2</v>
      </c>
      <c r="L140" s="7">
        <f t="shared" si="35"/>
        <v>61.252138340085949</v>
      </c>
      <c r="M140" s="7">
        <f t="shared" si="35"/>
        <v>0.90992020587806544</v>
      </c>
      <c r="N140" s="7">
        <f t="shared" si="36"/>
        <v>2.9091148887747531</v>
      </c>
      <c r="O140" s="7">
        <f t="shared" si="37"/>
        <v>-0.45588511122524661</v>
      </c>
      <c r="P140">
        <v>65</v>
      </c>
      <c r="Q140">
        <f t="shared" si="38"/>
        <v>338</v>
      </c>
      <c r="R140" t="s">
        <v>1333</v>
      </c>
      <c r="S140" s="9" t="s">
        <v>1334</v>
      </c>
      <c r="T140" t="s">
        <v>42</v>
      </c>
      <c r="U140" t="s">
        <v>1434</v>
      </c>
      <c r="V140">
        <v>102.18</v>
      </c>
      <c r="W140">
        <v>5.1849999999999996</v>
      </c>
      <c r="X140">
        <v>1.82</v>
      </c>
      <c r="Y140" s="8">
        <f t="shared" si="39"/>
        <v>-3.3649999999999993</v>
      </c>
      <c r="Z140">
        <v>-3.1549999999999998</v>
      </c>
      <c r="AA140">
        <v>117</v>
      </c>
      <c r="AB140">
        <v>124</v>
      </c>
      <c r="AC140">
        <f t="shared" si="40"/>
        <v>2.0934216851622351</v>
      </c>
      <c r="AD140">
        <f t="shared" si="41"/>
        <v>2.0681858617461617</v>
      </c>
      <c r="AE140" s="7">
        <f t="shared" si="42"/>
        <v>54.086524419388759</v>
      </c>
      <c r="AF140" s="7">
        <v>20</v>
      </c>
      <c r="AG140" s="7">
        <f t="shared" si="43"/>
        <v>-74.086524419388752</v>
      </c>
      <c r="AH140" s="7">
        <f t="shared" si="44"/>
        <v>-1.8281179455483192</v>
      </c>
      <c r="AI140">
        <v>0.31</v>
      </c>
      <c r="AJ140">
        <v>0.32</v>
      </c>
      <c r="AK140">
        <v>3.5700000000000003</v>
      </c>
      <c r="AL140">
        <v>0.46</v>
      </c>
      <c r="AM140">
        <v>1.01</v>
      </c>
    </row>
    <row r="141" spans="1:39" x14ac:dyDescent="0.25">
      <c r="A141">
        <v>1061</v>
      </c>
      <c r="B141" t="s">
        <v>1432</v>
      </c>
      <c r="C141" t="s">
        <v>1433</v>
      </c>
      <c r="D141" t="s">
        <v>1332</v>
      </c>
      <c r="E141" s="7">
        <f t="shared" si="30"/>
        <v>501.18723362727269</v>
      </c>
      <c r="F141" s="8">
        <v>2.7</v>
      </c>
      <c r="G141" s="7">
        <f t="shared" si="31"/>
        <v>63.868589324694838</v>
      </c>
      <c r="H141" s="7">
        <f t="shared" si="32"/>
        <v>1.8052873239352423</v>
      </c>
      <c r="I141" s="7">
        <v>0.03</v>
      </c>
      <c r="J141" s="7">
        <f t="shared" si="33"/>
        <v>1.1771212547196628</v>
      </c>
      <c r="K141" s="7">
        <f t="shared" si="34"/>
        <v>0.28240857865490487</v>
      </c>
      <c r="L141" s="7">
        <f t="shared" si="35"/>
        <v>15.035617008818186</v>
      </c>
      <c r="M141" s="7">
        <f t="shared" si="35"/>
        <v>1.9160576797408453</v>
      </c>
      <c r="N141" s="7">
        <f t="shared" si="36"/>
        <v>2.9805430877185382</v>
      </c>
      <c r="O141" s="7">
        <f t="shared" si="37"/>
        <v>-0.38445691228146228</v>
      </c>
      <c r="P141">
        <v>95</v>
      </c>
      <c r="Q141">
        <f t="shared" si="38"/>
        <v>368</v>
      </c>
      <c r="R141" t="s">
        <v>1333</v>
      </c>
      <c r="S141" s="9" t="s">
        <v>1334</v>
      </c>
      <c r="T141" t="s">
        <v>42</v>
      </c>
      <c r="U141" t="s">
        <v>1434</v>
      </c>
      <c r="V141">
        <v>102.18</v>
      </c>
      <c r="W141">
        <v>5.1849999999999996</v>
      </c>
      <c r="X141">
        <v>1.82</v>
      </c>
      <c r="Y141" s="8">
        <f t="shared" si="39"/>
        <v>-3.3649999999999993</v>
      </c>
      <c r="Z141">
        <v>-3.1549999999999998</v>
      </c>
      <c r="AA141">
        <v>117</v>
      </c>
      <c r="AB141">
        <v>124</v>
      </c>
      <c r="AC141">
        <f t="shared" si="40"/>
        <v>2.0934216851622351</v>
      </c>
      <c r="AD141">
        <f t="shared" si="41"/>
        <v>2.0681858617461617</v>
      </c>
      <c r="AE141" s="7">
        <f t="shared" si="42"/>
        <v>54.086524419388759</v>
      </c>
      <c r="AF141" s="7">
        <v>20</v>
      </c>
      <c r="AG141" s="7">
        <f t="shared" si="43"/>
        <v>-74.086524419388752</v>
      </c>
      <c r="AH141" s="7">
        <f t="shared" si="44"/>
        <v>-0.89471267606475791</v>
      </c>
      <c r="AI141">
        <v>0.31</v>
      </c>
      <c r="AJ141">
        <v>0.32</v>
      </c>
      <c r="AK141">
        <v>3.5700000000000003</v>
      </c>
      <c r="AL141">
        <v>0.46</v>
      </c>
      <c r="AM141">
        <v>1.01</v>
      </c>
    </row>
    <row r="142" spans="1:39" x14ac:dyDescent="0.25">
      <c r="A142">
        <v>899</v>
      </c>
      <c r="B142" t="s">
        <v>1435</v>
      </c>
      <c r="C142" t="s">
        <v>1436</v>
      </c>
      <c r="D142" t="s">
        <v>1332</v>
      </c>
      <c r="E142" s="7">
        <f t="shared" si="30"/>
        <v>3388.4415613920255</v>
      </c>
      <c r="F142" s="8">
        <v>3.53</v>
      </c>
      <c r="G142" s="7">
        <f t="shared" si="31"/>
        <v>4649.4759146322249</v>
      </c>
      <c r="H142" s="7">
        <f t="shared" si="32"/>
        <v>3.6674040023070171</v>
      </c>
      <c r="I142" s="7">
        <v>0.03</v>
      </c>
      <c r="J142" s="7">
        <f t="shared" si="33"/>
        <v>2.0071212547196624</v>
      </c>
      <c r="K142" s="7">
        <f t="shared" si="34"/>
        <v>2.1445252570266797</v>
      </c>
      <c r="L142" s="7">
        <f t="shared" si="35"/>
        <v>101.65324684176085</v>
      </c>
      <c r="M142" s="7">
        <f t="shared" si="35"/>
        <v>139.48427743896673</v>
      </c>
      <c r="N142" s="7">
        <f t="shared" si="36"/>
        <v>1.7402546720388741</v>
      </c>
      <c r="O142" s="7">
        <f t="shared" si="37"/>
        <v>2.2662546720388739</v>
      </c>
      <c r="P142">
        <v>15</v>
      </c>
      <c r="Q142">
        <f t="shared" si="38"/>
        <v>288</v>
      </c>
      <c r="R142" t="s">
        <v>1333</v>
      </c>
      <c r="S142" s="9" t="s">
        <v>1334</v>
      </c>
      <c r="T142" t="s">
        <v>42</v>
      </c>
      <c r="U142" t="s">
        <v>1437</v>
      </c>
      <c r="V142">
        <v>110.2</v>
      </c>
      <c r="W142">
        <v>2.9740000000000002</v>
      </c>
      <c r="X142">
        <v>3.5</v>
      </c>
      <c r="Y142" s="8">
        <f t="shared" si="39"/>
        <v>0.5259999999999998</v>
      </c>
      <c r="Z142">
        <v>0.52600000000000002</v>
      </c>
      <c r="AA142" s="7">
        <v>1920</v>
      </c>
      <c r="AB142" s="7">
        <v>1810</v>
      </c>
      <c r="AC142">
        <f t="shared" si="40"/>
        <v>3.2576785748691846</v>
      </c>
      <c r="AD142">
        <f t="shared" si="41"/>
        <v>3.2833012287035497</v>
      </c>
      <c r="AE142" s="7">
        <f t="shared" si="42"/>
        <v>43.84586628532729</v>
      </c>
      <c r="AF142" s="7">
        <v>20</v>
      </c>
      <c r="AG142" s="7">
        <f t="shared" si="43"/>
        <v>-63.84586628532729</v>
      </c>
      <c r="AH142" s="7">
        <f t="shared" si="44"/>
        <v>0.13740400230701716</v>
      </c>
      <c r="AI142">
        <v>0.09</v>
      </c>
      <c r="AJ142">
        <v>0.1</v>
      </c>
      <c r="AK142">
        <v>3.58</v>
      </c>
      <c r="AL142">
        <v>0.37</v>
      </c>
      <c r="AM142">
        <v>1.1499999999999999</v>
      </c>
    </row>
    <row r="143" spans="1:39" x14ac:dyDescent="0.25">
      <c r="A143">
        <v>898</v>
      </c>
      <c r="B143" t="s">
        <v>1435</v>
      </c>
      <c r="C143" t="s">
        <v>1436</v>
      </c>
      <c r="D143" t="s">
        <v>1332</v>
      </c>
      <c r="E143" s="7">
        <f t="shared" si="30"/>
        <v>1096.4781961431863</v>
      </c>
      <c r="F143" s="8">
        <v>3.04</v>
      </c>
      <c r="G143" s="7">
        <f t="shared" si="31"/>
        <v>8498.8955398764065</v>
      </c>
      <c r="H143" s="7">
        <f t="shared" si="32"/>
        <v>3.9293624913492824</v>
      </c>
      <c r="I143" s="7">
        <v>0.03</v>
      </c>
      <c r="J143" s="7">
        <f t="shared" si="33"/>
        <v>1.5171212547196629</v>
      </c>
      <c r="K143" s="7">
        <f t="shared" si="34"/>
        <v>2.406483746068945</v>
      </c>
      <c r="L143" s="7">
        <f t="shared" si="35"/>
        <v>32.894345884295596</v>
      </c>
      <c r="M143" s="7">
        <f t="shared" si="35"/>
        <v>254.96686619629239</v>
      </c>
      <c r="N143" s="7">
        <f t="shared" si="36"/>
        <v>1.7666588385250761</v>
      </c>
      <c r="O143" s="7">
        <f t="shared" si="37"/>
        <v>2.2926588385250755</v>
      </c>
      <c r="P143">
        <v>35</v>
      </c>
      <c r="Q143">
        <f t="shared" si="38"/>
        <v>308</v>
      </c>
      <c r="R143" t="s">
        <v>1333</v>
      </c>
      <c r="S143" s="9" t="s">
        <v>1334</v>
      </c>
      <c r="T143" t="s">
        <v>42</v>
      </c>
      <c r="U143" t="s">
        <v>1437</v>
      </c>
      <c r="V143">
        <v>110.2</v>
      </c>
      <c r="W143">
        <v>2.9740000000000002</v>
      </c>
      <c r="X143">
        <v>3.5</v>
      </c>
      <c r="Y143" s="8">
        <f t="shared" si="39"/>
        <v>0.5259999999999998</v>
      </c>
      <c r="Z143">
        <v>0.52600000000000002</v>
      </c>
      <c r="AA143" s="7">
        <v>1920</v>
      </c>
      <c r="AB143" s="7">
        <v>1810</v>
      </c>
      <c r="AC143">
        <f t="shared" si="40"/>
        <v>3.2576785748691846</v>
      </c>
      <c r="AD143">
        <f t="shared" si="41"/>
        <v>3.2833012287035497</v>
      </c>
      <c r="AE143" s="7">
        <f t="shared" si="42"/>
        <v>43.84586628532729</v>
      </c>
      <c r="AF143" s="7">
        <v>20</v>
      </c>
      <c r="AG143" s="7">
        <f t="shared" si="43"/>
        <v>-63.84586628532729</v>
      </c>
      <c r="AH143" s="7">
        <f t="shared" si="44"/>
        <v>0.88936249134928236</v>
      </c>
      <c r="AI143">
        <v>0.09</v>
      </c>
      <c r="AJ143">
        <v>0.1</v>
      </c>
      <c r="AK143">
        <v>3.58</v>
      </c>
      <c r="AL143">
        <v>0.37</v>
      </c>
      <c r="AM143">
        <v>1.1499999999999999</v>
      </c>
    </row>
    <row r="144" spans="1:39" x14ac:dyDescent="0.25">
      <c r="A144">
        <v>897</v>
      </c>
      <c r="B144" t="s">
        <v>1435</v>
      </c>
      <c r="C144" t="s">
        <v>1436</v>
      </c>
      <c r="D144" t="s">
        <v>1332</v>
      </c>
      <c r="E144" s="7">
        <f t="shared" si="30"/>
        <v>263.02679918953817</v>
      </c>
      <c r="F144" s="8">
        <v>2.42</v>
      </c>
      <c r="G144" s="7">
        <f t="shared" si="31"/>
        <v>18639.983801096358</v>
      </c>
      <c r="H144" s="7">
        <f t="shared" si="32"/>
        <v>4.2704455305985674</v>
      </c>
      <c r="I144" s="7">
        <v>0.03</v>
      </c>
      <c r="J144" s="7">
        <f t="shared" si="33"/>
        <v>0.89712125471966231</v>
      </c>
      <c r="K144" s="7">
        <f t="shared" si="34"/>
        <v>2.74756678531823</v>
      </c>
      <c r="L144" s="7">
        <f t="shared" si="35"/>
        <v>7.8908039756861443</v>
      </c>
      <c r="M144" s="7">
        <f t="shared" si="35"/>
        <v>559.19951403289122</v>
      </c>
      <c r="N144" s="7">
        <f t="shared" si="36"/>
        <v>1.8066783649216402</v>
      </c>
      <c r="O144" s="7">
        <f t="shared" si="37"/>
        <v>2.33267836492164</v>
      </c>
      <c r="P144">
        <v>65</v>
      </c>
      <c r="Q144">
        <f t="shared" si="38"/>
        <v>338</v>
      </c>
      <c r="R144" t="s">
        <v>1333</v>
      </c>
      <c r="S144" s="9" t="s">
        <v>1334</v>
      </c>
      <c r="T144" t="s">
        <v>42</v>
      </c>
      <c r="U144" t="s">
        <v>1437</v>
      </c>
      <c r="V144">
        <v>110.2</v>
      </c>
      <c r="W144">
        <v>2.9740000000000002</v>
      </c>
      <c r="X144">
        <v>3.5</v>
      </c>
      <c r="Y144" s="8">
        <f t="shared" si="39"/>
        <v>0.5259999999999998</v>
      </c>
      <c r="Z144">
        <v>0.52600000000000002</v>
      </c>
      <c r="AA144" s="7">
        <v>1920</v>
      </c>
      <c r="AB144" s="7">
        <v>1810</v>
      </c>
      <c r="AC144">
        <f t="shared" si="40"/>
        <v>3.2576785748691846</v>
      </c>
      <c r="AD144">
        <f t="shared" si="41"/>
        <v>3.2833012287035497</v>
      </c>
      <c r="AE144" s="7">
        <f t="shared" si="42"/>
        <v>43.84586628532729</v>
      </c>
      <c r="AF144" s="7">
        <v>20</v>
      </c>
      <c r="AG144" s="7">
        <f t="shared" si="43"/>
        <v>-63.84586628532729</v>
      </c>
      <c r="AH144" s="7">
        <f t="shared" si="44"/>
        <v>1.8504455305985676</v>
      </c>
      <c r="AI144">
        <v>0.09</v>
      </c>
      <c r="AJ144">
        <v>0.1</v>
      </c>
      <c r="AK144">
        <v>3.58</v>
      </c>
      <c r="AL144">
        <v>0.37</v>
      </c>
      <c r="AM144">
        <v>1.1499999999999999</v>
      </c>
    </row>
    <row r="145" spans="1:39" x14ac:dyDescent="0.25">
      <c r="A145">
        <v>896</v>
      </c>
      <c r="B145" t="s">
        <v>1435</v>
      </c>
      <c r="C145" t="s">
        <v>1436</v>
      </c>
      <c r="D145" t="s">
        <v>1332</v>
      </c>
      <c r="E145" s="7">
        <f t="shared" si="30"/>
        <v>100</v>
      </c>
      <c r="F145" s="8">
        <v>2</v>
      </c>
      <c r="G145" s="7">
        <f t="shared" si="31"/>
        <v>45167.936290647922</v>
      </c>
      <c r="H145" s="7">
        <f t="shared" si="32"/>
        <v>4.6548302482311215</v>
      </c>
      <c r="I145" s="7">
        <v>0.03</v>
      </c>
      <c r="J145" s="7">
        <f t="shared" si="33"/>
        <v>0.47712125471966244</v>
      </c>
      <c r="K145" s="7">
        <f t="shared" si="34"/>
        <v>3.1319515029507841</v>
      </c>
      <c r="L145" s="7">
        <f t="shared" si="35"/>
        <v>3.0000000000000004</v>
      </c>
      <c r="M145" s="7">
        <f t="shared" si="35"/>
        <v>1355.0380887194387</v>
      </c>
      <c r="N145" s="7">
        <f t="shared" si="36"/>
        <v>1.9390860120144171</v>
      </c>
      <c r="O145" s="7">
        <f t="shared" si="37"/>
        <v>2.4650860120144173</v>
      </c>
      <c r="P145">
        <v>95</v>
      </c>
      <c r="Q145">
        <f t="shared" si="38"/>
        <v>368</v>
      </c>
      <c r="R145" t="s">
        <v>1333</v>
      </c>
      <c r="S145" s="9" t="s">
        <v>1334</v>
      </c>
      <c r="T145" t="s">
        <v>42</v>
      </c>
      <c r="U145" t="s">
        <v>1437</v>
      </c>
      <c r="V145">
        <v>110.2</v>
      </c>
      <c r="W145">
        <v>2.9740000000000002</v>
      </c>
      <c r="X145">
        <v>3.5</v>
      </c>
      <c r="Y145" s="8">
        <f t="shared" si="39"/>
        <v>0.5259999999999998</v>
      </c>
      <c r="Z145">
        <v>0.52600000000000002</v>
      </c>
      <c r="AA145" s="7">
        <v>1920</v>
      </c>
      <c r="AB145" s="7">
        <v>1810</v>
      </c>
      <c r="AC145">
        <f t="shared" si="40"/>
        <v>3.2576785748691846</v>
      </c>
      <c r="AD145">
        <f t="shared" si="41"/>
        <v>3.2833012287035497</v>
      </c>
      <c r="AE145" s="7">
        <f t="shared" si="42"/>
        <v>43.84586628532729</v>
      </c>
      <c r="AF145" s="7">
        <v>20</v>
      </c>
      <c r="AG145" s="7">
        <f t="shared" si="43"/>
        <v>-63.84586628532729</v>
      </c>
      <c r="AH145" s="7">
        <f t="shared" si="44"/>
        <v>2.6548302482311215</v>
      </c>
      <c r="AI145">
        <v>0.09</v>
      </c>
      <c r="AJ145">
        <v>0.1</v>
      </c>
      <c r="AK145">
        <v>3.58</v>
      </c>
      <c r="AL145">
        <v>0.37</v>
      </c>
      <c r="AM145">
        <v>1.1499999999999999</v>
      </c>
    </row>
    <row r="146" spans="1:39" x14ac:dyDescent="0.25">
      <c r="A146">
        <v>521</v>
      </c>
      <c r="B146" t="s">
        <v>91</v>
      </c>
      <c r="C146" t="s">
        <v>92</v>
      </c>
      <c r="D146" t="s">
        <v>1332</v>
      </c>
      <c r="E146" s="7">
        <f t="shared" si="30"/>
        <v>8511.3803820237772</v>
      </c>
      <c r="F146" s="8">
        <v>3.93</v>
      </c>
      <c r="G146" s="7">
        <f t="shared" si="31"/>
        <v>277.03631275142413</v>
      </c>
      <c r="H146" s="7">
        <f t="shared" si="32"/>
        <v>2.4425366982845222</v>
      </c>
      <c r="I146" s="7">
        <v>0.03</v>
      </c>
      <c r="J146" s="7">
        <f t="shared" si="33"/>
        <v>2.4071212547196632</v>
      </c>
      <c r="K146" s="7">
        <f t="shared" si="34"/>
        <v>0.91965795300418551</v>
      </c>
      <c r="L146" s="7">
        <f t="shared" si="35"/>
        <v>255.34141146071352</v>
      </c>
      <c r="M146" s="7">
        <f t="shared" si="35"/>
        <v>8.3110893825427379</v>
      </c>
      <c r="N146" s="7">
        <f t="shared" si="36"/>
        <v>2.1373873680163804</v>
      </c>
      <c r="O146" s="7">
        <f t="shared" si="37"/>
        <v>1.0413873680163797</v>
      </c>
      <c r="P146">
        <v>15</v>
      </c>
      <c r="Q146">
        <f t="shared" si="38"/>
        <v>288</v>
      </c>
      <c r="R146" t="s">
        <v>1333</v>
      </c>
      <c r="S146" s="9" t="s">
        <v>1334</v>
      </c>
      <c r="T146" t="s">
        <v>42</v>
      </c>
      <c r="U146" t="s">
        <v>93</v>
      </c>
      <c r="V146">
        <v>112.56</v>
      </c>
      <c r="W146">
        <v>3.7360000000000002</v>
      </c>
      <c r="X146">
        <v>2.64</v>
      </c>
      <c r="Y146" s="8">
        <f t="shared" si="39"/>
        <v>-1.0960000000000001</v>
      </c>
      <c r="Z146">
        <v>-0.89600000000000002</v>
      </c>
      <c r="AA146" s="7">
        <v>1240</v>
      </c>
      <c r="AB146" s="7">
        <v>1600</v>
      </c>
      <c r="AC146">
        <f t="shared" si="40"/>
        <v>3.2041199826559246</v>
      </c>
      <c r="AD146">
        <f t="shared" si="41"/>
        <v>3.0934216851622351</v>
      </c>
      <c r="AE146" s="7">
        <f t="shared" si="42"/>
        <v>44.316960970569525</v>
      </c>
      <c r="AF146" s="7">
        <v>20</v>
      </c>
      <c r="AG146" s="7">
        <f t="shared" si="43"/>
        <v>-64.316960970569525</v>
      </c>
      <c r="AH146" s="7">
        <f t="shared" si="44"/>
        <v>-1.4874633017154777</v>
      </c>
      <c r="AI146">
        <v>0</v>
      </c>
      <c r="AJ146">
        <v>0.11</v>
      </c>
      <c r="AK146">
        <v>3.59</v>
      </c>
      <c r="AL146">
        <v>0.77</v>
      </c>
      <c r="AM146">
        <v>0.84</v>
      </c>
    </row>
    <row r="147" spans="1:39" x14ac:dyDescent="0.25">
      <c r="A147">
        <v>519</v>
      </c>
      <c r="B147" t="s">
        <v>91</v>
      </c>
      <c r="C147" t="s">
        <v>92</v>
      </c>
      <c r="D147" t="s">
        <v>1332</v>
      </c>
      <c r="E147" s="7">
        <f t="shared" si="30"/>
        <v>645.65422903465594</v>
      </c>
      <c r="F147" s="8">
        <v>2.81</v>
      </c>
      <c r="G147" s="7">
        <f t="shared" si="31"/>
        <v>1117.4243144186316</v>
      </c>
      <c r="H147" s="7">
        <f t="shared" si="32"/>
        <v>3.0482181170894367</v>
      </c>
      <c r="I147" s="7">
        <v>0.03</v>
      </c>
      <c r="J147" s="7">
        <f t="shared" si="33"/>
        <v>1.2871212547196627</v>
      </c>
      <c r="K147" s="7">
        <f t="shared" si="34"/>
        <v>1.5253393718090993</v>
      </c>
      <c r="L147" s="7">
        <f t="shared" si="35"/>
        <v>19.369626871039678</v>
      </c>
      <c r="M147" s="7">
        <f t="shared" si="35"/>
        <v>33.522729432558961</v>
      </c>
      <c r="N147" s="7">
        <f t="shared" si="36"/>
        <v>2.206450951412509</v>
      </c>
      <c r="O147" s="7">
        <f t="shared" si="37"/>
        <v>1.1104509514125092</v>
      </c>
      <c r="P147">
        <v>65</v>
      </c>
      <c r="Q147">
        <f t="shared" si="38"/>
        <v>338</v>
      </c>
      <c r="R147" t="s">
        <v>1333</v>
      </c>
      <c r="S147" s="9" t="s">
        <v>1334</v>
      </c>
      <c r="T147" t="s">
        <v>42</v>
      </c>
      <c r="U147" t="s">
        <v>93</v>
      </c>
      <c r="V147">
        <v>112.56</v>
      </c>
      <c r="W147">
        <v>3.7360000000000002</v>
      </c>
      <c r="X147">
        <v>2.64</v>
      </c>
      <c r="Y147" s="8">
        <f t="shared" si="39"/>
        <v>-1.0960000000000001</v>
      </c>
      <c r="Z147">
        <v>-0.89600000000000002</v>
      </c>
      <c r="AA147" s="7">
        <v>1240</v>
      </c>
      <c r="AB147" s="7">
        <v>1600</v>
      </c>
      <c r="AC147">
        <f t="shared" si="40"/>
        <v>3.2041199826559246</v>
      </c>
      <c r="AD147">
        <f t="shared" si="41"/>
        <v>3.0934216851622351</v>
      </c>
      <c r="AE147" s="7">
        <f t="shared" si="42"/>
        <v>44.316960970569525</v>
      </c>
      <c r="AF147" s="7">
        <v>20</v>
      </c>
      <c r="AG147" s="7">
        <f t="shared" si="43"/>
        <v>-64.316960970569525</v>
      </c>
      <c r="AH147" s="7">
        <f t="shared" si="44"/>
        <v>0.23821811708943674</v>
      </c>
      <c r="AI147">
        <v>0</v>
      </c>
      <c r="AJ147">
        <v>0.11</v>
      </c>
      <c r="AK147">
        <v>3.59</v>
      </c>
      <c r="AL147">
        <v>0.77</v>
      </c>
      <c r="AM147">
        <v>0.84</v>
      </c>
    </row>
    <row r="148" spans="1:39" x14ac:dyDescent="0.25">
      <c r="A148">
        <v>520</v>
      </c>
      <c r="B148" t="s">
        <v>91</v>
      </c>
      <c r="C148" t="s">
        <v>92</v>
      </c>
      <c r="D148" t="s">
        <v>1332</v>
      </c>
      <c r="E148" s="7">
        <f t="shared" si="30"/>
        <v>3311.3112148259115</v>
      </c>
      <c r="F148" s="8">
        <v>3.52</v>
      </c>
      <c r="G148" s="7">
        <f t="shared" si="31"/>
        <v>616.65691626584135</v>
      </c>
      <c r="H148" s="7">
        <f t="shared" si="32"/>
        <v>2.7900436067988879</v>
      </c>
      <c r="I148" s="7">
        <v>0.03</v>
      </c>
      <c r="J148" s="7">
        <f t="shared" si="33"/>
        <v>1.9971212547196626</v>
      </c>
      <c r="K148" s="7">
        <f t="shared" si="34"/>
        <v>1.2671648615185505</v>
      </c>
      <c r="L148" s="7">
        <f t="shared" si="35"/>
        <v>99.339336444777416</v>
      </c>
      <c r="M148" s="7">
        <f t="shared" si="35"/>
        <v>18.49970748797524</v>
      </c>
      <c r="N148" s="7">
        <f t="shared" si="36"/>
        <v>2.249339953974681</v>
      </c>
      <c r="O148" s="7">
        <f t="shared" si="37"/>
        <v>1.1533399539746809</v>
      </c>
      <c r="P148">
        <v>35</v>
      </c>
      <c r="Q148">
        <f t="shared" si="38"/>
        <v>308</v>
      </c>
      <c r="R148" t="s">
        <v>1333</v>
      </c>
      <c r="S148" s="9" t="s">
        <v>1334</v>
      </c>
      <c r="T148" t="s">
        <v>42</v>
      </c>
      <c r="U148" t="s">
        <v>93</v>
      </c>
      <c r="V148">
        <v>112.56</v>
      </c>
      <c r="W148">
        <v>3.7360000000000002</v>
      </c>
      <c r="X148">
        <v>2.64</v>
      </c>
      <c r="Y148" s="8">
        <f t="shared" si="39"/>
        <v>-1.0960000000000001</v>
      </c>
      <c r="Z148">
        <v>-0.89600000000000002</v>
      </c>
      <c r="AA148" s="7">
        <v>1240</v>
      </c>
      <c r="AB148" s="7">
        <v>1600</v>
      </c>
      <c r="AC148">
        <f t="shared" si="40"/>
        <v>3.2041199826559246</v>
      </c>
      <c r="AD148">
        <f t="shared" si="41"/>
        <v>3.0934216851622351</v>
      </c>
      <c r="AE148" s="7">
        <f t="shared" si="42"/>
        <v>44.316960970569525</v>
      </c>
      <c r="AF148" s="7">
        <v>20</v>
      </c>
      <c r="AG148" s="7">
        <f t="shared" si="43"/>
        <v>-64.316960970569525</v>
      </c>
      <c r="AH148" s="7">
        <f t="shared" si="44"/>
        <v>-0.72995639320111227</v>
      </c>
      <c r="AI148">
        <v>0</v>
      </c>
      <c r="AJ148">
        <v>0.11</v>
      </c>
      <c r="AK148">
        <v>3.59</v>
      </c>
      <c r="AL148">
        <v>0.77</v>
      </c>
      <c r="AM148">
        <v>0.84</v>
      </c>
    </row>
    <row r="149" spans="1:39" x14ac:dyDescent="0.25">
      <c r="A149">
        <v>518</v>
      </c>
      <c r="B149" t="s">
        <v>91</v>
      </c>
      <c r="C149" t="s">
        <v>92</v>
      </c>
      <c r="D149" t="s">
        <v>1332</v>
      </c>
      <c r="E149" s="7">
        <f t="shared" si="30"/>
        <v>239.88329190194912</v>
      </c>
      <c r="F149" s="8">
        <v>2.38</v>
      </c>
      <c r="G149" s="7">
        <f t="shared" si="31"/>
        <v>2682.4898518544742</v>
      </c>
      <c r="H149" s="7">
        <f t="shared" si="32"/>
        <v>3.4285380876587004</v>
      </c>
      <c r="I149" s="7">
        <v>0.03</v>
      </c>
      <c r="J149" s="7">
        <f t="shared" si="33"/>
        <v>0.85712125471966261</v>
      </c>
      <c r="K149" s="7">
        <f t="shared" si="34"/>
        <v>1.905659342378363</v>
      </c>
      <c r="L149" s="7">
        <f t="shared" si="35"/>
        <v>7.1964987570584764</v>
      </c>
      <c r="M149" s="7">
        <f t="shared" si="35"/>
        <v>80.474695555634213</v>
      </c>
      <c r="N149" s="7">
        <f t="shared" si="36"/>
        <v>2.3347938514419959</v>
      </c>
      <c r="O149" s="7">
        <f t="shared" si="37"/>
        <v>1.2387938514419958</v>
      </c>
      <c r="P149">
        <v>95</v>
      </c>
      <c r="Q149">
        <f t="shared" si="38"/>
        <v>368</v>
      </c>
      <c r="R149" t="s">
        <v>1333</v>
      </c>
      <c r="S149" s="9" t="s">
        <v>1334</v>
      </c>
      <c r="T149" t="s">
        <v>42</v>
      </c>
      <c r="U149" t="s">
        <v>93</v>
      </c>
      <c r="V149">
        <v>112.56</v>
      </c>
      <c r="W149">
        <v>3.7360000000000002</v>
      </c>
      <c r="X149">
        <v>2.64</v>
      </c>
      <c r="Y149" s="8">
        <f t="shared" si="39"/>
        <v>-1.0960000000000001</v>
      </c>
      <c r="Z149">
        <v>-0.89600000000000002</v>
      </c>
      <c r="AA149" s="7">
        <v>1240</v>
      </c>
      <c r="AB149" s="7">
        <v>1600</v>
      </c>
      <c r="AC149">
        <f t="shared" si="40"/>
        <v>3.2041199826559246</v>
      </c>
      <c r="AD149">
        <f t="shared" si="41"/>
        <v>3.0934216851622351</v>
      </c>
      <c r="AE149" s="7">
        <f t="shared" si="42"/>
        <v>44.316960970569525</v>
      </c>
      <c r="AF149" s="7">
        <v>20</v>
      </c>
      <c r="AG149" s="7">
        <f t="shared" si="43"/>
        <v>-64.316960970569525</v>
      </c>
      <c r="AH149" s="7">
        <f t="shared" si="44"/>
        <v>1.0485380876587005</v>
      </c>
      <c r="AI149">
        <v>0</v>
      </c>
      <c r="AJ149">
        <v>0.11</v>
      </c>
      <c r="AK149">
        <v>3.59</v>
      </c>
      <c r="AL149">
        <v>0.77</v>
      </c>
      <c r="AM149">
        <v>0.84</v>
      </c>
    </row>
    <row r="150" spans="1:39" x14ac:dyDescent="0.25">
      <c r="A150">
        <v>560</v>
      </c>
      <c r="B150" t="s">
        <v>1438</v>
      </c>
      <c r="C150" t="s">
        <v>1439</v>
      </c>
      <c r="D150" t="s">
        <v>1332</v>
      </c>
      <c r="E150" s="7">
        <f t="shared" si="30"/>
        <v>1122.0184543019636</v>
      </c>
      <c r="F150" s="8">
        <v>3.05</v>
      </c>
      <c r="G150" s="7">
        <f t="shared" si="31"/>
        <v>4326.8881538931755</v>
      </c>
      <c r="H150" s="7">
        <f t="shared" si="32"/>
        <v>3.6361756692281184</v>
      </c>
      <c r="I150" s="7">
        <v>0.03</v>
      </c>
      <c r="J150" s="7">
        <f t="shared" si="33"/>
        <v>1.5271212547196624</v>
      </c>
      <c r="K150" s="7">
        <f t="shared" si="34"/>
        <v>2.113296923947781</v>
      </c>
      <c r="L150" s="7">
        <f t="shared" si="35"/>
        <v>33.660553629058917</v>
      </c>
      <c r="M150" s="7">
        <f t="shared" si="35"/>
        <v>129.80664461679524</v>
      </c>
      <c r="N150" s="7">
        <f t="shared" si="36"/>
        <v>1.2660263389599753</v>
      </c>
      <c r="O150" s="7">
        <f t="shared" si="37"/>
        <v>2.2350263389599752</v>
      </c>
      <c r="P150">
        <v>15</v>
      </c>
      <c r="Q150">
        <f t="shared" si="38"/>
        <v>288</v>
      </c>
      <c r="R150" t="s">
        <v>1333</v>
      </c>
      <c r="S150" s="9" t="s">
        <v>1334</v>
      </c>
      <c r="T150" t="s">
        <v>42</v>
      </c>
      <c r="U150" t="s">
        <v>1440</v>
      </c>
      <c r="V150">
        <v>112.22</v>
      </c>
      <c r="W150">
        <v>3.161</v>
      </c>
      <c r="X150">
        <v>4.13</v>
      </c>
      <c r="Y150" s="8">
        <f t="shared" si="39"/>
        <v>0.96899999999999986</v>
      </c>
      <c r="Z150">
        <v>1.409</v>
      </c>
      <c r="AA150" s="7">
        <v>2210</v>
      </c>
      <c r="AB150" s="7">
        <v>2320</v>
      </c>
      <c r="AC150">
        <f t="shared" si="40"/>
        <v>3.3654879848908998</v>
      </c>
      <c r="AD150">
        <f t="shared" si="41"/>
        <v>3.3443922736851106</v>
      </c>
      <c r="AE150" s="7">
        <f t="shared" si="42"/>
        <v>42.897588184997446</v>
      </c>
      <c r="AF150" s="7">
        <v>20</v>
      </c>
      <c r="AG150" s="7">
        <f t="shared" si="43"/>
        <v>-62.897588184997446</v>
      </c>
      <c r="AH150" s="7">
        <f t="shared" si="44"/>
        <v>0.58617566922811848</v>
      </c>
      <c r="AI150">
        <v>0</v>
      </c>
      <c r="AJ150">
        <v>0.1</v>
      </c>
      <c r="AK150">
        <v>3.66</v>
      </c>
      <c r="AL150">
        <v>0.26</v>
      </c>
      <c r="AM150">
        <v>1.19</v>
      </c>
    </row>
    <row r="151" spans="1:39" x14ac:dyDescent="0.25">
      <c r="A151">
        <v>559</v>
      </c>
      <c r="B151" t="s">
        <v>1438</v>
      </c>
      <c r="C151" t="s">
        <v>1439</v>
      </c>
      <c r="D151" t="s">
        <v>1332</v>
      </c>
      <c r="E151" s="7">
        <f t="shared" si="30"/>
        <v>416.86938347033572</v>
      </c>
      <c r="F151" s="8">
        <v>2.62</v>
      </c>
      <c r="G151" s="7">
        <f t="shared" si="31"/>
        <v>8850.4551984139725</v>
      </c>
      <c r="H151" s="7">
        <f t="shared" si="32"/>
        <v>3.9469656079944864</v>
      </c>
      <c r="I151" s="7">
        <v>0.03</v>
      </c>
      <c r="J151" s="7">
        <f t="shared" si="33"/>
        <v>1.0971212547196627</v>
      </c>
      <c r="K151" s="7">
        <f t="shared" si="34"/>
        <v>2.424086862714149</v>
      </c>
      <c r="L151" s="7">
        <f t="shared" si="35"/>
        <v>12.506081504110075</v>
      </c>
      <c r="M151" s="7">
        <f t="shared" si="35"/>
        <v>265.51365595241919</v>
      </c>
      <c r="N151" s="7">
        <f t="shared" si="36"/>
        <v>1.3412619551702796</v>
      </c>
      <c r="O151" s="7">
        <f t="shared" si="37"/>
        <v>2.310261955170279</v>
      </c>
      <c r="P151">
        <v>35</v>
      </c>
      <c r="Q151">
        <f t="shared" si="38"/>
        <v>308</v>
      </c>
      <c r="R151" t="s">
        <v>1333</v>
      </c>
      <c r="S151" s="9" t="s">
        <v>1334</v>
      </c>
      <c r="T151" t="s">
        <v>42</v>
      </c>
      <c r="U151" t="s">
        <v>1440</v>
      </c>
      <c r="V151">
        <v>112.22</v>
      </c>
      <c r="W151">
        <v>3.161</v>
      </c>
      <c r="X151">
        <v>4.13</v>
      </c>
      <c r="Y151" s="8">
        <f t="shared" si="39"/>
        <v>0.96899999999999986</v>
      </c>
      <c r="Z151">
        <v>1.409</v>
      </c>
      <c r="AA151" s="7">
        <v>2210</v>
      </c>
      <c r="AB151" s="7">
        <v>2320</v>
      </c>
      <c r="AC151">
        <f t="shared" si="40"/>
        <v>3.3654879848908998</v>
      </c>
      <c r="AD151">
        <f t="shared" si="41"/>
        <v>3.3443922736851106</v>
      </c>
      <c r="AE151" s="7">
        <f t="shared" si="42"/>
        <v>42.897588184997446</v>
      </c>
      <c r="AF151" s="7">
        <v>20</v>
      </c>
      <c r="AG151" s="7">
        <f t="shared" si="43"/>
        <v>-62.897588184997446</v>
      </c>
      <c r="AH151" s="7">
        <f t="shared" si="44"/>
        <v>1.3269656079944865</v>
      </c>
      <c r="AI151">
        <v>0</v>
      </c>
      <c r="AJ151">
        <v>0.1</v>
      </c>
      <c r="AK151">
        <v>3.66</v>
      </c>
      <c r="AL151">
        <v>0.26</v>
      </c>
      <c r="AM151">
        <v>1.19</v>
      </c>
    </row>
    <row r="152" spans="1:39" x14ac:dyDescent="0.25">
      <c r="A152">
        <v>558</v>
      </c>
      <c r="B152" t="s">
        <v>1438</v>
      </c>
      <c r="C152" t="s">
        <v>1439</v>
      </c>
      <c r="D152" t="s">
        <v>1332</v>
      </c>
      <c r="E152" s="7">
        <f t="shared" si="30"/>
        <v>138.0384264602886</v>
      </c>
      <c r="F152" s="8">
        <v>2.14</v>
      </c>
      <c r="G152" s="7">
        <f t="shared" si="31"/>
        <v>25928.300444230495</v>
      </c>
      <c r="H152" s="7">
        <f t="shared" si="32"/>
        <v>4.4137740504414413</v>
      </c>
      <c r="I152" s="7">
        <v>0.03</v>
      </c>
      <c r="J152" s="7">
        <f t="shared" si="33"/>
        <v>0.61712125471966284</v>
      </c>
      <c r="K152" s="7">
        <f t="shared" si="34"/>
        <v>2.8908953051611039</v>
      </c>
      <c r="L152" s="7">
        <f t="shared" si="35"/>
        <v>4.1411527938086587</v>
      </c>
      <c r="M152" s="7">
        <f t="shared" si="35"/>
        <v>777.84901332691538</v>
      </c>
      <c r="N152" s="7">
        <f t="shared" si="36"/>
        <v>1.5070068847645144</v>
      </c>
      <c r="O152" s="7">
        <f t="shared" si="37"/>
        <v>2.476006884764514</v>
      </c>
      <c r="P152">
        <v>65</v>
      </c>
      <c r="Q152">
        <f t="shared" si="38"/>
        <v>338</v>
      </c>
      <c r="R152" t="s">
        <v>1333</v>
      </c>
      <c r="S152" s="9" t="s">
        <v>1334</v>
      </c>
      <c r="T152" t="s">
        <v>42</v>
      </c>
      <c r="U152" t="s">
        <v>1440</v>
      </c>
      <c r="V152">
        <v>112.22</v>
      </c>
      <c r="W152">
        <v>3.161</v>
      </c>
      <c r="X152">
        <v>4.13</v>
      </c>
      <c r="Y152" s="8">
        <f t="shared" si="39"/>
        <v>0.96899999999999986</v>
      </c>
      <c r="Z152">
        <v>1.409</v>
      </c>
      <c r="AA152" s="7">
        <v>2210</v>
      </c>
      <c r="AB152" s="7">
        <v>2320</v>
      </c>
      <c r="AC152">
        <f t="shared" si="40"/>
        <v>3.3654879848908998</v>
      </c>
      <c r="AD152">
        <f t="shared" si="41"/>
        <v>3.3443922736851106</v>
      </c>
      <c r="AE152" s="7">
        <f t="shared" si="42"/>
        <v>42.897588184997446</v>
      </c>
      <c r="AF152" s="7">
        <v>20</v>
      </c>
      <c r="AG152" s="7">
        <f t="shared" si="43"/>
        <v>-62.897588184997446</v>
      </c>
      <c r="AH152" s="7">
        <f t="shared" si="44"/>
        <v>2.2737740504414412</v>
      </c>
      <c r="AI152">
        <v>0</v>
      </c>
      <c r="AJ152">
        <v>0.1</v>
      </c>
      <c r="AK152">
        <v>3.66</v>
      </c>
      <c r="AL152">
        <v>0.26</v>
      </c>
      <c r="AM152">
        <v>1.19</v>
      </c>
    </row>
    <row r="153" spans="1:39" x14ac:dyDescent="0.25">
      <c r="A153">
        <v>557</v>
      </c>
      <c r="B153" t="s">
        <v>1438</v>
      </c>
      <c r="C153" t="s">
        <v>1439</v>
      </c>
      <c r="D153" t="s">
        <v>1332</v>
      </c>
      <c r="E153" s="7">
        <f t="shared" si="30"/>
        <v>52.480746024977286</v>
      </c>
      <c r="F153" s="8">
        <v>1.72</v>
      </c>
      <c r="G153" s="7">
        <f t="shared" si="31"/>
        <v>61123.969618295538</v>
      </c>
      <c r="H153" s="7">
        <f t="shared" si="32"/>
        <v>4.7862115511850885</v>
      </c>
      <c r="I153" s="7">
        <v>0.03</v>
      </c>
      <c r="J153" s="7">
        <f t="shared" si="33"/>
        <v>0.19712125471966263</v>
      </c>
      <c r="K153" s="7">
        <f t="shared" si="34"/>
        <v>3.2633328059047511</v>
      </c>
      <c r="L153" s="7">
        <f t="shared" si="35"/>
        <v>1.5744223807493185</v>
      </c>
      <c r="M153" s="7">
        <f t="shared" si="35"/>
        <v>1833.7190885488676</v>
      </c>
      <c r="N153" s="7">
        <f t="shared" si="36"/>
        <v>1.6274673149683838</v>
      </c>
      <c r="O153" s="7">
        <f t="shared" si="37"/>
        <v>2.5964673149683843</v>
      </c>
      <c r="P153">
        <v>95</v>
      </c>
      <c r="Q153">
        <f t="shared" si="38"/>
        <v>368</v>
      </c>
      <c r="R153" t="s">
        <v>1333</v>
      </c>
      <c r="S153" s="9" t="s">
        <v>1334</v>
      </c>
      <c r="T153" t="s">
        <v>42</v>
      </c>
      <c r="U153" t="s">
        <v>1440</v>
      </c>
      <c r="V153">
        <v>112.22</v>
      </c>
      <c r="W153">
        <v>3.161</v>
      </c>
      <c r="X153">
        <v>4.13</v>
      </c>
      <c r="Y153" s="8">
        <f t="shared" si="39"/>
        <v>0.96899999999999986</v>
      </c>
      <c r="Z153">
        <v>1.409</v>
      </c>
      <c r="AA153" s="7">
        <v>2210</v>
      </c>
      <c r="AB153" s="7">
        <v>2320</v>
      </c>
      <c r="AC153">
        <f t="shared" si="40"/>
        <v>3.3654879848908998</v>
      </c>
      <c r="AD153">
        <f t="shared" si="41"/>
        <v>3.3443922736851106</v>
      </c>
      <c r="AE153" s="7">
        <f t="shared" si="42"/>
        <v>42.897588184997446</v>
      </c>
      <c r="AF153" s="7">
        <v>20</v>
      </c>
      <c r="AG153" s="7">
        <f t="shared" si="43"/>
        <v>-62.897588184997446</v>
      </c>
      <c r="AH153" s="7">
        <f t="shared" si="44"/>
        <v>3.0662115511850883</v>
      </c>
      <c r="AI153">
        <v>0</v>
      </c>
      <c r="AJ153">
        <v>0.1</v>
      </c>
      <c r="AK153">
        <v>3.66</v>
      </c>
      <c r="AL153">
        <v>0.26</v>
      </c>
      <c r="AM153">
        <v>1.19</v>
      </c>
    </row>
    <row r="154" spans="1:39" x14ac:dyDescent="0.25">
      <c r="A154">
        <v>555</v>
      </c>
      <c r="B154" t="s">
        <v>1441</v>
      </c>
      <c r="C154" t="s">
        <v>1231</v>
      </c>
      <c r="D154" t="s">
        <v>1332</v>
      </c>
      <c r="E154" s="7">
        <f t="shared" si="30"/>
        <v>870.96358995608091</v>
      </c>
      <c r="F154" s="8">
        <v>2.94</v>
      </c>
      <c r="G154" s="7">
        <f t="shared" si="31"/>
        <v>5758.1932228638807</v>
      </c>
      <c r="H154" s="7">
        <f t="shared" si="32"/>
        <v>3.7602862340425149</v>
      </c>
      <c r="I154" s="7">
        <v>0.03</v>
      </c>
      <c r="J154" s="7">
        <f t="shared" si="33"/>
        <v>1.4171212547196625</v>
      </c>
      <c r="K154" s="7">
        <f t="shared" si="34"/>
        <v>2.2374074887621775</v>
      </c>
      <c r="L154" s="7">
        <f t="shared" si="35"/>
        <v>26.128907698682436</v>
      </c>
      <c r="M154" s="7">
        <f t="shared" si="35"/>
        <v>172.74579668591656</v>
      </c>
      <c r="N154" s="7">
        <f t="shared" si="36"/>
        <v>1.1511369037743719</v>
      </c>
      <c r="O154" s="7">
        <f t="shared" si="37"/>
        <v>2.3591369037743721</v>
      </c>
      <c r="P154">
        <v>15</v>
      </c>
      <c r="Q154">
        <f t="shared" si="38"/>
        <v>288</v>
      </c>
      <c r="R154" t="s">
        <v>1333</v>
      </c>
      <c r="S154" s="9" t="s">
        <v>1334</v>
      </c>
      <c r="T154" t="s">
        <v>42</v>
      </c>
      <c r="U154" t="s">
        <v>1232</v>
      </c>
      <c r="V154">
        <v>114.23</v>
      </c>
      <c r="W154">
        <v>3.0619999999999998</v>
      </c>
      <c r="X154">
        <v>4.2699999999999996</v>
      </c>
      <c r="Y154" s="8">
        <f t="shared" si="39"/>
        <v>1.2079999999999997</v>
      </c>
      <c r="Z154">
        <v>2.1179999999999999</v>
      </c>
      <c r="AA154" s="7">
        <v>1980</v>
      </c>
      <c r="AB154" s="7">
        <v>1880</v>
      </c>
      <c r="AC154">
        <f t="shared" si="40"/>
        <v>3.27415784926368</v>
      </c>
      <c r="AD154">
        <f t="shared" si="41"/>
        <v>3.2966651902615309</v>
      </c>
      <c r="AE154" s="7">
        <f t="shared" si="42"/>
        <v>43.70091664675234</v>
      </c>
      <c r="AF154" s="7">
        <v>20</v>
      </c>
      <c r="AG154" s="7">
        <f t="shared" si="43"/>
        <v>-63.70091664675234</v>
      </c>
      <c r="AH154" s="7">
        <f t="shared" si="44"/>
        <v>0.82028623404251488</v>
      </c>
      <c r="AI154">
        <v>0</v>
      </c>
      <c r="AJ154">
        <v>0.05</v>
      </c>
      <c r="AK154">
        <v>3.7200000000000006</v>
      </c>
      <c r="AL154">
        <v>0.2</v>
      </c>
      <c r="AM154">
        <v>1.24</v>
      </c>
    </row>
    <row r="155" spans="1:39" x14ac:dyDescent="0.25">
      <c r="A155">
        <v>554</v>
      </c>
      <c r="B155" t="s">
        <v>1441</v>
      </c>
      <c r="C155" t="s">
        <v>1231</v>
      </c>
      <c r="D155" t="s">
        <v>1332</v>
      </c>
      <c r="E155" s="7">
        <f t="shared" si="30"/>
        <v>407.38027780411272</v>
      </c>
      <c r="F155" s="8">
        <v>2.61</v>
      </c>
      <c r="G155" s="7">
        <f t="shared" si="31"/>
        <v>15154.358166417025</v>
      </c>
      <c r="H155" s="7">
        <f t="shared" si="32"/>
        <v>4.1805375473888171</v>
      </c>
      <c r="I155" s="7">
        <v>0.03</v>
      </c>
      <c r="J155" s="7">
        <f t="shared" si="33"/>
        <v>1.0871212547196625</v>
      </c>
      <c r="K155" s="7">
        <f t="shared" si="34"/>
        <v>2.6576588021084797</v>
      </c>
      <c r="L155" s="7">
        <f t="shared" si="35"/>
        <v>12.221408334123385</v>
      </c>
      <c r="M155" s="7">
        <f t="shared" si="35"/>
        <v>454.6307449925107</v>
      </c>
      <c r="N155" s="7">
        <f t="shared" si="36"/>
        <v>1.3358338945646098</v>
      </c>
      <c r="O155" s="7">
        <f t="shared" si="37"/>
        <v>2.5438338945646097</v>
      </c>
      <c r="P155">
        <v>35</v>
      </c>
      <c r="Q155">
        <f t="shared" si="38"/>
        <v>308</v>
      </c>
      <c r="R155" t="s">
        <v>1333</v>
      </c>
      <c r="S155" s="9" t="s">
        <v>1334</v>
      </c>
      <c r="T155" t="s">
        <v>42</v>
      </c>
      <c r="U155" t="s">
        <v>1232</v>
      </c>
      <c r="V155">
        <v>114.23</v>
      </c>
      <c r="W155">
        <v>3.0619999999999998</v>
      </c>
      <c r="X155">
        <v>4.2699999999999996</v>
      </c>
      <c r="Y155" s="8">
        <f t="shared" si="39"/>
        <v>1.2079999999999997</v>
      </c>
      <c r="Z155">
        <v>2.1179999999999999</v>
      </c>
      <c r="AA155" s="7">
        <v>1980</v>
      </c>
      <c r="AB155" s="7">
        <v>1880</v>
      </c>
      <c r="AC155">
        <f t="shared" si="40"/>
        <v>3.27415784926368</v>
      </c>
      <c r="AD155">
        <f t="shared" si="41"/>
        <v>3.2966651902615309</v>
      </c>
      <c r="AE155" s="7">
        <f t="shared" si="42"/>
        <v>43.70091664675234</v>
      </c>
      <c r="AF155" s="7">
        <v>20</v>
      </c>
      <c r="AG155" s="7">
        <f t="shared" si="43"/>
        <v>-63.70091664675234</v>
      </c>
      <c r="AH155" s="7">
        <f t="shared" si="44"/>
        <v>1.570537547388817</v>
      </c>
      <c r="AI155">
        <v>0</v>
      </c>
      <c r="AJ155">
        <v>0.05</v>
      </c>
      <c r="AK155">
        <v>3.7200000000000006</v>
      </c>
      <c r="AL155">
        <v>0.2</v>
      </c>
      <c r="AM155">
        <v>1.24</v>
      </c>
    </row>
    <row r="156" spans="1:39" x14ac:dyDescent="0.25">
      <c r="A156">
        <v>553</v>
      </c>
      <c r="B156" t="s">
        <v>1441</v>
      </c>
      <c r="C156" t="s">
        <v>1231</v>
      </c>
      <c r="D156" t="s">
        <v>1332</v>
      </c>
      <c r="E156" s="7">
        <f t="shared" si="30"/>
        <v>109.64781961431861</v>
      </c>
      <c r="F156" s="8">
        <v>2.04</v>
      </c>
      <c r="G156" s="7">
        <f t="shared" si="31"/>
        <v>37105.529574328553</v>
      </c>
      <c r="H156" s="7">
        <f t="shared" si="32"/>
        <v>4.5694386342692965</v>
      </c>
      <c r="I156" s="7">
        <v>0.03</v>
      </c>
      <c r="J156" s="7">
        <f t="shared" si="33"/>
        <v>0.51712125471966286</v>
      </c>
      <c r="K156" s="7">
        <f t="shared" si="34"/>
        <v>3.04655988898896</v>
      </c>
      <c r="L156" s="7">
        <f t="shared" si="35"/>
        <v>3.2894345884295584</v>
      </c>
      <c r="M156" s="7">
        <f t="shared" si="35"/>
        <v>1113.1658872298585</v>
      </c>
      <c r="N156" s="7">
        <f t="shared" si="36"/>
        <v>1.4236714685923697</v>
      </c>
      <c r="O156" s="7">
        <f t="shared" si="37"/>
        <v>2.6316714685923701</v>
      </c>
      <c r="P156">
        <v>65</v>
      </c>
      <c r="Q156">
        <f t="shared" si="38"/>
        <v>338</v>
      </c>
      <c r="R156" t="s">
        <v>1333</v>
      </c>
      <c r="S156" s="9" t="s">
        <v>1334</v>
      </c>
      <c r="T156" t="s">
        <v>42</v>
      </c>
      <c r="U156" t="s">
        <v>1232</v>
      </c>
      <c r="V156">
        <v>114.23</v>
      </c>
      <c r="W156">
        <v>3.0619999999999998</v>
      </c>
      <c r="X156">
        <v>4.2699999999999996</v>
      </c>
      <c r="Y156" s="8">
        <f t="shared" si="39"/>
        <v>1.2079999999999997</v>
      </c>
      <c r="Z156">
        <v>2.1179999999999999</v>
      </c>
      <c r="AA156" s="7">
        <v>1980</v>
      </c>
      <c r="AB156" s="7">
        <v>1880</v>
      </c>
      <c r="AC156">
        <f t="shared" si="40"/>
        <v>3.27415784926368</v>
      </c>
      <c r="AD156">
        <f t="shared" si="41"/>
        <v>3.2966651902615309</v>
      </c>
      <c r="AE156" s="7">
        <f t="shared" si="42"/>
        <v>43.70091664675234</v>
      </c>
      <c r="AF156" s="7">
        <v>20</v>
      </c>
      <c r="AG156" s="7">
        <f t="shared" si="43"/>
        <v>-63.70091664675234</v>
      </c>
      <c r="AH156" s="7">
        <f t="shared" si="44"/>
        <v>2.5294386342692969</v>
      </c>
      <c r="AI156">
        <v>0</v>
      </c>
      <c r="AJ156">
        <v>0.05</v>
      </c>
      <c r="AK156">
        <v>3.7200000000000006</v>
      </c>
      <c r="AL156">
        <v>0.2</v>
      </c>
      <c r="AM156">
        <v>1.24</v>
      </c>
    </row>
    <row r="157" spans="1:39" x14ac:dyDescent="0.25">
      <c r="A157">
        <v>524</v>
      </c>
      <c r="B157" t="s">
        <v>1442</v>
      </c>
      <c r="C157" t="s">
        <v>663</v>
      </c>
      <c r="D157" t="s">
        <v>1332</v>
      </c>
      <c r="E157" s="7">
        <f t="shared" si="30"/>
        <v>8709.6358995608189</v>
      </c>
      <c r="F157" s="8">
        <v>3.94</v>
      </c>
      <c r="G157" s="7">
        <f t="shared" si="31"/>
        <v>47.044161149494933</v>
      </c>
      <c r="H157" s="7">
        <f t="shared" si="32"/>
        <v>1.6725057289766285</v>
      </c>
      <c r="I157" s="7">
        <v>0.03</v>
      </c>
      <c r="J157" s="7">
        <f t="shared" si="33"/>
        <v>2.417121254719663</v>
      </c>
      <c r="K157" s="7">
        <f t="shared" si="34"/>
        <v>0.14962698369629157</v>
      </c>
      <c r="L157" s="7">
        <f t="shared" si="35"/>
        <v>261.2890769868248</v>
      </c>
      <c r="M157" s="7">
        <f t="shared" si="35"/>
        <v>1.4113248344848495</v>
      </c>
      <c r="N157" s="7">
        <f t="shared" si="36"/>
        <v>4.2987614927599251</v>
      </c>
      <c r="O157" s="7">
        <f t="shared" si="37"/>
        <v>-0.51723850724007558</v>
      </c>
      <c r="P157">
        <v>95</v>
      </c>
      <c r="Q157">
        <f t="shared" si="38"/>
        <v>368</v>
      </c>
      <c r="R157" t="s">
        <v>1333</v>
      </c>
      <c r="S157" s="9" t="s">
        <v>1334</v>
      </c>
      <c r="T157" t="s">
        <v>42</v>
      </c>
      <c r="U157" t="s">
        <v>666</v>
      </c>
      <c r="V157">
        <v>94.11</v>
      </c>
      <c r="W157">
        <v>6.3259999999999996</v>
      </c>
      <c r="X157">
        <v>1.51</v>
      </c>
      <c r="Y157" s="8">
        <f t="shared" si="39"/>
        <v>-4.8159999999999998</v>
      </c>
      <c r="Z157">
        <v>-4.8659999999999997</v>
      </c>
      <c r="AA157">
        <v>43</v>
      </c>
      <c r="AB157">
        <v>67.099999999999994</v>
      </c>
      <c r="AC157">
        <f t="shared" si="40"/>
        <v>1.8267225201689921</v>
      </c>
      <c r="AD157">
        <f t="shared" si="41"/>
        <v>1.6334684555795864</v>
      </c>
      <c r="AE157" s="7">
        <f t="shared" si="42"/>
        <v>56.432376952005427</v>
      </c>
      <c r="AF157" s="7">
        <v>20</v>
      </c>
      <c r="AG157" s="7">
        <f t="shared" si="43"/>
        <v>-76.432376952005427</v>
      </c>
      <c r="AH157" s="7">
        <f t="shared" si="44"/>
        <v>-2.2674942710233714</v>
      </c>
      <c r="AI157">
        <v>0.5</v>
      </c>
      <c r="AJ157">
        <v>0.39</v>
      </c>
      <c r="AK157">
        <v>3.7800000000000002</v>
      </c>
      <c r="AL157">
        <v>0.9</v>
      </c>
      <c r="AM157">
        <v>0.78</v>
      </c>
    </row>
    <row r="158" spans="1:39" x14ac:dyDescent="0.25">
      <c r="A158">
        <v>434</v>
      </c>
      <c r="B158" t="s">
        <v>1443</v>
      </c>
      <c r="C158" t="s">
        <v>1444</v>
      </c>
      <c r="D158" t="s">
        <v>1332</v>
      </c>
      <c r="E158" s="7">
        <f t="shared" si="30"/>
        <v>6309.5734448019384</v>
      </c>
      <c r="F158" s="8">
        <v>3.8</v>
      </c>
      <c r="G158" s="7">
        <f t="shared" si="31"/>
        <v>280.92089456054288</v>
      </c>
      <c r="H158" s="7">
        <f t="shared" si="32"/>
        <v>2.4485840427076866</v>
      </c>
      <c r="I158" s="7">
        <v>0.03</v>
      </c>
      <c r="J158" s="7">
        <f t="shared" si="33"/>
        <v>2.2771212547196629</v>
      </c>
      <c r="K158" s="7">
        <f t="shared" si="34"/>
        <v>0.92570529742734964</v>
      </c>
      <c r="L158" s="7">
        <f t="shared" si="35"/>
        <v>189.2872033440583</v>
      </c>
      <c r="M158" s="7">
        <f t="shared" si="35"/>
        <v>8.4276268368162928</v>
      </c>
      <c r="N158" s="7">
        <f t="shared" si="36"/>
        <v>2.5558803898834808</v>
      </c>
      <c r="O158" s="7">
        <f t="shared" si="37"/>
        <v>0.81188038988347988</v>
      </c>
      <c r="P158">
        <v>35</v>
      </c>
      <c r="Q158">
        <f t="shared" si="38"/>
        <v>308</v>
      </c>
      <c r="R158" t="s">
        <v>1333</v>
      </c>
      <c r="S158" s="9" t="s">
        <v>1334</v>
      </c>
      <c r="T158" t="s">
        <v>42</v>
      </c>
      <c r="U158" t="s">
        <v>1445</v>
      </c>
      <c r="V158">
        <v>108.14</v>
      </c>
      <c r="W158">
        <v>3.8140000000000001</v>
      </c>
      <c r="X158">
        <v>2.0699999999999998</v>
      </c>
      <c r="Y158" s="8">
        <f t="shared" si="39"/>
        <v>-1.7440000000000002</v>
      </c>
      <c r="Z158">
        <v>-1.704</v>
      </c>
      <c r="AA158">
        <v>450</v>
      </c>
      <c r="AB158">
        <v>472</v>
      </c>
      <c r="AC158">
        <f t="shared" si="40"/>
        <v>2.673941998634088</v>
      </c>
      <c r="AD158">
        <f t="shared" si="41"/>
        <v>2.6532125137753435</v>
      </c>
      <c r="AE158" s="7">
        <f t="shared" si="42"/>
        <v>48.980340275063185</v>
      </c>
      <c r="AF158" s="7">
        <v>20</v>
      </c>
      <c r="AG158" s="7">
        <f t="shared" si="43"/>
        <v>-68.980340275063185</v>
      </c>
      <c r="AH158" s="7">
        <f t="shared" si="44"/>
        <v>-1.3514159572923132</v>
      </c>
      <c r="AI158">
        <v>0</v>
      </c>
      <c r="AJ158">
        <v>0.33</v>
      </c>
      <c r="AK158">
        <v>3.8</v>
      </c>
      <c r="AL158">
        <v>0.79</v>
      </c>
      <c r="AM158">
        <v>0.92</v>
      </c>
    </row>
    <row r="159" spans="1:39" x14ac:dyDescent="0.25">
      <c r="A159">
        <v>433</v>
      </c>
      <c r="B159" t="s">
        <v>1443</v>
      </c>
      <c r="C159" t="s">
        <v>1444</v>
      </c>
      <c r="D159" t="s">
        <v>1332</v>
      </c>
      <c r="E159" s="7">
        <f t="shared" si="30"/>
        <v>1445.4397707459289</v>
      </c>
      <c r="F159" s="8">
        <v>3.16</v>
      </c>
      <c r="G159" s="7">
        <f t="shared" si="31"/>
        <v>703.00306866932067</v>
      </c>
      <c r="H159" s="7">
        <f t="shared" si="32"/>
        <v>2.8469572207570129</v>
      </c>
      <c r="I159" s="7">
        <v>0.03</v>
      </c>
      <c r="J159" s="7">
        <f t="shared" si="33"/>
        <v>1.6371212547196627</v>
      </c>
      <c r="K159" s="7">
        <f t="shared" si="34"/>
        <v>1.3240784754766755</v>
      </c>
      <c r="L159" s="7">
        <f t="shared" si="35"/>
        <v>43.363193122377879</v>
      </c>
      <c r="M159" s="7">
        <f t="shared" si="35"/>
        <v>21.090092060079616</v>
      </c>
      <c r="N159" s="7">
        <f t="shared" si="36"/>
        <v>2.6531900550800858</v>
      </c>
      <c r="O159" s="7">
        <f t="shared" si="37"/>
        <v>0.90919005508008532</v>
      </c>
      <c r="P159">
        <v>65</v>
      </c>
      <c r="Q159">
        <f t="shared" si="38"/>
        <v>338</v>
      </c>
      <c r="R159" t="s">
        <v>1333</v>
      </c>
      <c r="S159" s="9" t="s">
        <v>1334</v>
      </c>
      <c r="T159" t="s">
        <v>42</v>
      </c>
      <c r="U159" t="s">
        <v>1445</v>
      </c>
      <c r="V159">
        <v>108.14</v>
      </c>
      <c r="W159">
        <v>3.8140000000000001</v>
      </c>
      <c r="X159">
        <v>2.0699999999999998</v>
      </c>
      <c r="Y159" s="8">
        <f t="shared" si="39"/>
        <v>-1.7440000000000002</v>
      </c>
      <c r="Z159">
        <v>-1.704</v>
      </c>
      <c r="AA159">
        <v>450</v>
      </c>
      <c r="AB159">
        <v>472</v>
      </c>
      <c r="AC159">
        <f t="shared" si="40"/>
        <v>2.673941998634088</v>
      </c>
      <c r="AD159">
        <f t="shared" si="41"/>
        <v>2.6532125137753435</v>
      </c>
      <c r="AE159" s="7">
        <f t="shared" si="42"/>
        <v>48.980340275063185</v>
      </c>
      <c r="AF159" s="7">
        <v>20</v>
      </c>
      <c r="AG159" s="7">
        <f t="shared" si="43"/>
        <v>-68.980340275063185</v>
      </c>
      <c r="AH159" s="7">
        <f t="shared" si="44"/>
        <v>-0.3130427792429874</v>
      </c>
      <c r="AI159">
        <v>0</v>
      </c>
      <c r="AJ159">
        <v>0.33</v>
      </c>
      <c r="AK159">
        <v>3.8</v>
      </c>
      <c r="AL159">
        <v>0.79</v>
      </c>
      <c r="AM159">
        <v>0.92</v>
      </c>
    </row>
    <row r="160" spans="1:39" x14ac:dyDescent="0.25">
      <c r="A160">
        <v>432</v>
      </c>
      <c r="B160" t="s">
        <v>1443</v>
      </c>
      <c r="C160" t="s">
        <v>1444</v>
      </c>
      <c r="D160" t="s">
        <v>1332</v>
      </c>
      <c r="E160" s="7">
        <f t="shared" si="30"/>
        <v>416.86938347033572</v>
      </c>
      <c r="F160" s="8">
        <v>2.62</v>
      </c>
      <c r="G160" s="7">
        <f t="shared" si="31"/>
        <v>1499.7898983067068</v>
      </c>
      <c r="H160" s="7">
        <f t="shared" si="32"/>
        <v>3.1760304241243835</v>
      </c>
      <c r="I160" s="7">
        <v>0.03</v>
      </c>
      <c r="J160" s="7">
        <f t="shared" si="33"/>
        <v>1.0971212547196627</v>
      </c>
      <c r="K160" s="7">
        <f t="shared" si="34"/>
        <v>1.6531516788440459</v>
      </c>
      <c r="L160" s="7">
        <f t="shared" si="35"/>
        <v>12.506081504110075</v>
      </c>
      <c r="M160" s="7">
        <f t="shared" si="35"/>
        <v>44.99369694920118</v>
      </c>
      <c r="N160" s="7">
        <f t="shared" si="36"/>
        <v>2.7302861879076792</v>
      </c>
      <c r="O160" s="7">
        <f t="shared" si="37"/>
        <v>0.98628618790767897</v>
      </c>
      <c r="P160">
        <v>95</v>
      </c>
      <c r="Q160">
        <f t="shared" si="38"/>
        <v>368</v>
      </c>
      <c r="R160" t="s">
        <v>1333</v>
      </c>
      <c r="S160" s="9" t="s">
        <v>1334</v>
      </c>
      <c r="T160" t="s">
        <v>42</v>
      </c>
      <c r="U160" t="s">
        <v>1445</v>
      </c>
      <c r="V160">
        <v>108.14</v>
      </c>
      <c r="W160">
        <v>3.8140000000000001</v>
      </c>
      <c r="X160">
        <v>2.0699999999999998</v>
      </c>
      <c r="Y160" s="8">
        <f t="shared" si="39"/>
        <v>-1.7440000000000002</v>
      </c>
      <c r="Z160">
        <v>-1.704</v>
      </c>
      <c r="AA160">
        <v>450</v>
      </c>
      <c r="AB160">
        <v>472</v>
      </c>
      <c r="AC160">
        <f t="shared" si="40"/>
        <v>2.673941998634088</v>
      </c>
      <c r="AD160">
        <f t="shared" si="41"/>
        <v>2.6532125137753435</v>
      </c>
      <c r="AE160" s="7">
        <f t="shared" si="42"/>
        <v>48.980340275063185</v>
      </c>
      <c r="AF160" s="7">
        <v>20</v>
      </c>
      <c r="AG160" s="7">
        <f t="shared" si="43"/>
        <v>-68.980340275063185</v>
      </c>
      <c r="AH160" s="7">
        <f t="shared" si="44"/>
        <v>0.55603042412438319</v>
      </c>
      <c r="AI160">
        <v>0</v>
      </c>
      <c r="AJ160">
        <v>0.33</v>
      </c>
      <c r="AK160">
        <v>3.8</v>
      </c>
      <c r="AL160">
        <v>0.79</v>
      </c>
      <c r="AM160">
        <v>0.92</v>
      </c>
    </row>
    <row r="161" spans="1:39" x14ac:dyDescent="0.25">
      <c r="A161">
        <v>890</v>
      </c>
      <c r="B161" t="s">
        <v>1446</v>
      </c>
      <c r="C161" t="s">
        <v>1447</v>
      </c>
      <c r="D161" t="s">
        <v>1332</v>
      </c>
      <c r="E161" s="7">
        <f t="shared" si="30"/>
        <v>794.32823472428208</v>
      </c>
      <c r="F161" s="8">
        <v>2.9</v>
      </c>
      <c r="G161" s="7">
        <f t="shared" si="31"/>
        <v>373.07929247605045</v>
      </c>
      <c r="H161" s="7">
        <f t="shared" si="32"/>
        <v>2.571801144476475</v>
      </c>
      <c r="I161" s="7">
        <v>0.03</v>
      </c>
      <c r="J161" s="7">
        <f t="shared" si="33"/>
        <v>1.3771212547196627</v>
      </c>
      <c r="K161" s="7">
        <f t="shared" si="34"/>
        <v>1.0489223991961376</v>
      </c>
      <c r="L161" s="7">
        <f t="shared" si="35"/>
        <v>23.82984704172847</v>
      </c>
      <c r="M161" s="7">
        <f t="shared" si="35"/>
        <v>11.192378774281512</v>
      </c>
      <c r="N161" s="7">
        <f t="shared" si="36"/>
        <v>2.3940339787995479</v>
      </c>
      <c r="O161" s="7">
        <f t="shared" si="37"/>
        <v>0.63403397879954748</v>
      </c>
      <c r="P161">
        <v>65</v>
      </c>
      <c r="Q161">
        <f t="shared" si="38"/>
        <v>338</v>
      </c>
      <c r="R161" t="s">
        <v>1333</v>
      </c>
      <c r="S161" s="9" t="s">
        <v>1334</v>
      </c>
      <c r="T161" t="s">
        <v>42</v>
      </c>
      <c r="U161" t="s">
        <v>1448</v>
      </c>
      <c r="V161">
        <v>130.19</v>
      </c>
      <c r="W161">
        <v>4.0999999999999996</v>
      </c>
      <c r="X161">
        <v>2.34</v>
      </c>
      <c r="Y161" s="8">
        <f t="shared" si="39"/>
        <v>-1.7599999999999998</v>
      </c>
      <c r="Z161">
        <v>-1.8</v>
      </c>
      <c r="AA161">
        <v>555</v>
      </c>
      <c r="AB161">
        <v>467</v>
      </c>
      <c r="AC161">
        <f t="shared" si="40"/>
        <v>2.6693168805661123</v>
      </c>
      <c r="AD161">
        <f t="shared" si="41"/>
        <v>2.7442929831226763</v>
      </c>
      <c r="AE161" s="7">
        <f t="shared" si="42"/>
        <v>49.021022235704812</v>
      </c>
      <c r="AF161" s="7">
        <v>20</v>
      </c>
      <c r="AG161" s="7">
        <f t="shared" si="43"/>
        <v>-69.021022235704805</v>
      </c>
      <c r="AH161" s="7">
        <f t="shared" si="44"/>
        <v>-0.32819885552352501</v>
      </c>
      <c r="AI161">
        <v>0</v>
      </c>
      <c r="AJ161">
        <v>0.37</v>
      </c>
      <c r="AK161">
        <v>3.84</v>
      </c>
      <c r="AL161">
        <v>0.59</v>
      </c>
      <c r="AM161">
        <v>1.17</v>
      </c>
    </row>
    <row r="162" spans="1:39" x14ac:dyDescent="0.25">
      <c r="A162">
        <v>889</v>
      </c>
      <c r="B162" t="s">
        <v>1446</v>
      </c>
      <c r="C162" t="s">
        <v>1447</v>
      </c>
      <c r="D162" t="s">
        <v>1332</v>
      </c>
      <c r="E162" s="7">
        <f t="shared" si="30"/>
        <v>295.12092266663893</v>
      </c>
      <c r="F162" s="8">
        <v>2.4700000000000002</v>
      </c>
      <c r="G162" s="7">
        <f t="shared" si="31"/>
        <v>1026.5660416829087</v>
      </c>
      <c r="H162" s="7">
        <f t="shared" si="32"/>
        <v>3.0113868939071597</v>
      </c>
      <c r="I162" s="7">
        <v>0.03</v>
      </c>
      <c r="J162" s="7">
        <f t="shared" si="33"/>
        <v>0.94712125471966291</v>
      </c>
      <c r="K162" s="7">
        <f t="shared" si="34"/>
        <v>1.4885081486268228</v>
      </c>
      <c r="L162" s="7">
        <f t="shared" si="35"/>
        <v>8.8536276799991676</v>
      </c>
      <c r="M162" s="7">
        <f t="shared" si="35"/>
        <v>30.796981250487299</v>
      </c>
      <c r="N162" s="7">
        <f t="shared" si="36"/>
        <v>2.5816426576904559</v>
      </c>
      <c r="O162" s="7">
        <f t="shared" si="37"/>
        <v>0.82164265769045575</v>
      </c>
      <c r="P162">
        <v>95</v>
      </c>
      <c r="Q162">
        <f t="shared" si="38"/>
        <v>368</v>
      </c>
      <c r="R162" t="s">
        <v>1333</v>
      </c>
      <c r="S162" s="9" t="s">
        <v>1334</v>
      </c>
      <c r="T162" t="s">
        <v>42</v>
      </c>
      <c r="U162" t="s">
        <v>1448</v>
      </c>
      <c r="V162">
        <v>130.19</v>
      </c>
      <c r="W162">
        <v>4.0999999999999996</v>
      </c>
      <c r="X162">
        <v>2.34</v>
      </c>
      <c r="Y162" s="8">
        <f t="shared" si="39"/>
        <v>-1.7599999999999998</v>
      </c>
      <c r="Z162">
        <v>-1.8</v>
      </c>
      <c r="AA162">
        <v>555</v>
      </c>
      <c r="AB162">
        <v>467</v>
      </c>
      <c r="AC162">
        <f t="shared" si="40"/>
        <v>2.6693168805661123</v>
      </c>
      <c r="AD162">
        <f t="shared" si="41"/>
        <v>2.7442929831226763</v>
      </c>
      <c r="AE162" s="7">
        <f t="shared" si="42"/>
        <v>49.021022235704812</v>
      </c>
      <c r="AF162" s="7">
        <v>20</v>
      </c>
      <c r="AG162" s="7">
        <f t="shared" si="43"/>
        <v>-69.021022235704805</v>
      </c>
      <c r="AH162" s="7">
        <f t="shared" si="44"/>
        <v>0.54138689390715977</v>
      </c>
      <c r="AI162">
        <v>0</v>
      </c>
      <c r="AJ162">
        <v>0.37</v>
      </c>
      <c r="AK162">
        <v>3.84</v>
      </c>
      <c r="AL162">
        <v>0.59</v>
      </c>
      <c r="AM162">
        <v>1.17</v>
      </c>
    </row>
    <row r="163" spans="1:39" x14ac:dyDescent="0.25">
      <c r="A163">
        <v>420</v>
      </c>
      <c r="B163" t="s">
        <v>94</v>
      </c>
      <c r="C163" t="s">
        <v>95</v>
      </c>
      <c r="D163" t="s">
        <v>1332</v>
      </c>
      <c r="E163" s="7">
        <f t="shared" si="30"/>
        <v>3801.8939632056172</v>
      </c>
      <c r="F163" s="8">
        <v>3.58</v>
      </c>
      <c r="G163" s="7">
        <f t="shared" si="31"/>
        <v>892.72645222136271</v>
      </c>
      <c r="H163" s="7">
        <f t="shared" si="32"/>
        <v>2.9507184034683496</v>
      </c>
      <c r="I163" s="7">
        <v>0.03</v>
      </c>
      <c r="J163" s="7">
        <f t="shared" si="33"/>
        <v>2.0571212547196631</v>
      </c>
      <c r="K163" s="7">
        <f t="shared" si="34"/>
        <v>1.4278396581880126</v>
      </c>
      <c r="L163" s="7">
        <f t="shared" si="35"/>
        <v>114.05681889616859</v>
      </c>
      <c r="M163" s="7">
        <f t="shared" si="35"/>
        <v>26.781793566640914</v>
      </c>
      <c r="N163" s="7">
        <f t="shared" si="36"/>
        <v>2.323014750644143</v>
      </c>
      <c r="O163" s="7">
        <f t="shared" si="37"/>
        <v>1.3140147506441429</v>
      </c>
      <c r="P163">
        <v>35</v>
      </c>
      <c r="Q163">
        <f t="shared" si="38"/>
        <v>308</v>
      </c>
      <c r="R163" t="s">
        <v>1333</v>
      </c>
      <c r="S163" s="9" t="s">
        <v>1334</v>
      </c>
      <c r="T163" t="s">
        <v>42</v>
      </c>
      <c r="U163" t="s">
        <v>96</v>
      </c>
      <c r="V163">
        <v>104.15</v>
      </c>
      <c r="W163">
        <v>3.899</v>
      </c>
      <c r="X163">
        <v>2.89</v>
      </c>
      <c r="Y163" s="8">
        <f t="shared" si="39"/>
        <v>-1.0089999999999999</v>
      </c>
      <c r="Z163">
        <v>-0.94899999999999995</v>
      </c>
      <c r="AA163">
        <v>674</v>
      </c>
      <c r="AB163">
        <v>853</v>
      </c>
      <c r="AC163">
        <f t="shared" si="40"/>
        <v>2.9309490311675228</v>
      </c>
      <c r="AD163">
        <f t="shared" si="41"/>
        <v>2.8286598965353198</v>
      </c>
      <c r="AE163" s="7">
        <f t="shared" si="42"/>
        <v>46.719738528581786</v>
      </c>
      <c r="AF163" s="7">
        <v>20</v>
      </c>
      <c r="AG163" s="7">
        <f t="shared" si="43"/>
        <v>-66.719738528581786</v>
      </c>
      <c r="AH163" s="7">
        <f t="shared" si="44"/>
        <v>-0.62928159653165039</v>
      </c>
      <c r="AI163">
        <v>0</v>
      </c>
      <c r="AJ163">
        <v>0.17</v>
      </c>
      <c r="AK163">
        <v>3.8600000000000003</v>
      </c>
      <c r="AL163">
        <v>0.7</v>
      </c>
      <c r="AM163">
        <v>0.96</v>
      </c>
    </row>
    <row r="164" spans="1:39" x14ac:dyDescent="0.25">
      <c r="A164">
        <v>419</v>
      </c>
      <c r="B164" t="s">
        <v>94</v>
      </c>
      <c r="C164" t="s">
        <v>95</v>
      </c>
      <c r="D164" t="s">
        <v>1332</v>
      </c>
      <c r="E164" s="7">
        <f t="shared" si="30"/>
        <v>891.25093813374656</v>
      </c>
      <c r="F164" s="8">
        <v>2.95</v>
      </c>
      <c r="G164" s="7">
        <f t="shared" si="31"/>
        <v>2113.792469498932</v>
      </c>
      <c r="H164" s="7">
        <f t="shared" si="32"/>
        <v>3.3250623463698412</v>
      </c>
      <c r="I164" s="7">
        <v>0.03</v>
      </c>
      <c r="J164" s="7">
        <f t="shared" si="33"/>
        <v>1.427121254719663</v>
      </c>
      <c r="K164" s="7">
        <f t="shared" si="34"/>
        <v>1.8021836010895038</v>
      </c>
      <c r="L164" s="7">
        <f t="shared" si="35"/>
        <v>26.737528144012405</v>
      </c>
      <c r="M164" s="7">
        <f t="shared" si="35"/>
        <v>63.413774084967947</v>
      </c>
      <c r="N164" s="7">
        <f t="shared" si="36"/>
        <v>2.3962951806929143</v>
      </c>
      <c r="O164" s="7">
        <f t="shared" si="37"/>
        <v>1.3872951806929137</v>
      </c>
      <c r="P164">
        <v>65</v>
      </c>
      <c r="Q164">
        <f t="shared" si="38"/>
        <v>338</v>
      </c>
      <c r="R164" t="s">
        <v>1333</v>
      </c>
      <c r="S164" s="9" t="s">
        <v>1334</v>
      </c>
      <c r="T164" t="s">
        <v>42</v>
      </c>
      <c r="U164" t="s">
        <v>96</v>
      </c>
      <c r="V164">
        <v>104.15</v>
      </c>
      <c r="W164">
        <v>3.899</v>
      </c>
      <c r="X164">
        <v>2.89</v>
      </c>
      <c r="Y164" s="8">
        <f t="shared" si="39"/>
        <v>-1.0089999999999999</v>
      </c>
      <c r="Z164">
        <v>-0.94899999999999995</v>
      </c>
      <c r="AA164">
        <v>674</v>
      </c>
      <c r="AB164">
        <v>853</v>
      </c>
      <c r="AC164">
        <f t="shared" si="40"/>
        <v>2.9309490311675228</v>
      </c>
      <c r="AD164">
        <f t="shared" si="41"/>
        <v>2.8286598965353198</v>
      </c>
      <c r="AE164" s="7">
        <f t="shared" si="42"/>
        <v>46.719738528581786</v>
      </c>
      <c r="AF164" s="7">
        <v>20</v>
      </c>
      <c r="AG164" s="7">
        <f t="shared" si="43"/>
        <v>-66.719738528581786</v>
      </c>
      <c r="AH164" s="7">
        <f t="shared" si="44"/>
        <v>0.37506234636984093</v>
      </c>
      <c r="AI164">
        <v>0</v>
      </c>
      <c r="AJ164">
        <v>0.17</v>
      </c>
      <c r="AK164">
        <v>3.8600000000000003</v>
      </c>
      <c r="AL164">
        <v>0.7</v>
      </c>
      <c r="AM164">
        <v>0.96</v>
      </c>
    </row>
    <row r="165" spans="1:39" x14ac:dyDescent="0.25">
      <c r="A165">
        <v>418</v>
      </c>
      <c r="B165" t="s">
        <v>94</v>
      </c>
      <c r="C165" t="s">
        <v>95</v>
      </c>
      <c r="D165" t="s">
        <v>1332</v>
      </c>
      <c r="E165" s="7">
        <f t="shared" si="30"/>
        <v>295.12092266663893</v>
      </c>
      <c r="F165" s="8">
        <v>2.4700000000000002</v>
      </c>
      <c r="G165" s="7">
        <f t="shared" si="31"/>
        <v>4849.0265212453105</v>
      </c>
      <c r="H165" s="7">
        <f t="shared" si="32"/>
        <v>3.6856545594504371</v>
      </c>
      <c r="I165" s="7">
        <v>0.03</v>
      </c>
      <c r="J165" s="7">
        <f t="shared" si="33"/>
        <v>0.94712125471966291</v>
      </c>
      <c r="K165" s="7">
        <f t="shared" si="34"/>
        <v>2.1627758141700997</v>
      </c>
      <c r="L165" s="7">
        <f t="shared" si="35"/>
        <v>8.8536276799991676</v>
      </c>
      <c r="M165" s="7">
        <f t="shared" si="35"/>
        <v>145.47079563735929</v>
      </c>
      <c r="N165" s="7">
        <f t="shared" si="36"/>
        <v>2.5049103232337329</v>
      </c>
      <c r="O165" s="7">
        <f t="shared" si="37"/>
        <v>1.4959103232337327</v>
      </c>
      <c r="P165">
        <v>95</v>
      </c>
      <c r="Q165">
        <f t="shared" si="38"/>
        <v>368</v>
      </c>
      <c r="R165" t="s">
        <v>1333</v>
      </c>
      <c r="S165" s="9" t="s">
        <v>1334</v>
      </c>
      <c r="T165" t="s">
        <v>42</v>
      </c>
      <c r="U165" t="s">
        <v>96</v>
      </c>
      <c r="V165">
        <v>104.15</v>
      </c>
      <c r="W165">
        <v>3.899</v>
      </c>
      <c r="X165">
        <v>2.89</v>
      </c>
      <c r="Y165" s="8">
        <f t="shared" si="39"/>
        <v>-1.0089999999999999</v>
      </c>
      <c r="Z165">
        <v>-0.94899999999999995</v>
      </c>
      <c r="AA165">
        <v>674</v>
      </c>
      <c r="AB165">
        <v>853</v>
      </c>
      <c r="AC165">
        <f t="shared" si="40"/>
        <v>2.9309490311675228</v>
      </c>
      <c r="AD165">
        <f t="shared" si="41"/>
        <v>2.8286598965353198</v>
      </c>
      <c r="AE165" s="7">
        <f t="shared" si="42"/>
        <v>46.719738528581786</v>
      </c>
      <c r="AF165" s="7">
        <v>20</v>
      </c>
      <c r="AG165" s="7">
        <f t="shared" si="43"/>
        <v>-66.719738528581786</v>
      </c>
      <c r="AH165" s="7">
        <f t="shared" si="44"/>
        <v>1.2156545594504369</v>
      </c>
      <c r="AI165">
        <v>0</v>
      </c>
      <c r="AJ165">
        <v>0.17</v>
      </c>
      <c r="AK165">
        <v>3.8600000000000003</v>
      </c>
      <c r="AL165">
        <v>0.7</v>
      </c>
      <c r="AM165">
        <v>0.96</v>
      </c>
    </row>
    <row r="166" spans="1:39" x14ac:dyDescent="0.25">
      <c r="A166">
        <v>408</v>
      </c>
      <c r="B166" t="s">
        <v>103</v>
      </c>
      <c r="C166" t="s">
        <v>104</v>
      </c>
      <c r="D166" t="s">
        <v>1332</v>
      </c>
      <c r="E166" s="7">
        <f t="shared" si="30"/>
        <v>5754.399373371567</v>
      </c>
      <c r="F166" s="8">
        <v>3.76</v>
      </c>
      <c r="G166" s="7">
        <f t="shared" si="31"/>
        <v>564.09018045362461</v>
      </c>
      <c r="H166" s="7">
        <f t="shared" si="32"/>
        <v>2.7513485396971649</v>
      </c>
      <c r="I166" s="7">
        <v>0.03</v>
      </c>
      <c r="J166" s="7">
        <f t="shared" si="33"/>
        <v>2.2371212547196624</v>
      </c>
      <c r="K166" s="7">
        <f t="shared" si="34"/>
        <v>1.2284697944168275</v>
      </c>
      <c r="L166" s="7">
        <f t="shared" si="35"/>
        <v>172.63198120114714</v>
      </c>
      <c r="M166" s="7">
        <f t="shared" si="35"/>
        <v>16.922705413608742</v>
      </c>
      <c r="N166" s="7">
        <f t="shared" si="36"/>
        <v>1.9621992094290219</v>
      </c>
      <c r="O166" s="7">
        <f t="shared" si="37"/>
        <v>1.3501992094290218</v>
      </c>
      <c r="P166">
        <v>15</v>
      </c>
      <c r="Q166">
        <f t="shared" si="38"/>
        <v>288</v>
      </c>
      <c r="R166" t="s">
        <v>1333</v>
      </c>
      <c r="S166" s="9" t="s">
        <v>1334</v>
      </c>
      <c r="T166" t="s">
        <v>42</v>
      </c>
      <c r="U166" t="s">
        <v>105</v>
      </c>
      <c r="V166">
        <v>106.17</v>
      </c>
      <c r="W166">
        <v>3.6419999999999999</v>
      </c>
      <c r="X166">
        <v>3.03</v>
      </c>
      <c r="Y166" s="8">
        <f t="shared" si="39"/>
        <v>-0.6120000000000001</v>
      </c>
      <c r="Z166">
        <v>-0.49199999999999999</v>
      </c>
      <c r="AA166" s="7">
        <v>1010</v>
      </c>
      <c r="AB166" s="7">
        <v>1280</v>
      </c>
      <c r="AC166">
        <f t="shared" si="40"/>
        <v>3.1072099696478683</v>
      </c>
      <c r="AD166">
        <f t="shared" si="41"/>
        <v>3.0043213737826426</v>
      </c>
      <c r="AE166" s="7">
        <f t="shared" si="42"/>
        <v>45.16936933658981</v>
      </c>
      <c r="AF166" s="7">
        <v>20</v>
      </c>
      <c r="AG166" s="7">
        <f t="shared" si="43"/>
        <v>-65.16936933658981</v>
      </c>
      <c r="AH166" s="7">
        <f t="shared" si="44"/>
        <v>-1.0086514603028349</v>
      </c>
      <c r="AI166">
        <v>0</v>
      </c>
      <c r="AJ166">
        <v>0.12</v>
      </c>
      <c r="AK166">
        <v>3.92</v>
      </c>
      <c r="AL166">
        <v>0.64</v>
      </c>
      <c r="AM166">
        <v>1</v>
      </c>
    </row>
    <row r="167" spans="1:39" x14ac:dyDescent="0.25">
      <c r="A167">
        <v>407</v>
      </c>
      <c r="B167" t="s">
        <v>103</v>
      </c>
      <c r="C167" t="s">
        <v>104</v>
      </c>
      <c r="D167" t="s">
        <v>1332</v>
      </c>
      <c r="E167" s="7">
        <f t="shared" si="30"/>
        <v>1949.8445997580463</v>
      </c>
      <c r="F167" s="8">
        <v>3.29</v>
      </c>
      <c r="G167" s="7">
        <f t="shared" si="31"/>
        <v>1119.1669381521817</v>
      </c>
      <c r="H167" s="7">
        <f t="shared" si="32"/>
        <v>3.0488948719714819</v>
      </c>
      <c r="I167" s="7">
        <v>0.03</v>
      </c>
      <c r="J167" s="7">
        <f t="shared" si="33"/>
        <v>1.7671212547196626</v>
      </c>
      <c r="K167" s="7">
        <f t="shared" si="34"/>
        <v>1.5260161266911443</v>
      </c>
      <c r="L167" s="7">
        <f t="shared" si="35"/>
        <v>58.495337992741383</v>
      </c>
      <c r="M167" s="7">
        <f t="shared" si="35"/>
        <v>33.575008144565423</v>
      </c>
      <c r="N167" s="7">
        <f t="shared" si="36"/>
        <v>2.0241912191472746</v>
      </c>
      <c r="O167" s="7">
        <f t="shared" si="37"/>
        <v>1.4121912191472745</v>
      </c>
      <c r="P167">
        <v>35</v>
      </c>
      <c r="Q167">
        <f t="shared" si="38"/>
        <v>308</v>
      </c>
      <c r="R167" t="s">
        <v>1333</v>
      </c>
      <c r="S167" s="9" t="s">
        <v>1334</v>
      </c>
      <c r="T167" t="s">
        <v>42</v>
      </c>
      <c r="U167" t="s">
        <v>105</v>
      </c>
      <c r="V167">
        <v>106.17</v>
      </c>
      <c r="W167">
        <v>3.6419999999999999</v>
      </c>
      <c r="X167">
        <v>3.03</v>
      </c>
      <c r="Y167" s="8">
        <f t="shared" si="39"/>
        <v>-0.6120000000000001</v>
      </c>
      <c r="Z167">
        <v>-0.49199999999999999</v>
      </c>
      <c r="AA167" s="7">
        <v>1010</v>
      </c>
      <c r="AB167" s="7">
        <v>1280</v>
      </c>
      <c r="AC167">
        <f t="shared" si="40"/>
        <v>3.1072099696478683</v>
      </c>
      <c r="AD167">
        <f t="shared" si="41"/>
        <v>3.0043213737826426</v>
      </c>
      <c r="AE167" s="7">
        <f t="shared" si="42"/>
        <v>45.16936933658981</v>
      </c>
      <c r="AF167" s="7">
        <v>20</v>
      </c>
      <c r="AG167" s="7">
        <f t="shared" si="43"/>
        <v>-65.16936933658981</v>
      </c>
      <c r="AH167" s="7">
        <f t="shared" si="44"/>
        <v>-0.24110512802851827</v>
      </c>
      <c r="AI167">
        <v>0</v>
      </c>
      <c r="AJ167">
        <v>0.12</v>
      </c>
      <c r="AK167">
        <v>3.92</v>
      </c>
      <c r="AL167">
        <v>0.64</v>
      </c>
      <c r="AM167">
        <v>1</v>
      </c>
    </row>
    <row r="168" spans="1:39" x14ac:dyDescent="0.25">
      <c r="A168">
        <v>406</v>
      </c>
      <c r="B168" t="s">
        <v>103</v>
      </c>
      <c r="C168" t="s">
        <v>104</v>
      </c>
      <c r="D168" t="s">
        <v>1332</v>
      </c>
      <c r="E168" s="7">
        <f t="shared" si="30"/>
        <v>478.63009232263886</v>
      </c>
      <c r="F168" s="8">
        <v>2.68</v>
      </c>
      <c r="G168" s="7">
        <f t="shared" si="31"/>
        <v>2629.6674766742767</v>
      </c>
      <c r="H168" s="7">
        <f t="shared" si="32"/>
        <v>3.4199008351149867</v>
      </c>
      <c r="I168" s="7">
        <v>0.03</v>
      </c>
      <c r="J168" s="7">
        <f t="shared" si="33"/>
        <v>1.157121254719663</v>
      </c>
      <c r="K168" s="7">
        <f t="shared" si="34"/>
        <v>1.8970220898346495</v>
      </c>
      <c r="L168" s="7">
        <f t="shared" si="35"/>
        <v>14.358902769679171</v>
      </c>
      <c r="M168" s="7">
        <f t="shared" si="35"/>
        <v>78.890024300228291</v>
      </c>
      <c r="N168" s="7">
        <f t="shared" si="36"/>
        <v>2.0941336694380595</v>
      </c>
      <c r="O168" s="7">
        <f t="shared" si="37"/>
        <v>1.4821336694380594</v>
      </c>
      <c r="P168">
        <v>65</v>
      </c>
      <c r="Q168">
        <f t="shared" si="38"/>
        <v>338</v>
      </c>
      <c r="R168" t="s">
        <v>1333</v>
      </c>
      <c r="S168" s="9" t="s">
        <v>1334</v>
      </c>
      <c r="T168" t="s">
        <v>42</v>
      </c>
      <c r="U168" t="s">
        <v>105</v>
      </c>
      <c r="V168">
        <v>106.17</v>
      </c>
      <c r="W168">
        <v>3.6419999999999999</v>
      </c>
      <c r="X168">
        <v>3.03</v>
      </c>
      <c r="Y168" s="8">
        <f t="shared" si="39"/>
        <v>-0.6120000000000001</v>
      </c>
      <c r="Z168">
        <v>-0.49199999999999999</v>
      </c>
      <c r="AA168" s="7">
        <v>1010</v>
      </c>
      <c r="AB168" s="7">
        <v>1280</v>
      </c>
      <c r="AC168">
        <f t="shared" si="40"/>
        <v>3.1072099696478683</v>
      </c>
      <c r="AD168">
        <f t="shared" si="41"/>
        <v>3.0043213737826426</v>
      </c>
      <c r="AE168" s="7">
        <f t="shared" si="42"/>
        <v>45.16936933658981</v>
      </c>
      <c r="AF168" s="7">
        <v>20</v>
      </c>
      <c r="AG168" s="7">
        <f t="shared" si="43"/>
        <v>-65.16936933658981</v>
      </c>
      <c r="AH168" s="7">
        <f t="shared" si="44"/>
        <v>0.7399008351149865</v>
      </c>
      <c r="AI168">
        <v>0</v>
      </c>
      <c r="AJ168">
        <v>0.12</v>
      </c>
      <c r="AK168">
        <v>3.92</v>
      </c>
      <c r="AL168">
        <v>0.64</v>
      </c>
      <c r="AM168">
        <v>1</v>
      </c>
    </row>
    <row r="169" spans="1:39" x14ac:dyDescent="0.25">
      <c r="A169">
        <v>405</v>
      </c>
      <c r="B169" t="s">
        <v>103</v>
      </c>
      <c r="C169" t="s">
        <v>104</v>
      </c>
      <c r="D169" t="s">
        <v>1332</v>
      </c>
      <c r="E169" s="7">
        <f t="shared" si="30"/>
        <v>169.82436524617444</v>
      </c>
      <c r="F169" s="8">
        <v>2.23</v>
      </c>
      <c r="G169" s="7">
        <f t="shared" si="31"/>
        <v>6179.5972869331317</v>
      </c>
      <c r="H169" s="7">
        <f t="shared" si="32"/>
        <v>3.7909601738329197</v>
      </c>
      <c r="I169" s="7">
        <v>0.03</v>
      </c>
      <c r="J169" s="7">
        <f t="shared" si="33"/>
        <v>0.70712125471966236</v>
      </c>
      <c r="K169" s="7">
        <f t="shared" si="34"/>
        <v>2.2680814285525819</v>
      </c>
      <c r="L169" s="7">
        <f t="shared" si="35"/>
        <v>5.0947309573852326</v>
      </c>
      <c r="M169" s="7">
        <f t="shared" si="35"/>
        <v>185.38791860799375</v>
      </c>
      <c r="N169" s="7">
        <f t="shared" si="36"/>
        <v>2.2132159376162148</v>
      </c>
      <c r="O169" s="7">
        <f t="shared" si="37"/>
        <v>1.6012159376162149</v>
      </c>
      <c r="P169">
        <v>95</v>
      </c>
      <c r="Q169">
        <f t="shared" si="38"/>
        <v>368</v>
      </c>
      <c r="R169" t="s">
        <v>1333</v>
      </c>
      <c r="S169" s="9" t="s">
        <v>1334</v>
      </c>
      <c r="T169" t="s">
        <v>42</v>
      </c>
      <c r="U169" t="s">
        <v>105</v>
      </c>
      <c r="V169">
        <v>106.17</v>
      </c>
      <c r="W169">
        <v>3.6419999999999999</v>
      </c>
      <c r="X169">
        <v>3.03</v>
      </c>
      <c r="Y169" s="8">
        <f t="shared" si="39"/>
        <v>-0.6120000000000001</v>
      </c>
      <c r="Z169">
        <v>-0.49199999999999999</v>
      </c>
      <c r="AA169" s="7">
        <v>1010</v>
      </c>
      <c r="AB169" s="7">
        <v>1280</v>
      </c>
      <c r="AC169">
        <f t="shared" si="40"/>
        <v>3.1072099696478683</v>
      </c>
      <c r="AD169">
        <f t="shared" si="41"/>
        <v>3.0043213737826426</v>
      </c>
      <c r="AE169" s="7">
        <f t="shared" si="42"/>
        <v>45.16936933658981</v>
      </c>
      <c r="AF169" s="7">
        <v>20</v>
      </c>
      <c r="AG169" s="7">
        <f t="shared" si="43"/>
        <v>-65.16936933658981</v>
      </c>
      <c r="AH169" s="7">
        <f t="shared" si="44"/>
        <v>1.5609601738329195</v>
      </c>
      <c r="AI169">
        <v>0</v>
      </c>
      <c r="AJ169">
        <v>0.12</v>
      </c>
      <c r="AK169">
        <v>3.92</v>
      </c>
      <c r="AL169">
        <v>0.64</v>
      </c>
      <c r="AM169">
        <v>1</v>
      </c>
    </row>
    <row r="170" spans="1:39" x14ac:dyDescent="0.25">
      <c r="A170">
        <v>540</v>
      </c>
      <c r="B170" t="s">
        <v>1449</v>
      </c>
      <c r="C170" t="s">
        <v>1450</v>
      </c>
      <c r="D170" t="s">
        <v>1332</v>
      </c>
      <c r="E170" s="7">
        <f t="shared" si="30"/>
        <v>245.4708915685033</v>
      </c>
      <c r="F170" s="8">
        <v>2.39</v>
      </c>
      <c r="G170" s="7">
        <f t="shared" si="31"/>
        <v>185.32123480697604</v>
      </c>
      <c r="H170" s="7">
        <f t="shared" si="32"/>
        <v>2.2679251852720483</v>
      </c>
      <c r="I170" s="7">
        <v>0.03</v>
      </c>
      <c r="J170" s="7">
        <f t="shared" si="33"/>
        <v>0.86712125471966295</v>
      </c>
      <c r="K170" s="7">
        <f t="shared" si="34"/>
        <v>0.74504643999171127</v>
      </c>
      <c r="L170" s="7">
        <f t="shared" si="35"/>
        <v>7.364126747055102</v>
      </c>
      <c r="M170" s="7">
        <f t="shared" si="35"/>
        <v>5.5596370442092864</v>
      </c>
      <c r="N170" s="7">
        <f t="shared" si="36"/>
        <v>2.4891809490553447</v>
      </c>
      <c r="O170" s="7">
        <f t="shared" si="37"/>
        <v>7.8180949055344173E-2</v>
      </c>
      <c r="P170">
        <v>95</v>
      </c>
      <c r="Q170">
        <f t="shared" si="38"/>
        <v>368</v>
      </c>
      <c r="R170" t="s">
        <v>1333</v>
      </c>
      <c r="S170" s="9" t="s">
        <v>1334</v>
      </c>
      <c r="T170" t="s">
        <v>42</v>
      </c>
      <c r="U170" t="s">
        <v>1451</v>
      </c>
      <c r="V170">
        <v>114.19</v>
      </c>
      <c r="W170">
        <v>4.141</v>
      </c>
      <c r="X170">
        <v>1.73</v>
      </c>
      <c r="Y170" s="8">
        <f t="shared" si="39"/>
        <v>-2.411</v>
      </c>
      <c r="Z170">
        <v>-2.161</v>
      </c>
      <c r="AA170">
        <v>655</v>
      </c>
      <c r="AB170">
        <v>515</v>
      </c>
      <c r="AC170">
        <f t="shared" si="40"/>
        <v>2.7118072290411912</v>
      </c>
      <c r="AD170">
        <f t="shared" si="41"/>
        <v>2.8162412999917832</v>
      </c>
      <c r="AE170" s="7">
        <f t="shared" si="42"/>
        <v>48.647282439464533</v>
      </c>
      <c r="AF170" s="7">
        <v>20</v>
      </c>
      <c r="AG170" s="7">
        <f t="shared" si="43"/>
        <v>-68.647282439464533</v>
      </c>
      <c r="AH170" s="7">
        <f t="shared" si="44"/>
        <v>-0.12207481472795167</v>
      </c>
      <c r="AI170">
        <v>0</v>
      </c>
      <c r="AJ170">
        <v>0.35</v>
      </c>
      <c r="AK170">
        <v>3.9300000000000006</v>
      </c>
      <c r="AL170">
        <v>0.69</v>
      </c>
      <c r="AM170">
        <v>1.1100000000000001</v>
      </c>
    </row>
    <row r="171" spans="1:39" x14ac:dyDescent="0.25">
      <c r="A171">
        <v>496</v>
      </c>
      <c r="B171" t="s">
        <v>1452</v>
      </c>
      <c r="C171" t="s">
        <v>1453</v>
      </c>
      <c r="D171" t="s">
        <v>1332</v>
      </c>
      <c r="E171" s="7">
        <f t="shared" si="30"/>
        <v>1584.8931924611156</v>
      </c>
      <c r="F171" s="8">
        <v>3.2</v>
      </c>
      <c r="G171" s="7">
        <f t="shared" si="31"/>
        <v>12.012761877379074</v>
      </c>
      <c r="H171" s="7">
        <f t="shared" si="32"/>
        <v>1.0796428683695036</v>
      </c>
      <c r="I171" s="7">
        <v>0.03</v>
      </c>
      <c r="J171" s="7">
        <f t="shared" si="33"/>
        <v>1.677121254719663</v>
      </c>
      <c r="K171" s="7">
        <f t="shared" si="34"/>
        <v>-0.44323587691083355</v>
      </c>
      <c r="L171" s="7">
        <f t="shared" si="35"/>
        <v>47.546795773833487</v>
      </c>
      <c r="M171" s="7">
        <f t="shared" si="35"/>
        <v>0.36038285632137246</v>
      </c>
      <c r="N171" s="7">
        <f t="shared" si="36"/>
        <v>2.7018757026925768</v>
      </c>
      <c r="O171" s="7">
        <f t="shared" si="37"/>
        <v>-0.8581242973074239</v>
      </c>
      <c r="P171">
        <v>65</v>
      </c>
      <c r="Q171">
        <f t="shared" si="38"/>
        <v>338</v>
      </c>
      <c r="R171" t="s">
        <v>1333</v>
      </c>
      <c r="S171" s="9" t="s">
        <v>1334</v>
      </c>
      <c r="T171" t="s">
        <v>42</v>
      </c>
      <c r="U171" t="s">
        <v>1454</v>
      </c>
      <c r="V171">
        <v>107.16</v>
      </c>
      <c r="W171">
        <v>5.46</v>
      </c>
      <c r="X171">
        <v>1.9</v>
      </c>
      <c r="Y171" s="8">
        <f t="shared" si="39"/>
        <v>-3.56</v>
      </c>
      <c r="Z171">
        <v>-3.56</v>
      </c>
      <c r="AA171">
        <v>359</v>
      </c>
      <c r="AB171">
        <v>423</v>
      </c>
      <c r="AC171">
        <f t="shared" si="40"/>
        <v>2.6263403673750423</v>
      </c>
      <c r="AD171">
        <f t="shared" si="41"/>
        <v>2.5550944485783194</v>
      </c>
      <c r="AE171" s="7">
        <f t="shared" si="42"/>
        <v>49.399038276043221</v>
      </c>
      <c r="AF171" s="7">
        <v>20</v>
      </c>
      <c r="AG171" s="7">
        <f t="shared" si="43"/>
        <v>-69.399038276043228</v>
      </c>
      <c r="AH171" s="7">
        <f t="shared" si="44"/>
        <v>-2.1203571316304965</v>
      </c>
      <c r="AI171">
        <v>0</v>
      </c>
      <c r="AJ171">
        <v>0.4</v>
      </c>
      <c r="AK171">
        <v>4.01</v>
      </c>
      <c r="AL171">
        <v>0.71</v>
      </c>
      <c r="AM171">
        <v>0.96</v>
      </c>
    </row>
    <row r="172" spans="1:39" x14ac:dyDescent="0.25">
      <c r="A172">
        <v>497</v>
      </c>
      <c r="B172" t="s">
        <v>1452</v>
      </c>
      <c r="C172" t="s">
        <v>1453</v>
      </c>
      <c r="D172" t="s">
        <v>1332</v>
      </c>
      <c r="E172" s="7">
        <f t="shared" si="30"/>
        <v>9332.5430079699217</v>
      </c>
      <c r="F172" s="8">
        <v>3.97</v>
      </c>
      <c r="G172" s="7">
        <f t="shared" si="31"/>
        <v>6.382149243878259</v>
      </c>
      <c r="H172" s="7">
        <f t="shared" si="32"/>
        <v>0.80496695577020461</v>
      </c>
      <c r="I172" s="7">
        <v>0.03</v>
      </c>
      <c r="J172" s="7">
        <f t="shared" si="33"/>
        <v>2.4471212547196628</v>
      </c>
      <c r="K172" s="7">
        <f t="shared" si="34"/>
        <v>-0.71791178951013279</v>
      </c>
      <c r="L172" s="7">
        <f t="shared" si="35"/>
        <v>279.97629023909758</v>
      </c>
      <c r="M172" s="7">
        <f t="shared" si="35"/>
        <v>0.19146447731634778</v>
      </c>
      <c r="N172" s="7">
        <f t="shared" si="36"/>
        <v>2.7282633029459982</v>
      </c>
      <c r="O172" s="7">
        <f t="shared" si="37"/>
        <v>-0.83173669705400255</v>
      </c>
      <c r="P172">
        <v>35</v>
      </c>
      <c r="Q172">
        <f t="shared" si="38"/>
        <v>308</v>
      </c>
      <c r="R172" t="s">
        <v>1333</v>
      </c>
      <c r="S172" s="9" t="s">
        <v>1334</v>
      </c>
      <c r="T172" t="s">
        <v>42</v>
      </c>
      <c r="U172" t="s">
        <v>1454</v>
      </c>
      <c r="V172">
        <v>107.16</v>
      </c>
      <c r="W172">
        <v>5.46</v>
      </c>
      <c r="X172">
        <v>1.9</v>
      </c>
      <c r="Y172" s="8">
        <f t="shared" si="39"/>
        <v>-3.56</v>
      </c>
      <c r="Z172">
        <v>-3.56</v>
      </c>
      <c r="AA172">
        <v>359</v>
      </c>
      <c r="AB172">
        <v>423</v>
      </c>
      <c r="AC172">
        <f t="shared" si="40"/>
        <v>2.6263403673750423</v>
      </c>
      <c r="AD172">
        <f t="shared" si="41"/>
        <v>2.5550944485783194</v>
      </c>
      <c r="AE172" s="7">
        <f t="shared" si="42"/>
        <v>49.399038276043221</v>
      </c>
      <c r="AF172" s="7">
        <v>20</v>
      </c>
      <c r="AG172" s="7">
        <f t="shared" si="43"/>
        <v>-69.399038276043228</v>
      </c>
      <c r="AH172" s="7">
        <f t="shared" si="44"/>
        <v>-3.1650330442297956</v>
      </c>
      <c r="AI172">
        <v>0</v>
      </c>
      <c r="AJ172">
        <v>0.4</v>
      </c>
      <c r="AK172">
        <v>4.01</v>
      </c>
      <c r="AL172">
        <v>0.71</v>
      </c>
      <c r="AM172">
        <v>0.96</v>
      </c>
    </row>
    <row r="173" spans="1:39" x14ac:dyDescent="0.25">
      <c r="A173">
        <v>495</v>
      </c>
      <c r="B173" t="s">
        <v>1455</v>
      </c>
      <c r="C173" t="s">
        <v>1453</v>
      </c>
      <c r="D173" t="s">
        <v>1332</v>
      </c>
      <c r="E173" s="7">
        <f t="shared" si="30"/>
        <v>537.03179637025301</v>
      </c>
      <c r="F173" s="8">
        <v>2.73</v>
      </c>
      <c r="G173" s="7">
        <f t="shared" si="31"/>
        <v>30.478331369447648</v>
      </c>
      <c r="H173" s="7">
        <f t="shared" si="32"/>
        <v>1.4839911865232647</v>
      </c>
      <c r="I173" s="7">
        <v>0.03</v>
      </c>
      <c r="J173" s="7">
        <f t="shared" si="33"/>
        <v>1.2071212547196626</v>
      </c>
      <c r="K173" s="7">
        <f t="shared" si="34"/>
        <v>-3.8887558757072727E-2</v>
      </c>
      <c r="L173" s="7">
        <f t="shared" si="35"/>
        <v>16.110953891107588</v>
      </c>
      <c r="M173" s="7">
        <f t="shared" si="35"/>
        <v>0.91434994108342937</v>
      </c>
      <c r="N173" s="7">
        <f t="shared" si="36"/>
        <v>2.8542469503065604</v>
      </c>
      <c r="O173" s="7">
        <f t="shared" si="37"/>
        <v>-0.70575304969343988</v>
      </c>
      <c r="P173">
        <v>95</v>
      </c>
      <c r="Q173">
        <f t="shared" si="38"/>
        <v>368</v>
      </c>
      <c r="R173" t="s">
        <v>1333</v>
      </c>
      <c r="S173" s="9" t="s">
        <v>1334</v>
      </c>
      <c r="T173" t="s">
        <v>42</v>
      </c>
      <c r="U173" t="s">
        <v>1454</v>
      </c>
      <c r="V173">
        <v>107.16</v>
      </c>
      <c r="W173">
        <v>5.46</v>
      </c>
      <c r="X173">
        <v>1.9</v>
      </c>
      <c r="Y173" s="8">
        <f t="shared" si="39"/>
        <v>-3.56</v>
      </c>
      <c r="Z173">
        <v>-3.56</v>
      </c>
      <c r="AA173">
        <v>359</v>
      </c>
      <c r="AB173">
        <v>423</v>
      </c>
      <c r="AC173">
        <f t="shared" si="40"/>
        <v>2.6263403673750423</v>
      </c>
      <c r="AD173">
        <f t="shared" si="41"/>
        <v>2.5550944485783194</v>
      </c>
      <c r="AE173" s="7">
        <f t="shared" si="42"/>
        <v>49.399038276043221</v>
      </c>
      <c r="AF173" s="7">
        <v>20</v>
      </c>
      <c r="AG173" s="7">
        <f t="shared" si="43"/>
        <v>-69.399038276043228</v>
      </c>
      <c r="AH173" s="7">
        <f t="shared" si="44"/>
        <v>-1.2460088134767353</v>
      </c>
      <c r="AI173">
        <v>0</v>
      </c>
      <c r="AJ173">
        <v>0.4</v>
      </c>
      <c r="AK173">
        <v>4.01</v>
      </c>
      <c r="AL173">
        <v>0.71</v>
      </c>
      <c r="AM173">
        <v>0.96</v>
      </c>
    </row>
    <row r="174" spans="1:39" x14ac:dyDescent="0.25">
      <c r="A174">
        <v>713</v>
      </c>
      <c r="B174" t="s">
        <v>1456</v>
      </c>
      <c r="C174" t="s">
        <v>1244</v>
      </c>
      <c r="D174" t="s">
        <v>1332</v>
      </c>
      <c r="E174" s="7">
        <f t="shared" si="30"/>
        <v>1096.4781961431863</v>
      </c>
      <c r="F174" s="8">
        <v>3.04</v>
      </c>
      <c r="G174" s="7">
        <f t="shared" si="31"/>
        <v>408.40011348704553</v>
      </c>
      <c r="H174" s="7">
        <f t="shared" si="32"/>
        <v>2.6110858540975137</v>
      </c>
      <c r="I174" s="7">
        <v>0.03</v>
      </c>
      <c r="J174" s="7">
        <f t="shared" si="33"/>
        <v>1.5171212547196629</v>
      </c>
      <c r="K174" s="7">
        <f t="shared" si="34"/>
        <v>1.0882071088171763</v>
      </c>
      <c r="L174" s="7">
        <f t="shared" si="35"/>
        <v>32.894345884295596</v>
      </c>
      <c r="M174" s="7">
        <f t="shared" si="35"/>
        <v>12.252003404611358</v>
      </c>
      <c r="N174" s="7">
        <f t="shared" si="36"/>
        <v>1.784382201273307</v>
      </c>
      <c r="O174" s="7">
        <f t="shared" si="37"/>
        <v>0.97438220127330666</v>
      </c>
      <c r="P174">
        <v>35</v>
      </c>
      <c r="Q174">
        <f t="shared" si="38"/>
        <v>308</v>
      </c>
      <c r="R174" t="s">
        <v>1333</v>
      </c>
      <c r="S174" s="9" t="s">
        <v>1334</v>
      </c>
      <c r="T174" t="s">
        <v>42</v>
      </c>
      <c r="U174" t="s">
        <v>1245</v>
      </c>
      <c r="V174">
        <v>130.22999999999999</v>
      </c>
      <c r="W174">
        <v>3.82</v>
      </c>
      <c r="X174">
        <v>3.01</v>
      </c>
      <c r="Y174" s="8">
        <f t="shared" si="39"/>
        <v>-0.81</v>
      </c>
      <c r="Z174">
        <v>-0.61</v>
      </c>
      <c r="AA174" s="7">
        <v>1030</v>
      </c>
      <c r="AB174">
        <v>801</v>
      </c>
      <c r="AC174">
        <f t="shared" si="40"/>
        <v>2.9036325160842376</v>
      </c>
      <c r="AD174">
        <f t="shared" si="41"/>
        <v>3.012837224705172</v>
      </c>
      <c r="AE174" s="7">
        <f t="shared" si="42"/>
        <v>46.960011182198869</v>
      </c>
      <c r="AF174" s="7">
        <v>20</v>
      </c>
      <c r="AG174" s="7">
        <f t="shared" si="43"/>
        <v>-66.960011182198869</v>
      </c>
      <c r="AH174" s="7">
        <f t="shared" si="44"/>
        <v>-0.42891414590248644</v>
      </c>
      <c r="AI174">
        <v>0</v>
      </c>
      <c r="AJ174">
        <v>0.26</v>
      </c>
      <c r="AK174">
        <v>4.09</v>
      </c>
      <c r="AL174">
        <v>0.35</v>
      </c>
      <c r="AM174">
        <v>1.29</v>
      </c>
    </row>
    <row r="175" spans="1:39" x14ac:dyDescent="0.25">
      <c r="A175">
        <v>712</v>
      </c>
      <c r="B175" t="s">
        <v>1456</v>
      </c>
      <c r="C175" t="s">
        <v>1244</v>
      </c>
      <c r="D175" t="s">
        <v>1332</v>
      </c>
      <c r="E175" s="7">
        <f t="shared" si="30"/>
        <v>275.42287033381683</v>
      </c>
      <c r="F175" s="8">
        <v>2.44</v>
      </c>
      <c r="G175" s="7">
        <f t="shared" si="31"/>
        <v>1044.8324768643076</v>
      </c>
      <c r="H175" s="7">
        <f t="shared" si="32"/>
        <v>3.0190466634560256</v>
      </c>
      <c r="I175" s="7">
        <v>0.03</v>
      </c>
      <c r="J175" s="7">
        <f t="shared" si="33"/>
        <v>0.91712125471966266</v>
      </c>
      <c r="K175" s="7">
        <f t="shared" si="34"/>
        <v>1.4961679181756882</v>
      </c>
      <c r="L175" s="7">
        <f t="shared" si="35"/>
        <v>8.2626861100145046</v>
      </c>
      <c r="M175" s="7">
        <f t="shared" si="35"/>
        <v>31.344974305929227</v>
      </c>
      <c r="N175" s="7">
        <f t="shared" si="36"/>
        <v>1.8912794977790981</v>
      </c>
      <c r="O175" s="7">
        <f t="shared" si="37"/>
        <v>1.081279497779098</v>
      </c>
      <c r="P175">
        <v>65</v>
      </c>
      <c r="Q175">
        <f t="shared" si="38"/>
        <v>338</v>
      </c>
      <c r="R175" t="s">
        <v>1333</v>
      </c>
      <c r="S175" s="9" t="s">
        <v>1334</v>
      </c>
      <c r="T175" t="s">
        <v>42</v>
      </c>
      <c r="U175" t="s">
        <v>1245</v>
      </c>
      <c r="V175">
        <v>130.22999999999999</v>
      </c>
      <c r="W175">
        <v>3.82</v>
      </c>
      <c r="X175">
        <v>3.01</v>
      </c>
      <c r="Y175" s="8">
        <f t="shared" si="39"/>
        <v>-0.81</v>
      </c>
      <c r="Z175">
        <v>-0.61</v>
      </c>
      <c r="AA175" s="7">
        <v>1030</v>
      </c>
      <c r="AB175">
        <v>801</v>
      </c>
      <c r="AC175">
        <f t="shared" si="40"/>
        <v>2.9036325160842376</v>
      </c>
      <c r="AD175">
        <f t="shared" si="41"/>
        <v>3.012837224705172</v>
      </c>
      <c r="AE175" s="7">
        <f t="shared" si="42"/>
        <v>46.960011182198869</v>
      </c>
      <c r="AF175" s="7">
        <v>20</v>
      </c>
      <c r="AG175" s="7">
        <f t="shared" si="43"/>
        <v>-66.960011182198869</v>
      </c>
      <c r="AH175" s="7">
        <f t="shared" si="44"/>
        <v>0.5790466634560254</v>
      </c>
      <c r="AI175">
        <v>0</v>
      </c>
      <c r="AJ175">
        <v>0.26</v>
      </c>
      <c r="AK175">
        <v>4.09</v>
      </c>
      <c r="AL175">
        <v>0.35</v>
      </c>
      <c r="AM175">
        <v>1.29</v>
      </c>
    </row>
    <row r="176" spans="1:39" x14ac:dyDescent="0.25">
      <c r="A176">
        <v>711</v>
      </c>
      <c r="B176" t="s">
        <v>1456</v>
      </c>
      <c r="C176" t="s">
        <v>1244</v>
      </c>
      <c r="D176" t="s">
        <v>1332</v>
      </c>
      <c r="E176" s="7">
        <f t="shared" si="30"/>
        <v>109.64781961431861</v>
      </c>
      <c r="F176" s="8">
        <v>2.04</v>
      </c>
      <c r="G176" s="7">
        <f t="shared" si="31"/>
        <v>2901.7903793711098</v>
      </c>
      <c r="H176" s="7">
        <f t="shared" si="32"/>
        <v>3.462666036506084</v>
      </c>
      <c r="I176" s="7">
        <v>0.03</v>
      </c>
      <c r="J176" s="7">
        <f t="shared" si="33"/>
        <v>0.51712125471966286</v>
      </c>
      <c r="K176" s="7">
        <f t="shared" si="34"/>
        <v>1.939787291225747</v>
      </c>
      <c r="L176" s="7">
        <f t="shared" si="35"/>
        <v>3.2894345884295584</v>
      </c>
      <c r="M176" s="7">
        <f t="shared" si="35"/>
        <v>87.053711381133439</v>
      </c>
      <c r="N176" s="7">
        <f t="shared" si="36"/>
        <v>2.0829218002893799</v>
      </c>
      <c r="O176" s="7">
        <f t="shared" si="37"/>
        <v>1.2729218002893803</v>
      </c>
      <c r="P176">
        <v>95</v>
      </c>
      <c r="Q176">
        <f t="shared" si="38"/>
        <v>368</v>
      </c>
      <c r="R176" t="s">
        <v>1333</v>
      </c>
      <c r="S176" s="9" t="s">
        <v>1334</v>
      </c>
      <c r="T176" t="s">
        <v>42</v>
      </c>
      <c r="U176" t="s">
        <v>1245</v>
      </c>
      <c r="V176">
        <v>130.22999999999999</v>
      </c>
      <c r="W176">
        <v>3.82</v>
      </c>
      <c r="X176">
        <v>3.01</v>
      </c>
      <c r="Y176" s="8">
        <f t="shared" si="39"/>
        <v>-0.81</v>
      </c>
      <c r="Z176">
        <v>-0.61</v>
      </c>
      <c r="AA176" s="7">
        <v>1030</v>
      </c>
      <c r="AB176">
        <v>801</v>
      </c>
      <c r="AC176">
        <f t="shared" si="40"/>
        <v>2.9036325160842376</v>
      </c>
      <c r="AD176">
        <f t="shared" si="41"/>
        <v>3.012837224705172</v>
      </c>
      <c r="AE176" s="7">
        <f t="shared" si="42"/>
        <v>46.960011182198869</v>
      </c>
      <c r="AF176" s="7">
        <v>20</v>
      </c>
      <c r="AG176" s="7">
        <f t="shared" si="43"/>
        <v>-66.960011182198869</v>
      </c>
      <c r="AH176" s="7">
        <f t="shared" si="44"/>
        <v>1.4226660365060841</v>
      </c>
      <c r="AI176">
        <v>0</v>
      </c>
      <c r="AJ176">
        <v>0.26</v>
      </c>
      <c r="AK176">
        <v>4.09</v>
      </c>
      <c r="AL176">
        <v>0.35</v>
      </c>
      <c r="AM176">
        <v>1.29</v>
      </c>
    </row>
    <row r="177" spans="1:39" x14ac:dyDescent="0.25">
      <c r="A177">
        <v>845</v>
      </c>
      <c r="B177" t="s">
        <v>1457</v>
      </c>
      <c r="C177" t="s">
        <v>1458</v>
      </c>
      <c r="D177" t="s">
        <v>1332</v>
      </c>
      <c r="E177" s="7">
        <f t="shared" si="30"/>
        <v>11748.975549395318</v>
      </c>
      <c r="F177" s="8">
        <v>4.07</v>
      </c>
      <c r="G177" s="7">
        <f t="shared" si="31"/>
        <v>1796.3869844335588</v>
      </c>
      <c r="H177" s="7">
        <f t="shared" si="32"/>
        <v>3.2543998997589902</v>
      </c>
      <c r="I177" s="7">
        <v>0.03</v>
      </c>
      <c r="J177" s="7">
        <f t="shared" si="33"/>
        <v>2.5471212547196633</v>
      </c>
      <c r="K177" s="7">
        <f t="shared" si="34"/>
        <v>1.7315211544786533</v>
      </c>
      <c r="L177" s="7">
        <f t="shared" si="35"/>
        <v>352.46926648185985</v>
      </c>
      <c r="M177" s="7">
        <f t="shared" si="35"/>
        <v>53.891609533006829</v>
      </c>
      <c r="N177" s="7">
        <f t="shared" si="36"/>
        <v>2.8366962469347836</v>
      </c>
      <c r="O177" s="7">
        <f t="shared" si="37"/>
        <v>1.6176962469347838</v>
      </c>
      <c r="P177">
        <v>35</v>
      </c>
      <c r="Q177">
        <f t="shared" si="38"/>
        <v>308</v>
      </c>
      <c r="R177" t="s">
        <v>1333</v>
      </c>
      <c r="S177" s="9" t="s">
        <v>1334</v>
      </c>
      <c r="T177" t="s">
        <v>42</v>
      </c>
      <c r="U177" t="s">
        <v>1459</v>
      </c>
      <c r="V177">
        <v>147</v>
      </c>
      <c r="W177">
        <v>4.4989999999999997</v>
      </c>
      <c r="X177">
        <v>3.28</v>
      </c>
      <c r="Y177" s="8">
        <f t="shared" si="39"/>
        <v>-1.2189999999999999</v>
      </c>
      <c r="Z177">
        <v>-0.96899999999999997</v>
      </c>
      <c r="AA177">
        <v>180</v>
      </c>
      <c r="AB177">
        <v>287</v>
      </c>
      <c r="AC177">
        <f t="shared" si="40"/>
        <v>2.4578818967339924</v>
      </c>
      <c r="AD177">
        <f t="shared" si="41"/>
        <v>2.255272505103306</v>
      </c>
      <c r="AE177" s="7">
        <f t="shared" si="42"/>
        <v>50.88077793579825</v>
      </c>
      <c r="AF177" s="7">
        <v>20</v>
      </c>
      <c r="AG177" s="7">
        <f t="shared" si="43"/>
        <v>-70.88077793579825</v>
      </c>
      <c r="AH177" s="7">
        <f t="shared" si="44"/>
        <v>-0.81560010024100993</v>
      </c>
      <c r="AI177">
        <v>0</v>
      </c>
      <c r="AJ177">
        <v>0.05</v>
      </c>
      <c r="AK177">
        <v>4.12</v>
      </c>
      <c r="AL177">
        <v>0.84</v>
      </c>
      <c r="AM177">
        <v>0.96</v>
      </c>
    </row>
    <row r="178" spans="1:39" x14ac:dyDescent="0.25">
      <c r="A178">
        <v>844</v>
      </c>
      <c r="B178" t="s">
        <v>1457</v>
      </c>
      <c r="C178" t="s">
        <v>1458</v>
      </c>
      <c r="D178" t="s">
        <v>1332</v>
      </c>
      <c r="E178" s="7">
        <f t="shared" si="30"/>
        <v>2344.2288153199238</v>
      </c>
      <c r="F178" s="8">
        <v>3.37</v>
      </c>
      <c r="G178" s="7">
        <f t="shared" si="31"/>
        <v>4181.9679460441566</v>
      </c>
      <c r="H178" s="7">
        <f t="shared" si="32"/>
        <v>3.6213806997132414</v>
      </c>
      <c r="I178" s="7">
        <v>0.03</v>
      </c>
      <c r="J178" s="7">
        <f t="shared" si="33"/>
        <v>1.8471212547196627</v>
      </c>
      <c r="K178" s="7">
        <f t="shared" si="34"/>
        <v>2.098501954432904</v>
      </c>
      <c r="L178" s="7">
        <f t="shared" si="35"/>
        <v>70.326864459597758</v>
      </c>
      <c r="M178" s="7">
        <f t="shared" si="35"/>
        <v>125.4590383813247</v>
      </c>
      <c r="N178" s="7">
        <f t="shared" si="36"/>
        <v>2.9026135340363139</v>
      </c>
      <c r="O178" s="7">
        <f t="shared" si="37"/>
        <v>1.6836135340363139</v>
      </c>
      <c r="P178">
        <v>65</v>
      </c>
      <c r="Q178">
        <f t="shared" si="38"/>
        <v>338</v>
      </c>
      <c r="R178" t="s">
        <v>1333</v>
      </c>
      <c r="S178" s="9" t="s">
        <v>1334</v>
      </c>
      <c r="T178" t="s">
        <v>42</v>
      </c>
      <c r="U178" t="s">
        <v>1459</v>
      </c>
      <c r="V178">
        <v>147</v>
      </c>
      <c r="W178">
        <v>4.4989999999999997</v>
      </c>
      <c r="X178">
        <v>3.28</v>
      </c>
      <c r="Y178" s="8">
        <f t="shared" si="39"/>
        <v>-1.2189999999999999</v>
      </c>
      <c r="Z178">
        <v>-0.96899999999999997</v>
      </c>
      <c r="AA178">
        <v>180</v>
      </c>
      <c r="AB178">
        <v>287</v>
      </c>
      <c r="AC178">
        <f t="shared" si="40"/>
        <v>2.4578818967339924</v>
      </c>
      <c r="AD178">
        <f t="shared" si="41"/>
        <v>2.255272505103306</v>
      </c>
      <c r="AE178" s="7">
        <f t="shared" si="42"/>
        <v>50.88077793579825</v>
      </c>
      <c r="AF178" s="7">
        <v>20</v>
      </c>
      <c r="AG178" s="7">
        <f t="shared" si="43"/>
        <v>-70.88077793579825</v>
      </c>
      <c r="AH178" s="7">
        <f t="shared" si="44"/>
        <v>0.25138069971324128</v>
      </c>
      <c r="AI178">
        <v>0</v>
      </c>
      <c r="AJ178">
        <v>0.05</v>
      </c>
      <c r="AK178">
        <v>4.12</v>
      </c>
      <c r="AL178">
        <v>0.84</v>
      </c>
      <c r="AM178">
        <v>0.96</v>
      </c>
    </row>
    <row r="179" spans="1:39" x14ac:dyDescent="0.25">
      <c r="A179">
        <v>843</v>
      </c>
      <c r="B179" t="s">
        <v>1457</v>
      </c>
      <c r="C179" t="s">
        <v>1458</v>
      </c>
      <c r="D179" t="s">
        <v>1332</v>
      </c>
      <c r="E179" s="7">
        <f t="shared" si="30"/>
        <v>676.08297539198213</v>
      </c>
      <c r="F179" s="8">
        <v>2.83</v>
      </c>
      <c r="G179" s="7">
        <f t="shared" si="31"/>
        <v>9427.5151460212364</v>
      </c>
      <c r="H179" s="7">
        <f t="shared" si="32"/>
        <v>3.9743972388053863</v>
      </c>
      <c r="I179" s="7">
        <v>0.03</v>
      </c>
      <c r="J179" s="7">
        <f t="shared" si="33"/>
        <v>1.3071212547196627</v>
      </c>
      <c r="K179" s="7">
        <f t="shared" si="34"/>
        <v>2.4515184935250489</v>
      </c>
      <c r="L179" s="7">
        <f t="shared" si="35"/>
        <v>20.282489261759469</v>
      </c>
      <c r="M179" s="7">
        <f t="shared" si="35"/>
        <v>282.82545438063732</v>
      </c>
      <c r="N179" s="7">
        <f t="shared" si="36"/>
        <v>3.0036530025886816</v>
      </c>
      <c r="O179" s="7">
        <f t="shared" si="37"/>
        <v>1.7846530025886822</v>
      </c>
      <c r="P179">
        <v>95</v>
      </c>
      <c r="Q179">
        <f t="shared" si="38"/>
        <v>368</v>
      </c>
      <c r="R179" t="s">
        <v>1333</v>
      </c>
      <c r="S179" s="9" t="s">
        <v>1334</v>
      </c>
      <c r="T179" t="s">
        <v>42</v>
      </c>
      <c r="U179" t="s">
        <v>1459</v>
      </c>
      <c r="V179">
        <v>147</v>
      </c>
      <c r="W179">
        <v>4.4989999999999997</v>
      </c>
      <c r="X179">
        <v>3.28</v>
      </c>
      <c r="Y179" s="8">
        <f t="shared" si="39"/>
        <v>-1.2189999999999999</v>
      </c>
      <c r="Z179">
        <v>-0.96899999999999997</v>
      </c>
      <c r="AA179">
        <v>180</v>
      </c>
      <c r="AB179">
        <v>287</v>
      </c>
      <c r="AC179">
        <f t="shared" si="40"/>
        <v>2.4578818967339924</v>
      </c>
      <c r="AD179">
        <f t="shared" si="41"/>
        <v>2.255272505103306</v>
      </c>
      <c r="AE179" s="7">
        <f t="shared" si="42"/>
        <v>50.88077793579825</v>
      </c>
      <c r="AF179" s="7">
        <v>20</v>
      </c>
      <c r="AG179" s="7">
        <f t="shared" si="43"/>
        <v>-70.88077793579825</v>
      </c>
      <c r="AH179" s="7">
        <f t="shared" si="44"/>
        <v>1.1443972388053862</v>
      </c>
      <c r="AI179">
        <v>0</v>
      </c>
      <c r="AJ179">
        <v>0.05</v>
      </c>
      <c r="AK179">
        <v>4.12</v>
      </c>
      <c r="AL179">
        <v>0.84</v>
      </c>
      <c r="AM179">
        <v>0.96</v>
      </c>
    </row>
    <row r="180" spans="1:39" x14ac:dyDescent="0.25">
      <c r="A180">
        <v>122</v>
      </c>
      <c r="B180" t="s">
        <v>112</v>
      </c>
      <c r="C180" t="s">
        <v>113</v>
      </c>
      <c r="D180" t="s">
        <v>1332</v>
      </c>
      <c r="E180" s="7">
        <f t="shared" si="30"/>
        <v>9772.3722095581161</v>
      </c>
      <c r="F180" s="8">
        <v>3.99</v>
      </c>
      <c r="G180" s="7">
        <f t="shared" si="31"/>
        <v>47.28247504555133</v>
      </c>
      <c r="H180" s="7">
        <f t="shared" si="32"/>
        <v>1.6747002020206527</v>
      </c>
      <c r="I180" s="7">
        <v>0.03</v>
      </c>
      <c r="J180" s="7">
        <f t="shared" si="33"/>
        <v>2.4671212547196628</v>
      </c>
      <c r="K180" s="7">
        <f t="shared" si="34"/>
        <v>0.15182145674031533</v>
      </c>
      <c r="L180" s="7">
        <f t="shared" si="35"/>
        <v>293.1711662867437</v>
      </c>
      <c r="M180" s="7">
        <f t="shared" si="35"/>
        <v>1.41847425136654</v>
      </c>
      <c r="N180" s="7">
        <f t="shared" si="36"/>
        <v>3.6399330363437259</v>
      </c>
      <c r="O180" s="7">
        <f t="shared" si="37"/>
        <v>-0.26306696365627491</v>
      </c>
      <c r="P180">
        <v>65</v>
      </c>
      <c r="Q180">
        <f t="shared" si="38"/>
        <v>338</v>
      </c>
      <c r="R180" t="s">
        <v>1333</v>
      </c>
      <c r="S180" s="9" t="s">
        <v>1334</v>
      </c>
      <c r="T180" t="s">
        <v>42</v>
      </c>
      <c r="U180" t="s">
        <v>114</v>
      </c>
      <c r="V180">
        <v>93.13</v>
      </c>
      <c r="W180">
        <v>4.9829999999999997</v>
      </c>
      <c r="X180">
        <v>1.08</v>
      </c>
      <c r="Y180" s="8">
        <f t="shared" si="39"/>
        <v>-3.9029999999999996</v>
      </c>
      <c r="Z180">
        <v>-4.0830000000000002</v>
      </c>
      <c r="AA180">
        <v>105</v>
      </c>
      <c r="AB180">
        <v>65.3</v>
      </c>
      <c r="AC180">
        <f t="shared" si="40"/>
        <v>1.8149131812750738</v>
      </c>
      <c r="AD180">
        <f t="shared" si="41"/>
        <v>2.0211892990699383</v>
      </c>
      <c r="AE180" s="7">
        <f t="shared" si="42"/>
        <v>56.536250421401292</v>
      </c>
      <c r="AF180" s="7">
        <v>20</v>
      </c>
      <c r="AG180" s="7">
        <f t="shared" si="43"/>
        <v>-76.536250421401292</v>
      </c>
      <c r="AH180" s="7">
        <f t="shared" si="44"/>
        <v>-2.3152997979793475</v>
      </c>
      <c r="AI180">
        <v>0.23</v>
      </c>
      <c r="AJ180">
        <v>0.43</v>
      </c>
      <c r="AK180">
        <v>4.1399999999999997</v>
      </c>
      <c r="AL180">
        <v>1.08</v>
      </c>
      <c r="AM180">
        <v>0.82</v>
      </c>
    </row>
    <row r="181" spans="1:39" x14ac:dyDescent="0.25">
      <c r="A181">
        <v>121</v>
      </c>
      <c r="B181" t="s">
        <v>112</v>
      </c>
      <c r="C181" t="s">
        <v>113</v>
      </c>
      <c r="D181" t="s">
        <v>1332</v>
      </c>
      <c r="E181" s="7">
        <f t="shared" si="30"/>
        <v>2187.7616239495528</v>
      </c>
      <c r="F181" s="8">
        <v>3.34</v>
      </c>
      <c r="G181" s="7">
        <f t="shared" si="31"/>
        <v>97.492051803498839</v>
      </c>
      <c r="H181" s="7">
        <f t="shared" si="32"/>
        <v>1.9889692105848253</v>
      </c>
      <c r="I181" s="7">
        <v>0.03</v>
      </c>
      <c r="J181" s="7">
        <f t="shared" si="33"/>
        <v>1.8171212547196625</v>
      </c>
      <c r="K181" s="7">
        <f t="shared" si="34"/>
        <v>0.46609046530448794</v>
      </c>
      <c r="L181" s="7">
        <f t="shared" si="35"/>
        <v>65.632848718486628</v>
      </c>
      <c r="M181" s="7">
        <f t="shared" si="35"/>
        <v>2.9247615541049656</v>
      </c>
      <c r="N181" s="7">
        <f t="shared" si="36"/>
        <v>3.7022249743681219</v>
      </c>
      <c r="O181" s="7">
        <f t="shared" si="37"/>
        <v>-0.20077502563187913</v>
      </c>
      <c r="P181">
        <v>95</v>
      </c>
      <c r="Q181">
        <f t="shared" si="38"/>
        <v>368</v>
      </c>
      <c r="R181" t="s">
        <v>1333</v>
      </c>
      <c r="S181" s="9" t="s">
        <v>1334</v>
      </c>
      <c r="T181" t="s">
        <v>42</v>
      </c>
      <c r="U181" t="s">
        <v>114</v>
      </c>
      <c r="V181">
        <v>93.13</v>
      </c>
      <c r="W181">
        <v>4.9829999999999997</v>
      </c>
      <c r="X181">
        <v>1.08</v>
      </c>
      <c r="Y181" s="8">
        <f t="shared" si="39"/>
        <v>-3.9029999999999996</v>
      </c>
      <c r="Z181">
        <v>-4.0830000000000002</v>
      </c>
      <c r="AA181">
        <v>105</v>
      </c>
      <c r="AB181">
        <v>65.3</v>
      </c>
      <c r="AC181">
        <f t="shared" si="40"/>
        <v>1.8149131812750738</v>
      </c>
      <c r="AD181">
        <f t="shared" si="41"/>
        <v>2.0211892990699383</v>
      </c>
      <c r="AE181" s="7">
        <f t="shared" si="42"/>
        <v>56.536250421401292</v>
      </c>
      <c r="AF181" s="7">
        <v>20</v>
      </c>
      <c r="AG181" s="7">
        <f t="shared" si="43"/>
        <v>-76.536250421401292</v>
      </c>
      <c r="AH181" s="7">
        <f t="shared" si="44"/>
        <v>-1.3510307894151745</v>
      </c>
      <c r="AI181">
        <v>0.23</v>
      </c>
      <c r="AJ181">
        <v>0.43</v>
      </c>
      <c r="AK181">
        <v>4.1399999999999997</v>
      </c>
      <c r="AL181">
        <v>1.08</v>
      </c>
      <c r="AM181">
        <v>0.82</v>
      </c>
    </row>
    <row r="182" spans="1:39" x14ac:dyDescent="0.25">
      <c r="A182">
        <v>506</v>
      </c>
      <c r="B182" t="s">
        <v>115</v>
      </c>
      <c r="C182" t="s">
        <v>116</v>
      </c>
      <c r="D182" t="s">
        <v>1332</v>
      </c>
      <c r="E182" s="7">
        <f t="shared" si="30"/>
        <v>19498.445997580486</v>
      </c>
      <c r="F182" s="8">
        <v>4.29</v>
      </c>
      <c r="G182" s="7">
        <f t="shared" si="31"/>
        <v>586.14236143267362</v>
      </c>
      <c r="H182" s="7">
        <f t="shared" si="32"/>
        <v>2.768003109662863</v>
      </c>
      <c r="I182" s="7">
        <v>0.03</v>
      </c>
      <c r="J182" s="7">
        <f t="shared" si="33"/>
        <v>2.7671212547196631</v>
      </c>
      <c r="K182" s="7">
        <f t="shared" si="34"/>
        <v>1.2451243643825263</v>
      </c>
      <c r="L182" s="7">
        <f t="shared" si="35"/>
        <v>584.95337992741497</v>
      </c>
      <c r="M182" s="7">
        <f t="shared" si="35"/>
        <v>17.584270842980231</v>
      </c>
      <c r="N182" s="7">
        <f t="shared" si="36"/>
        <v>2.472853779394721</v>
      </c>
      <c r="O182" s="7">
        <f t="shared" si="37"/>
        <v>1.3668537793947204</v>
      </c>
      <c r="P182">
        <v>15</v>
      </c>
      <c r="Q182">
        <f t="shared" si="38"/>
        <v>288</v>
      </c>
      <c r="R182" t="s">
        <v>1333</v>
      </c>
      <c r="S182" s="9" t="s">
        <v>1334</v>
      </c>
      <c r="T182" t="s">
        <v>42</v>
      </c>
      <c r="U182" t="s">
        <v>117</v>
      </c>
      <c r="V182">
        <v>157.01</v>
      </c>
      <c r="W182">
        <v>3.9860000000000002</v>
      </c>
      <c r="X182">
        <v>2.88</v>
      </c>
      <c r="Y182" s="8">
        <f t="shared" si="39"/>
        <v>-1.1060000000000003</v>
      </c>
      <c r="Z182">
        <v>-0.996</v>
      </c>
      <c r="AA182">
        <v>404</v>
      </c>
      <c r="AB182">
        <v>557</v>
      </c>
      <c r="AC182">
        <f t="shared" si="40"/>
        <v>2.7458551951737289</v>
      </c>
      <c r="AD182">
        <f t="shared" si="41"/>
        <v>2.6063813651106051</v>
      </c>
      <c r="AE182" s="7">
        <f t="shared" si="42"/>
        <v>48.34780078347778</v>
      </c>
      <c r="AF182" s="7">
        <v>20</v>
      </c>
      <c r="AG182" s="7">
        <f t="shared" si="43"/>
        <v>-68.34780078347778</v>
      </c>
      <c r="AH182" s="7">
        <f t="shared" si="44"/>
        <v>-1.5219968903371368</v>
      </c>
      <c r="AI182">
        <v>0</v>
      </c>
      <c r="AJ182">
        <v>0.11</v>
      </c>
      <c r="AK182">
        <v>4.1399999999999997</v>
      </c>
      <c r="AL182">
        <v>0.85</v>
      </c>
      <c r="AM182">
        <v>0.89</v>
      </c>
    </row>
    <row r="183" spans="1:39" x14ac:dyDescent="0.25">
      <c r="A183">
        <v>505</v>
      </c>
      <c r="B183" t="s">
        <v>115</v>
      </c>
      <c r="C183" t="s">
        <v>116</v>
      </c>
      <c r="D183" t="s">
        <v>1332</v>
      </c>
      <c r="E183" s="7">
        <f t="shared" si="30"/>
        <v>8128.3051616410066</v>
      </c>
      <c r="F183" s="8">
        <v>3.91</v>
      </c>
      <c r="G183" s="7">
        <f t="shared" si="31"/>
        <v>1559.4954257880352</v>
      </c>
      <c r="H183" s="7">
        <f t="shared" si="32"/>
        <v>3.1929841052503094</v>
      </c>
      <c r="I183" s="7">
        <v>0.03</v>
      </c>
      <c r="J183" s="7">
        <f t="shared" si="33"/>
        <v>2.3871212547196632</v>
      </c>
      <c r="K183" s="7">
        <f t="shared" si="34"/>
        <v>1.6701053599699724</v>
      </c>
      <c r="L183" s="7">
        <f t="shared" si="35"/>
        <v>243.84915484923039</v>
      </c>
      <c r="M183" s="7">
        <f t="shared" si="35"/>
        <v>46.784862773641088</v>
      </c>
      <c r="N183" s="7">
        <f t="shared" si="36"/>
        <v>2.6622804524261032</v>
      </c>
      <c r="O183" s="7">
        <f t="shared" si="37"/>
        <v>1.5562804524261029</v>
      </c>
      <c r="P183">
        <v>35</v>
      </c>
      <c r="Q183">
        <f t="shared" si="38"/>
        <v>308</v>
      </c>
      <c r="R183" t="s">
        <v>1333</v>
      </c>
      <c r="S183" s="9" t="s">
        <v>1334</v>
      </c>
      <c r="T183" t="s">
        <v>42</v>
      </c>
      <c r="U183" t="s">
        <v>117</v>
      </c>
      <c r="V183">
        <v>157.01</v>
      </c>
      <c r="W183">
        <v>3.9860000000000002</v>
      </c>
      <c r="X183">
        <v>2.88</v>
      </c>
      <c r="Y183" s="8">
        <f t="shared" si="39"/>
        <v>-1.1060000000000003</v>
      </c>
      <c r="Z183">
        <v>-0.996</v>
      </c>
      <c r="AA183">
        <v>404</v>
      </c>
      <c r="AB183">
        <v>557</v>
      </c>
      <c r="AC183">
        <f t="shared" si="40"/>
        <v>2.7458551951737289</v>
      </c>
      <c r="AD183">
        <f t="shared" si="41"/>
        <v>2.6063813651106051</v>
      </c>
      <c r="AE183" s="7">
        <f t="shared" si="42"/>
        <v>48.34780078347778</v>
      </c>
      <c r="AF183" s="7">
        <v>20</v>
      </c>
      <c r="AG183" s="7">
        <f t="shared" si="43"/>
        <v>-68.34780078347778</v>
      </c>
      <c r="AH183" s="7">
        <f t="shared" si="44"/>
        <v>-0.71701589474969085</v>
      </c>
      <c r="AI183">
        <v>0</v>
      </c>
      <c r="AJ183">
        <v>0.11</v>
      </c>
      <c r="AK183">
        <v>4.1399999999999997</v>
      </c>
      <c r="AL183">
        <v>0.85</v>
      </c>
      <c r="AM183">
        <v>0.89</v>
      </c>
    </row>
    <row r="184" spans="1:39" x14ac:dyDescent="0.25">
      <c r="A184">
        <v>504</v>
      </c>
      <c r="B184" t="s">
        <v>115</v>
      </c>
      <c r="C184" t="s">
        <v>116</v>
      </c>
      <c r="D184" t="s">
        <v>1332</v>
      </c>
      <c r="E184" s="7">
        <f t="shared" si="30"/>
        <v>1548.8166189124822</v>
      </c>
      <c r="F184" s="8">
        <v>3.19</v>
      </c>
      <c r="G184" s="7">
        <f t="shared" si="31"/>
        <v>3175.671381121429</v>
      </c>
      <c r="H184" s="7">
        <f t="shared" si="32"/>
        <v>3.5018355552318958</v>
      </c>
      <c r="I184" s="7">
        <v>0.03</v>
      </c>
      <c r="J184" s="7">
        <f t="shared" si="33"/>
        <v>1.6671212547196625</v>
      </c>
      <c r="K184" s="7">
        <f t="shared" si="34"/>
        <v>1.9789568099515586</v>
      </c>
      <c r="L184" s="7">
        <f t="shared" si="35"/>
        <v>46.464498567374463</v>
      </c>
      <c r="M184" s="7">
        <f t="shared" si="35"/>
        <v>95.270141433642848</v>
      </c>
      <c r="N184" s="7">
        <f t="shared" si="36"/>
        <v>2.6700683895549688</v>
      </c>
      <c r="O184" s="7">
        <f t="shared" si="37"/>
        <v>1.5640683895549685</v>
      </c>
      <c r="P184">
        <v>65</v>
      </c>
      <c r="Q184">
        <f t="shared" si="38"/>
        <v>338</v>
      </c>
      <c r="R184" t="s">
        <v>1333</v>
      </c>
      <c r="S184" s="9" t="s">
        <v>1334</v>
      </c>
      <c r="T184" t="s">
        <v>42</v>
      </c>
      <c r="U184" t="s">
        <v>117</v>
      </c>
      <c r="V184">
        <v>157.01</v>
      </c>
      <c r="W184">
        <v>3.9860000000000002</v>
      </c>
      <c r="X184">
        <v>2.88</v>
      </c>
      <c r="Y184" s="8">
        <f t="shared" si="39"/>
        <v>-1.1060000000000003</v>
      </c>
      <c r="Z184">
        <v>-0.996</v>
      </c>
      <c r="AA184">
        <v>404</v>
      </c>
      <c r="AB184">
        <v>557</v>
      </c>
      <c r="AC184">
        <f t="shared" si="40"/>
        <v>2.7458551951737289</v>
      </c>
      <c r="AD184">
        <f t="shared" si="41"/>
        <v>2.6063813651106051</v>
      </c>
      <c r="AE184" s="7">
        <f t="shared" si="42"/>
        <v>48.34780078347778</v>
      </c>
      <c r="AF184" s="7">
        <v>20</v>
      </c>
      <c r="AG184" s="7">
        <f t="shared" si="43"/>
        <v>-68.34780078347778</v>
      </c>
      <c r="AH184" s="7">
        <f t="shared" si="44"/>
        <v>0.31183555523189604</v>
      </c>
      <c r="AI184">
        <v>0</v>
      </c>
      <c r="AJ184">
        <v>0.11</v>
      </c>
      <c r="AK184">
        <v>4.1399999999999997</v>
      </c>
      <c r="AL184">
        <v>0.85</v>
      </c>
      <c r="AM184">
        <v>0.89</v>
      </c>
    </row>
    <row r="185" spans="1:39" x14ac:dyDescent="0.25">
      <c r="A185">
        <v>503</v>
      </c>
      <c r="B185" t="s">
        <v>115</v>
      </c>
      <c r="C185" t="s">
        <v>116</v>
      </c>
      <c r="D185" t="s">
        <v>1332</v>
      </c>
      <c r="E185" s="7">
        <f t="shared" si="30"/>
        <v>446.68359215096331</v>
      </c>
      <c r="F185" s="8">
        <v>2.65</v>
      </c>
      <c r="G185" s="7">
        <f t="shared" si="31"/>
        <v>6651.8046470491172</v>
      </c>
      <c r="H185" s="7">
        <f t="shared" si="32"/>
        <v>3.8229394861947457</v>
      </c>
      <c r="I185" s="7">
        <v>0.03</v>
      </c>
      <c r="J185" s="7">
        <f t="shared" si="33"/>
        <v>1.1271212547196625</v>
      </c>
      <c r="K185" s="7">
        <f t="shared" si="34"/>
        <v>2.3000607409144083</v>
      </c>
      <c r="L185" s="7">
        <f t="shared" si="35"/>
        <v>13.400507764528898</v>
      </c>
      <c r="M185" s="7">
        <f t="shared" si="35"/>
        <v>199.55413941147367</v>
      </c>
      <c r="N185" s="7">
        <f t="shared" si="36"/>
        <v>2.7391952499780419</v>
      </c>
      <c r="O185" s="7">
        <f t="shared" si="37"/>
        <v>1.6331952499780416</v>
      </c>
      <c r="P185">
        <v>95</v>
      </c>
      <c r="Q185">
        <f t="shared" si="38"/>
        <v>368</v>
      </c>
      <c r="R185" t="s">
        <v>1333</v>
      </c>
      <c r="S185" s="9" t="s">
        <v>1334</v>
      </c>
      <c r="T185" t="s">
        <v>42</v>
      </c>
      <c r="U185" t="s">
        <v>117</v>
      </c>
      <c r="V185">
        <v>157.01</v>
      </c>
      <c r="W185">
        <v>3.9860000000000002</v>
      </c>
      <c r="X185">
        <v>2.88</v>
      </c>
      <c r="Y185" s="8">
        <f t="shared" si="39"/>
        <v>-1.1060000000000003</v>
      </c>
      <c r="Z185">
        <v>-0.996</v>
      </c>
      <c r="AA185">
        <v>404</v>
      </c>
      <c r="AB185">
        <v>557</v>
      </c>
      <c r="AC185">
        <f t="shared" si="40"/>
        <v>2.7458551951737289</v>
      </c>
      <c r="AD185">
        <f t="shared" si="41"/>
        <v>2.6063813651106051</v>
      </c>
      <c r="AE185" s="7">
        <f t="shared" si="42"/>
        <v>48.34780078347778</v>
      </c>
      <c r="AF185" s="7">
        <v>20</v>
      </c>
      <c r="AG185" s="7">
        <f t="shared" si="43"/>
        <v>-68.34780078347778</v>
      </c>
      <c r="AH185" s="7">
        <f t="shared" si="44"/>
        <v>1.172939486194746</v>
      </c>
      <c r="AI185">
        <v>0</v>
      </c>
      <c r="AJ185">
        <v>0.11</v>
      </c>
      <c r="AK185">
        <v>4.1399999999999997</v>
      </c>
      <c r="AL185">
        <v>0.85</v>
      </c>
      <c r="AM185">
        <v>0.89</v>
      </c>
    </row>
    <row r="186" spans="1:39" x14ac:dyDescent="0.25">
      <c r="A186">
        <v>652</v>
      </c>
      <c r="B186" t="s">
        <v>1460</v>
      </c>
      <c r="C186" t="s">
        <v>1247</v>
      </c>
      <c r="D186" t="s">
        <v>1332</v>
      </c>
      <c r="E186" s="7">
        <f t="shared" si="30"/>
        <v>3019.9517204020176</v>
      </c>
      <c r="F186" s="8">
        <v>3.48</v>
      </c>
      <c r="G186" s="7">
        <f t="shared" si="31"/>
        <v>11323.251153246276</v>
      </c>
      <c r="H186" s="7">
        <f t="shared" si="32"/>
        <v>4.0539711402085477</v>
      </c>
      <c r="I186" s="7">
        <v>0.03</v>
      </c>
      <c r="J186" s="7">
        <f t="shared" si="33"/>
        <v>1.9571212547196626</v>
      </c>
      <c r="K186" s="7">
        <f t="shared" si="34"/>
        <v>2.5310923949282103</v>
      </c>
      <c r="L186" s="7">
        <f t="shared" si="35"/>
        <v>90.598551612060518</v>
      </c>
      <c r="M186" s="7">
        <f t="shared" si="35"/>
        <v>339.69753459738826</v>
      </c>
      <c r="N186" s="7">
        <f t="shared" si="36"/>
        <v>1.6688218099404044</v>
      </c>
      <c r="O186" s="7">
        <f t="shared" si="37"/>
        <v>2.6528218099404048</v>
      </c>
      <c r="P186">
        <v>15</v>
      </c>
      <c r="Q186">
        <f t="shared" si="38"/>
        <v>288</v>
      </c>
      <c r="R186" t="s">
        <v>1333</v>
      </c>
      <c r="S186" s="9" t="s">
        <v>1334</v>
      </c>
      <c r="T186" t="s">
        <v>42</v>
      </c>
      <c r="U186" t="s">
        <v>1248</v>
      </c>
      <c r="V186">
        <v>126.24</v>
      </c>
      <c r="W186">
        <v>3.6360000000000001</v>
      </c>
      <c r="X186">
        <v>4.62</v>
      </c>
      <c r="Y186" s="8">
        <f t="shared" si="39"/>
        <v>0.98399999999999999</v>
      </c>
      <c r="Z186">
        <v>1.514</v>
      </c>
      <c r="AA186">
        <v>785</v>
      </c>
      <c r="AB186">
        <v>720</v>
      </c>
      <c r="AC186">
        <f t="shared" si="40"/>
        <v>2.8573324964312685</v>
      </c>
      <c r="AD186">
        <f t="shared" si="41"/>
        <v>2.8948696567452528</v>
      </c>
      <c r="AE186" s="7">
        <f t="shared" si="42"/>
        <v>47.367260370121414</v>
      </c>
      <c r="AF186" s="7">
        <v>20</v>
      </c>
      <c r="AG186" s="7">
        <f t="shared" si="43"/>
        <v>-67.367260370121414</v>
      </c>
      <c r="AH186" s="7">
        <f t="shared" si="44"/>
        <v>0.57397114020854789</v>
      </c>
      <c r="AI186">
        <v>0</v>
      </c>
      <c r="AJ186">
        <v>0.1</v>
      </c>
      <c r="AK186">
        <v>4.1500000000000004</v>
      </c>
      <c r="AL186">
        <v>0.26</v>
      </c>
      <c r="AM186">
        <v>1.33</v>
      </c>
    </row>
    <row r="187" spans="1:39" x14ac:dyDescent="0.25">
      <c r="A187">
        <v>651</v>
      </c>
      <c r="B187" t="s">
        <v>1460</v>
      </c>
      <c r="C187" t="s">
        <v>1247</v>
      </c>
      <c r="D187" t="s">
        <v>1332</v>
      </c>
      <c r="E187" s="7">
        <f t="shared" si="30"/>
        <v>1023.2929922807547</v>
      </c>
      <c r="F187" s="8">
        <v>3.01</v>
      </c>
      <c r="G187" s="7">
        <f t="shared" si="31"/>
        <v>23845.344937774145</v>
      </c>
      <c r="H187" s="7">
        <f t="shared" si="32"/>
        <v>4.3774036091556434</v>
      </c>
      <c r="I187" s="7">
        <v>0.03</v>
      </c>
      <c r="J187" s="7">
        <f t="shared" si="33"/>
        <v>1.4871212547196626</v>
      </c>
      <c r="K187" s="7">
        <f t="shared" si="34"/>
        <v>2.854524863875306</v>
      </c>
      <c r="L187" s="7">
        <f t="shared" si="35"/>
        <v>30.69878976842265</v>
      </c>
      <c r="M187" s="7">
        <f t="shared" si="35"/>
        <v>715.36034813322431</v>
      </c>
      <c r="N187" s="7">
        <f t="shared" si="36"/>
        <v>1.7566999563314369</v>
      </c>
      <c r="O187" s="7">
        <f t="shared" si="37"/>
        <v>2.7406999563314365</v>
      </c>
      <c r="P187">
        <v>35</v>
      </c>
      <c r="Q187">
        <f t="shared" si="38"/>
        <v>308</v>
      </c>
      <c r="R187" t="s">
        <v>1333</v>
      </c>
      <c r="S187" s="9" t="s">
        <v>1334</v>
      </c>
      <c r="T187" t="s">
        <v>42</v>
      </c>
      <c r="U187" t="s">
        <v>1248</v>
      </c>
      <c r="V187">
        <v>126.24</v>
      </c>
      <c r="W187">
        <v>3.6360000000000001</v>
      </c>
      <c r="X187">
        <v>4.62</v>
      </c>
      <c r="Y187" s="8">
        <f t="shared" si="39"/>
        <v>0.98399999999999999</v>
      </c>
      <c r="Z187">
        <v>1.514</v>
      </c>
      <c r="AA187">
        <v>785</v>
      </c>
      <c r="AB187">
        <v>720</v>
      </c>
      <c r="AC187">
        <f t="shared" si="40"/>
        <v>2.8573324964312685</v>
      </c>
      <c r="AD187">
        <f t="shared" si="41"/>
        <v>2.8948696567452528</v>
      </c>
      <c r="AE187" s="7">
        <f t="shared" si="42"/>
        <v>47.367260370121414</v>
      </c>
      <c r="AF187" s="7">
        <v>20</v>
      </c>
      <c r="AG187" s="7">
        <f t="shared" si="43"/>
        <v>-67.367260370121414</v>
      </c>
      <c r="AH187" s="7">
        <f t="shared" si="44"/>
        <v>1.3674036091556436</v>
      </c>
      <c r="AI187">
        <v>0</v>
      </c>
      <c r="AJ187">
        <v>0.1</v>
      </c>
      <c r="AK187">
        <v>4.1500000000000004</v>
      </c>
      <c r="AL187">
        <v>0.26</v>
      </c>
      <c r="AM187">
        <v>1.33</v>
      </c>
    </row>
    <row r="188" spans="1:39" x14ac:dyDescent="0.25">
      <c r="A188">
        <v>650</v>
      </c>
      <c r="B188" t="s">
        <v>1460</v>
      </c>
      <c r="C188" t="s">
        <v>1247</v>
      </c>
      <c r="D188" t="s">
        <v>1332</v>
      </c>
      <c r="E188" s="7">
        <f t="shared" si="30"/>
        <v>257.03957827688663</v>
      </c>
      <c r="F188" s="8">
        <v>2.41</v>
      </c>
      <c r="G188" s="7">
        <f t="shared" si="31"/>
        <v>61872.093648555165</v>
      </c>
      <c r="H188" s="7">
        <f t="shared" si="32"/>
        <v>4.7914948120702743</v>
      </c>
      <c r="I188" s="7">
        <v>0.03</v>
      </c>
      <c r="J188" s="7">
        <f t="shared" si="33"/>
        <v>0.88712125471966286</v>
      </c>
      <c r="K188" s="7">
        <f t="shared" si="34"/>
        <v>3.2686160667899369</v>
      </c>
      <c r="L188" s="7">
        <f t="shared" si="35"/>
        <v>7.7111873483066011</v>
      </c>
      <c r="M188" s="7">
        <f t="shared" si="35"/>
        <v>1856.1628094566547</v>
      </c>
      <c r="N188" s="7">
        <f t="shared" si="36"/>
        <v>1.8697276463933472</v>
      </c>
      <c r="O188" s="7">
        <f t="shared" si="37"/>
        <v>2.853727646393347</v>
      </c>
      <c r="P188">
        <v>65</v>
      </c>
      <c r="Q188">
        <f t="shared" si="38"/>
        <v>338</v>
      </c>
      <c r="R188" t="s">
        <v>1333</v>
      </c>
      <c r="S188" s="9" t="s">
        <v>1334</v>
      </c>
      <c r="T188" t="s">
        <v>42</v>
      </c>
      <c r="U188" t="s">
        <v>1248</v>
      </c>
      <c r="V188">
        <v>126.24</v>
      </c>
      <c r="W188">
        <v>3.6360000000000001</v>
      </c>
      <c r="X188">
        <v>4.62</v>
      </c>
      <c r="Y188" s="8">
        <f t="shared" si="39"/>
        <v>0.98399999999999999</v>
      </c>
      <c r="Z188">
        <v>1.514</v>
      </c>
      <c r="AA188">
        <v>785</v>
      </c>
      <c r="AB188">
        <v>720</v>
      </c>
      <c r="AC188">
        <f t="shared" si="40"/>
        <v>2.8573324964312685</v>
      </c>
      <c r="AD188">
        <f t="shared" si="41"/>
        <v>2.8948696567452528</v>
      </c>
      <c r="AE188" s="7">
        <f t="shared" si="42"/>
        <v>47.367260370121414</v>
      </c>
      <c r="AF188" s="7">
        <v>20</v>
      </c>
      <c r="AG188" s="7">
        <f t="shared" si="43"/>
        <v>-67.367260370121414</v>
      </c>
      <c r="AH188" s="7">
        <f t="shared" si="44"/>
        <v>2.3814948120702741</v>
      </c>
      <c r="AI188">
        <v>0</v>
      </c>
      <c r="AJ188">
        <v>0.1</v>
      </c>
      <c r="AK188">
        <v>4.1500000000000004</v>
      </c>
      <c r="AL188">
        <v>0.26</v>
      </c>
      <c r="AM188">
        <v>1.33</v>
      </c>
    </row>
    <row r="189" spans="1:39" x14ac:dyDescent="0.25">
      <c r="A189">
        <v>649</v>
      </c>
      <c r="B189" t="s">
        <v>1460</v>
      </c>
      <c r="C189" t="s">
        <v>1247</v>
      </c>
      <c r="D189" t="s">
        <v>1332</v>
      </c>
      <c r="E189" s="7">
        <f t="shared" si="30"/>
        <v>91.201083935590972</v>
      </c>
      <c r="F189" s="8">
        <v>1.96</v>
      </c>
      <c r="G189" s="7">
        <f t="shared" si="31"/>
        <v>154969.08114339566</v>
      </c>
      <c r="H189" s="7">
        <f t="shared" si="32"/>
        <v>5.190245057987954</v>
      </c>
      <c r="I189" s="7">
        <v>0.03</v>
      </c>
      <c r="J189" s="7">
        <f t="shared" si="33"/>
        <v>0.4371212547196624</v>
      </c>
      <c r="K189" s="7">
        <f t="shared" si="34"/>
        <v>3.6673663127076166</v>
      </c>
      <c r="L189" s="7">
        <f t="shared" si="35"/>
        <v>2.7360325180677294</v>
      </c>
      <c r="M189" s="7">
        <f t="shared" si="35"/>
        <v>4649.0724343018728</v>
      </c>
      <c r="N189" s="7">
        <f t="shared" si="36"/>
        <v>2.0165008217712499</v>
      </c>
      <c r="O189" s="7">
        <f t="shared" si="37"/>
        <v>3.0005008217712499</v>
      </c>
      <c r="P189">
        <v>95</v>
      </c>
      <c r="Q189">
        <f t="shared" si="38"/>
        <v>368</v>
      </c>
      <c r="R189" t="s">
        <v>1333</v>
      </c>
      <c r="S189" s="9" t="s">
        <v>1334</v>
      </c>
      <c r="T189" t="s">
        <v>42</v>
      </c>
      <c r="U189" t="s">
        <v>1248</v>
      </c>
      <c r="V189">
        <v>126.24</v>
      </c>
      <c r="W189">
        <v>3.6360000000000001</v>
      </c>
      <c r="X189">
        <v>4.62</v>
      </c>
      <c r="Y189" s="8">
        <f t="shared" si="39"/>
        <v>0.98399999999999999</v>
      </c>
      <c r="Z189">
        <v>1.514</v>
      </c>
      <c r="AA189">
        <v>785</v>
      </c>
      <c r="AB189">
        <v>720</v>
      </c>
      <c r="AC189">
        <f t="shared" si="40"/>
        <v>2.8573324964312685</v>
      </c>
      <c r="AD189">
        <f t="shared" si="41"/>
        <v>2.8948696567452528</v>
      </c>
      <c r="AE189" s="7">
        <f t="shared" si="42"/>
        <v>47.367260370121414</v>
      </c>
      <c r="AF189" s="7">
        <v>20</v>
      </c>
      <c r="AG189" s="7">
        <f t="shared" si="43"/>
        <v>-67.367260370121414</v>
      </c>
      <c r="AH189" s="7">
        <f t="shared" si="44"/>
        <v>3.230245057987954</v>
      </c>
      <c r="AI189">
        <v>0</v>
      </c>
      <c r="AJ189">
        <v>0.1</v>
      </c>
      <c r="AK189">
        <v>4.1500000000000004</v>
      </c>
      <c r="AL189">
        <v>0.26</v>
      </c>
      <c r="AM189">
        <v>1.33</v>
      </c>
    </row>
    <row r="190" spans="1:39" x14ac:dyDescent="0.25">
      <c r="A190">
        <v>427</v>
      </c>
      <c r="B190" t="s">
        <v>1461</v>
      </c>
      <c r="C190" t="s">
        <v>1462</v>
      </c>
      <c r="D190" t="s">
        <v>1332</v>
      </c>
      <c r="E190" s="7">
        <f t="shared" si="30"/>
        <v>28840.315031266062</v>
      </c>
      <c r="F190" s="8">
        <v>4.46</v>
      </c>
      <c r="G190" s="7">
        <f t="shared" si="31"/>
        <v>156.27543294446767</v>
      </c>
      <c r="H190" s="7">
        <f t="shared" si="32"/>
        <v>2.193890710743184</v>
      </c>
      <c r="I190" s="7">
        <v>0.03</v>
      </c>
      <c r="J190" s="7">
        <f t="shared" si="33"/>
        <v>2.9371212547196626</v>
      </c>
      <c r="K190" s="7">
        <f t="shared" si="34"/>
        <v>0.67101196546284658</v>
      </c>
      <c r="L190" s="7">
        <f t="shared" si="35"/>
        <v>865.20945093798252</v>
      </c>
      <c r="M190" s="7">
        <f t="shared" si="35"/>
        <v>4.6882629883340323</v>
      </c>
      <c r="N190" s="7">
        <f t="shared" si="36"/>
        <v>3.2491870579189772</v>
      </c>
      <c r="O190" s="7">
        <f t="shared" si="37"/>
        <v>0.55718705791897682</v>
      </c>
      <c r="P190">
        <v>35</v>
      </c>
      <c r="Q190">
        <f t="shared" si="38"/>
        <v>308</v>
      </c>
      <c r="R190" t="s">
        <v>1333</v>
      </c>
      <c r="S190" s="9" t="s">
        <v>1334</v>
      </c>
      <c r="T190" t="s">
        <v>42</v>
      </c>
      <c r="U190" t="s">
        <v>1463</v>
      </c>
      <c r="V190">
        <v>103.12</v>
      </c>
      <c r="W190">
        <v>4.2320000000000002</v>
      </c>
      <c r="X190">
        <v>1.54</v>
      </c>
      <c r="Y190" s="8">
        <f t="shared" si="39"/>
        <v>-2.6920000000000002</v>
      </c>
      <c r="Z190">
        <v>-2.6720000000000002</v>
      </c>
      <c r="AA190">
        <v>74.8</v>
      </c>
      <c r="AB190">
        <v>102</v>
      </c>
      <c r="AC190">
        <f t="shared" si="40"/>
        <v>2.0086001717619175</v>
      </c>
      <c r="AD190">
        <f t="shared" si="41"/>
        <v>1.8739015978644613</v>
      </c>
      <c r="AE190" s="7">
        <f t="shared" si="42"/>
        <v>54.832603853254085</v>
      </c>
      <c r="AF190" s="7">
        <v>20</v>
      </c>
      <c r="AG190" s="7">
        <f t="shared" si="43"/>
        <v>-74.832603853254085</v>
      </c>
      <c r="AH190" s="7">
        <f t="shared" si="44"/>
        <v>-2.266109289256816</v>
      </c>
      <c r="AI190">
        <v>0</v>
      </c>
      <c r="AJ190">
        <v>0.26</v>
      </c>
      <c r="AK190">
        <v>4.2</v>
      </c>
      <c r="AL190">
        <v>1.17</v>
      </c>
      <c r="AM190">
        <v>0.87</v>
      </c>
    </row>
    <row r="191" spans="1:39" x14ac:dyDescent="0.25">
      <c r="A191">
        <v>426</v>
      </c>
      <c r="B191" t="s">
        <v>1461</v>
      </c>
      <c r="C191" t="s">
        <v>1462</v>
      </c>
      <c r="D191" t="s">
        <v>1332</v>
      </c>
      <c r="E191" s="7">
        <f t="shared" si="30"/>
        <v>5495.4087385762541</v>
      </c>
      <c r="F191" s="8">
        <v>3.74</v>
      </c>
      <c r="G191" s="7">
        <f t="shared" si="31"/>
        <v>398.43643017164334</v>
      </c>
      <c r="H191" s="7">
        <f t="shared" si="32"/>
        <v>2.6003590403420191</v>
      </c>
      <c r="I191" s="7">
        <v>0.03</v>
      </c>
      <c r="J191" s="7">
        <f t="shared" si="33"/>
        <v>2.2171212547196633</v>
      </c>
      <c r="K191" s="7">
        <f t="shared" si="34"/>
        <v>1.0774802950616822</v>
      </c>
      <c r="L191" s="7">
        <f t="shared" si="35"/>
        <v>164.86226215728774</v>
      </c>
      <c r="M191" s="7">
        <f t="shared" si="35"/>
        <v>11.953092905149315</v>
      </c>
      <c r="N191" s="7">
        <f t="shared" si="36"/>
        <v>3.354591874665092</v>
      </c>
      <c r="O191" s="7">
        <f t="shared" si="37"/>
        <v>0.66259187466509206</v>
      </c>
      <c r="P191">
        <v>65</v>
      </c>
      <c r="Q191">
        <f t="shared" si="38"/>
        <v>338</v>
      </c>
      <c r="R191" t="s">
        <v>1333</v>
      </c>
      <c r="S191" s="9" t="s">
        <v>1334</v>
      </c>
      <c r="T191" t="s">
        <v>42</v>
      </c>
      <c r="U191" t="s">
        <v>1463</v>
      </c>
      <c r="V191">
        <v>103.12</v>
      </c>
      <c r="W191">
        <v>4.2320000000000002</v>
      </c>
      <c r="X191">
        <v>1.54</v>
      </c>
      <c r="Y191" s="8">
        <f t="shared" si="39"/>
        <v>-2.6920000000000002</v>
      </c>
      <c r="Z191">
        <v>-2.6720000000000002</v>
      </c>
      <c r="AA191">
        <v>74.8</v>
      </c>
      <c r="AB191">
        <v>102</v>
      </c>
      <c r="AC191">
        <f t="shared" si="40"/>
        <v>2.0086001717619175</v>
      </c>
      <c r="AD191">
        <f t="shared" si="41"/>
        <v>1.8739015978644613</v>
      </c>
      <c r="AE191" s="7">
        <f t="shared" si="42"/>
        <v>54.832603853254085</v>
      </c>
      <c r="AF191" s="7">
        <v>20</v>
      </c>
      <c r="AG191" s="7">
        <f t="shared" si="43"/>
        <v>-74.832603853254085</v>
      </c>
      <c r="AH191" s="7">
        <f t="shared" si="44"/>
        <v>-1.1396409596579811</v>
      </c>
      <c r="AI191">
        <v>0</v>
      </c>
      <c r="AJ191">
        <v>0.26</v>
      </c>
      <c r="AK191">
        <v>4.2</v>
      </c>
      <c r="AL191">
        <v>1.17</v>
      </c>
      <c r="AM191">
        <v>0.87</v>
      </c>
    </row>
    <row r="192" spans="1:39" x14ac:dyDescent="0.25">
      <c r="A192">
        <v>425</v>
      </c>
      <c r="B192" t="s">
        <v>1461</v>
      </c>
      <c r="C192" t="s">
        <v>1462</v>
      </c>
      <c r="D192" t="s">
        <v>1332</v>
      </c>
      <c r="E192" s="7">
        <f t="shared" si="30"/>
        <v>1445.4397707459289</v>
      </c>
      <c r="F192" s="8">
        <v>3.16</v>
      </c>
      <c r="G192" s="7">
        <f t="shared" si="31"/>
        <v>918.67956340279352</v>
      </c>
      <c r="H192" s="7">
        <f t="shared" si="32"/>
        <v>2.9631640553323479</v>
      </c>
      <c r="I192" s="7">
        <v>0.03</v>
      </c>
      <c r="J192" s="7">
        <f t="shared" si="33"/>
        <v>1.6371212547196627</v>
      </c>
      <c r="K192" s="7">
        <f t="shared" si="34"/>
        <v>1.4402853100520105</v>
      </c>
      <c r="L192" s="7">
        <f t="shared" si="35"/>
        <v>43.363193122377879</v>
      </c>
      <c r="M192" s="7">
        <f t="shared" si="35"/>
        <v>27.560386902083813</v>
      </c>
      <c r="N192" s="7">
        <f t="shared" si="36"/>
        <v>3.465419819115644</v>
      </c>
      <c r="O192" s="7">
        <f t="shared" si="37"/>
        <v>0.77341981911564361</v>
      </c>
      <c r="P192">
        <v>95</v>
      </c>
      <c r="Q192">
        <f t="shared" si="38"/>
        <v>368</v>
      </c>
      <c r="R192" t="s">
        <v>1333</v>
      </c>
      <c r="S192" s="9" t="s">
        <v>1334</v>
      </c>
      <c r="T192" t="s">
        <v>42</v>
      </c>
      <c r="U192" t="s">
        <v>1463</v>
      </c>
      <c r="V192">
        <v>103.12</v>
      </c>
      <c r="W192">
        <v>4.2320000000000002</v>
      </c>
      <c r="X192">
        <v>1.54</v>
      </c>
      <c r="Y192" s="8">
        <f t="shared" si="39"/>
        <v>-2.6920000000000002</v>
      </c>
      <c r="Z192">
        <v>-2.6720000000000002</v>
      </c>
      <c r="AA192">
        <v>74.8</v>
      </c>
      <c r="AB192">
        <v>102</v>
      </c>
      <c r="AC192">
        <f t="shared" si="40"/>
        <v>2.0086001717619175</v>
      </c>
      <c r="AD192">
        <f t="shared" si="41"/>
        <v>1.8739015978644613</v>
      </c>
      <c r="AE192" s="7">
        <f t="shared" si="42"/>
        <v>54.832603853254085</v>
      </c>
      <c r="AF192" s="7">
        <v>20</v>
      </c>
      <c r="AG192" s="7">
        <f t="shared" si="43"/>
        <v>-74.832603853254085</v>
      </c>
      <c r="AH192" s="7">
        <f t="shared" si="44"/>
        <v>-0.19683594466765222</v>
      </c>
      <c r="AI192">
        <v>0</v>
      </c>
      <c r="AJ192">
        <v>0.26</v>
      </c>
      <c r="AK192">
        <v>4.2</v>
      </c>
      <c r="AL192">
        <v>1.17</v>
      </c>
      <c r="AM192">
        <v>0.87</v>
      </c>
    </row>
    <row r="193" spans="1:39" x14ac:dyDescent="0.25">
      <c r="A193">
        <v>568</v>
      </c>
      <c r="B193" t="s">
        <v>1206</v>
      </c>
      <c r="C193" t="s">
        <v>1207</v>
      </c>
      <c r="D193" t="s">
        <v>1332</v>
      </c>
      <c r="E193" s="7">
        <f t="shared" si="30"/>
        <v>2691.5348039269184</v>
      </c>
      <c r="F193" s="8">
        <v>3.43</v>
      </c>
      <c r="G193" s="7">
        <f t="shared" si="31"/>
        <v>18554.927319812137</v>
      </c>
      <c r="H193" s="7">
        <f t="shared" si="32"/>
        <v>4.2684592575440661</v>
      </c>
      <c r="I193" s="7">
        <v>0.03</v>
      </c>
      <c r="J193" s="7">
        <f t="shared" si="33"/>
        <v>1.9071212547196628</v>
      </c>
      <c r="K193" s="7">
        <f t="shared" si="34"/>
        <v>2.7455805122637291</v>
      </c>
      <c r="L193" s="7">
        <f t="shared" si="35"/>
        <v>80.746044117807543</v>
      </c>
      <c r="M193" s="7">
        <f t="shared" si="35"/>
        <v>556.64781959436505</v>
      </c>
      <c r="N193" s="7">
        <f t="shared" si="36"/>
        <v>1.6143099272759234</v>
      </c>
      <c r="O193" s="7">
        <f t="shared" si="37"/>
        <v>2.8673099272759233</v>
      </c>
      <c r="P193">
        <v>15</v>
      </c>
      <c r="Q193">
        <f t="shared" si="38"/>
        <v>288</v>
      </c>
      <c r="R193" t="s">
        <v>1333</v>
      </c>
      <c r="S193" s="9" t="s">
        <v>1334</v>
      </c>
      <c r="T193" t="s">
        <v>42</v>
      </c>
      <c r="U193" t="s">
        <v>1208</v>
      </c>
      <c r="V193">
        <v>128.26</v>
      </c>
      <c r="W193">
        <v>3.5070000000000001</v>
      </c>
      <c r="X193">
        <v>4.76</v>
      </c>
      <c r="Y193" s="8">
        <f t="shared" si="39"/>
        <v>1.2529999999999997</v>
      </c>
      <c r="Z193">
        <v>2.1429999999999998</v>
      </c>
      <c r="AA193">
        <v>661</v>
      </c>
      <c r="AB193">
        <v>593</v>
      </c>
      <c r="AC193">
        <f t="shared" si="40"/>
        <v>2.7730546933642626</v>
      </c>
      <c r="AD193">
        <f t="shared" si="41"/>
        <v>2.8202014594856402</v>
      </c>
      <c r="AE193" s="7">
        <f t="shared" si="42"/>
        <v>48.10855739582869</v>
      </c>
      <c r="AF193" s="7">
        <v>20</v>
      </c>
      <c r="AG193" s="7">
        <f t="shared" si="43"/>
        <v>-68.108557395828683</v>
      </c>
      <c r="AH193" s="7">
        <f t="shared" si="44"/>
        <v>0.83845925754406625</v>
      </c>
      <c r="AI193">
        <v>0</v>
      </c>
      <c r="AJ193">
        <v>0.05</v>
      </c>
      <c r="AK193">
        <v>4.21</v>
      </c>
      <c r="AL193">
        <v>0.2</v>
      </c>
      <c r="AM193">
        <v>1.38</v>
      </c>
    </row>
    <row r="194" spans="1:39" x14ac:dyDescent="0.25">
      <c r="A194">
        <v>567</v>
      </c>
      <c r="B194" t="s">
        <v>1206</v>
      </c>
      <c r="C194" t="s">
        <v>1207</v>
      </c>
      <c r="D194" t="s">
        <v>1332</v>
      </c>
      <c r="E194" s="7">
        <f t="shared" ref="E194:E257" si="45">10^F194</f>
        <v>912.01083935590987</v>
      </c>
      <c r="F194" s="8">
        <v>2.96</v>
      </c>
      <c r="G194" s="7">
        <f t="shared" ref="G194:G257" si="46">10^H194</f>
        <v>39867.822169913292</v>
      </c>
      <c r="H194" s="7">
        <f t="shared" ref="H194:H257" si="47">F194+AH194</f>
        <v>4.6006225124263267</v>
      </c>
      <c r="I194" s="7">
        <v>0.03</v>
      </c>
      <c r="J194" s="7">
        <f t="shared" ref="J194:J257" si="48">LOG(I194*E194)</f>
        <v>1.4371212547196626</v>
      </c>
      <c r="K194" s="7">
        <f t="shared" ref="K194:K257" si="49">J194+AH194</f>
        <v>3.0777437671459897</v>
      </c>
      <c r="L194" s="7">
        <f t="shared" ref="L194:M257" si="50">10^J194</f>
        <v>27.360325180677304</v>
      </c>
      <c r="M194" s="7">
        <f t="shared" si="50"/>
        <v>1196.0346650973997</v>
      </c>
      <c r="N194" s="7">
        <f t="shared" ref="N194:N257" si="51">LOG(EXP((AE194/8.314)*((1000/298)-(1000/Q194))+LN(L194)))</f>
        <v>1.7109188596021203</v>
      </c>
      <c r="O194" s="7">
        <f t="shared" ref="O194:O257" si="52">LOG(EXP((-AF194/8.314)*((1000/298)-(1000/Q194))+LN(M194)))</f>
        <v>2.9639188596021198</v>
      </c>
      <c r="P194">
        <v>35</v>
      </c>
      <c r="Q194">
        <f t="shared" ref="Q194:Q257" si="53">P194+273</f>
        <v>308</v>
      </c>
      <c r="R194" t="s">
        <v>1333</v>
      </c>
      <c r="S194" s="9" t="s">
        <v>1334</v>
      </c>
      <c r="T194" t="s">
        <v>42</v>
      </c>
      <c r="U194" t="s">
        <v>1208</v>
      </c>
      <c r="V194">
        <v>128.26</v>
      </c>
      <c r="W194">
        <v>3.5070000000000001</v>
      </c>
      <c r="X194">
        <v>4.76</v>
      </c>
      <c r="Y194" s="8">
        <f t="shared" ref="Y194:Y257" si="54">X194-W194</f>
        <v>1.2529999999999997</v>
      </c>
      <c r="Z194">
        <v>2.1429999999999998</v>
      </c>
      <c r="AA194">
        <v>661</v>
      </c>
      <c r="AB194">
        <v>593</v>
      </c>
      <c r="AC194">
        <f t="shared" ref="AC194:AC257" si="55">LOG(AB194)</f>
        <v>2.7730546933642626</v>
      </c>
      <c r="AD194">
        <f t="shared" ref="AD194:AD257" si="56">LOG(AA194)</f>
        <v>2.8202014594856402</v>
      </c>
      <c r="AE194" s="7">
        <f t="shared" ref="AE194:AE257" si="57">-3.82*LN(AB194)+72.5</f>
        <v>48.10855739582869</v>
      </c>
      <c r="AF194" s="7">
        <v>20</v>
      </c>
      <c r="AG194" s="7">
        <f t="shared" ref="AG194:AG257" si="58">-AF194-AE194</f>
        <v>-68.108557395828683</v>
      </c>
      <c r="AH194" s="7">
        <f t="shared" ref="AH194:AH257" si="59">LOG(EXP((-AG194/8.314)*((1000/298)-(1000/Q194))+LN(10^Y194)))</f>
        <v>1.6406225124263272</v>
      </c>
      <c r="AI194">
        <v>0</v>
      </c>
      <c r="AJ194">
        <v>0.05</v>
      </c>
      <c r="AK194">
        <v>4.21</v>
      </c>
      <c r="AL194">
        <v>0.2</v>
      </c>
      <c r="AM194">
        <v>1.38</v>
      </c>
    </row>
    <row r="195" spans="1:39" x14ac:dyDescent="0.25">
      <c r="A195">
        <v>566</v>
      </c>
      <c r="B195" t="s">
        <v>1206</v>
      </c>
      <c r="C195" t="s">
        <v>1207</v>
      </c>
      <c r="D195" t="s">
        <v>1332</v>
      </c>
      <c r="E195" s="7">
        <f t="shared" si="45"/>
        <v>229.08676527677744</v>
      </c>
      <c r="F195" s="8">
        <v>2.36</v>
      </c>
      <c r="G195" s="7">
        <f t="shared" si="46"/>
        <v>106138.41299436962</v>
      </c>
      <c r="H195" s="7">
        <f t="shared" si="47"/>
        <v>5.0258725896722929</v>
      </c>
      <c r="I195" s="7">
        <v>0.03</v>
      </c>
      <c r="J195" s="7">
        <f t="shared" si="48"/>
        <v>0.8371212547196627</v>
      </c>
      <c r="K195" s="7">
        <f t="shared" si="49"/>
        <v>3.5029938443919555</v>
      </c>
      <c r="L195" s="7">
        <f t="shared" si="50"/>
        <v>6.8726029583033252</v>
      </c>
      <c r="M195" s="7">
        <f t="shared" si="50"/>
        <v>3184.1523898310911</v>
      </c>
      <c r="N195" s="7">
        <f t="shared" si="51"/>
        <v>1.8351054239953661</v>
      </c>
      <c r="O195" s="7">
        <f t="shared" si="52"/>
        <v>3.0881054239953656</v>
      </c>
      <c r="P195">
        <v>65</v>
      </c>
      <c r="Q195">
        <f t="shared" si="53"/>
        <v>338</v>
      </c>
      <c r="R195" t="s">
        <v>1333</v>
      </c>
      <c r="S195" s="9" t="s">
        <v>1334</v>
      </c>
      <c r="T195" t="s">
        <v>42</v>
      </c>
      <c r="U195" t="s">
        <v>1208</v>
      </c>
      <c r="V195">
        <v>128.26</v>
      </c>
      <c r="W195">
        <v>3.5070000000000001</v>
      </c>
      <c r="X195">
        <v>4.76</v>
      </c>
      <c r="Y195" s="8">
        <f t="shared" si="54"/>
        <v>1.2529999999999997</v>
      </c>
      <c r="Z195">
        <v>2.1429999999999998</v>
      </c>
      <c r="AA195">
        <v>661</v>
      </c>
      <c r="AB195">
        <v>593</v>
      </c>
      <c r="AC195">
        <f t="shared" si="55"/>
        <v>2.7730546933642626</v>
      </c>
      <c r="AD195">
        <f t="shared" si="56"/>
        <v>2.8202014594856402</v>
      </c>
      <c r="AE195" s="7">
        <f t="shared" si="57"/>
        <v>48.10855739582869</v>
      </c>
      <c r="AF195" s="7">
        <v>20</v>
      </c>
      <c r="AG195" s="7">
        <f t="shared" si="58"/>
        <v>-68.108557395828683</v>
      </c>
      <c r="AH195" s="7">
        <f t="shared" si="59"/>
        <v>2.665872589672293</v>
      </c>
      <c r="AI195">
        <v>0</v>
      </c>
      <c r="AJ195">
        <v>0.05</v>
      </c>
      <c r="AK195">
        <v>4.21</v>
      </c>
      <c r="AL195">
        <v>0.2</v>
      </c>
      <c r="AM195">
        <v>1.38</v>
      </c>
    </row>
    <row r="196" spans="1:39" x14ac:dyDescent="0.25">
      <c r="A196">
        <v>565</v>
      </c>
      <c r="B196" t="s">
        <v>1206</v>
      </c>
      <c r="C196" t="s">
        <v>1207</v>
      </c>
      <c r="D196" t="s">
        <v>1332</v>
      </c>
      <c r="E196" s="7">
        <f t="shared" si="45"/>
        <v>85.113803820237663</v>
      </c>
      <c r="F196" s="8">
        <v>1.93</v>
      </c>
      <c r="G196" s="7">
        <f t="shared" si="46"/>
        <v>284421.43826511677</v>
      </c>
      <c r="H196" s="7">
        <f t="shared" si="47"/>
        <v>5.4539623282368517</v>
      </c>
      <c r="I196" s="7">
        <v>0.03</v>
      </c>
      <c r="J196" s="7">
        <f t="shared" si="48"/>
        <v>0.40712125471966248</v>
      </c>
      <c r="K196" s="7">
        <f t="shared" si="49"/>
        <v>3.9310835829565143</v>
      </c>
      <c r="L196" s="7">
        <f t="shared" si="50"/>
        <v>2.5534141146071301</v>
      </c>
      <c r="M196" s="7">
        <f t="shared" si="50"/>
        <v>8532.6431479534949</v>
      </c>
      <c r="N196" s="7">
        <f t="shared" si="51"/>
        <v>2.0112180920201475</v>
      </c>
      <c r="O196" s="7">
        <f t="shared" si="52"/>
        <v>3.2642180920201471</v>
      </c>
      <c r="P196">
        <v>95</v>
      </c>
      <c r="Q196">
        <f t="shared" si="53"/>
        <v>368</v>
      </c>
      <c r="R196" t="s">
        <v>1333</v>
      </c>
      <c r="S196" s="9" t="s">
        <v>1334</v>
      </c>
      <c r="T196" t="s">
        <v>42</v>
      </c>
      <c r="U196" t="s">
        <v>1208</v>
      </c>
      <c r="V196">
        <v>128.26</v>
      </c>
      <c r="W196">
        <v>3.5070000000000001</v>
      </c>
      <c r="X196">
        <v>4.76</v>
      </c>
      <c r="Y196" s="8">
        <f t="shared" si="54"/>
        <v>1.2529999999999997</v>
      </c>
      <c r="Z196">
        <v>2.1429999999999998</v>
      </c>
      <c r="AA196">
        <v>661</v>
      </c>
      <c r="AB196">
        <v>593</v>
      </c>
      <c r="AC196">
        <f t="shared" si="55"/>
        <v>2.7730546933642626</v>
      </c>
      <c r="AD196">
        <f t="shared" si="56"/>
        <v>2.8202014594856402</v>
      </c>
      <c r="AE196" s="7">
        <f t="shared" si="57"/>
        <v>48.10855739582869</v>
      </c>
      <c r="AF196" s="7">
        <v>20</v>
      </c>
      <c r="AG196" s="7">
        <f t="shared" si="58"/>
        <v>-68.108557395828683</v>
      </c>
      <c r="AH196" s="7">
        <f t="shared" si="59"/>
        <v>3.523962328236852</v>
      </c>
      <c r="AI196">
        <v>0</v>
      </c>
      <c r="AJ196">
        <v>0.05</v>
      </c>
      <c r="AK196">
        <v>4.21</v>
      </c>
      <c r="AL196">
        <v>0.2</v>
      </c>
      <c r="AM196">
        <v>1.38</v>
      </c>
    </row>
    <row r="197" spans="1:39" x14ac:dyDescent="0.25">
      <c r="A197">
        <v>374</v>
      </c>
      <c r="B197" t="s">
        <v>1464</v>
      </c>
      <c r="C197" t="s">
        <v>1465</v>
      </c>
      <c r="D197" t="s">
        <v>1332</v>
      </c>
      <c r="E197" s="7">
        <f t="shared" si="45"/>
        <v>8709.6358995608189</v>
      </c>
      <c r="F197" s="8">
        <v>3.94</v>
      </c>
      <c r="G197" s="7">
        <f t="shared" si="46"/>
        <v>259.26333983485671</v>
      </c>
      <c r="H197" s="7">
        <f t="shared" si="47"/>
        <v>2.4137411113199843</v>
      </c>
      <c r="I197" s="7">
        <v>0.03</v>
      </c>
      <c r="J197" s="7">
        <f t="shared" si="48"/>
        <v>2.417121254719663</v>
      </c>
      <c r="K197" s="7">
        <f t="shared" si="49"/>
        <v>0.89086236603964752</v>
      </c>
      <c r="L197" s="7">
        <f t="shared" si="50"/>
        <v>261.2890769868248</v>
      </c>
      <c r="M197" s="7">
        <f t="shared" si="50"/>
        <v>7.7779001950457145</v>
      </c>
      <c r="N197" s="7">
        <f t="shared" si="51"/>
        <v>4.4229968751032809</v>
      </c>
      <c r="O197" s="7">
        <f t="shared" si="52"/>
        <v>0.22399687510328048</v>
      </c>
      <c r="P197">
        <v>95</v>
      </c>
      <c r="Q197">
        <f t="shared" si="53"/>
        <v>368</v>
      </c>
      <c r="R197" t="s">
        <v>1333</v>
      </c>
      <c r="S197" s="9" t="s">
        <v>1334</v>
      </c>
      <c r="T197" t="s">
        <v>42</v>
      </c>
      <c r="U197" t="s">
        <v>1466</v>
      </c>
      <c r="V197">
        <v>108.14</v>
      </c>
      <c r="W197">
        <v>6.2590000000000003</v>
      </c>
      <c r="X197">
        <v>2.06</v>
      </c>
      <c r="Y197" s="8">
        <f t="shared" si="54"/>
        <v>-4.1989999999999998</v>
      </c>
      <c r="Z197">
        <v>-4.3090000000000002</v>
      </c>
      <c r="AA197">
        <v>33.4</v>
      </c>
      <c r="AB197">
        <v>25.3</v>
      </c>
      <c r="AC197">
        <f t="shared" si="55"/>
        <v>1.403120521175818</v>
      </c>
      <c r="AD197">
        <f t="shared" si="56"/>
        <v>1.5237464668115646</v>
      </c>
      <c r="AE197" s="7">
        <f t="shared" si="57"/>
        <v>60.158327208298132</v>
      </c>
      <c r="AF197" s="7">
        <v>20</v>
      </c>
      <c r="AG197" s="7">
        <f t="shared" si="58"/>
        <v>-80.158327208298132</v>
      </c>
      <c r="AH197" s="7">
        <f t="shared" si="59"/>
        <v>-1.5262588886800155</v>
      </c>
      <c r="AI197">
        <v>0.5</v>
      </c>
      <c r="AJ197">
        <v>0.39</v>
      </c>
      <c r="AK197">
        <v>4.25</v>
      </c>
      <c r="AL197">
        <v>0.85</v>
      </c>
      <c r="AM197">
        <v>0.92</v>
      </c>
    </row>
    <row r="198" spans="1:39" x14ac:dyDescent="0.25">
      <c r="A198">
        <v>493</v>
      </c>
      <c r="B198" t="s">
        <v>1467</v>
      </c>
      <c r="C198" t="s">
        <v>1468</v>
      </c>
      <c r="D198" t="s">
        <v>1332</v>
      </c>
      <c r="E198" s="7">
        <f t="shared" si="45"/>
        <v>13182.567385564091</v>
      </c>
      <c r="F198" s="8">
        <v>4.12</v>
      </c>
      <c r="G198" s="7">
        <f t="shared" si="46"/>
        <v>320.55181667987142</v>
      </c>
      <c r="H198" s="7">
        <f t="shared" si="47"/>
        <v>2.5058982425262792</v>
      </c>
      <c r="I198" s="7">
        <v>0.03</v>
      </c>
      <c r="J198" s="7">
        <f t="shared" si="48"/>
        <v>2.5971212547196632</v>
      </c>
      <c r="K198" s="7">
        <f t="shared" si="49"/>
        <v>0.98301949724594206</v>
      </c>
      <c r="L198" s="7">
        <f t="shared" si="50"/>
        <v>395.47702156692304</v>
      </c>
      <c r="M198" s="7">
        <f t="shared" si="50"/>
        <v>9.6165545003961466</v>
      </c>
      <c r="N198" s="7">
        <f t="shared" si="51"/>
        <v>4.672154006309575</v>
      </c>
      <c r="O198" s="7">
        <f t="shared" si="52"/>
        <v>0.31615400630957508</v>
      </c>
      <c r="P198">
        <v>95</v>
      </c>
      <c r="Q198">
        <f t="shared" si="53"/>
        <v>368</v>
      </c>
      <c r="R198" t="s">
        <v>1333</v>
      </c>
      <c r="S198" s="9" t="s">
        <v>1334</v>
      </c>
      <c r="T198" t="s">
        <v>42</v>
      </c>
      <c r="U198" t="s">
        <v>1469</v>
      </c>
      <c r="V198">
        <v>108.14</v>
      </c>
      <c r="W198">
        <v>6.4160000000000004</v>
      </c>
      <c r="X198">
        <v>2.06</v>
      </c>
      <c r="Y198" s="8">
        <f t="shared" si="54"/>
        <v>-4.3559999999999999</v>
      </c>
      <c r="Z198">
        <v>-4.4560000000000004</v>
      </c>
      <c r="AA198">
        <v>22.3</v>
      </c>
      <c r="AB198">
        <v>14.7</v>
      </c>
      <c r="AC198">
        <f t="shared" si="55"/>
        <v>1.167317334748176</v>
      </c>
      <c r="AD198">
        <f t="shared" si="56"/>
        <v>1.3483048630481607</v>
      </c>
      <c r="AE198" s="7">
        <f t="shared" si="57"/>
        <v>62.232422573742483</v>
      </c>
      <c r="AF198" s="7">
        <v>20</v>
      </c>
      <c r="AG198" s="7">
        <f t="shared" si="58"/>
        <v>-82.232422573742483</v>
      </c>
      <c r="AH198" s="7">
        <f t="shared" si="59"/>
        <v>-1.6141017574737211</v>
      </c>
      <c r="AI198">
        <v>0.5</v>
      </c>
      <c r="AJ198">
        <v>0.39</v>
      </c>
      <c r="AK198">
        <v>4.25</v>
      </c>
      <c r="AL198">
        <v>0.85</v>
      </c>
      <c r="AM198">
        <v>0.92</v>
      </c>
    </row>
    <row r="199" spans="1:39" x14ac:dyDescent="0.25">
      <c r="A199">
        <v>469</v>
      </c>
      <c r="B199" t="s">
        <v>1470</v>
      </c>
      <c r="C199" t="s">
        <v>1471</v>
      </c>
      <c r="D199" t="s">
        <v>1332</v>
      </c>
      <c r="E199" s="7">
        <f t="shared" si="45"/>
        <v>12882.49551693136</v>
      </c>
      <c r="F199" s="8">
        <v>4.1100000000000003</v>
      </c>
      <c r="G199" s="7">
        <f t="shared" si="46"/>
        <v>357.47281607629253</v>
      </c>
      <c r="H199" s="7">
        <f t="shared" si="47"/>
        <v>2.5532430215862272</v>
      </c>
      <c r="I199" s="7">
        <v>0.03</v>
      </c>
      <c r="J199" s="7">
        <f t="shared" si="48"/>
        <v>2.5871212547196629</v>
      </c>
      <c r="K199" s="7">
        <f t="shared" si="49"/>
        <v>1.03036427630589</v>
      </c>
      <c r="L199" s="7">
        <f t="shared" si="50"/>
        <v>386.47486550794076</v>
      </c>
      <c r="M199" s="7">
        <f t="shared" si="50"/>
        <v>10.724184482288784</v>
      </c>
      <c r="N199" s="7">
        <f t="shared" si="51"/>
        <v>4.6314987853695246</v>
      </c>
      <c r="O199" s="7">
        <f t="shared" si="52"/>
        <v>0.36349878536952296</v>
      </c>
      <c r="P199">
        <v>95</v>
      </c>
      <c r="Q199">
        <f t="shared" si="53"/>
        <v>368</v>
      </c>
      <c r="R199" t="s">
        <v>1333</v>
      </c>
      <c r="S199" s="9" t="s">
        <v>1334</v>
      </c>
      <c r="T199" t="s">
        <v>42</v>
      </c>
      <c r="U199" t="s">
        <v>1472</v>
      </c>
      <c r="V199">
        <v>108.14</v>
      </c>
      <c r="W199">
        <v>6.3280000000000003</v>
      </c>
      <c r="X199">
        <v>2.06</v>
      </c>
      <c r="Y199" s="8">
        <f t="shared" si="54"/>
        <v>-4.2680000000000007</v>
      </c>
      <c r="Z199">
        <v>-4.3879999999999999</v>
      </c>
      <c r="AA199">
        <v>16.600000000000001</v>
      </c>
      <c r="AB199">
        <v>18.7</v>
      </c>
      <c r="AC199">
        <f t="shared" si="55"/>
        <v>1.271841606536499</v>
      </c>
      <c r="AD199">
        <f t="shared" si="56"/>
        <v>1.2201080880400552</v>
      </c>
      <c r="AE199" s="7">
        <f t="shared" si="57"/>
        <v>61.313040138852735</v>
      </c>
      <c r="AF199" s="7">
        <v>20</v>
      </c>
      <c r="AG199" s="7">
        <f t="shared" si="58"/>
        <v>-81.313040138852728</v>
      </c>
      <c r="AH199" s="7">
        <f t="shared" si="59"/>
        <v>-1.5567569784137729</v>
      </c>
      <c r="AI199">
        <v>0.5</v>
      </c>
      <c r="AJ199">
        <v>0.39</v>
      </c>
      <c r="AK199">
        <v>4.25</v>
      </c>
      <c r="AL199">
        <v>0.85</v>
      </c>
      <c r="AM199">
        <v>0.92</v>
      </c>
    </row>
    <row r="200" spans="1:39" x14ac:dyDescent="0.25">
      <c r="A200">
        <v>431</v>
      </c>
      <c r="B200" t="s">
        <v>1473</v>
      </c>
      <c r="C200" t="s">
        <v>1474</v>
      </c>
      <c r="D200" t="s">
        <v>1332</v>
      </c>
      <c r="E200" s="7">
        <f t="shared" si="45"/>
        <v>17782.794100389234</v>
      </c>
      <c r="F200" s="8">
        <v>4.25</v>
      </c>
      <c r="G200" s="7">
        <f t="shared" si="46"/>
        <v>85.686684767049115</v>
      </c>
      <c r="H200" s="7">
        <f t="shared" si="47"/>
        <v>1.9329133402257099</v>
      </c>
      <c r="I200" s="7">
        <v>0.03</v>
      </c>
      <c r="J200" s="7">
        <f t="shared" si="48"/>
        <v>2.7271212547196626</v>
      </c>
      <c r="K200" s="7">
        <f t="shared" si="49"/>
        <v>0.41003459494537253</v>
      </c>
      <c r="L200" s="7">
        <f t="shared" si="50"/>
        <v>533.48382301167737</v>
      </c>
      <c r="M200" s="7">
        <f t="shared" si="50"/>
        <v>2.5706005430114733</v>
      </c>
      <c r="N200" s="7">
        <f t="shared" si="51"/>
        <v>3.0282096874015036</v>
      </c>
      <c r="O200" s="7">
        <f t="shared" si="52"/>
        <v>0.29620968740150277</v>
      </c>
      <c r="P200">
        <v>35</v>
      </c>
      <c r="Q200">
        <f t="shared" si="53"/>
        <v>308</v>
      </c>
      <c r="R200" t="s">
        <v>1333</v>
      </c>
      <c r="S200" s="9" t="s">
        <v>1334</v>
      </c>
      <c r="T200" t="s">
        <v>42</v>
      </c>
      <c r="U200" t="s">
        <v>1475</v>
      </c>
      <c r="V200">
        <v>106.13</v>
      </c>
      <c r="W200">
        <v>4.4420000000000002</v>
      </c>
      <c r="X200">
        <v>1.71</v>
      </c>
      <c r="Y200" s="8">
        <f t="shared" si="54"/>
        <v>-2.7320000000000002</v>
      </c>
      <c r="Z200">
        <v>-2.9620000000000002</v>
      </c>
      <c r="AA200">
        <v>135</v>
      </c>
      <c r="AB200">
        <v>169</v>
      </c>
      <c r="AC200">
        <f t="shared" si="55"/>
        <v>2.2278867046136734</v>
      </c>
      <c r="AD200">
        <f t="shared" si="56"/>
        <v>2.1303337684950061</v>
      </c>
      <c r="AE200" s="7">
        <f t="shared" si="57"/>
        <v>52.903786908993865</v>
      </c>
      <c r="AF200" s="7">
        <v>20</v>
      </c>
      <c r="AG200" s="7">
        <f t="shared" si="58"/>
        <v>-72.903786908993865</v>
      </c>
      <c r="AH200" s="7">
        <f t="shared" si="59"/>
        <v>-2.3170866597742901</v>
      </c>
      <c r="AI200">
        <v>0</v>
      </c>
      <c r="AJ200">
        <v>0.4</v>
      </c>
      <c r="AK200">
        <v>4.2699999999999996</v>
      </c>
      <c r="AL200">
        <v>1.18</v>
      </c>
      <c r="AM200">
        <v>0.87</v>
      </c>
    </row>
    <row r="201" spans="1:39" x14ac:dyDescent="0.25">
      <c r="A201">
        <v>430</v>
      </c>
      <c r="B201" t="s">
        <v>1473</v>
      </c>
      <c r="C201" t="s">
        <v>1474</v>
      </c>
      <c r="D201" t="s">
        <v>1332</v>
      </c>
      <c r="E201" s="7">
        <f t="shared" si="45"/>
        <v>3311.3112148259115</v>
      </c>
      <c r="F201" s="8">
        <v>3.52</v>
      </c>
      <c r="G201" s="7">
        <f t="shared" si="46"/>
        <v>199.68564690602437</v>
      </c>
      <c r="H201" s="7">
        <f t="shared" si="47"/>
        <v>2.3003468495801038</v>
      </c>
      <c r="I201" s="7">
        <v>0.03</v>
      </c>
      <c r="J201" s="7">
        <f t="shared" si="48"/>
        <v>1.9971212547196626</v>
      </c>
      <c r="K201" s="7">
        <f t="shared" si="49"/>
        <v>0.77746810429976643</v>
      </c>
      <c r="L201" s="7">
        <f t="shared" si="50"/>
        <v>99.339336444777416</v>
      </c>
      <c r="M201" s="7">
        <f t="shared" si="50"/>
        <v>5.9905694071807325</v>
      </c>
      <c r="N201" s="7">
        <f t="shared" si="51"/>
        <v>3.0945796839031767</v>
      </c>
      <c r="O201" s="7">
        <f t="shared" si="52"/>
        <v>0.36257968390317624</v>
      </c>
      <c r="P201">
        <v>65</v>
      </c>
      <c r="Q201">
        <f t="shared" si="53"/>
        <v>338</v>
      </c>
      <c r="R201" t="s">
        <v>1333</v>
      </c>
      <c r="S201" s="9" t="s">
        <v>1334</v>
      </c>
      <c r="T201" t="s">
        <v>42</v>
      </c>
      <c r="U201" t="s">
        <v>1475</v>
      </c>
      <c r="V201">
        <v>106.13</v>
      </c>
      <c r="W201">
        <v>4.4420000000000002</v>
      </c>
      <c r="X201">
        <v>1.71</v>
      </c>
      <c r="Y201" s="8">
        <f t="shared" si="54"/>
        <v>-2.7320000000000002</v>
      </c>
      <c r="Z201">
        <v>-2.9620000000000002</v>
      </c>
      <c r="AA201">
        <v>135</v>
      </c>
      <c r="AB201">
        <v>169</v>
      </c>
      <c r="AC201">
        <f t="shared" si="55"/>
        <v>2.2278867046136734</v>
      </c>
      <c r="AD201">
        <f t="shared" si="56"/>
        <v>2.1303337684950061</v>
      </c>
      <c r="AE201" s="7">
        <f t="shared" si="57"/>
        <v>52.903786908993865</v>
      </c>
      <c r="AF201" s="7">
        <v>20</v>
      </c>
      <c r="AG201" s="7">
        <f t="shared" si="58"/>
        <v>-72.903786908993865</v>
      </c>
      <c r="AH201" s="7">
        <f t="shared" si="59"/>
        <v>-1.2196531504198962</v>
      </c>
      <c r="AI201">
        <v>0</v>
      </c>
      <c r="AJ201">
        <v>0.4</v>
      </c>
      <c r="AK201">
        <v>4.2699999999999996</v>
      </c>
      <c r="AL201">
        <v>1.18</v>
      </c>
      <c r="AM201">
        <v>0.87</v>
      </c>
    </row>
    <row r="202" spans="1:39" x14ac:dyDescent="0.25">
      <c r="A202">
        <v>429</v>
      </c>
      <c r="B202" t="s">
        <v>1473</v>
      </c>
      <c r="C202" t="s">
        <v>1474</v>
      </c>
      <c r="D202" t="s">
        <v>1332</v>
      </c>
      <c r="E202" s="7">
        <f t="shared" si="45"/>
        <v>758.57757502918378</v>
      </c>
      <c r="F202" s="8">
        <v>2.88</v>
      </c>
      <c r="G202" s="7">
        <f t="shared" si="46"/>
        <v>379.18485458725058</v>
      </c>
      <c r="H202" s="7">
        <f t="shared" si="47"/>
        <v>2.5788509824093242</v>
      </c>
      <c r="I202" s="7">
        <v>0.03</v>
      </c>
      <c r="J202" s="7">
        <f t="shared" si="48"/>
        <v>1.3571212547196625</v>
      </c>
      <c r="K202" s="7">
        <f t="shared" si="49"/>
        <v>1.0559722371289866</v>
      </c>
      <c r="L202" s="7">
        <f t="shared" si="50"/>
        <v>22.75732725087552</v>
      </c>
      <c r="M202" s="7">
        <f t="shared" si="50"/>
        <v>11.375545637617511</v>
      </c>
      <c r="N202" s="7">
        <f t="shared" si="51"/>
        <v>3.1211067461926203</v>
      </c>
      <c r="O202" s="7">
        <f t="shared" si="52"/>
        <v>0.38910674619261959</v>
      </c>
      <c r="P202">
        <v>95</v>
      </c>
      <c r="Q202">
        <f t="shared" si="53"/>
        <v>368</v>
      </c>
      <c r="R202" t="s">
        <v>1333</v>
      </c>
      <c r="S202" s="9" t="s">
        <v>1334</v>
      </c>
      <c r="T202" t="s">
        <v>42</v>
      </c>
      <c r="U202" t="s">
        <v>1475</v>
      </c>
      <c r="V202">
        <v>106.13</v>
      </c>
      <c r="W202">
        <v>4.4420000000000002</v>
      </c>
      <c r="X202">
        <v>1.71</v>
      </c>
      <c r="Y202" s="8">
        <f t="shared" si="54"/>
        <v>-2.7320000000000002</v>
      </c>
      <c r="Z202">
        <v>-2.9620000000000002</v>
      </c>
      <c r="AA202">
        <v>135</v>
      </c>
      <c r="AB202">
        <v>169</v>
      </c>
      <c r="AC202">
        <f t="shared" si="55"/>
        <v>2.2278867046136734</v>
      </c>
      <c r="AD202">
        <f t="shared" si="56"/>
        <v>2.1303337684950061</v>
      </c>
      <c r="AE202" s="7">
        <f t="shared" si="57"/>
        <v>52.903786908993865</v>
      </c>
      <c r="AF202" s="7">
        <v>20</v>
      </c>
      <c r="AG202" s="7">
        <f t="shared" si="58"/>
        <v>-72.903786908993865</v>
      </c>
      <c r="AH202" s="7">
        <f t="shared" si="59"/>
        <v>-0.30114901759067586</v>
      </c>
      <c r="AI202">
        <v>0</v>
      </c>
      <c r="AJ202">
        <v>0.4</v>
      </c>
      <c r="AK202">
        <v>4.2699999999999996</v>
      </c>
      <c r="AL202">
        <v>1.18</v>
      </c>
      <c r="AM202">
        <v>0.87</v>
      </c>
    </row>
    <row r="203" spans="1:39" x14ac:dyDescent="0.25">
      <c r="A203">
        <v>428</v>
      </c>
      <c r="B203" t="s">
        <v>1476</v>
      </c>
      <c r="C203" t="s">
        <v>1477</v>
      </c>
      <c r="D203" t="s">
        <v>1332</v>
      </c>
      <c r="E203" s="7">
        <f t="shared" si="45"/>
        <v>5370.3179637025269</v>
      </c>
      <c r="F203" s="8">
        <v>3.73</v>
      </c>
      <c r="G203" s="7">
        <f t="shared" si="46"/>
        <v>40.88344956841479</v>
      </c>
      <c r="H203" s="7">
        <f t="shared" si="47"/>
        <v>1.6115475325601913</v>
      </c>
      <c r="I203" s="7">
        <v>0.03</v>
      </c>
      <c r="J203" s="7">
        <f t="shared" si="48"/>
        <v>2.2071212547196621</v>
      </c>
      <c r="K203" s="7">
        <f t="shared" si="49"/>
        <v>8.86687872798535E-2</v>
      </c>
      <c r="L203" s="7">
        <f t="shared" si="50"/>
        <v>161.10953891107579</v>
      </c>
      <c r="M203" s="7">
        <f t="shared" si="50"/>
        <v>1.2265034870524427</v>
      </c>
      <c r="N203" s="7">
        <f t="shared" si="51"/>
        <v>4.3028032963434875</v>
      </c>
      <c r="O203" s="7">
        <f t="shared" si="52"/>
        <v>-0.57819670365651366</v>
      </c>
      <c r="P203">
        <v>95</v>
      </c>
      <c r="Q203">
        <f t="shared" si="53"/>
        <v>368</v>
      </c>
      <c r="R203" t="s">
        <v>1333</v>
      </c>
      <c r="S203" s="9" t="s">
        <v>1334</v>
      </c>
      <c r="T203" t="s">
        <v>42</v>
      </c>
      <c r="U203" t="s">
        <v>1478</v>
      </c>
      <c r="V203">
        <v>108.14</v>
      </c>
      <c r="W203">
        <v>5.9610000000000003</v>
      </c>
      <c r="X203">
        <v>1.08</v>
      </c>
      <c r="Y203" s="8">
        <f t="shared" si="54"/>
        <v>-4.8810000000000002</v>
      </c>
      <c r="Z203">
        <v>-4.8609999999999998</v>
      </c>
      <c r="AA203">
        <v>7.14</v>
      </c>
      <c r="AB203">
        <v>12.5</v>
      </c>
      <c r="AC203">
        <f t="shared" si="55"/>
        <v>1.0969100130080565</v>
      </c>
      <c r="AD203">
        <f t="shared" si="56"/>
        <v>0.85369821177617433</v>
      </c>
      <c r="AE203" s="7">
        <f t="shared" si="57"/>
        <v>62.851716578742462</v>
      </c>
      <c r="AF203" s="7">
        <v>20</v>
      </c>
      <c r="AG203" s="7">
        <f t="shared" si="58"/>
        <v>-82.851716578742469</v>
      </c>
      <c r="AH203" s="7">
        <f t="shared" si="59"/>
        <v>-2.1184524674398086</v>
      </c>
      <c r="AI203">
        <v>0.31</v>
      </c>
      <c r="AJ203">
        <v>0.53</v>
      </c>
      <c r="AK203">
        <v>4.28</v>
      </c>
      <c r="AL203">
        <v>0.84</v>
      </c>
      <c r="AM203">
        <v>0.92</v>
      </c>
    </row>
    <row r="204" spans="1:39" x14ac:dyDescent="0.25">
      <c r="A204">
        <v>792</v>
      </c>
      <c r="B204" t="s">
        <v>1479</v>
      </c>
      <c r="C204" t="s">
        <v>1480</v>
      </c>
      <c r="D204" t="s">
        <v>1332</v>
      </c>
      <c r="E204" s="7">
        <f t="shared" si="45"/>
        <v>17782.794100389234</v>
      </c>
      <c r="F204" s="8">
        <v>4.25</v>
      </c>
      <c r="G204" s="7">
        <f t="shared" si="46"/>
        <v>776.07391784960328</v>
      </c>
      <c r="H204" s="7">
        <f t="shared" si="47"/>
        <v>2.8899030879918879</v>
      </c>
      <c r="I204" s="7">
        <v>0.03</v>
      </c>
      <c r="J204" s="7">
        <f t="shared" si="48"/>
        <v>2.7271212547196626</v>
      </c>
      <c r="K204" s="7">
        <f t="shared" si="49"/>
        <v>1.3670243427115507</v>
      </c>
      <c r="L204" s="7">
        <f t="shared" si="50"/>
        <v>533.48382301167737</v>
      </c>
      <c r="M204" s="7">
        <f t="shared" si="50"/>
        <v>23.282217535488105</v>
      </c>
      <c r="N204" s="7">
        <f t="shared" si="51"/>
        <v>3.051199435167681</v>
      </c>
      <c r="O204" s="7">
        <f t="shared" si="52"/>
        <v>1.2531994351676812</v>
      </c>
      <c r="P204">
        <v>35</v>
      </c>
      <c r="Q204">
        <f t="shared" si="53"/>
        <v>308</v>
      </c>
      <c r="R204" t="s">
        <v>1333</v>
      </c>
      <c r="S204" s="9" t="s">
        <v>1334</v>
      </c>
      <c r="T204" t="s">
        <v>42</v>
      </c>
      <c r="U204" t="s">
        <v>1481</v>
      </c>
      <c r="V204">
        <v>118.14</v>
      </c>
      <c r="W204">
        <v>4.3380000000000001</v>
      </c>
      <c r="X204">
        <v>2.54</v>
      </c>
      <c r="Y204" s="8">
        <f t="shared" si="54"/>
        <v>-1.798</v>
      </c>
      <c r="Z204">
        <v>-1.6679999999999999</v>
      </c>
      <c r="AA204">
        <v>172</v>
      </c>
      <c r="AB204">
        <v>58.7</v>
      </c>
      <c r="AC204">
        <f t="shared" si="55"/>
        <v>1.7686381012476144</v>
      </c>
      <c r="AD204">
        <f t="shared" si="56"/>
        <v>2.2355284469075487</v>
      </c>
      <c r="AE204" s="7">
        <f t="shared" si="57"/>
        <v>56.94328024349393</v>
      </c>
      <c r="AF204" s="7">
        <v>20</v>
      </c>
      <c r="AG204" s="7">
        <f t="shared" si="58"/>
        <v>-76.94328024349393</v>
      </c>
      <c r="AH204" s="7">
        <f t="shared" si="59"/>
        <v>-1.3600969120081119</v>
      </c>
      <c r="AI204">
        <v>0</v>
      </c>
      <c r="AJ204">
        <v>0.21</v>
      </c>
      <c r="AK204">
        <v>4.41</v>
      </c>
      <c r="AL204">
        <v>0.89</v>
      </c>
      <c r="AM204">
        <v>0.91</v>
      </c>
    </row>
    <row r="205" spans="1:39" x14ac:dyDescent="0.25">
      <c r="A205">
        <v>791</v>
      </c>
      <c r="B205" t="s">
        <v>1479</v>
      </c>
      <c r="C205" t="s">
        <v>1480</v>
      </c>
      <c r="D205" t="s">
        <v>1332</v>
      </c>
      <c r="E205" s="7">
        <f t="shared" si="45"/>
        <v>3235.9365692962833</v>
      </c>
      <c r="F205" s="8">
        <v>3.51</v>
      </c>
      <c r="G205" s="7">
        <f t="shared" si="46"/>
        <v>2033.0300596992295</v>
      </c>
      <c r="H205" s="7">
        <f t="shared" si="47"/>
        <v>3.3081438000177683</v>
      </c>
      <c r="I205" s="7">
        <v>0.03</v>
      </c>
      <c r="J205" s="7">
        <f t="shared" si="48"/>
        <v>1.9871212547196624</v>
      </c>
      <c r="K205" s="7">
        <f t="shared" si="49"/>
        <v>1.7852650547374309</v>
      </c>
      <c r="L205" s="7">
        <f t="shared" si="50"/>
        <v>97.07809707888849</v>
      </c>
      <c r="M205" s="7">
        <f t="shared" si="50"/>
        <v>60.990901790976928</v>
      </c>
      <c r="N205" s="7">
        <f t="shared" si="51"/>
        <v>3.1683766343408406</v>
      </c>
      <c r="O205" s="7">
        <f t="shared" si="52"/>
        <v>1.370376634340841</v>
      </c>
      <c r="P205">
        <v>65</v>
      </c>
      <c r="Q205">
        <f t="shared" si="53"/>
        <v>338</v>
      </c>
      <c r="R205" t="s">
        <v>1333</v>
      </c>
      <c r="S205" s="9" t="s">
        <v>1334</v>
      </c>
      <c r="T205" t="s">
        <v>42</v>
      </c>
      <c r="U205" t="s">
        <v>1481</v>
      </c>
      <c r="V205">
        <v>118.14</v>
      </c>
      <c r="W205">
        <v>4.3380000000000001</v>
      </c>
      <c r="X205">
        <v>2.54</v>
      </c>
      <c r="Y205" s="8">
        <f t="shared" si="54"/>
        <v>-1.798</v>
      </c>
      <c r="Z205">
        <v>-1.6679999999999999</v>
      </c>
      <c r="AA205">
        <v>172</v>
      </c>
      <c r="AB205">
        <v>58.7</v>
      </c>
      <c r="AC205">
        <f t="shared" si="55"/>
        <v>1.7686381012476144</v>
      </c>
      <c r="AD205">
        <f t="shared" si="56"/>
        <v>2.2355284469075487</v>
      </c>
      <c r="AE205" s="7">
        <f t="shared" si="57"/>
        <v>56.94328024349393</v>
      </c>
      <c r="AF205" s="7">
        <v>20</v>
      </c>
      <c r="AG205" s="7">
        <f t="shared" si="58"/>
        <v>-76.94328024349393</v>
      </c>
      <c r="AH205" s="7">
        <f t="shared" si="59"/>
        <v>-0.20185619998223139</v>
      </c>
      <c r="AI205">
        <v>0</v>
      </c>
      <c r="AJ205">
        <v>0.21</v>
      </c>
      <c r="AK205">
        <v>4.41</v>
      </c>
      <c r="AL205">
        <v>0.89</v>
      </c>
      <c r="AM205">
        <v>0.91</v>
      </c>
    </row>
    <row r="206" spans="1:39" x14ac:dyDescent="0.25">
      <c r="A206">
        <v>790</v>
      </c>
      <c r="B206" t="s">
        <v>1479</v>
      </c>
      <c r="C206" t="s">
        <v>1480</v>
      </c>
      <c r="D206" t="s">
        <v>1332</v>
      </c>
      <c r="E206" s="7">
        <f t="shared" si="45"/>
        <v>977.23722095581138</v>
      </c>
      <c r="F206" s="8">
        <v>2.99</v>
      </c>
      <c r="G206" s="7">
        <f t="shared" si="46"/>
        <v>5721.9086191411297</v>
      </c>
      <c r="H206" s="7">
        <f t="shared" si="47"/>
        <v>3.7575409176916033</v>
      </c>
      <c r="I206" s="7">
        <v>0.03</v>
      </c>
      <c r="J206" s="7">
        <f t="shared" si="48"/>
        <v>1.4671212547196628</v>
      </c>
      <c r="K206" s="7">
        <f t="shared" si="49"/>
        <v>2.2346621724112659</v>
      </c>
      <c r="L206" s="7">
        <f t="shared" si="50"/>
        <v>29.317116628674352</v>
      </c>
      <c r="M206" s="7">
        <f t="shared" si="50"/>
        <v>171.65725857423402</v>
      </c>
      <c r="N206" s="7">
        <f t="shared" si="51"/>
        <v>3.3657966814748983</v>
      </c>
      <c r="O206" s="7">
        <f t="shared" si="52"/>
        <v>1.5677966814748991</v>
      </c>
      <c r="P206">
        <v>95</v>
      </c>
      <c r="Q206">
        <f t="shared" si="53"/>
        <v>368</v>
      </c>
      <c r="R206" t="s">
        <v>1333</v>
      </c>
      <c r="S206" s="9" t="s">
        <v>1334</v>
      </c>
      <c r="T206" t="s">
        <v>42</v>
      </c>
      <c r="U206" t="s">
        <v>1481</v>
      </c>
      <c r="V206">
        <v>118.14</v>
      </c>
      <c r="W206">
        <v>4.3380000000000001</v>
      </c>
      <c r="X206">
        <v>2.54</v>
      </c>
      <c r="Y206" s="8">
        <f t="shared" si="54"/>
        <v>-1.798</v>
      </c>
      <c r="Z206">
        <v>-1.6679999999999999</v>
      </c>
      <c r="AA206">
        <v>172</v>
      </c>
      <c r="AB206">
        <v>58.7</v>
      </c>
      <c r="AC206">
        <f t="shared" si="55"/>
        <v>1.7686381012476144</v>
      </c>
      <c r="AD206">
        <f t="shared" si="56"/>
        <v>2.2355284469075487</v>
      </c>
      <c r="AE206" s="7">
        <f t="shared" si="57"/>
        <v>56.94328024349393</v>
      </c>
      <c r="AF206" s="7">
        <v>20</v>
      </c>
      <c r="AG206" s="7">
        <f t="shared" si="58"/>
        <v>-76.94328024349393</v>
      </c>
      <c r="AH206" s="7">
        <f t="shared" si="59"/>
        <v>0.76754091769160315</v>
      </c>
      <c r="AI206">
        <v>0</v>
      </c>
      <c r="AJ206">
        <v>0.21</v>
      </c>
      <c r="AK206">
        <v>4.41</v>
      </c>
      <c r="AL206">
        <v>0.89</v>
      </c>
      <c r="AM206">
        <v>0.91</v>
      </c>
    </row>
    <row r="207" spans="1:39" x14ac:dyDescent="0.25">
      <c r="A207">
        <v>447</v>
      </c>
      <c r="B207" t="s">
        <v>1482</v>
      </c>
      <c r="C207" t="s">
        <v>1483</v>
      </c>
      <c r="D207" t="s">
        <v>1332</v>
      </c>
      <c r="E207" s="7">
        <f t="shared" si="45"/>
        <v>3981.0717055349769</v>
      </c>
      <c r="F207" s="8">
        <v>3.6</v>
      </c>
      <c r="G207" s="7">
        <f t="shared" si="46"/>
        <v>2859.7876833865298</v>
      </c>
      <c r="H207" s="7">
        <f t="shared" si="47"/>
        <v>3.4563337913960299</v>
      </c>
      <c r="I207" s="7">
        <v>0.03</v>
      </c>
      <c r="J207" s="7">
        <f t="shared" si="48"/>
        <v>2.0771212547196631</v>
      </c>
      <c r="K207" s="7">
        <f t="shared" si="49"/>
        <v>1.9334550461156927</v>
      </c>
      <c r="L207" s="7">
        <f t="shared" si="50"/>
        <v>119.43215116604941</v>
      </c>
      <c r="M207" s="7">
        <f t="shared" si="50"/>
        <v>85.793630501595956</v>
      </c>
      <c r="N207" s="7">
        <f t="shared" si="51"/>
        <v>2.3566301385718238</v>
      </c>
      <c r="O207" s="7">
        <f t="shared" si="52"/>
        <v>1.819630138571823</v>
      </c>
      <c r="P207">
        <v>35</v>
      </c>
      <c r="Q207">
        <f t="shared" si="53"/>
        <v>308</v>
      </c>
      <c r="R207" t="s">
        <v>1333</v>
      </c>
      <c r="S207" s="9" t="s">
        <v>1334</v>
      </c>
      <c r="T207" t="s">
        <v>42</v>
      </c>
      <c r="U207" t="s">
        <v>1484</v>
      </c>
      <c r="V207">
        <v>120.2</v>
      </c>
      <c r="W207">
        <v>4.0570000000000004</v>
      </c>
      <c r="X207">
        <v>3.52</v>
      </c>
      <c r="Y207" s="8">
        <f t="shared" si="54"/>
        <v>-0.53700000000000037</v>
      </c>
      <c r="Z207">
        <v>-0.36699999999999999</v>
      </c>
      <c r="AA207">
        <v>348</v>
      </c>
      <c r="AB207">
        <v>456</v>
      </c>
      <c r="AC207">
        <f t="shared" si="55"/>
        <v>2.6589648426644348</v>
      </c>
      <c r="AD207">
        <f t="shared" si="56"/>
        <v>2.5415792439465807</v>
      </c>
      <c r="AE207" s="7">
        <f t="shared" si="57"/>
        <v>49.112077467655041</v>
      </c>
      <c r="AF207" s="7">
        <v>20</v>
      </c>
      <c r="AG207" s="7">
        <f t="shared" si="58"/>
        <v>-69.112077467655041</v>
      </c>
      <c r="AH207" s="7">
        <f t="shared" si="59"/>
        <v>-0.14366620860397031</v>
      </c>
      <c r="AI207">
        <v>0</v>
      </c>
      <c r="AJ207">
        <v>0.12</v>
      </c>
      <c r="AK207">
        <v>4.42</v>
      </c>
      <c r="AL207">
        <v>0.64</v>
      </c>
      <c r="AM207">
        <v>1.1399999999999999</v>
      </c>
    </row>
    <row r="208" spans="1:39" x14ac:dyDescent="0.25">
      <c r="A208">
        <v>446</v>
      </c>
      <c r="B208" t="s">
        <v>1482</v>
      </c>
      <c r="C208" t="s">
        <v>1483</v>
      </c>
      <c r="D208" t="s">
        <v>1332</v>
      </c>
      <c r="E208" s="7">
        <f t="shared" si="45"/>
        <v>891.25093813374656</v>
      </c>
      <c r="F208" s="8">
        <v>2.95</v>
      </c>
      <c r="G208" s="7">
        <f t="shared" si="46"/>
        <v>7025.7069760945178</v>
      </c>
      <c r="H208" s="7">
        <f t="shared" si="47"/>
        <v>3.8466900325441089</v>
      </c>
      <c r="I208" s="7">
        <v>0.03</v>
      </c>
      <c r="J208" s="7">
        <f t="shared" si="48"/>
        <v>1.427121254719663</v>
      </c>
      <c r="K208" s="7">
        <f t="shared" si="49"/>
        <v>2.3238112872637715</v>
      </c>
      <c r="L208" s="7">
        <f t="shared" si="50"/>
        <v>26.737528144012405</v>
      </c>
      <c r="M208" s="7">
        <f t="shared" si="50"/>
        <v>210.77120928283568</v>
      </c>
      <c r="N208" s="7">
        <f t="shared" si="51"/>
        <v>2.4459228668671815</v>
      </c>
      <c r="O208" s="7">
        <f t="shared" si="52"/>
        <v>1.9089228668671816</v>
      </c>
      <c r="P208">
        <v>65</v>
      </c>
      <c r="Q208">
        <f t="shared" si="53"/>
        <v>338</v>
      </c>
      <c r="R208" t="s">
        <v>1333</v>
      </c>
      <c r="S208" s="9" t="s">
        <v>1334</v>
      </c>
      <c r="T208" t="s">
        <v>42</v>
      </c>
      <c r="U208" t="s">
        <v>1484</v>
      </c>
      <c r="V208">
        <v>120.2</v>
      </c>
      <c r="W208">
        <v>4.0570000000000004</v>
      </c>
      <c r="X208">
        <v>3.52</v>
      </c>
      <c r="Y208" s="8">
        <f t="shared" si="54"/>
        <v>-0.53700000000000037</v>
      </c>
      <c r="Z208">
        <v>-0.36699999999999999</v>
      </c>
      <c r="AA208">
        <v>348</v>
      </c>
      <c r="AB208">
        <v>456</v>
      </c>
      <c r="AC208">
        <f t="shared" si="55"/>
        <v>2.6589648426644348</v>
      </c>
      <c r="AD208">
        <f t="shared" si="56"/>
        <v>2.5415792439465807</v>
      </c>
      <c r="AE208" s="7">
        <f t="shared" si="57"/>
        <v>49.112077467655041</v>
      </c>
      <c r="AF208" s="7">
        <v>20</v>
      </c>
      <c r="AG208" s="7">
        <f t="shared" si="58"/>
        <v>-69.112077467655041</v>
      </c>
      <c r="AH208" s="7">
        <f t="shared" si="59"/>
        <v>0.89669003254410862</v>
      </c>
      <c r="AI208">
        <v>0</v>
      </c>
      <c r="AJ208">
        <v>0.12</v>
      </c>
      <c r="AK208">
        <v>4.42</v>
      </c>
      <c r="AL208">
        <v>0.64</v>
      </c>
      <c r="AM208">
        <v>1.1399999999999999</v>
      </c>
    </row>
    <row r="209" spans="1:39" x14ac:dyDescent="0.25">
      <c r="A209">
        <v>445</v>
      </c>
      <c r="B209" t="s">
        <v>1482</v>
      </c>
      <c r="C209" t="s">
        <v>1483</v>
      </c>
      <c r="D209" t="s">
        <v>1332</v>
      </c>
      <c r="E209" s="7">
        <f t="shared" si="45"/>
        <v>295.12092266663893</v>
      </c>
      <c r="F209" s="8">
        <v>2.4700000000000002</v>
      </c>
      <c r="G209" s="7">
        <f t="shared" si="46"/>
        <v>17275.195603639087</v>
      </c>
      <c r="H209" s="7">
        <f t="shared" si="47"/>
        <v>4.2374229735050006</v>
      </c>
      <c r="I209" s="7">
        <v>0.03</v>
      </c>
      <c r="J209" s="7">
        <f t="shared" si="48"/>
        <v>0.94712125471966291</v>
      </c>
      <c r="K209" s="7">
        <f t="shared" si="49"/>
        <v>2.7145442282246637</v>
      </c>
      <c r="L209" s="7">
        <f t="shared" si="50"/>
        <v>8.8536276799991676</v>
      </c>
      <c r="M209" s="7">
        <f t="shared" si="50"/>
        <v>518.25586810917355</v>
      </c>
      <c r="N209" s="7">
        <f t="shared" si="51"/>
        <v>2.5846787372882969</v>
      </c>
      <c r="O209" s="7">
        <f t="shared" si="52"/>
        <v>2.0476787372882965</v>
      </c>
      <c r="P209">
        <v>95</v>
      </c>
      <c r="Q209">
        <f t="shared" si="53"/>
        <v>368</v>
      </c>
      <c r="R209" t="s">
        <v>1333</v>
      </c>
      <c r="S209" s="9" t="s">
        <v>1334</v>
      </c>
      <c r="T209" t="s">
        <v>42</v>
      </c>
      <c r="U209" t="s">
        <v>1484</v>
      </c>
      <c r="V209">
        <v>120.2</v>
      </c>
      <c r="W209">
        <v>4.0570000000000004</v>
      </c>
      <c r="X209">
        <v>3.52</v>
      </c>
      <c r="Y209" s="8">
        <f t="shared" si="54"/>
        <v>-0.53700000000000037</v>
      </c>
      <c r="Z209">
        <v>-0.36699999999999999</v>
      </c>
      <c r="AA209">
        <v>348</v>
      </c>
      <c r="AB209">
        <v>456</v>
      </c>
      <c r="AC209">
        <f t="shared" si="55"/>
        <v>2.6589648426644348</v>
      </c>
      <c r="AD209">
        <f t="shared" si="56"/>
        <v>2.5415792439465807</v>
      </c>
      <c r="AE209" s="7">
        <f t="shared" si="57"/>
        <v>49.112077467655041</v>
      </c>
      <c r="AF209" s="7">
        <v>20</v>
      </c>
      <c r="AG209" s="7">
        <f t="shared" si="58"/>
        <v>-69.112077467655041</v>
      </c>
      <c r="AH209" s="7">
        <f t="shared" si="59"/>
        <v>1.7674229735050007</v>
      </c>
      <c r="AI209">
        <v>0</v>
      </c>
      <c r="AJ209">
        <v>0.12</v>
      </c>
      <c r="AK209">
        <v>4.42</v>
      </c>
      <c r="AL209">
        <v>0.64</v>
      </c>
      <c r="AM209">
        <v>1.1399999999999999</v>
      </c>
    </row>
    <row r="210" spans="1:39" x14ac:dyDescent="0.25">
      <c r="A210">
        <v>403</v>
      </c>
      <c r="B210" t="s">
        <v>1485</v>
      </c>
      <c r="C210" t="s">
        <v>1486</v>
      </c>
      <c r="D210" t="s">
        <v>1332</v>
      </c>
      <c r="E210" s="7">
        <f t="shared" si="45"/>
        <v>11481.536214968832</v>
      </c>
      <c r="F210" s="8">
        <v>4.0599999999999996</v>
      </c>
      <c r="G210" s="7">
        <f t="shared" si="46"/>
        <v>451.34276038144105</v>
      </c>
      <c r="H210" s="7">
        <f t="shared" si="47"/>
        <v>2.6545064806905057</v>
      </c>
      <c r="I210" s="7">
        <v>0.03</v>
      </c>
      <c r="J210" s="7">
        <f t="shared" si="48"/>
        <v>2.5371212547196627</v>
      </c>
      <c r="K210" s="7">
        <f t="shared" si="49"/>
        <v>1.1316277354101685</v>
      </c>
      <c r="L210" s="7">
        <f t="shared" si="50"/>
        <v>344.44608644906521</v>
      </c>
      <c r="M210" s="7">
        <f t="shared" si="50"/>
        <v>13.540282811443243</v>
      </c>
      <c r="N210" s="7">
        <f t="shared" si="51"/>
        <v>3.7647393150135784</v>
      </c>
      <c r="O210" s="7">
        <f t="shared" si="52"/>
        <v>0.71673931501357846</v>
      </c>
      <c r="P210">
        <v>65</v>
      </c>
      <c r="Q210">
        <f t="shared" si="53"/>
        <v>338</v>
      </c>
      <c r="R210" t="s">
        <v>1333</v>
      </c>
      <c r="S210" s="9" t="s">
        <v>1334</v>
      </c>
      <c r="T210" t="s">
        <v>42</v>
      </c>
      <c r="U210" t="s">
        <v>1487</v>
      </c>
      <c r="V210">
        <v>123.11</v>
      </c>
      <c r="W210">
        <v>4.8579999999999997</v>
      </c>
      <c r="X210">
        <v>1.81</v>
      </c>
      <c r="Y210" s="8">
        <f t="shared" si="54"/>
        <v>-3.0479999999999996</v>
      </c>
      <c r="Z210">
        <v>-3.008</v>
      </c>
      <c r="AA210">
        <v>27.9</v>
      </c>
      <c r="AB210">
        <v>32.700000000000003</v>
      </c>
      <c r="AC210">
        <f t="shared" si="55"/>
        <v>1.5145477526602862</v>
      </c>
      <c r="AD210">
        <f t="shared" si="56"/>
        <v>1.4456042032735976</v>
      </c>
      <c r="AE210" s="7">
        <f t="shared" si="57"/>
        <v>59.178227202409744</v>
      </c>
      <c r="AF210" s="7">
        <v>20</v>
      </c>
      <c r="AG210" s="7">
        <f t="shared" si="58"/>
        <v>-79.178227202409744</v>
      </c>
      <c r="AH210" s="7">
        <f t="shared" si="59"/>
        <v>-1.4054935193094942</v>
      </c>
      <c r="AI210">
        <v>0</v>
      </c>
      <c r="AJ210">
        <v>0.21</v>
      </c>
      <c r="AK210">
        <v>4.4400000000000004</v>
      </c>
      <c r="AL210">
        <v>1.26</v>
      </c>
      <c r="AM210">
        <v>0.89</v>
      </c>
    </row>
    <row r="211" spans="1:39" x14ac:dyDescent="0.25">
      <c r="A211">
        <v>402</v>
      </c>
      <c r="B211" t="s">
        <v>1485</v>
      </c>
      <c r="C211" t="s">
        <v>1486</v>
      </c>
      <c r="D211" t="s">
        <v>1332</v>
      </c>
      <c r="E211" s="7">
        <f t="shared" si="45"/>
        <v>2630.2679918953822</v>
      </c>
      <c r="F211" s="8">
        <v>3.42</v>
      </c>
      <c r="G211" s="7">
        <f t="shared" si="46"/>
        <v>1028.1615716615888</v>
      </c>
      <c r="H211" s="7">
        <f t="shared" si="47"/>
        <v>3.0120613677403099</v>
      </c>
      <c r="I211" s="7">
        <v>0.03</v>
      </c>
      <c r="J211" s="7">
        <f t="shared" si="48"/>
        <v>1.8971212547196625</v>
      </c>
      <c r="K211" s="7">
        <f t="shared" si="49"/>
        <v>1.4891826224599725</v>
      </c>
      <c r="L211" s="7">
        <f t="shared" si="50"/>
        <v>78.908039756861527</v>
      </c>
      <c r="M211" s="7">
        <f t="shared" si="50"/>
        <v>30.844847149847677</v>
      </c>
      <c r="N211" s="7">
        <f t="shared" si="51"/>
        <v>3.8703171315236053</v>
      </c>
      <c r="O211" s="7">
        <f t="shared" si="52"/>
        <v>0.82231713152360542</v>
      </c>
      <c r="P211">
        <v>95</v>
      </c>
      <c r="Q211">
        <f t="shared" si="53"/>
        <v>368</v>
      </c>
      <c r="R211" t="s">
        <v>1333</v>
      </c>
      <c r="S211" s="9" t="s">
        <v>1334</v>
      </c>
      <c r="T211" t="s">
        <v>42</v>
      </c>
      <c r="U211" t="s">
        <v>1487</v>
      </c>
      <c r="V211">
        <v>123.11</v>
      </c>
      <c r="W211">
        <v>4.8579999999999997</v>
      </c>
      <c r="X211">
        <v>1.81</v>
      </c>
      <c r="Y211" s="8">
        <f t="shared" si="54"/>
        <v>-3.0479999999999996</v>
      </c>
      <c r="Z211">
        <v>-3.008</v>
      </c>
      <c r="AA211">
        <v>27.9</v>
      </c>
      <c r="AB211">
        <v>32.700000000000003</v>
      </c>
      <c r="AC211">
        <f t="shared" si="55"/>
        <v>1.5145477526602862</v>
      </c>
      <c r="AD211">
        <f t="shared" si="56"/>
        <v>1.4456042032735976</v>
      </c>
      <c r="AE211" s="7">
        <f t="shared" si="57"/>
        <v>59.178227202409744</v>
      </c>
      <c r="AF211" s="7">
        <v>20</v>
      </c>
      <c r="AG211" s="7">
        <f t="shared" si="58"/>
        <v>-79.178227202409744</v>
      </c>
      <c r="AH211" s="7">
        <f t="shared" si="59"/>
        <v>-0.40793863225969007</v>
      </c>
      <c r="AI211">
        <v>0</v>
      </c>
      <c r="AJ211">
        <v>0.21</v>
      </c>
      <c r="AK211">
        <v>4.4400000000000004</v>
      </c>
      <c r="AL211">
        <v>1.26</v>
      </c>
      <c r="AM211">
        <v>0.89</v>
      </c>
    </row>
    <row r="212" spans="1:39" x14ac:dyDescent="0.25">
      <c r="A212">
        <v>388</v>
      </c>
      <c r="B212" t="s">
        <v>1488</v>
      </c>
      <c r="C212" t="s">
        <v>670</v>
      </c>
      <c r="D212" t="s">
        <v>1332</v>
      </c>
      <c r="E212" s="7">
        <f t="shared" si="45"/>
        <v>3715.352290971724</v>
      </c>
      <c r="F212" s="8">
        <v>3.57</v>
      </c>
      <c r="G212" s="7">
        <f t="shared" si="46"/>
        <v>383.65540023588159</v>
      </c>
      <c r="H212" s="7">
        <f t="shared" si="47"/>
        <v>2.583941315598496</v>
      </c>
      <c r="I212" s="7">
        <v>0.03</v>
      </c>
      <c r="J212" s="7">
        <f t="shared" si="48"/>
        <v>2.0471212547196624</v>
      </c>
      <c r="K212" s="7">
        <f t="shared" si="49"/>
        <v>1.0610625703181586</v>
      </c>
      <c r="L212" s="7">
        <f t="shared" si="50"/>
        <v>111.4605687291518</v>
      </c>
      <c r="M212" s="7">
        <f t="shared" si="50"/>
        <v>11.509662007076447</v>
      </c>
      <c r="N212" s="7">
        <f t="shared" si="51"/>
        <v>3.7231970793817921</v>
      </c>
      <c r="O212" s="7">
        <f t="shared" si="52"/>
        <v>0.3941970793817916</v>
      </c>
      <c r="P212">
        <v>95</v>
      </c>
      <c r="Q212">
        <f t="shared" si="53"/>
        <v>368</v>
      </c>
      <c r="R212" t="s">
        <v>1333</v>
      </c>
      <c r="S212" s="9" t="s">
        <v>1334</v>
      </c>
      <c r="T212" t="s">
        <v>42</v>
      </c>
      <c r="U212" t="s">
        <v>671</v>
      </c>
      <c r="V212">
        <v>128.56</v>
      </c>
      <c r="W212">
        <v>5.4889999999999999</v>
      </c>
      <c r="X212">
        <v>2.16</v>
      </c>
      <c r="Y212" s="8">
        <f t="shared" si="54"/>
        <v>-3.3289999999999997</v>
      </c>
      <c r="Z212">
        <v>-3.339</v>
      </c>
      <c r="AA212">
        <v>95.5</v>
      </c>
      <c r="AB212">
        <v>337</v>
      </c>
      <c r="AC212">
        <f t="shared" si="55"/>
        <v>2.5276299008713385</v>
      </c>
      <c r="AD212">
        <f t="shared" si="56"/>
        <v>1.9800033715837464</v>
      </c>
      <c r="AE212" s="7">
        <f t="shared" si="57"/>
        <v>50.267283206053975</v>
      </c>
      <c r="AF212" s="7">
        <v>20</v>
      </c>
      <c r="AG212" s="7">
        <f t="shared" si="58"/>
        <v>-70.267283206053975</v>
      </c>
      <c r="AH212" s="7">
        <f t="shared" si="59"/>
        <v>-0.9860586844015039</v>
      </c>
      <c r="AI212">
        <v>0.33</v>
      </c>
      <c r="AJ212">
        <v>0.3</v>
      </c>
      <c r="AK212">
        <v>4.4800000000000004</v>
      </c>
      <c r="AL212">
        <v>0.84</v>
      </c>
      <c r="AM212">
        <v>0.9</v>
      </c>
    </row>
    <row r="213" spans="1:39" x14ac:dyDescent="0.25">
      <c r="A213">
        <v>389</v>
      </c>
      <c r="B213" t="s">
        <v>1488</v>
      </c>
      <c r="C213" t="s">
        <v>670</v>
      </c>
      <c r="D213" t="s">
        <v>1332</v>
      </c>
      <c r="E213" s="7">
        <f t="shared" si="45"/>
        <v>20892.961308540423</v>
      </c>
      <c r="F213" s="8">
        <v>4.32</v>
      </c>
      <c r="G213" s="7">
        <f t="shared" si="46"/>
        <v>280.96621873777445</v>
      </c>
      <c r="H213" s="7">
        <f t="shared" si="47"/>
        <v>2.4486541067459795</v>
      </c>
      <c r="I213" s="7">
        <v>0.03</v>
      </c>
      <c r="J213" s="7">
        <f t="shared" si="48"/>
        <v>2.7971212547196629</v>
      </c>
      <c r="K213" s="7">
        <f t="shared" si="49"/>
        <v>0.92577536146564232</v>
      </c>
      <c r="L213" s="7">
        <f t="shared" si="50"/>
        <v>626.78883925621267</v>
      </c>
      <c r="M213" s="7">
        <f t="shared" si="50"/>
        <v>8.4289865621332396</v>
      </c>
      <c r="N213" s="7">
        <f t="shared" si="51"/>
        <v>3.8398869410690524</v>
      </c>
      <c r="O213" s="7">
        <f t="shared" si="52"/>
        <v>0.51088694106905219</v>
      </c>
      <c r="P213">
        <v>65</v>
      </c>
      <c r="Q213">
        <f t="shared" si="53"/>
        <v>338</v>
      </c>
      <c r="R213" t="s">
        <v>1333</v>
      </c>
      <c r="S213" s="9" t="s">
        <v>1334</v>
      </c>
      <c r="T213" t="s">
        <v>42</v>
      </c>
      <c r="U213" t="s">
        <v>671</v>
      </c>
      <c r="V213">
        <v>128.56</v>
      </c>
      <c r="W213">
        <v>5.4889999999999999</v>
      </c>
      <c r="X213">
        <v>2.16</v>
      </c>
      <c r="Y213" s="8">
        <f t="shared" si="54"/>
        <v>-3.3289999999999997</v>
      </c>
      <c r="Z213">
        <v>-3.339</v>
      </c>
      <c r="AA213">
        <v>95.5</v>
      </c>
      <c r="AB213">
        <v>337</v>
      </c>
      <c r="AC213">
        <f t="shared" si="55"/>
        <v>2.5276299008713385</v>
      </c>
      <c r="AD213">
        <f t="shared" si="56"/>
        <v>1.9800033715837464</v>
      </c>
      <c r="AE213" s="7">
        <f t="shared" si="57"/>
        <v>50.267283206053975</v>
      </c>
      <c r="AF213" s="7">
        <v>20</v>
      </c>
      <c r="AG213" s="7">
        <f t="shared" si="58"/>
        <v>-70.267283206053975</v>
      </c>
      <c r="AH213" s="7">
        <f t="shared" si="59"/>
        <v>-1.8713458932540206</v>
      </c>
      <c r="AI213">
        <v>0.33</v>
      </c>
      <c r="AJ213">
        <v>0.3</v>
      </c>
      <c r="AK213">
        <v>4.4800000000000004</v>
      </c>
      <c r="AL213">
        <v>0.84</v>
      </c>
      <c r="AM213">
        <v>0.9</v>
      </c>
    </row>
    <row r="214" spans="1:39" x14ac:dyDescent="0.25">
      <c r="A214">
        <v>397</v>
      </c>
      <c r="B214" t="s">
        <v>617</v>
      </c>
      <c r="C214" t="s">
        <v>618</v>
      </c>
      <c r="D214" t="s">
        <v>1332</v>
      </c>
      <c r="E214" s="7">
        <f t="shared" si="45"/>
        <v>1737.8008287493772</v>
      </c>
      <c r="F214" s="8">
        <v>3.24</v>
      </c>
      <c r="G214" s="7">
        <f t="shared" si="46"/>
        <v>344.97861048157222</v>
      </c>
      <c r="H214" s="7">
        <f t="shared" si="47"/>
        <v>2.5377921685869</v>
      </c>
      <c r="I214" s="7">
        <v>0.03</v>
      </c>
      <c r="J214" s="7">
        <f t="shared" si="48"/>
        <v>1.7171212547196628</v>
      </c>
      <c r="K214" s="7">
        <f t="shared" si="49"/>
        <v>1.0149134233065626</v>
      </c>
      <c r="L214" s="7">
        <f t="shared" si="50"/>
        <v>52.134024862481333</v>
      </c>
      <c r="M214" s="7">
        <f t="shared" si="50"/>
        <v>10.349358314447169</v>
      </c>
      <c r="N214" s="7">
        <f t="shared" si="51"/>
        <v>3.6290479323701952</v>
      </c>
      <c r="O214" s="7">
        <f t="shared" si="52"/>
        <v>0.3480479323701956</v>
      </c>
      <c r="P214">
        <v>95</v>
      </c>
      <c r="Q214">
        <f t="shared" si="53"/>
        <v>368</v>
      </c>
      <c r="R214" t="s">
        <v>1333</v>
      </c>
      <c r="S214" s="9" t="s">
        <v>1334</v>
      </c>
      <c r="T214" t="s">
        <v>42</v>
      </c>
      <c r="U214" t="s">
        <v>621</v>
      </c>
      <c r="V214">
        <v>120.15</v>
      </c>
      <c r="W214">
        <v>4.9509999999999996</v>
      </c>
      <c r="X214">
        <v>1.67</v>
      </c>
      <c r="Y214" s="8">
        <f t="shared" si="54"/>
        <v>-3.2809999999999997</v>
      </c>
      <c r="Z214">
        <v>-3.371</v>
      </c>
      <c r="AA214">
        <v>43.5</v>
      </c>
      <c r="AB214">
        <v>52.9</v>
      </c>
      <c r="AC214">
        <f t="shared" si="55"/>
        <v>1.7234556720351857</v>
      </c>
      <c r="AD214">
        <f t="shared" si="56"/>
        <v>1.6384892569546374</v>
      </c>
      <c r="AE214" s="7">
        <f t="shared" si="57"/>
        <v>57.340699245538552</v>
      </c>
      <c r="AF214" s="7">
        <v>20</v>
      </c>
      <c r="AG214" s="7">
        <f t="shared" si="58"/>
        <v>-77.340699245538559</v>
      </c>
      <c r="AH214" s="7">
        <f t="shared" si="59"/>
        <v>-0.70220783141310028</v>
      </c>
      <c r="AI214">
        <v>0</v>
      </c>
      <c r="AJ214">
        <v>0.42</v>
      </c>
      <c r="AK214">
        <v>4.63</v>
      </c>
      <c r="AL214">
        <v>1.1299999999999999</v>
      </c>
      <c r="AM214">
        <v>1.01</v>
      </c>
    </row>
    <row r="215" spans="1:39" x14ac:dyDescent="0.25">
      <c r="A215">
        <v>622</v>
      </c>
      <c r="B215" t="s">
        <v>130</v>
      </c>
      <c r="C215" t="s">
        <v>131</v>
      </c>
      <c r="D215" t="s">
        <v>1332</v>
      </c>
      <c r="E215" s="7">
        <f t="shared" si="45"/>
        <v>4786.3009232263848</v>
      </c>
      <c r="F215" s="8">
        <v>3.68</v>
      </c>
      <c r="G215" s="7">
        <f t="shared" si="46"/>
        <v>292.02755311966342</v>
      </c>
      <c r="H215" s="7">
        <f t="shared" si="47"/>
        <v>2.4654238295419137</v>
      </c>
      <c r="I215" s="7">
        <v>0.03</v>
      </c>
      <c r="J215" s="7">
        <f t="shared" si="48"/>
        <v>2.1571212547196623</v>
      </c>
      <c r="K215" s="7">
        <f t="shared" si="49"/>
        <v>0.94254508426157591</v>
      </c>
      <c r="L215" s="7">
        <f t="shared" si="50"/>
        <v>143.58902769679153</v>
      </c>
      <c r="M215" s="7">
        <f t="shared" si="50"/>
        <v>8.7608265935898935</v>
      </c>
      <c r="N215" s="7">
        <f t="shared" si="51"/>
        <v>3.3016566638649865</v>
      </c>
      <c r="O215" s="7">
        <f t="shared" si="52"/>
        <v>0.52765666386498578</v>
      </c>
      <c r="P215">
        <v>65</v>
      </c>
      <c r="Q215">
        <f t="shared" si="53"/>
        <v>338</v>
      </c>
      <c r="R215" t="s">
        <v>1333</v>
      </c>
      <c r="S215" s="9" t="s">
        <v>1334</v>
      </c>
      <c r="T215" t="s">
        <v>42</v>
      </c>
      <c r="U215" t="s">
        <v>132</v>
      </c>
      <c r="V215">
        <v>121.18</v>
      </c>
      <c r="W215">
        <v>4.944</v>
      </c>
      <c r="X215">
        <v>2.17</v>
      </c>
      <c r="Y215" s="8">
        <f t="shared" si="54"/>
        <v>-2.774</v>
      </c>
      <c r="Z215">
        <v>-2.6339999999999999</v>
      </c>
      <c r="AA215">
        <v>66.599999999999994</v>
      </c>
      <c r="AB215">
        <v>93.3</v>
      </c>
      <c r="AC215">
        <f t="shared" si="55"/>
        <v>1.9698816437464999</v>
      </c>
      <c r="AD215">
        <f t="shared" si="56"/>
        <v>1.823474229170301</v>
      </c>
      <c r="AE215" s="7">
        <f t="shared" si="57"/>
        <v>55.173167188000406</v>
      </c>
      <c r="AF215" s="7">
        <v>20</v>
      </c>
      <c r="AG215" s="7">
        <f t="shared" si="58"/>
        <v>-75.173167188000406</v>
      </c>
      <c r="AH215" s="7">
        <f t="shared" si="59"/>
        <v>-1.2145761704580864</v>
      </c>
      <c r="AI215">
        <v>0</v>
      </c>
      <c r="AJ215">
        <v>0.46</v>
      </c>
      <c r="AK215">
        <v>4.63</v>
      </c>
      <c r="AL215">
        <v>0.91</v>
      </c>
      <c r="AM215">
        <v>1.1000000000000001</v>
      </c>
    </row>
    <row r="216" spans="1:39" x14ac:dyDescent="0.25">
      <c r="A216">
        <v>621</v>
      </c>
      <c r="B216" t="s">
        <v>130</v>
      </c>
      <c r="C216" t="s">
        <v>131</v>
      </c>
      <c r="D216" t="s">
        <v>1332</v>
      </c>
      <c r="E216" s="7">
        <f t="shared" si="45"/>
        <v>1288.2495516931347</v>
      </c>
      <c r="F216" s="8">
        <v>3.11</v>
      </c>
      <c r="G216" s="7">
        <f t="shared" si="46"/>
        <v>695.85628171088115</v>
      </c>
      <c r="H216" s="7">
        <f t="shared" si="47"/>
        <v>2.8425195521033748</v>
      </c>
      <c r="I216" s="7">
        <v>0.03</v>
      </c>
      <c r="J216" s="7">
        <f t="shared" si="48"/>
        <v>1.5871212547196627</v>
      </c>
      <c r="K216" s="7">
        <f t="shared" si="49"/>
        <v>1.3196408068230374</v>
      </c>
      <c r="L216" s="7">
        <f t="shared" si="50"/>
        <v>38.647486550794049</v>
      </c>
      <c r="M216" s="7">
        <f t="shared" si="50"/>
        <v>20.87568845132644</v>
      </c>
      <c r="N216" s="7">
        <f t="shared" si="51"/>
        <v>3.4267753158866703</v>
      </c>
      <c r="O216" s="7">
        <f t="shared" si="52"/>
        <v>0.65277531588667037</v>
      </c>
      <c r="P216">
        <v>95</v>
      </c>
      <c r="Q216">
        <f t="shared" si="53"/>
        <v>368</v>
      </c>
      <c r="R216" t="s">
        <v>1333</v>
      </c>
      <c r="S216" s="9" t="s">
        <v>1334</v>
      </c>
      <c r="T216" t="s">
        <v>42</v>
      </c>
      <c r="U216" t="s">
        <v>132</v>
      </c>
      <c r="V216">
        <v>121.18</v>
      </c>
      <c r="W216">
        <v>4.944</v>
      </c>
      <c r="X216">
        <v>2.17</v>
      </c>
      <c r="Y216" s="8">
        <f t="shared" si="54"/>
        <v>-2.774</v>
      </c>
      <c r="Z216">
        <v>-2.6339999999999999</v>
      </c>
      <c r="AA216">
        <v>66.599999999999994</v>
      </c>
      <c r="AB216">
        <v>93.3</v>
      </c>
      <c r="AC216">
        <f t="shared" si="55"/>
        <v>1.9698816437464999</v>
      </c>
      <c r="AD216">
        <f t="shared" si="56"/>
        <v>1.823474229170301</v>
      </c>
      <c r="AE216" s="7">
        <f t="shared" si="57"/>
        <v>55.173167188000406</v>
      </c>
      <c r="AF216" s="7">
        <v>20</v>
      </c>
      <c r="AG216" s="7">
        <f t="shared" si="58"/>
        <v>-75.173167188000406</v>
      </c>
      <c r="AH216" s="7">
        <f t="shared" si="59"/>
        <v>-0.26748044789662528</v>
      </c>
      <c r="AI216">
        <v>0</v>
      </c>
      <c r="AJ216">
        <v>0.46</v>
      </c>
      <c r="AK216">
        <v>4.63</v>
      </c>
      <c r="AL216">
        <v>0.91</v>
      </c>
      <c r="AM216">
        <v>1.1000000000000001</v>
      </c>
    </row>
    <row r="217" spans="1:39" x14ac:dyDescent="0.25">
      <c r="A217">
        <v>1245</v>
      </c>
      <c r="B217" t="s">
        <v>1489</v>
      </c>
      <c r="C217" t="s">
        <v>1490</v>
      </c>
      <c r="D217" t="s">
        <v>1332</v>
      </c>
      <c r="E217" s="7">
        <f t="shared" si="45"/>
        <v>10471.285480509003</v>
      </c>
      <c r="F217" s="8">
        <v>4.0199999999999996</v>
      </c>
      <c r="G217" s="7">
        <f t="shared" si="46"/>
        <v>433.20258850426438</v>
      </c>
      <c r="H217" s="7">
        <f t="shared" si="47"/>
        <v>2.6366910429896624</v>
      </c>
      <c r="I217" s="7">
        <v>0.03</v>
      </c>
      <c r="J217" s="7">
        <f t="shared" si="48"/>
        <v>2.4971212547196626</v>
      </c>
      <c r="K217" s="7">
        <f t="shared" si="49"/>
        <v>1.1138122977093252</v>
      </c>
      <c r="L217" s="7">
        <f t="shared" si="50"/>
        <v>314.13856441527003</v>
      </c>
      <c r="M217" s="7">
        <f t="shared" si="50"/>
        <v>12.996077655127941</v>
      </c>
      <c r="N217" s="7">
        <f t="shared" si="51"/>
        <v>2.7949873901654549</v>
      </c>
      <c r="O217" s="7">
        <f t="shared" si="52"/>
        <v>0.99998739016545568</v>
      </c>
      <c r="P217">
        <v>35</v>
      </c>
      <c r="Q217">
        <f t="shared" si="53"/>
        <v>308</v>
      </c>
      <c r="R217" t="s">
        <v>1333</v>
      </c>
      <c r="S217" s="9" t="s">
        <v>1334</v>
      </c>
      <c r="T217" t="s">
        <v>42</v>
      </c>
      <c r="U217" t="s">
        <v>43</v>
      </c>
      <c r="V217">
        <v>118.18</v>
      </c>
      <c r="W217">
        <v>5.2649999999999997</v>
      </c>
      <c r="X217">
        <v>3.47</v>
      </c>
      <c r="Y217" s="8">
        <f t="shared" si="54"/>
        <v>-1.7949999999999995</v>
      </c>
      <c r="Z217">
        <v>-2.085</v>
      </c>
      <c r="AA217">
        <v>142</v>
      </c>
      <c r="AB217">
        <v>196</v>
      </c>
      <c r="AC217">
        <f t="shared" si="55"/>
        <v>2.2922560713564759</v>
      </c>
      <c r="AD217">
        <f t="shared" si="56"/>
        <v>2.1522883443830563</v>
      </c>
      <c r="AE217" s="7">
        <f t="shared" si="57"/>
        <v>52.337602001739427</v>
      </c>
      <c r="AF217" s="7">
        <v>20</v>
      </c>
      <c r="AG217" s="7">
        <f t="shared" si="58"/>
        <v>-72.337602001739427</v>
      </c>
      <c r="AH217" s="7">
        <f t="shared" si="59"/>
        <v>-1.3833089570103374</v>
      </c>
      <c r="AI217">
        <v>0</v>
      </c>
      <c r="AJ217">
        <v>0.1</v>
      </c>
      <c r="AK217">
        <v>4.68</v>
      </c>
      <c r="AL217">
        <v>0.67</v>
      </c>
      <c r="AM217">
        <v>1.03</v>
      </c>
    </row>
    <row r="218" spans="1:39" x14ac:dyDescent="0.25">
      <c r="A218">
        <v>1244</v>
      </c>
      <c r="B218" t="s">
        <v>1489</v>
      </c>
      <c r="C218" t="s">
        <v>1490</v>
      </c>
      <c r="D218" t="s">
        <v>1332</v>
      </c>
      <c r="E218" s="7">
        <f t="shared" si="45"/>
        <v>2187.7616239495528</v>
      </c>
      <c r="F218" s="8">
        <v>3.34</v>
      </c>
      <c r="G218" s="7">
        <f t="shared" si="46"/>
        <v>1110.7125307605247</v>
      </c>
      <c r="H218" s="7">
        <f t="shared" si="47"/>
        <v>3.0456016714889453</v>
      </c>
      <c r="I218" s="7">
        <v>0.03</v>
      </c>
      <c r="J218" s="7">
        <f t="shared" si="48"/>
        <v>1.8171212547196625</v>
      </c>
      <c r="K218" s="7">
        <f t="shared" si="49"/>
        <v>1.5227229262086079</v>
      </c>
      <c r="L218" s="7">
        <f t="shared" si="50"/>
        <v>65.632848718486628</v>
      </c>
      <c r="M218" s="7">
        <f t="shared" si="50"/>
        <v>33.321375922815754</v>
      </c>
      <c r="N218" s="7">
        <f t="shared" si="51"/>
        <v>2.9028345058120171</v>
      </c>
      <c r="O218" s="7">
        <f t="shared" si="52"/>
        <v>1.1078345058120178</v>
      </c>
      <c r="P218">
        <v>65</v>
      </c>
      <c r="Q218">
        <f t="shared" si="53"/>
        <v>338</v>
      </c>
      <c r="R218" t="s">
        <v>1333</v>
      </c>
      <c r="S218" s="9" t="s">
        <v>1334</v>
      </c>
      <c r="T218" t="s">
        <v>42</v>
      </c>
      <c r="U218" t="s">
        <v>43</v>
      </c>
      <c r="V218">
        <v>118.18</v>
      </c>
      <c r="W218">
        <v>5.2649999999999997</v>
      </c>
      <c r="X218">
        <v>3.47</v>
      </c>
      <c r="Y218" s="8">
        <f t="shared" si="54"/>
        <v>-1.7949999999999995</v>
      </c>
      <c r="Z218">
        <v>-2.085</v>
      </c>
      <c r="AA218">
        <v>142</v>
      </c>
      <c r="AB218">
        <v>196</v>
      </c>
      <c r="AC218">
        <f t="shared" si="55"/>
        <v>2.2922560713564759</v>
      </c>
      <c r="AD218">
        <f t="shared" si="56"/>
        <v>2.1522883443830563</v>
      </c>
      <c r="AE218" s="7">
        <f t="shared" si="57"/>
        <v>52.337602001739427</v>
      </c>
      <c r="AF218" s="7">
        <v>20</v>
      </c>
      <c r="AG218" s="7">
        <f t="shared" si="58"/>
        <v>-72.337602001739427</v>
      </c>
      <c r="AH218" s="7">
        <f t="shared" si="59"/>
        <v>-0.29439832851105463</v>
      </c>
      <c r="AI218">
        <v>0</v>
      </c>
      <c r="AJ218">
        <v>0.1</v>
      </c>
      <c r="AK218">
        <v>4.68</v>
      </c>
      <c r="AL218">
        <v>0.67</v>
      </c>
      <c r="AM218">
        <v>1.03</v>
      </c>
    </row>
    <row r="219" spans="1:39" x14ac:dyDescent="0.25">
      <c r="A219">
        <v>1243</v>
      </c>
      <c r="B219" t="s">
        <v>1489</v>
      </c>
      <c r="C219" t="s">
        <v>1490</v>
      </c>
      <c r="D219" t="s">
        <v>1332</v>
      </c>
      <c r="E219" s="7">
        <f t="shared" si="45"/>
        <v>691.83097091893671</v>
      </c>
      <c r="F219" s="8">
        <v>2.84</v>
      </c>
      <c r="G219" s="7">
        <f t="shared" si="46"/>
        <v>2863.9967684261305</v>
      </c>
      <c r="H219" s="7">
        <f t="shared" si="47"/>
        <v>3.4569725236024755</v>
      </c>
      <c r="I219" s="7">
        <v>0.03</v>
      </c>
      <c r="J219" s="7">
        <f t="shared" si="48"/>
        <v>1.3171212547196625</v>
      </c>
      <c r="K219" s="7">
        <f t="shared" si="49"/>
        <v>1.9340937783221381</v>
      </c>
      <c r="L219" s="7">
        <f t="shared" si="50"/>
        <v>20.754929127568101</v>
      </c>
      <c r="M219" s="7">
        <f t="shared" si="50"/>
        <v>85.919903052783894</v>
      </c>
      <c r="N219" s="7">
        <f t="shared" si="51"/>
        <v>3.0622282873857705</v>
      </c>
      <c r="O219" s="7">
        <f t="shared" si="52"/>
        <v>1.2672282873857712</v>
      </c>
      <c r="P219">
        <v>95</v>
      </c>
      <c r="Q219">
        <f t="shared" si="53"/>
        <v>368</v>
      </c>
      <c r="R219" t="s">
        <v>1333</v>
      </c>
      <c r="S219" s="9" t="s">
        <v>1334</v>
      </c>
      <c r="T219" t="s">
        <v>42</v>
      </c>
      <c r="U219" t="s">
        <v>43</v>
      </c>
      <c r="V219">
        <v>118.18</v>
      </c>
      <c r="W219">
        <v>5.2649999999999997</v>
      </c>
      <c r="X219">
        <v>3.47</v>
      </c>
      <c r="Y219" s="8">
        <f t="shared" si="54"/>
        <v>-1.7949999999999995</v>
      </c>
      <c r="Z219">
        <v>-2.085</v>
      </c>
      <c r="AA219">
        <v>142</v>
      </c>
      <c r="AB219">
        <v>196</v>
      </c>
      <c r="AC219">
        <f t="shared" si="55"/>
        <v>2.2922560713564759</v>
      </c>
      <c r="AD219">
        <f t="shared" si="56"/>
        <v>2.1522883443830563</v>
      </c>
      <c r="AE219" s="7">
        <f t="shared" si="57"/>
        <v>52.337602001739427</v>
      </c>
      <c r="AF219" s="7">
        <v>20</v>
      </c>
      <c r="AG219" s="7">
        <f t="shared" si="58"/>
        <v>-72.337602001739427</v>
      </c>
      <c r="AH219" s="7">
        <f t="shared" si="59"/>
        <v>0.61697252360247556</v>
      </c>
      <c r="AI219">
        <v>0</v>
      </c>
      <c r="AJ219">
        <v>0.1</v>
      </c>
      <c r="AK219">
        <v>4.68</v>
      </c>
      <c r="AL219">
        <v>0.67</v>
      </c>
      <c r="AM219">
        <v>1.03</v>
      </c>
    </row>
    <row r="220" spans="1:39" x14ac:dyDescent="0.25">
      <c r="A220">
        <v>658</v>
      </c>
      <c r="B220" t="s">
        <v>873</v>
      </c>
      <c r="C220" t="s">
        <v>1209</v>
      </c>
      <c r="D220" t="s">
        <v>1332</v>
      </c>
      <c r="E220" s="7">
        <f t="shared" si="45"/>
        <v>7413.1024130091773</v>
      </c>
      <c r="F220" s="8">
        <v>3.87</v>
      </c>
      <c r="G220" s="7">
        <f t="shared" si="46"/>
        <v>982015.82043385389</v>
      </c>
      <c r="H220" s="7">
        <f t="shared" si="47"/>
        <v>5.9921184843977224</v>
      </c>
      <c r="I220" s="7">
        <v>0.03</v>
      </c>
      <c r="J220" s="7">
        <f t="shared" si="48"/>
        <v>2.3471212547196627</v>
      </c>
      <c r="K220" s="7">
        <f t="shared" si="49"/>
        <v>4.469239739117385</v>
      </c>
      <c r="L220" s="7">
        <f t="shared" si="50"/>
        <v>222.39307239027551</v>
      </c>
      <c r="M220" s="7">
        <f t="shared" si="50"/>
        <v>29460.474613015587</v>
      </c>
      <c r="N220" s="7">
        <f t="shared" si="51"/>
        <v>2.027969154129579</v>
      </c>
      <c r="O220" s="7">
        <f t="shared" si="52"/>
        <v>4.5909691541295796</v>
      </c>
      <c r="P220">
        <v>15</v>
      </c>
      <c r="Q220">
        <f t="shared" si="53"/>
        <v>288</v>
      </c>
      <c r="R220" t="s">
        <v>1333</v>
      </c>
      <c r="S220" s="9" t="s">
        <v>1334</v>
      </c>
      <c r="T220" t="s">
        <v>42</v>
      </c>
      <c r="U220" t="s">
        <v>1210</v>
      </c>
      <c r="V220">
        <v>142.29</v>
      </c>
      <c r="W220">
        <v>2.6869999999999998</v>
      </c>
      <c r="X220">
        <v>5.25</v>
      </c>
      <c r="Y220" s="8">
        <f t="shared" si="54"/>
        <v>2.5630000000000002</v>
      </c>
      <c r="Z220">
        <v>2.323</v>
      </c>
      <c r="AA220">
        <v>231</v>
      </c>
      <c r="AB220">
        <v>191</v>
      </c>
      <c r="AC220">
        <f t="shared" si="55"/>
        <v>2.2810333672477277</v>
      </c>
      <c r="AD220">
        <f t="shared" si="56"/>
        <v>2.3636119798921444</v>
      </c>
      <c r="AE220" s="7">
        <f t="shared" si="57"/>
        <v>52.436315504861874</v>
      </c>
      <c r="AF220" s="7">
        <v>20</v>
      </c>
      <c r="AG220" s="7">
        <f t="shared" si="58"/>
        <v>-72.436315504861881</v>
      </c>
      <c r="AH220" s="7">
        <f t="shared" si="59"/>
        <v>2.1221184843977223</v>
      </c>
      <c r="AI220">
        <v>0</v>
      </c>
      <c r="AJ220">
        <v>0.05</v>
      </c>
      <c r="AK220">
        <v>4.71</v>
      </c>
      <c r="AL220">
        <v>0.21</v>
      </c>
      <c r="AM220">
        <v>1.52</v>
      </c>
    </row>
    <row r="221" spans="1:39" x14ac:dyDescent="0.25">
      <c r="A221">
        <v>657</v>
      </c>
      <c r="B221" t="s">
        <v>873</v>
      </c>
      <c r="C221" t="s">
        <v>1209</v>
      </c>
      <c r="D221" t="s">
        <v>1332</v>
      </c>
      <c r="E221" s="7">
        <f t="shared" si="45"/>
        <v>2290.8676527677749</v>
      </c>
      <c r="F221" s="8">
        <v>3.36</v>
      </c>
      <c r="G221" s="7">
        <f t="shared" si="46"/>
        <v>2163978.0226182938</v>
      </c>
      <c r="H221" s="7">
        <f t="shared" si="47"/>
        <v>6.3352528457579744</v>
      </c>
      <c r="I221" s="7">
        <v>0.03</v>
      </c>
      <c r="J221" s="7">
        <f t="shared" si="48"/>
        <v>1.8371212547196627</v>
      </c>
      <c r="K221" s="7">
        <f t="shared" si="49"/>
        <v>4.812374100477637</v>
      </c>
      <c r="L221" s="7">
        <f t="shared" si="50"/>
        <v>68.726029583033238</v>
      </c>
      <c r="M221" s="7">
        <f t="shared" si="50"/>
        <v>64919.34067854887</v>
      </c>
      <c r="N221" s="7">
        <f t="shared" si="51"/>
        <v>2.1355491929337669</v>
      </c>
      <c r="O221" s="7">
        <f t="shared" si="52"/>
        <v>4.6985491929337684</v>
      </c>
      <c r="P221">
        <v>35</v>
      </c>
      <c r="Q221">
        <f t="shared" si="53"/>
        <v>308</v>
      </c>
      <c r="R221" t="s">
        <v>1333</v>
      </c>
      <c r="S221" s="9" t="s">
        <v>1334</v>
      </c>
      <c r="T221" t="s">
        <v>42</v>
      </c>
      <c r="U221" t="s">
        <v>1210</v>
      </c>
      <c r="V221">
        <v>142.29</v>
      </c>
      <c r="W221">
        <v>2.6869999999999998</v>
      </c>
      <c r="X221">
        <v>5.25</v>
      </c>
      <c r="Y221" s="8">
        <f t="shared" si="54"/>
        <v>2.5630000000000002</v>
      </c>
      <c r="Z221">
        <v>2.323</v>
      </c>
      <c r="AA221">
        <v>231</v>
      </c>
      <c r="AB221">
        <v>191</v>
      </c>
      <c r="AC221">
        <f t="shared" si="55"/>
        <v>2.2810333672477277</v>
      </c>
      <c r="AD221">
        <f t="shared" si="56"/>
        <v>2.3636119798921444</v>
      </c>
      <c r="AE221" s="7">
        <f t="shared" si="57"/>
        <v>52.436315504861874</v>
      </c>
      <c r="AF221" s="7">
        <v>20</v>
      </c>
      <c r="AG221" s="7">
        <f t="shared" si="58"/>
        <v>-72.436315504861881</v>
      </c>
      <c r="AH221" s="7">
        <f t="shared" si="59"/>
        <v>2.9752528457579746</v>
      </c>
      <c r="AI221">
        <v>0</v>
      </c>
      <c r="AJ221">
        <v>0.05</v>
      </c>
      <c r="AK221">
        <v>4.71</v>
      </c>
      <c r="AL221">
        <v>0.21</v>
      </c>
      <c r="AM221">
        <v>1.52</v>
      </c>
    </row>
    <row r="222" spans="1:39" x14ac:dyDescent="0.25">
      <c r="A222">
        <v>656</v>
      </c>
      <c r="B222" t="s">
        <v>873</v>
      </c>
      <c r="C222" t="s">
        <v>1209</v>
      </c>
      <c r="D222" t="s">
        <v>1332</v>
      </c>
      <c r="E222" s="7">
        <f t="shared" si="45"/>
        <v>489.77881936844625</v>
      </c>
      <c r="F222" s="8">
        <v>2.69</v>
      </c>
      <c r="G222" s="7">
        <f t="shared" si="46"/>
        <v>5697042.0624865461</v>
      </c>
      <c r="H222" s="7">
        <f t="shared" si="47"/>
        <v>6.75564942595806</v>
      </c>
      <c r="I222" s="7">
        <v>0.03</v>
      </c>
      <c r="J222" s="7">
        <f t="shared" si="48"/>
        <v>1.1671212547196625</v>
      </c>
      <c r="K222" s="7">
        <f t="shared" si="49"/>
        <v>5.2327706806777226</v>
      </c>
      <c r="L222" s="7">
        <f t="shared" si="50"/>
        <v>14.693364581053391</v>
      </c>
      <c r="M222" s="7">
        <f t="shared" si="50"/>
        <v>170911.26187459653</v>
      </c>
      <c r="N222" s="7">
        <f t="shared" si="51"/>
        <v>2.2548822602811311</v>
      </c>
      <c r="O222" s="7">
        <f t="shared" si="52"/>
        <v>4.8178822602811335</v>
      </c>
      <c r="P222">
        <v>65</v>
      </c>
      <c r="Q222">
        <f t="shared" si="53"/>
        <v>338</v>
      </c>
      <c r="R222" t="s">
        <v>1333</v>
      </c>
      <c r="S222" s="9" t="s">
        <v>1334</v>
      </c>
      <c r="T222" t="s">
        <v>42</v>
      </c>
      <c r="U222" t="s">
        <v>1210</v>
      </c>
      <c r="V222">
        <v>142.29</v>
      </c>
      <c r="W222">
        <v>2.6869999999999998</v>
      </c>
      <c r="X222">
        <v>5.25</v>
      </c>
      <c r="Y222" s="8">
        <f t="shared" si="54"/>
        <v>2.5630000000000002</v>
      </c>
      <c r="Z222">
        <v>2.323</v>
      </c>
      <c r="AA222">
        <v>231</v>
      </c>
      <c r="AB222">
        <v>191</v>
      </c>
      <c r="AC222">
        <f t="shared" si="55"/>
        <v>2.2810333672477277</v>
      </c>
      <c r="AD222">
        <f t="shared" si="56"/>
        <v>2.3636119798921444</v>
      </c>
      <c r="AE222" s="7">
        <f t="shared" si="57"/>
        <v>52.436315504861874</v>
      </c>
      <c r="AF222" s="7">
        <v>20</v>
      </c>
      <c r="AG222" s="7">
        <f t="shared" si="58"/>
        <v>-72.436315504861881</v>
      </c>
      <c r="AH222" s="7">
        <f t="shared" si="59"/>
        <v>4.0656494259580596</v>
      </c>
      <c r="AI222">
        <v>0</v>
      </c>
      <c r="AJ222">
        <v>0.05</v>
      </c>
      <c r="AK222">
        <v>4.71</v>
      </c>
      <c r="AL222">
        <v>0.21</v>
      </c>
      <c r="AM222">
        <v>1.52</v>
      </c>
    </row>
    <row r="223" spans="1:39" x14ac:dyDescent="0.25">
      <c r="A223">
        <v>655</v>
      </c>
      <c r="B223" t="s">
        <v>873</v>
      </c>
      <c r="C223" t="s">
        <v>1209</v>
      </c>
      <c r="D223" t="s">
        <v>1332</v>
      </c>
      <c r="E223" s="7">
        <f t="shared" si="45"/>
        <v>199.52623149688802</v>
      </c>
      <c r="F223" s="8">
        <v>2.2999999999999998</v>
      </c>
      <c r="G223" s="7">
        <f t="shared" si="46"/>
        <v>18978590.495078355</v>
      </c>
      <c r="H223" s="7">
        <f t="shared" si="47"/>
        <v>7.2782639550385655</v>
      </c>
      <c r="I223" s="7">
        <v>0.03</v>
      </c>
      <c r="J223" s="7">
        <f t="shared" si="48"/>
        <v>0.77712125471966254</v>
      </c>
      <c r="K223" s="7">
        <f t="shared" si="49"/>
        <v>5.7553852097582281</v>
      </c>
      <c r="L223" s="7">
        <f t="shared" si="50"/>
        <v>5.985786944906641</v>
      </c>
      <c r="M223" s="7">
        <f t="shared" si="50"/>
        <v>569357.71485235007</v>
      </c>
      <c r="N223" s="7">
        <f t="shared" si="51"/>
        <v>2.5255197188218603</v>
      </c>
      <c r="O223" s="7">
        <f t="shared" si="52"/>
        <v>5.0885197188218614</v>
      </c>
      <c r="P223">
        <v>95</v>
      </c>
      <c r="Q223">
        <f t="shared" si="53"/>
        <v>368</v>
      </c>
      <c r="R223" t="s">
        <v>1333</v>
      </c>
      <c r="S223" s="9" t="s">
        <v>1334</v>
      </c>
      <c r="T223" t="s">
        <v>42</v>
      </c>
      <c r="U223" t="s">
        <v>1210</v>
      </c>
      <c r="V223">
        <v>142.29</v>
      </c>
      <c r="W223">
        <v>2.6869999999999998</v>
      </c>
      <c r="X223">
        <v>5.25</v>
      </c>
      <c r="Y223" s="8">
        <f t="shared" si="54"/>
        <v>2.5630000000000002</v>
      </c>
      <c r="Z223">
        <v>2.323</v>
      </c>
      <c r="AA223">
        <v>231</v>
      </c>
      <c r="AB223">
        <v>191</v>
      </c>
      <c r="AC223">
        <f t="shared" si="55"/>
        <v>2.2810333672477277</v>
      </c>
      <c r="AD223">
        <f t="shared" si="56"/>
        <v>2.3636119798921444</v>
      </c>
      <c r="AE223" s="7">
        <f t="shared" si="57"/>
        <v>52.436315504861874</v>
      </c>
      <c r="AF223" s="7">
        <v>20</v>
      </c>
      <c r="AG223" s="7">
        <f t="shared" si="58"/>
        <v>-72.436315504861881</v>
      </c>
      <c r="AH223" s="7">
        <f t="shared" si="59"/>
        <v>4.9782639550385657</v>
      </c>
      <c r="AI223">
        <v>0</v>
      </c>
      <c r="AJ223">
        <v>0.05</v>
      </c>
      <c r="AK223">
        <v>4.71</v>
      </c>
      <c r="AL223">
        <v>0.21</v>
      </c>
      <c r="AM223">
        <v>1.52</v>
      </c>
    </row>
    <row r="224" spans="1:39" x14ac:dyDescent="0.25">
      <c r="A224">
        <v>615</v>
      </c>
      <c r="B224" t="s">
        <v>1491</v>
      </c>
      <c r="C224" t="s">
        <v>679</v>
      </c>
      <c r="D224" t="s">
        <v>1332</v>
      </c>
      <c r="E224" s="7">
        <f t="shared" si="45"/>
        <v>9549.9258602143691</v>
      </c>
      <c r="F224" s="8">
        <v>3.98</v>
      </c>
      <c r="G224" s="7">
        <f t="shared" si="46"/>
        <v>17648.563804146157</v>
      </c>
      <c r="H224" s="7">
        <f t="shared" si="47"/>
        <v>4.2467093693661955</v>
      </c>
      <c r="I224" s="7">
        <v>0.03</v>
      </c>
      <c r="J224" s="7">
        <f t="shared" si="48"/>
        <v>2.457121254719663</v>
      </c>
      <c r="K224" s="7">
        <f t="shared" si="49"/>
        <v>2.7238306240858581</v>
      </c>
      <c r="L224" s="7">
        <f t="shared" si="50"/>
        <v>286.49777580643132</v>
      </c>
      <c r="M224" s="7">
        <f t="shared" si="50"/>
        <v>529.45691412438418</v>
      </c>
      <c r="N224" s="7">
        <f t="shared" si="51"/>
        <v>3.6349422036892682</v>
      </c>
      <c r="O224" s="7">
        <f t="shared" si="52"/>
        <v>2.3089422036892677</v>
      </c>
      <c r="P224">
        <v>65</v>
      </c>
      <c r="Q224">
        <f t="shared" si="53"/>
        <v>338</v>
      </c>
      <c r="R224" t="s">
        <v>1333</v>
      </c>
      <c r="S224" s="9" t="s">
        <v>1334</v>
      </c>
      <c r="T224" t="s">
        <v>42</v>
      </c>
      <c r="U224" t="s">
        <v>680</v>
      </c>
      <c r="V224">
        <v>181.45</v>
      </c>
      <c r="W224">
        <v>5.2560000000000002</v>
      </c>
      <c r="X224">
        <v>3.93</v>
      </c>
      <c r="Y224" s="8">
        <f t="shared" si="54"/>
        <v>-1.3260000000000001</v>
      </c>
      <c r="Z224">
        <v>-1.236</v>
      </c>
      <c r="AA224">
        <v>24.4</v>
      </c>
      <c r="AB224">
        <v>61.3</v>
      </c>
      <c r="AC224">
        <f t="shared" si="55"/>
        <v>1.7874604745184151</v>
      </c>
      <c r="AD224">
        <f t="shared" si="56"/>
        <v>1.3873898263387294</v>
      </c>
      <c r="AE224" s="7">
        <f t="shared" si="57"/>
        <v>56.777720999960927</v>
      </c>
      <c r="AF224" s="7">
        <v>20</v>
      </c>
      <c r="AG224" s="7">
        <f t="shared" si="58"/>
        <v>-76.777720999960934</v>
      </c>
      <c r="AH224" s="7">
        <f t="shared" si="59"/>
        <v>0.26670936936619527</v>
      </c>
      <c r="AI224">
        <v>0</v>
      </c>
      <c r="AJ224">
        <v>0.03</v>
      </c>
      <c r="AK224">
        <v>4.78</v>
      </c>
      <c r="AL224">
        <v>0.95</v>
      </c>
      <c r="AM224">
        <v>1.08</v>
      </c>
    </row>
    <row r="225" spans="1:39" x14ac:dyDescent="0.25">
      <c r="A225">
        <v>614</v>
      </c>
      <c r="B225" t="s">
        <v>1491</v>
      </c>
      <c r="C225" t="s">
        <v>679</v>
      </c>
      <c r="D225" t="s">
        <v>1332</v>
      </c>
      <c r="E225" s="7">
        <f t="shared" si="45"/>
        <v>2290.8676527677749</v>
      </c>
      <c r="F225" s="8">
        <v>3.36</v>
      </c>
      <c r="G225" s="7">
        <f t="shared" si="46"/>
        <v>39266.358773630483</v>
      </c>
      <c r="H225" s="7">
        <f t="shared" si="47"/>
        <v>4.5940206303807187</v>
      </c>
      <c r="I225" s="7">
        <v>0.03</v>
      </c>
      <c r="J225" s="7">
        <f t="shared" si="48"/>
        <v>1.8371212547196627</v>
      </c>
      <c r="K225" s="7">
        <f t="shared" si="49"/>
        <v>3.0711418851003813</v>
      </c>
      <c r="L225" s="7">
        <f t="shared" si="50"/>
        <v>68.726029583033238</v>
      </c>
      <c r="M225" s="7">
        <f t="shared" si="50"/>
        <v>1177.9907632089153</v>
      </c>
      <c r="N225" s="7">
        <f t="shared" si="51"/>
        <v>3.7302763941640142</v>
      </c>
      <c r="O225" s="7">
        <f t="shared" si="52"/>
        <v>2.4042763941640146</v>
      </c>
      <c r="P225">
        <v>95</v>
      </c>
      <c r="Q225">
        <f t="shared" si="53"/>
        <v>368</v>
      </c>
      <c r="R225" t="s">
        <v>1333</v>
      </c>
      <c r="S225" s="9" t="s">
        <v>1334</v>
      </c>
      <c r="T225" t="s">
        <v>42</v>
      </c>
      <c r="U225" t="s">
        <v>680</v>
      </c>
      <c r="V225">
        <v>181.45</v>
      </c>
      <c r="W225">
        <v>5.2560000000000002</v>
      </c>
      <c r="X225">
        <v>3.93</v>
      </c>
      <c r="Y225" s="8">
        <f t="shared" si="54"/>
        <v>-1.3260000000000001</v>
      </c>
      <c r="Z225">
        <v>-1.236</v>
      </c>
      <c r="AA225">
        <v>24.4</v>
      </c>
      <c r="AB225">
        <v>61.3</v>
      </c>
      <c r="AC225">
        <f t="shared" si="55"/>
        <v>1.7874604745184151</v>
      </c>
      <c r="AD225">
        <f t="shared" si="56"/>
        <v>1.3873898263387294</v>
      </c>
      <c r="AE225" s="7">
        <f t="shared" si="57"/>
        <v>56.777720999960927</v>
      </c>
      <c r="AF225" s="7">
        <v>20</v>
      </c>
      <c r="AG225" s="7">
        <f t="shared" si="58"/>
        <v>-76.777720999960934</v>
      </c>
      <c r="AH225" s="7">
        <f t="shared" si="59"/>
        <v>1.2340206303807186</v>
      </c>
      <c r="AI225">
        <v>0</v>
      </c>
      <c r="AJ225">
        <v>0.03</v>
      </c>
      <c r="AK225">
        <v>4.78</v>
      </c>
      <c r="AL225">
        <v>0.95</v>
      </c>
      <c r="AM225">
        <v>1.08</v>
      </c>
    </row>
    <row r="226" spans="1:39" x14ac:dyDescent="0.25">
      <c r="A226">
        <v>380</v>
      </c>
      <c r="B226" t="s">
        <v>139</v>
      </c>
      <c r="C226" t="s">
        <v>140</v>
      </c>
      <c r="D226" t="s">
        <v>1332</v>
      </c>
      <c r="E226" s="7">
        <f t="shared" si="45"/>
        <v>5495.4087385762541</v>
      </c>
      <c r="F226" s="8">
        <v>3.74</v>
      </c>
      <c r="G226" s="7">
        <f t="shared" si="46"/>
        <v>368.56817020903225</v>
      </c>
      <c r="H226" s="7">
        <f t="shared" si="47"/>
        <v>2.5665178265437611</v>
      </c>
      <c r="I226" s="7">
        <v>0.03</v>
      </c>
      <c r="J226" s="7">
        <f t="shared" si="48"/>
        <v>2.2171212547196633</v>
      </c>
      <c r="K226" s="7">
        <f t="shared" si="49"/>
        <v>1.0436390812634242</v>
      </c>
      <c r="L226" s="7">
        <f t="shared" si="50"/>
        <v>164.86226215728774</v>
      </c>
      <c r="M226" s="7">
        <f t="shared" si="50"/>
        <v>11.05704510627098</v>
      </c>
      <c r="N226" s="7">
        <f t="shared" si="51"/>
        <v>4.2137735903270581</v>
      </c>
      <c r="O226" s="7">
        <f t="shared" si="52"/>
        <v>0.3767735903270571</v>
      </c>
      <c r="P226">
        <v>95</v>
      </c>
      <c r="Q226">
        <f t="shared" si="53"/>
        <v>368</v>
      </c>
      <c r="R226" t="s">
        <v>1333</v>
      </c>
      <c r="S226" s="9" t="s">
        <v>1334</v>
      </c>
      <c r="T226" t="s">
        <v>42</v>
      </c>
      <c r="U226" t="s">
        <v>141</v>
      </c>
      <c r="V226">
        <v>127.57</v>
      </c>
      <c r="W226">
        <v>5.5570000000000004</v>
      </c>
      <c r="X226">
        <v>1.72</v>
      </c>
      <c r="Y226" s="8">
        <f t="shared" si="54"/>
        <v>-3.8370000000000006</v>
      </c>
      <c r="Z226">
        <v>-3.657</v>
      </c>
      <c r="AA226">
        <v>30.9</v>
      </c>
      <c r="AB226">
        <v>27.2</v>
      </c>
      <c r="AC226">
        <f t="shared" si="55"/>
        <v>1.4345689040341987</v>
      </c>
      <c r="AD226">
        <f t="shared" si="56"/>
        <v>1.4899584794248346</v>
      </c>
      <c r="AE226" s="7">
        <f t="shared" si="57"/>
        <v>59.881711161986544</v>
      </c>
      <c r="AF226" s="7">
        <v>20</v>
      </c>
      <c r="AG226" s="7">
        <f t="shared" si="58"/>
        <v>-79.881711161986544</v>
      </c>
      <c r="AH226" s="7">
        <f t="shared" si="59"/>
        <v>-1.1734821734562391</v>
      </c>
      <c r="AI226">
        <v>0.23</v>
      </c>
      <c r="AJ226">
        <v>0.42</v>
      </c>
      <c r="AK226">
        <v>4.88</v>
      </c>
      <c r="AL226">
        <v>1.1599999999999999</v>
      </c>
      <c r="AM226">
        <v>0.94</v>
      </c>
    </row>
    <row r="227" spans="1:39" x14ac:dyDescent="0.25">
      <c r="A227">
        <v>329</v>
      </c>
      <c r="B227" t="s">
        <v>1492</v>
      </c>
      <c r="C227" t="s">
        <v>1258</v>
      </c>
      <c r="D227" t="s">
        <v>1332</v>
      </c>
      <c r="E227" s="7">
        <f t="shared" si="45"/>
        <v>3388.4415613920255</v>
      </c>
      <c r="F227" s="8">
        <v>3.53</v>
      </c>
      <c r="G227" s="7">
        <f t="shared" si="46"/>
        <v>937.02677338078649</v>
      </c>
      <c r="H227" s="7">
        <f t="shared" si="47"/>
        <v>2.9717520000291024</v>
      </c>
      <c r="I227" s="7">
        <v>0.03</v>
      </c>
      <c r="J227" s="7">
        <f t="shared" si="48"/>
        <v>2.0071212547196624</v>
      </c>
      <c r="K227" s="7">
        <f t="shared" si="49"/>
        <v>1.448873254748765</v>
      </c>
      <c r="L227" s="7">
        <f t="shared" si="50"/>
        <v>101.65324684176085</v>
      </c>
      <c r="M227" s="7">
        <f t="shared" si="50"/>
        <v>28.110803201423604</v>
      </c>
      <c r="N227" s="7">
        <f t="shared" si="51"/>
        <v>4.0140077638123977</v>
      </c>
      <c r="O227" s="7">
        <f t="shared" si="52"/>
        <v>0.78200776381239812</v>
      </c>
      <c r="P227">
        <v>95</v>
      </c>
      <c r="Q227">
        <f t="shared" si="53"/>
        <v>368</v>
      </c>
      <c r="R227" t="s">
        <v>1333</v>
      </c>
      <c r="S227" s="9" t="s">
        <v>1334</v>
      </c>
      <c r="T227" t="s">
        <v>42</v>
      </c>
      <c r="U227" t="s">
        <v>1259</v>
      </c>
      <c r="V227">
        <v>137.13999999999999</v>
      </c>
      <c r="W227">
        <v>5.5919999999999996</v>
      </c>
      <c r="X227">
        <v>2.36</v>
      </c>
      <c r="Y227" s="8">
        <f t="shared" si="54"/>
        <v>-3.2319999999999998</v>
      </c>
      <c r="Z227">
        <v>-3.2919999999999998</v>
      </c>
      <c r="AA227">
        <v>15.8</v>
      </c>
      <c r="AB227">
        <v>25.1</v>
      </c>
      <c r="AC227">
        <f t="shared" si="55"/>
        <v>1.3996737214810382</v>
      </c>
      <c r="AD227">
        <f t="shared" si="56"/>
        <v>1.1986570869544226</v>
      </c>
      <c r="AE227" s="7">
        <f t="shared" si="57"/>
        <v>60.188644827753841</v>
      </c>
      <c r="AF227" s="7">
        <v>20</v>
      </c>
      <c r="AG227" s="7">
        <f t="shared" si="58"/>
        <v>-80.188644827753848</v>
      </c>
      <c r="AH227" s="7">
        <f t="shared" si="59"/>
        <v>-0.55824799997089736</v>
      </c>
      <c r="AI227">
        <v>0</v>
      </c>
      <c r="AJ227">
        <v>0.21</v>
      </c>
      <c r="AK227">
        <v>4.91</v>
      </c>
      <c r="AL227">
        <v>1.2</v>
      </c>
      <c r="AM227">
        <v>1.03</v>
      </c>
    </row>
    <row r="228" spans="1:39" x14ac:dyDescent="0.25">
      <c r="A228">
        <v>451</v>
      </c>
      <c r="B228" t="s">
        <v>1493</v>
      </c>
      <c r="C228" t="s">
        <v>1494</v>
      </c>
      <c r="D228" t="s">
        <v>1332</v>
      </c>
      <c r="E228" s="7">
        <f t="shared" si="45"/>
        <v>10471.285480509003</v>
      </c>
      <c r="F228" s="8">
        <v>4.0199999999999996</v>
      </c>
      <c r="G228" s="7">
        <f t="shared" si="46"/>
        <v>7618.1829716299217</v>
      </c>
      <c r="H228" s="7">
        <f t="shared" si="47"/>
        <v>3.8818513992273878</v>
      </c>
      <c r="I228" s="7">
        <v>0.03</v>
      </c>
      <c r="J228" s="7">
        <f t="shared" si="48"/>
        <v>2.4971212547196626</v>
      </c>
      <c r="K228" s="7">
        <f t="shared" si="49"/>
        <v>2.3589726539470508</v>
      </c>
      <c r="L228" s="7">
        <f t="shared" si="50"/>
        <v>314.13856441527003</v>
      </c>
      <c r="M228" s="7">
        <f t="shared" si="50"/>
        <v>228.54548914889801</v>
      </c>
      <c r="N228" s="7">
        <f t="shared" si="51"/>
        <v>2.8021477464031812</v>
      </c>
      <c r="O228" s="7">
        <f t="shared" si="52"/>
        <v>2.2451477464031813</v>
      </c>
      <c r="P228">
        <v>35</v>
      </c>
      <c r="Q228">
        <f t="shared" si="53"/>
        <v>308</v>
      </c>
      <c r="R228" t="s">
        <v>1333</v>
      </c>
      <c r="S228" s="9" t="s">
        <v>1334</v>
      </c>
      <c r="T228" t="s">
        <v>42</v>
      </c>
      <c r="U228" t="s">
        <v>1495</v>
      </c>
      <c r="V228">
        <v>134.22</v>
      </c>
      <c r="W228">
        <v>4.5670000000000002</v>
      </c>
      <c r="X228">
        <v>4.01</v>
      </c>
      <c r="Y228" s="8">
        <f t="shared" si="54"/>
        <v>-0.55700000000000038</v>
      </c>
      <c r="Z228">
        <v>-0.187</v>
      </c>
      <c r="AA228">
        <v>110</v>
      </c>
      <c r="AB228">
        <v>141</v>
      </c>
      <c r="AC228">
        <f t="shared" si="55"/>
        <v>2.1492191126553797</v>
      </c>
      <c r="AD228">
        <f t="shared" si="56"/>
        <v>2.0413926851582249</v>
      </c>
      <c r="AE228" s="7">
        <f t="shared" si="57"/>
        <v>53.595737218755396</v>
      </c>
      <c r="AF228" s="7">
        <v>20</v>
      </c>
      <c r="AG228" s="7">
        <f t="shared" si="58"/>
        <v>-73.595737218755403</v>
      </c>
      <c r="AH228" s="7">
        <f t="shared" si="59"/>
        <v>-0.13814860077261179</v>
      </c>
      <c r="AI228">
        <v>0</v>
      </c>
      <c r="AJ228">
        <v>0.13</v>
      </c>
      <c r="AK228">
        <v>4.91</v>
      </c>
      <c r="AL228">
        <v>0.65</v>
      </c>
      <c r="AM228">
        <v>1.28</v>
      </c>
    </row>
    <row r="229" spans="1:39" x14ac:dyDescent="0.25">
      <c r="A229">
        <v>450</v>
      </c>
      <c r="B229" t="s">
        <v>1493</v>
      </c>
      <c r="C229" t="s">
        <v>1494</v>
      </c>
      <c r="D229" t="s">
        <v>1332</v>
      </c>
      <c r="E229" s="7">
        <f t="shared" si="45"/>
        <v>1995.2623149688804</v>
      </c>
      <c r="F229" s="8">
        <v>3.3</v>
      </c>
      <c r="G229" s="7">
        <f t="shared" si="46"/>
        <v>18608.054018645857</v>
      </c>
      <c r="H229" s="7">
        <f t="shared" si="47"/>
        <v>4.2697009581305982</v>
      </c>
      <c r="I229" s="7">
        <v>0.03</v>
      </c>
      <c r="J229" s="7">
        <f t="shared" si="48"/>
        <v>1.7771212547196626</v>
      </c>
      <c r="K229" s="7">
        <f t="shared" si="49"/>
        <v>2.7468222128502613</v>
      </c>
      <c r="L229" s="7">
        <f t="shared" si="50"/>
        <v>59.857869449066463</v>
      </c>
      <c r="M229" s="7">
        <f t="shared" si="50"/>
        <v>558.24162055937609</v>
      </c>
      <c r="N229" s="7">
        <f t="shared" si="51"/>
        <v>2.8889337924536713</v>
      </c>
      <c r="O229" s="7">
        <f t="shared" si="52"/>
        <v>2.3319337924536714</v>
      </c>
      <c r="P229">
        <v>65</v>
      </c>
      <c r="Q229">
        <f t="shared" si="53"/>
        <v>338</v>
      </c>
      <c r="R229" t="s">
        <v>1333</v>
      </c>
      <c r="S229" s="9" t="s">
        <v>1334</v>
      </c>
      <c r="T229" t="s">
        <v>42</v>
      </c>
      <c r="U229" t="s">
        <v>1495</v>
      </c>
      <c r="V229">
        <v>134.22</v>
      </c>
      <c r="W229">
        <v>4.5670000000000002</v>
      </c>
      <c r="X229">
        <v>4.01</v>
      </c>
      <c r="Y229" s="8">
        <f t="shared" si="54"/>
        <v>-0.55700000000000038</v>
      </c>
      <c r="Z229">
        <v>-0.187</v>
      </c>
      <c r="AA229">
        <v>110</v>
      </c>
      <c r="AB229">
        <v>141</v>
      </c>
      <c r="AC229">
        <f t="shared" si="55"/>
        <v>2.1492191126553797</v>
      </c>
      <c r="AD229">
        <f t="shared" si="56"/>
        <v>2.0413926851582249</v>
      </c>
      <c r="AE229" s="7">
        <f t="shared" si="57"/>
        <v>53.595737218755396</v>
      </c>
      <c r="AF229" s="7">
        <v>20</v>
      </c>
      <c r="AG229" s="7">
        <f t="shared" si="58"/>
        <v>-73.595737218755403</v>
      </c>
      <c r="AH229" s="7">
        <f t="shared" si="59"/>
        <v>0.96970095813059876</v>
      </c>
      <c r="AI229">
        <v>0</v>
      </c>
      <c r="AJ229">
        <v>0.13</v>
      </c>
      <c r="AK229">
        <v>4.91</v>
      </c>
      <c r="AL229">
        <v>0.65</v>
      </c>
      <c r="AM229">
        <v>1.28</v>
      </c>
    </row>
    <row r="230" spans="1:39" x14ac:dyDescent="0.25">
      <c r="A230">
        <v>449</v>
      </c>
      <c r="B230" t="s">
        <v>1496</v>
      </c>
      <c r="C230" t="s">
        <v>1494</v>
      </c>
      <c r="D230" t="s">
        <v>1332</v>
      </c>
      <c r="E230" s="7">
        <f t="shared" si="45"/>
        <v>549.54087385762534</v>
      </c>
      <c r="F230" s="8">
        <v>2.74</v>
      </c>
      <c r="G230" s="7">
        <f t="shared" si="46"/>
        <v>43343.389594793698</v>
      </c>
      <c r="H230" s="7">
        <f t="shared" si="47"/>
        <v>4.6369228715604596</v>
      </c>
      <c r="I230" s="7">
        <v>0.03</v>
      </c>
      <c r="J230" s="7">
        <f t="shared" si="48"/>
        <v>1.217121254719663</v>
      </c>
      <c r="K230" s="7">
        <f t="shared" si="49"/>
        <v>3.1140441262801226</v>
      </c>
      <c r="L230" s="7">
        <f t="shared" si="50"/>
        <v>16.486226215728763</v>
      </c>
      <c r="M230" s="7">
        <f t="shared" si="50"/>
        <v>1300.3016878438132</v>
      </c>
      <c r="N230" s="7">
        <f t="shared" si="51"/>
        <v>3.0041786353437554</v>
      </c>
      <c r="O230" s="7">
        <f t="shared" si="52"/>
        <v>2.4471786353437555</v>
      </c>
      <c r="P230">
        <v>95</v>
      </c>
      <c r="Q230">
        <f t="shared" si="53"/>
        <v>368</v>
      </c>
      <c r="R230" t="s">
        <v>1333</v>
      </c>
      <c r="S230" s="9" t="s">
        <v>1334</v>
      </c>
      <c r="T230" t="s">
        <v>42</v>
      </c>
      <c r="U230" t="s">
        <v>1495</v>
      </c>
      <c r="V230">
        <v>134.22</v>
      </c>
      <c r="W230">
        <v>4.5670000000000002</v>
      </c>
      <c r="X230">
        <v>4.01</v>
      </c>
      <c r="Y230" s="8">
        <f t="shared" si="54"/>
        <v>-0.55700000000000038</v>
      </c>
      <c r="Z230">
        <v>-0.187</v>
      </c>
      <c r="AA230">
        <v>110</v>
      </c>
      <c r="AB230">
        <v>141</v>
      </c>
      <c r="AC230">
        <f t="shared" si="55"/>
        <v>2.1492191126553797</v>
      </c>
      <c r="AD230">
        <f t="shared" si="56"/>
        <v>2.0413926851582249</v>
      </c>
      <c r="AE230" s="7">
        <f t="shared" si="57"/>
        <v>53.595737218755396</v>
      </c>
      <c r="AF230" s="7">
        <v>20</v>
      </c>
      <c r="AG230" s="7">
        <f t="shared" si="58"/>
        <v>-73.595737218755403</v>
      </c>
      <c r="AH230" s="7">
        <f t="shared" si="59"/>
        <v>1.8969228715604596</v>
      </c>
      <c r="AI230">
        <v>0</v>
      </c>
      <c r="AJ230">
        <v>0.13</v>
      </c>
      <c r="AK230">
        <v>4.91</v>
      </c>
      <c r="AL230">
        <v>0.65</v>
      </c>
      <c r="AM230">
        <v>1.28</v>
      </c>
    </row>
    <row r="231" spans="1:39" x14ac:dyDescent="0.25">
      <c r="A231">
        <v>698</v>
      </c>
      <c r="B231" t="s">
        <v>1497</v>
      </c>
      <c r="C231" t="s">
        <v>1498</v>
      </c>
      <c r="D231" t="s">
        <v>1332</v>
      </c>
      <c r="E231" s="7">
        <f t="shared" si="45"/>
        <v>2630.2679918953822</v>
      </c>
      <c r="F231" s="8">
        <v>3.42</v>
      </c>
      <c r="G231" s="7">
        <f t="shared" si="46"/>
        <v>770.19512345303997</v>
      </c>
      <c r="H231" s="7">
        <f t="shared" si="47"/>
        <v>2.8866007645280258</v>
      </c>
      <c r="I231" s="7">
        <v>0.03</v>
      </c>
      <c r="J231" s="7">
        <f t="shared" si="48"/>
        <v>1.8971212547196625</v>
      </c>
      <c r="K231" s="7">
        <f t="shared" si="49"/>
        <v>1.3637220192476884</v>
      </c>
      <c r="L231" s="7">
        <f t="shared" si="50"/>
        <v>78.908039756861527</v>
      </c>
      <c r="M231" s="7">
        <f t="shared" si="50"/>
        <v>23.105853703591208</v>
      </c>
      <c r="N231" s="7">
        <f t="shared" si="51"/>
        <v>3.911856528311322</v>
      </c>
      <c r="O231" s="7">
        <f t="shared" si="52"/>
        <v>0.6968565283113215</v>
      </c>
      <c r="P231">
        <v>95</v>
      </c>
      <c r="Q231">
        <f t="shared" si="53"/>
        <v>368</v>
      </c>
      <c r="R231" t="s">
        <v>1333</v>
      </c>
      <c r="S231" s="9" t="s">
        <v>1334</v>
      </c>
      <c r="T231" t="s">
        <v>42</v>
      </c>
      <c r="U231" t="s">
        <v>1499</v>
      </c>
      <c r="V231">
        <v>150.18</v>
      </c>
      <c r="W231">
        <v>5.2949999999999999</v>
      </c>
      <c r="X231">
        <v>2.08</v>
      </c>
      <c r="Y231" s="8">
        <f t="shared" si="54"/>
        <v>-3.2149999999999999</v>
      </c>
      <c r="Z231">
        <v>-3.335</v>
      </c>
      <c r="AA231">
        <v>25</v>
      </c>
      <c r="AB231">
        <v>23.6</v>
      </c>
      <c r="AC231">
        <f t="shared" si="55"/>
        <v>1.3729120029701065</v>
      </c>
      <c r="AD231">
        <f t="shared" si="56"/>
        <v>1.3979400086720377</v>
      </c>
      <c r="AE231" s="7">
        <f t="shared" si="57"/>
        <v>60.424037560039423</v>
      </c>
      <c r="AF231" s="7">
        <v>20</v>
      </c>
      <c r="AG231" s="7">
        <f t="shared" si="58"/>
        <v>-80.424037560039423</v>
      </c>
      <c r="AH231" s="7">
        <f t="shared" si="59"/>
        <v>-0.53339923547197399</v>
      </c>
      <c r="AI231">
        <v>0</v>
      </c>
      <c r="AJ231">
        <v>0.45</v>
      </c>
      <c r="AK231">
        <v>5.03</v>
      </c>
      <c r="AL231">
        <v>1.04</v>
      </c>
      <c r="AM231">
        <v>1.21</v>
      </c>
    </row>
    <row r="232" spans="1:39" x14ac:dyDescent="0.25">
      <c r="A232">
        <v>324</v>
      </c>
      <c r="B232" t="s">
        <v>1500</v>
      </c>
      <c r="C232" t="s">
        <v>1501</v>
      </c>
      <c r="D232" t="s">
        <v>1332</v>
      </c>
      <c r="E232" s="7">
        <f t="shared" si="45"/>
        <v>14791.083881682089</v>
      </c>
      <c r="F232" s="8">
        <v>4.17</v>
      </c>
      <c r="G232" s="7">
        <f t="shared" si="46"/>
        <v>1063.6848124940552</v>
      </c>
      <c r="H232" s="7">
        <f t="shared" si="47"/>
        <v>3.0268129583414294</v>
      </c>
      <c r="I232" s="7">
        <v>0.03</v>
      </c>
      <c r="J232" s="7">
        <f t="shared" si="48"/>
        <v>2.647121254719663</v>
      </c>
      <c r="K232" s="7">
        <f t="shared" si="49"/>
        <v>1.5039342130610924</v>
      </c>
      <c r="L232" s="7">
        <f t="shared" si="50"/>
        <v>443.73251645046304</v>
      </c>
      <c r="M232" s="7">
        <f t="shared" si="50"/>
        <v>31.910544374821679</v>
      </c>
      <c r="N232" s="7">
        <f t="shared" si="51"/>
        <v>4.7490687221247256</v>
      </c>
      <c r="O232" s="7">
        <f t="shared" si="52"/>
        <v>0.83706872212472549</v>
      </c>
      <c r="P232">
        <v>95</v>
      </c>
      <c r="Q232">
        <f t="shared" si="53"/>
        <v>368</v>
      </c>
      <c r="R232" t="s">
        <v>1333</v>
      </c>
      <c r="S232" s="9" t="s">
        <v>1334</v>
      </c>
      <c r="T232" t="s">
        <v>42</v>
      </c>
      <c r="U232" t="s">
        <v>1502</v>
      </c>
      <c r="V232">
        <v>163</v>
      </c>
      <c r="W232">
        <v>6.7119999999999997</v>
      </c>
      <c r="X232">
        <v>2.8</v>
      </c>
      <c r="Y232" s="8">
        <f t="shared" si="54"/>
        <v>-3.9119999999999999</v>
      </c>
      <c r="Z232">
        <v>-3.9620000000000002</v>
      </c>
      <c r="AA232">
        <v>3.02</v>
      </c>
      <c r="AB232">
        <v>11.9</v>
      </c>
      <c r="AC232">
        <f t="shared" si="55"/>
        <v>1.0755469613925308</v>
      </c>
      <c r="AD232">
        <f t="shared" si="56"/>
        <v>0.48000694295715063</v>
      </c>
      <c r="AE232" s="7">
        <f t="shared" si="57"/>
        <v>63.03962331155121</v>
      </c>
      <c r="AF232" s="7">
        <v>20</v>
      </c>
      <c r="AG232" s="7">
        <f t="shared" si="58"/>
        <v>-83.03962331155121</v>
      </c>
      <c r="AH232" s="7">
        <f t="shared" si="59"/>
        <v>-1.1431870416585705</v>
      </c>
      <c r="AI232">
        <v>0.25</v>
      </c>
      <c r="AJ232">
        <v>0.19</v>
      </c>
      <c r="AK232">
        <v>5.0599999999999996</v>
      </c>
      <c r="AL232">
        <v>0.83</v>
      </c>
      <c r="AM232">
        <v>1.02</v>
      </c>
    </row>
    <row r="233" spans="1:39" x14ac:dyDescent="0.25">
      <c r="A233">
        <v>323</v>
      </c>
      <c r="B233" t="s">
        <v>1503</v>
      </c>
      <c r="C233" t="s">
        <v>1504</v>
      </c>
      <c r="D233" t="s">
        <v>1332</v>
      </c>
      <c r="E233" s="7">
        <f t="shared" si="45"/>
        <v>4168.6938347033583</v>
      </c>
      <c r="F233" s="8">
        <v>3.62</v>
      </c>
      <c r="G233" s="7">
        <f t="shared" si="46"/>
        <v>483.23087806496864</v>
      </c>
      <c r="H233" s="7">
        <f t="shared" si="47"/>
        <v>2.6841546775683089</v>
      </c>
      <c r="I233" s="7">
        <v>0.03</v>
      </c>
      <c r="J233" s="7">
        <f t="shared" si="48"/>
        <v>2.0971212547196627</v>
      </c>
      <c r="K233" s="7">
        <f t="shared" si="49"/>
        <v>1.1612759322879715</v>
      </c>
      <c r="L233" s="7">
        <f t="shared" si="50"/>
        <v>125.06081504110072</v>
      </c>
      <c r="M233" s="7">
        <f t="shared" si="50"/>
        <v>14.496926341949063</v>
      </c>
      <c r="N233" s="7">
        <f t="shared" si="51"/>
        <v>4.1514104413516053</v>
      </c>
      <c r="O233" s="7">
        <f t="shared" si="52"/>
        <v>0.49441044135160456</v>
      </c>
      <c r="P233">
        <v>95</v>
      </c>
      <c r="Q233">
        <f t="shared" si="53"/>
        <v>368</v>
      </c>
      <c r="R233" t="s">
        <v>1333</v>
      </c>
      <c r="S233" s="9" t="s">
        <v>1334</v>
      </c>
      <c r="T233" t="s">
        <v>42</v>
      </c>
      <c r="U233" t="s">
        <v>1505</v>
      </c>
      <c r="V233">
        <v>121.18</v>
      </c>
      <c r="W233">
        <v>5.827</v>
      </c>
      <c r="X233">
        <v>2.17</v>
      </c>
      <c r="Y233" s="8">
        <f t="shared" si="54"/>
        <v>-3.657</v>
      </c>
      <c r="Z233">
        <v>-3.9870000000000001</v>
      </c>
      <c r="AA233">
        <v>22.6</v>
      </c>
      <c r="AB233">
        <v>17.3</v>
      </c>
      <c r="AC233">
        <f t="shared" si="55"/>
        <v>1.2380461031287955</v>
      </c>
      <c r="AD233">
        <f t="shared" si="56"/>
        <v>1.354108439147401</v>
      </c>
      <c r="AE233" s="7">
        <f t="shared" si="57"/>
        <v>61.610301164255738</v>
      </c>
      <c r="AF233" s="7">
        <v>20</v>
      </c>
      <c r="AG233" s="7">
        <f t="shared" si="58"/>
        <v>-81.610301164255731</v>
      </c>
      <c r="AH233" s="7">
        <f t="shared" si="59"/>
        <v>-0.93584532243169127</v>
      </c>
      <c r="AI233">
        <v>0.08</v>
      </c>
      <c r="AJ233">
        <v>0.43</v>
      </c>
      <c r="AK233">
        <v>5.08</v>
      </c>
      <c r="AL233">
        <v>0.97</v>
      </c>
      <c r="AM233">
        <v>1.1000000000000001</v>
      </c>
    </row>
    <row r="234" spans="1:39" x14ac:dyDescent="0.25">
      <c r="A234">
        <v>920</v>
      </c>
      <c r="B234" t="s">
        <v>1506</v>
      </c>
      <c r="C234" t="s">
        <v>1270</v>
      </c>
      <c r="D234" t="s">
        <v>1332</v>
      </c>
      <c r="E234" s="7">
        <f t="shared" si="45"/>
        <v>6918.3097091893687</v>
      </c>
      <c r="F234" s="8">
        <v>3.84</v>
      </c>
      <c r="G234" s="7">
        <f t="shared" si="46"/>
        <v>6244.1395919567558</v>
      </c>
      <c r="H234" s="7">
        <f t="shared" si="47"/>
        <v>3.7954726034452944</v>
      </c>
      <c r="I234" s="7">
        <v>0.03</v>
      </c>
      <c r="J234" s="7">
        <f t="shared" si="48"/>
        <v>2.3171212547196625</v>
      </c>
      <c r="K234" s="7">
        <f t="shared" si="49"/>
        <v>2.272593858164957</v>
      </c>
      <c r="L234" s="7">
        <f t="shared" si="50"/>
        <v>207.54929127568104</v>
      </c>
      <c r="M234" s="7">
        <f t="shared" si="50"/>
        <v>187.32418775870281</v>
      </c>
      <c r="N234" s="7">
        <f t="shared" si="51"/>
        <v>2.6267689506210874</v>
      </c>
      <c r="O234" s="7">
        <f t="shared" si="52"/>
        <v>2.1587689506210874</v>
      </c>
      <c r="P234">
        <v>35</v>
      </c>
      <c r="Q234">
        <f t="shared" si="53"/>
        <v>308</v>
      </c>
      <c r="R234" t="s">
        <v>1333</v>
      </c>
      <c r="S234" s="9" t="s">
        <v>1334</v>
      </c>
      <c r="T234" t="s">
        <v>42</v>
      </c>
      <c r="U234" t="s">
        <v>1271</v>
      </c>
      <c r="V234">
        <v>158.29</v>
      </c>
      <c r="W234">
        <v>4.468</v>
      </c>
      <c r="X234">
        <v>4</v>
      </c>
      <c r="Y234" s="8">
        <f t="shared" si="54"/>
        <v>-0.46799999999999997</v>
      </c>
      <c r="Z234">
        <v>-0.46800000000000003</v>
      </c>
      <c r="AA234">
        <v>111</v>
      </c>
      <c r="AB234">
        <v>114</v>
      </c>
      <c r="AC234">
        <f t="shared" si="55"/>
        <v>2.0569048513364727</v>
      </c>
      <c r="AD234">
        <f t="shared" si="56"/>
        <v>2.0453229787866576</v>
      </c>
      <c r="AE234" s="7">
        <f t="shared" si="57"/>
        <v>54.407721927133025</v>
      </c>
      <c r="AF234" s="7">
        <v>20</v>
      </c>
      <c r="AG234" s="7">
        <f t="shared" si="58"/>
        <v>-74.407721927133025</v>
      </c>
      <c r="AH234" s="7">
        <f t="shared" si="59"/>
        <v>-4.4527396554705563E-2</v>
      </c>
      <c r="AI234">
        <v>0</v>
      </c>
      <c r="AJ234">
        <v>0.27</v>
      </c>
      <c r="AK234">
        <v>5.08</v>
      </c>
      <c r="AL234">
        <v>0.36</v>
      </c>
      <c r="AM234">
        <v>1.58</v>
      </c>
    </row>
    <row r="235" spans="1:39" x14ac:dyDescent="0.25">
      <c r="A235">
        <v>919</v>
      </c>
      <c r="B235" t="s">
        <v>1506</v>
      </c>
      <c r="C235" t="s">
        <v>1270</v>
      </c>
      <c r="D235" t="s">
        <v>1332</v>
      </c>
      <c r="E235" s="7">
        <f t="shared" si="45"/>
        <v>1318.2567385564089</v>
      </c>
      <c r="F235" s="8">
        <v>3.12</v>
      </c>
      <c r="G235" s="7">
        <f t="shared" si="46"/>
        <v>15687.188342647283</v>
      </c>
      <c r="H235" s="7">
        <f t="shared" si="47"/>
        <v>4.1955451107828479</v>
      </c>
      <c r="I235" s="7">
        <v>0.03</v>
      </c>
      <c r="J235" s="7">
        <f t="shared" si="48"/>
        <v>1.5971212547196629</v>
      </c>
      <c r="K235" s="7">
        <f t="shared" si="49"/>
        <v>2.6726663655025105</v>
      </c>
      <c r="L235" s="7">
        <f t="shared" si="50"/>
        <v>39.547702156692274</v>
      </c>
      <c r="M235" s="7">
        <f t="shared" si="50"/>
        <v>470.61565027941839</v>
      </c>
      <c r="N235" s="7">
        <f t="shared" si="51"/>
        <v>2.7257779451059205</v>
      </c>
      <c r="O235" s="7">
        <f t="shared" si="52"/>
        <v>2.2577779451059206</v>
      </c>
      <c r="P235">
        <v>65</v>
      </c>
      <c r="Q235">
        <f t="shared" si="53"/>
        <v>338</v>
      </c>
      <c r="R235" t="s">
        <v>1333</v>
      </c>
      <c r="S235" s="9" t="s">
        <v>1334</v>
      </c>
      <c r="T235" t="s">
        <v>42</v>
      </c>
      <c r="U235" t="s">
        <v>1271</v>
      </c>
      <c r="V235">
        <v>158.29</v>
      </c>
      <c r="W235">
        <v>4.468</v>
      </c>
      <c r="X235">
        <v>4</v>
      </c>
      <c r="Y235" s="8">
        <f t="shared" si="54"/>
        <v>-0.46799999999999997</v>
      </c>
      <c r="Z235">
        <v>-0.46800000000000003</v>
      </c>
      <c r="AA235">
        <v>111</v>
      </c>
      <c r="AB235">
        <v>114</v>
      </c>
      <c r="AC235">
        <f t="shared" si="55"/>
        <v>2.0569048513364727</v>
      </c>
      <c r="AD235">
        <f t="shared" si="56"/>
        <v>2.0453229787866576</v>
      </c>
      <c r="AE235" s="7">
        <f t="shared" si="57"/>
        <v>54.407721927133025</v>
      </c>
      <c r="AF235" s="7">
        <v>20</v>
      </c>
      <c r="AG235" s="7">
        <f t="shared" si="58"/>
        <v>-74.407721927133025</v>
      </c>
      <c r="AH235" s="7">
        <f t="shared" si="59"/>
        <v>1.0755451107828475</v>
      </c>
      <c r="AI235">
        <v>0</v>
      </c>
      <c r="AJ235">
        <v>0.27</v>
      </c>
      <c r="AK235">
        <v>5.08</v>
      </c>
      <c r="AL235">
        <v>0.36</v>
      </c>
      <c r="AM235">
        <v>1.58</v>
      </c>
    </row>
    <row r="236" spans="1:39" x14ac:dyDescent="0.25">
      <c r="A236">
        <v>918</v>
      </c>
      <c r="B236" t="s">
        <v>1506</v>
      </c>
      <c r="C236" t="s">
        <v>1270</v>
      </c>
      <c r="D236" t="s">
        <v>1332</v>
      </c>
      <c r="E236" s="7">
        <f t="shared" si="45"/>
        <v>338.84415613920248</v>
      </c>
      <c r="F236" s="8">
        <v>2.5299999999999998</v>
      </c>
      <c r="G236" s="7">
        <f t="shared" si="46"/>
        <v>34913.798460124046</v>
      </c>
      <c r="H236" s="7">
        <f t="shared" si="47"/>
        <v>4.5429971006197123</v>
      </c>
      <c r="I236" s="7">
        <v>0.03</v>
      </c>
      <c r="J236" s="7">
        <f t="shared" si="48"/>
        <v>1.0071212547196624</v>
      </c>
      <c r="K236" s="7">
        <f t="shared" si="49"/>
        <v>3.0201183553393749</v>
      </c>
      <c r="L236" s="7">
        <f t="shared" si="50"/>
        <v>10.165324684176078</v>
      </c>
      <c r="M236" s="7">
        <f t="shared" si="50"/>
        <v>1047.4139538037223</v>
      </c>
      <c r="N236" s="7">
        <f t="shared" si="51"/>
        <v>2.8212528644030082</v>
      </c>
      <c r="O236" s="7">
        <f t="shared" si="52"/>
        <v>2.3532528644030082</v>
      </c>
      <c r="P236">
        <v>95</v>
      </c>
      <c r="Q236">
        <f t="shared" si="53"/>
        <v>368</v>
      </c>
      <c r="R236" t="s">
        <v>1333</v>
      </c>
      <c r="S236" s="9" t="s">
        <v>1334</v>
      </c>
      <c r="T236" t="s">
        <v>42</v>
      </c>
      <c r="U236" t="s">
        <v>1271</v>
      </c>
      <c r="V236">
        <v>158.29</v>
      </c>
      <c r="W236">
        <v>4.468</v>
      </c>
      <c r="X236">
        <v>4</v>
      </c>
      <c r="Y236" s="8">
        <f t="shared" si="54"/>
        <v>-0.46799999999999997</v>
      </c>
      <c r="Z236">
        <v>-0.46800000000000003</v>
      </c>
      <c r="AA236">
        <v>111</v>
      </c>
      <c r="AB236">
        <v>114</v>
      </c>
      <c r="AC236">
        <f t="shared" si="55"/>
        <v>2.0569048513364727</v>
      </c>
      <c r="AD236">
        <f t="shared" si="56"/>
        <v>2.0453229787866576</v>
      </c>
      <c r="AE236" s="7">
        <f t="shared" si="57"/>
        <v>54.407721927133025</v>
      </c>
      <c r="AF236" s="7">
        <v>20</v>
      </c>
      <c r="AG236" s="7">
        <f t="shared" si="58"/>
        <v>-74.407721927133025</v>
      </c>
      <c r="AH236" s="7">
        <f t="shared" si="59"/>
        <v>2.0129971006197125</v>
      </c>
      <c r="AI236">
        <v>0</v>
      </c>
      <c r="AJ236">
        <v>0.27</v>
      </c>
      <c r="AK236">
        <v>5.08</v>
      </c>
      <c r="AL236">
        <v>0.36</v>
      </c>
      <c r="AM236">
        <v>1.58</v>
      </c>
    </row>
    <row r="237" spans="1:39" x14ac:dyDescent="0.25">
      <c r="A237">
        <v>854</v>
      </c>
      <c r="B237" t="s">
        <v>1507</v>
      </c>
      <c r="C237" t="s">
        <v>1508</v>
      </c>
      <c r="D237" t="s">
        <v>1332</v>
      </c>
      <c r="E237" s="7">
        <f t="shared" si="45"/>
        <v>20417.379446695286</v>
      </c>
      <c r="F237" s="8">
        <v>4.3099999999999996</v>
      </c>
      <c r="G237" s="7">
        <f t="shared" si="46"/>
        <v>125.30243507374142</v>
      </c>
      <c r="H237" s="7">
        <f t="shared" si="47"/>
        <v>2.0979595109687148</v>
      </c>
      <c r="I237" s="7">
        <v>0.03</v>
      </c>
      <c r="J237" s="7">
        <f t="shared" si="48"/>
        <v>2.7871212547196622</v>
      </c>
      <c r="K237" s="7">
        <f t="shared" si="49"/>
        <v>0.5750807656883774</v>
      </c>
      <c r="L237" s="7">
        <f t="shared" si="50"/>
        <v>612.52138340085912</v>
      </c>
      <c r="M237" s="7">
        <f t="shared" si="50"/>
        <v>3.7590730522122437</v>
      </c>
      <c r="N237" s="7">
        <f t="shared" si="51"/>
        <v>4.848215274752012</v>
      </c>
      <c r="O237" s="7">
        <f t="shared" si="52"/>
        <v>-9.1784725247989724E-2</v>
      </c>
      <c r="P237">
        <v>95</v>
      </c>
      <c r="Q237">
        <f t="shared" si="53"/>
        <v>368</v>
      </c>
      <c r="R237" t="s">
        <v>1333</v>
      </c>
      <c r="S237" s="9" t="s">
        <v>1334</v>
      </c>
      <c r="T237" t="s">
        <v>42</v>
      </c>
      <c r="U237" t="s">
        <v>1509</v>
      </c>
      <c r="V237">
        <v>163</v>
      </c>
      <c r="W237">
        <v>7.74</v>
      </c>
      <c r="X237">
        <v>2.8</v>
      </c>
      <c r="Y237" s="8">
        <f t="shared" si="54"/>
        <v>-4.9400000000000004</v>
      </c>
      <c r="Z237">
        <v>-4.9000000000000004</v>
      </c>
      <c r="AA237">
        <v>8.17</v>
      </c>
      <c r="AB237">
        <v>16.399999999999999</v>
      </c>
      <c r="AC237">
        <f t="shared" si="55"/>
        <v>1.2148438480476977</v>
      </c>
      <c r="AD237">
        <f t="shared" si="56"/>
        <v>0.9122220565324155</v>
      </c>
      <c r="AE237" s="7">
        <f t="shared" si="57"/>
        <v>61.814385300948814</v>
      </c>
      <c r="AF237" s="7">
        <v>20</v>
      </c>
      <c r="AG237" s="7">
        <f t="shared" si="58"/>
        <v>-81.814385300948814</v>
      </c>
      <c r="AH237" s="7">
        <f t="shared" si="59"/>
        <v>-2.2120404890312848</v>
      </c>
      <c r="AI237">
        <v>0.52</v>
      </c>
      <c r="AJ237">
        <v>0.23</v>
      </c>
      <c r="AK237">
        <v>5.14</v>
      </c>
      <c r="AL237">
        <v>0.91</v>
      </c>
      <c r="AM237">
        <v>1.02</v>
      </c>
    </row>
    <row r="238" spans="1:39" x14ac:dyDescent="0.25">
      <c r="A238">
        <v>961</v>
      </c>
      <c r="B238" t="s">
        <v>1211</v>
      </c>
      <c r="C238" t="s">
        <v>1212</v>
      </c>
      <c r="D238" t="s">
        <v>1332</v>
      </c>
      <c r="E238" s="7">
        <f t="shared" si="45"/>
        <v>5888.4365535558973</v>
      </c>
      <c r="F238" s="8">
        <v>3.77</v>
      </c>
      <c r="G238" s="7">
        <f t="shared" si="46"/>
        <v>1277491.7517682018</v>
      </c>
      <c r="H238" s="7">
        <f t="shared" si="47"/>
        <v>6.1063581047573408</v>
      </c>
      <c r="I238" s="7">
        <v>0.03</v>
      </c>
      <c r="J238" s="7">
        <f t="shared" si="48"/>
        <v>2.2471212547196631</v>
      </c>
      <c r="K238" s="7">
        <f t="shared" si="49"/>
        <v>4.5834793594770034</v>
      </c>
      <c r="L238" s="7">
        <f t="shared" si="50"/>
        <v>176.65309660667705</v>
      </c>
      <c r="M238" s="7">
        <f t="shared" si="50"/>
        <v>38324.752553046019</v>
      </c>
      <c r="N238" s="7">
        <f t="shared" si="51"/>
        <v>2.5726544519331336</v>
      </c>
      <c r="O238" s="7">
        <f t="shared" si="52"/>
        <v>4.4696544519331338</v>
      </c>
      <c r="P238">
        <v>35</v>
      </c>
      <c r="Q238">
        <f t="shared" si="53"/>
        <v>308</v>
      </c>
      <c r="R238" t="s">
        <v>1333</v>
      </c>
      <c r="S238" s="9" t="s">
        <v>1334</v>
      </c>
      <c r="T238" t="s">
        <v>42</v>
      </c>
      <c r="U238" t="s">
        <v>1213</v>
      </c>
      <c r="V238">
        <v>156.31</v>
      </c>
      <c r="W238">
        <v>3.843</v>
      </c>
      <c r="X238">
        <v>5.74</v>
      </c>
      <c r="Y238" s="8">
        <f t="shared" si="54"/>
        <v>1.8970000000000002</v>
      </c>
      <c r="Z238">
        <v>1.897</v>
      </c>
      <c r="AA238">
        <v>83.8</v>
      </c>
      <c r="AB238">
        <v>54.9</v>
      </c>
      <c r="AC238">
        <f t="shared" si="55"/>
        <v>1.7395723444500919</v>
      </c>
      <c r="AD238">
        <f t="shared" si="56"/>
        <v>1.9232440186302764</v>
      </c>
      <c r="AE238" s="7">
        <f t="shared" si="57"/>
        <v>57.198939008670848</v>
      </c>
      <c r="AF238" s="7">
        <v>20</v>
      </c>
      <c r="AG238" s="7">
        <f t="shared" si="58"/>
        <v>-77.198939008670848</v>
      </c>
      <c r="AH238" s="7">
        <f t="shared" si="59"/>
        <v>2.3363581047573407</v>
      </c>
      <c r="AI238">
        <v>0</v>
      </c>
      <c r="AJ238">
        <v>0.06</v>
      </c>
      <c r="AK238">
        <v>5.2</v>
      </c>
      <c r="AL238">
        <v>0.21</v>
      </c>
      <c r="AM238">
        <v>1.66</v>
      </c>
    </row>
    <row r="239" spans="1:39" x14ac:dyDescent="0.25">
      <c r="A239">
        <v>960</v>
      </c>
      <c r="B239" t="s">
        <v>1211</v>
      </c>
      <c r="C239" t="s">
        <v>1212</v>
      </c>
      <c r="D239" t="s">
        <v>1332</v>
      </c>
      <c r="E239" s="7">
        <f t="shared" si="45"/>
        <v>1148.1536214968839</v>
      </c>
      <c r="F239" s="8">
        <v>3.06</v>
      </c>
      <c r="G239" s="7">
        <f t="shared" si="46"/>
        <v>3617822.8138590753</v>
      </c>
      <c r="H239" s="7">
        <f t="shared" si="47"/>
        <v>6.5584472930800093</v>
      </c>
      <c r="I239" s="7">
        <v>0.03</v>
      </c>
      <c r="J239" s="7">
        <f t="shared" si="48"/>
        <v>1.5371212547196629</v>
      </c>
      <c r="K239" s="7">
        <f t="shared" si="49"/>
        <v>5.0355685477996719</v>
      </c>
      <c r="L239" s="7">
        <f t="shared" si="50"/>
        <v>34.444608644906523</v>
      </c>
      <c r="M239" s="7">
        <f t="shared" si="50"/>
        <v>108534.68441577234</v>
      </c>
      <c r="N239" s="7">
        <f t="shared" si="51"/>
        <v>2.7236801274030809</v>
      </c>
      <c r="O239" s="7">
        <f t="shared" si="52"/>
        <v>4.6206801274030829</v>
      </c>
      <c r="P239">
        <v>65</v>
      </c>
      <c r="Q239">
        <f t="shared" si="53"/>
        <v>338</v>
      </c>
      <c r="R239" t="s">
        <v>1333</v>
      </c>
      <c r="S239" s="9" t="s">
        <v>1334</v>
      </c>
      <c r="T239" t="s">
        <v>42</v>
      </c>
      <c r="U239" t="s">
        <v>1213</v>
      </c>
      <c r="V239">
        <v>156.31</v>
      </c>
      <c r="W239">
        <v>3.843</v>
      </c>
      <c r="X239">
        <v>5.74</v>
      </c>
      <c r="Y239" s="8">
        <f t="shared" si="54"/>
        <v>1.8970000000000002</v>
      </c>
      <c r="Z239">
        <v>1.897</v>
      </c>
      <c r="AA239">
        <v>83.8</v>
      </c>
      <c r="AB239">
        <v>54.9</v>
      </c>
      <c r="AC239">
        <f t="shared" si="55"/>
        <v>1.7395723444500919</v>
      </c>
      <c r="AD239">
        <f t="shared" si="56"/>
        <v>1.9232440186302764</v>
      </c>
      <c r="AE239" s="7">
        <f t="shared" si="57"/>
        <v>57.198939008670848</v>
      </c>
      <c r="AF239" s="7">
        <v>20</v>
      </c>
      <c r="AG239" s="7">
        <f t="shared" si="58"/>
        <v>-77.198939008670848</v>
      </c>
      <c r="AH239" s="7">
        <f t="shared" si="59"/>
        <v>3.4984472930800088</v>
      </c>
      <c r="AI239">
        <v>0</v>
      </c>
      <c r="AJ239">
        <v>0.06</v>
      </c>
      <c r="AK239">
        <v>5.2</v>
      </c>
      <c r="AL239">
        <v>0.21</v>
      </c>
      <c r="AM239">
        <v>1.66</v>
      </c>
    </row>
    <row r="240" spans="1:39" x14ac:dyDescent="0.25">
      <c r="A240">
        <v>959</v>
      </c>
      <c r="B240" t="s">
        <v>1211</v>
      </c>
      <c r="C240" t="s">
        <v>1212</v>
      </c>
      <c r="D240" t="s">
        <v>1332</v>
      </c>
      <c r="E240" s="7">
        <f t="shared" si="45"/>
        <v>436.51583224016622</v>
      </c>
      <c r="F240" s="8">
        <v>2.64</v>
      </c>
      <c r="G240" s="7">
        <f t="shared" si="46"/>
        <v>12914137.855478939</v>
      </c>
      <c r="H240" s="7">
        <f t="shared" si="47"/>
        <v>7.1110654180891988</v>
      </c>
      <c r="I240" s="7">
        <v>0.03</v>
      </c>
      <c r="J240" s="7">
        <f t="shared" si="48"/>
        <v>1.1171212547196627</v>
      </c>
      <c r="K240" s="7">
        <f t="shared" si="49"/>
        <v>5.5881866728088614</v>
      </c>
      <c r="L240" s="7">
        <f t="shared" si="50"/>
        <v>13.095474967204991</v>
      </c>
      <c r="M240" s="7">
        <f t="shared" si="50"/>
        <v>387424.13566436846</v>
      </c>
      <c r="N240" s="7">
        <f t="shared" si="51"/>
        <v>3.0243211818724931</v>
      </c>
      <c r="O240" s="7">
        <f t="shared" si="52"/>
        <v>4.9213211818724947</v>
      </c>
      <c r="P240">
        <v>95</v>
      </c>
      <c r="Q240">
        <f t="shared" si="53"/>
        <v>368</v>
      </c>
      <c r="R240" t="s">
        <v>1333</v>
      </c>
      <c r="S240" s="9" t="s">
        <v>1334</v>
      </c>
      <c r="T240" t="s">
        <v>42</v>
      </c>
      <c r="U240" t="s">
        <v>1213</v>
      </c>
      <c r="V240">
        <v>156.31</v>
      </c>
      <c r="W240">
        <v>3.843</v>
      </c>
      <c r="X240">
        <v>5.74</v>
      </c>
      <c r="Y240" s="8">
        <f t="shared" si="54"/>
        <v>1.8970000000000002</v>
      </c>
      <c r="Z240">
        <v>1.897</v>
      </c>
      <c r="AA240">
        <v>83.8</v>
      </c>
      <c r="AB240">
        <v>54.9</v>
      </c>
      <c r="AC240">
        <f t="shared" si="55"/>
        <v>1.7395723444500919</v>
      </c>
      <c r="AD240">
        <f t="shared" si="56"/>
        <v>1.9232440186302764</v>
      </c>
      <c r="AE240" s="7">
        <f t="shared" si="57"/>
        <v>57.198939008670848</v>
      </c>
      <c r="AF240" s="7">
        <v>20</v>
      </c>
      <c r="AG240" s="7">
        <f t="shared" si="58"/>
        <v>-77.198939008670848</v>
      </c>
      <c r="AH240" s="7">
        <f t="shared" si="59"/>
        <v>4.4710654180891982</v>
      </c>
      <c r="AI240">
        <v>0</v>
      </c>
      <c r="AJ240">
        <v>0.06</v>
      </c>
      <c r="AK240">
        <v>5.2</v>
      </c>
      <c r="AL240">
        <v>0.21</v>
      </c>
      <c r="AM240">
        <v>1.66</v>
      </c>
    </row>
    <row r="241" spans="1:39" x14ac:dyDescent="0.25">
      <c r="A241">
        <v>337</v>
      </c>
      <c r="B241" t="s">
        <v>1510</v>
      </c>
      <c r="C241" t="s">
        <v>45</v>
      </c>
      <c r="D241" t="s">
        <v>1332</v>
      </c>
      <c r="E241" s="7">
        <f t="shared" si="45"/>
        <v>11748.975549395318</v>
      </c>
      <c r="F241" s="8">
        <v>4.07</v>
      </c>
      <c r="G241" s="7">
        <f t="shared" si="46"/>
        <v>6633.4107153971609</v>
      </c>
      <c r="H241" s="7">
        <f t="shared" si="47"/>
        <v>3.8217368879826017</v>
      </c>
      <c r="I241" s="7">
        <v>0.03</v>
      </c>
      <c r="J241" s="7">
        <f t="shared" si="48"/>
        <v>2.5471212547196633</v>
      </c>
      <c r="K241" s="7">
        <f t="shared" si="49"/>
        <v>2.2988581427022647</v>
      </c>
      <c r="L241" s="7">
        <f t="shared" si="50"/>
        <v>352.46926648185985</v>
      </c>
      <c r="M241" s="7">
        <f t="shared" si="50"/>
        <v>199.00232146191516</v>
      </c>
      <c r="N241" s="7">
        <f t="shared" si="51"/>
        <v>3.7589697223056753</v>
      </c>
      <c r="O241" s="7">
        <f t="shared" si="52"/>
        <v>1.8839697223056748</v>
      </c>
      <c r="P241">
        <v>65</v>
      </c>
      <c r="Q241">
        <f t="shared" si="53"/>
        <v>338</v>
      </c>
      <c r="R241" t="s">
        <v>1333</v>
      </c>
      <c r="S241" s="9" t="s">
        <v>1334</v>
      </c>
      <c r="T241" t="s">
        <v>42</v>
      </c>
      <c r="U241" t="s">
        <v>47</v>
      </c>
      <c r="V241">
        <v>128.18</v>
      </c>
      <c r="W241">
        <v>5.0449999999999999</v>
      </c>
      <c r="X241">
        <v>3.17</v>
      </c>
      <c r="Y241" s="8">
        <f t="shared" si="54"/>
        <v>-1.875</v>
      </c>
      <c r="Z241">
        <v>-1.7450000000000001</v>
      </c>
      <c r="AA241">
        <v>5.38</v>
      </c>
      <c r="AB241">
        <v>39.9</v>
      </c>
      <c r="AC241">
        <f t="shared" si="55"/>
        <v>1.6009728956867482</v>
      </c>
      <c r="AD241">
        <f t="shared" si="56"/>
        <v>0.7307822756663892</v>
      </c>
      <c r="AE241" s="7">
        <f t="shared" si="57"/>
        <v>58.418042442717976</v>
      </c>
      <c r="AF241" s="7">
        <v>20</v>
      </c>
      <c r="AG241" s="7">
        <f t="shared" si="58"/>
        <v>-78.418042442717976</v>
      </c>
      <c r="AH241" s="7">
        <f t="shared" si="59"/>
        <v>-0.24826311201739862</v>
      </c>
      <c r="AI241">
        <v>0</v>
      </c>
      <c r="AJ241">
        <v>0.17</v>
      </c>
      <c r="AK241">
        <v>5.33</v>
      </c>
      <c r="AL241">
        <v>1.02</v>
      </c>
      <c r="AM241">
        <v>1.0900000000000001</v>
      </c>
    </row>
    <row r="242" spans="1:39" x14ac:dyDescent="0.25">
      <c r="A242">
        <v>336</v>
      </c>
      <c r="B242" t="s">
        <v>1510</v>
      </c>
      <c r="C242" t="s">
        <v>45</v>
      </c>
      <c r="D242" t="s">
        <v>1332</v>
      </c>
      <c r="E242" s="7">
        <f t="shared" si="45"/>
        <v>2570.3957827688669</v>
      </c>
      <c r="F242" s="8">
        <v>3.41</v>
      </c>
      <c r="G242" s="7">
        <f t="shared" si="46"/>
        <v>14116.086748419588</v>
      </c>
      <c r="H242" s="7">
        <f t="shared" si="47"/>
        <v>4.1497143185915997</v>
      </c>
      <c r="I242" s="7">
        <v>0.03</v>
      </c>
      <c r="J242" s="7">
        <f t="shared" si="48"/>
        <v>1.887121254719663</v>
      </c>
      <c r="K242" s="7">
        <f t="shared" si="49"/>
        <v>2.6268355733112627</v>
      </c>
      <c r="L242" s="7">
        <f t="shared" si="50"/>
        <v>77.111873483066063</v>
      </c>
      <c r="M242" s="7">
        <f t="shared" si="50"/>
        <v>423.48260245258837</v>
      </c>
      <c r="N242" s="7">
        <f t="shared" si="51"/>
        <v>3.8349700823748956</v>
      </c>
      <c r="O242" s="7">
        <f t="shared" si="52"/>
        <v>1.9599700823748958</v>
      </c>
      <c r="P242">
        <v>95</v>
      </c>
      <c r="Q242">
        <f t="shared" si="53"/>
        <v>368</v>
      </c>
      <c r="R242" t="s">
        <v>1333</v>
      </c>
      <c r="S242" s="9" t="s">
        <v>1334</v>
      </c>
      <c r="T242" t="s">
        <v>42</v>
      </c>
      <c r="U242" t="s">
        <v>47</v>
      </c>
      <c r="V242">
        <v>128.18</v>
      </c>
      <c r="W242">
        <v>5.0449999999999999</v>
      </c>
      <c r="X242">
        <v>3.17</v>
      </c>
      <c r="Y242" s="8">
        <f t="shared" si="54"/>
        <v>-1.875</v>
      </c>
      <c r="Z242">
        <v>-1.7450000000000001</v>
      </c>
      <c r="AA242">
        <v>5.38</v>
      </c>
      <c r="AB242">
        <v>39.9</v>
      </c>
      <c r="AC242">
        <f t="shared" si="55"/>
        <v>1.6009728956867482</v>
      </c>
      <c r="AD242">
        <f t="shared" si="56"/>
        <v>0.7307822756663892</v>
      </c>
      <c r="AE242" s="7">
        <f t="shared" si="57"/>
        <v>58.418042442717976</v>
      </c>
      <c r="AF242" s="7">
        <v>20</v>
      </c>
      <c r="AG242" s="7">
        <f t="shared" si="58"/>
        <v>-78.418042442717976</v>
      </c>
      <c r="AH242" s="7">
        <f t="shared" si="59"/>
        <v>0.73971431859159964</v>
      </c>
      <c r="AI242">
        <v>0</v>
      </c>
      <c r="AJ242">
        <v>0.17</v>
      </c>
      <c r="AK242">
        <v>5.33</v>
      </c>
      <c r="AL242">
        <v>1.02</v>
      </c>
      <c r="AM242">
        <v>1.0900000000000001</v>
      </c>
    </row>
    <row r="243" spans="1:39" x14ac:dyDescent="0.25">
      <c r="A243">
        <v>839</v>
      </c>
      <c r="B243" t="s">
        <v>1511</v>
      </c>
      <c r="C243" t="s">
        <v>1512</v>
      </c>
      <c r="D243" t="s">
        <v>1332</v>
      </c>
      <c r="E243" s="7">
        <f t="shared" si="45"/>
        <v>1047.1285480509</v>
      </c>
      <c r="F243" s="8">
        <v>3.02</v>
      </c>
      <c r="G243" s="7">
        <f t="shared" si="46"/>
        <v>159211.93934436614</v>
      </c>
      <c r="H243" s="7">
        <f t="shared" si="47"/>
        <v>5.2019756324779785</v>
      </c>
      <c r="I243" s="7">
        <v>0.03</v>
      </c>
      <c r="J243" s="7">
        <f t="shared" si="48"/>
        <v>1.4971212547196626</v>
      </c>
      <c r="K243" s="7">
        <f t="shared" si="49"/>
        <v>3.6790968871976406</v>
      </c>
      <c r="L243" s="7">
        <f t="shared" si="50"/>
        <v>31.41385644152701</v>
      </c>
      <c r="M243" s="7">
        <f t="shared" si="50"/>
        <v>4776.3581803309798</v>
      </c>
      <c r="N243" s="7">
        <f t="shared" si="51"/>
        <v>3.3962313962612733</v>
      </c>
      <c r="O243" s="7">
        <f t="shared" si="52"/>
        <v>3.0122313962612735</v>
      </c>
      <c r="P243">
        <v>95</v>
      </c>
      <c r="Q243">
        <f t="shared" si="53"/>
        <v>368</v>
      </c>
      <c r="R243" t="s">
        <v>1333</v>
      </c>
      <c r="S243" s="9" t="s">
        <v>1334</v>
      </c>
      <c r="T243" t="s">
        <v>42</v>
      </c>
      <c r="U243" t="s">
        <v>1513</v>
      </c>
      <c r="V243">
        <v>148.25</v>
      </c>
      <c r="W243">
        <v>4.8840000000000003</v>
      </c>
      <c r="X243">
        <v>4.5</v>
      </c>
      <c r="Y243" s="8">
        <f t="shared" si="54"/>
        <v>-0.38400000000000034</v>
      </c>
      <c r="Z243">
        <v>1.6E-2</v>
      </c>
      <c r="AA243">
        <v>36.700000000000003</v>
      </c>
      <c r="AB243">
        <v>58.5</v>
      </c>
      <c r="AC243">
        <f t="shared" si="55"/>
        <v>1.7671558660821804</v>
      </c>
      <c r="AD243">
        <f t="shared" si="56"/>
        <v>1.5646660642520893</v>
      </c>
      <c r="AE243" s="7">
        <f t="shared" si="57"/>
        <v>56.956317798811561</v>
      </c>
      <c r="AF243" s="7">
        <v>20</v>
      </c>
      <c r="AG243" s="7">
        <f t="shared" si="58"/>
        <v>-76.956317798811568</v>
      </c>
      <c r="AH243" s="7">
        <f t="shared" si="59"/>
        <v>2.181975632477978</v>
      </c>
      <c r="AI243">
        <v>0</v>
      </c>
      <c r="AJ243">
        <v>0.13</v>
      </c>
      <c r="AK243">
        <v>5.41</v>
      </c>
      <c r="AL243">
        <v>0.65</v>
      </c>
      <c r="AM243">
        <v>1.42</v>
      </c>
    </row>
    <row r="244" spans="1:39" x14ac:dyDescent="0.25">
      <c r="A244">
        <v>912</v>
      </c>
      <c r="B244" t="s">
        <v>704</v>
      </c>
      <c r="C244" t="s">
        <v>146</v>
      </c>
      <c r="D244" t="s">
        <v>1332</v>
      </c>
      <c r="E244" s="7">
        <f t="shared" si="45"/>
        <v>7762.4711662869322</v>
      </c>
      <c r="F244" s="8">
        <v>3.89</v>
      </c>
      <c r="G244" s="7">
        <f t="shared" si="46"/>
        <v>144877.4372820952</v>
      </c>
      <c r="H244" s="7">
        <f t="shared" si="47"/>
        <v>5.1610007551960599</v>
      </c>
      <c r="I244" s="7">
        <v>0.03</v>
      </c>
      <c r="J244" s="7">
        <f t="shared" si="48"/>
        <v>2.3671212547196632</v>
      </c>
      <c r="K244" s="7">
        <f t="shared" si="49"/>
        <v>3.6381220099157234</v>
      </c>
      <c r="L244" s="7">
        <f t="shared" si="50"/>
        <v>232.87413498860795</v>
      </c>
      <c r="M244" s="7">
        <f t="shared" si="50"/>
        <v>4346.3231184628585</v>
      </c>
      <c r="N244" s="7">
        <f t="shared" si="51"/>
        <v>4.5092565189793561</v>
      </c>
      <c r="O244" s="7">
        <f t="shared" si="52"/>
        <v>2.9712565189793563</v>
      </c>
      <c r="P244">
        <v>95</v>
      </c>
      <c r="Q244">
        <f t="shared" si="53"/>
        <v>368</v>
      </c>
      <c r="R244" t="s">
        <v>1333</v>
      </c>
      <c r="S244" s="9" t="s">
        <v>1334</v>
      </c>
      <c r="T244" t="s">
        <v>42</v>
      </c>
      <c r="U244" t="s">
        <v>147</v>
      </c>
      <c r="V244">
        <v>215.89</v>
      </c>
      <c r="W244">
        <v>6.1079999999999997</v>
      </c>
      <c r="X244">
        <v>4.57</v>
      </c>
      <c r="Y244" s="8">
        <f t="shared" si="54"/>
        <v>-1.5379999999999994</v>
      </c>
      <c r="Z244">
        <v>-1.508</v>
      </c>
      <c r="AA244">
        <v>1.8</v>
      </c>
      <c r="AB244">
        <v>8.68</v>
      </c>
      <c r="AC244">
        <f t="shared" si="55"/>
        <v>0.93851972517649185</v>
      </c>
      <c r="AD244">
        <f t="shared" si="56"/>
        <v>0.25527250510330607</v>
      </c>
      <c r="AE244" s="7">
        <f t="shared" si="57"/>
        <v>64.244897760471972</v>
      </c>
      <c r="AF244" s="7">
        <v>20</v>
      </c>
      <c r="AG244" s="7">
        <f t="shared" si="58"/>
        <v>-84.244897760471972</v>
      </c>
      <c r="AH244" s="7">
        <f t="shared" si="59"/>
        <v>1.2710007551960603</v>
      </c>
      <c r="AI244">
        <v>0</v>
      </c>
      <c r="AJ244">
        <v>0</v>
      </c>
      <c r="AK244">
        <v>5.44</v>
      </c>
      <c r="AL244">
        <v>1.02</v>
      </c>
      <c r="AM244">
        <v>1.21</v>
      </c>
    </row>
    <row r="245" spans="1:39" x14ac:dyDescent="0.25">
      <c r="A245">
        <v>575</v>
      </c>
      <c r="B245" t="s">
        <v>270</v>
      </c>
      <c r="C245" t="s">
        <v>271</v>
      </c>
      <c r="D245" t="s">
        <v>1332</v>
      </c>
      <c r="E245" s="7">
        <f t="shared" si="45"/>
        <v>14454.397707459291</v>
      </c>
      <c r="F245" s="8">
        <v>4.16</v>
      </c>
      <c r="G245" s="7">
        <f t="shared" si="46"/>
        <v>18949681.044663217</v>
      </c>
      <c r="H245" s="7">
        <f t="shared" si="47"/>
        <v>7.2776019044513998</v>
      </c>
      <c r="I245" s="7">
        <v>0.03</v>
      </c>
      <c r="J245" s="7">
        <f t="shared" si="48"/>
        <v>2.6371212547196627</v>
      </c>
      <c r="K245" s="7">
        <f t="shared" si="49"/>
        <v>5.7547231591710624</v>
      </c>
      <c r="L245" s="7">
        <f t="shared" si="50"/>
        <v>433.63193122377868</v>
      </c>
      <c r="M245" s="7">
        <f t="shared" si="50"/>
        <v>568490.43133989698</v>
      </c>
      <c r="N245" s="7">
        <f t="shared" si="51"/>
        <v>2.9868982516271916</v>
      </c>
      <c r="O245" s="7">
        <f t="shared" si="52"/>
        <v>5.6408982516271928</v>
      </c>
      <c r="P245">
        <v>35</v>
      </c>
      <c r="Q245">
        <f t="shared" si="53"/>
        <v>308</v>
      </c>
      <c r="R245" t="s">
        <v>1333</v>
      </c>
      <c r="S245" s="9" t="s">
        <v>1334</v>
      </c>
      <c r="T245" t="s">
        <v>42</v>
      </c>
      <c r="U245" t="s">
        <v>272</v>
      </c>
      <c r="V245">
        <v>170.34</v>
      </c>
      <c r="W245">
        <v>3.5760000000000001</v>
      </c>
      <c r="X245">
        <v>6.23</v>
      </c>
      <c r="Y245" s="8">
        <f t="shared" si="54"/>
        <v>2.6540000000000004</v>
      </c>
      <c r="Z245">
        <v>2.524</v>
      </c>
      <c r="AA245">
        <v>31.5</v>
      </c>
      <c r="AB245">
        <v>18</v>
      </c>
      <c r="AC245">
        <f t="shared" si="55"/>
        <v>1.255272505103306</v>
      </c>
      <c r="AD245">
        <f t="shared" si="56"/>
        <v>1.4983105537896004</v>
      </c>
      <c r="AE245" s="7">
        <f t="shared" si="57"/>
        <v>61.458779884836652</v>
      </c>
      <c r="AF245" s="7">
        <v>20</v>
      </c>
      <c r="AG245" s="7">
        <f t="shared" si="58"/>
        <v>-81.458779884836645</v>
      </c>
      <c r="AH245" s="7">
        <f t="shared" si="59"/>
        <v>3.1176019044513992</v>
      </c>
      <c r="AI245">
        <v>0</v>
      </c>
      <c r="AJ245">
        <v>0.06</v>
      </c>
      <c r="AK245">
        <v>5.7</v>
      </c>
      <c r="AL245">
        <v>0.22</v>
      </c>
      <c r="AM245">
        <v>1.8</v>
      </c>
    </row>
    <row r="246" spans="1:39" x14ac:dyDescent="0.25">
      <c r="A246">
        <v>574</v>
      </c>
      <c r="B246" t="s">
        <v>270</v>
      </c>
      <c r="C246" t="s">
        <v>271</v>
      </c>
      <c r="D246" t="s">
        <v>1332</v>
      </c>
      <c r="E246" s="7">
        <f t="shared" si="45"/>
        <v>2290.8676527677749</v>
      </c>
      <c r="F246" s="8">
        <v>3.36</v>
      </c>
      <c r="G246" s="7">
        <f t="shared" si="46"/>
        <v>50560950.034239493</v>
      </c>
      <c r="H246" s="7">
        <f t="shared" si="47"/>
        <v>7.7038152256926722</v>
      </c>
      <c r="I246" s="7">
        <v>0.03</v>
      </c>
      <c r="J246" s="7">
        <f t="shared" si="48"/>
        <v>1.8371212547196627</v>
      </c>
      <c r="K246" s="7">
        <f t="shared" si="49"/>
        <v>6.1809364804123348</v>
      </c>
      <c r="L246" s="7">
        <f t="shared" si="50"/>
        <v>68.726029583033238</v>
      </c>
      <c r="M246" s="7">
        <f t="shared" si="50"/>
        <v>1516828.5010271834</v>
      </c>
      <c r="N246" s="7">
        <f t="shared" si="51"/>
        <v>3.1120480600157432</v>
      </c>
      <c r="O246" s="7">
        <f t="shared" si="52"/>
        <v>5.7660480600157449</v>
      </c>
      <c r="P246">
        <v>65</v>
      </c>
      <c r="Q246">
        <f t="shared" si="53"/>
        <v>338</v>
      </c>
      <c r="R246" t="s">
        <v>1333</v>
      </c>
      <c r="S246" s="9" t="s">
        <v>1334</v>
      </c>
      <c r="T246" t="s">
        <v>42</v>
      </c>
      <c r="U246" t="s">
        <v>272</v>
      </c>
      <c r="V246">
        <v>170.34</v>
      </c>
      <c r="W246">
        <v>3.5760000000000001</v>
      </c>
      <c r="X246">
        <v>6.23</v>
      </c>
      <c r="Y246" s="8">
        <f t="shared" si="54"/>
        <v>2.6540000000000004</v>
      </c>
      <c r="Z246">
        <v>2.524</v>
      </c>
      <c r="AA246">
        <v>31.5</v>
      </c>
      <c r="AB246">
        <v>18</v>
      </c>
      <c r="AC246">
        <f t="shared" si="55"/>
        <v>1.255272505103306</v>
      </c>
      <c r="AD246">
        <f t="shared" si="56"/>
        <v>1.4983105537896004</v>
      </c>
      <c r="AE246" s="7">
        <f t="shared" si="57"/>
        <v>61.458779884836652</v>
      </c>
      <c r="AF246" s="7">
        <v>20</v>
      </c>
      <c r="AG246" s="7">
        <f t="shared" si="58"/>
        <v>-81.458779884836645</v>
      </c>
      <c r="AH246" s="7">
        <f t="shared" si="59"/>
        <v>4.3438152256926719</v>
      </c>
      <c r="AI246">
        <v>0</v>
      </c>
      <c r="AJ246">
        <v>0.06</v>
      </c>
      <c r="AK246">
        <v>5.7</v>
      </c>
      <c r="AL246">
        <v>0.22</v>
      </c>
      <c r="AM246">
        <v>1.8</v>
      </c>
    </row>
    <row r="247" spans="1:39" x14ac:dyDescent="0.25">
      <c r="A247">
        <v>573</v>
      </c>
      <c r="B247" t="s">
        <v>270</v>
      </c>
      <c r="C247" t="s">
        <v>271</v>
      </c>
      <c r="D247" t="s">
        <v>1332</v>
      </c>
      <c r="E247" s="7">
        <f t="shared" si="45"/>
        <v>616.59500186148273</v>
      </c>
      <c r="F247" s="8">
        <v>2.79</v>
      </c>
      <c r="G247" s="7">
        <f t="shared" si="46"/>
        <v>144578082.97606683</v>
      </c>
      <c r="H247" s="7">
        <f t="shared" si="47"/>
        <v>8.1601024619489539</v>
      </c>
      <c r="I247" s="7">
        <v>0.03</v>
      </c>
      <c r="J247" s="7">
        <f t="shared" si="48"/>
        <v>1.2671212547196629</v>
      </c>
      <c r="K247" s="7">
        <f t="shared" si="49"/>
        <v>6.6372237166686165</v>
      </c>
      <c r="L247" s="7">
        <f t="shared" si="50"/>
        <v>18.497850055844488</v>
      </c>
      <c r="M247" s="7">
        <f t="shared" si="50"/>
        <v>4337342.4892820083</v>
      </c>
      <c r="N247" s="7">
        <f t="shared" si="51"/>
        <v>3.3163582257322495</v>
      </c>
      <c r="O247" s="7">
        <f t="shared" si="52"/>
        <v>5.9703582257322498</v>
      </c>
      <c r="P247">
        <v>95</v>
      </c>
      <c r="Q247">
        <f t="shared" si="53"/>
        <v>368</v>
      </c>
      <c r="R247" t="s">
        <v>1333</v>
      </c>
      <c r="S247" s="9" t="s">
        <v>1334</v>
      </c>
      <c r="T247" t="s">
        <v>42</v>
      </c>
      <c r="U247" t="s">
        <v>272</v>
      </c>
      <c r="V247">
        <v>170.34</v>
      </c>
      <c r="W247">
        <v>3.5760000000000001</v>
      </c>
      <c r="X247">
        <v>6.23</v>
      </c>
      <c r="Y247" s="8">
        <f t="shared" si="54"/>
        <v>2.6540000000000004</v>
      </c>
      <c r="Z247">
        <v>2.524</v>
      </c>
      <c r="AA247">
        <v>31.5</v>
      </c>
      <c r="AB247">
        <v>18</v>
      </c>
      <c r="AC247">
        <f t="shared" si="55"/>
        <v>1.255272505103306</v>
      </c>
      <c r="AD247">
        <f t="shared" si="56"/>
        <v>1.4983105537896004</v>
      </c>
      <c r="AE247" s="7">
        <f t="shared" si="57"/>
        <v>61.458779884836652</v>
      </c>
      <c r="AF247" s="7">
        <v>20</v>
      </c>
      <c r="AG247" s="7">
        <f t="shared" si="58"/>
        <v>-81.458779884836645</v>
      </c>
      <c r="AH247" s="7">
        <f t="shared" si="59"/>
        <v>5.3701024619489539</v>
      </c>
      <c r="AI247">
        <v>0</v>
      </c>
      <c r="AJ247">
        <v>0.06</v>
      </c>
      <c r="AK247">
        <v>5.7</v>
      </c>
      <c r="AL247">
        <v>0.22</v>
      </c>
      <c r="AM247">
        <v>1.8</v>
      </c>
    </row>
    <row r="248" spans="1:39" x14ac:dyDescent="0.25">
      <c r="A248">
        <v>332</v>
      </c>
      <c r="B248" t="s">
        <v>1514</v>
      </c>
      <c r="C248" t="s">
        <v>902</v>
      </c>
      <c r="D248" t="s">
        <v>1332</v>
      </c>
      <c r="E248" s="7">
        <f t="shared" si="45"/>
        <v>5888.4365535558973</v>
      </c>
      <c r="F248" s="8">
        <v>3.77</v>
      </c>
      <c r="G248" s="7">
        <f t="shared" si="46"/>
        <v>52702.332469573979</v>
      </c>
      <c r="H248" s="7">
        <f t="shared" si="47"/>
        <v>4.7218298363937405</v>
      </c>
      <c r="I248" s="7">
        <v>0.03</v>
      </c>
      <c r="J248" s="7">
        <f t="shared" si="48"/>
        <v>2.2471212547196631</v>
      </c>
      <c r="K248" s="7">
        <f t="shared" si="49"/>
        <v>3.1989510911134036</v>
      </c>
      <c r="L248" s="7">
        <f t="shared" si="50"/>
        <v>176.65309660667705</v>
      </c>
      <c r="M248" s="7">
        <f t="shared" si="50"/>
        <v>1581.0699740872208</v>
      </c>
      <c r="N248" s="7">
        <f t="shared" si="51"/>
        <v>4.3590856001770364</v>
      </c>
      <c r="O248" s="7">
        <f t="shared" si="52"/>
        <v>2.5320856001770364</v>
      </c>
      <c r="P248">
        <v>95</v>
      </c>
      <c r="Q248">
        <f t="shared" si="53"/>
        <v>368</v>
      </c>
      <c r="R248" t="s">
        <v>1333</v>
      </c>
      <c r="S248" s="9" t="s">
        <v>1334</v>
      </c>
      <c r="T248" t="s">
        <v>42</v>
      </c>
      <c r="U248" t="s">
        <v>903</v>
      </c>
      <c r="V248">
        <v>142.19999999999999</v>
      </c>
      <c r="W248">
        <v>5.5469999999999997</v>
      </c>
      <c r="X248">
        <v>3.72</v>
      </c>
      <c r="Y248" s="8">
        <f t="shared" si="54"/>
        <v>-1.8269999999999995</v>
      </c>
      <c r="Z248">
        <v>-1.677</v>
      </c>
      <c r="AA248">
        <v>4.91</v>
      </c>
      <c r="AB248">
        <v>11</v>
      </c>
      <c r="AC248">
        <f t="shared" si="55"/>
        <v>1.0413926851582251</v>
      </c>
      <c r="AD248">
        <f t="shared" si="56"/>
        <v>0.69108149212296843</v>
      </c>
      <c r="AE248" s="7">
        <f t="shared" si="57"/>
        <v>63.340040057910223</v>
      </c>
      <c r="AF248" s="7">
        <v>20</v>
      </c>
      <c r="AG248" s="7">
        <f t="shared" si="58"/>
        <v>-83.340040057910215</v>
      </c>
      <c r="AH248" s="7">
        <f t="shared" si="59"/>
        <v>0.95182983639374041</v>
      </c>
      <c r="AI248">
        <v>0</v>
      </c>
      <c r="AJ248">
        <v>0.17</v>
      </c>
      <c r="AK248">
        <v>5.8</v>
      </c>
      <c r="AL248">
        <v>0.96</v>
      </c>
      <c r="AM248">
        <v>1.23</v>
      </c>
    </row>
    <row r="249" spans="1:39" x14ac:dyDescent="0.25">
      <c r="A249">
        <v>958</v>
      </c>
      <c r="B249" t="s">
        <v>1515</v>
      </c>
      <c r="C249" t="s">
        <v>1516</v>
      </c>
      <c r="D249" t="s">
        <v>1332</v>
      </c>
      <c r="E249" s="7">
        <f t="shared" si="45"/>
        <v>1949.8445997580463</v>
      </c>
      <c r="F249" s="8">
        <v>3.29</v>
      </c>
      <c r="G249" s="7">
        <f t="shared" si="46"/>
        <v>370093.15102154133</v>
      </c>
      <c r="H249" s="7">
        <f t="shared" si="47"/>
        <v>5.568311048075187</v>
      </c>
      <c r="I249" s="7">
        <v>0.03</v>
      </c>
      <c r="J249" s="7">
        <f t="shared" si="48"/>
        <v>1.7671212547196626</v>
      </c>
      <c r="K249" s="7">
        <f t="shared" si="49"/>
        <v>4.0454323027948496</v>
      </c>
      <c r="L249" s="7">
        <f t="shared" si="50"/>
        <v>58.495337992741383</v>
      </c>
      <c r="M249" s="7">
        <f t="shared" si="50"/>
        <v>11102.794530646248</v>
      </c>
      <c r="N249" s="7">
        <f t="shared" si="51"/>
        <v>3.8305668118584819</v>
      </c>
      <c r="O249" s="7">
        <f t="shared" si="52"/>
        <v>3.3785668118584828</v>
      </c>
      <c r="P249">
        <v>95</v>
      </c>
      <c r="Q249">
        <f t="shared" si="53"/>
        <v>368</v>
      </c>
      <c r="R249" t="s">
        <v>1333</v>
      </c>
      <c r="S249" s="9" t="s">
        <v>1334</v>
      </c>
      <c r="T249" t="s">
        <v>42</v>
      </c>
      <c r="U249" t="s">
        <v>1517</v>
      </c>
      <c r="V249">
        <v>162.28</v>
      </c>
      <c r="W249">
        <v>5.452</v>
      </c>
      <c r="X249">
        <v>5</v>
      </c>
      <c r="Y249" s="8">
        <f t="shared" si="54"/>
        <v>-0.45199999999999996</v>
      </c>
      <c r="Z249">
        <v>6.8000000000000005E-2</v>
      </c>
      <c r="AA249">
        <v>12.8</v>
      </c>
      <c r="AB249">
        <v>16.100000000000001</v>
      </c>
      <c r="AC249">
        <f t="shared" si="55"/>
        <v>1.2068258760318498</v>
      </c>
      <c r="AD249">
        <f t="shared" si="56"/>
        <v>1.1072099696478683</v>
      </c>
      <c r="AE249" s="7">
        <f t="shared" si="57"/>
        <v>61.884910380996608</v>
      </c>
      <c r="AF249" s="7">
        <v>20</v>
      </c>
      <c r="AG249" s="7">
        <f t="shared" si="58"/>
        <v>-81.884910380996615</v>
      </c>
      <c r="AH249" s="7">
        <f t="shared" si="59"/>
        <v>2.2783110480751869</v>
      </c>
      <c r="AI249">
        <v>0</v>
      </c>
      <c r="AJ249">
        <v>0.13</v>
      </c>
      <c r="AK249">
        <v>5.9</v>
      </c>
      <c r="AL249">
        <v>0.66</v>
      </c>
      <c r="AM249">
        <v>1.56</v>
      </c>
    </row>
    <row r="250" spans="1:39" x14ac:dyDescent="0.25">
      <c r="A250">
        <v>868</v>
      </c>
      <c r="B250" t="s">
        <v>151</v>
      </c>
      <c r="C250" t="s">
        <v>152</v>
      </c>
      <c r="D250" t="s">
        <v>1332</v>
      </c>
      <c r="E250" s="7">
        <f t="shared" si="45"/>
        <v>16595.869074375616</v>
      </c>
      <c r="F250" s="8">
        <v>4.22</v>
      </c>
      <c r="G250" s="7">
        <f t="shared" si="46"/>
        <v>777566.12231151166</v>
      </c>
      <c r="H250" s="7">
        <f t="shared" si="47"/>
        <v>5.890737330604332</v>
      </c>
      <c r="I250" s="7">
        <v>0.03</v>
      </c>
      <c r="J250" s="7">
        <f t="shared" si="48"/>
        <v>2.6971212547196628</v>
      </c>
      <c r="K250" s="7">
        <f t="shared" si="49"/>
        <v>4.3678585853239955</v>
      </c>
      <c r="L250" s="7">
        <f t="shared" si="50"/>
        <v>497.87607223126884</v>
      </c>
      <c r="M250" s="7">
        <f t="shared" si="50"/>
        <v>23326.983669345409</v>
      </c>
      <c r="N250" s="7">
        <f t="shared" si="51"/>
        <v>5.1929930943876279</v>
      </c>
      <c r="O250" s="7">
        <f t="shared" si="52"/>
        <v>3.7009930943876292</v>
      </c>
      <c r="P250">
        <v>95</v>
      </c>
      <c r="Q250">
        <f t="shared" si="53"/>
        <v>368</v>
      </c>
      <c r="R250" t="s">
        <v>1333</v>
      </c>
      <c r="S250" s="9" t="s">
        <v>1334</v>
      </c>
      <c r="T250" t="s">
        <v>42</v>
      </c>
      <c r="U250" t="s">
        <v>153</v>
      </c>
      <c r="V250">
        <v>250.34</v>
      </c>
      <c r="W250">
        <v>6.7119999999999997</v>
      </c>
      <c r="X250">
        <v>5.22</v>
      </c>
      <c r="Y250" s="8">
        <f t="shared" si="54"/>
        <v>-1.492</v>
      </c>
      <c r="Z250">
        <v>-1.542</v>
      </c>
      <c r="AA250">
        <v>0.22700000000000001</v>
      </c>
      <c r="AB250">
        <v>0.54</v>
      </c>
      <c r="AC250">
        <f t="shared" si="55"/>
        <v>-0.26760624017703144</v>
      </c>
      <c r="AD250">
        <f t="shared" si="56"/>
        <v>-0.64397414280687726</v>
      </c>
      <c r="AE250" s="7">
        <f t="shared" si="57"/>
        <v>74.853831052598977</v>
      </c>
      <c r="AF250" s="7">
        <v>20</v>
      </c>
      <c r="AG250" s="7">
        <f t="shared" si="58"/>
        <v>-94.853831052598977</v>
      </c>
      <c r="AH250" s="7">
        <f t="shared" si="59"/>
        <v>1.6707373306043325</v>
      </c>
      <c r="AI250">
        <v>0</v>
      </c>
      <c r="AJ250">
        <v>0</v>
      </c>
      <c r="AK250">
        <v>6</v>
      </c>
      <c r="AL250">
        <v>1.1299999999999999</v>
      </c>
      <c r="AM250">
        <v>1.33</v>
      </c>
    </row>
    <row r="251" spans="1:39" x14ac:dyDescent="0.25">
      <c r="A251">
        <v>692</v>
      </c>
      <c r="B251" t="s">
        <v>154</v>
      </c>
      <c r="C251" t="s">
        <v>155</v>
      </c>
      <c r="D251" t="s">
        <v>1332</v>
      </c>
      <c r="E251" s="7">
        <f t="shared" si="45"/>
        <v>35481.33892335758</v>
      </c>
      <c r="F251" s="8">
        <v>4.55</v>
      </c>
      <c r="G251" s="7">
        <f t="shared" si="46"/>
        <v>517.01915251124251</v>
      </c>
      <c r="H251" s="7">
        <f t="shared" si="47"/>
        <v>2.7135066314418763</v>
      </c>
      <c r="I251" s="7">
        <v>0.03</v>
      </c>
      <c r="J251" s="7">
        <f t="shared" si="48"/>
        <v>3.0271212547196629</v>
      </c>
      <c r="K251" s="7">
        <f t="shared" si="49"/>
        <v>1.1906278861615396</v>
      </c>
      <c r="L251" s="7">
        <f t="shared" si="50"/>
        <v>1064.4401677007281</v>
      </c>
      <c r="M251" s="7">
        <f t="shared" si="50"/>
        <v>15.510574575337293</v>
      </c>
      <c r="N251" s="7">
        <f t="shared" si="51"/>
        <v>5.5577623952251729</v>
      </c>
      <c r="O251" s="7">
        <f t="shared" si="52"/>
        <v>0.52376239522517254</v>
      </c>
      <c r="P251">
        <v>95</v>
      </c>
      <c r="Q251">
        <f t="shared" si="53"/>
        <v>368</v>
      </c>
      <c r="R251" t="s">
        <v>1333</v>
      </c>
      <c r="S251" s="9" t="s">
        <v>1334</v>
      </c>
      <c r="T251" t="s">
        <v>42</v>
      </c>
      <c r="U251" t="s">
        <v>156</v>
      </c>
      <c r="V251">
        <v>194.19</v>
      </c>
      <c r="W251">
        <v>6.694</v>
      </c>
      <c r="X251">
        <v>1.66</v>
      </c>
      <c r="Y251" s="8">
        <f t="shared" si="54"/>
        <v>-5.0339999999999998</v>
      </c>
      <c r="Z251">
        <v>-5.0940000000000003</v>
      </c>
      <c r="AA251">
        <v>0.61599999999999999</v>
      </c>
      <c r="AB251">
        <v>0.41099999999999998</v>
      </c>
      <c r="AC251">
        <f t="shared" si="55"/>
        <v>-0.38615817812393083</v>
      </c>
      <c r="AD251">
        <f t="shared" si="56"/>
        <v>-0.21041928783557454</v>
      </c>
      <c r="AE251" s="7">
        <f t="shared" si="57"/>
        <v>75.896599086336153</v>
      </c>
      <c r="AF251" s="7">
        <v>20</v>
      </c>
      <c r="AG251" s="7">
        <f t="shared" si="58"/>
        <v>-95.896599086336153</v>
      </c>
      <c r="AH251" s="7">
        <f t="shared" si="59"/>
        <v>-1.8364933685581233</v>
      </c>
      <c r="AI251">
        <v>0</v>
      </c>
      <c r="AJ251">
        <v>0.78</v>
      </c>
      <c r="AK251">
        <v>6.12</v>
      </c>
      <c r="AL251">
        <v>1.38</v>
      </c>
      <c r="AM251">
        <v>1.43</v>
      </c>
    </row>
    <row r="252" spans="1:39" x14ac:dyDescent="0.25">
      <c r="A252">
        <v>901</v>
      </c>
      <c r="B252" t="s">
        <v>1518</v>
      </c>
      <c r="C252" t="s">
        <v>1519</v>
      </c>
      <c r="D252" t="s">
        <v>1332</v>
      </c>
      <c r="E252" s="7">
        <f t="shared" si="45"/>
        <v>5011.8723362727324</v>
      </c>
      <c r="F252" s="8">
        <v>3.7</v>
      </c>
      <c r="G252" s="7">
        <f t="shared" si="46"/>
        <v>33949008.605752654</v>
      </c>
      <c r="H252" s="7">
        <f t="shared" si="47"/>
        <v>7.530827096338534</v>
      </c>
      <c r="I252" s="7">
        <v>0.03</v>
      </c>
      <c r="J252" s="7">
        <f t="shared" si="48"/>
        <v>2.1771212547196632</v>
      </c>
      <c r="K252" s="7">
        <f t="shared" si="49"/>
        <v>6.0079483510581966</v>
      </c>
      <c r="L252" s="7">
        <f t="shared" si="50"/>
        <v>150.3561700881821</v>
      </c>
      <c r="M252" s="7">
        <f t="shared" si="50"/>
        <v>1018470.2581725786</v>
      </c>
      <c r="N252" s="7">
        <f t="shared" si="51"/>
        <v>3.5220599306616047</v>
      </c>
      <c r="O252" s="7">
        <f t="shared" si="52"/>
        <v>5.5930599306616067</v>
      </c>
      <c r="P252">
        <v>65</v>
      </c>
      <c r="Q252">
        <f t="shared" si="53"/>
        <v>338</v>
      </c>
      <c r="R252" t="s">
        <v>1333</v>
      </c>
      <c r="S252" s="9" t="s">
        <v>1334</v>
      </c>
      <c r="T252" t="s">
        <v>42</v>
      </c>
      <c r="U252" t="s">
        <v>1520</v>
      </c>
      <c r="V252">
        <v>184.37</v>
      </c>
      <c r="W252">
        <v>4.6589999999999998</v>
      </c>
      <c r="X252">
        <v>6.73</v>
      </c>
      <c r="Y252" s="8">
        <f t="shared" si="54"/>
        <v>2.0710000000000006</v>
      </c>
      <c r="Z252">
        <v>2.0710000000000002</v>
      </c>
      <c r="AA252">
        <v>12.3</v>
      </c>
      <c r="AB252">
        <v>7.44</v>
      </c>
      <c r="AC252">
        <f t="shared" si="55"/>
        <v>0.87157293554587878</v>
      </c>
      <c r="AD252">
        <f t="shared" si="56"/>
        <v>1.0899051114393981</v>
      </c>
      <c r="AE252" s="7">
        <f t="shared" si="57"/>
        <v>64.833753357412093</v>
      </c>
      <c r="AF252" s="7">
        <v>20</v>
      </c>
      <c r="AG252" s="7">
        <f t="shared" si="58"/>
        <v>-84.833753357412093</v>
      </c>
      <c r="AH252" s="7">
        <f t="shared" si="59"/>
        <v>3.8308270963385334</v>
      </c>
      <c r="AI252">
        <v>0</v>
      </c>
      <c r="AJ252">
        <v>0.06</v>
      </c>
      <c r="AK252">
        <v>6.19</v>
      </c>
      <c r="AL252">
        <v>0.22</v>
      </c>
      <c r="AM252">
        <v>1.94</v>
      </c>
    </row>
    <row r="253" spans="1:39" x14ac:dyDescent="0.25">
      <c r="A253">
        <v>900</v>
      </c>
      <c r="B253" t="s">
        <v>1518</v>
      </c>
      <c r="C253" t="s">
        <v>1519</v>
      </c>
      <c r="D253" t="s">
        <v>1332</v>
      </c>
      <c r="E253" s="7">
        <f t="shared" si="45"/>
        <v>1096.4781961431863</v>
      </c>
      <c r="F253" s="8">
        <v>3.04</v>
      </c>
      <c r="G253" s="7">
        <f t="shared" si="46"/>
        <v>87023216.028592974</v>
      </c>
      <c r="H253" s="7">
        <f t="shared" si="47"/>
        <v>7.9396351290332658</v>
      </c>
      <c r="I253" s="7">
        <v>0.03</v>
      </c>
      <c r="J253" s="7">
        <f t="shared" si="48"/>
        <v>1.5171212547196629</v>
      </c>
      <c r="K253" s="7">
        <f t="shared" si="49"/>
        <v>6.4167563837529284</v>
      </c>
      <c r="L253" s="7">
        <f t="shared" si="50"/>
        <v>32.894345884295596</v>
      </c>
      <c r="M253" s="7">
        <f t="shared" si="50"/>
        <v>2610696.4808577914</v>
      </c>
      <c r="N253" s="7">
        <f t="shared" si="51"/>
        <v>3.6788908928165607</v>
      </c>
      <c r="O253" s="7">
        <f t="shared" si="52"/>
        <v>5.7498908928165617</v>
      </c>
      <c r="P253">
        <v>95</v>
      </c>
      <c r="Q253">
        <f t="shared" si="53"/>
        <v>368</v>
      </c>
      <c r="R253" t="s">
        <v>1333</v>
      </c>
      <c r="S253" s="9" t="s">
        <v>1334</v>
      </c>
      <c r="T253" t="s">
        <v>42</v>
      </c>
      <c r="U253" t="s">
        <v>1520</v>
      </c>
      <c r="V253">
        <v>184.37</v>
      </c>
      <c r="W253">
        <v>4.6589999999999998</v>
      </c>
      <c r="X253">
        <v>6.73</v>
      </c>
      <c r="Y253" s="8">
        <f t="shared" si="54"/>
        <v>2.0710000000000006</v>
      </c>
      <c r="Z253">
        <v>2.0710000000000002</v>
      </c>
      <c r="AA253">
        <v>12.3</v>
      </c>
      <c r="AB253">
        <v>7.44</v>
      </c>
      <c r="AC253">
        <f t="shared" si="55"/>
        <v>0.87157293554587878</v>
      </c>
      <c r="AD253">
        <f t="shared" si="56"/>
        <v>1.0899051114393981</v>
      </c>
      <c r="AE253" s="7">
        <f t="shared" si="57"/>
        <v>64.833753357412093</v>
      </c>
      <c r="AF253" s="7">
        <v>20</v>
      </c>
      <c r="AG253" s="7">
        <f t="shared" si="58"/>
        <v>-84.833753357412093</v>
      </c>
      <c r="AH253" s="7">
        <f t="shared" si="59"/>
        <v>4.8996351290332658</v>
      </c>
      <c r="AI253">
        <v>0</v>
      </c>
      <c r="AJ253">
        <v>0.06</v>
      </c>
      <c r="AK253">
        <v>6.19</v>
      </c>
      <c r="AL253">
        <v>0.22</v>
      </c>
      <c r="AM253">
        <v>1.94</v>
      </c>
    </row>
    <row r="254" spans="1:39" x14ac:dyDescent="0.25">
      <c r="A254">
        <v>360</v>
      </c>
      <c r="B254" t="s">
        <v>157</v>
      </c>
      <c r="C254" t="s">
        <v>158</v>
      </c>
      <c r="D254" t="s">
        <v>1332</v>
      </c>
      <c r="E254" s="7">
        <f t="shared" si="45"/>
        <v>56234.132519034953</v>
      </c>
      <c r="F254" s="8">
        <v>4.75</v>
      </c>
      <c r="G254" s="7">
        <f t="shared" si="46"/>
        <v>26650.304640076578</v>
      </c>
      <c r="H254" s="7">
        <f t="shared" si="47"/>
        <v>4.4257021778184269</v>
      </c>
      <c r="I254" s="7">
        <v>0.03</v>
      </c>
      <c r="J254" s="7">
        <f t="shared" si="48"/>
        <v>3.2271212547196626</v>
      </c>
      <c r="K254" s="7">
        <f t="shared" si="49"/>
        <v>2.9028234325380895</v>
      </c>
      <c r="L254" s="7">
        <f t="shared" si="50"/>
        <v>1687.0239755710484</v>
      </c>
      <c r="M254" s="7">
        <f t="shared" si="50"/>
        <v>799.50913920229721</v>
      </c>
      <c r="N254" s="7">
        <f t="shared" si="51"/>
        <v>4.6379350121414999</v>
      </c>
      <c r="O254" s="7">
        <f t="shared" si="52"/>
        <v>2.4879350121414996</v>
      </c>
      <c r="P254">
        <v>65</v>
      </c>
      <c r="Q254">
        <f t="shared" si="53"/>
        <v>338</v>
      </c>
      <c r="R254" t="s">
        <v>1333</v>
      </c>
      <c r="S254" s="9" t="s">
        <v>1334</v>
      </c>
      <c r="T254" t="s">
        <v>42</v>
      </c>
      <c r="U254" t="s">
        <v>159</v>
      </c>
      <c r="V254">
        <v>154.21</v>
      </c>
      <c r="W254">
        <v>5.91</v>
      </c>
      <c r="X254">
        <v>3.76</v>
      </c>
      <c r="Y254" s="8">
        <f t="shared" si="54"/>
        <v>-2.1500000000000004</v>
      </c>
      <c r="Z254">
        <v>-1.9</v>
      </c>
      <c r="AA254">
        <v>0.999</v>
      </c>
      <c r="AB254">
        <v>3.24</v>
      </c>
      <c r="AC254">
        <f t="shared" si="55"/>
        <v>0.51054501020661214</v>
      </c>
      <c r="AD254">
        <f t="shared" si="56"/>
        <v>-4.3451177401769168E-4</v>
      </c>
      <c r="AE254" s="7">
        <f t="shared" si="57"/>
        <v>68.009309880147811</v>
      </c>
      <c r="AF254" s="7">
        <v>20</v>
      </c>
      <c r="AG254" s="7">
        <f t="shared" si="58"/>
        <v>-88.009309880147811</v>
      </c>
      <c r="AH254" s="7">
        <f t="shared" si="59"/>
        <v>-0.32429782218157327</v>
      </c>
      <c r="AI254">
        <v>0</v>
      </c>
      <c r="AJ254">
        <v>0.21</v>
      </c>
      <c r="AK254">
        <v>6.3</v>
      </c>
      <c r="AL254">
        <v>1.1599999999999999</v>
      </c>
      <c r="AM254">
        <v>1.32</v>
      </c>
    </row>
    <row r="255" spans="1:39" x14ac:dyDescent="0.25">
      <c r="A255">
        <v>359</v>
      </c>
      <c r="B255" t="s">
        <v>157</v>
      </c>
      <c r="C255" t="s">
        <v>158</v>
      </c>
      <c r="D255" t="s">
        <v>1332</v>
      </c>
      <c r="E255" s="7">
        <f t="shared" si="45"/>
        <v>11220.184543019639</v>
      </c>
      <c r="F255" s="8">
        <v>4.05</v>
      </c>
      <c r="G255" s="7">
        <f t="shared" si="46"/>
        <v>68315.394722877129</v>
      </c>
      <c r="H255" s="7">
        <f t="shared" si="47"/>
        <v>4.8345185820097809</v>
      </c>
      <c r="I255" s="7">
        <v>0.03</v>
      </c>
      <c r="J255" s="7">
        <f t="shared" si="48"/>
        <v>2.5271212547196624</v>
      </c>
      <c r="K255" s="7">
        <f t="shared" si="49"/>
        <v>3.3116398367294435</v>
      </c>
      <c r="L255" s="7">
        <f t="shared" si="50"/>
        <v>336.6055362905891</v>
      </c>
      <c r="M255" s="7">
        <f t="shared" si="50"/>
        <v>2049.4618416863136</v>
      </c>
      <c r="N255" s="7">
        <f t="shared" si="51"/>
        <v>4.794774345793078</v>
      </c>
      <c r="O255" s="7">
        <f t="shared" si="52"/>
        <v>2.6447743457930768</v>
      </c>
      <c r="P255">
        <v>95</v>
      </c>
      <c r="Q255">
        <f t="shared" si="53"/>
        <v>368</v>
      </c>
      <c r="R255" t="s">
        <v>1333</v>
      </c>
      <c r="S255" s="9" t="s">
        <v>1334</v>
      </c>
      <c r="T255" t="s">
        <v>42</v>
      </c>
      <c r="U255" t="s">
        <v>159</v>
      </c>
      <c r="V255">
        <v>154.21</v>
      </c>
      <c r="W255">
        <v>5.91</v>
      </c>
      <c r="X255">
        <v>3.76</v>
      </c>
      <c r="Y255" s="8">
        <f t="shared" si="54"/>
        <v>-2.1500000000000004</v>
      </c>
      <c r="Z255">
        <v>-1.9</v>
      </c>
      <c r="AA255">
        <v>0.999</v>
      </c>
      <c r="AB255">
        <v>3.24</v>
      </c>
      <c r="AC255">
        <f t="shared" si="55"/>
        <v>0.51054501020661214</v>
      </c>
      <c r="AD255">
        <f t="shared" si="56"/>
        <v>-4.3451177401769168E-4</v>
      </c>
      <c r="AE255" s="7">
        <f t="shared" si="57"/>
        <v>68.009309880147811</v>
      </c>
      <c r="AF255" s="7">
        <v>20</v>
      </c>
      <c r="AG255" s="7">
        <f t="shared" si="58"/>
        <v>-88.009309880147811</v>
      </c>
      <c r="AH255" s="7">
        <f t="shared" si="59"/>
        <v>0.78451858200978086</v>
      </c>
      <c r="AI255">
        <v>0</v>
      </c>
      <c r="AJ255">
        <v>0.21</v>
      </c>
      <c r="AK255">
        <v>6.3</v>
      </c>
      <c r="AL255">
        <v>1.1599999999999999</v>
      </c>
      <c r="AM255">
        <v>1.32</v>
      </c>
    </row>
    <row r="256" spans="1:39" x14ac:dyDescent="0.25">
      <c r="A256">
        <v>444</v>
      </c>
      <c r="B256" t="s">
        <v>1521</v>
      </c>
      <c r="C256" t="s">
        <v>1522</v>
      </c>
      <c r="D256" t="s">
        <v>1332</v>
      </c>
      <c r="E256" s="7">
        <f t="shared" si="45"/>
        <v>56234.132519034953</v>
      </c>
      <c r="F256" s="8">
        <v>4.75</v>
      </c>
      <c r="G256" s="7">
        <f t="shared" si="46"/>
        <v>133696.02423471553</v>
      </c>
      <c r="H256" s="7">
        <f t="shared" si="47"/>
        <v>5.1261184926875849</v>
      </c>
      <c r="I256" s="7">
        <v>0.03</v>
      </c>
      <c r="J256" s="7">
        <f t="shared" si="48"/>
        <v>3.2271212547196626</v>
      </c>
      <c r="K256" s="7">
        <f t="shared" si="49"/>
        <v>3.6032397474072475</v>
      </c>
      <c r="L256" s="7">
        <f t="shared" si="50"/>
        <v>1687.0239755710484</v>
      </c>
      <c r="M256" s="7">
        <f t="shared" si="50"/>
        <v>4010.8807270414691</v>
      </c>
      <c r="N256" s="7">
        <f t="shared" si="51"/>
        <v>5.9043742564708808</v>
      </c>
      <c r="O256" s="7">
        <f t="shared" si="52"/>
        <v>2.9363742564708808</v>
      </c>
      <c r="P256">
        <v>95</v>
      </c>
      <c r="Q256">
        <f t="shared" si="53"/>
        <v>368</v>
      </c>
      <c r="R256" t="s">
        <v>1333</v>
      </c>
      <c r="S256" s="9" t="s">
        <v>1334</v>
      </c>
      <c r="T256" t="s">
        <v>42</v>
      </c>
      <c r="U256" t="s">
        <v>1523</v>
      </c>
      <c r="V256">
        <v>182.23</v>
      </c>
      <c r="W256">
        <v>7.0780000000000003</v>
      </c>
      <c r="X256">
        <v>4.1100000000000003</v>
      </c>
      <c r="Y256" s="8">
        <f t="shared" si="54"/>
        <v>-2.968</v>
      </c>
      <c r="Z256">
        <v>-3.258</v>
      </c>
      <c r="AA256">
        <v>0.14699999999999999</v>
      </c>
      <c r="AB256">
        <v>0.13</v>
      </c>
      <c r="AC256">
        <f t="shared" si="55"/>
        <v>-0.88605664769316317</v>
      </c>
      <c r="AD256">
        <f t="shared" si="56"/>
        <v>-0.83268266525182388</v>
      </c>
      <c r="AE256" s="7">
        <f t="shared" si="57"/>
        <v>80.293643564971433</v>
      </c>
      <c r="AF256" s="7">
        <v>20</v>
      </c>
      <c r="AG256" s="7">
        <f t="shared" si="58"/>
        <v>-100.29364356497143</v>
      </c>
      <c r="AH256" s="7">
        <f t="shared" si="59"/>
        <v>0.37611849268758479</v>
      </c>
      <c r="AI256">
        <v>0</v>
      </c>
      <c r="AJ256">
        <v>0.41</v>
      </c>
      <c r="AK256">
        <v>6.31</v>
      </c>
      <c r="AL256">
        <v>0.86</v>
      </c>
      <c r="AM256">
        <v>1.48</v>
      </c>
    </row>
    <row r="257" spans="1:39" x14ac:dyDescent="0.25">
      <c r="A257">
        <v>591</v>
      </c>
      <c r="B257" t="s">
        <v>1524</v>
      </c>
      <c r="C257" t="s">
        <v>1525</v>
      </c>
      <c r="D257" t="s">
        <v>1332</v>
      </c>
      <c r="E257" s="7">
        <f t="shared" si="45"/>
        <v>112.20184543019634</v>
      </c>
      <c r="F257" s="8">
        <v>2.0499999999999998</v>
      </c>
      <c r="G257" s="7">
        <f t="shared" si="46"/>
        <v>2.6810150774364394</v>
      </c>
      <c r="H257" s="7">
        <f t="shared" si="47"/>
        <v>0.42829925636595845</v>
      </c>
      <c r="I257" s="7">
        <v>0.03</v>
      </c>
      <c r="J257" s="7">
        <f t="shared" si="48"/>
        <v>0.52712125471966242</v>
      </c>
      <c r="K257" s="7">
        <f t="shared" si="49"/>
        <v>-1.094579488914379</v>
      </c>
      <c r="L257" s="7">
        <f t="shared" si="50"/>
        <v>3.3660553629058905</v>
      </c>
      <c r="M257" s="7">
        <f t="shared" si="50"/>
        <v>8.0430452323093177E-2</v>
      </c>
      <c r="N257" s="7">
        <f t="shared" si="51"/>
        <v>5.5149926097814939E-2</v>
      </c>
      <c r="O257" s="7">
        <f t="shared" si="52"/>
        <v>-0.97285007390218503</v>
      </c>
      <c r="P257">
        <v>15</v>
      </c>
      <c r="Q257">
        <f t="shared" si="53"/>
        <v>288</v>
      </c>
      <c r="R257" t="s">
        <v>1333</v>
      </c>
      <c r="S257" s="9" t="s">
        <v>1334</v>
      </c>
      <c r="T257" t="s">
        <v>42</v>
      </c>
      <c r="U257" t="s">
        <v>1526</v>
      </c>
      <c r="V257">
        <v>284.77999999999997</v>
      </c>
      <c r="W257">
        <v>6.8879999999999999</v>
      </c>
      <c r="X257">
        <v>5.86</v>
      </c>
      <c r="Y257" s="8">
        <f t="shared" si="54"/>
        <v>-1.0279999999999996</v>
      </c>
      <c r="Z257">
        <v>-1.1579999999999999</v>
      </c>
      <c r="AA257">
        <v>4.0700000000000003E-4</v>
      </c>
      <c r="AB257">
        <v>0.26700000000000002</v>
      </c>
      <c r="AC257">
        <f t="shared" si="55"/>
        <v>-0.57348873863542471</v>
      </c>
      <c r="AD257">
        <f t="shared" si="56"/>
        <v>-3.3904055907747801</v>
      </c>
      <c r="AE257" s="7">
        <f t="shared" si="57"/>
        <v>77.544335290622811</v>
      </c>
      <c r="AF257" s="7">
        <v>20</v>
      </c>
      <c r="AG257" s="7">
        <f t="shared" si="58"/>
        <v>-97.544335290622811</v>
      </c>
      <c r="AH257" s="7">
        <f t="shared" si="59"/>
        <v>-1.6217007436340414</v>
      </c>
      <c r="AI257">
        <v>0</v>
      </c>
      <c r="AJ257">
        <v>0</v>
      </c>
      <c r="AK257">
        <v>6.55</v>
      </c>
      <c r="AL257">
        <v>1.23</v>
      </c>
      <c r="AM257">
        <v>1.45</v>
      </c>
    </row>
    <row r="258" spans="1:39" x14ac:dyDescent="0.25">
      <c r="A258">
        <v>590</v>
      </c>
      <c r="B258" t="s">
        <v>1524</v>
      </c>
      <c r="C258" t="s">
        <v>1525</v>
      </c>
      <c r="D258" t="s">
        <v>1332</v>
      </c>
      <c r="E258" s="7">
        <f t="shared" ref="E258:E270" si="60">10^F258</f>
        <v>69.183097091893657</v>
      </c>
      <c r="F258" s="8">
        <v>1.84</v>
      </c>
      <c r="G258" s="7">
        <f t="shared" ref="G258:G274" si="61">10^H258</f>
        <v>23.288887731765804</v>
      </c>
      <c r="H258" s="7">
        <f t="shared" ref="H258:H274" si="62">F258+AH258</f>
        <v>1.3671487472941692</v>
      </c>
      <c r="I258" s="7">
        <v>0.03</v>
      </c>
      <c r="J258" s="7">
        <f t="shared" ref="J258:J270" si="63">LOG(I258*E258)</f>
        <v>0.31712125471966252</v>
      </c>
      <c r="K258" s="7">
        <f t="shared" ref="K258:K270" si="64">J258+AH258</f>
        <v>-0.15572999798616832</v>
      </c>
      <c r="L258" s="7">
        <f t="shared" ref="L258:M270" si="65">10^J258</f>
        <v>2.0754929127568102</v>
      </c>
      <c r="M258" s="7">
        <f t="shared" si="65"/>
        <v>0.69866663195297407</v>
      </c>
      <c r="N258" s="7">
        <f t="shared" ref="N258:N270" si="66">LOG(EXP((AE258/8.314)*((1000/298)-(1000/Q258))+LN(L258)))</f>
        <v>0.75844509446996167</v>
      </c>
      <c r="O258" s="7">
        <f t="shared" ref="O258:O270" si="67">LOG(EXP((-AF258/8.314)*((1000/298)-(1000/Q258))+LN(M258)))</f>
        <v>-0.26955490553003808</v>
      </c>
      <c r="P258">
        <v>35</v>
      </c>
      <c r="Q258">
        <f t="shared" ref="Q258:Q274" si="68">P258+273</f>
        <v>308</v>
      </c>
      <c r="R258" t="s">
        <v>1333</v>
      </c>
      <c r="S258" s="9" t="s">
        <v>1334</v>
      </c>
      <c r="T258" t="s">
        <v>42</v>
      </c>
      <c r="U258" t="s">
        <v>1526</v>
      </c>
      <c r="V258">
        <v>284.77999999999997</v>
      </c>
      <c r="W258">
        <v>6.8879999999999999</v>
      </c>
      <c r="X258">
        <v>5.86</v>
      </c>
      <c r="Y258" s="8">
        <f t="shared" ref="Y258:Y274" si="69">X258-W258</f>
        <v>-1.0279999999999996</v>
      </c>
      <c r="Z258">
        <v>-1.1579999999999999</v>
      </c>
      <c r="AA258">
        <v>4.0700000000000003E-4</v>
      </c>
      <c r="AB258">
        <v>0.26700000000000002</v>
      </c>
      <c r="AC258">
        <f t="shared" ref="AC258:AC274" si="70">LOG(AB258)</f>
        <v>-0.57348873863542471</v>
      </c>
      <c r="AD258">
        <f t="shared" ref="AD258:AD274" si="71">LOG(AA258)</f>
        <v>-3.3904055907747801</v>
      </c>
      <c r="AE258" s="7">
        <f t="shared" ref="AE258:AE274" si="72">-3.82*LN(AB258)+72.5</f>
        <v>77.544335290622811</v>
      </c>
      <c r="AF258" s="7">
        <v>20</v>
      </c>
      <c r="AG258" s="7">
        <f t="shared" ref="AG258:AG274" si="73">-AF258-AE258</f>
        <v>-97.544335290622811</v>
      </c>
      <c r="AH258" s="7">
        <f t="shared" ref="AH258:AH274" si="74">LOG(EXP((-AG258/8.314)*((1000/298)-(1000/Q258))+LN(10^Y258)))</f>
        <v>-0.47285125270583084</v>
      </c>
      <c r="AI258">
        <v>0</v>
      </c>
      <c r="AJ258">
        <v>0</v>
      </c>
      <c r="AK258">
        <v>6.55</v>
      </c>
      <c r="AL258">
        <v>1.23</v>
      </c>
      <c r="AM258">
        <v>1.45</v>
      </c>
    </row>
    <row r="259" spans="1:39" x14ac:dyDescent="0.25">
      <c r="A259">
        <v>263</v>
      </c>
      <c r="B259" t="s">
        <v>1527</v>
      </c>
      <c r="C259" t="s">
        <v>55</v>
      </c>
      <c r="D259" t="s">
        <v>1332</v>
      </c>
      <c r="E259" s="7">
        <f t="shared" si="60"/>
        <v>17782.794100389234</v>
      </c>
      <c r="F259" s="8">
        <v>4.25</v>
      </c>
      <c r="G259" s="7">
        <f t="shared" si="61"/>
        <v>251818.80980175734</v>
      </c>
      <c r="H259" s="7">
        <f t="shared" si="62"/>
        <v>5.4010881669474058</v>
      </c>
      <c r="I259" s="7">
        <v>0.03</v>
      </c>
      <c r="J259" s="7">
        <f t="shared" si="63"/>
        <v>2.7271212547196626</v>
      </c>
      <c r="K259" s="7">
        <f t="shared" si="64"/>
        <v>3.8782094216670684</v>
      </c>
      <c r="L259" s="7">
        <f t="shared" si="65"/>
        <v>533.48382301167737</v>
      </c>
      <c r="M259" s="7">
        <f t="shared" si="65"/>
        <v>7554.5642940527123</v>
      </c>
      <c r="N259" s="7">
        <f t="shared" si="66"/>
        <v>5.1053439307307</v>
      </c>
      <c r="O259" s="7">
        <f t="shared" si="67"/>
        <v>3.2113439307307012</v>
      </c>
      <c r="P259">
        <v>95</v>
      </c>
      <c r="Q259">
        <f t="shared" si="68"/>
        <v>368</v>
      </c>
      <c r="R259" t="s">
        <v>1333</v>
      </c>
      <c r="S259" s="9" t="s">
        <v>1334</v>
      </c>
      <c r="T259" t="s">
        <v>42</v>
      </c>
      <c r="U259" t="s">
        <v>56</v>
      </c>
      <c r="V259">
        <v>154.21</v>
      </c>
      <c r="W259">
        <v>6.0439999999999996</v>
      </c>
      <c r="X259">
        <v>4.1500000000000004</v>
      </c>
      <c r="Y259" s="8">
        <f t="shared" si="69"/>
        <v>-1.8939999999999992</v>
      </c>
      <c r="Z259">
        <v>-2.1240000000000001</v>
      </c>
      <c r="AA259">
        <v>0.17199999999999999</v>
      </c>
      <c r="AB259">
        <v>1.36</v>
      </c>
      <c r="AC259">
        <f t="shared" si="70"/>
        <v>0.13353890837021754</v>
      </c>
      <c r="AD259">
        <f t="shared" si="71"/>
        <v>-0.76447155309245107</v>
      </c>
      <c r="AE259" s="7">
        <f t="shared" si="72"/>
        <v>71.325408446962797</v>
      </c>
      <c r="AF259" s="7">
        <v>20</v>
      </c>
      <c r="AG259" s="7">
        <f t="shared" si="73"/>
        <v>-91.325408446962797</v>
      </c>
      <c r="AH259" s="7">
        <f t="shared" si="74"/>
        <v>1.1510881669474056</v>
      </c>
      <c r="AI259">
        <v>0</v>
      </c>
      <c r="AJ259">
        <v>0.15</v>
      </c>
      <c r="AK259">
        <v>6.56</v>
      </c>
      <c r="AL259">
        <v>0.99</v>
      </c>
      <c r="AM259">
        <v>1.26</v>
      </c>
    </row>
    <row r="260" spans="1:39" x14ac:dyDescent="0.25">
      <c r="A260">
        <v>904</v>
      </c>
      <c r="B260" t="s">
        <v>1528</v>
      </c>
      <c r="C260" t="s">
        <v>1529</v>
      </c>
      <c r="D260" t="s">
        <v>1332</v>
      </c>
      <c r="E260" s="7">
        <f t="shared" si="60"/>
        <v>11481.536214968832</v>
      </c>
      <c r="F260" s="8">
        <v>4.0599999999999996</v>
      </c>
      <c r="G260" s="7">
        <f t="shared" si="61"/>
        <v>346042951.18888289</v>
      </c>
      <c r="H260" s="7">
        <f t="shared" si="62"/>
        <v>8.5391300071934459</v>
      </c>
      <c r="I260" s="7">
        <v>0.03</v>
      </c>
      <c r="J260" s="7">
        <f t="shared" si="63"/>
        <v>2.5371212547196627</v>
      </c>
      <c r="K260" s="7">
        <f t="shared" si="64"/>
        <v>7.0162512619131103</v>
      </c>
      <c r="L260" s="7">
        <f t="shared" si="65"/>
        <v>344.44608644906521</v>
      </c>
      <c r="M260" s="7">
        <f t="shared" si="65"/>
        <v>10381288.535666512</v>
      </c>
      <c r="N260" s="7">
        <f t="shared" si="66"/>
        <v>4.0063628415165198</v>
      </c>
      <c r="O260" s="7">
        <f t="shared" si="67"/>
        <v>6.6013628415165204</v>
      </c>
      <c r="P260">
        <v>65</v>
      </c>
      <c r="Q260">
        <f t="shared" si="68"/>
        <v>338</v>
      </c>
      <c r="R260" t="s">
        <v>1333</v>
      </c>
      <c r="S260" s="9" t="s">
        <v>1334</v>
      </c>
      <c r="T260" t="s">
        <v>42</v>
      </c>
      <c r="U260" t="s">
        <v>1530</v>
      </c>
      <c r="V260">
        <v>198.4</v>
      </c>
      <c r="W260">
        <v>4.625</v>
      </c>
      <c r="X260">
        <v>7.22</v>
      </c>
      <c r="Y260" s="8">
        <f t="shared" si="69"/>
        <v>2.5949999999999998</v>
      </c>
      <c r="Z260">
        <v>2.5750000000000002</v>
      </c>
      <c r="AA260">
        <v>4.92</v>
      </c>
      <c r="AB260">
        <v>1.55</v>
      </c>
      <c r="AC260">
        <f t="shared" si="70"/>
        <v>0.1903316981702915</v>
      </c>
      <c r="AD260">
        <f t="shared" si="71"/>
        <v>0.69196510276736034</v>
      </c>
      <c r="AE260" s="7">
        <f t="shared" si="72"/>
        <v>70.825866163842988</v>
      </c>
      <c r="AF260" s="7">
        <v>20</v>
      </c>
      <c r="AG260" s="7">
        <f t="shared" si="73"/>
        <v>-90.825866163842988</v>
      </c>
      <c r="AH260" s="7">
        <f t="shared" si="74"/>
        <v>4.4791300071934472</v>
      </c>
      <c r="AI260">
        <v>0</v>
      </c>
      <c r="AJ260">
        <v>7.0000000000000007E-2</v>
      </c>
      <c r="AK260">
        <v>6.69</v>
      </c>
      <c r="AL260">
        <v>0.23</v>
      </c>
      <c r="AM260">
        <v>2.08</v>
      </c>
    </row>
    <row r="261" spans="1:39" x14ac:dyDescent="0.25">
      <c r="A261">
        <v>903</v>
      </c>
      <c r="B261" t="s">
        <v>1528</v>
      </c>
      <c r="C261" t="s">
        <v>1529</v>
      </c>
      <c r="D261" t="s">
        <v>1332</v>
      </c>
      <c r="E261" s="7">
        <f t="shared" si="60"/>
        <v>2238.7211385683418</v>
      </c>
      <c r="F261" s="8">
        <v>3.35</v>
      </c>
      <c r="G261" s="7">
        <f t="shared" si="61"/>
        <v>940658082.45555472</v>
      </c>
      <c r="H261" s="7">
        <f t="shared" si="62"/>
        <v>8.9734317914535975</v>
      </c>
      <c r="I261" s="7">
        <v>0.03</v>
      </c>
      <c r="J261" s="7">
        <f t="shared" si="63"/>
        <v>1.8271212547196627</v>
      </c>
      <c r="K261" s="7">
        <f t="shared" si="64"/>
        <v>7.4505530461732601</v>
      </c>
      <c r="L261" s="7">
        <f t="shared" si="65"/>
        <v>67.161634157050244</v>
      </c>
      <c r="M261" s="7">
        <f t="shared" si="65"/>
        <v>28219742.473666713</v>
      </c>
      <c r="N261" s="7">
        <f t="shared" si="66"/>
        <v>4.1886875552368918</v>
      </c>
      <c r="O261" s="7">
        <f t="shared" si="67"/>
        <v>6.7836875552368943</v>
      </c>
      <c r="P261">
        <v>95</v>
      </c>
      <c r="Q261">
        <f t="shared" si="68"/>
        <v>368</v>
      </c>
      <c r="R261" t="s">
        <v>1333</v>
      </c>
      <c r="S261" s="9" t="s">
        <v>1334</v>
      </c>
      <c r="T261" t="s">
        <v>42</v>
      </c>
      <c r="U261" t="s">
        <v>1530</v>
      </c>
      <c r="V261">
        <v>198.4</v>
      </c>
      <c r="W261">
        <v>4.625</v>
      </c>
      <c r="X261">
        <v>7.22</v>
      </c>
      <c r="Y261" s="8">
        <f t="shared" si="69"/>
        <v>2.5949999999999998</v>
      </c>
      <c r="Z261">
        <v>2.5750000000000002</v>
      </c>
      <c r="AA261">
        <v>4.92</v>
      </c>
      <c r="AB261">
        <v>1.55</v>
      </c>
      <c r="AC261">
        <f t="shared" si="70"/>
        <v>0.1903316981702915</v>
      </c>
      <c r="AD261">
        <f t="shared" si="71"/>
        <v>0.69196510276736034</v>
      </c>
      <c r="AE261" s="7">
        <f t="shared" si="72"/>
        <v>70.825866163842988</v>
      </c>
      <c r="AF261" s="7">
        <v>20</v>
      </c>
      <c r="AG261" s="7">
        <f t="shared" si="73"/>
        <v>-90.825866163842988</v>
      </c>
      <c r="AH261" s="7">
        <f t="shared" si="74"/>
        <v>5.623431791453597</v>
      </c>
      <c r="AI261">
        <v>0</v>
      </c>
      <c r="AJ261">
        <v>7.0000000000000007E-2</v>
      </c>
      <c r="AK261">
        <v>6.69</v>
      </c>
      <c r="AL261">
        <v>0.23</v>
      </c>
      <c r="AM261">
        <v>2.08</v>
      </c>
    </row>
    <row r="262" spans="1:39" x14ac:dyDescent="0.25">
      <c r="A262">
        <v>695</v>
      </c>
      <c r="B262" t="s">
        <v>1531</v>
      </c>
      <c r="C262" t="s">
        <v>1532</v>
      </c>
      <c r="D262" t="s">
        <v>1332</v>
      </c>
      <c r="E262" s="7">
        <f t="shared" si="60"/>
        <v>30199.517204020212</v>
      </c>
      <c r="F262" s="8">
        <v>4.4800000000000004</v>
      </c>
      <c r="G262" s="7">
        <f t="shared" si="61"/>
        <v>86699.73914984375</v>
      </c>
      <c r="H262" s="7">
        <f t="shared" si="62"/>
        <v>4.9380177908331433</v>
      </c>
      <c r="I262" s="7">
        <v>0.03</v>
      </c>
      <c r="J262" s="7">
        <f t="shared" si="63"/>
        <v>2.957121254719663</v>
      </c>
      <c r="K262" s="7">
        <f t="shared" si="64"/>
        <v>3.4151390455528055</v>
      </c>
      <c r="L262" s="7">
        <f t="shared" si="65"/>
        <v>905.98551612060703</v>
      </c>
      <c r="M262" s="7">
        <f t="shared" si="65"/>
        <v>2600.9921744953099</v>
      </c>
      <c r="N262" s="7">
        <f t="shared" si="66"/>
        <v>5.5232735546164387</v>
      </c>
      <c r="O262" s="7">
        <f t="shared" si="67"/>
        <v>2.7482735546164383</v>
      </c>
      <c r="P262">
        <v>95</v>
      </c>
      <c r="Q262">
        <f t="shared" si="68"/>
        <v>368</v>
      </c>
      <c r="R262" t="s">
        <v>1333</v>
      </c>
      <c r="S262" s="9" t="s">
        <v>1334</v>
      </c>
      <c r="T262" t="s">
        <v>42</v>
      </c>
      <c r="U262" t="s">
        <v>1533</v>
      </c>
      <c r="V262">
        <v>168.2</v>
      </c>
      <c r="W262">
        <v>6.8250000000000002</v>
      </c>
      <c r="X262">
        <v>4.05</v>
      </c>
      <c r="Y262" s="8">
        <f t="shared" si="69"/>
        <v>-2.7750000000000004</v>
      </c>
      <c r="Z262">
        <v>-2.7749999999999999</v>
      </c>
      <c r="AA262">
        <v>0.111</v>
      </c>
      <c r="AB262">
        <v>0.311</v>
      </c>
      <c r="AC262">
        <f t="shared" si="70"/>
        <v>-0.5072396109731625</v>
      </c>
      <c r="AD262">
        <f t="shared" si="71"/>
        <v>-0.95467702121334252</v>
      </c>
      <c r="AE262" s="7">
        <f t="shared" si="72"/>
        <v>76.961616241187087</v>
      </c>
      <c r="AF262" s="7">
        <v>20</v>
      </c>
      <c r="AG262" s="7">
        <f t="shared" si="73"/>
        <v>-96.961616241187087</v>
      </c>
      <c r="AH262" s="7">
        <f t="shared" si="74"/>
        <v>0.45801779083314254</v>
      </c>
      <c r="AI262">
        <v>0</v>
      </c>
      <c r="AJ262">
        <v>0.27</v>
      </c>
      <c r="AK262">
        <v>6.78</v>
      </c>
      <c r="AL262">
        <v>1.22</v>
      </c>
      <c r="AM262">
        <v>1.27</v>
      </c>
    </row>
    <row r="263" spans="1:39" x14ac:dyDescent="0.25">
      <c r="A263">
        <v>101</v>
      </c>
      <c r="B263" t="s">
        <v>166</v>
      </c>
      <c r="C263" t="s">
        <v>164</v>
      </c>
      <c r="D263" t="s">
        <v>1332</v>
      </c>
      <c r="E263" s="7">
        <f t="shared" si="60"/>
        <v>46773.514128719893</v>
      </c>
      <c r="F263" s="8">
        <v>4.67</v>
      </c>
      <c r="G263" s="7">
        <f t="shared" si="61"/>
        <v>42311.247578648574</v>
      </c>
      <c r="H263" s="7">
        <f t="shared" si="62"/>
        <v>4.6264558310163526</v>
      </c>
      <c r="I263" s="7">
        <v>0.03</v>
      </c>
      <c r="J263" s="7">
        <f t="shared" si="63"/>
        <v>3.147121254719663</v>
      </c>
      <c r="K263" s="7">
        <f t="shared" si="64"/>
        <v>3.1035770857360157</v>
      </c>
      <c r="L263" s="7">
        <f t="shared" si="65"/>
        <v>1403.2054238615979</v>
      </c>
      <c r="M263" s="7">
        <f t="shared" si="65"/>
        <v>1269.3374273594593</v>
      </c>
      <c r="N263" s="7">
        <f t="shared" si="66"/>
        <v>5.9937115947996498</v>
      </c>
      <c r="O263" s="7">
        <f t="shared" si="67"/>
        <v>2.4367115947996485</v>
      </c>
      <c r="P263">
        <v>95</v>
      </c>
      <c r="Q263">
        <f t="shared" si="68"/>
        <v>368</v>
      </c>
      <c r="R263" t="s">
        <v>1333</v>
      </c>
      <c r="S263" s="9" t="s">
        <v>1334</v>
      </c>
      <c r="T263" t="s">
        <v>42</v>
      </c>
      <c r="U263" t="s">
        <v>165</v>
      </c>
      <c r="V263">
        <v>290.83</v>
      </c>
      <c r="W263">
        <v>7.8170000000000002</v>
      </c>
      <c r="X263">
        <v>4.26</v>
      </c>
      <c r="Y263" s="8">
        <f t="shared" si="69"/>
        <v>-3.5570000000000004</v>
      </c>
      <c r="Z263">
        <v>-3.677</v>
      </c>
      <c r="AA263">
        <v>6.7400000000000002E-2</v>
      </c>
      <c r="AB263">
        <v>3.44E-2</v>
      </c>
      <c r="AC263">
        <f t="shared" si="70"/>
        <v>-1.4634415574284698</v>
      </c>
      <c r="AD263">
        <f t="shared" si="71"/>
        <v>-1.1713401034646802</v>
      </c>
      <c r="AE263" s="7">
        <f t="shared" si="72"/>
        <v>85.372249089782642</v>
      </c>
      <c r="AF263" s="7">
        <v>20</v>
      </c>
      <c r="AG263" s="7">
        <f t="shared" si="73"/>
        <v>-105.37224908978264</v>
      </c>
      <c r="AH263" s="7">
        <f t="shared" si="74"/>
        <v>-4.3544168983647248E-2</v>
      </c>
      <c r="AI263">
        <v>0</v>
      </c>
      <c r="AJ263">
        <v>0.4</v>
      </c>
      <c r="AK263">
        <v>7</v>
      </c>
      <c r="AL263">
        <v>1.1000000000000001</v>
      </c>
      <c r="AM263">
        <v>1.58</v>
      </c>
    </row>
    <row r="264" spans="1:39" x14ac:dyDescent="0.25">
      <c r="A264">
        <v>1097</v>
      </c>
      <c r="B264" t="s">
        <v>1534</v>
      </c>
      <c r="C264" t="s">
        <v>935</v>
      </c>
      <c r="D264" t="s">
        <v>1332</v>
      </c>
      <c r="E264" s="7">
        <f t="shared" si="60"/>
        <v>56234.132519034953</v>
      </c>
      <c r="F264" s="8">
        <v>4.75</v>
      </c>
      <c r="G264" s="7">
        <f t="shared" si="61"/>
        <v>785626.8976145077</v>
      </c>
      <c r="H264" s="7">
        <f t="shared" si="62"/>
        <v>5.8952163440324368</v>
      </c>
      <c r="I264" s="7">
        <v>0.03</v>
      </c>
      <c r="J264" s="7">
        <f t="shared" si="63"/>
        <v>3.2271212547196626</v>
      </c>
      <c r="K264" s="7">
        <f t="shared" si="64"/>
        <v>4.3723375987520994</v>
      </c>
      <c r="L264" s="7">
        <f t="shared" si="65"/>
        <v>1687.0239755710484</v>
      </c>
      <c r="M264" s="7">
        <f t="shared" si="65"/>
        <v>23568.80692843521</v>
      </c>
      <c r="N264" s="7">
        <f t="shared" si="66"/>
        <v>5.6964721078157323</v>
      </c>
      <c r="O264" s="7">
        <f t="shared" si="67"/>
        <v>3.7054721078157322</v>
      </c>
      <c r="P264">
        <v>95</v>
      </c>
      <c r="Q264">
        <f t="shared" si="68"/>
        <v>368</v>
      </c>
      <c r="R264" t="s">
        <v>1333</v>
      </c>
      <c r="S264" s="9" t="s">
        <v>1334</v>
      </c>
      <c r="T264" t="s">
        <v>42</v>
      </c>
      <c r="U264" t="s">
        <v>936</v>
      </c>
      <c r="V264">
        <v>223.1</v>
      </c>
      <c r="W264">
        <v>7.0410000000000004</v>
      </c>
      <c r="X264">
        <v>5.05</v>
      </c>
      <c r="Y264" s="8">
        <f t="shared" si="69"/>
        <v>-1.9910000000000005</v>
      </c>
      <c r="Z264">
        <v>-1.9410000000000001</v>
      </c>
      <c r="AA264">
        <v>2.5399999999999999E-2</v>
      </c>
      <c r="AB264">
        <v>0.66500000000000004</v>
      </c>
      <c r="AC264">
        <f t="shared" si="70"/>
        <v>-0.17717835469689538</v>
      </c>
      <c r="AD264">
        <f t="shared" si="71"/>
        <v>-1.5951662833800619</v>
      </c>
      <c r="AE264" s="7">
        <f t="shared" si="72"/>
        <v>74.058438670406403</v>
      </c>
      <c r="AF264" s="7">
        <v>20</v>
      </c>
      <c r="AG264" s="7">
        <f t="shared" si="73"/>
        <v>-94.058438670406403</v>
      </c>
      <c r="AH264" s="7">
        <f t="shared" si="74"/>
        <v>1.1452163440324366</v>
      </c>
      <c r="AI264">
        <v>0</v>
      </c>
      <c r="AJ264">
        <v>0.2</v>
      </c>
      <c r="AK264">
        <v>7.4700000000000006</v>
      </c>
      <c r="AL264">
        <v>1.35</v>
      </c>
      <c r="AM264">
        <v>1.57</v>
      </c>
    </row>
    <row r="265" spans="1:39" x14ac:dyDescent="0.25">
      <c r="A265">
        <v>1036</v>
      </c>
      <c r="B265" t="s">
        <v>1535</v>
      </c>
      <c r="C265" t="s">
        <v>315</v>
      </c>
      <c r="D265" t="s">
        <v>1332</v>
      </c>
      <c r="E265" s="7">
        <f t="shared" si="60"/>
        <v>46773.514128719893</v>
      </c>
      <c r="F265" s="8">
        <v>4.67</v>
      </c>
      <c r="G265" s="7">
        <f t="shared" si="61"/>
        <v>629954.19503723318</v>
      </c>
      <c r="H265" s="7">
        <f t="shared" si="62"/>
        <v>5.7993089723650479</v>
      </c>
      <c r="I265" s="7">
        <v>0.03</v>
      </c>
      <c r="J265" s="7">
        <f t="shared" si="63"/>
        <v>3.147121254719663</v>
      </c>
      <c r="K265" s="7">
        <f t="shared" si="64"/>
        <v>4.2764302270847114</v>
      </c>
      <c r="L265" s="7">
        <f t="shared" si="65"/>
        <v>1403.2054238615979</v>
      </c>
      <c r="M265" s="7">
        <f t="shared" si="65"/>
        <v>18898.625851117045</v>
      </c>
      <c r="N265" s="7">
        <f t="shared" si="66"/>
        <v>5.586564736148345</v>
      </c>
      <c r="O265" s="7">
        <f t="shared" si="67"/>
        <v>3.6095647361483456</v>
      </c>
      <c r="P265">
        <v>95</v>
      </c>
      <c r="Q265">
        <f t="shared" si="68"/>
        <v>368</v>
      </c>
      <c r="R265" t="s">
        <v>1333</v>
      </c>
      <c r="S265" s="9" t="s">
        <v>1334</v>
      </c>
      <c r="T265" t="s">
        <v>42</v>
      </c>
      <c r="U265" t="s">
        <v>316</v>
      </c>
      <c r="V265">
        <v>223.1</v>
      </c>
      <c r="W265">
        <v>7.0270000000000001</v>
      </c>
      <c r="X265">
        <v>5.05</v>
      </c>
      <c r="Y265" s="8">
        <f t="shared" si="69"/>
        <v>-1.9770000000000003</v>
      </c>
      <c r="Z265">
        <v>-2.0270000000000001</v>
      </c>
      <c r="AA265">
        <v>4.0099999999999997E-2</v>
      </c>
      <c r="AB265">
        <v>0.84099999999999997</v>
      </c>
      <c r="AC265">
        <f t="shared" si="70"/>
        <v>-7.5204004202087837E-2</v>
      </c>
      <c r="AD265">
        <f t="shared" si="71"/>
        <v>-1.3968556273798178</v>
      </c>
      <c r="AE265" s="7">
        <f t="shared" si="72"/>
        <v>73.161485024615104</v>
      </c>
      <c r="AF265" s="7">
        <v>20</v>
      </c>
      <c r="AG265" s="7">
        <f t="shared" si="73"/>
        <v>-93.161485024615104</v>
      </c>
      <c r="AH265" s="7">
        <f t="shared" si="74"/>
        <v>1.129308972365048</v>
      </c>
      <c r="AI265">
        <v>0</v>
      </c>
      <c r="AJ265">
        <v>0.21</v>
      </c>
      <c r="AK265">
        <v>7.5600000000000005</v>
      </c>
      <c r="AL265">
        <v>1.32</v>
      </c>
      <c r="AM265">
        <v>1.57</v>
      </c>
    </row>
    <row r="266" spans="1:39" x14ac:dyDescent="0.25">
      <c r="A266">
        <v>287</v>
      </c>
      <c r="B266" t="s">
        <v>60</v>
      </c>
      <c r="C266" t="s">
        <v>61</v>
      </c>
      <c r="D266" t="s">
        <v>1332</v>
      </c>
      <c r="E266" s="7">
        <f t="shared" si="60"/>
        <v>165958.69074375604</v>
      </c>
      <c r="F266" s="8">
        <v>5.22</v>
      </c>
      <c r="G266" s="7">
        <f t="shared" si="61"/>
        <v>552769.71456703858</v>
      </c>
      <c r="H266" s="7">
        <f t="shared" si="62"/>
        <v>5.7425442406672964</v>
      </c>
      <c r="I266" s="7">
        <v>0.03</v>
      </c>
      <c r="J266" s="7">
        <f t="shared" si="63"/>
        <v>3.6971212547196624</v>
      </c>
      <c r="K266" s="7">
        <f t="shared" si="64"/>
        <v>4.219665495386959</v>
      </c>
      <c r="L266" s="7">
        <f t="shared" si="65"/>
        <v>4978.7607223126852</v>
      </c>
      <c r="M266" s="7">
        <f t="shared" si="65"/>
        <v>16583.091437011171</v>
      </c>
      <c r="N266" s="7">
        <f t="shared" si="66"/>
        <v>6.4248000044505931</v>
      </c>
      <c r="O266" s="7">
        <f t="shared" si="67"/>
        <v>3.5528000044505919</v>
      </c>
      <c r="P266">
        <v>95</v>
      </c>
      <c r="Q266">
        <f t="shared" si="68"/>
        <v>368</v>
      </c>
      <c r="R266" t="s">
        <v>1333</v>
      </c>
      <c r="S266" s="9" t="s">
        <v>1334</v>
      </c>
      <c r="T266" t="s">
        <v>42</v>
      </c>
      <c r="U266" t="s">
        <v>62</v>
      </c>
      <c r="V266">
        <v>178.24</v>
      </c>
      <c r="W266">
        <v>7.2220000000000004</v>
      </c>
      <c r="X266">
        <v>4.3499999999999996</v>
      </c>
      <c r="Y266" s="8">
        <f t="shared" si="69"/>
        <v>-2.8720000000000008</v>
      </c>
      <c r="Z266">
        <v>-2.762</v>
      </c>
      <c r="AA266">
        <v>5.7600000000000004E-3</v>
      </c>
      <c r="AB266">
        <v>8.7499999999999994E-2</v>
      </c>
      <c r="AC266">
        <f t="shared" si="70"/>
        <v>-1.0579919469776868</v>
      </c>
      <c r="AD266">
        <f t="shared" si="71"/>
        <v>-2.2395775165767877</v>
      </c>
      <c r="AE266" s="7">
        <f t="shared" si="72"/>
        <v>81.805964975062935</v>
      </c>
      <c r="AF266" s="7">
        <v>20</v>
      </c>
      <c r="AG266" s="7">
        <f t="shared" si="73"/>
        <v>-101.80596497506293</v>
      </c>
      <c r="AH266" s="7">
        <f t="shared" si="74"/>
        <v>0.52254424066729632</v>
      </c>
      <c r="AI266">
        <v>0</v>
      </c>
      <c r="AJ266">
        <v>0.23</v>
      </c>
      <c r="AK266">
        <v>7.7100000000000009</v>
      </c>
      <c r="AL266">
        <v>1.34</v>
      </c>
      <c r="AM266">
        <v>1.45</v>
      </c>
    </row>
    <row r="267" spans="1:39" x14ac:dyDescent="0.25">
      <c r="A267">
        <v>599</v>
      </c>
      <c r="B267" t="s">
        <v>207</v>
      </c>
      <c r="C267" t="s">
        <v>208</v>
      </c>
      <c r="D267" t="s">
        <v>1332</v>
      </c>
      <c r="E267" s="7">
        <f t="shared" si="60"/>
        <v>169824.36524617471</v>
      </c>
      <c r="F267" s="8">
        <v>5.23</v>
      </c>
      <c r="G267" s="7">
        <f t="shared" si="61"/>
        <v>827282.90761782194</v>
      </c>
      <c r="H267" s="7">
        <f t="shared" si="62"/>
        <v>5.9176540515195102</v>
      </c>
      <c r="I267" s="7">
        <v>0.03</v>
      </c>
      <c r="J267" s="7">
        <f t="shared" si="63"/>
        <v>3.707121254719663</v>
      </c>
      <c r="K267" s="7">
        <f t="shared" si="64"/>
        <v>4.3947753062391728</v>
      </c>
      <c r="L267" s="7">
        <f t="shared" si="65"/>
        <v>5094.7309573852444</v>
      </c>
      <c r="M267" s="7">
        <f t="shared" si="65"/>
        <v>24818.487228534679</v>
      </c>
      <c r="N267" s="7">
        <f t="shared" si="66"/>
        <v>6.4709098153028064</v>
      </c>
      <c r="O267" s="7">
        <f t="shared" si="67"/>
        <v>3.7279098153028061</v>
      </c>
      <c r="P267">
        <v>95</v>
      </c>
      <c r="Q267">
        <f t="shared" si="68"/>
        <v>368</v>
      </c>
      <c r="R267" t="s">
        <v>1333</v>
      </c>
      <c r="S267" s="9" t="s">
        <v>1334</v>
      </c>
      <c r="T267" t="s">
        <v>42</v>
      </c>
      <c r="U267" t="s">
        <v>209</v>
      </c>
      <c r="V267">
        <v>178.24</v>
      </c>
      <c r="W267">
        <v>7.093</v>
      </c>
      <c r="X267">
        <v>4.3499999999999996</v>
      </c>
      <c r="Y267" s="8">
        <f t="shared" si="69"/>
        <v>-2.7430000000000003</v>
      </c>
      <c r="Z267">
        <v>-2.6429999999999998</v>
      </c>
      <c r="AA267">
        <v>2.8899999999999998E-4</v>
      </c>
      <c r="AB267">
        <v>6.59E-2</v>
      </c>
      <c r="AC267">
        <f t="shared" si="70"/>
        <v>-1.1811145854059901</v>
      </c>
      <c r="AD267">
        <f t="shared" si="71"/>
        <v>-3.5391021572434522</v>
      </c>
      <c r="AE267" s="7">
        <f t="shared" si="72"/>
        <v>82.888936319149437</v>
      </c>
      <c r="AF267" s="7">
        <v>20</v>
      </c>
      <c r="AG267" s="7">
        <f t="shared" si="73"/>
        <v>-102.88893631914944</v>
      </c>
      <c r="AH267" s="7">
        <f t="shared" si="74"/>
        <v>0.68765405151950965</v>
      </c>
      <c r="AI267">
        <v>0</v>
      </c>
      <c r="AJ267">
        <v>0.23</v>
      </c>
      <c r="AK267">
        <v>7.7100000000000009</v>
      </c>
      <c r="AL267">
        <v>1.34</v>
      </c>
      <c r="AM267">
        <v>1.45</v>
      </c>
    </row>
    <row r="268" spans="1:39" x14ac:dyDescent="0.25">
      <c r="A268">
        <v>592</v>
      </c>
      <c r="B268" t="s">
        <v>1536</v>
      </c>
      <c r="C268" t="s">
        <v>1310</v>
      </c>
      <c r="D268" t="s">
        <v>1332</v>
      </c>
      <c r="E268" s="7">
        <f t="shared" si="60"/>
        <v>2454708.915685033</v>
      </c>
      <c r="F268" s="8">
        <v>6.39</v>
      </c>
      <c r="G268" s="7">
        <f t="shared" si="61"/>
        <v>32044.164674859137</v>
      </c>
      <c r="H268" s="7">
        <f t="shared" si="62"/>
        <v>4.5057489549081442</v>
      </c>
      <c r="I268" s="7">
        <v>0.03</v>
      </c>
      <c r="J268" s="7">
        <f t="shared" si="63"/>
        <v>4.8671212547196632</v>
      </c>
      <c r="K268" s="7">
        <f t="shared" si="64"/>
        <v>2.9828702096278077</v>
      </c>
      <c r="L268" s="7">
        <f t="shared" si="65"/>
        <v>73641.267470551044</v>
      </c>
      <c r="M268" s="7">
        <f t="shared" si="65"/>
        <v>961.32494024577659</v>
      </c>
      <c r="N268" s="7">
        <f t="shared" si="66"/>
        <v>7.9960047186914407</v>
      </c>
      <c r="O268" s="7">
        <f t="shared" si="67"/>
        <v>2.316004718691441</v>
      </c>
      <c r="P268">
        <v>95</v>
      </c>
      <c r="Q268">
        <f t="shared" si="68"/>
        <v>368</v>
      </c>
      <c r="R268" t="s">
        <v>1333</v>
      </c>
      <c r="S268" s="9" t="s">
        <v>1334</v>
      </c>
      <c r="T268" t="s">
        <v>42</v>
      </c>
      <c r="U268" t="s">
        <v>1311</v>
      </c>
      <c r="V268">
        <v>227.13</v>
      </c>
      <c r="W268">
        <v>7.67</v>
      </c>
      <c r="X268">
        <v>1.99</v>
      </c>
      <c r="Y268" s="8">
        <f t="shared" si="69"/>
        <v>-5.68</v>
      </c>
      <c r="Z268">
        <v>-6.07</v>
      </c>
      <c r="AA268">
        <v>2.2899999999999999E-3</v>
      </c>
      <c r="AB268">
        <v>3.7499999999999999E-3</v>
      </c>
      <c r="AC268">
        <f t="shared" si="70"/>
        <v>-2.4259687322722812</v>
      </c>
      <c r="AD268">
        <f t="shared" si="71"/>
        <v>-2.6401645176601121</v>
      </c>
      <c r="AE268" s="7">
        <f t="shared" si="72"/>
        <v>93.838517856979308</v>
      </c>
      <c r="AF268" s="7">
        <v>20</v>
      </c>
      <c r="AG268" s="7">
        <f t="shared" si="73"/>
        <v>-113.83851785697931</v>
      </c>
      <c r="AH268" s="7">
        <f t="shared" si="74"/>
        <v>-1.8842510450918553</v>
      </c>
      <c r="AI268">
        <v>0</v>
      </c>
      <c r="AJ268">
        <v>0.41</v>
      </c>
      <c r="AK268">
        <v>7.870000000000001</v>
      </c>
      <c r="AL268">
        <v>2.34</v>
      </c>
      <c r="AM268">
        <v>1.38</v>
      </c>
    </row>
    <row r="269" spans="1:39" x14ac:dyDescent="0.25">
      <c r="A269">
        <v>1045</v>
      </c>
      <c r="B269" t="s">
        <v>1537</v>
      </c>
      <c r="C269" t="s">
        <v>330</v>
      </c>
      <c r="D269" t="s">
        <v>1332</v>
      </c>
      <c r="E269" s="7">
        <f t="shared" si="60"/>
        <v>147910.83881682079</v>
      </c>
      <c r="F269" s="8">
        <v>5.17</v>
      </c>
      <c r="G269" s="7">
        <f t="shared" si="61"/>
        <v>1438968.2277518786</v>
      </c>
      <c r="H269" s="7">
        <f t="shared" si="62"/>
        <v>6.1580512048717191</v>
      </c>
      <c r="I269" s="7">
        <v>0.03</v>
      </c>
      <c r="J269" s="7">
        <f t="shared" si="63"/>
        <v>3.6471212547196625</v>
      </c>
      <c r="K269" s="7">
        <f t="shared" si="64"/>
        <v>4.6351724595913817</v>
      </c>
      <c r="L269" s="7">
        <f t="shared" si="65"/>
        <v>4437.3251645046275</v>
      </c>
      <c r="M269" s="7">
        <f t="shared" si="65"/>
        <v>43169.046832556392</v>
      </c>
      <c r="N269" s="7">
        <f t="shared" si="66"/>
        <v>6.1753069686550148</v>
      </c>
      <c r="O269" s="7">
        <f t="shared" si="67"/>
        <v>3.968306968655015</v>
      </c>
      <c r="P269">
        <v>95</v>
      </c>
      <c r="Q269">
        <f t="shared" si="68"/>
        <v>368</v>
      </c>
      <c r="R269" t="s">
        <v>1333</v>
      </c>
      <c r="S269" s="9" t="s">
        <v>1334</v>
      </c>
      <c r="T269" t="s">
        <v>42</v>
      </c>
      <c r="U269" t="s">
        <v>331</v>
      </c>
      <c r="V269">
        <v>257.55</v>
      </c>
      <c r="W269">
        <v>7.8970000000000002</v>
      </c>
      <c r="X269">
        <v>5.69</v>
      </c>
      <c r="Y269" s="8">
        <f t="shared" si="69"/>
        <v>-2.2069999999999999</v>
      </c>
      <c r="Z269">
        <v>-2.0870000000000002</v>
      </c>
      <c r="AA269">
        <v>9.5200000000000007E-3</v>
      </c>
      <c r="AB269">
        <v>0.41899999999999998</v>
      </c>
      <c r="AC269">
        <f t="shared" si="70"/>
        <v>-0.3777859770337047</v>
      </c>
      <c r="AD269">
        <f t="shared" si="71"/>
        <v>-2.0213630516155257</v>
      </c>
      <c r="AE269" s="7">
        <f t="shared" si="72"/>
        <v>75.822958251609194</v>
      </c>
      <c r="AF269" s="7">
        <v>20</v>
      </c>
      <c r="AG269" s="7">
        <f t="shared" si="73"/>
        <v>-95.822958251609194</v>
      </c>
      <c r="AH269" s="7">
        <f t="shared" si="74"/>
        <v>0.98805120487171938</v>
      </c>
      <c r="AI269">
        <v>0</v>
      </c>
      <c r="AJ269">
        <v>0.13</v>
      </c>
      <c r="AK269">
        <v>8.1300000000000008</v>
      </c>
      <c r="AL269">
        <v>1.42</v>
      </c>
      <c r="AM269">
        <v>1.69</v>
      </c>
    </row>
    <row r="270" spans="1:39" x14ac:dyDescent="0.25">
      <c r="A270">
        <v>1233</v>
      </c>
      <c r="B270" t="s">
        <v>1538</v>
      </c>
      <c r="C270" t="s">
        <v>1539</v>
      </c>
      <c r="D270" t="s">
        <v>1332</v>
      </c>
      <c r="E270" s="7">
        <f t="shared" si="60"/>
        <v>1174.8975549395295</v>
      </c>
      <c r="F270" s="8">
        <v>3.07</v>
      </c>
      <c r="G270" s="7">
        <f t="shared" si="61"/>
        <v>3.8921324711547957E-4</v>
      </c>
      <c r="H270" s="7">
        <f t="shared" si="62"/>
        <v>-3.4098123866687247</v>
      </c>
      <c r="I270" s="7">
        <v>0.03</v>
      </c>
      <c r="J270" s="7">
        <f t="shared" si="63"/>
        <v>1.5471212547196624</v>
      </c>
      <c r="K270" s="7">
        <f t="shared" si="64"/>
        <v>-4.9326911319490616</v>
      </c>
      <c r="L270" s="7">
        <f t="shared" si="65"/>
        <v>35.246926648185898</v>
      </c>
      <c r="M270" s="7">
        <f t="shared" si="65"/>
        <v>1.1676397413464385E-5</v>
      </c>
      <c r="N270" s="7">
        <f t="shared" si="66"/>
        <v>5.7204433771145693</v>
      </c>
      <c r="O270" s="7">
        <f t="shared" si="67"/>
        <v>-5.5995566228854292</v>
      </c>
      <c r="P270">
        <v>95</v>
      </c>
      <c r="Q270">
        <f t="shared" si="68"/>
        <v>368</v>
      </c>
      <c r="R270" t="s">
        <v>1333</v>
      </c>
      <c r="S270" s="9" t="s">
        <v>1334</v>
      </c>
      <c r="T270" t="s">
        <v>42</v>
      </c>
      <c r="U270" t="s">
        <v>1540</v>
      </c>
      <c r="V270">
        <v>180.17</v>
      </c>
      <c r="W270">
        <v>10.37</v>
      </c>
      <c r="X270">
        <v>-0.95</v>
      </c>
      <c r="Y270" s="8">
        <f t="shared" si="69"/>
        <v>-11.319999999999999</v>
      </c>
      <c r="Z270">
        <v>-11.32</v>
      </c>
      <c r="AA270" s="7">
        <v>7.9099999999999994E-9</v>
      </c>
      <c r="AB270" s="7">
        <v>1.0300000000000001E-6</v>
      </c>
      <c r="AC270">
        <f t="shared" si="70"/>
        <v>-5.987162775294828</v>
      </c>
      <c r="AD270">
        <f t="shared" si="71"/>
        <v>-8.1018235165023231</v>
      </c>
      <c r="AE270" s="7">
        <f t="shared" si="72"/>
        <v>125.16233570686083</v>
      </c>
      <c r="AF270" s="7">
        <v>20</v>
      </c>
      <c r="AG270" s="7">
        <f t="shared" si="73"/>
        <v>-145.16233570686083</v>
      </c>
      <c r="AH270" s="7">
        <f t="shared" si="74"/>
        <v>-6.4798123866687245</v>
      </c>
      <c r="AI270">
        <v>0.79</v>
      </c>
      <c r="AJ270">
        <v>1.44</v>
      </c>
      <c r="AK270">
        <v>9.35</v>
      </c>
      <c r="AL270">
        <v>1.98</v>
      </c>
      <c r="AM270">
        <v>1.22</v>
      </c>
    </row>
    <row r="271" spans="1:39" x14ac:dyDescent="0.25">
      <c r="A271">
        <v>510</v>
      </c>
      <c r="B271" t="s">
        <v>85</v>
      </c>
      <c r="C271" t="s">
        <v>86</v>
      </c>
      <c r="D271" t="s">
        <v>1205</v>
      </c>
      <c r="E271" s="7">
        <v>6170</v>
      </c>
      <c r="F271" s="8">
        <f>LOG(E271)</f>
        <v>3.7902851640332416</v>
      </c>
      <c r="G271" s="7">
        <f t="shared" si="61"/>
        <v>916.24197126590491</v>
      </c>
      <c r="H271" s="7">
        <f t="shared" si="62"/>
        <v>2.9620101820828091</v>
      </c>
      <c r="I271" s="7" t="s">
        <v>204</v>
      </c>
      <c r="J271" s="7" t="s">
        <v>204</v>
      </c>
      <c r="K271" s="7" t="s">
        <v>204</v>
      </c>
      <c r="L271" s="7" t="s">
        <v>204</v>
      </c>
      <c r="M271" s="7" t="s">
        <v>204</v>
      </c>
      <c r="N271" s="7">
        <v>3.7416980682473442</v>
      </c>
      <c r="O271" s="7">
        <v>2.9856980682473444</v>
      </c>
      <c r="P271">
        <v>23</v>
      </c>
      <c r="Q271">
        <f t="shared" si="68"/>
        <v>296</v>
      </c>
      <c r="R271" t="s">
        <v>871</v>
      </c>
      <c r="S271" s="9" t="s">
        <v>268</v>
      </c>
      <c r="T271" t="s">
        <v>206</v>
      </c>
      <c r="U271" t="s">
        <v>87</v>
      </c>
      <c r="V271">
        <v>92.14</v>
      </c>
      <c r="W271">
        <v>3.2959999999999998</v>
      </c>
      <c r="X271">
        <v>2.54</v>
      </c>
      <c r="Y271" s="8">
        <f t="shared" si="69"/>
        <v>-0.75599999999999978</v>
      </c>
      <c r="Z271">
        <v>-0.56599999999999995</v>
      </c>
      <c r="AA271" s="7">
        <v>3160</v>
      </c>
      <c r="AB271" s="7">
        <v>3790</v>
      </c>
      <c r="AC271">
        <f t="shared" si="70"/>
        <v>3.5786392099680722</v>
      </c>
      <c r="AD271">
        <f t="shared" si="71"/>
        <v>3.4996870826184039</v>
      </c>
      <c r="AE271" s="7">
        <f t="shared" si="72"/>
        <v>41.022736641347876</v>
      </c>
      <c r="AF271" s="7">
        <v>20</v>
      </c>
      <c r="AG271" s="7">
        <f t="shared" si="73"/>
        <v>-61.022736641347876</v>
      </c>
      <c r="AH271" s="7">
        <f t="shared" si="74"/>
        <v>-0.82827498195043259</v>
      </c>
      <c r="AI271">
        <v>0</v>
      </c>
      <c r="AJ271">
        <v>0.12</v>
      </c>
      <c r="AK271">
        <v>3.4300000000000006</v>
      </c>
      <c r="AL271">
        <v>0.63</v>
      </c>
      <c r="AM271">
        <v>0.86</v>
      </c>
    </row>
    <row r="272" spans="1:39" x14ac:dyDescent="0.25">
      <c r="A272">
        <v>564</v>
      </c>
      <c r="B272" t="s">
        <v>1206</v>
      </c>
      <c r="C272" t="s">
        <v>1207</v>
      </c>
      <c r="D272" t="s">
        <v>1205</v>
      </c>
      <c r="E272" s="7">
        <v>6220</v>
      </c>
      <c r="F272" s="8">
        <f>LOG(E272)</f>
        <v>3.7937903846908188</v>
      </c>
      <c r="G272" s="7">
        <f t="shared" si="61"/>
        <v>92496.009571024653</v>
      </c>
      <c r="H272" s="7">
        <f t="shared" si="62"/>
        <v>4.9661229969696636</v>
      </c>
      <c r="I272" s="7" t="s">
        <v>204</v>
      </c>
      <c r="J272" s="7" t="s">
        <v>204</v>
      </c>
      <c r="K272" s="7" t="s">
        <v>204</v>
      </c>
      <c r="L272" s="7" t="s">
        <v>204</v>
      </c>
      <c r="M272" s="7" t="s">
        <v>204</v>
      </c>
      <c r="N272" s="7">
        <v>3.7368108831341988</v>
      </c>
      <c r="O272" s="7">
        <v>4.9898108831341998</v>
      </c>
      <c r="P272">
        <v>23</v>
      </c>
      <c r="Q272">
        <f t="shared" si="68"/>
        <v>296</v>
      </c>
      <c r="R272" t="s">
        <v>871</v>
      </c>
      <c r="S272" s="9" t="s">
        <v>268</v>
      </c>
      <c r="T272" t="s">
        <v>206</v>
      </c>
      <c r="U272" t="s">
        <v>1208</v>
      </c>
      <c r="V272">
        <v>128.26</v>
      </c>
      <c r="W272">
        <v>3.5070000000000001</v>
      </c>
      <c r="X272">
        <v>4.76</v>
      </c>
      <c r="Y272" s="8">
        <f t="shared" si="69"/>
        <v>1.2529999999999997</v>
      </c>
      <c r="Z272">
        <v>2.1429999999999998</v>
      </c>
      <c r="AA272">
        <v>661</v>
      </c>
      <c r="AB272">
        <v>593</v>
      </c>
      <c r="AC272">
        <f t="shared" si="70"/>
        <v>2.7730546933642626</v>
      </c>
      <c r="AD272">
        <f t="shared" si="71"/>
        <v>2.8202014594856402</v>
      </c>
      <c r="AE272" s="7">
        <f t="shared" si="72"/>
        <v>48.10855739582869</v>
      </c>
      <c r="AF272" s="7">
        <v>20</v>
      </c>
      <c r="AG272" s="7">
        <f t="shared" si="73"/>
        <v>-68.108557395828683</v>
      </c>
      <c r="AH272" s="7">
        <f t="shared" si="74"/>
        <v>1.1723326122788449</v>
      </c>
      <c r="AI272">
        <v>0</v>
      </c>
      <c r="AJ272">
        <v>0.05</v>
      </c>
      <c r="AK272">
        <v>4.21</v>
      </c>
      <c r="AL272">
        <v>0.2</v>
      </c>
      <c r="AM272">
        <v>1.38</v>
      </c>
    </row>
    <row r="273" spans="1:39" x14ac:dyDescent="0.25">
      <c r="A273">
        <v>660</v>
      </c>
      <c r="B273" t="s">
        <v>873</v>
      </c>
      <c r="C273" t="s">
        <v>1209</v>
      </c>
      <c r="D273" t="s">
        <v>1205</v>
      </c>
      <c r="E273" s="7">
        <v>14600</v>
      </c>
      <c r="F273" s="8">
        <f>LOG(E273)</f>
        <v>4.1643528557844371</v>
      </c>
      <c r="G273" s="7">
        <f t="shared" si="61"/>
        <v>4380863.2423159936</v>
      </c>
      <c r="H273" s="7">
        <f t="shared" si="62"/>
        <v>6.6415596959915622</v>
      </c>
      <c r="I273" s="7" t="s">
        <v>204</v>
      </c>
      <c r="J273" s="7" t="s">
        <v>204</v>
      </c>
      <c r="K273" s="7" t="s">
        <v>204</v>
      </c>
      <c r="L273" s="7" t="s">
        <v>204</v>
      </c>
      <c r="M273" s="7" t="s">
        <v>204</v>
      </c>
      <c r="N273" s="7">
        <v>4.1022475821560969</v>
      </c>
      <c r="O273" s="7">
        <v>6.6652475821560975</v>
      </c>
      <c r="P273">
        <v>23</v>
      </c>
      <c r="Q273">
        <f t="shared" si="68"/>
        <v>296</v>
      </c>
      <c r="R273" t="s">
        <v>871</v>
      </c>
      <c r="S273" s="9" t="s">
        <v>268</v>
      </c>
      <c r="T273" t="s">
        <v>206</v>
      </c>
      <c r="U273" t="s">
        <v>1210</v>
      </c>
      <c r="V273">
        <v>142.29</v>
      </c>
      <c r="W273">
        <v>2.6869999999999998</v>
      </c>
      <c r="X273">
        <v>5.25</v>
      </c>
      <c r="Y273" s="8">
        <f t="shared" si="69"/>
        <v>2.5630000000000002</v>
      </c>
      <c r="Z273">
        <v>2.323</v>
      </c>
      <c r="AA273">
        <v>231</v>
      </c>
      <c r="AB273">
        <v>191</v>
      </c>
      <c r="AC273">
        <f t="shared" si="70"/>
        <v>2.2810333672477277</v>
      </c>
      <c r="AD273">
        <f t="shared" si="71"/>
        <v>2.3636119798921444</v>
      </c>
      <c r="AE273" s="7">
        <f t="shared" si="72"/>
        <v>52.436315504861874</v>
      </c>
      <c r="AF273" s="7">
        <v>20</v>
      </c>
      <c r="AG273" s="7">
        <f t="shared" si="73"/>
        <v>-72.436315504861881</v>
      </c>
      <c r="AH273" s="7">
        <f t="shared" si="74"/>
        <v>2.4772068402071246</v>
      </c>
      <c r="AI273">
        <v>0</v>
      </c>
      <c r="AJ273">
        <v>0.05</v>
      </c>
      <c r="AK273">
        <v>4.71</v>
      </c>
      <c r="AL273">
        <v>0.21</v>
      </c>
      <c r="AM273">
        <v>1.52</v>
      </c>
    </row>
    <row r="274" spans="1:39" x14ac:dyDescent="0.25">
      <c r="A274">
        <v>963</v>
      </c>
      <c r="B274" t="s">
        <v>1211</v>
      </c>
      <c r="C274" t="s">
        <v>1212</v>
      </c>
      <c r="D274" t="s">
        <v>1205</v>
      </c>
      <c r="E274" s="7">
        <v>24300</v>
      </c>
      <c r="F274" s="8">
        <f>LOG(E274)</f>
        <v>4.3856062735983121</v>
      </c>
      <c r="G274" s="7">
        <f t="shared" si="61"/>
        <v>1553002.9819821911</v>
      </c>
      <c r="H274" s="7">
        <f t="shared" si="62"/>
        <v>6.1911722896352979</v>
      </c>
      <c r="I274" s="7" t="s">
        <v>204</v>
      </c>
      <c r="J274" s="7" t="s">
        <v>204</v>
      </c>
      <c r="K274" s="7" t="s">
        <v>204</v>
      </c>
      <c r="L274" s="7" t="s">
        <v>204</v>
      </c>
      <c r="M274" s="7" t="s">
        <v>204</v>
      </c>
      <c r="N274" s="7">
        <v>4.3178601757998329</v>
      </c>
      <c r="O274" s="7">
        <v>6.2148601757998341</v>
      </c>
      <c r="P274">
        <v>23</v>
      </c>
      <c r="Q274">
        <f t="shared" si="68"/>
        <v>296</v>
      </c>
      <c r="R274" t="s">
        <v>871</v>
      </c>
      <c r="S274" s="9" t="s">
        <v>268</v>
      </c>
      <c r="T274" t="s">
        <v>206</v>
      </c>
      <c r="U274" t="s">
        <v>1213</v>
      </c>
      <c r="V274">
        <v>156.31</v>
      </c>
      <c r="W274">
        <v>3.843</v>
      </c>
      <c r="X274">
        <v>5.74</v>
      </c>
      <c r="Y274" s="8">
        <f t="shared" si="69"/>
        <v>1.8970000000000002</v>
      </c>
      <c r="Z274">
        <v>1.897</v>
      </c>
      <c r="AA274">
        <v>83.8</v>
      </c>
      <c r="AB274">
        <v>54.9</v>
      </c>
      <c r="AC274">
        <f t="shared" si="70"/>
        <v>1.7395723444500919</v>
      </c>
      <c r="AD274">
        <f t="shared" si="71"/>
        <v>1.9232440186302764</v>
      </c>
      <c r="AE274" s="7">
        <f t="shared" si="72"/>
        <v>57.198939008670848</v>
      </c>
      <c r="AF274" s="7">
        <v>20</v>
      </c>
      <c r="AG274" s="7">
        <f t="shared" si="73"/>
        <v>-77.198939008670848</v>
      </c>
      <c r="AH274" s="7">
        <f t="shared" si="74"/>
        <v>1.805566016036986</v>
      </c>
      <c r="AI274">
        <v>0</v>
      </c>
      <c r="AJ274">
        <v>0.06</v>
      </c>
      <c r="AK274">
        <v>5.2</v>
      </c>
      <c r="AL274">
        <v>0.21</v>
      </c>
      <c r="AM274">
        <v>1.66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52"/>
  <sheetViews>
    <sheetView topLeftCell="N1" workbookViewId="0">
      <selection activeCell="T1" sqref="T1"/>
    </sheetView>
  </sheetViews>
  <sheetFormatPr defaultRowHeight="15" x14ac:dyDescent="0.25"/>
  <sheetData>
    <row r="1" spans="1:39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5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" t="s">
        <v>20</v>
      </c>
      <c r="X1" s="1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</row>
    <row r="2" spans="1:39" x14ac:dyDescent="0.25">
      <c r="A2">
        <v>527</v>
      </c>
      <c r="B2" t="s">
        <v>662</v>
      </c>
      <c r="C2" t="s">
        <v>663</v>
      </c>
      <c r="D2" t="s">
        <v>664</v>
      </c>
      <c r="E2" s="7">
        <f t="shared" ref="E2:E65" si="0">10^F2</f>
        <v>19319.683170169286</v>
      </c>
      <c r="F2" s="8">
        <f t="shared" ref="F2:F65" si="1">H2-AH2</f>
        <v>4.2860000000000005</v>
      </c>
      <c r="G2" s="7">
        <f t="shared" ref="G2:G60" si="2">10^H2</f>
        <v>0.29512092266663847</v>
      </c>
      <c r="H2">
        <v>-0.53</v>
      </c>
      <c r="I2" s="7" t="s">
        <v>204</v>
      </c>
      <c r="J2" s="7" t="s">
        <v>204</v>
      </c>
      <c r="K2" s="7" t="s">
        <v>204</v>
      </c>
      <c r="L2" s="7" t="s">
        <v>204</v>
      </c>
      <c r="M2" s="7" t="s">
        <v>204</v>
      </c>
      <c r="N2" s="7">
        <v>4.2860000000000014</v>
      </c>
      <c r="O2" s="7">
        <v>-0.53000000000000014</v>
      </c>
      <c r="P2">
        <v>25</v>
      </c>
      <c r="Q2">
        <f t="shared" ref="Q2:Q65" si="3">P2+273</f>
        <v>298</v>
      </c>
      <c r="R2" t="s">
        <v>665</v>
      </c>
      <c r="S2" s="9" t="s">
        <v>41</v>
      </c>
      <c r="T2" t="s">
        <v>206</v>
      </c>
      <c r="U2" t="s">
        <v>666</v>
      </c>
      <c r="V2">
        <v>94.11</v>
      </c>
      <c r="W2">
        <v>6.3259999999999996</v>
      </c>
      <c r="X2">
        <v>1.51</v>
      </c>
      <c r="Y2" s="8">
        <f t="shared" ref="Y2:Y65" si="4">X2-W2</f>
        <v>-4.8159999999999998</v>
      </c>
      <c r="Z2">
        <v>-4.8659999999999997</v>
      </c>
      <c r="AA2">
        <v>43</v>
      </c>
      <c r="AB2">
        <v>67.099999999999994</v>
      </c>
      <c r="AC2">
        <f t="shared" ref="AC2:AC65" si="5">LOG(AB2)</f>
        <v>1.8267225201689921</v>
      </c>
      <c r="AD2">
        <f t="shared" ref="AD2:AD65" si="6">LOG(AA2)</f>
        <v>1.6334684555795864</v>
      </c>
      <c r="AE2" s="7">
        <f t="shared" ref="AE2:AE65" si="7">-3.82*LN(AB2)+72.5</f>
        <v>56.432376952005427</v>
      </c>
      <c r="AF2" s="7">
        <v>20</v>
      </c>
      <c r="AG2" s="7">
        <f t="shared" ref="AG2:AG65" si="8">-AF2-AE2</f>
        <v>-76.432376952005427</v>
      </c>
      <c r="AH2" s="7">
        <f t="shared" ref="AH2:AH65" si="9">LOG(EXP((-AG2/8.314)*((1000/298)-(1000/Q2))+LN(10^Y2)))</f>
        <v>-4.8160000000000007</v>
      </c>
      <c r="AI2">
        <v>0.5</v>
      </c>
      <c r="AJ2">
        <v>0.39</v>
      </c>
      <c r="AK2">
        <v>3.7800000000000002</v>
      </c>
      <c r="AL2">
        <v>0.9</v>
      </c>
      <c r="AM2">
        <v>0.78</v>
      </c>
    </row>
    <row r="3" spans="1:39" x14ac:dyDescent="0.25">
      <c r="A3">
        <v>472</v>
      </c>
      <c r="B3" t="s">
        <v>109</v>
      </c>
      <c r="C3" t="s">
        <v>110</v>
      </c>
      <c r="D3" t="s">
        <v>664</v>
      </c>
      <c r="E3" s="7">
        <f t="shared" si="0"/>
        <v>11912.42008027378</v>
      </c>
      <c r="F3" s="8">
        <f t="shared" si="1"/>
        <v>4.0760000000000005</v>
      </c>
      <c r="G3" s="7">
        <f t="shared" si="2"/>
        <v>812.83051616409978</v>
      </c>
      <c r="H3">
        <v>2.91</v>
      </c>
      <c r="I3" s="7" t="s">
        <v>204</v>
      </c>
      <c r="J3" s="7" t="s">
        <v>204</v>
      </c>
      <c r="K3" s="7" t="s">
        <v>204</v>
      </c>
      <c r="L3" s="7" t="s">
        <v>204</v>
      </c>
      <c r="M3" s="7" t="s">
        <v>204</v>
      </c>
      <c r="N3" s="7">
        <v>4.0760000000000014</v>
      </c>
      <c r="O3" s="7">
        <v>2.91</v>
      </c>
      <c r="P3">
        <v>25</v>
      </c>
      <c r="Q3">
        <f t="shared" si="3"/>
        <v>298</v>
      </c>
      <c r="R3" t="s">
        <v>665</v>
      </c>
      <c r="S3" s="9" t="s">
        <v>41</v>
      </c>
      <c r="T3" t="s">
        <v>206</v>
      </c>
      <c r="U3" t="s">
        <v>111</v>
      </c>
      <c r="V3">
        <v>147</v>
      </c>
      <c r="W3">
        <v>4.4459999999999997</v>
      </c>
      <c r="X3">
        <v>3.28</v>
      </c>
      <c r="Y3" s="8">
        <f t="shared" si="4"/>
        <v>-1.1659999999999999</v>
      </c>
      <c r="Z3">
        <v>-1.006</v>
      </c>
      <c r="AA3">
        <v>88</v>
      </c>
      <c r="AB3">
        <v>429</v>
      </c>
      <c r="AC3">
        <f t="shared" si="5"/>
        <v>2.6324572921847245</v>
      </c>
      <c r="AD3">
        <f t="shared" si="6"/>
        <v>1.9444826721501687</v>
      </c>
      <c r="AE3" s="7">
        <f t="shared" si="7"/>
        <v>49.345234569694981</v>
      </c>
      <c r="AF3" s="7">
        <v>20</v>
      </c>
      <c r="AG3" s="7">
        <f t="shared" si="8"/>
        <v>-69.345234569694981</v>
      </c>
      <c r="AH3" s="7">
        <f t="shared" si="9"/>
        <v>-1.1660000000000001</v>
      </c>
      <c r="AI3">
        <v>0</v>
      </c>
      <c r="AJ3">
        <v>0.1</v>
      </c>
      <c r="AK3">
        <v>4.13</v>
      </c>
      <c r="AL3">
        <v>0.88</v>
      </c>
      <c r="AM3">
        <v>0.96</v>
      </c>
    </row>
    <row r="4" spans="1:39" x14ac:dyDescent="0.25">
      <c r="A4">
        <v>473</v>
      </c>
      <c r="B4" t="s">
        <v>109</v>
      </c>
      <c r="C4" t="s">
        <v>110</v>
      </c>
      <c r="D4" t="s">
        <v>664</v>
      </c>
      <c r="E4" s="7">
        <f t="shared" si="0"/>
        <v>13061.708881318444</v>
      </c>
      <c r="F4" s="8">
        <f t="shared" si="1"/>
        <v>4.1160000000000005</v>
      </c>
      <c r="G4" s="7">
        <f t="shared" si="2"/>
        <v>891.25093813374656</v>
      </c>
      <c r="H4">
        <v>2.95</v>
      </c>
      <c r="I4" s="7" t="s">
        <v>204</v>
      </c>
      <c r="J4" s="7" t="s">
        <v>204</v>
      </c>
      <c r="K4" s="7" t="s">
        <v>204</v>
      </c>
      <c r="L4" s="7" t="s">
        <v>204</v>
      </c>
      <c r="M4" s="7" t="s">
        <v>204</v>
      </c>
      <c r="N4" s="7">
        <v>4.1160000000000005</v>
      </c>
      <c r="O4" s="7">
        <v>2.9500000000000006</v>
      </c>
      <c r="P4">
        <v>25</v>
      </c>
      <c r="Q4">
        <f t="shared" si="3"/>
        <v>298</v>
      </c>
      <c r="R4" t="s">
        <v>665</v>
      </c>
      <c r="S4" s="9" t="s">
        <v>41</v>
      </c>
      <c r="T4" t="s">
        <v>206</v>
      </c>
      <c r="U4" t="s">
        <v>111</v>
      </c>
      <c r="V4">
        <v>147</v>
      </c>
      <c r="W4">
        <v>4.4459999999999997</v>
      </c>
      <c r="X4">
        <v>3.28</v>
      </c>
      <c r="Y4" s="8">
        <f t="shared" si="4"/>
        <v>-1.1659999999999999</v>
      </c>
      <c r="Z4">
        <v>-1.006</v>
      </c>
      <c r="AA4">
        <v>88</v>
      </c>
      <c r="AB4">
        <v>429</v>
      </c>
      <c r="AC4">
        <f t="shared" si="5"/>
        <v>2.6324572921847245</v>
      </c>
      <c r="AD4">
        <f t="shared" si="6"/>
        <v>1.9444826721501687</v>
      </c>
      <c r="AE4" s="7">
        <f t="shared" si="7"/>
        <v>49.345234569694981</v>
      </c>
      <c r="AF4" s="7">
        <v>20</v>
      </c>
      <c r="AG4" s="7">
        <f t="shared" si="8"/>
        <v>-69.345234569694981</v>
      </c>
      <c r="AH4" s="7">
        <f t="shared" si="9"/>
        <v>-1.1660000000000001</v>
      </c>
      <c r="AI4">
        <v>0</v>
      </c>
      <c r="AJ4">
        <v>0.1</v>
      </c>
      <c r="AK4">
        <v>4.13</v>
      </c>
      <c r="AL4">
        <v>0.88</v>
      </c>
      <c r="AM4">
        <v>0.96</v>
      </c>
    </row>
    <row r="5" spans="1:39" x14ac:dyDescent="0.25">
      <c r="A5">
        <v>125</v>
      </c>
      <c r="B5" t="s">
        <v>667</v>
      </c>
      <c r="C5" t="s">
        <v>113</v>
      </c>
      <c r="D5" t="s">
        <v>664</v>
      </c>
      <c r="E5" s="7">
        <f t="shared" si="0"/>
        <v>8184.6478813479007</v>
      </c>
      <c r="F5" s="8">
        <f t="shared" si="1"/>
        <v>3.9129999999999998</v>
      </c>
      <c r="G5" s="7">
        <f t="shared" si="2"/>
        <v>1.0232929922807541</v>
      </c>
      <c r="H5">
        <v>0.01</v>
      </c>
      <c r="I5" s="7" t="s">
        <v>204</v>
      </c>
      <c r="J5" s="7" t="s">
        <v>204</v>
      </c>
      <c r="K5" s="7" t="s">
        <v>204</v>
      </c>
      <c r="L5" s="7" t="s">
        <v>204</v>
      </c>
      <c r="M5" s="7" t="s">
        <v>204</v>
      </c>
      <c r="N5" s="7">
        <v>3.9130000000000003</v>
      </c>
      <c r="O5" s="7">
        <v>9.9999999999999863E-3</v>
      </c>
      <c r="P5">
        <v>25</v>
      </c>
      <c r="Q5">
        <f t="shared" si="3"/>
        <v>298</v>
      </c>
      <c r="R5" t="s">
        <v>665</v>
      </c>
      <c r="S5" s="9" t="s">
        <v>41</v>
      </c>
      <c r="T5" t="s">
        <v>206</v>
      </c>
      <c r="U5" t="s">
        <v>114</v>
      </c>
      <c r="V5">
        <v>93.13</v>
      </c>
      <c r="W5">
        <v>4.9829999999999997</v>
      </c>
      <c r="X5">
        <v>1.08</v>
      </c>
      <c r="Y5" s="8">
        <f t="shared" si="4"/>
        <v>-3.9029999999999996</v>
      </c>
      <c r="Z5">
        <v>-4.0830000000000002</v>
      </c>
      <c r="AA5">
        <v>105</v>
      </c>
      <c r="AB5">
        <v>65.3</v>
      </c>
      <c r="AC5">
        <f t="shared" si="5"/>
        <v>1.8149131812750738</v>
      </c>
      <c r="AD5">
        <f t="shared" si="6"/>
        <v>2.0211892990699383</v>
      </c>
      <c r="AE5" s="7">
        <f t="shared" si="7"/>
        <v>56.536250421401292</v>
      </c>
      <c r="AF5" s="7">
        <v>20</v>
      </c>
      <c r="AG5" s="7">
        <f t="shared" si="8"/>
        <v>-76.536250421401292</v>
      </c>
      <c r="AH5" s="7">
        <f t="shared" si="9"/>
        <v>-3.903</v>
      </c>
      <c r="AI5">
        <v>0.23</v>
      </c>
      <c r="AJ5">
        <v>0.43</v>
      </c>
      <c r="AK5">
        <v>4.1399999999999997</v>
      </c>
      <c r="AL5">
        <v>1.08</v>
      </c>
      <c r="AM5">
        <v>0.82</v>
      </c>
    </row>
    <row r="6" spans="1:39" x14ac:dyDescent="0.25">
      <c r="A6">
        <v>379</v>
      </c>
      <c r="B6" t="s">
        <v>118</v>
      </c>
      <c r="C6" t="s">
        <v>119</v>
      </c>
      <c r="D6" t="s">
        <v>664</v>
      </c>
      <c r="E6" s="7">
        <f t="shared" si="0"/>
        <v>3218.7992090735443</v>
      </c>
      <c r="F6" s="8">
        <f t="shared" si="1"/>
        <v>3.5076938859396698</v>
      </c>
      <c r="G6" s="7">
        <f t="shared" si="2"/>
        <v>162.18100973589304</v>
      </c>
      <c r="H6">
        <v>2.21</v>
      </c>
      <c r="I6" s="7" t="s">
        <v>204</v>
      </c>
      <c r="J6" s="7" t="s">
        <v>204</v>
      </c>
      <c r="K6" s="7" t="s">
        <v>204</v>
      </c>
      <c r="L6" s="7" t="s">
        <v>204</v>
      </c>
      <c r="M6" s="7" t="s">
        <v>204</v>
      </c>
      <c r="N6" s="7">
        <v>3.4768040644860316</v>
      </c>
      <c r="O6" s="7">
        <v>2.2218040644860308</v>
      </c>
      <c r="P6">
        <v>24</v>
      </c>
      <c r="Q6">
        <f t="shared" si="3"/>
        <v>297</v>
      </c>
      <c r="R6" t="s">
        <v>668</v>
      </c>
      <c r="S6" s="9" t="s">
        <v>41</v>
      </c>
      <c r="T6" t="s">
        <v>206</v>
      </c>
      <c r="U6" t="s">
        <v>120</v>
      </c>
      <c r="V6">
        <v>147</v>
      </c>
      <c r="W6">
        <v>4.5350000000000001</v>
      </c>
      <c r="X6">
        <v>3.28</v>
      </c>
      <c r="Y6" s="8">
        <f t="shared" si="4"/>
        <v>-1.2550000000000003</v>
      </c>
      <c r="Z6">
        <v>-1.105</v>
      </c>
      <c r="AA6">
        <v>129</v>
      </c>
      <c r="AB6">
        <v>196</v>
      </c>
      <c r="AC6">
        <f t="shared" si="5"/>
        <v>2.2922560713564759</v>
      </c>
      <c r="AD6">
        <f t="shared" si="6"/>
        <v>2.1105897102992488</v>
      </c>
      <c r="AE6" s="7">
        <f t="shared" si="7"/>
        <v>52.337602001739427</v>
      </c>
      <c r="AF6" s="7">
        <v>20</v>
      </c>
      <c r="AG6" s="7">
        <f t="shared" si="8"/>
        <v>-72.337602001739427</v>
      </c>
      <c r="AH6" s="7">
        <f t="shared" si="9"/>
        <v>-1.2976938859396696</v>
      </c>
      <c r="AI6">
        <v>0</v>
      </c>
      <c r="AJ6">
        <v>0.1</v>
      </c>
      <c r="AK6">
        <v>4.33</v>
      </c>
      <c r="AL6">
        <v>0.85</v>
      </c>
      <c r="AM6">
        <v>0.96</v>
      </c>
    </row>
    <row r="7" spans="1:39" x14ac:dyDescent="0.25">
      <c r="A7">
        <v>378</v>
      </c>
      <c r="B7" t="s">
        <v>118</v>
      </c>
      <c r="C7" t="s">
        <v>119</v>
      </c>
      <c r="D7" t="s">
        <v>664</v>
      </c>
      <c r="E7" s="7">
        <f t="shared" si="0"/>
        <v>11614.48613840345</v>
      </c>
      <c r="F7" s="8">
        <f t="shared" si="1"/>
        <v>4.0650000000000004</v>
      </c>
      <c r="G7" s="7">
        <f t="shared" si="2"/>
        <v>645.65422903465594</v>
      </c>
      <c r="H7">
        <v>2.81</v>
      </c>
      <c r="I7" s="7" t="s">
        <v>204</v>
      </c>
      <c r="J7" s="7" t="s">
        <v>204</v>
      </c>
      <c r="K7" s="7" t="s">
        <v>204</v>
      </c>
      <c r="L7" s="7" t="s">
        <v>204</v>
      </c>
      <c r="M7" s="7" t="s">
        <v>204</v>
      </c>
      <c r="N7" s="7">
        <v>4.0650000000000013</v>
      </c>
      <c r="O7" s="7">
        <v>2.8100000000000005</v>
      </c>
      <c r="P7">
        <v>25</v>
      </c>
      <c r="Q7">
        <f t="shared" si="3"/>
        <v>298</v>
      </c>
      <c r="R7" t="s">
        <v>665</v>
      </c>
      <c r="S7" s="9" t="s">
        <v>41</v>
      </c>
      <c r="T7" t="s">
        <v>206</v>
      </c>
      <c r="U7" t="s">
        <v>120</v>
      </c>
      <c r="V7">
        <v>147</v>
      </c>
      <c r="W7">
        <v>4.5350000000000001</v>
      </c>
      <c r="X7">
        <v>3.28</v>
      </c>
      <c r="Y7" s="8">
        <f t="shared" si="4"/>
        <v>-1.2550000000000003</v>
      </c>
      <c r="Z7">
        <v>-1.105</v>
      </c>
      <c r="AA7">
        <v>129</v>
      </c>
      <c r="AB7">
        <v>196</v>
      </c>
      <c r="AC7">
        <f t="shared" si="5"/>
        <v>2.2922560713564759</v>
      </c>
      <c r="AD7">
        <f t="shared" si="6"/>
        <v>2.1105897102992488</v>
      </c>
      <c r="AE7" s="7">
        <f t="shared" si="7"/>
        <v>52.337602001739427</v>
      </c>
      <c r="AF7" s="7">
        <v>20</v>
      </c>
      <c r="AG7" s="7">
        <f t="shared" si="8"/>
        <v>-72.337602001739427</v>
      </c>
      <c r="AH7" s="7">
        <f t="shared" si="9"/>
        <v>-1.2550000000000003</v>
      </c>
      <c r="AI7">
        <v>0</v>
      </c>
      <c r="AJ7">
        <v>0.1</v>
      </c>
      <c r="AK7">
        <v>4.33</v>
      </c>
      <c r="AL7">
        <v>0.85</v>
      </c>
      <c r="AM7">
        <v>0.96</v>
      </c>
    </row>
    <row r="8" spans="1:39" x14ac:dyDescent="0.25">
      <c r="A8">
        <v>377</v>
      </c>
      <c r="B8" t="s">
        <v>118</v>
      </c>
      <c r="C8" t="s">
        <v>119</v>
      </c>
      <c r="D8" t="s">
        <v>664</v>
      </c>
      <c r="E8" s="7">
        <f t="shared" si="0"/>
        <v>14962.356560944376</v>
      </c>
      <c r="F8" s="8">
        <f t="shared" si="1"/>
        <v>4.1750000000000007</v>
      </c>
      <c r="G8" s="7">
        <f t="shared" si="2"/>
        <v>831.7637711026714</v>
      </c>
      <c r="H8">
        <v>2.92</v>
      </c>
      <c r="I8" s="7" t="s">
        <v>204</v>
      </c>
      <c r="J8" s="7" t="s">
        <v>204</v>
      </c>
      <c r="K8" s="7" t="s">
        <v>204</v>
      </c>
      <c r="L8" s="7" t="s">
        <v>204</v>
      </c>
      <c r="M8" s="7" t="s">
        <v>204</v>
      </c>
      <c r="N8" s="7">
        <v>4.1750000000000016</v>
      </c>
      <c r="O8" s="7">
        <v>2.9200000000000004</v>
      </c>
      <c r="P8">
        <v>25</v>
      </c>
      <c r="Q8">
        <f t="shared" si="3"/>
        <v>298</v>
      </c>
      <c r="R8" t="s">
        <v>665</v>
      </c>
      <c r="S8" s="9" t="s">
        <v>41</v>
      </c>
      <c r="T8" t="s">
        <v>206</v>
      </c>
      <c r="U8" t="s">
        <v>120</v>
      </c>
      <c r="V8">
        <v>147</v>
      </c>
      <c r="W8">
        <v>4.5350000000000001</v>
      </c>
      <c r="X8">
        <v>3.28</v>
      </c>
      <c r="Y8" s="8">
        <f t="shared" si="4"/>
        <v>-1.2550000000000003</v>
      </c>
      <c r="Z8">
        <v>-1.105</v>
      </c>
      <c r="AA8">
        <v>129</v>
      </c>
      <c r="AB8">
        <v>196</v>
      </c>
      <c r="AC8">
        <f t="shared" si="5"/>
        <v>2.2922560713564759</v>
      </c>
      <c r="AD8">
        <f t="shared" si="6"/>
        <v>2.1105897102992488</v>
      </c>
      <c r="AE8" s="7">
        <f t="shared" si="7"/>
        <v>52.337602001739427</v>
      </c>
      <c r="AF8" s="7">
        <v>20</v>
      </c>
      <c r="AG8" s="7">
        <f t="shared" si="8"/>
        <v>-72.337602001739427</v>
      </c>
      <c r="AH8" s="7">
        <f t="shared" si="9"/>
        <v>-1.2550000000000003</v>
      </c>
      <c r="AI8">
        <v>0</v>
      </c>
      <c r="AJ8">
        <v>0.1</v>
      </c>
      <c r="AK8">
        <v>4.33</v>
      </c>
      <c r="AL8">
        <v>0.85</v>
      </c>
      <c r="AM8">
        <v>0.96</v>
      </c>
    </row>
    <row r="9" spans="1:39" x14ac:dyDescent="0.25">
      <c r="A9">
        <v>387</v>
      </c>
      <c r="B9" t="s">
        <v>669</v>
      </c>
      <c r="C9" t="s">
        <v>670</v>
      </c>
      <c r="D9" t="s">
        <v>664</v>
      </c>
      <c r="E9" s="7">
        <f t="shared" si="0"/>
        <v>7744.6179780251969</v>
      </c>
      <c r="F9" s="8">
        <f t="shared" si="1"/>
        <v>3.8890000000000002</v>
      </c>
      <c r="G9" s="7">
        <f t="shared" si="2"/>
        <v>3.630780547701014</v>
      </c>
      <c r="H9">
        <v>0.56000000000000005</v>
      </c>
      <c r="I9" s="7" t="s">
        <v>204</v>
      </c>
      <c r="J9" s="7" t="s">
        <v>204</v>
      </c>
      <c r="K9" s="7" t="s">
        <v>204</v>
      </c>
      <c r="L9" s="7" t="s">
        <v>204</v>
      </c>
      <c r="M9" s="7" t="s">
        <v>204</v>
      </c>
      <c r="N9" s="7">
        <v>3.8890000000000007</v>
      </c>
      <c r="O9" s="7">
        <v>0.56000000000000005</v>
      </c>
      <c r="P9">
        <v>25</v>
      </c>
      <c r="Q9">
        <f t="shared" si="3"/>
        <v>298</v>
      </c>
      <c r="R9" t="s">
        <v>665</v>
      </c>
      <c r="S9" s="9" t="s">
        <v>41</v>
      </c>
      <c r="T9" t="s">
        <v>206</v>
      </c>
      <c r="U9" t="s">
        <v>671</v>
      </c>
      <c r="V9">
        <v>128.56</v>
      </c>
      <c r="W9">
        <v>5.4889999999999999</v>
      </c>
      <c r="X9">
        <v>2.16</v>
      </c>
      <c r="Y9" s="8">
        <f t="shared" si="4"/>
        <v>-3.3289999999999997</v>
      </c>
      <c r="Z9">
        <v>-3.339</v>
      </c>
      <c r="AA9">
        <v>95.5</v>
      </c>
      <c r="AB9">
        <v>337</v>
      </c>
      <c r="AC9">
        <f t="shared" si="5"/>
        <v>2.5276299008713385</v>
      </c>
      <c r="AD9">
        <f t="shared" si="6"/>
        <v>1.9800033715837464</v>
      </c>
      <c r="AE9" s="7">
        <f t="shared" si="7"/>
        <v>50.267283206053975</v>
      </c>
      <c r="AF9" s="7">
        <v>20</v>
      </c>
      <c r="AG9" s="7">
        <f t="shared" si="8"/>
        <v>-70.267283206053975</v>
      </c>
      <c r="AH9" s="7">
        <f t="shared" si="9"/>
        <v>-3.3290000000000002</v>
      </c>
      <c r="AI9">
        <v>0.33</v>
      </c>
      <c r="AJ9">
        <v>0.3</v>
      </c>
      <c r="AK9">
        <v>4.4800000000000004</v>
      </c>
      <c r="AL9">
        <v>0.84</v>
      </c>
      <c r="AM9">
        <v>0.9</v>
      </c>
    </row>
    <row r="10" spans="1:39" x14ac:dyDescent="0.25">
      <c r="A10">
        <v>494</v>
      </c>
      <c r="B10" t="s">
        <v>672</v>
      </c>
      <c r="C10" t="s">
        <v>673</v>
      </c>
      <c r="D10" t="s">
        <v>664</v>
      </c>
      <c r="E10" s="7">
        <f t="shared" si="0"/>
        <v>238781.12829131872</v>
      </c>
      <c r="F10" s="8">
        <f t="shared" si="1"/>
        <v>5.378000000000001</v>
      </c>
      <c r="G10" s="7">
        <f t="shared" si="2"/>
        <v>6.7608297539198183</v>
      </c>
      <c r="H10">
        <v>0.83</v>
      </c>
      <c r="I10" s="7" t="s">
        <v>204</v>
      </c>
      <c r="J10" s="7" t="s">
        <v>204</v>
      </c>
      <c r="K10" s="7" t="s">
        <v>204</v>
      </c>
      <c r="L10" s="7" t="s">
        <v>204</v>
      </c>
      <c r="M10" s="7" t="s">
        <v>204</v>
      </c>
      <c r="N10" s="7">
        <v>5.3780000000000019</v>
      </c>
      <c r="O10" s="7">
        <v>0.83000000000000007</v>
      </c>
      <c r="P10">
        <v>25</v>
      </c>
      <c r="Q10">
        <f t="shared" si="3"/>
        <v>298</v>
      </c>
      <c r="R10" t="s">
        <v>665</v>
      </c>
      <c r="S10" s="9" t="s">
        <v>41</v>
      </c>
      <c r="T10" t="s">
        <v>206</v>
      </c>
      <c r="U10" t="s">
        <v>674</v>
      </c>
      <c r="V10">
        <v>127.57</v>
      </c>
      <c r="W10">
        <v>6.2679999999999998</v>
      </c>
      <c r="X10">
        <v>1.72</v>
      </c>
      <c r="Y10" s="8">
        <f t="shared" si="4"/>
        <v>-4.548</v>
      </c>
      <c r="Z10">
        <v>-4.3879999999999999</v>
      </c>
      <c r="AA10">
        <v>10.199999999999999</v>
      </c>
      <c r="AB10">
        <v>8.8000000000000007</v>
      </c>
      <c r="AC10">
        <f t="shared" si="5"/>
        <v>0.94448267215016868</v>
      </c>
      <c r="AD10">
        <f t="shared" si="6"/>
        <v>1.0086001717619175</v>
      </c>
      <c r="AE10" s="7">
        <f t="shared" si="7"/>
        <v>64.1924484239305</v>
      </c>
      <c r="AF10" s="7">
        <v>20</v>
      </c>
      <c r="AG10" s="7">
        <f t="shared" si="8"/>
        <v>-84.1924484239305</v>
      </c>
      <c r="AH10" s="7">
        <f t="shared" si="9"/>
        <v>-4.5480000000000009</v>
      </c>
      <c r="AI10">
        <v>0.3</v>
      </c>
      <c r="AJ10">
        <v>0.37</v>
      </c>
      <c r="AK10">
        <v>4.67</v>
      </c>
      <c r="AL10">
        <v>1.1499999999999999</v>
      </c>
      <c r="AM10">
        <v>0.94</v>
      </c>
    </row>
    <row r="11" spans="1:39" x14ac:dyDescent="0.25">
      <c r="A11">
        <v>500</v>
      </c>
      <c r="B11" t="s">
        <v>675</v>
      </c>
      <c r="C11" t="s">
        <v>676</v>
      </c>
      <c r="D11" t="s">
        <v>664</v>
      </c>
      <c r="E11" s="7">
        <f t="shared" si="0"/>
        <v>53951.062251512703</v>
      </c>
      <c r="F11" s="8">
        <f t="shared" si="1"/>
        <v>4.7319999999999993</v>
      </c>
      <c r="G11" s="7">
        <f t="shared" si="2"/>
        <v>2290.8676527677749</v>
      </c>
      <c r="H11">
        <v>3.36</v>
      </c>
      <c r="I11" s="7" t="s">
        <v>204</v>
      </c>
      <c r="J11" s="7" t="s">
        <v>204</v>
      </c>
      <c r="K11" s="7" t="s">
        <v>204</v>
      </c>
      <c r="L11" s="7" t="s">
        <v>204</v>
      </c>
      <c r="M11" s="7" t="s">
        <v>204</v>
      </c>
      <c r="N11" s="7">
        <v>4.7319999999999993</v>
      </c>
      <c r="O11" s="7">
        <v>3.3600000000000003</v>
      </c>
      <c r="P11">
        <v>25</v>
      </c>
      <c r="Q11">
        <f t="shared" si="3"/>
        <v>298</v>
      </c>
      <c r="R11" t="s">
        <v>665</v>
      </c>
      <c r="S11" s="9" t="s">
        <v>41</v>
      </c>
      <c r="T11" t="s">
        <v>206</v>
      </c>
      <c r="U11" t="s">
        <v>677</v>
      </c>
      <c r="V11">
        <v>181.45</v>
      </c>
      <c r="W11">
        <v>5.3019999999999996</v>
      </c>
      <c r="X11">
        <v>3.93</v>
      </c>
      <c r="Y11" s="8">
        <f t="shared" si="4"/>
        <v>-1.3719999999999994</v>
      </c>
      <c r="Z11">
        <v>-1.1120000000000001</v>
      </c>
      <c r="AA11">
        <v>12.9</v>
      </c>
      <c r="AB11">
        <v>147</v>
      </c>
      <c r="AC11">
        <f t="shared" si="5"/>
        <v>2.167317334748176</v>
      </c>
      <c r="AD11">
        <f t="shared" si="6"/>
        <v>1.110589710299249</v>
      </c>
      <c r="AE11" s="7">
        <f t="shared" si="7"/>
        <v>53.436547518505229</v>
      </c>
      <c r="AF11" s="7">
        <v>20</v>
      </c>
      <c r="AG11" s="7">
        <f t="shared" si="8"/>
        <v>-73.436547518505222</v>
      </c>
      <c r="AH11" s="7">
        <f t="shared" si="9"/>
        <v>-1.3719999999999997</v>
      </c>
      <c r="AI11">
        <v>0</v>
      </c>
      <c r="AJ11">
        <v>0.02</v>
      </c>
      <c r="AK11">
        <v>4.71</v>
      </c>
      <c r="AL11">
        <v>0.91</v>
      </c>
      <c r="AM11">
        <v>1.08</v>
      </c>
    </row>
    <row r="12" spans="1:39" x14ac:dyDescent="0.25">
      <c r="A12">
        <v>501</v>
      </c>
      <c r="B12" t="s">
        <v>675</v>
      </c>
      <c r="C12" t="s">
        <v>676</v>
      </c>
      <c r="D12" t="s">
        <v>664</v>
      </c>
      <c r="E12" s="7">
        <f t="shared" si="0"/>
        <v>95940.06315159332</v>
      </c>
      <c r="F12" s="8">
        <f t="shared" si="1"/>
        <v>4.9819999999999993</v>
      </c>
      <c r="G12" s="7">
        <f t="shared" si="2"/>
        <v>4073.8027780411317</v>
      </c>
      <c r="H12">
        <v>3.61</v>
      </c>
      <c r="I12" s="7" t="s">
        <v>204</v>
      </c>
      <c r="J12" s="7" t="s">
        <v>204</v>
      </c>
      <c r="K12" s="7" t="s">
        <v>204</v>
      </c>
      <c r="L12" s="7" t="s">
        <v>204</v>
      </c>
      <c r="M12" s="7" t="s">
        <v>204</v>
      </c>
      <c r="N12" s="7">
        <v>4.9820000000000002</v>
      </c>
      <c r="O12" s="7">
        <v>3.6100000000000003</v>
      </c>
      <c r="P12">
        <v>25</v>
      </c>
      <c r="Q12">
        <f t="shared" si="3"/>
        <v>298</v>
      </c>
      <c r="R12" t="s">
        <v>665</v>
      </c>
      <c r="S12" s="9" t="s">
        <v>41</v>
      </c>
      <c r="T12" t="s">
        <v>206</v>
      </c>
      <c r="U12" t="s">
        <v>677</v>
      </c>
      <c r="V12">
        <v>181.45</v>
      </c>
      <c r="W12">
        <v>5.3019999999999996</v>
      </c>
      <c r="X12">
        <v>3.93</v>
      </c>
      <c r="Y12" s="8">
        <f t="shared" si="4"/>
        <v>-1.3719999999999994</v>
      </c>
      <c r="Z12">
        <v>-1.1120000000000001</v>
      </c>
      <c r="AA12">
        <v>12.9</v>
      </c>
      <c r="AB12">
        <v>147</v>
      </c>
      <c r="AC12">
        <f t="shared" si="5"/>
        <v>2.167317334748176</v>
      </c>
      <c r="AD12">
        <f t="shared" si="6"/>
        <v>1.110589710299249</v>
      </c>
      <c r="AE12" s="7">
        <f t="shared" si="7"/>
        <v>53.436547518505229</v>
      </c>
      <c r="AF12" s="7">
        <v>20</v>
      </c>
      <c r="AG12" s="7">
        <f t="shared" si="8"/>
        <v>-73.436547518505222</v>
      </c>
      <c r="AH12" s="7">
        <f t="shared" si="9"/>
        <v>-1.3719999999999997</v>
      </c>
      <c r="AI12">
        <v>0</v>
      </c>
      <c r="AJ12">
        <v>0.02</v>
      </c>
      <c r="AK12">
        <v>4.71</v>
      </c>
      <c r="AL12">
        <v>0.91</v>
      </c>
      <c r="AM12">
        <v>1.08</v>
      </c>
    </row>
    <row r="13" spans="1:39" x14ac:dyDescent="0.25">
      <c r="A13">
        <v>502</v>
      </c>
      <c r="B13" t="s">
        <v>675</v>
      </c>
      <c r="C13" t="s">
        <v>676</v>
      </c>
      <c r="D13" t="s">
        <v>664</v>
      </c>
      <c r="E13" s="7">
        <f t="shared" si="0"/>
        <v>110153.93095414163</v>
      </c>
      <c r="F13" s="8">
        <f t="shared" si="1"/>
        <v>5.0419999999999998</v>
      </c>
      <c r="G13" s="7">
        <f t="shared" si="2"/>
        <v>4677.3514128719844</v>
      </c>
      <c r="H13">
        <v>3.67</v>
      </c>
      <c r="I13" s="7" t="s">
        <v>204</v>
      </c>
      <c r="J13" s="7" t="s">
        <v>204</v>
      </c>
      <c r="K13" s="7" t="s">
        <v>204</v>
      </c>
      <c r="L13" s="7" t="s">
        <v>204</v>
      </c>
      <c r="M13" s="7" t="s">
        <v>204</v>
      </c>
      <c r="N13" s="7">
        <v>5.0420000000000007</v>
      </c>
      <c r="O13" s="7">
        <v>3.6700000000000004</v>
      </c>
      <c r="P13">
        <v>25</v>
      </c>
      <c r="Q13">
        <f t="shared" si="3"/>
        <v>298</v>
      </c>
      <c r="R13" t="s">
        <v>665</v>
      </c>
      <c r="S13" s="9" t="s">
        <v>41</v>
      </c>
      <c r="T13" t="s">
        <v>206</v>
      </c>
      <c r="U13" t="s">
        <v>677</v>
      </c>
      <c r="V13">
        <v>181.45</v>
      </c>
      <c r="W13">
        <v>5.3019999999999996</v>
      </c>
      <c r="X13">
        <v>3.93</v>
      </c>
      <c r="Y13" s="8">
        <f t="shared" si="4"/>
        <v>-1.3719999999999994</v>
      </c>
      <c r="Z13">
        <v>-1.1120000000000001</v>
      </c>
      <c r="AA13">
        <v>12.9</v>
      </c>
      <c r="AB13">
        <v>147</v>
      </c>
      <c r="AC13">
        <f t="shared" si="5"/>
        <v>2.167317334748176</v>
      </c>
      <c r="AD13">
        <f t="shared" si="6"/>
        <v>1.110589710299249</v>
      </c>
      <c r="AE13" s="7">
        <f t="shared" si="7"/>
        <v>53.436547518505229</v>
      </c>
      <c r="AF13" s="7">
        <v>20</v>
      </c>
      <c r="AG13" s="7">
        <f t="shared" si="8"/>
        <v>-73.436547518505222</v>
      </c>
      <c r="AH13" s="7">
        <f t="shared" si="9"/>
        <v>-1.3719999999999997</v>
      </c>
      <c r="AI13">
        <v>0</v>
      </c>
      <c r="AJ13">
        <v>0.02</v>
      </c>
      <c r="AK13">
        <v>4.71</v>
      </c>
      <c r="AL13">
        <v>0.91</v>
      </c>
      <c r="AM13">
        <v>1.08</v>
      </c>
    </row>
    <row r="14" spans="1:39" x14ac:dyDescent="0.25">
      <c r="A14">
        <v>616</v>
      </c>
      <c r="B14" t="s">
        <v>678</v>
      </c>
      <c r="C14" t="s">
        <v>679</v>
      </c>
      <c r="D14" t="s">
        <v>664</v>
      </c>
      <c r="E14" s="7">
        <f t="shared" si="0"/>
        <v>45289.757990362188</v>
      </c>
      <c r="F14" s="8">
        <f t="shared" si="1"/>
        <v>4.6560000000000006</v>
      </c>
      <c r="G14" s="7">
        <f t="shared" si="2"/>
        <v>2137.9620895022344</v>
      </c>
      <c r="H14">
        <v>3.33</v>
      </c>
      <c r="I14" s="7" t="s">
        <v>204</v>
      </c>
      <c r="J14" s="7" t="s">
        <v>204</v>
      </c>
      <c r="K14" s="7" t="s">
        <v>204</v>
      </c>
      <c r="L14" s="7" t="s">
        <v>204</v>
      </c>
      <c r="M14" s="7" t="s">
        <v>204</v>
      </c>
      <c r="N14" s="7">
        <v>4.6560000000000015</v>
      </c>
      <c r="O14" s="7">
        <v>3.3300000000000005</v>
      </c>
      <c r="P14">
        <v>25</v>
      </c>
      <c r="Q14">
        <f t="shared" si="3"/>
        <v>298</v>
      </c>
      <c r="R14" t="s">
        <v>665</v>
      </c>
      <c r="S14" s="9" t="s">
        <v>41</v>
      </c>
      <c r="T14" t="s">
        <v>206</v>
      </c>
      <c r="U14" t="s">
        <v>680</v>
      </c>
      <c r="V14">
        <v>181.45</v>
      </c>
      <c r="W14">
        <v>5.2560000000000002</v>
      </c>
      <c r="X14">
        <v>3.93</v>
      </c>
      <c r="Y14" s="8">
        <f t="shared" si="4"/>
        <v>-1.3260000000000001</v>
      </c>
      <c r="Z14">
        <v>-1.236</v>
      </c>
      <c r="AA14">
        <v>24.4</v>
      </c>
      <c r="AB14">
        <v>61.3</v>
      </c>
      <c r="AC14">
        <f t="shared" si="5"/>
        <v>1.7874604745184151</v>
      </c>
      <c r="AD14">
        <f t="shared" si="6"/>
        <v>1.3873898263387294</v>
      </c>
      <c r="AE14" s="7">
        <f t="shared" si="7"/>
        <v>56.777720999960927</v>
      </c>
      <c r="AF14" s="7">
        <v>20</v>
      </c>
      <c r="AG14" s="7">
        <f t="shared" si="8"/>
        <v>-76.777720999960934</v>
      </c>
      <c r="AH14" s="7">
        <f t="shared" si="9"/>
        <v>-1.3260000000000003</v>
      </c>
      <c r="AI14">
        <v>0</v>
      </c>
      <c r="AJ14">
        <v>0.03</v>
      </c>
      <c r="AK14">
        <v>4.78</v>
      </c>
      <c r="AL14">
        <v>0.95</v>
      </c>
      <c r="AM14">
        <v>1.08</v>
      </c>
    </row>
    <row r="15" spans="1:39" x14ac:dyDescent="0.25">
      <c r="A15">
        <v>617</v>
      </c>
      <c r="B15" t="s">
        <v>678</v>
      </c>
      <c r="C15" t="s">
        <v>679</v>
      </c>
      <c r="D15" t="s">
        <v>664</v>
      </c>
      <c r="E15" s="7">
        <f t="shared" si="0"/>
        <v>61094.202490557385</v>
      </c>
      <c r="F15" s="8">
        <f t="shared" si="1"/>
        <v>4.7860000000000005</v>
      </c>
      <c r="G15" s="7">
        <f t="shared" si="2"/>
        <v>2884.0315031266077</v>
      </c>
      <c r="H15">
        <v>3.46</v>
      </c>
      <c r="I15" s="7" t="s">
        <v>204</v>
      </c>
      <c r="J15" s="7" t="s">
        <v>204</v>
      </c>
      <c r="K15" s="7" t="s">
        <v>204</v>
      </c>
      <c r="L15" s="7" t="s">
        <v>204</v>
      </c>
      <c r="M15" s="7" t="s">
        <v>204</v>
      </c>
      <c r="N15" s="7">
        <v>4.7860000000000014</v>
      </c>
      <c r="O15" s="7">
        <v>3.4600000000000004</v>
      </c>
      <c r="P15">
        <v>25</v>
      </c>
      <c r="Q15">
        <f t="shared" si="3"/>
        <v>298</v>
      </c>
      <c r="R15" t="s">
        <v>665</v>
      </c>
      <c r="S15" s="9" t="s">
        <v>41</v>
      </c>
      <c r="T15" t="s">
        <v>206</v>
      </c>
      <c r="U15" t="s">
        <v>680</v>
      </c>
      <c r="V15">
        <v>181.45</v>
      </c>
      <c r="W15">
        <v>5.2560000000000002</v>
      </c>
      <c r="X15">
        <v>3.93</v>
      </c>
      <c r="Y15" s="8">
        <f t="shared" si="4"/>
        <v>-1.3260000000000001</v>
      </c>
      <c r="Z15">
        <v>-1.236</v>
      </c>
      <c r="AA15">
        <v>24.4</v>
      </c>
      <c r="AB15">
        <v>61.3</v>
      </c>
      <c r="AC15">
        <f t="shared" si="5"/>
        <v>1.7874604745184151</v>
      </c>
      <c r="AD15">
        <f t="shared" si="6"/>
        <v>1.3873898263387294</v>
      </c>
      <c r="AE15" s="7">
        <f t="shared" si="7"/>
        <v>56.777720999960927</v>
      </c>
      <c r="AF15" s="7">
        <v>20</v>
      </c>
      <c r="AG15" s="7">
        <f t="shared" si="8"/>
        <v>-76.777720999960934</v>
      </c>
      <c r="AH15" s="7">
        <f t="shared" si="9"/>
        <v>-1.3260000000000003</v>
      </c>
      <c r="AI15">
        <v>0</v>
      </c>
      <c r="AJ15">
        <v>0.03</v>
      </c>
      <c r="AK15">
        <v>4.78</v>
      </c>
      <c r="AL15">
        <v>0.95</v>
      </c>
      <c r="AM15">
        <v>1.08</v>
      </c>
    </row>
    <row r="16" spans="1:39" x14ac:dyDescent="0.25">
      <c r="A16">
        <v>618</v>
      </c>
      <c r="B16" t="s">
        <v>678</v>
      </c>
      <c r="C16" t="s">
        <v>679</v>
      </c>
      <c r="D16" t="s">
        <v>664</v>
      </c>
      <c r="E16" s="7">
        <f t="shared" si="0"/>
        <v>68548.822645266322</v>
      </c>
      <c r="F16" s="8">
        <f t="shared" si="1"/>
        <v>4.8360000000000003</v>
      </c>
      <c r="G16" s="7">
        <f t="shared" si="2"/>
        <v>3235.9365692962833</v>
      </c>
      <c r="H16">
        <v>3.51</v>
      </c>
      <c r="I16" s="7" t="s">
        <v>204</v>
      </c>
      <c r="J16" s="7" t="s">
        <v>204</v>
      </c>
      <c r="K16" s="7" t="s">
        <v>204</v>
      </c>
      <c r="L16" s="7" t="s">
        <v>204</v>
      </c>
      <c r="M16" s="7" t="s">
        <v>204</v>
      </c>
      <c r="N16" s="7">
        <v>4.8360000000000012</v>
      </c>
      <c r="O16" s="7">
        <v>3.5100000000000002</v>
      </c>
      <c r="P16">
        <v>25</v>
      </c>
      <c r="Q16">
        <f t="shared" si="3"/>
        <v>298</v>
      </c>
      <c r="R16" t="s">
        <v>665</v>
      </c>
      <c r="S16" s="9" t="s">
        <v>41</v>
      </c>
      <c r="T16" t="s">
        <v>206</v>
      </c>
      <c r="U16" t="s">
        <v>680</v>
      </c>
      <c r="V16">
        <v>181.45</v>
      </c>
      <c r="W16">
        <v>5.2560000000000002</v>
      </c>
      <c r="X16">
        <v>3.93</v>
      </c>
      <c r="Y16" s="8">
        <f t="shared" si="4"/>
        <v>-1.3260000000000001</v>
      </c>
      <c r="Z16">
        <v>-1.236</v>
      </c>
      <c r="AA16">
        <v>24.4</v>
      </c>
      <c r="AB16">
        <v>61.3</v>
      </c>
      <c r="AC16">
        <f t="shared" si="5"/>
        <v>1.7874604745184151</v>
      </c>
      <c r="AD16">
        <f t="shared" si="6"/>
        <v>1.3873898263387294</v>
      </c>
      <c r="AE16" s="7">
        <f t="shared" si="7"/>
        <v>56.777720999960927</v>
      </c>
      <c r="AF16" s="7">
        <v>20</v>
      </c>
      <c r="AG16" s="7">
        <f t="shared" si="8"/>
        <v>-76.777720999960934</v>
      </c>
      <c r="AH16" s="7">
        <f t="shared" si="9"/>
        <v>-1.3260000000000003</v>
      </c>
      <c r="AI16">
        <v>0</v>
      </c>
      <c r="AJ16">
        <v>0.03</v>
      </c>
      <c r="AK16">
        <v>4.78</v>
      </c>
      <c r="AL16">
        <v>0.95</v>
      </c>
      <c r="AM16">
        <v>1.08</v>
      </c>
    </row>
    <row r="17" spans="1:39" x14ac:dyDescent="0.25">
      <c r="A17">
        <v>110</v>
      </c>
      <c r="B17" t="s">
        <v>681</v>
      </c>
      <c r="C17" t="s">
        <v>682</v>
      </c>
      <c r="D17" t="s">
        <v>664</v>
      </c>
      <c r="E17" s="7">
        <f t="shared" si="0"/>
        <v>1982287.5935684608</v>
      </c>
      <c r="F17" s="8">
        <f t="shared" si="1"/>
        <v>6.2971666628833649</v>
      </c>
      <c r="G17" s="7">
        <f t="shared" si="2"/>
        <v>70.794578438413865</v>
      </c>
      <c r="H17">
        <v>1.85</v>
      </c>
      <c r="I17" s="7" t="s">
        <v>204</v>
      </c>
      <c r="J17" s="7" t="s">
        <v>204</v>
      </c>
      <c r="K17" s="7" t="s">
        <v>204</v>
      </c>
      <c r="L17" s="7" t="s">
        <v>204</v>
      </c>
      <c r="M17" s="7" t="s">
        <v>204</v>
      </c>
      <c r="N17" s="7">
        <v>6.2608040644860319</v>
      </c>
      <c r="O17" s="7">
        <v>1.8618040644860314</v>
      </c>
      <c r="P17">
        <v>24</v>
      </c>
      <c r="Q17">
        <f t="shared" si="3"/>
        <v>297</v>
      </c>
      <c r="R17" t="s">
        <v>668</v>
      </c>
      <c r="S17" s="9" t="s">
        <v>41</v>
      </c>
      <c r="T17" t="s">
        <v>206</v>
      </c>
      <c r="U17" t="s">
        <v>683</v>
      </c>
      <c r="V17">
        <v>142.59</v>
      </c>
      <c r="W17">
        <v>7.0990000000000002</v>
      </c>
      <c r="X17">
        <v>2.7</v>
      </c>
      <c r="Y17" s="8">
        <f t="shared" si="4"/>
        <v>-4.399</v>
      </c>
      <c r="Z17">
        <v>-3.9990000000000001</v>
      </c>
      <c r="AA17">
        <v>1.37</v>
      </c>
      <c r="AB17">
        <v>17.3</v>
      </c>
      <c r="AC17">
        <f t="shared" si="5"/>
        <v>1.2380461031287955</v>
      </c>
      <c r="AD17">
        <f t="shared" si="6"/>
        <v>0.13672056715640679</v>
      </c>
      <c r="AE17" s="7">
        <f t="shared" si="7"/>
        <v>61.610301164255738</v>
      </c>
      <c r="AF17" s="7">
        <v>20</v>
      </c>
      <c r="AG17" s="7">
        <f t="shared" si="8"/>
        <v>-81.610301164255731</v>
      </c>
      <c r="AH17" s="7">
        <f t="shared" si="9"/>
        <v>-4.4471666628833653</v>
      </c>
      <c r="AI17">
        <v>0.67</v>
      </c>
      <c r="AJ17">
        <v>0.38</v>
      </c>
      <c r="AK17">
        <v>4.79</v>
      </c>
      <c r="AL17">
        <v>0.96</v>
      </c>
      <c r="AM17">
        <v>1.04</v>
      </c>
    </row>
    <row r="18" spans="1:39" x14ac:dyDescent="0.25">
      <c r="A18">
        <v>383</v>
      </c>
      <c r="B18" t="s">
        <v>684</v>
      </c>
      <c r="C18" t="s">
        <v>140</v>
      </c>
      <c r="D18" t="s">
        <v>664</v>
      </c>
      <c r="E18" s="7">
        <f t="shared" si="0"/>
        <v>75335.556373371946</v>
      </c>
      <c r="F18" s="8">
        <f t="shared" si="1"/>
        <v>4.8770000000000007</v>
      </c>
      <c r="G18" s="7">
        <f t="shared" si="2"/>
        <v>10.964781961431854</v>
      </c>
      <c r="H18">
        <v>1.04</v>
      </c>
      <c r="I18" s="7" t="s">
        <v>204</v>
      </c>
      <c r="J18" s="7" t="s">
        <v>204</v>
      </c>
      <c r="K18" s="7" t="s">
        <v>204</v>
      </c>
      <c r="L18" s="7" t="s">
        <v>204</v>
      </c>
      <c r="M18" s="7" t="s">
        <v>204</v>
      </c>
      <c r="N18" s="7">
        <v>4.8770000000000016</v>
      </c>
      <c r="O18" s="7">
        <v>1.04</v>
      </c>
      <c r="P18">
        <v>25</v>
      </c>
      <c r="Q18">
        <f t="shared" si="3"/>
        <v>298</v>
      </c>
      <c r="R18" t="s">
        <v>665</v>
      </c>
      <c r="S18" s="9" t="s">
        <v>41</v>
      </c>
      <c r="T18" t="s">
        <v>206</v>
      </c>
      <c r="U18" t="s">
        <v>141</v>
      </c>
      <c r="V18">
        <v>127.57</v>
      </c>
      <c r="W18">
        <v>5.5570000000000004</v>
      </c>
      <c r="X18">
        <v>1.72</v>
      </c>
      <c r="Y18" s="8">
        <f t="shared" si="4"/>
        <v>-3.8370000000000006</v>
      </c>
      <c r="Z18">
        <v>-3.657</v>
      </c>
      <c r="AA18">
        <v>30.9</v>
      </c>
      <c r="AB18">
        <v>27.2</v>
      </c>
      <c r="AC18">
        <f t="shared" si="5"/>
        <v>1.4345689040341987</v>
      </c>
      <c r="AD18">
        <f t="shared" si="6"/>
        <v>1.4899584794248346</v>
      </c>
      <c r="AE18" s="7">
        <f t="shared" si="7"/>
        <v>59.881711161986544</v>
      </c>
      <c r="AF18" s="7">
        <v>20</v>
      </c>
      <c r="AG18" s="7">
        <f t="shared" si="8"/>
        <v>-79.881711161986544</v>
      </c>
      <c r="AH18" s="7">
        <f t="shared" si="9"/>
        <v>-3.8370000000000011</v>
      </c>
      <c r="AI18">
        <v>0.23</v>
      </c>
      <c r="AJ18">
        <v>0.42</v>
      </c>
      <c r="AK18">
        <v>4.88</v>
      </c>
      <c r="AL18">
        <v>1.1599999999999999</v>
      </c>
      <c r="AM18">
        <v>0.94</v>
      </c>
    </row>
    <row r="19" spans="1:39" x14ac:dyDescent="0.25">
      <c r="A19">
        <v>322</v>
      </c>
      <c r="B19" t="s">
        <v>142</v>
      </c>
      <c r="C19" t="s">
        <v>143</v>
      </c>
      <c r="D19" t="s">
        <v>664</v>
      </c>
      <c r="E19" s="7">
        <f t="shared" si="0"/>
        <v>39592.87985233876</v>
      </c>
      <c r="F19" s="8">
        <f t="shared" si="1"/>
        <v>4.597617092014703</v>
      </c>
      <c r="G19" s="7">
        <f t="shared" si="2"/>
        <v>1380.3842646028863</v>
      </c>
      <c r="H19">
        <v>3.14</v>
      </c>
      <c r="I19" s="7" t="s">
        <v>204</v>
      </c>
      <c r="J19" s="7" t="s">
        <v>204</v>
      </c>
      <c r="K19" s="7" t="s">
        <v>204</v>
      </c>
      <c r="L19" s="7" t="s">
        <v>204</v>
      </c>
      <c r="M19" s="7" t="s">
        <v>204</v>
      </c>
      <c r="N19" s="7">
        <v>4.5638040644860309</v>
      </c>
      <c r="O19" s="7">
        <v>3.1518040644860315</v>
      </c>
      <c r="P19">
        <v>24</v>
      </c>
      <c r="Q19">
        <f t="shared" si="3"/>
        <v>297</v>
      </c>
      <c r="R19" t="s">
        <v>668</v>
      </c>
      <c r="S19" s="9" t="s">
        <v>41</v>
      </c>
      <c r="T19" t="s">
        <v>206</v>
      </c>
      <c r="U19" t="s">
        <v>144</v>
      </c>
      <c r="V19">
        <v>181.45</v>
      </c>
      <c r="W19">
        <v>5.3419999999999996</v>
      </c>
      <c r="X19">
        <v>3.93</v>
      </c>
      <c r="Y19" s="8">
        <f t="shared" si="4"/>
        <v>-1.4119999999999995</v>
      </c>
      <c r="Z19">
        <v>-1.292</v>
      </c>
      <c r="AA19">
        <v>9.58</v>
      </c>
      <c r="AB19">
        <v>53.6</v>
      </c>
      <c r="AC19">
        <f t="shared" si="5"/>
        <v>1.72916478969277</v>
      </c>
      <c r="AD19">
        <f t="shared" si="6"/>
        <v>0.98136550907854447</v>
      </c>
      <c r="AE19" s="7">
        <f t="shared" si="7"/>
        <v>57.290482559946788</v>
      </c>
      <c r="AF19" s="7">
        <v>20</v>
      </c>
      <c r="AG19" s="7">
        <f t="shared" si="8"/>
        <v>-77.290482559946781</v>
      </c>
      <c r="AH19" s="7">
        <f t="shared" si="9"/>
        <v>-1.4576170920147034</v>
      </c>
      <c r="AI19">
        <v>0</v>
      </c>
      <c r="AJ19">
        <v>0.04</v>
      </c>
      <c r="AK19">
        <v>4.93</v>
      </c>
      <c r="AL19">
        <v>0.92</v>
      </c>
      <c r="AM19">
        <v>1.08</v>
      </c>
    </row>
    <row r="20" spans="1:39" x14ac:dyDescent="0.25">
      <c r="A20">
        <v>319</v>
      </c>
      <c r="B20" t="s">
        <v>142</v>
      </c>
      <c r="C20" t="s">
        <v>143</v>
      </c>
      <c r="D20" t="s">
        <v>664</v>
      </c>
      <c r="E20" s="7">
        <f t="shared" si="0"/>
        <v>55207.743928075666</v>
      </c>
      <c r="F20" s="8">
        <f t="shared" si="1"/>
        <v>4.7419999999999991</v>
      </c>
      <c r="G20" s="7">
        <f t="shared" si="2"/>
        <v>2137.9620895022344</v>
      </c>
      <c r="H20">
        <v>3.33</v>
      </c>
      <c r="I20" s="7" t="s">
        <v>204</v>
      </c>
      <c r="J20" s="7" t="s">
        <v>204</v>
      </c>
      <c r="K20" s="7" t="s">
        <v>204</v>
      </c>
      <c r="L20" s="7" t="s">
        <v>204</v>
      </c>
      <c r="M20" s="7" t="s">
        <v>204</v>
      </c>
      <c r="N20" s="7">
        <v>4.7419999999999991</v>
      </c>
      <c r="O20" s="7">
        <v>3.3300000000000005</v>
      </c>
      <c r="P20">
        <v>25</v>
      </c>
      <c r="Q20">
        <f t="shared" si="3"/>
        <v>298</v>
      </c>
      <c r="R20" t="s">
        <v>665</v>
      </c>
      <c r="S20" s="9" t="s">
        <v>41</v>
      </c>
      <c r="T20" t="s">
        <v>206</v>
      </c>
      <c r="U20" t="s">
        <v>144</v>
      </c>
      <c r="V20">
        <v>181.45</v>
      </c>
      <c r="W20">
        <v>5.3419999999999996</v>
      </c>
      <c r="X20">
        <v>3.93</v>
      </c>
      <c r="Y20" s="8">
        <f t="shared" si="4"/>
        <v>-1.4119999999999995</v>
      </c>
      <c r="Z20">
        <v>-1.292</v>
      </c>
      <c r="AA20">
        <v>9.58</v>
      </c>
      <c r="AB20">
        <v>53.6</v>
      </c>
      <c r="AC20">
        <f t="shared" si="5"/>
        <v>1.72916478969277</v>
      </c>
      <c r="AD20">
        <f t="shared" si="6"/>
        <v>0.98136550907854447</v>
      </c>
      <c r="AE20" s="7">
        <f t="shared" si="7"/>
        <v>57.290482559946788</v>
      </c>
      <c r="AF20" s="7">
        <v>20</v>
      </c>
      <c r="AG20" s="7">
        <f t="shared" si="8"/>
        <v>-77.290482559946781</v>
      </c>
      <c r="AH20" s="7">
        <f t="shared" si="9"/>
        <v>-1.4119999999999995</v>
      </c>
      <c r="AI20">
        <v>0</v>
      </c>
      <c r="AJ20">
        <v>0.04</v>
      </c>
      <c r="AK20">
        <v>4.93</v>
      </c>
      <c r="AL20">
        <v>0.92</v>
      </c>
      <c r="AM20">
        <v>1.08</v>
      </c>
    </row>
    <row r="21" spans="1:39" x14ac:dyDescent="0.25">
      <c r="A21">
        <v>320</v>
      </c>
      <c r="B21" t="s">
        <v>142</v>
      </c>
      <c r="C21" t="s">
        <v>143</v>
      </c>
      <c r="D21" t="s">
        <v>664</v>
      </c>
      <c r="E21" s="7">
        <f t="shared" si="0"/>
        <v>67920.363261718318</v>
      </c>
      <c r="F21" s="8">
        <f t="shared" si="1"/>
        <v>4.831999999999999</v>
      </c>
      <c r="G21" s="7">
        <f t="shared" si="2"/>
        <v>2630.2679918953822</v>
      </c>
      <c r="H21">
        <v>3.42</v>
      </c>
      <c r="I21" s="7" t="s">
        <v>204</v>
      </c>
      <c r="J21" s="7" t="s">
        <v>204</v>
      </c>
      <c r="K21" s="7" t="s">
        <v>204</v>
      </c>
      <c r="L21" s="7" t="s">
        <v>204</v>
      </c>
      <c r="M21" s="7" t="s">
        <v>204</v>
      </c>
      <c r="N21" s="7">
        <v>4.831999999999999</v>
      </c>
      <c r="O21" s="7">
        <v>3.42</v>
      </c>
      <c r="P21">
        <v>25</v>
      </c>
      <c r="Q21">
        <f t="shared" si="3"/>
        <v>298</v>
      </c>
      <c r="R21" t="s">
        <v>665</v>
      </c>
      <c r="S21" s="9" t="s">
        <v>41</v>
      </c>
      <c r="T21" t="s">
        <v>206</v>
      </c>
      <c r="U21" t="s">
        <v>144</v>
      </c>
      <c r="V21">
        <v>181.45</v>
      </c>
      <c r="W21">
        <v>5.3419999999999996</v>
      </c>
      <c r="X21">
        <v>3.93</v>
      </c>
      <c r="Y21" s="8">
        <f t="shared" si="4"/>
        <v>-1.4119999999999995</v>
      </c>
      <c r="Z21">
        <v>-1.292</v>
      </c>
      <c r="AA21">
        <v>9.58</v>
      </c>
      <c r="AB21">
        <v>53.6</v>
      </c>
      <c r="AC21">
        <f t="shared" si="5"/>
        <v>1.72916478969277</v>
      </c>
      <c r="AD21">
        <f t="shared" si="6"/>
        <v>0.98136550907854447</v>
      </c>
      <c r="AE21" s="7">
        <f t="shared" si="7"/>
        <v>57.290482559946788</v>
      </c>
      <c r="AF21" s="7">
        <v>20</v>
      </c>
      <c r="AG21" s="7">
        <f t="shared" si="8"/>
        <v>-77.290482559946781</v>
      </c>
      <c r="AH21" s="7">
        <f t="shared" si="9"/>
        <v>-1.4119999999999995</v>
      </c>
      <c r="AI21">
        <v>0</v>
      </c>
      <c r="AJ21">
        <v>0.04</v>
      </c>
      <c r="AK21">
        <v>4.93</v>
      </c>
      <c r="AL21">
        <v>0.92</v>
      </c>
      <c r="AM21">
        <v>1.08</v>
      </c>
    </row>
    <row r="22" spans="1:39" x14ac:dyDescent="0.25">
      <c r="A22">
        <v>321</v>
      </c>
      <c r="B22" t="s">
        <v>142</v>
      </c>
      <c r="C22" t="s">
        <v>143</v>
      </c>
      <c r="D22" t="s">
        <v>664</v>
      </c>
      <c r="E22" s="7">
        <f t="shared" si="0"/>
        <v>74473.197390598987</v>
      </c>
      <c r="F22" s="8">
        <f t="shared" si="1"/>
        <v>4.8719999999999999</v>
      </c>
      <c r="G22" s="7">
        <f t="shared" si="2"/>
        <v>2884.0315031266077</v>
      </c>
      <c r="H22">
        <v>3.46</v>
      </c>
      <c r="I22" s="7" t="s">
        <v>204</v>
      </c>
      <c r="J22" s="7" t="s">
        <v>204</v>
      </c>
      <c r="K22" s="7" t="s">
        <v>204</v>
      </c>
      <c r="L22" s="7" t="s">
        <v>204</v>
      </c>
      <c r="M22" s="7" t="s">
        <v>204</v>
      </c>
      <c r="N22" s="7">
        <v>4.8720000000000008</v>
      </c>
      <c r="O22" s="7">
        <v>3.4600000000000004</v>
      </c>
      <c r="P22">
        <v>25</v>
      </c>
      <c r="Q22">
        <f t="shared" si="3"/>
        <v>298</v>
      </c>
      <c r="R22" t="s">
        <v>665</v>
      </c>
      <c r="S22" s="9" t="s">
        <v>41</v>
      </c>
      <c r="T22" t="s">
        <v>206</v>
      </c>
      <c r="U22" t="s">
        <v>144</v>
      </c>
      <c r="V22">
        <v>181.45</v>
      </c>
      <c r="W22">
        <v>5.3419999999999996</v>
      </c>
      <c r="X22">
        <v>3.93</v>
      </c>
      <c r="Y22" s="8">
        <f t="shared" si="4"/>
        <v>-1.4119999999999995</v>
      </c>
      <c r="Z22">
        <v>-1.292</v>
      </c>
      <c r="AA22">
        <v>9.58</v>
      </c>
      <c r="AB22">
        <v>53.6</v>
      </c>
      <c r="AC22">
        <f t="shared" si="5"/>
        <v>1.72916478969277</v>
      </c>
      <c r="AD22">
        <f t="shared" si="6"/>
        <v>0.98136550907854447</v>
      </c>
      <c r="AE22" s="7">
        <f t="shared" si="7"/>
        <v>57.290482559946788</v>
      </c>
      <c r="AF22" s="7">
        <v>20</v>
      </c>
      <c r="AG22" s="7">
        <f t="shared" si="8"/>
        <v>-77.290482559946781</v>
      </c>
      <c r="AH22" s="7">
        <f t="shared" si="9"/>
        <v>-1.4119999999999995</v>
      </c>
      <c r="AI22">
        <v>0</v>
      </c>
      <c r="AJ22">
        <v>0.04</v>
      </c>
      <c r="AK22">
        <v>4.93</v>
      </c>
      <c r="AL22">
        <v>0.92</v>
      </c>
      <c r="AM22">
        <v>1.08</v>
      </c>
    </row>
    <row r="23" spans="1:39" x14ac:dyDescent="0.25">
      <c r="A23">
        <v>390</v>
      </c>
      <c r="B23" t="s">
        <v>685</v>
      </c>
      <c r="C23" t="s">
        <v>686</v>
      </c>
      <c r="D23" t="s">
        <v>664</v>
      </c>
      <c r="E23" s="7">
        <f t="shared" si="0"/>
        <v>72276.980360217087</v>
      </c>
      <c r="F23" s="8">
        <f t="shared" si="1"/>
        <v>4.859</v>
      </c>
      <c r="G23" s="7">
        <f t="shared" si="2"/>
        <v>11.748975549395301</v>
      </c>
      <c r="H23">
        <v>1.07</v>
      </c>
      <c r="I23" s="7" t="s">
        <v>204</v>
      </c>
      <c r="J23" s="7" t="s">
        <v>204</v>
      </c>
      <c r="K23" s="7" t="s">
        <v>204</v>
      </c>
      <c r="L23" s="7" t="s">
        <v>204</v>
      </c>
      <c r="M23" s="7" t="s">
        <v>204</v>
      </c>
      <c r="N23" s="7">
        <v>4.859</v>
      </c>
      <c r="O23" s="7">
        <v>1.0700000000000003</v>
      </c>
      <c r="P23">
        <v>25</v>
      </c>
      <c r="Q23">
        <f t="shared" si="3"/>
        <v>298</v>
      </c>
      <c r="R23" t="s">
        <v>665</v>
      </c>
      <c r="S23" s="9" t="s">
        <v>41</v>
      </c>
      <c r="T23" t="s">
        <v>206</v>
      </c>
      <c r="U23" t="s">
        <v>687</v>
      </c>
      <c r="V23">
        <v>121.18</v>
      </c>
      <c r="W23">
        <v>5.9589999999999996</v>
      </c>
      <c r="X23">
        <v>2.17</v>
      </c>
      <c r="Y23" s="8">
        <f t="shared" si="4"/>
        <v>-3.7889999999999997</v>
      </c>
      <c r="Z23">
        <v>-4.1189999999999998</v>
      </c>
      <c r="AA23">
        <v>6.27</v>
      </c>
      <c r="AB23">
        <v>6.72</v>
      </c>
      <c r="AC23">
        <f t="shared" si="5"/>
        <v>0.82736927305382524</v>
      </c>
      <c r="AD23">
        <f t="shared" si="6"/>
        <v>0.79726754083071638</v>
      </c>
      <c r="AE23" s="7">
        <f t="shared" si="7"/>
        <v>65.222563249676085</v>
      </c>
      <c r="AF23" s="7">
        <v>20</v>
      </c>
      <c r="AG23" s="7">
        <f t="shared" si="8"/>
        <v>-85.222563249676085</v>
      </c>
      <c r="AH23" s="7">
        <f t="shared" si="9"/>
        <v>-3.7890000000000001</v>
      </c>
      <c r="AI23">
        <v>0.23</v>
      </c>
      <c r="AJ23">
        <v>0.43</v>
      </c>
      <c r="AK23">
        <v>5.08</v>
      </c>
      <c r="AL23">
        <v>0.97</v>
      </c>
      <c r="AM23">
        <v>1.1000000000000001</v>
      </c>
    </row>
    <row r="24" spans="1:39" x14ac:dyDescent="0.25">
      <c r="A24">
        <v>1017</v>
      </c>
      <c r="B24" t="s">
        <v>688</v>
      </c>
      <c r="C24" t="s">
        <v>689</v>
      </c>
      <c r="D24" t="s">
        <v>664</v>
      </c>
      <c r="E24" s="7">
        <f t="shared" si="0"/>
        <v>264240.87573219545</v>
      </c>
      <c r="F24" s="8">
        <f t="shared" si="1"/>
        <v>5.4220000000000006</v>
      </c>
      <c r="G24" s="7">
        <f t="shared" si="2"/>
        <v>13182.567385564091</v>
      </c>
      <c r="H24">
        <v>4.12</v>
      </c>
      <c r="I24" s="7" t="s">
        <v>204</v>
      </c>
      <c r="J24" s="7" t="s">
        <v>204</v>
      </c>
      <c r="K24" s="7" t="s">
        <v>204</v>
      </c>
      <c r="L24" s="7" t="s">
        <v>204</v>
      </c>
      <c r="M24" s="7" t="s">
        <v>204</v>
      </c>
      <c r="N24" s="7">
        <v>5.4220000000000015</v>
      </c>
      <c r="O24" s="7">
        <v>4.120000000000001</v>
      </c>
      <c r="P24">
        <v>25</v>
      </c>
      <c r="Q24">
        <f t="shared" si="3"/>
        <v>298</v>
      </c>
      <c r="R24" t="s">
        <v>665</v>
      </c>
      <c r="S24" s="9" t="s">
        <v>41</v>
      </c>
      <c r="T24" t="s">
        <v>206</v>
      </c>
      <c r="U24" t="s">
        <v>690</v>
      </c>
      <c r="V24">
        <v>195.48</v>
      </c>
      <c r="W24">
        <v>5.7720000000000002</v>
      </c>
      <c r="X24">
        <v>4.47</v>
      </c>
      <c r="Y24" s="8">
        <f t="shared" si="4"/>
        <v>-1.3020000000000005</v>
      </c>
      <c r="Z24">
        <v>-1.212</v>
      </c>
      <c r="AA24">
        <v>2.64</v>
      </c>
      <c r="AB24">
        <v>9.35</v>
      </c>
      <c r="AC24">
        <f t="shared" si="5"/>
        <v>0.97081161087251777</v>
      </c>
      <c r="AD24">
        <f t="shared" si="6"/>
        <v>0.42160392686983106</v>
      </c>
      <c r="AE24" s="7">
        <f t="shared" si="7"/>
        <v>63.960862368591727</v>
      </c>
      <c r="AF24" s="7">
        <v>20</v>
      </c>
      <c r="AG24" s="7">
        <f t="shared" si="8"/>
        <v>-83.960862368591734</v>
      </c>
      <c r="AH24" s="7">
        <f t="shared" si="9"/>
        <v>-1.3020000000000007</v>
      </c>
      <c r="AI24">
        <v>0</v>
      </c>
      <c r="AJ24">
        <v>0.03</v>
      </c>
      <c r="AK24">
        <v>5.26</v>
      </c>
      <c r="AL24">
        <v>0.89</v>
      </c>
      <c r="AM24">
        <v>1.22</v>
      </c>
    </row>
    <row r="25" spans="1:39" x14ac:dyDescent="0.25">
      <c r="A25">
        <v>1018</v>
      </c>
      <c r="B25" t="s">
        <v>688</v>
      </c>
      <c r="C25" t="s">
        <v>689</v>
      </c>
      <c r="D25" t="s">
        <v>664</v>
      </c>
      <c r="E25" s="7">
        <f t="shared" si="0"/>
        <v>325087.29738543503</v>
      </c>
      <c r="F25" s="8">
        <f t="shared" si="1"/>
        <v>5.5120000000000005</v>
      </c>
      <c r="G25" s="7">
        <f t="shared" si="2"/>
        <v>16218.100973589309</v>
      </c>
      <c r="H25">
        <v>4.21</v>
      </c>
      <c r="I25" s="7" t="s">
        <v>204</v>
      </c>
      <c r="J25" s="7" t="s">
        <v>204</v>
      </c>
      <c r="K25" s="7" t="s">
        <v>204</v>
      </c>
      <c r="L25" s="7" t="s">
        <v>204</v>
      </c>
      <c r="M25" s="7" t="s">
        <v>204</v>
      </c>
      <c r="N25" s="7">
        <v>5.5120000000000005</v>
      </c>
      <c r="O25" s="7">
        <v>4.21</v>
      </c>
      <c r="P25">
        <v>25</v>
      </c>
      <c r="Q25">
        <f t="shared" si="3"/>
        <v>298</v>
      </c>
      <c r="R25" t="s">
        <v>665</v>
      </c>
      <c r="S25" s="9" t="s">
        <v>41</v>
      </c>
      <c r="T25" t="s">
        <v>206</v>
      </c>
      <c r="U25" t="s">
        <v>690</v>
      </c>
      <c r="V25">
        <v>195.48</v>
      </c>
      <c r="W25">
        <v>5.7720000000000002</v>
      </c>
      <c r="X25">
        <v>4.47</v>
      </c>
      <c r="Y25" s="8">
        <f t="shared" si="4"/>
        <v>-1.3020000000000005</v>
      </c>
      <c r="Z25">
        <v>-1.212</v>
      </c>
      <c r="AA25">
        <v>2.64</v>
      </c>
      <c r="AB25">
        <v>9.35</v>
      </c>
      <c r="AC25">
        <f t="shared" si="5"/>
        <v>0.97081161087251777</v>
      </c>
      <c r="AD25">
        <f t="shared" si="6"/>
        <v>0.42160392686983106</v>
      </c>
      <c r="AE25" s="7">
        <f t="shared" si="7"/>
        <v>63.960862368591727</v>
      </c>
      <c r="AF25" s="7">
        <v>20</v>
      </c>
      <c r="AG25" s="7">
        <f t="shared" si="8"/>
        <v>-83.960862368591734</v>
      </c>
      <c r="AH25" s="7">
        <f t="shared" si="9"/>
        <v>-1.3020000000000007</v>
      </c>
      <c r="AI25">
        <v>0</v>
      </c>
      <c r="AJ25">
        <v>0.03</v>
      </c>
      <c r="AK25">
        <v>5.26</v>
      </c>
      <c r="AL25">
        <v>0.89</v>
      </c>
      <c r="AM25">
        <v>1.22</v>
      </c>
    </row>
    <row r="26" spans="1:39" x14ac:dyDescent="0.25">
      <c r="A26">
        <v>391</v>
      </c>
      <c r="B26" t="s">
        <v>691</v>
      </c>
      <c r="C26" t="s">
        <v>692</v>
      </c>
      <c r="D26" t="s">
        <v>664</v>
      </c>
      <c r="E26" s="7">
        <f t="shared" si="0"/>
        <v>85901.352150539577</v>
      </c>
      <c r="F26" s="8">
        <f t="shared" si="1"/>
        <v>4.9339999999999993</v>
      </c>
      <c r="G26" s="7">
        <f t="shared" si="2"/>
        <v>24.547089156850305</v>
      </c>
      <c r="H26">
        <v>1.39</v>
      </c>
      <c r="I26" s="7" t="s">
        <v>204</v>
      </c>
      <c r="J26" s="7" t="s">
        <v>204</v>
      </c>
      <c r="K26" s="7" t="s">
        <v>204</v>
      </c>
      <c r="L26" s="7" t="s">
        <v>204</v>
      </c>
      <c r="M26" s="7" t="s">
        <v>204</v>
      </c>
      <c r="N26" s="7">
        <v>4.9340000000000002</v>
      </c>
      <c r="O26" s="7">
        <v>1.3900000000000001</v>
      </c>
      <c r="P26">
        <v>25</v>
      </c>
      <c r="Q26">
        <f t="shared" si="3"/>
        <v>298</v>
      </c>
      <c r="R26" t="s">
        <v>665</v>
      </c>
      <c r="S26" s="9" t="s">
        <v>41</v>
      </c>
      <c r="T26" t="s">
        <v>206</v>
      </c>
      <c r="U26" t="s">
        <v>693</v>
      </c>
      <c r="V26">
        <v>162.02000000000001</v>
      </c>
      <c r="W26">
        <v>5.9139999999999997</v>
      </c>
      <c r="X26">
        <v>2.37</v>
      </c>
      <c r="Y26" s="8">
        <f t="shared" si="4"/>
        <v>-3.5439999999999996</v>
      </c>
      <c r="Z26">
        <v>-3.2240000000000002</v>
      </c>
      <c r="AA26">
        <v>0.40899999999999997</v>
      </c>
      <c r="AB26">
        <v>2.4500000000000002</v>
      </c>
      <c r="AC26">
        <f t="shared" si="5"/>
        <v>0.38916608436453248</v>
      </c>
      <c r="AD26">
        <f t="shared" si="6"/>
        <v>-0.38827669199265824</v>
      </c>
      <c r="AE26" s="7">
        <f t="shared" si="7"/>
        <v>69.076943746193649</v>
      </c>
      <c r="AF26" s="7">
        <v>20</v>
      </c>
      <c r="AG26" s="7">
        <f t="shared" si="8"/>
        <v>-89.076943746193649</v>
      </c>
      <c r="AH26" s="7">
        <f t="shared" si="9"/>
        <v>-3.5439999999999996</v>
      </c>
      <c r="AI26">
        <v>0.35</v>
      </c>
      <c r="AJ26">
        <v>0.35</v>
      </c>
      <c r="AK26">
        <v>5.33</v>
      </c>
      <c r="AL26">
        <v>1.26</v>
      </c>
      <c r="AM26">
        <v>1.06</v>
      </c>
    </row>
    <row r="27" spans="1:39" x14ac:dyDescent="0.25">
      <c r="A27">
        <v>846</v>
      </c>
      <c r="B27" t="s">
        <v>694</v>
      </c>
      <c r="C27" t="s">
        <v>695</v>
      </c>
      <c r="D27" t="s">
        <v>664</v>
      </c>
      <c r="E27" s="7">
        <f t="shared" si="0"/>
        <v>2930893.2452503261</v>
      </c>
      <c r="F27" s="8">
        <f t="shared" si="1"/>
        <v>6.4670000000000005</v>
      </c>
      <c r="G27" s="7">
        <f t="shared" si="2"/>
        <v>48.977881936844632</v>
      </c>
      <c r="H27">
        <v>1.69</v>
      </c>
      <c r="I27" s="7" t="s">
        <v>204</v>
      </c>
      <c r="J27" s="7" t="s">
        <v>204</v>
      </c>
      <c r="K27" s="7" t="s">
        <v>204</v>
      </c>
      <c r="L27" s="7" t="s">
        <v>204</v>
      </c>
      <c r="M27" s="7" t="s">
        <v>204</v>
      </c>
      <c r="N27" s="7">
        <v>6.4670000000000005</v>
      </c>
      <c r="O27" s="7">
        <v>1.6900000000000002</v>
      </c>
      <c r="P27">
        <v>25</v>
      </c>
      <c r="Q27">
        <f t="shared" si="3"/>
        <v>298</v>
      </c>
      <c r="R27" t="s">
        <v>665</v>
      </c>
      <c r="S27" s="9" t="s">
        <v>41</v>
      </c>
      <c r="T27" t="s">
        <v>206</v>
      </c>
      <c r="U27" t="s">
        <v>696</v>
      </c>
      <c r="V27">
        <v>162.02000000000001</v>
      </c>
      <c r="W27">
        <v>7.1470000000000002</v>
      </c>
      <c r="X27">
        <v>2.37</v>
      </c>
      <c r="Y27" s="8">
        <f t="shared" si="4"/>
        <v>-4.7770000000000001</v>
      </c>
      <c r="Z27">
        <v>-4.367</v>
      </c>
      <c r="AA27">
        <v>2</v>
      </c>
      <c r="AB27">
        <v>4.59</v>
      </c>
      <c r="AC27">
        <f t="shared" si="5"/>
        <v>0.66181268553726125</v>
      </c>
      <c r="AD27">
        <f t="shared" si="6"/>
        <v>0.3010299956639812</v>
      </c>
      <c r="AE27" s="7">
        <f t="shared" si="7"/>
        <v>66.678778308043221</v>
      </c>
      <c r="AF27" s="7">
        <v>20</v>
      </c>
      <c r="AG27" s="7">
        <f t="shared" si="8"/>
        <v>-86.678778308043221</v>
      </c>
      <c r="AH27" s="7">
        <f t="shared" si="9"/>
        <v>-4.777000000000001</v>
      </c>
      <c r="AI27">
        <v>0.28000000000000003</v>
      </c>
      <c r="AJ27">
        <v>0.35</v>
      </c>
      <c r="AK27">
        <v>5.33</v>
      </c>
      <c r="AL27">
        <v>1.26</v>
      </c>
      <c r="AM27">
        <v>1.06</v>
      </c>
    </row>
    <row r="28" spans="1:39" x14ac:dyDescent="0.25">
      <c r="A28">
        <v>353</v>
      </c>
      <c r="B28" t="s">
        <v>44</v>
      </c>
      <c r="C28" t="s">
        <v>45</v>
      </c>
      <c r="D28" t="s">
        <v>664</v>
      </c>
      <c r="E28" s="7">
        <f t="shared" si="0"/>
        <v>42169.650342858236</v>
      </c>
      <c r="F28" s="8">
        <f t="shared" si="1"/>
        <v>4.625</v>
      </c>
      <c r="G28" s="7">
        <f t="shared" si="2"/>
        <v>562.34132519034927</v>
      </c>
      <c r="H28">
        <v>2.75</v>
      </c>
      <c r="I28" s="7" t="s">
        <v>204</v>
      </c>
      <c r="J28" s="7" t="s">
        <v>204</v>
      </c>
      <c r="K28" s="7" t="s">
        <v>204</v>
      </c>
      <c r="L28" s="7" t="s">
        <v>204</v>
      </c>
      <c r="M28" s="7" t="s">
        <v>204</v>
      </c>
      <c r="N28" s="7">
        <v>4.625</v>
      </c>
      <c r="O28" s="7">
        <v>2.75</v>
      </c>
      <c r="P28">
        <v>25</v>
      </c>
      <c r="Q28">
        <f t="shared" si="3"/>
        <v>298</v>
      </c>
      <c r="R28" t="s">
        <v>665</v>
      </c>
      <c r="S28" s="9" t="s">
        <v>41</v>
      </c>
      <c r="T28" t="s">
        <v>206</v>
      </c>
      <c r="U28" t="s">
        <v>47</v>
      </c>
      <c r="V28">
        <v>128.18</v>
      </c>
      <c r="W28">
        <v>5.0449999999999999</v>
      </c>
      <c r="X28">
        <v>3.17</v>
      </c>
      <c r="Y28" s="8">
        <f t="shared" si="4"/>
        <v>-1.875</v>
      </c>
      <c r="Z28">
        <v>-1.7450000000000001</v>
      </c>
      <c r="AA28">
        <v>5.38</v>
      </c>
      <c r="AB28">
        <v>39.9</v>
      </c>
      <c r="AC28">
        <f t="shared" si="5"/>
        <v>1.6009728956867482</v>
      </c>
      <c r="AD28">
        <f t="shared" si="6"/>
        <v>0.7307822756663892</v>
      </c>
      <c r="AE28" s="7">
        <f t="shared" si="7"/>
        <v>58.418042442717976</v>
      </c>
      <c r="AF28" s="7">
        <v>20</v>
      </c>
      <c r="AG28" s="7">
        <f t="shared" si="8"/>
        <v>-78.418042442717976</v>
      </c>
      <c r="AH28" s="7">
        <f t="shared" si="9"/>
        <v>-1.8750000000000002</v>
      </c>
      <c r="AI28">
        <v>0</v>
      </c>
      <c r="AJ28">
        <v>0.17</v>
      </c>
      <c r="AK28">
        <v>5.33</v>
      </c>
      <c r="AL28">
        <v>1.02</v>
      </c>
      <c r="AM28">
        <v>1.0900000000000001</v>
      </c>
    </row>
    <row r="29" spans="1:39" x14ac:dyDescent="0.25">
      <c r="A29">
        <v>354</v>
      </c>
      <c r="B29" t="s">
        <v>44</v>
      </c>
      <c r="C29" t="s">
        <v>45</v>
      </c>
      <c r="D29" t="s">
        <v>664</v>
      </c>
      <c r="E29" s="7">
        <f t="shared" si="0"/>
        <v>53088.444423098983</v>
      </c>
      <c r="F29" s="8">
        <f t="shared" si="1"/>
        <v>4.7250000000000005</v>
      </c>
      <c r="G29" s="7">
        <f t="shared" si="2"/>
        <v>707.94578438413873</v>
      </c>
      <c r="H29">
        <v>2.85</v>
      </c>
      <c r="I29" s="7" t="s">
        <v>204</v>
      </c>
      <c r="J29" s="7" t="s">
        <v>204</v>
      </c>
      <c r="K29" s="7" t="s">
        <v>204</v>
      </c>
      <c r="L29" s="7" t="s">
        <v>204</v>
      </c>
      <c r="M29" s="7" t="s">
        <v>204</v>
      </c>
      <c r="N29" s="7">
        <v>4.7250000000000014</v>
      </c>
      <c r="O29" s="7">
        <v>2.8500000000000005</v>
      </c>
      <c r="P29">
        <v>25</v>
      </c>
      <c r="Q29">
        <f t="shared" si="3"/>
        <v>298</v>
      </c>
      <c r="R29" t="s">
        <v>665</v>
      </c>
      <c r="S29" s="9" t="s">
        <v>41</v>
      </c>
      <c r="T29" t="s">
        <v>206</v>
      </c>
      <c r="U29" t="s">
        <v>47</v>
      </c>
      <c r="V29">
        <v>128.18</v>
      </c>
      <c r="W29">
        <v>5.0449999999999999</v>
      </c>
      <c r="X29">
        <v>3.17</v>
      </c>
      <c r="Y29" s="8">
        <f t="shared" si="4"/>
        <v>-1.875</v>
      </c>
      <c r="Z29">
        <v>-1.7450000000000001</v>
      </c>
      <c r="AA29">
        <v>5.38</v>
      </c>
      <c r="AB29">
        <v>39.9</v>
      </c>
      <c r="AC29">
        <f t="shared" si="5"/>
        <v>1.6009728956867482</v>
      </c>
      <c r="AD29">
        <f t="shared" si="6"/>
        <v>0.7307822756663892</v>
      </c>
      <c r="AE29" s="7">
        <f t="shared" si="7"/>
        <v>58.418042442717976</v>
      </c>
      <c r="AF29" s="7">
        <v>20</v>
      </c>
      <c r="AG29" s="7">
        <f t="shared" si="8"/>
        <v>-78.418042442717976</v>
      </c>
      <c r="AH29" s="7">
        <f t="shared" si="9"/>
        <v>-1.8750000000000002</v>
      </c>
      <c r="AI29">
        <v>0</v>
      </c>
      <c r="AJ29">
        <v>0.17</v>
      </c>
      <c r="AK29">
        <v>5.33</v>
      </c>
      <c r="AL29">
        <v>1.02</v>
      </c>
      <c r="AM29">
        <v>1.0900000000000001</v>
      </c>
    </row>
    <row r="30" spans="1:39" x14ac:dyDescent="0.25">
      <c r="A30">
        <v>352</v>
      </c>
      <c r="B30" t="s">
        <v>44</v>
      </c>
      <c r="C30" t="s">
        <v>45</v>
      </c>
      <c r="D30" t="s">
        <v>664</v>
      </c>
      <c r="E30" s="7">
        <f t="shared" si="0"/>
        <v>2052528.1479023392</v>
      </c>
      <c r="F30" s="8">
        <f t="shared" si="1"/>
        <v>6.3122891216476731</v>
      </c>
      <c r="G30" s="7">
        <f t="shared" si="2"/>
        <v>9120.1083935591087</v>
      </c>
      <c r="H30">
        <v>3.96</v>
      </c>
      <c r="I30" s="7" t="s">
        <v>204</v>
      </c>
      <c r="J30" s="7" t="s">
        <v>204</v>
      </c>
      <c r="K30" s="7" t="s">
        <v>204</v>
      </c>
      <c r="L30" s="7" t="s">
        <v>204</v>
      </c>
      <c r="M30" s="7" t="s">
        <v>204</v>
      </c>
      <c r="N30" s="7">
        <v>5.9567294150121946</v>
      </c>
      <c r="O30" s="7">
        <v>4.0817294150121946</v>
      </c>
      <c r="P30">
        <v>15</v>
      </c>
      <c r="Q30">
        <f t="shared" si="3"/>
        <v>288</v>
      </c>
      <c r="R30" t="s">
        <v>697</v>
      </c>
      <c r="S30" s="9" t="s">
        <v>41</v>
      </c>
      <c r="T30" t="s">
        <v>206</v>
      </c>
      <c r="U30" t="s">
        <v>47</v>
      </c>
      <c r="V30">
        <v>128.18</v>
      </c>
      <c r="W30">
        <v>5.0449999999999999</v>
      </c>
      <c r="X30">
        <v>3.17</v>
      </c>
      <c r="Y30" s="8">
        <f t="shared" si="4"/>
        <v>-1.875</v>
      </c>
      <c r="Z30">
        <v>-1.7450000000000001</v>
      </c>
      <c r="AA30">
        <v>5.38</v>
      </c>
      <c r="AB30">
        <v>39.9</v>
      </c>
      <c r="AC30">
        <f t="shared" si="5"/>
        <v>1.6009728956867482</v>
      </c>
      <c r="AD30">
        <f t="shared" si="6"/>
        <v>0.7307822756663892</v>
      </c>
      <c r="AE30" s="7">
        <f t="shared" si="7"/>
        <v>58.418042442717976</v>
      </c>
      <c r="AF30" s="7">
        <v>20</v>
      </c>
      <c r="AG30" s="7">
        <f t="shared" si="8"/>
        <v>-78.418042442717976</v>
      </c>
      <c r="AH30" s="7">
        <f t="shared" si="9"/>
        <v>-2.3522891216476736</v>
      </c>
      <c r="AI30">
        <v>0</v>
      </c>
      <c r="AJ30">
        <v>0.17</v>
      </c>
      <c r="AK30">
        <v>5.33</v>
      </c>
      <c r="AL30">
        <v>1.02</v>
      </c>
      <c r="AM30">
        <v>1.0900000000000001</v>
      </c>
    </row>
    <row r="31" spans="1:39" x14ac:dyDescent="0.25">
      <c r="A31">
        <v>395</v>
      </c>
      <c r="B31" t="s">
        <v>698</v>
      </c>
      <c r="C31" t="s">
        <v>699</v>
      </c>
      <c r="D31" t="s">
        <v>664</v>
      </c>
      <c r="E31" s="7">
        <f t="shared" si="0"/>
        <v>307609.68147407065</v>
      </c>
      <c r="F31" s="8">
        <f t="shared" si="1"/>
        <v>5.4879999999999995</v>
      </c>
      <c r="G31" s="7">
        <f t="shared" si="2"/>
        <v>10715.193052376071</v>
      </c>
      <c r="H31">
        <v>4.03</v>
      </c>
      <c r="I31" s="7" t="s">
        <v>204</v>
      </c>
      <c r="J31" s="7" t="s">
        <v>204</v>
      </c>
      <c r="K31" s="7" t="s">
        <v>204</v>
      </c>
      <c r="L31" s="7" t="s">
        <v>204</v>
      </c>
      <c r="M31" s="7" t="s">
        <v>204</v>
      </c>
      <c r="N31" s="7">
        <v>5.4879999999999995</v>
      </c>
      <c r="O31" s="7">
        <v>4.03</v>
      </c>
      <c r="P31">
        <v>25</v>
      </c>
      <c r="Q31">
        <f t="shared" si="3"/>
        <v>298</v>
      </c>
      <c r="R31" t="s">
        <v>665</v>
      </c>
      <c r="S31" s="9" t="s">
        <v>41</v>
      </c>
      <c r="T31" t="s">
        <v>206</v>
      </c>
      <c r="U31" t="s">
        <v>700</v>
      </c>
      <c r="V31">
        <v>215.89</v>
      </c>
      <c r="W31">
        <v>6.0279999999999996</v>
      </c>
      <c r="X31">
        <v>4.57</v>
      </c>
      <c r="Y31" s="8">
        <f t="shared" si="4"/>
        <v>-1.4579999999999993</v>
      </c>
      <c r="Z31">
        <v>-1.3879999999999999</v>
      </c>
      <c r="AA31">
        <v>0.32900000000000001</v>
      </c>
      <c r="AB31">
        <v>9.77</v>
      </c>
      <c r="AC31">
        <f t="shared" si="5"/>
        <v>0.98989456371877305</v>
      </c>
      <c r="AD31">
        <f t="shared" si="6"/>
        <v>-0.48280410205002566</v>
      </c>
      <c r="AE31" s="7">
        <f t="shared" si="7"/>
        <v>63.793011099671077</v>
      </c>
      <c r="AF31" s="7">
        <v>20</v>
      </c>
      <c r="AG31" s="7">
        <f t="shared" si="8"/>
        <v>-83.793011099671077</v>
      </c>
      <c r="AH31" s="7">
        <f t="shared" si="9"/>
        <v>-1.4579999999999995</v>
      </c>
      <c r="AI31">
        <v>0</v>
      </c>
      <c r="AJ31">
        <v>0</v>
      </c>
      <c r="AK31">
        <v>5.35</v>
      </c>
      <c r="AL31">
        <v>1.05</v>
      </c>
      <c r="AM31">
        <v>1.21</v>
      </c>
    </row>
    <row r="32" spans="1:39" x14ac:dyDescent="0.25">
      <c r="A32">
        <v>394</v>
      </c>
      <c r="B32" t="s">
        <v>698</v>
      </c>
      <c r="C32" t="s">
        <v>699</v>
      </c>
      <c r="D32" t="s">
        <v>664</v>
      </c>
      <c r="E32" s="7">
        <f t="shared" si="0"/>
        <v>396278.03425543883</v>
      </c>
      <c r="F32" s="8">
        <f t="shared" si="1"/>
        <v>5.597999999999999</v>
      </c>
      <c r="G32" s="7">
        <f t="shared" si="2"/>
        <v>13803.842646028841</v>
      </c>
      <c r="H32">
        <v>4.1399999999999997</v>
      </c>
      <c r="I32" s="7" t="s">
        <v>204</v>
      </c>
      <c r="J32" s="7" t="s">
        <v>204</v>
      </c>
      <c r="K32" s="7" t="s">
        <v>204</v>
      </c>
      <c r="L32" s="7" t="s">
        <v>204</v>
      </c>
      <c r="M32" s="7" t="s">
        <v>204</v>
      </c>
      <c r="N32" s="7">
        <v>5.597999999999999</v>
      </c>
      <c r="O32" s="7">
        <v>4.1399999999999997</v>
      </c>
      <c r="P32">
        <v>25</v>
      </c>
      <c r="Q32">
        <f t="shared" si="3"/>
        <v>298</v>
      </c>
      <c r="R32" t="s">
        <v>665</v>
      </c>
      <c r="S32" s="9" t="s">
        <v>41</v>
      </c>
      <c r="T32" t="s">
        <v>206</v>
      </c>
      <c r="U32" t="s">
        <v>700</v>
      </c>
      <c r="V32">
        <v>215.89</v>
      </c>
      <c r="W32">
        <v>6.0279999999999996</v>
      </c>
      <c r="X32">
        <v>4.57</v>
      </c>
      <c r="Y32" s="8">
        <f t="shared" si="4"/>
        <v>-1.4579999999999993</v>
      </c>
      <c r="Z32">
        <v>-1.3879999999999999</v>
      </c>
      <c r="AA32">
        <v>0.32900000000000001</v>
      </c>
      <c r="AB32">
        <v>9.77</v>
      </c>
      <c r="AC32">
        <f t="shared" si="5"/>
        <v>0.98989456371877305</v>
      </c>
      <c r="AD32">
        <f t="shared" si="6"/>
        <v>-0.48280410205002566</v>
      </c>
      <c r="AE32" s="7">
        <f t="shared" si="7"/>
        <v>63.793011099671077</v>
      </c>
      <c r="AF32" s="7">
        <v>20</v>
      </c>
      <c r="AG32" s="7">
        <f t="shared" si="8"/>
        <v>-83.793011099671077</v>
      </c>
      <c r="AH32" s="7">
        <f t="shared" si="9"/>
        <v>-1.4579999999999995</v>
      </c>
      <c r="AI32">
        <v>0</v>
      </c>
      <c r="AJ32">
        <v>0</v>
      </c>
      <c r="AK32">
        <v>5.35</v>
      </c>
      <c r="AL32">
        <v>1.05</v>
      </c>
      <c r="AM32">
        <v>1.21</v>
      </c>
    </row>
    <row r="33" spans="1:39" x14ac:dyDescent="0.25">
      <c r="A33">
        <v>915</v>
      </c>
      <c r="B33" t="s">
        <v>701</v>
      </c>
      <c r="C33" t="s">
        <v>702</v>
      </c>
      <c r="D33" t="s">
        <v>664</v>
      </c>
      <c r="E33" s="7">
        <f t="shared" si="0"/>
        <v>199526.23149688813</v>
      </c>
      <c r="F33" s="8">
        <f t="shared" si="1"/>
        <v>5.3</v>
      </c>
      <c r="G33" s="7">
        <f t="shared" si="2"/>
        <v>13182.567385564091</v>
      </c>
      <c r="H33">
        <v>4.12</v>
      </c>
      <c r="I33" s="7" t="s">
        <v>204</v>
      </c>
      <c r="J33" s="7" t="s">
        <v>204</v>
      </c>
      <c r="K33" s="7" t="s">
        <v>204</v>
      </c>
      <c r="L33" s="7" t="s">
        <v>204</v>
      </c>
      <c r="M33" s="7" t="s">
        <v>204</v>
      </c>
      <c r="N33" s="7">
        <v>5.3000000000000007</v>
      </c>
      <c r="O33" s="7">
        <v>4.120000000000001</v>
      </c>
      <c r="P33">
        <v>25</v>
      </c>
      <c r="Q33">
        <f t="shared" si="3"/>
        <v>298</v>
      </c>
      <c r="R33" t="s">
        <v>665</v>
      </c>
      <c r="S33" s="9" t="s">
        <v>41</v>
      </c>
      <c r="T33" t="s">
        <v>206</v>
      </c>
      <c r="U33" t="s">
        <v>703</v>
      </c>
      <c r="V33">
        <v>215.89</v>
      </c>
      <c r="W33">
        <v>5.75</v>
      </c>
      <c r="X33">
        <v>4.57</v>
      </c>
      <c r="Y33" s="8">
        <f t="shared" si="4"/>
        <v>-1.1799999999999997</v>
      </c>
      <c r="Z33">
        <v>-1.19</v>
      </c>
      <c r="AA33">
        <v>3.54</v>
      </c>
      <c r="AB33">
        <v>21.2</v>
      </c>
      <c r="AC33">
        <f t="shared" si="5"/>
        <v>1.3263358609287514</v>
      </c>
      <c r="AD33">
        <f t="shared" si="6"/>
        <v>0.54900326202578786</v>
      </c>
      <c r="AE33" s="7">
        <f t="shared" si="7"/>
        <v>60.833715485990169</v>
      </c>
      <c r="AF33" s="7">
        <v>20</v>
      </c>
      <c r="AG33" s="7">
        <f t="shared" si="8"/>
        <v>-80.833715485990169</v>
      </c>
      <c r="AH33" s="7">
        <f t="shared" si="9"/>
        <v>-1.1799999999999997</v>
      </c>
      <c r="AI33">
        <v>0</v>
      </c>
      <c r="AJ33">
        <v>0</v>
      </c>
      <c r="AK33">
        <v>5.43</v>
      </c>
      <c r="AL33">
        <v>1.03</v>
      </c>
      <c r="AM33">
        <v>1.21</v>
      </c>
    </row>
    <row r="34" spans="1:39" x14ac:dyDescent="0.25">
      <c r="A34">
        <v>914</v>
      </c>
      <c r="B34" t="s">
        <v>701</v>
      </c>
      <c r="C34" t="s">
        <v>702</v>
      </c>
      <c r="D34" t="s">
        <v>664</v>
      </c>
      <c r="E34" s="7">
        <f t="shared" si="0"/>
        <v>263026.79918953858</v>
      </c>
      <c r="F34" s="8">
        <f t="shared" si="1"/>
        <v>5.42</v>
      </c>
      <c r="G34" s="7">
        <f t="shared" si="2"/>
        <v>17378.008287493791</v>
      </c>
      <c r="H34">
        <v>4.24</v>
      </c>
      <c r="I34" s="7" t="s">
        <v>204</v>
      </c>
      <c r="J34" s="7" t="s">
        <v>204</v>
      </c>
      <c r="K34" s="7" t="s">
        <v>204</v>
      </c>
      <c r="L34" s="7" t="s">
        <v>204</v>
      </c>
      <c r="M34" s="7" t="s">
        <v>204</v>
      </c>
      <c r="N34" s="7">
        <v>5.4200000000000008</v>
      </c>
      <c r="O34" s="7">
        <v>4.2400000000000011</v>
      </c>
      <c r="P34">
        <v>25</v>
      </c>
      <c r="Q34">
        <f t="shared" si="3"/>
        <v>298</v>
      </c>
      <c r="R34" t="s">
        <v>665</v>
      </c>
      <c r="S34" s="9" t="s">
        <v>41</v>
      </c>
      <c r="T34" t="s">
        <v>206</v>
      </c>
      <c r="U34" t="s">
        <v>703</v>
      </c>
      <c r="V34">
        <v>215.89</v>
      </c>
      <c r="W34">
        <v>5.75</v>
      </c>
      <c r="X34">
        <v>4.57</v>
      </c>
      <c r="Y34" s="8">
        <f t="shared" si="4"/>
        <v>-1.1799999999999997</v>
      </c>
      <c r="Z34">
        <v>-1.19</v>
      </c>
      <c r="AA34">
        <v>3.54</v>
      </c>
      <c r="AB34">
        <v>21.2</v>
      </c>
      <c r="AC34">
        <f t="shared" si="5"/>
        <v>1.3263358609287514</v>
      </c>
      <c r="AD34">
        <f t="shared" si="6"/>
        <v>0.54900326202578786</v>
      </c>
      <c r="AE34" s="7">
        <f t="shared" si="7"/>
        <v>60.833715485990169</v>
      </c>
      <c r="AF34" s="7">
        <v>20</v>
      </c>
      <c r="AG34" s="7">
        <f t="shared" si="8"/>
        <v>-80.833715485990169</v>
      </c>
      <c r="AH34" s="7">
        <f t="shared" si="9"/>
        <v>-1.1799999999999997</v>
      </c>
      <c r="AI34">
        <v>0</v>
      </c>
      <c r="AJ34">
        <v>0</v>
      </c>
      <c r="AK34">
        <v>5.43</v>
      </c>
      <c r="AL34">
        <v>1.03</v>
      </c>
      <c r="AM34">
        <v>1.21</v>
      </c>
    </row>
    <row r="35" spans="1:39" x14ac:dyDescent="0.25">
      <c r="A35">
        <v>910</v>
      </c>
      <c r="B35" t="s">
        <v>704</v>
      </c>
      <c r="C35" t="s">
        <v>146</v>
      </c>
      <c r="D35" t="s">
        <v>664</v>
      </c>
      <c r="E35" s="7">
        <f t="shared" si="0"/>
        <v>307412.56193219515</v>
      </c>
      <c r="F35" s="8">
        <f t="shared" si="1"/>
        <v>5.487721610289185</v>
      </c>
      <c r="G35" s="7">
        <f t="shared" si="2"/>
        <v>7943.2823472428154</v>
      </c>
      <c r="H35">
        <v>3.9</v>
      </c>
      <c r="I35" s="7" t="s">
        <v>204</v>
      </c>
      <c r="J35" s="7" t="s">
        <v>204</v>
      </c>
      <c r="K35" s="7" t="s">
        <v>204</v>
      </c>
      <c r="L35" s="7" t="s">
        <v>204</v>
      </c>
      <c r="M35" s="7" t="s">
        <v>204</v>
      </c>
      <c r="N35" s="7">
        <v>5.4498040644860302</v>
      </c>
      <c r="O35" s="7">
        <v>3.9118040644860312</v>
      </c>
      <c r="P35">
        <v>24</v>
      </c>
      <c r="Q35">
        <f t="shared" si="3"/>
        <v>297</v>
      </c>
      <c r="R35" t="s">
        <v>668</v>
      </c>
      <c r="S35" s="9" t="s">
        <v>41</v>
      </c>
      <c r="T35" t="s">
        <v>206</v>
      </c>
      <c r="U35" t="s">
        <v>147</v>
      </c>
      <c r="V35">
        <v>215.89</v>
      </c>
      <c r="W35">
        <v>6.1079999999999997</v>
      </c>
      <c r="X35">
        <v>4.57</v>
      </c>
      <c r="Y35" s="8">
        <f t="shared" si="4"/>
        <v>-1.5379999999999994</v>
      </c>
      <c r="Z35">
        <v>-1.508</v>
      </c>
      <c r="AA35">
        <v>1.8</v>
      </c>
      <c r="AB35">
        <v>8.68</v>
      </c>
      <c r="AC35">
        <f t="shared" si="5"/>
        <v>0.93851972517649185</v>
      </c>
      <c r="AD35">
        <f t="shared" si="6"/>
        <v>0.25527250510330607</v>
      </c>
      <c r="AE35" s="7">
        <f t="shared" si="7"/>
        <v>64.244897760471972</v>
      </c>
      <c r="AF35" s="7">
        <v>20</v>
      </c>
      <c r="AG35" s="7">
        <f t="shared" si="8"/>
        <v>-84.244897760471972</v>
      </c>
      <c r="AH35" s="7">
        <f t="shared" si="9"/>
        <v>-1.5877216102891851</v>
      </c>
      <c r="AI35">
        <v>0</v>
      </c>
      <c r="AJ35">
        <v>0</v>
      </c>
      <c r="AK35">
        <v>5.44</v>
      </c>
      <c r="AL35">
        <v>1.02</v>
      </c>
      <c r="AM35">
        <v>1.21</v>
      </c>
    </row>
    <row r="36" spans="1:39" x14ac:dyDescent="0.25">
      <c r="A36">
        <v>328</v>
      </c>
      <c r="B36" t="s">
        <v>705</v>
      </c>
      <c r="C36" t="s">
        <v>706</v>
      </c>
      <c r="D36" t="s">
        <v>664</v>
      </c>
      <c r="E36" s="7">
        <f t="shared" si="0"/>
        <v>877000.82114363508</v>
      </c>
      <c r="F36" s="8">
        <f t="shared" si="1"/>
        <v>5.9429999999999996</v>
      </c>
      <c r="G36" s="7">
        <f t="shared" si="2"/>
        <v>53.703179637025293</v>
      </c>
      <c r="H36">
        <v>1.73</v>
      </c>
      <c r="I36" s="7" t="s">
        <v>204</v>
      </c>
      <c r="J36" s="7" t="s">
        <v>204</v>
      </c>
      <c r="K36" s="7" t="s">
        <v>204</v>
      </c>
      <c r="L36" s="7" t="s">
        <v>204</v>
      </c>
      <c r="M36" s="7" t="s">
        <v>204</v>
      </c>
      <c r="N36" s="7">
        <v>5.9430000000000005</v>
      </c>
      <c r="O36" s="7">
        <v>1.7300000000000002</v>
      </c>
      <c r="P36">
        <v>25</v>
      </c>
      <c r="Q36">
        <f t="shared" si="3"/>
        <v>298</v>
      </c>
      <c r="R36" t="s">
        <v>665</v>
      </c>
      <c r="S36" s="9" t="s">
        <v>41</v>
      </c>
      <c r="T36" t="s">
        <v>206</v>
      </c>
      <c r="U36" t="s">
        <v>707</v>
      </c>
      <c r="V36">
        <v>197.45</v>
      </c>
      <c r="W36">
        <v>7.6630000000000003</v>
      </c>
      <c r="X36">
        <v>3.45</v>
      </c>
      <c r="Y36" s="8">
        <f t="shared" si="4"/>
        <v>-4.2130000000000001</v>
      </c>
      <c r="Z36">
        <v>-3.9729999999999999</v>
      </c>
      <c r="AA36">
        <v>0.71499999999999997</v>
      </c>
      <c r="AB36">
        <v>2.91</v>
      </c>
      <c r="AC36">
        <f t="shared" si="5"/>
        <v>0.46389298898590731</v>
      </c>
      <c r="AD36">
        <f t="shared" si="6"/>
        <v>-0.14569395819891939</v>
      </c>
      <c r="AE36" s="7">
        <f t="shared" si="7"/>
        <v>68.41965522987941</v>
      </c>
      <c r="AF36" s="7">
        <v>20</v>
      </c>
      <c r="AG36" s="7">
        <f t="shared" si="8"/>
        <v>-88.41965522987941</v>
      </c>
      <c r="AH36" s="7">
        <f t="shared" si="9"/>
        <v>-4.2130000000000001</v>
      </c>
      <c r="AI36">
        <v>0.42</v>
      </c>
      <c r="AJ36">
        <v>0.15</v>
      </c>
      <c r="AK36">
        <v>5.55</v>
      </c>
      <c r="AL36">
        <v>0.94</v>
      </c>
      <c r="AM36">
        <v>1.1399999999999999</v>
      </c>
    </row>
    <row r="37" spans="1:39" x14ac:dyDescent="0.25">
      <c r="A37">
        <v>876</v>
      </c>
      <c r="B37" t="s">
        <v>708</v>
      </c>
      <c r="C37" t="s">
        <v>709</v>
      </c>
      <c r="D37" t="s">
        <v>664</v>
      </c>
      <c r="E37" s="7">
        <f t="shared" si="0"/>
        <v>220153.58652114612</v>
      </c>
      <c r="F37" s="8">
        <f t="shared" si="1"/>
        <v>5.3427257649427409</v>
      </c>
      <c r="G37" s="7">
        <f t="shared" si="2"/>
        <v>100</v>
      </c>
      <c r="H37">
        <v>2</v>
      </c>
      <c r="I37" s="7" t="s">
        <v>204</v>
      </c>
      <c r="J37" s="7" t="s">
        <v>204</v>
      </c>
      <c r="K37" s="7" t="s">
        <v>204</v>
      </c>
      <c r="L37" s="7" t="s">
        <v>204</v>
      </c>
      <c r="M37" s="7" t="s">
        <v>204</v>
      </c>
      <c r="N37" s="7">
        <v>5.3018040644860314</v>
      </c>
      <c r="O37" s="7">
        <v>2.0118040644860313</v>
      </c>
      <c r="P37">
        <v>24</v>
      </c>
      <c r="Q37">
        <f t="shared" si="3"/>
        <v>297</v>
      </c>
      <c r="R37" t="s">
        <v>668</v>
      </c>
      <c r="S37" s="9" t="s">
        <v>41</v>
      </c>
      <c r="T37" t="s">
        <v>206</v>
      </c>
      <c r="U37" t="s">
        <v>710</v>
      </c>
      <c r="V37">
        <v>192</v>
      </c>
      <c r="W37">
        <v>6.39</v>
      </c>
      <c r="X37">
        <v>3.1</v>
      </c>
      <c r="Y37" s="8">
        <f t="shared" si="4"/>
        <v>-3.2899999999999996</v>
      </c>
      <c r="Z37">
        <v>-3.32</v>
      </c>
      <c r="AA37">
        <v>1.9</v>
      </c>
      <c r="AB37">
        <v>2.29</v>
      </c>
      <c r="AC37">
        <f t="shared" si="5"/>
        <v>0.35983548233988799</v>
      </c>
      <c r="AD37">
        <f t="shared" si="6"/>
        <v>0.27875360095282892</v>
      </c>
      <c r="AE37" s="7">
        <f t="shared" si="7"/>
        <v>69.334932056897316</v>
      </c>
      <c r="AF37" s="7">
        <v>20</v>
      </c>
      <c r="AG37" s="7">
        <f t="shared" si="8"/>
        <v>-89.334932056897316</v>
      </c>
      <c r="AH37" s="7">
        <f t="shared" si="9"/>
        <v>-3.3427257649427409</v>
      </c>
      <c r="AI37">
        <v>0</v>
      </c>
      <c r="AJ37">
        <v>0.15</v>
      </c>
      <c r="AK37">
        <v>5.61</v>
      </c>
      <c r="AL37">
        <v>1.41</v>
      </c>
      <c r="AM37">
        <v>1.1399999999999999</v>
      </c>
    </row>
    <row r="38" spans="1:39" x14ac:dyDescent="0.25">
      <c r="A38">
        <v>916</v>
      </c>
      <c r="B38" t="s">
        <v>711</v>
      </c>
      <c r="C38" t="s">
        <v>712</v>
      </c>
      <c r="D38" t="s">
        <v>664</v>
      </c>
      <c r="E38" s="7">
        <f t="shared" si="0"/>
        <v>12108009.115291912</v>
      </c>
      <c r="F38" s="8">
        <f t="shared" si="1"/>
        <v>7.0830727392352681</v>
      </c>
      <c r="G38" s="7">
        <f t="shared" si="2"/>
        <v>123.02687708123821</v>
      </c>
      <c r="H38">
        <v>2.09</v>
      </c>
      <c r="I38" s="7" t="s">
        <v>204</v>
      </c>
      <c r="J38" s="7" t="s">
        <v>204</v>
      </c>
      <c r="K38" s="7" t="s">
        <v>204</v>
      </c>
      <c r="L38" s="7" t="s">
        <v>204</v>
      </c>
      <c r="M38" s="7" t="s">
        <v>204</v>
      </c>
      <c r="N38" s="7">
        <v>7.0408040644860339</v>
      </c>
      <c r="O38" s="7">
        <v>2.1018040644860312</v>
      </c>
      <c r="P38">
        <v>24</v>
      </c>
      <c r="Q38">
        <f t="shared" si="3"/>
        <v>297</v>
      </c>
      <c r="R38" t="s">
        <v>668</v>
      </c>
      <c r="S38" s="9" t="s">
        <v>41</v>
      </c>
      <c r="T38" t="s">
        <v>206</v>
      </c>
      <c r="U38" t="s">
        <v>713</v>
      </c>
      <c r="V38">
        <v>196.46</v>
      </c>
      <c r="W38">
        <v>7.9489999999999998</v>
      </c>
      <c r="X38">
        <v>3.01</v>
      </c>
      <c r="Y38" s="8">
        <f t="shared" si="4"/>
        <v>-4.9390000000000001</v>
      </c>
      <c r="Z38">
        <v>-4.4989999999999997</v>
      </c>
      <c r="AA38">
        <v>0.255</v>
      </c>
      <c r="AB38">
        <v>1.26</v>
      </c>
      <c r="AC38">
        <f t="shared" si="5"/>
        <v>0.10037054511756291</v>
      </c>
      <c r="AD38">
        <f t="shared" si="6"/>
        <v>-0.59345981956604488</v>
      </c>
      <c r="AE38" s="7">
        <f t="shared" si="7"/>
        <v>71.617153225919864</v>
      </c>
      <c r="AF38" s="7">
        <v>20</v>
      </c>
      <c r="AG38" s="7">
        <f t="shared" si="8"/>
        <v>-91.617153225919864</v>
      </c>
      <c r="AH38" s="7">
        <f t="shared" si="9"/>
        <v>-4.9930727392352683</v>
      </c>
      <c r="AI38">
        <v>0.35</v>
      </c>
      <c r="AJ38">
        <v>0.27</v>
      </c>
      <c r="AK38">
        <v>5.9</v>
      </c>
      <c r="AL38">
        <v>1.36</v>
      </c>
      <c r="AM38">
        <v>1.18</v>
      </c>
    </row>
    <row r="39" spans="1:39" x14ac:dyDescent="0.25">
      <c r="A39">
        <v>874</v>
      </c>
      <c r="B39" t="s">
        <v>303</v>
      </c>
      <c r="C39" t="s">
        <v>152</v>
      </c>
      <c r="D39" t="s">
        <v>664</v>
      </c>
      <c r="E39" s="7">
        <f t="shared" si="0"/>
        <v>578096.04740571789</v>
      </c>
      <c r="F39" s="8">
        <f t="shared" si="1"/>
        <v>5.7619999999999996</v>
      </c>
      <c r="G39" s="7">
        <f t="shared" si="2"/>
        <v>18620.871366628675</v>
      </c>
      <c r="H39">
        <v>4.2699999999999996</v>
      </c>
      <c r="I39" s="7" t="s">
        <v>204</v>
      </c>
      <c r="J39" s="7" t="s">
        <v>204</v>
      </c>
      <c r="K39" s="7" t="s">
        <v>204</v>
      </c>
      <c r="L39" s="7" t="s">
        <v>204</v>
      </c>
      <c r="M39" s="7" t="s">
        <v>204</v>
      </c>
      <c r="N39" s="7">
        <v>5.7619999999999996</v>
      </c>
      <c r="O39" s="7">
        <v>4.2699999999999996</v>
      </c>
      <c r="P39">
        <v>25</v>
      </c>
      <c r="Q39">
        <f t="shared" si="3"/>
        <v>298</v>
      </c>
      <c r="R39" t="s">
        <v>714</v>
      </c>
      <c r="S39" s="9" t="s">
        <v>41</v>
      </c>
      <c r="T39" t="s">
        <v>206</v>
      </c>
      <c r="U39" t="s">
        <v>153</v>
      </c>
      <c r="V39">
        <v>250.34</v>
      </c>
      <c r="W39">
        <v>6.7119999999999997</v>
      </c>
      <c r="X39">
        <v>5.22</v>
      </c>
      <c r="Y39" s="8">
        <f t="shared" si="4"/>
        <v>-1.492</v>
      </c>
      <c r="Z39">
        <v>-1.542</v>
      </c>
      <c r="AA39">
        <v>0.22700000000000001</v>
      </c>
      <c r="AB39">
        <v>0.54</v>
      </c>
      <c r="AC39">
        <f t="shared" si="5"/>
        <v>-0.26760624017703144</v>
      </c>
      <c r="AD39">
        <f t="shared" si="6"/>
        <v>-0.64397414280687726</v>
      </c>
      <c r="AE39" s="7">
        <f t="shared" si="7"/>
        <v>74.853831052598977</v>
      </c>
      <c r="AF39" s="7">
        <v>20</v>
      </c>
      <c r="AG39" s="7">
        <f t="shared" si="8"/>
        <v>-94.853831052598977</v>
      </c>
      <c r="AH39" s="7">
        <f t="shared" si="9"/>
        <v>-1.4920000000000002</v>
      </c>
      <c r="AI39">
        <v>0</v>
      </c>
      <c r="AJ39">
        <v>0</v>
      </c>
      <c r="AK39">
        <v>6</v>
      </c>
      <c r="AL39">
        <v>1.1299999999999999</v>
      </c>
      <c r="AM39">
        <v>1.33</v>
      </c>
    </row>
    <row r="40" spans="1:39" x14ac:dyDescent="0.25">
      <c r="A40">
        <v>875</v>
      </c>
      <c r="B40" t="s">
        <v>303</v>
      </c>
      <c r="C40" t="s">
        <v>152</v>
      </c>
      <c r="D40" t="s">
        <v>664</v>
      </c>
      <c r="E40" s="7">
        <f t="shared" si="0"/>
        <v>591561.63417547476</v>
      </c>
      <c r="F40" s="8">
        <f t="shared" si="1"/>
        <v>5.7720000000000002</v>
      </c>
      <c r="G40" s="7">
        <f t="shared" si="2"/>
        <v>19054.607179632505</v>
      </c>
      <c r="H40">
        <v>4.28</v>
      </c>
      <c r="I40" s="7" t="s">
        <v>204</v>
      </c>
      <c r="J40" s="7" t="s">
        <v>204</v>
      </c>
      <c r="K40" s="7" t="s">
        <v>204</v>
      </c>
      <c r="L40" s="7" t="s">
        <v>204</v>
      </c>
      <c r="M40" s="7" t="s">
        <v>204</v>
      </c>
      <c r="N40" s="7">
        <v>5.7720000000000002</v>
      </c>
      <c r="O40" s="7">
        <v>4.2800000000000011</v>
      </c>
      <c r="P40">
        <v>25</v>
      </c>
      <c r="Q40">
        <f t="shared" si="3"/>
        <v>298</v>
      </c>
      <c r="R40" t="s">
        <v>714</v>
      </c>
      <c r="S40" s="9" t="s">
        <v>41</v>
      </c>
      <c r="T40" t="s">
        <v>206</v>
      </c>
      <c r="U40" t="s">
        <v>153</v>
      </c>
      <c r="V40">
        <v>250.34</v>
      </c>
      <c r="W40">
        <v>6.7119999999999997</v>
      </c>
      <c r="X40">
        <v>5.22</v>
      </c>
      <c r="Y40" s="8">
        <f t="shared" si="4"/>
        <v>-1.492</v>
      </c>
      <c r="Z40">
        <v>-1.542</v>
      </c>
      <c r="AA40">
        <v>0.22700000000000001</v>
      </c>
      <c r="AB40">
        <v>0.54</v>
      </c>
      <c r="AC40">
        <f t="shared" si="5"/>
        <v>-0.26760624017703144</v>
      </c>
      <c r="AD40">
        <f t="shared" si="6"/>
        <v>-0.64397414280687726</v>
      </c>
      <c r="AE40" s="7">
        <f t="shared" si="7"/>
        <v>74.853831052598977</v>
      </c>
      <c r="AF40" s="7">
        <v>20</v>
      </c>
      <c r="AG40" s="7">
        <f t="shared" si="8"/>
        <v>-94.853831052598977</v>
      </c>
      <c r="AH40" s="7">
        <f t="shared" si="9"/>
        <v>-1.4920000000000002</v>
      </c>
      <c r="AI40">
        <v>0</v>
      </c>
      <c r="AJ40">
        <v>0</v>
      </c>
      <c r="AK40">
        <v>6</v>
      </c>
      <c r="AL40">
        <v>1.1299999999999999</v>
      </c>
      <c r="AM40">
        <v>1.33</v>
      </c>
    </row>
    <row r="41" spans="1:39" x14ac:dyDescent="0.25">
      <c r="A41">
        <v>873</v>
      </c>
      <c r="B41" t="s">
        <v>303</v>
      </c>
      <c r="C41" t="s">
        <v>152</v>
      </c>
      <c r="D41" t="s">
        <v>664</v>
      </c>
      <c r="E41" s="7">
        <f t="shared" si="0"/>
        <v>928930.10306053213</v>
      </c>
      <c r="F41" s="8">
        <f t="shared" si="1"/>
        <v>5.9679830369245987</v>
      </c>
      <c r="G41" s="7">
        <f t="shared" si="2"/>
        <v>26302.679918953829</v>
      </c>
      <c r="H41">
        <v>4.42</v>
      </c>
      <c r="I41" s="7" t="s">
        <v>204</v>
      </c>
      <c r="J41" s="7" t="s">
        <v>204</v>
      </c>
      <c r="K41" s="7" t="s">
        <v>204</v>
      </c>
      <c r="L41" s="7" t="s">
        <v>204</v>
      </c>
      <c r="M41" s="7" t="s">
        <v>204</v>
      </c>
      <c r="N41" s="7">
        <v>5.9238040644860313</v>
      </c>
      <c r="O41" s="7">
        <v>4.4318040644860313</v>
      </c>
      <c r="P41">
        <v>24</v>
      </c>
      <c r="Q41">
        <f t="shared" si="3"/>
        <v>297</v>
      </c>
      <c r="R41" t="s">
        <v>668</v>
      </c>
      <c r="S41" s="9" t="s">
        <v>41</v>
      </c>
      <c r="T41" t="s">
        <v>206</v>
      </c>
      <c r="U41" t="s">
        <v>153</v>
      </c>
      <c r="V41">
        <v>250.34</v>
      </c>
      <c r="W41">
        <v>6.7119999999999997</v>
      </c>
      <c r="X41">
        <v>5.22</v>
      </c>
      <c r="Y41" s="8">
        <f t="shared" si="4"/>
        <v>-1.492</v>
      </c>
      <c r="Z41">
        <v>-1.542</v>
      </c>
      <c r="AA41">
        <v>0.22700000000000001</v>
      </c>
      <c r="AB41">
        <v>0.54</v>
      </c>
      <c r="AC41">
        <f t="shared" si="5"/>
        <v>-0.26760624017703144</v>
      </c>
      <c r="AD41">
        <f t="shared" si="6"/>
        <v>-0.64397414280687726</v>
      </c>
      <c r="AE41" s="7">
        <f t="shared" si="7"/>
        <v>74.853831052598977</v>
      </c>
      <c r="AF41" s="7">
        <v>20</v>
      </c>
      <c r="AG41" s="7">
        <f t="shared" si="8"/>
        <v>-94.853831052598977</v>
      </c>
      <c r="AH41" s="7">
        <f t="shared" si="9"/>
        <v>-1.5479830369245993</v>
      </c>
      <c r="AI41">
        <v>0</v>
      </c>
      <c r="AJ41">
        <v>0</v>
      </c>
      <c r="AK41">
        <v>6</v>
      </c>
      <c r="AL41">
        <v>1.1299999999999999</v>
      </c>
      <c r="AM41">
        <v>1.33</v>
      </c>
    </row>
    <row r="42" spans="1:39" x14ac:dyDescent="0.25">
      <c r="A42">
        <v>872</v>
      </c>
      <c r="B42" t="s">
        <v>303</v>
      </c>
      <c r="C42" t="s">
        <v>152</v>
      </c>
      <c r="D42" t="s">
        <v>664</v>
      </c>
      <c r="E42" s="7">
        <f t="shared" si="0"/>
        <v>1127197.456175511</v>
      </c>
      <c r="F42" s="8">
        <f t="shared" si="1"/>
        <v>6.0519999999999996</v>
      </c>
      <c r="G42" s="7">
        <f t="shared" si="2"/>
        <v>36307.805477010166</v>
      </c>
      <c r="H42">
        <v>4.5599999999999996</v>
      </c>
      <c r="I42" s="7" t="s">
        <v>204</v>
      </c>
      <c r="J42" s="7" t="s">
        <v>204</v>
      </c>
      <c r="K42" s="7" t="s">
        <v>204</v>
      </c>
      <c r="L42" s="7" t="s">
        <v>204</v>
      </c>
      <c r="M42" s="7" t="s">
        <v>204</v>
      </c>
      <c r="N42" s="7">
        <v>6.0520000000000005</v>
      </c>
      <c r="O42" s="7">
        <v>4.5600000000000005</v>
      </c>
      <c r="P42">
        <v>25</v>
      </c>
      <c r="Q42">
        <f t="shared" si="3"/>
        <v>298</v>
      </c>
      <c r="R42" t="s">
        <v>665</v>
      </c>
      <c r="S42" s="9" t="s">
        <v>41</v>
      </c>
      <c r="T42" t="s">
        <v>206</v>
      </c>
      <c r="U42" t="s">
        <v>153</v>
      </c>
      <c r="V42">
        <v>250.34</v>
      </c>
      <c r="W42">
        <v>6.7119999999999997</v>
      </c>
      <c r="X42">
        <v>5.22</v>
      </c>
      <c r="Y42" s="8">
        <f t="shared" si="4"/>
        <v>-1.492</v>
      </c>
      <c r="Z42">
        <v>-1.542</v>
      </c>
      <c r="AA42">
        <v>0.22700000000000001</v>
      </c>
      <c r="AB42">
        <v>0.54</v>
      </c>
      <c r="AC42">
        <f t="shared" si="5"/>
        <v>-0.26760624017703144</v>
      </c>
      <c r="AD42">
        <f t="shared" si="6"/>
        <v>-0.64397414280687726</v>
      </c>
      <c r="AE42" s="7">
        <f t="shared" si="7"/>
        <v>74.853831052598977</v>
      </c>
      <c r="AF42" s="7">
        <v>20</v>
      </c>
      <c r="AG42" s="7">
        <f t="shared" si="8"/>
        <v>-94.853831052598977</v>
      </c>
      <c r="AH42" s="7">
        <f t="shared" si="9"/>
        <v>-1.4920000000000002</v>
      </c>
      <c r="AI42">
        <v>0</v>
      </c>
      <c r="AJ42">
        <v>0</v>
      </c>
      <c r="AK42">
        <v>6</v>
      </c>
      <c r="AL42">
        <v>1.1299999999999999</v>
      </c>
      <c r="AM42">
        <v>1.33</v>
      </c>
    </row>
    <row r="43" spans="1:39" x14ac:dyDescent="0.25">
      <c r="A43">
        <v>871</v>
      </c>
      <c r="B43" t="s">
        <v>303</v>
      </c>
      <c r="C43" t="s">
        <v>152</v>
      </c>
      <c r="D43" t="s">
        <v>664</v>
      </c>
      <c r="E43" s="7">
        <f t="shared" si="0"/>
        <v>1520547.5297324997</v>
      </c>
      <c r="F43" s="8">
        <f t="shared" si="1"/>
        <v>6.1820000000000004</v>
      </c>
      <c r="G43" s="7">
        <f t="shared" si="2"/>
        <v>48977.881936844686</v>
      </c>
      <c r="H43">
        <v>4.6900000000000004</v>
      </c>
      <c r="I43" s="7" t="s">
        <v>204</v>
      </c>
      <c r="J43" s="7" t="s">
        <v>204</v>
      </c>
      <c r="K43" s="7" t="s">
        <v>204</v>
      </c>
      <c r="L43" s="7" t="s">
        <v>204</v>
      </c>
      <c r="M43" s="7" t="s">
        <v>204</v>
      </c>
      <c r="N43" s="7">
        <v>6.1820000000000013</v>
      </c>
      <c r="O43" s="7">
        <v>4.6900000000000004</v>
      </c>
      <c r="P43">
        <v>25</v>
      </c>
      <c r="Q43">
        <f t="shared" si="3"/>
        <v>298</v>
      </c>
      <c r="R43" t="s">
        <v>665</v>
      </c>
      <c r="S43" s="9" t="s">
        <v>41</v>
      </c>
      <c r="T43" t="s">
        <v>206</v>
      </c>
      <c r="U43" t="s">
        <v>153</v>
      </c>
      <c r="V43">
        <v>250.34</v>
      </c>
      <c r="W43">
        <v>6.7119999999999997</v>
      </c>
      <c r="X43">
        <v>5.22</v>
      </c>
      <c r="Y43" s="8">
        <f t="shared" si="4"/>
        <v>-1.492</v>
      </c>
      <c r="Z43">
        <v>-1.542</v>
      </c>
      <c r="AA43">
        <v>0.22700000000000001</v>
      </c>
      <c r="AB43">
        <v>0.54</v>
      </c>
      <c r="AC43">
        <f t="shared" si="5"/>
        <v>-0.26760624017703144</v>
      </c>
      <c r="AD43">
        <f t="shared" si="6"/>
        <v>-0.64397414280687726</v>
      </c>
      <c r="AE43" s="7">
        <f t="shared" si="7"/>
        <v>74.853831052598977</v>
      </c>
      <c r="AF43" s="7">
        <v>20</v>
      </c>
      <c r="AG43" s="7">
        <f t="shared" si="8"/>
        <v>-94.853831052598977</v>
      </c>
      <c r="AH43" s="7">
        <f t="shared" si="9"/>
        <v>-1.4920000000000002</v>
      </c>
      <c r="AI43">
        <v>0</v>
      </c>
      <c r="AJ43">
        <v>0</v>
      </c>
      <c r="AK43">
        <v>6</v>
      </c>
      <c r="AL43">
        <v>1.1299999999999999</v>
      </c>
      <c r="AM43">
        <v>1.33</v>
      </c>
    </row>
    <row r="44" spans="1:39" x14ac:dyDescent="0.25">
      <c r="A44">
        <v>587</v>
      </c>
      <c r="B44" t="s">
        <v>715</v>
      </c>
      <c r="C44" t="s">
        <v>716</v>
      </c>
      <c r="D44" t="s">
        <v>664</v>
      </c>
      <c r="E44" s="7">
        <f t="shared" si="0"/>
        <v>22387211.385683414</v>
      </c>
      <c r="F44" s="8">
        <f t="shared" si="1"/>
        <v>7.35</v>
      </c>
      <c r="G44" s="7">
        <f t="shared" si="2"/>
        <v>2.2387211385683394</v>
      </c>
      <c r="H44">
        <v>0.35</v>
      </c>
      <c r="I44" s="7" t="s">
        <v>204</v>
      </c>
      <c r="J44" s="7" t="s">
        <v>204</v>
      </c>
      <c r="K44" s="7" t="s">
        <v>204</v>
      </c>
      <c r="L44" s="7" t="s">
        <v>204</v>
      </c>
      <c r="M44" s="7" t="s">
        <v>204</v>
      </c>
      <c r="N44" s="7">
        <v>7.3500000000000005</v>
      </c>
      <c r="O44" s="7">
        <v>0.35</v>
      </c>
      <c r="P44">
        <v>25</v>
      </c>
      <c r="Q44">
        <f t="shared" si="3"/>
        <v>298</v>
      </c>
      <c r="R44" t="s">
        <v>665</v>
      </c>
      <c r="S44" s="9" t="s">
        <v>41</v>
      </c>
      <c r="T44" t="s">
        <v>206</v>
      </c>
      <c r="U44" t="s">
        <v>717</v>
      </c>
      <c r="V44">
        <v>190.26</v>
      </c>
      <c r="W44">
        <v>8.36</v>
      </c>
      <c r="X44">
        <v>1.36</v>
      </c>
      <c r="Y44" s="8">
        <f t="shared" si="4"/>
        <v>-6.9999999999999991</v>
      </c>
      <c r="Z44">
        <v>-7.23</v>
      </c>
      <c r="AA44">
        <v>0.64400000000000002</v>
      </c>
      <c r="AB44">
        <v>2.4899999999999999E-2</v>
      </c>
      <c r="AC44">
        <f t="shared" si="5"/>
        <v>-1.6038006529042637</v>
      </c>
      <c r="AD44">
        <f t="shared" si="6"/>
        <v>-0.19111413264018789</v>
      </c>
      <c r="AE44" s="7">
        <f t="shared" si="7"/>
        <v>86.606830156453839</v>
      </c>
      <c r="AF44" s="7">
        <v>20</v>
      </c>
      <c r="AG44" s="7">
        <f t="shared" si="8"/>
        <v>-106.60683015645384</v>
      </c>
      <c r="AH44" s="7">
        <f t="shared" si="9"/>
        <v>-7</v>
      </c>
      <c r="AI44">
        <v>0.21</v>
      </c>
      <c r="AJ44">
        <v>0.87</v>
      </c>
      <c r="AK44">
        <v>6.12</v>
      </c>
      <c r="AL44">
        <v>0.91</v>
      </c>
      <c r="AM44">
        <v>1.49</v>
      </c>
    </row>
    <row r="45" spans="1:39" x14ac:dyDescent="0.25">
      <c r="A45">
        <v>1049</v>
      </c>
      <c r="B45" t="s">
        <v>718</v>
      </c>
      <c r="C45" t="s">
        <v>719</v>
      </c>
      <c r="D45" t="s">
        <v>664</v>
      </c>
      <c r="E45" s="7">
        <f t="shared" si="0"/>
        <v>1141679.7100225636</v>
      </c>
      <c r="F45" s="8">
        <f t="shared" si="1"/>
        <v>6.0575442828242263</v>
      </c>
      <c r="G45" s="7">
        <f t="shared" si="2"/>
        <v>478.63009232263886</v>
      </c>
      <c r="H45">
        <v>2.68</v>
      </c>
      <c r="I45" s="7" t="s">
        <v>204</v>
      </c>
      <c r="J45" s="7" t="s">
        <v>204</v>
      </c>
      <c r="K45" s="7" t="s">
        <v>204</v>
      </c>
      <c r="L45" s="7" t="s">
        <v>204</v>
      </c>
      <c r="M45" s="7" t="s">
        <v>204</v>
      </c>
      <c r="N45" s="7">
        <v>6.0128040644860317</v>
      </c>
      <c r="O45" s="7">
        <v>2.6918040644860315</v>
      </c>
      <c r="P45">
        <v>24</v>
      </c>
      <c r="Q45">
        <f t="shared" si="3"/>
        <v>297</v>
      </c>
      <c r="R45" t="s">
        <v>668</v>
      </c>
      <c r="S45" s="9" t="s">
        <v>41</v>
      </c>
      <c r="T45" t="s">
        <v>206</v>
      </c>
      <c r="U45" t="s">
        <v>720</v>
      </c>
      <c r="V45">
        <v>226.45</v>
      </c>
      <c r="W45">
        <v>7.0609999999999999</v>
      </c>
      <c r="X45">
        <v>3.74</v>
      </c>
      <c r="Y45" s="8">
        <f t="shared" si="4"/>
        <v>-3.3209999999999997</v>
      </c>
      <c r="Z45">
        <v>-3.4510000000000001</v>
      </c>
      <c r="AA45">
        <v>0.222</v>
      </c>
      <c r="AB45">
        <v>0.42099999999999999</v>
      </c>
      <c r="AC45">
        <f t="shared" si="5"/>
        <v>-0.37571790416433171</v>
      </c>
      <c r="AD45">
        <f t="shared" si="6"/>
        <v>-0.65364702554936138</v>
      </c>
      <c r="AE45" s="7">
        <f t="shared" si="7"/>
        <v>75.804767741045069</v>
      </c>
      <c r="AF45" s="7">
        <v>20</v>
      </c>
      <c r="AG45" s="7">
        <f t="shared" si="8"/>
        <v>-95.804767741045069</v>
      </c>
      <c r="AH45" s="7">
        <f t="shared" si="9"/>
        <v>-3.3775442828242261</v>
      </c>
      <c r="AI45">
        <v>0</v>
      </c>
      <c r="AJ45">
        <v>0.13</v>
      </c>
      <c r="AK45">
        <v>6.41</v>
      </c>
      <c r="AL45">
        <v>1.49</v>
      </c>
      <c r="AM45">
        <v>1.26</v>
      </c>
    </row>
    <row r="46" spans="1:39" x14ac:dyDescent="0.25">
      <c r="A46">
        <v>269</v>
      </c>
      <c r="B46" t="s">
        <v>54</v>
      </c>
      <c r="C46" t="s">
        <v>55</v>
      </c>
      <c r="D46" t="s">
        <v>664</v>
      </c>
      <c r="E46" s="7">
        <f t="shared" si="0"/>
        <v>225943.57702209768</v>
      </c>
      <c r="F46" s="8">
        <f t="shared" si="1"/>
        <v>5.3539999999999992</v>
      </c>
      <c r="G46" s="7">
        <f t="shared" si="2"/>
        <v>2884.0315031266077</v>
      </c>
      <c r="H46">
        <v>3.46</v>
      </c>
      <c r="I46" s="7" t="s">
        <v>204</v>
      </c>
      <c r="J46" s="7" t="s">
        <v>204</v>
      </c>
      <c r="K46" s="7" t="s">
        <v>204</v>
      </c>
      <c r="L46" s="7" t="s">
        <v>204</v>
      </c>
      <c r="M46" s="7" t="s">
        <v>204</v>
      </c>
      <c r="N46" s="7">
        <v>5.3540000000000001</v>
      </c>
      <c r="O46" s="7">
        <v>3.4600000000000004</v>
      </c>
      <c r="P46">
        <v>25</v>
      </c>
      <c r="Q46">
        <f t="shared" si="3"/>
        <v>298</v>
      </c>
      <c r="R46" t="s">
        <v>665</v>
      </c>
      <c r="S46" s="9" t="s">
        <v>41</v>
      </c>
      <c r="T46" t="s">
        <v>206</v>
      </c>
      <c r="U46" t="s">
        <v>56</v>
      </c>
      <c r="V46">
        <v>154.21</v>
      </c>
      <c r="W46">
        <v>6.0439999999999996</v>
      </c>
      <c r="X46">
        <v>4.1500000000000004</v>
      </c>
      <c r="Y46" s="8">
        <f t="shared" si="4"/>
        <v>-1.8939999999999992</v>
      </c>
      <c r="Z46">
        <v>-2.1240000000000001</v>
      </c>
      <c r="AA46">
        <v>0.17199999999999999</v>
      </c>
      <c r="AB46">
        <v>1.36</v>
      </c>
      <c r="AC46">
        <f t="shared" si="5"/>
        <v>0.13353890837021754</v>
      </c>
      <c r="AD46">
        <f t="shared" si="6"/>
        <v>-0.76447155309245107</v>
      </c>
      <c r="AE46" s="7">
        <f t="shared" si="7"/>
        <v>71.325408446962797</v>
      </c>
      <c r="AF46" s="7">
        <v>20</v>
      </c>
      <c r="AG46" s="7">
        <f t="shared" si="8"/>
        <v>-91.325408446962797</v>
      </c>
      <c r="AH46" s="7">
        <f t="shared" si="9"/>
        <v>-1.8939999999999995</v>
      </c>
      <c r="AI46">
        <v>0</v>
      </c>
      <c r="AJ46">
        <v>0.15</v>
      </c>
      <c r="AK46">
        <v>6.56</v>
      </c>
      <c r="AL46">
        <v>0.99</v>
      </c>
      <c r="AM46">
        <v>1.26</v>
      </c>
    </row>
    <row r="47" spans="1:39" x14ac:dyDescent="0.25">
      <c r="A47">
        <v>1004</v>
      </c>
      <c r="B47" t="s">
        <v>721</v>
      </c>
      <c r="C47" t="s">
        <v>722</v>
      </c>
      <c r="D47" t="s">
        <v>664</v>
      </c>
      <c r="E47" s="7">
        <f t="shared" si="0"/>
        <v>222540021.22479752</v>
      </c>
      <c r="F47" s="8">
        <f t="shared" si="1"/>
        <v>8.3474081251331747</v>
      </c>
      <c r="G47" s="7">
        <f t="shared" si="2"/>
        <v>1621.8100973589308</v>
      </c>
      <c r="H47">
        <v>3.21</v>
      </c>
      <c r="I47" s="7" t="s">
        <v>204</v>
      </c>
      <c r="J47" s="7" t="s">
        <v>204</v>
      </c>
      <c r="K47" s="7" t="s">
        <v>204</v>
      </c>
      <c r="L47" s="7" t="s">
        <v>204</v>
      </c>
      <c r="M47" s="7" t="s">
        <v>204</v>
      </c>
      <c r="N47" s="7">
        <v>8.3018040644860314</v>
      </c>
      <c r="O47" s="7">
        <v>3.2218040644860313</v>
      </c>
      <c r="P47">
        <v>24</v>
      </c>
      <c r="Q47">
        <f t="shared" si="3"/>
        <v>297</v>
      </c>
      <c r="R47" t="s">
        <v>668</v>
      </c>
      <c r="S47" s="9" t="s">
        <v>41</v>
      </c>
      <c r="T47" t="s">
        <v>206</v>
      </c>
      <c r="U47" t="s">
        <v>723</v>
      </c>
      <c r="V47">
        <v>230.91</v>
      </c>
      <c r="W47">
        <v>8.73</v>
      </c>
      <c r="X47">
        <v>3.65</v>
      </c>
      <c r="Y47" s="8">
        <f t="shared" si="4"/>
        <v>-5.08</v>
      </c>
      <c r="Z47">
        <v>-4.63</v>
      </c>
      <c r="AA47">
        <v>4.6300000000000001E-2</v>
      </c>
      <c r="AB47">
        <v>0.28699999999999998</v>
      </c>
      <c r="AC47">
        <f t="shared" si="5"/>
        <v>-0.54211810326600773</v>
      </c>
      <c r="AD47">
        <f t="shared" si="6"/>
        <v>-1.3344190089820469</v>
      </c>
      <c r="AE47" s="7">
        <f t="shared" si="7"/>
        <v>77.268403101510017</v>
      </c>
      <c r="AF47" s="7">
        <v>20</v>
      </c>
      <c r="AG47" s="7">
        <f t="shared" si="8"/>
        <v>-97.268403101510017</v>
      </c>
      <c r="AH47" s="7">
        <f t="shared" si="9"/>
        <v>-5.1374081251331756</v>
      </c>
      <c r="AI47">
        <v>0.33</v>
      </c>
      <c r="AJ47">
        <v>0.17</v>
      </c>
      <c r="AK47">
        <v>6.57</v>
      </c>
      <c r="AL47">
        <v>1.42</v>
      </c>
      <c r="AM47">
        <v>1.31</v>
      </c>
    </row>
    <row r="48" spans="1:39" x14ac:dyDescent="0.25">
      <c r="A48">
        <v>1003</v>
      </c>
      <c r="B48" t="s">
        <v>721</v>
      </c>
      <c r="C48" t="s">
        <v>722</v>
      </c>
      <c r="D48" t="s">
        <v>664</v>
      </c>
      <c r="E48" s="7">
        <f t="shared" si="0"/>
        <v>213796208.95022443</v>
      </c>
      <c r="F48" s="8">
        <f t="shared" si="1"/>
        <v>8.3300000000000018</v>
      </c>
      <c r="G48" s="7">
        <f t="shared" si="2"/>
        <v>1778.2794100389244</v>
      </c>
      <c r="H48">
        <v>3.25</v>
      </c>
      <c r="I48" s="7" t="s">
        <v>204</v>
      </c>
      <c r="J48" s="7" t="s">
        <v>204</v>
      </c>
      <c r="K48" s="7" t="s">
        <v>204</v>
      </c>
      <c r="L48" s="7" t="s">
        <v>204</v>
      </c>
      <c r="M48" s="7" t="s">
        <v>204</v>
      </c>
      <c r="N48" s="7">
        <v>8.3300000000000018</v>
      </c>
      <c r="O48" s="7">
        <v>3.2500000000000004</v>
      </c>
      <c r="P48">
        <v>25</v>
      </c>
      <c r="Q48">
        <f t="shared" si="3"/>
        <v>298</v>
      </c>
      <c r="R48" t="s">
        <v>665</v>
      </c>
      <c r="S48" s="9" t="s">
        <v>41</v>
      </c>
      <c r="T48" t="s">
        <v>206</v>
      </c>
      <c r="U48" t="s">
        <v>723</v>
      </c>
      <c r="V48">
        <v>230.91</v>
      </c>
      <c r="W48">
        <v>8.73</v>
      </c>
      <c r="X48">
        <v>3.65</v>
      </c>
      <c r="Y48" s="8">
        <f t="shared" si="4"/>
        <v>-5.08</v>
      </c>
      <c r="Z48">
        <v>-4.63</v>
      </c>
      <c r="AA48">
        <v>4.6300000000000001E-2</v>
      </c>
      <c r="AB48">
        <v>0.28699999999999998</v>
      </c>
      <c r="AC48">
        <f t="shared" si="5"/>
        <v>-0.54211810326600773</v>
      </c>
      <c r="AD48">
        <f t="shared" si="6"/>
        <v>-1.3344190089820469</v>
      </c>
      <c r="AE48" s="7">
        <f t="shared" si="7"/>
        <v>77.268403101510017</v>
      </c>
      <c r="AF48" s="7">
        <v>20</v>
      </c>
      <c r="AG48" s="7">
        <f t="shared" si="8"/>
        <v>-97.268403101510017</v>
      </c>
      <c r="AH48" s="7">
        <f t="shared" si="9"/>
        <v>-5.080000000000001</v>
      </c>
      <c r="AI48">
        <v>0.33</v>
      </c>
      <c r="AJ48">
        <v>0.17</v>
      </c>
      <c r="AK48">
        <v>6.57</v>
      </c>
      <c r="AL48">
        <v>1.42</v>
      </c>
      <c r="AM48">
        <v>1.31</v>
      </c>
    </row>
    <row r="49" spans="1:39" x14ac:dyDescent="0.25">
      <c r="A49">
        <v>327</v>
      </c>
      <c r="B49" t="s">
        <v>724</v>
      </c>
      <c r="C49" t="s">
        <v>725</v>
      </c>
      <c r="D49" t="s">
        <v>664</v>
      </c>
      <c r="E49" s="7">
        <f t="shared" si="0"/>
        <v>1069054879.2226599</v>
      </c>
      <c r="F49" s="8">
        <f t="shared" si="1"/>
        <v>9.0289999999999999</v>
      </c>
      <c r="G49" s="7">
        <f t="shared" si="2"/>
        <v>446.68359215096331</v>
      </c>
      <c r="H49">
        <v>2.65</v>
      </c>
      <c r="I49" s="7" t="s">
        <v>204</v>
      </c>
      <c r="J49" s="7" t="s">
        <v>204</v>
      </c>
      <c r="K49" s="7" t="s">
        <v>204</v>
      </c>
      <c r="L49" s="7" t="s">
        <v>204</v>
      </c>
      <c r="M49" s="7" t="s">
        <v>204</v>
      </c>
      <c r="N49" s="7">
        <v>9.0290000000000017</v>
      </c>
      <c r="O49" s="7">
        <v>2.6500000000000004</v>
      </c>
      <c r="P49">
        <v>25</v>
      </c>
      <c r="Q49">
        <f t="shared" si="3"/>
        <v>298</v>
      </c>
      <c r="R49" t="s">
        <v>665</v>
      </c>
      <c r="S49" s="9" t="s">
        <v>41</v>
      </c>
      <c r="T49" t="s">
        <v>206</v>
      </c>
      <c r="U49" t="s">
        <v>726</v>
      </c>
      <c r="V49">
        <v>266.33999999999997</v>
      </c>
      <c r="W49">
        <v>11.119</v>
      </c>
      <c r="X49">
        <v>4.74</v>
      </c>
      <c r="Y49" s="8">
        <f t="shared" si="4"/>
        <v>-6.3789999999999996</v>
      </c>
      <c r="Z49">
        <v>-5.9989999999999997</v>
      </c>
      <c r="AA49">
        <v>1.4400000000000001E-3</v>
      </c>
      <c r="AB49">
        <v>0.436</v>
      </c>
      <c r="AC49">
        <f t="shared" si="5"/>
        <v>-0.36051351073141397</v>
      </c>
      <c r="AD49">
        <f t="shared" si="6"/>
        <v>-2.8416375079047502</v>
      </c>
      <c r="AE49" s="7">
        <f t="shared" si="7"/>
        <v>75.671031796118456</v>
      </c>
      <c r="AF49" s="7">
        <v>20</v>
      </c>
      <c r="AG49" s="7">
        <f t="shared" si="8"/>
        <v>-95.671031796118456</v>
      </c>
      <c r="AH49" s="7">
        <f t="shared" si="9"/>
        <v>-6.3790000000000004</v>
      </c>
      <c r="AI49">
        <v>0.7</v>
      </c>
      <c r="AJ49">
        <v>0</v>
      </c>
      <c r="AK49">
        <v>6.71</v>
      </c>
      <c r="AL49">
        <v>1.1299999999999999</v>
      </c>
      <c r="AM49">
        <v>1.39</v>
      </c>
    </row>
    <row r="50" spans="1:39" x14ac:dyDescent="0.25">
      <c r="A50">
        <v>838</v>
      </c>
      <c r="B50" t="s">
        <v>727</v>
      </c>
      <c r="C50" t="s">
        <v>728</v>
      </c>
      <c r="D50" t="s">
        <v>664</v>
      </c>
      <c r="E50" s="7">
        <f t="shared" si="0"/>
        <v>214783.04741305381</v>
      </c>
      <c r="F50" s="8">
        <f t="shared" si="1"/>
        <v>5.3320000000000007</v>
      </c>
      <c r="G50" s="7">
        <f t="shared" si="2"/>
        <v>16.982436524617448</v>
      </c>
      <c r="H50">
        <v>1.23</v>
      </c>
      <c r="I50" s="7" t="s">
        <v>204</v>
      </c>
      <c r="J50" s="7" t="s">
        <v>204</v>
      </c>
      <c r="K50" s="7" t="s">
        <v>204</v>
      </c>
      <c r="L50" s="7" t="s">
        <v>204</v>
      </c>
      <c r="M50" s="7" t="s">
        <v>204</v>
      </c>
      <c r="N50" s="7">
        <v>5.3320000000000007</v>
      </c>
      <c r="O50" s="7">
        <v>1.2300000000000002</v>
      </c>
      <c r="P50">
        <v>25</v>
      </c>
      <c r="Q50">
        <f t="shared" si="3"/>
        <v>298</v>
      </c>
      <c r="R50" t="s">
        <v>665</v>
      </c>
      <c r="S50" s="9" t="s">
        <v>41</v>
      </c>
      <c r="T50" t="s">
        <v>206</v>
      </c>
      <c r="U50" t="s">
        <v>729</v>
      </c>
      <c r="V50">
        <v>198.14</v>
      </c>
      <c r="W50">
        <v>6.3719999999999999</v>
      </c>
      <c r="X50">
        <v>2.27</v>
      </c>
      <c r="Y50" s="8">
        <f t="shared" si="4"/>
        <v>-4.1020000000000003</v>
      </c>
      <c r="Z50">
        <v>-4.242</v>
      </c>
      <c r="AA50">
        <v>2.2599999999999999E-4</v>
      </c>
      <c r="AB50">
        <v>6.5100000000000005E-2</v>
      </c>
      <c r="AC50">
        <f t="shared" si="5"/>
        <v>-1.1864190114318081</v>
      </c>
      <c r="AD50">
        <f t="shared" si="6"/>
        <v>-3.6458915608525992</v>
      </c>
      <c r="AE50" s="7">
        <f t="shared" si="7"/>
        <v>82.935593387712288</v>
      </c>
      <c r="AF50" s="7">
        <v>20</v>
      </c>
      <c r="AG50" s="7">
        <f t="shared" si="8"/>
        <v>-102.93559338771229</v>
      </c>
      <c r="AH50" s="7">
        <f t="shared" si="9"/>
        <v>-4.1020000000000003</v>
      </c>
      <c r="AI50">
        <v>0.28000000000000003</v>
      </c>
      <c r="AJ50">
        <v>0.45</v>
      </c>
      <c r="AK50">
        <v>6.72</v>
      </c>
      <c r="AL50">
        <v>1.75</v>
      </c>
      <c r="AM50">
        <v>1.26</v>
      </c>
    </row>
    <row r="51" spans="1:39" x14ac:dyDescent="0.25">
      <c r="A51">
        <v>813</v>
      </c>
      <c r="B51" t="s">
        <v>577</v>
      </c>
      <c r="C51" t="s">
        <v>578</v>
      </c>
      <c r="D51" t="s">
        <v>664</v>
      </c>
      <c r="E51" s="7">
        <f t="shared" si="0"/>
        <v>2939697.0359955919</v>
      </c>
      <c r="F51" s="8">
        <f t="shared" si="1"/>
        <v>6.4683025745022382</v>
      </c>
      <c r="G51" s="7">
        <f t="shared" si="2"/>
        <v>457.0881896148756</v>
      </c>
      <c r="H51">
        <v>2.66</v>
      </c>
      <c r="I51" s="7" t="s">
        <v>204</v>
      </c>
      <c r="J51" s="7" t="s">
        <v>204</v>
      </c>
      <c r="K51" s="7" t="s">
        <v>204</v>
      </c>
      <c r="L51" s="7" t="s">
        <v>204</v>
      </c>
      <c r="M51" s="7" t="s">
        <v>204</v>
      </c>
      <c r="N51" s="7">
        <v>6.2646980564945753</v>
      </c>
      <c r="O51" s="7">
        <v>2.7076980564945745</v>
      </c>
      <c r="P51">
        <v>21</v>
      </c>
      <c r="Q51">
        <f t="shared" si="3"/>
        <v>294</v>
      </c>
      <c r="R51" t="s">
        <v>730</v>
      </c>
      <c r="S51" s="9" t="s">
        <v>41</v>
      </c>
      <c r="T51" t="s">
        <v>206</v>
      </c>
      <c r="U51" t="s">
        <v>165</v>
      </c>
      <c r="V51">
        <v>290.83</v>
      </c>
      <c r="W51">
        <v>7.8170000000000002</v>
      </c>
      <c r="X51">
        <v>4.26</v>
      </c>
      <c r="Y51" s="8">
        <f t="shared" si="4"/>
        <v>-3.5570000000000004</v>
      </c>
      <c r="Z51">
        <v>-3.677</v>
      </c>
      <c r="AA51">
        <v>6.7400000000000002E-2</v>
      </c>
      <c r="AB51">
        <v>3.44E-2</v>
      </c>
      <c r="AC51">
        <f t="shared" si="5"/>
        <v>-1.4634415574284698</v>
      </c>
      <c r="AD51">
        <f t="shared" si="6"/>
        <v>-1.1713401034646802</v>
      </c>
      <c r="AE51" s="7">
        <f t="shared" si="7"/>
        <v>85.372249089782642</v>
      </c>
      <c r="AF51" s="7">
        <v>20</v>
      </c>
      <c r="AG51" s="7">
        <f t="shared" si="8"/>
        <v>-105.37224908978264</v>
      </c>
      <c r="AH51" s="7">
        <f t="shared" si="9"/>
        <v>-3.8083025745022381</v>
      </c>
      <c r="AI51">
        <v>0</v>
      </c>
      <c r="AJ51">
        <v>0.4</v>
      </c>
      <c r="AK51">
        <v>7</v>
      </c>
      <c r="AL51">
        <v>1.1000000000000001</v>
      </c>
      <c r="AM51">
        <v>1.58</v>
      </c>
    </row>
    <row r="52" spans="1:39" x14ac:dyDescent="0.25">
      <c r="A52">
        <v>98</v>
      </c>
      <c r="B52" t="s">
        <v>573</v>
      </c>
      <c r="C52" t="s">
        <v>164</v>
      </c>
      <c r="D52" t="s">
        <v>664</v>
      </c>
      <c r="E52" s="7">
        <f t="shared" si="0"/>
        <v>9084532.3233109061</v>
      </c>
      <c r="F52" s="8">
        <f t="shared" si="1"/>
        <v>6.9583025745022375</v>
      </c>
      <c r="G52" s="7">
        <f t="shared" si="2"/>
        <v>1412.5375446227545</v>
      </c>
      <c r="H52">
        <v>3.15</v>
      </c>
      <c r="I52" s="7" t="s">
        <v>204</v>
      </c>
      <c r="J52" s="7" t="s">
        <v>204</v>
      </c>
      <c r="K52" s="7" t="s">
        <v>204</v>
      </c>
      <c r="L52" s="7" t="s">
        <v>204</v>
      </c>
      <c r="M52" s="7" t="s">
        <v>204</v>
      </c>
      <c r="N52" s="7">
        <v>6.7546980564945747</v>
      </c>
      <c r="O52" s="7">
        <v>3.1976980564945738</v>
      </c>
      <c r="P52">
        <v>21</v>
      </c>
      <c r="Q52">
        <f t="shared" si="3"/>
        <v>294</v>
      </c>
      <c r="R52" t="s">
        <v>730</v>
      </c>
      <c r="S52" s="9" t="s">
        <v>41</v>
      </c>
      <c r="T52" t="s">
        <v>206</v>
      </c>
      <c r="U52" t="s">
        <v>165</v>
      </c>
      <c r="V52">
        <v>290.83</v>
      </c>
      <c r="W52">
        <v>7.8170000000000002</v>
      </c>
      <c r="X52">
        <v>4.26</v>
      </c>
      <c r="Y52" s="8">
        <f t="shared" si="4"/>
        <v>-3.5570000000000004</v>
      </c>
      <c r="Z52">
        <v>-3.677</v>
      </c>
      <c r="AA52">
        <v>6.7400000000000002E-2</v>
      </c>
      <c r="AB52">
        <v>3.44E-2</v>
      </c>
      <c r="AC52">
        <f t="shared" si="5"/>
        <v>-1.4634415574284698</v>
      </c>
      <c r="AD52">
        <f t="shared" si="6"/>
        <v>-1.1713401034646802</v>
      </c>
      <c r="AE52" s="7">
        <f t="shared" si="7"/>
        <v>85.372249089782642</v>
      </c>
      <c r="AF52" s="7">
        <v>20</v>
      </c>
      <c r="AG52" s="7">
        <f t="shared" si="8"/>
        <v>-105.37224908978264</v>
      </c>
      <c r="AH52" s="7">
        <f t="shared" si="9"/>
        <v>-3.8083025745022381</v>
      </c>
      <c r="AI52">
        <v>0</v>
      </c>
      <c r="AJ52">
        <v>0.4</v>
      </c>
      <c r="AK52">
        <v>7</v>
      </c>
      <c r="AL52">
        <v>1.1000000000000001</v>
      </c>
      <c r="AM52">
        <v>1.58</v>
      </c>
    </row>
    <row r="53" spans="1:39" x14ac:dyDescent="0.25">
      <c r="A53">
        <v>809</v>
      </c>
      <c r="B53" t="s">
        <v>579</v>
      </c>
      <c r="C53" t="s">
        <v>580</v>
      </c>
      <c r="D53" t="s">
        <v>664</v>
      </c>
      <c r="E53" s="7">
        <f t="shared" si="0"/>
        <v>9512673.1414300129</v>
      </c>
      <c r="F53" s="8">
        <f t="shared" si="1"/>
        <v>6.978302574502238</v>
      </c>
      <c r="G53" s="7">
        <f t="shared" si="2"/>
        <v>1479.1083881682086</v>
      </c>
      <c r="H53">
        <v>3.17</v>
      </c>
      <c r="I53" s="7" t="s">
        <v>204</v>
      </c>
      <c r="J53" s="7" t="s">
        <v>204</v>
      </c>
      <c r="K53" s="7" t="s">
        <v>204</v>
      </c>
      <c r="L53" s="7" t="s">
        <v>204</v>
      </c>
      <c r="M53" s="7" t="s">
        <v>204</v>
      </c>
      <c r="N53" s="7">
        <v>6.7746980564945751</v>
      </c>
      <c r="O53" s="7">
        <v>3.2176980564945743</v>
      </c>
      <c r="P53">
        <v>21</v>
      </c>
      <c r="Q53">
        <f t="shared" si="3"/>
        <v>294</v>
      </c>
      <c r="R53" t="s">
        <v>730</v>
      </c>
      <c r="S53" s="9" t="s">
        <v>41</v>
      </c>
      <c r="T53" t="s">
        <v>206</v>
      </c>
      <c r="U53" t="s">
        <v>165</v>
      </c>
      <c r="V53">
        <v>290.83</v>
      </c>
      <c r="W53">
        <v>7.8170000000000002</v>
      </c>
      <c r="X53">
        <v>4.26</v>
      </c>
      <c r="Y53" s="8">
        <f t="shared" si="4"/>
        <v>-3.5570000000000004</v>
      </c>
      <c r="Z53">
        <v>-3.677</v>
      </c>
      <c r="AA53">
        <v>6.7400000000000002E-2</v>
      </c>
      <c r="AB53">
        <v>3.44E-2</v>
      </c>
      <c r="AC53">
        <f t="shared" si="5"/>
        <v>-1.4634415574284698</v>
      </c>
      <c r="AD53">
        <f t="shared" si="6"/>
        <v>-1.1713401034646802</v>
      </c>
      <c r="AE53" s="7">
        <f t="shared" si="7"/>
        <v>85.372249089782642</v>
      </c>
      <c r="AF53" s="7">
        <v>20</v>
      </c>
      <c r="AG53" s="7">
        <f t="shared" si="8"/>
        <v>-105.37224908978264</v>
      </c>
      <c r="AH53" s="7">
        <f t="shared" si="9"/>
        <v>-3.8083025745022381</v>
      </c>
      <c r="AI53">
        <v>0</v>
      </c>
      <c r="AJ53">
        <v>0.4</v>
      </c>
      <c r="AK53">
        <v>7</v>
      </c>
      <c r="AL53">
        <v>1.1000000000000001</v>
      </c>
      <c r="AM53">
        <v>1.58</v>
      </c>
    </row>
    <row r="54" spans="1:39" x14ac:dyDescent="0.25">
      <c r="A54">
        <v>817</v>
      </c>
      <c r="B54" t="s">
        <v>573</v>
      </c>
      <c r="C54" t="s">
        <v>574</v>
      </c>
      <c r="D54" t="s">
        <v>664</v>
      </c>
      <c r="E54" s="7">
        <f t="shared" si="0"/>
        <v>12832242.982015662</v>
      </c>
      <c r="F54" s="8">
        <f t="shared" si="1"/>
        <v>7.1083025745022379</v>
      </c>
      <c r="G54" s="7">
        <f t="shared" si="2"/>
        <v>1995.2623149688804</v>
      </c>
      <c r="H54">
        <v>3.3</v>
      </c>
      <c r="I54" s="7" t="s">
        <v>204</v>
      </c>
      <c r="J54" s="7" t="s">
        <v>204</v>
      </c>
      <c r="K54" s="7" t="s">
        <v>204</v>
      </c>
      <c r="L54" s="7" t="s">
        <v>204</v>
      </c>
      <c r="M54" s="7" t="s">
        <v>204</v>
      </c>
      <c r="N54" s="7">
        <v>6.9046980564945759</v>
      </c>
      <c r="O54" s="7">
        <v>3.3476980564945742</v>
      </c>
      <c r="P54">
        <v>21</v>
      </c>
      <c r="Q54">
        <f t="shared" si="3"/>
        <v>294</v>
      </c>
      <c r="R54" t="s">
        <v>730</v>
      </c>
      <c r="S54" s="9" t="s">
        <v>41</v>
      </c>
      <c r="T54" t="s">
        <v>206</v>
      </c>
      <c r="U54" t="s">
        <v>165</v>
      </c>
      <c r="V54">
        <v>290.83</v>
      </c>
      <c r="W54">
        <v>7.8170000000000002</v>
      </c>
      <c r="X54">
        <v>4.26</v>
      </c>
      <c r="Y54" s="8">
        <f t="shared" si="4"/>
        <v>-3.5570000000000004</v>
      </c>
      <c r="Z54">
        <v>-3.677</v>
      </c>
      <c r="AA54">
        <v>6.7400000000000002E-2</v>
      </c>
      <c r="AB54">
        <v>3.44E-2</v>
      </c>
      <c r="AC54">
        <f t="shared" si="5"/>
        <v>-1.4634415574284698</v>
      </c>
      <c r="AD54">
        <f t="shared" si="6"/>
        <v>-1.1713401034646802</v>
      </c>
      <c r="AE54" s="7">
        <f t="shared" si="7"/>
        <v>85.372249089782642</v>
      </c>
      <c r="AF54" s="7">
        <v>20</v>
      </c>
      <c r="AG54" s="7">
        <f t="shared" si="8"/>
        <v>-105.37224908978264</v>
      </c>
      <c r="AH54" s="7">
        <f t="shared" si="9"/>
        <v>-3.8083025745022381</v>
      </c>
      <c r="AI54">
        <v>0</v>
      </c>
      <c r="AJ54">
        <v>0.4</v>
      </c>
      <c r="AK54">
        <v>7</v>
      </c>
      <c r="AL54">
        <v>1.1000000000000001</v>
      </c>
      <c r="AM54">
        <v>1.58</v>
      </c>
    </row>
    <row r="55" spans="1:39" x14ac:dyDescent="0.25">
      <c r="A55">
        <v>106</v>
      </c>
      <c r="B55" t="s">
        <v>166</v>
      </c>
      <c r="C55" t="s">
        <v>164</v>
      </c>
      <c r="D55" t="s">
        <v>664</v>
      </c>
      <c r="E55" s="7">
        <f t="shared" si="0"/>
        <v>202768271.95212898</v>
      </c>
      <c r="F55" s="8">
        <f t="shared" si="1"/>
        <v>8.3070000000000004</v>
      </c>
      <c r="G55" s="7">
        <f t="shared" si="2"/>
        <v>56234.132519034953</v>
      </c>
      <c r="H55" s="7">
        <v>4.75</v>
      </c>
      <c r="I55" s="7" t="s">
        <v>204</v>
      </c>
      <c r="J55" s="7" t="s">
        <v>204</v>
      </c>
      <c r="K55" s="7" t="s">
        <v>204</v>
      </c>
      <c r="L55" s="7" t="s">
        <v>204</v>
      </c>
      <c r="M55" s="7" t="s">
        <v>204</v>
      </c>
      <c r="N55" s="7">
        <v>8.3070000000000022</v>
      </c>
      <c r="O55" s="7">
        <v>4.75</v>
      </c>
      <c r="P55">
        <v>25</v>
      </c>
      <c r="Q55">
        <f t="shared" si="3"/>
        <v>298</v>
      </c>
      <c r="R55" t="s">
        <v>714</v>
      </c>
      <c r="S55" s="9" t="s">
        <v>41</v>
      </c>
      <c r="T55" t="s">
        <v>206</v>
      </c>
      <c r="U55" t="s">
        <v>165</v>
      </c>
      <c r="V55">
        <v>290.83</v>
      </c>
      <c r="W55">
        <v>7.8170000000000002</v>
      </c>
      <c r="X55">
        <v>4.26</v>
      </c>
      <c r="Y55" s="8">
        <f t="shared" si="4"/>
        <v>-3.5570000000000004</v>
      </c>
      <c r="Z55">
        <v>-3.677</v>
      </c>
      <c r="AA55">
        <v>6.7400000000000002E-2</v>
      </c>
      <c r="AB55">
        <v>3.44E-2</v>
      </c>
      <c r="AC55">
        <f t="shared" si="5"/>
        <v>-1.4634415574284698</v>
      </c>
      <c r="AD55">
        <f t="shared" si="6"/>
        <v>-1.1713401034646802</v>
      </c>
      <c r="AE55" s="7">
        <f t="shared" si="7"/>
        <v>85.372249089782642</v>
      </c>
      <c r="AF55" s="7">
        <v>20</v>
      </c>
      <c r="AG55" s="7">
        <f t="shared" si="8"/>
        <v>-105.37224908978264</v>
      </c>
      <c r="AH55" s="7">
        <f t="shared" si="9"/>
        <v>-3.5570000000000004</v>
      </c>
      <c r="AI55">
        <v>0</v>
      </c>
      <c r="AJ55">
        <v>0.4</v>
      </c>
      <c r="AK55">
        <v>7</v>
      </c>
      <c r="AL55">
        <v>1.1000000000000001</v>
      </c>
      <c r="AM55">
        <v>1.58</v>
      </c>
    </row>
    <row r="56" spans="1:39" x14ac:dyDescent="0.25">
      <c r="A56">
        <v>107</v>
      </c>
      <c r="B56" t="s">
        <v>166</v>
      </c>
      <c r="C56" t="s">
        <v>164</v>
      </c>
      <c r="D56" t="s">
        <v>664</v>
      </c>
      <c r="E56" s="7">
        <f t="shared" si="0"/>
        <v>212324446.20002195</v>
      </c>
      <c r="F56" s="8">
        <f t="shared" si="1"/>
        <v>8.327</v>
      </c>
      <c r="G56" s="7">
        <f t="shared" si="2"/>
        <v>58884.365535558936</v>
      </c>
      <c r="H56" s="7">
        <v>4.7699999999999996</v>
      </c>
      <c r="I56" s="7" t="s">
        <v>204</v>
      </c>
      <c r="J56" s="7" t="s">
        <v>204</v>
      </c>
      <c r="K56" s="7" t="s">
        <v>204</v>
      </c>
      <c r="L56" s="7" t="s">
        <v>204</v>
      </c>
      <c r="M56" s="7" t="s">
        <v>204</v>
      </c>
      <c r="N56" s="7">
        <v>8.327</v>
      </c>
      <c r="O56" s="7">
        <v>4.7700000000000005</v>
      </c>
      <c r="P56">
        <v>25</v>
      </c>
      <c r="Q56">
        <f t="shared" si="3"/>
        <v>298</v>
      </c>
      <c r="R56" t="s">
        <v>714</v>
      </c>
      <c r="S56" s="9" t="s">
        <v>41</v>
      </c>
      <c r="T56" t="s">
        <v>206</v>
      </c>
      <c r="U56" t="s">
        <v>165</v>
      </c>
      <c r="V56">
        <v>290.83</v>
      </c>
      <c r="W56">
        <v>7.8170000000000002</v>
      </c>
      <c r="X56">
        <v>4.26</v>
      </c>
      <c r="Y56" s="8">
        <f t="shared" si="4"/>
        <v>-3.5570000000000004</v>
      </c>
      <c r="Z56">
        <v>-3.677</v>
      </c>
      <c r="AA56">
        <v>6.7400000000000002E-2</v>
      </c>
      <c r="AB56">
        <v>3.44E-2</v>
      </c>
      <c r="AC56">
        <f t="shared" si="5"/>
        <v>-1.4634415574284698</v>
      </c>
      <c r="AD56">
        <f t="shared" si="6"/>
        <v>-1.1713401034646802</v>
      </c>
      <c r="AE56" s="7">
        <f t="shared" si="7"/>
        <v>85.372249089782642</v>
      </c>
      <c r="AF56" s="7">
        <v>20</v>
      </c>
      <c r="AG56" s="7">
        <f t="shared" si="8"/>
        <v>-105.37224908978264</v>
      </c>
      <c r="AH56" s="7">
        <f t="shared" si="9"/>
        <v>-3.5570000000000004</v>
      </c>
      <c r="AI56">
        <v>0</v>
      </c>
      <c r="AJ56">
        <v>0.4</v>
      </c>
      <c r="AK56">
        <v>7</v>
      </c>
      <c r="AL56">
        <v>1.1000000000000001</v>
      </c>
      <c r="AM56">
        <v>1.58</v>
      </c>
    </row>
    <row r="57" spans="1:39" x14ac:dyDescent="0.25">
      <c r="A57">
        <v>105</v>
      </c>
      <c r="B57" t="s">
        <v>166</v>
      </c>
      <c r="C57" t="s">
        <v>164</v>
      </c>
      <c r="D57" t="s">
        <v>664</v>
      </c>
      <c r="E57" s="7">
        <f t="shared" si="0"/>
        <v>287866442.77494138</v>
      </c>
      <c r="F57" s="8">
        <f t="shared" si="1"/>
        <v>8.4591910411646971</v>
      </c>
      <c r="G57" s="7">
        <f t="shared" si="2"/>
        <v>69183.097091893651</v>
      </c>
      <c r="H57" s="7">
        <v>4.84</v>
      </c>
      <c r="I57" s="7" t="s">
        <v>204</v>
      </c>
      <c r="J57" s="7" t="s">
        <v>204</v>
      </c>
      <c r="K57" s="7" t="s">
        <v>204</v>
      </c>
      <c r="L57" s="7" t="s">
        <v>204</v>
      </c>
      <c r="M57" s="7" t="s">
        <v>204</v>
      </c>
      <c r="N57" s="7">
        <v>8.4088040644860342</v>
      </c>
      <c r="O57" s="7">
        <v>4.8518040644860312</v>
      </c>
      <c r="P57">
        <v>24</v>
      </c>
      <c r="Q57">
        <f t="shared" si="3"/>
        <v>297</v>
      </c>
      <c r="R57" t="s">
        <v>668</v>
      </c>
      <c r="S57" s="9" t="s">
        <v>41</v>
      </c>
      <c r="T57" t="s">
        <v>206</v>
      </c>
      <c r="U57" t="s">
        <v>165</v>
      </c>
      <c r="V57">
        <v>290.83</v>
      </c>
      <c r="W57">
        <v>7.8170000000000002</v>
      </c>
      <c r="X57">
        <v>4.26</v>
      </c>
      <c r="Y57" s="8">
        <f t="shared" si="4"/>
        <v>-3.5570000000000004</v>
      </c>
      <c r="Z57">
        <v>-3.677</v>
      </c>
      <c r="AA57">
        <v>6.7400000000000002E-2</v>
      </c>
      <c r="AB57">
        <v>3.44E-2</v>
      </c>
      <c r="AC57">
        <f t="shared" si="5"/>
        <v>-1.4634415574284698</v>
      </c>
      <c r="AD57">
        <f t="shared" si="6"/>
        <v>-1.1713401034646802</v>
      </c>
      <c r="AE57" s="7">
        <f t="shared" si="7"/>
        <v>85.372249089782642</v>
      </c>
      <c r="AF57" s="7">
        <v>20</v>
      </c>
      <c r="AG57" s="7">
        <f t="shared" si="8"/>
        <v>-105.37224908978264</v>
      </c>
      <c r="AH57" s="7">
        <f t="shared" si="9"/>
        <v>-3.6191910411646968</v>
      </c>
      <c r="AI57">
        <v>0</v>
      </c>
      <c r="AJ57">
        <v>0.4</v>
      </c>
      <c r="AK57">
        <v>7</v>
      </c>
      <c r="AL57">
        <v>1.1000000000000001</v>
      </c>
      <c r="AM57">
        <v>1.58</v>
      </c>
    </row>
    <row r="58" spans="1:39" x14ac:dyDescent="0.25">
      <c r="A58">
        <v>100</v>
      </c>
      <c r="B58" t="s">
        <v>166</v>
      </c>
      <c r="C58" t="s">
        <v>164</v>
      </c>
      <c r="D58" t="s">
        <v>664</v>
      </c>
      <c r="E58" s="7">
        <f t="shared" si="0"/>
        <v>293089324.52503276</v>
      </c>
      <c r="F58" s="8">
        <f t="shared" si="1"/>
        <v>8.4670000000000005</v>
      </c>
      <c r="G58" s="7">
        <f t="shared" si="2"/>
        <v>81283.051616410012</v>
      </c>
      <c r="H58">
        <v>4.91</v>
      </c>
      <c r="I58" s="7" t="s">
        <v>204</v>
      </c>
      <c r="J58" s="7" t="s">
        <v>204</v>
      </c>
      <c r="K58" s="7" t="s">
        <v>204</v>
      </c>
      <c r="L58" s="7" t="s">
        <v>204</v>
      </c>
      <c r="M58" s="7" t="s">
        <v>204</v>
      </c>
      <c r="N58" s="7">
        <v>8.4670000000000005</v>
      </c>
      <c r="O58" s="7">
        <v>4.91</v>
      </c>
      <c r="P58">
        <v>25</v>
      </c>
      <c r="Q58">
        <f t="shared" si="3"/>
        <v>298</v>
      </c>
      <c r="R58" t="s">
        <v>665</v>
      </c>
      <c r="S58" s="9" t="s">
        <v>41</v>
      </c>
      <c r="T58" t="s">
        <v>206</v>
      </c>
      <c r="U58" t="s">
        <v>165</v>
      </c>
      <c r="V58">
        <v>290.83</v>
      </c>
      <c r="W58">
        <v>7.8170000000000002</v>
      </c>
      <c r="X58">
        <v>4.26</v>
      </c>
      <c r="Y58" s="8">
        <f t="shared" si="4"/>
        <v>-3.5570000000000004</v>
      </c>
      <c r="Z58">
        <v>-3.677</v>
      </c>
      <c r="AA58">
        <v>6.7400000000000002E-2</v>
      </c>
      <c r="AB58">
        <v>3.44E-2</v>
      </c>
      <c r="AC58">
        <f t="shared" si="5"/>
        <v>-1.4634415574284698</v>
      </c>
      <c r="AD58">
        <f t="shared" si="6"/>
        <v>-1.1713401034646802</v>
      </c>
      <c r="AE58" s="7">
        <f t="shared" si="7"/>
        <v>85.372249089782642</v>
      </c>
      <c r="AF58" s="7">
        <v>20</v>
      </c>
      <c r="AG58" s="7">
        <f t="shared" si="8"/>
        <v>-105.37224908978264</v>
      </c>
      <c r="AH58" s="7">
        <f t="shared" si="9"/>
        <v>-3.5570000000000004</v>
      </c>
      <c r="AI58">
        <v>0</v>
      </c>
      <c r="AJ58">
        <v>0.4</v>
      </c>
      <c r="AK58">
        <v>7</v>
      </c>
      <c r="AL58">
        <v>1.1000000000000001</v>
      </c>
      <c r="AM58">
        <v>1.58</v>
      </c>
    </row>
    <row r="59" spans="1:39" x14ac:dyDescent="0.25">
      <c r="A59">
        <v>99</v>
      </c>
      <c r="B59" t="s">
        <v>166</v>
      </c>
      <c r="C59" t="s">
        <v>164</v>
      </c>
      <c r="D59" t="s">
        <v>664</v>
      </c>
      <c r="E59" s="7">
        <f t="shared" si="0"/>
        <v>475335225.94280541</v>
      </c>
      <c r="F59" s="8">
        <f t="shared" si="1"/>
        <v>8.6769999999999996</v>
      </c>
      <c r="G59" s="7">
        <f t="shared" si="2"/>
        <v>131825.67385564081</v>
      </c>
      <c r="H59">
        <v>5.12</v>
      </c>
      <c r="I59" s="7" t="s">
        <v>204</v>
      </c>
      <c r="J59" s="7" t="s">
        <v>204</v>
      </c>
      <c r="K59" s="7" t="s">
        <v>204</v>
      </c>
      <c r="L59" s="7" t="s">
        <v>204</v>
      </c>
      <c r="M59" s="7" t="s">
        <v>204</v>
      </c>
      <c r="N59" s="7">
        <v>8.6769999999999996</v>
      </c>
      <c r="O59" s="7">
        <v>5.12</v>
      </c>
      <c r="P59">
        <v>25</v>
      </c>
      <c r="Q59">
        <f t="shared" si="3"/>
        <v>298</v>
      </c>
      <c r="R59" t="s">
        <v>665</v>
      </c>
      <c r="S59" s="9" t="s">
        <v>41</v>
      </c>
      <c r="T59" t="s">
        <v>206</v>
      </c>
      <c r="U59" t="s">
        <v>165</v>
      </c>
      <c r="V59">
        <v>290.83</v>
      </c>
      <c r="W59">
        <v>7.8170000000000002</v>
      </c>
      <c r="X59">
        <v>4.26</v>
      </c>
      <c r="Y59" s="8">
        <f t="shared" si="4"/>
        <v>-3.5570000000000004</v>
      </c>
      <c r="Z59">
        <v>-3.677</v>
      </c>
      <c r="AA59">
        <v>6.7400000000000002E-2</v>
      </c>
      <c r="AB59">
        <v>3.44E-2</v>
      </c>
      <c r="AC59">
        <f t="shared" si="5"/>
        <v>-1.4634415574284698</v>
      </c>
      <c r="AD59">
        <f t="shared" si="6"/>
        <v>-1.1713401034646802</v>
      </c>
      <c r="AE59" s="7">
        <f t="shared" si="7"/>
        <v>85.372249089782642</v>
      </c>
      <c r="AF59" s="7">
        <v>20</v>
      </c>
      <c r="AG59" s="7">
        <f t="shared" si="8"/>
        <v>-105.37224908978264</v>
      </c>
      <c r="AH59" s="7">
        <f t="shared" si="9"/>
        <v>-3.5570000000000004</v>
      </c>
      <c r="AI59">
        <v>0</v>
      </c>
      <c r="AJ59">
        <v>0.4</v>
      </c>
      <c r="AK59">
        <v>7</v>
      </c>
      <c r="AL59">
        <v>1.1000000000000001</v>
      </c>
      <c r="AM59">
        <v>1.58</v>
      </c>
    </row>
    <row r="60" spans="1:39" x14ac:dyDescent="0.25">
      <c r="A60">
        <v>313</v>
      </c>
      <c r="B60" t="s">
        <v>57</v>
      </c>
      <c r="C60" t="s">
        <v>58</v>
      </c>
      <c r="D60" t="s">
        <v>664</v>
      </c>
      <c r="E60" s="7">
        <f t="shared" si="0"/>
        <v>14762182.148895634</v>
      </c>
      <c r="F60" s="8">
        <f t="shared" si="1"/>
        <v>7.1691505597347422</v>
      </c>
      <c r="G60" s="7">
        <f t="shared" si="2"/>
        <v>10715.193052376071</v>
      </c>
      <c r="H60">
        <v>4.03</v>
      </c>
      <c r="I60" s="7" t="s">
        <v>204</v>
      </c>
      <c r="J60" s="7" t="s">
        <v>204</v>
      </c>
      <c r="K60" s="7" t="s">
        <v>204</v>
      </c>
      <c r="L60" s="7" t="s">
        <v>204</v>
      </c>
      <c r="M60" s="7" t="s">
        <v>204</v>
      </c>
      <c r="N60" s="7">
        <v>6.7167294150121961</v>
      </c>
      <c r="O60" s="7">
        <v>4.1517294150121939</v>
      </c>
      <c r="P60">
        <v>15</v>
      </c>
      <c r="Q60">
        <f t="shared" si="3"/>
        <v>288</v>
      </c>
      <c r="R60" t="s">
        <v>697</v>
      </c>
      <c r="S60" s="9" t="s">
        <v>41</v>
      </c>
      <c r="T60" t="s">
        <v>206</v>
      </c>
      <c r="U60" t="s">
        <v>59</v>
      </c>
      <c r="V60">
        <v>166.22</v>
      </c>
      <c r="W60">
        <v>6.585</v>
      </c>
      <c r="X60">
        <v>4.0199999999999996</v>
      </c>
      <c r="Y60" s="8">
        <f t="shared" si="4"/>
        <v>-2.5650000000000004</v>
      </c>
      <c r="Z60">
        <v>-2.4049999999999998</v>
      </c>
      <c r="AA60">
        <v>4.3999999999999997E-2</v>
      </c>
      <c r="AB60">
        <v>0.61899999999999999</v>
      </c>
      <c r="AC60">
        <f t="shared" si="5"/>
        <v>-0.20830935097988201</v>
      </c>
      <c r="AD60">
        <f t="shared" si="6"/>
        <v>-1.3565473235138126</v>
      </c>
      <c r="AE60" s="7">
        <f t="shared" si="7"/>
        <v>74.332263024056601</v>
      </c>
      <c r="AF60" s="7">
        <v>20</v>
      </c>
      <c r="AG60" s="7">
        <f t="shared" si="8"/>
        <v>-94.332263024056601</v>
      </c>
      <c r="AH60" s="7">
        <f t="shared" si="9"/>
        <v>-3.1391505597347424</v>
      </c>
      <c r="AI60">
        <v>0</v>
      </c>
      <c r="AJ60">
        <v>0.19</v>
      </c>
      <c r="AK60">
        <v>7.04</v>
      </c>
      <c r="AL60">
        <v>1.1299999999999999</v>
      </c>
      <c r="AM60">
        <v>1.36</v>
      </c>
    </row>
    <row r="61" spans="1:39" x14ac:dyDescent="0.25">
      <c r="A61">
        <v>626</v>
      </c>
      <c r="B61" t="s">
        <v>731</v>
      </c>
      <c r="C61" t="s">
        <v>732</v>
      </c>
      <c r="D61" t="s">
        <v>664</v>
      </c>
      <c r="E61" s="7">
        <f t="shared" si="0"/>
        <v>369903854.79794967</v>
      </c>
      <c r="F61" s="8">
        <f t="shared" si="1"/>
        <v>8.5680888571568516</v>
      </c>
      <c r="G61">
        <v>12</v>
      </c>
      <c r="H61" s="7">
        <f>LOG(G61)</f>
        <v>1.0791812460476249</v>
      </c>
      <c r="I61" s="7" t="s">
        <v>204</v>
      </c>
      <c r="J61" s="7" t="s">
        <v>204</v>
      </c>
      <c r="K61" s="7" t="s">
        <v>204</v>
      </c>
      <c r="L61" s="7" t="s">
        <v>204</v>
      </c>
      <c r="M61" s="7" t="s">
        <v>204</v>
      </c>
      <c r="N61" s="7">
        <v>8.3208793025421972</v>
      </c>
      <c r="O61" s="7">
        <v>1.1268793025421986</v>
      </c>
      <c r="P61">
        <v>21</v>
      </c>
      <c r="Q61">
        <f t="shared" si="3"/>
        <v>294</v>
      </c>
      <c r="R61" t="s">
        <v>730</v>
      </c>
      <c r="S61" s="9" t="s">
        <v>733</v>
      </c>
      <c r="T61" t="s">
        <v>206</v>
      </c>
      <c r="U61" t="s">
        <v>734</v>
      </c>
      <c r="V61">
        <v>201.66</v>
      </c>
      <c r="W61">
        <v>9.5939999999999994</v>
      </c>
      <c r="X61">
        <v>2.4</v>
      </c>
      <c r="Y61" s="8">
        <f t="shared" si="4"/>
        <v>-7.1939999999999991</v>
      </c>
      <c r="Z61">
        <v>-7.4139999999999997</v>
      </c>
      <c r="AA61">
        <v>1.2199999999999999E-3</v>
      </c>
      <c r="AB61">
        <v>2.8699999999999998E-4</v>
      </c>
      <c r="AC61">
        <f t="shared" si="5"/>
        <v>-3.5421181032660076</v>
      </c>
      <c r="AD61">
        <f t="shared" si="6"/>
        <v>-2.9136401693252516</v>
      </c>
      <c r="AE61" s="7">
        <f t="shared" si="7"/>
        <v>103.65602826722177</v>
      </c>
      <c r="AF61" s="7">
        <v>20</v>
      </c>
      <c r="AG61" s="7">
        <f t="shared" si="8"/>
        <v>-123.65602826722177</v>
      </c>
      <c r="AH61" s="7">
        <f t="shared" si="9"/>
        <v>-7.4889076111092265</v>
      </c>
      <c r="AI61">
        <v>0.36</v>
      </c>
      <c r="AJ61">
        <v>0.86</v>
      </c>
      <c r="AK61">
        <v>7.18</v>
      </c>
      <c r="AL61">
        <v>1.25</v>
      </c>
      <c r="AM61">
        <v>1.48</v>
      </c>
    </row>
    <row r="62" spans="1:39" x14ac:dyDescent="0.25">
      <c r="A62">
        <v>975</v>
      </c>
      <c r="B62" t="s">
        <v>735</v>
      </c>
      <c r="C62" t="s">
        <v>736</v>
      </c>
      <c r="D62" t="s">
        <v>664</v>
      </c>
      <c r="E62" s="7">
        <f t="shared" si="0"/>
        <v>355550234.48850507</v>
      </c>
      <c r="F62" s="8">
        <f t="shared" si="1"/>
        <v>8.550900969397409</v>
      </c>
      <c r="G62">
        <v>29</v>
      </c>
      <c r="H62" s="7">
        <f>LOG(G62)</f>
        <v>1.4623979978989561</v>
      </c>
      <c r="I62" s="7" t="s">
        <v>204</v>
      </c>
      <c r="J62" s="7" t="s">
        <v>204</v>
      </c>
      <c r="K62" s="7" t="s">
        <v>204</v>
      </c>
      <c r="L62" s="7" t="s">
        <v>204</v>
      </c>
      <c r="M62" s="7" t="s">
        <v>204</v>
      </c>
      <c r="N62" s="7">
        <v>8.3160960543935296</v>
      </c>
      <c r="O62" s="7">
        <v>1.5100960543935298</v>
      </c>
      <c r="P62">
        <v>21</v>
      </c>
      <c r="Q62">
        <f t="shared" si="3"/>
        <v>294</v>
      </c>
      <c r="R62" t="s">
        <v>730</v>
      </c>
      <c r="S62" s="9" t="s">
        <v>733</v>
      </c>
      <c r="T62" t="s">
        <v>206</v>
      </c>
      <c r="U62" t="s">
        <v>737</v>
      </c>
      <c r="V62">
        <v>215.69</v>
      </c>
      <c r="W62">
        <v>9.6259999999999994</v>
      </c>
      <c r="X62">
        <v>2.82</v>
      </c>
      <c r="Y62" s="8">
        <f t="shared" si="4"/>
        <v>-6.8059999999999992</v>
      </c>
      <c r="Z62">
        <v>-7.016</v>
      </c>
      <c r="AA62">
        <v>3.81E-3</v>
      </c>
      <c r="AB62">
        <v>1.1199999999999999E-3</v>
      </c>
      <c r="AC62">
        <f t="shared" si="5"/>
        <v>-2.9507819773298185</v>
      </c>
      <c r="AD62">
        <f t="shared" si="6"/>
        <v>-2.4190750243243806</v>
      </c>
      <c r="AE62" s="7">
        <f t="shared" si="7"/>
        <v>98.454709587839005</v>
      </c>
      <c r="AF62" s="7">
        <v>20</v>
      </c>
      <c r="AG62" s="7">
        <f t="shared" si="8"/>
        <v>-118.45470958783901</v>
      </c>
      <c r="AH62" s="7">
        <f t="shared" si="9"/>
        <v>-7.0885029714984533</v>
      </c>
      <c r="AI62">
        <v>0.36</v>
      </c>
      <c r="AJ62">
        <v>0.89</v>
      </c>
      <c r="AK62">
        <v>7.5600000000000005</v>
      </c>
      <c r="AL62">
        <v>1.24</v>
      </c>
      <c r="AM62">
        <v>1.62</v>
      </c>
    </row>
    <row r="63" spans="1:39" x14ac:dyDescent="0.25">
      <c r="A63">
        <v>302</v>
      </c>
      <c r="B63" t="s">
        <v>60</v>
      </c>
      <c r="C63" t="s">
        <v>61</v>
      </c>
      <c r="D63" t="s">
        <v>664</v>
      </c>
      <c r="E63" s="7">
        <f t="shared" si="0"/>
        <v>2249054.6058357917</v>
      </c>
      <c r="F63" s="8">
        <f t="shared" si="1"/>
        <v>6.3520000000000012</v>
      </c>
      <c r="G63" s="7">
        <f t="shared" ref="G63:G79" si="10">10^H63</f>
        <v>3019.9517204020176</v>
      </c>
      <c r="H63">
        <v>3.48</v>
      </c>
      <c r="I63" s="7" t="s">
        <v>204</v>
      </c>
      <c r="J63" s="7" t="s">
        <v>204</v>
      </c>
      <c r="K63" s="7" t="s">
        <v>204</v>
      </c>
      <c r="L63" s="7" t="s">
        <v>204</v>
      </c>
      <c r="M63" s="7" t="s">
        <v>204</v>
      </c>
      <c r="N63" s="7">
        <v>6.3520000000000021</v>
      </c>
      <c r="O63" s="7">
        <v>3.48</v>
      </c>
      <c r="P63">
        <v>25</v>
      </c>
      <c r="Q63">
        <f t="shared" si="3"/>
        <v>298</v>
      </c>
      <c r="R63" t="s">
        <v>714</v>
      </c>
      <c r="S63" s="9" t="s">
        <v>41</v>
      </c>
      <c r="T63" t="s">
        <v>206</v>
      </c>
      <c r="U63" t="s">
        <v>62</v>
      </c>
      <c r="V63">
        <v>178.24</v>
      </c>
      <c r="W63">
        <v>7.2220000000000004</v>
      </c>
      <c r="X63">
        <v>4.3499999999999996</v>
      </c>
      <c r="Y63" s="8">
        <f t="shared" si="4"/>
        <v>-2.8720000000000008</v>
      </c>
      <c r="Z63">
        <v>-2.762</v>
      </c>
      <c r="AA63">
        <v>5.7600000000000004E-3</v>
      </c>
      <c r="AB63">
        <v>8.7499999999999994E-2</v>
      </c>
      <c r="AC63">
        <f t="shared" si="5"/>
        <v>-1.0579919469776868</v>
      </c>
      <c r="AD63">
        <f t="shared" si="6"/>
        <v>-2.2395775165767877</v>
      </c>
      <c r="AE63" s="7">
        <f t="shared" si="7"/>
        <v>81.805964975062935</v>
      </c>
      <c r="AF63" s="7">
        <v>20</v>
      </c>
      <c r="AG63" s="7">
        <f t="shared" si="8"/>
        <v>-101.80596497506293</v>
      </c>
      <c r="AH63" s="7">
        <f t="shared" si="9"/>
        <v>-2.8720000000000012</v>
      </c>
      <c r="AI63">
        <v>0</v>
      </c>
      <c r="AJ63">
        <v>0.23</v>
      </c>
      <c r="AK63">
        <v>7.7100000000000009</v>
      </c>
      <c r="AL63">
        <v>1.34</v>
      </c>
      <c r="AM63">
        <v>1.45</v>
      </c>
    </row>
    <row r="64" spans="1:39" x14ac:dyDescent="0.25">
      <c r="A64">
        <v>297</v>
      </c>
      <c r="B64" t="s">
        <v>60</v>
      </c>
      <c r="C64" t="s">
        <v>61</v>
      </c>
      <c r="D64" t="s">
        <v>664</v>
      </c>
      <c r="E64" s="7">
        <f t="shared" si="0"/>
        <v>4092606.5973001323</v>
      </c>
      <c r="F64" s="8">
        <f t="shared" si="1"/>
        <v>6.6120000000000019</v>
      </c>
      <c r="G64" s="7">
        <f t="shared" si="10"/>
        <v>5495.4087385762541</v>
      </c>
      <c r="H64">
        <v>3.74</v>
      </c>
      <c r="I64" s="7" t="s">
        <v>204</v>
      </c>
      <c r="J64" s="7" t="s">
        <v>204</v>
      </c>
      <c r="K64" s="7" t="s">
        <v>204</v>
      </c>
      <c r="L64" s="7" t="s">
        <v>204</v>
      </c>
      <c r="M64" s="7" t="s">
        <v>204</v>
      </c>
      <c r="N64" s="7">
        <v>6.6120000000000028</v>
      </c>
      <c r="O64" s="7">
        <v>3.7400000000000007</v>
      </c>
      <c r="P64">
        <v>25</v>
      </c>
      <c r="Q64">
        <f t="shared" si="3"/>
        <v>298</v>
      </c>
      <c r="R64" t="s">
        <v>665</v>
      </c>
      <c r="S64" s="9" t="s">
        <v>41</v>
      </c>
      <c r="T64" t="s">
        <v>206</v>
      </c>
      <c r="U64" t="s">
        <v>62</v>
      </c>
      <c r="V64">
        <v>178.24</v>
      </c>
      <c r="W64">
        <v>7.2220000000000004</v>
      </c>
      <c r="X64">
        <v>4.3499999999999996</v>
      </c>
      <c r="Y64" s="8">
        <f t="shared" si="4"/>
        <v>-2.8720000000000008</v>
      </c>
      <c r="Z64">
        <v>-2.762</v>
      </c>
      <c r="AA64">
        <v>5.7600000000000004E-3</v>
      </c>
      <c r="AB64">
        <v>8.7499999999999994E-2</v>
      </c>
      <c r="AC64">
        <f t="shared" si="5"/>
        <v>-1.0579919469776868</v>
      </c>
      <c r="AD64">
        <f t="shared" si="6"/>
        <v>-2.2395775165767877</v>
      </c>
      <c r="AE64" s="7">
        <f t="shared" si="7"/>
        <v>81.805964975062935</v>
      </c>
      <c r="AF64" s="7">
        <v>20</v>
      </c>
      <c r="AG64" s="7">
        <f t="shared" si="8"/>
        <v>-101.80596497506293</v>
      </c>
      <c r="AH64" s="7">
        <f t="shared" si="9"/>
        <v>-2.8720000000000012</v>
      </c>
      <c r="AI64">
        <v>0</v>
      </c>
      <c r="AJ64">
        <v>0.23</v>
      </c>
      <c r="AK64">
        <v>7.7100000000000009</v>
      </c>
      <c r="AL64">
        <v>1.34</v>
      </c>
      <c r="AM64">
        <v>1.45</v>
      </c>
    </row>
    <row r="65" spans="1:39" x14ac:dyDescent="0.25">
      <c r="A65">
        <v>303</v>
      </c>
      <c r="B65" t="s">
        <v>60</v>
      </c>
      <c r="C65" t="s">
        <v>61</v>
      </c>
      <c r="D65" t="s">
        <v>664</v>
      </c>
      <c r="E65" s="7">
        <f t="shared" si="0"/>
        <v>6995154.8603127031</v>
      </c>
      <c r="F65" s="8">
        <f t="shared" si="1"/>
        <v>6.8447973334432586</v>
      </c>
      <c r="G65" s="7">
        <f t="shared" si="10"/>
        <v>5370.3179637025269</v>
      </c>
      <c r="H65">
        <v>3.73</v>
      </c>
      <c r="I65" s="7" t="s">
        <v>204</v>
      </c>
      <c r="J65" s="7" t="s">
        <v>204</v>
      </c>
      <c r="K65" s="7" t="s">
        <v>204</v>
      </c>
      <c r="L65" s="7" t="s">
        <v>204</v>
      </c>
      <c r="M65" s="7" t="s">
        <v>204</v>
      </c>
      <c r="N65" s="7">
        <v>6.649698056494576</v>
      </c>
      <c r="O65" s="7">
        <v>3.7776980564945735</v>
      </c>
      <c r="P65">
        <v>21</v>
      </c>
      <c r="Q65">
        <f t="shared" si="3"/>
        <v>294</v>
      </c>
      <c r="R65" t="s">
        <v>738</v>
      </c>
      <c r="S65" s="9" t="s">
        <v>41</v>
      </c>
      <c r="T65" t="s">
        <v>206</v>
      </c>
      <c r="U65" t="s">
        <v>62</v>
      </c>
      <c r="V65">
        <v>178.24</v>
      </c>
      <c r="W65">
        <v>7.2220000000000004</v>
      </c>
      <c r="X65">
        <v>4.3499999999999996</v>
      </c>
      <c r="Y65" s="8">
        <f t="shared" si="4"/>
        <v>-2.8720000000000008</v>
      </c>
      <c r="Z65">
        <v>-2.762</v>
      </c>
      <c r="AA65">
        <v>5.7600000000000004E-3</v>
      </c>
      <c r="AB65">
        <v>8.7499999999999994E-2</v>
      </c>
      <c r="AC65">
        <f t="shared" si="5"/>
        <v>-1.0579919469776868</v>
      </c>
      <c r="AD65">
        <f t="shared" si="6"/>
        <v>-2.2395775165767877</v>
      </c>
      <c r="AE65" s="7">
        <f t="shared" si="7"/>
        <v>81.805964975062935</v>
      </c>
      <c r="AF65" s="7">
        <v>20</v>
      </c>
      <c r="AG65" s="7">
        <f t="shared" si="8"/>
        <v>-101.80596497506293</v>
      </c>
      <c r="AH65" s="7">
        <f t="shared" si="9"/>
        <v>-3.1147973334432586</v>
      </c>
      <c r="AI65">
        <v>0</v>
      </c>
      <c r="AJ65">
        <v>0.23</v>
      </c>
      <c r="AK65">
        <v>7.7100000000000009</v>
      </c>
      <c r="AL65">
        <v>1.34</v>
      </c>
      <c r="AM65">
        <v>1.45</v>
      </c>
    </row>
    <row r="66" spans="1:39" x14ac:dyDescent="0.25">
      <c r="A66">
        <v>298</v>
      </c>
      <c r="B66" t="s">
        <v>60</v>
      </c>
      <c r="C66" t="s">
        <v>61</v>
      </c>
      <c r="D66" t="s">
        <v>664</v>
      </c>
      <c r="E66" s="7">
        <f t="shared" ref="E66:E129" si="11">10^F66</f>
        <v>5520774.3928075889</v>
      </c>
      <c r="F66" s="8">
        <f t="shared" ref="F66:F129" si="12">H66-AH66</f>
        <v>6.7420000000000009</v>
      </c>
      <c r="G66" s="7">
        <f t="shared" si="10"/>
        <v>7413.1024130091773</v>
      </c>
      <c r="H66">
        <v>3.87</v>
      </c>
      <c r="I66" s="7" t="s">
        <v>204</v>
      </c>
      <c r="J66" s="7" t="s">
        <v>204</v>
      </c>
      <c r="K66" s="7" t="s">
        <v>204</v>
      </c>
      <c r="L66" s="7" t="s">
        <v>204</v>
      </c>
      <c r="M66" s="7" t="s">
        <v>204</v>
      </c>
      <c r="N66" s="7">
        <v>6.7420000000000009</v>
      </c>
      <c r="O66" s="7">
        <v>3.87</v>
      </c>
      <c r="P66">
        <v>25</v>
      </c>
      <c r="Q66">
        <f t="shared" ref="Q66:Q129" si="13">P66+273</f>
        <v>298</v>
      </c>
      <c r="R66" t="s">
        <v>665</v>
      </c>
      <c r="S66" s="9" t="s">
        <v>41</v>
      </c>
      <c r="T66" t="s">
        <v>206</v>
      </c>
      <c r="U66" t="s">
        <v>62</v>
      </c>
      <c r="V66">
        <v>178.24</v>
      </c>
      <c r="W66">
        <v>7.2220000000000004</v>
      </c>
      <c r="X66">
        <v>4.3499999999999996</v>
      </c>
      <c r="Y66" s="8">
        <f t="shared" ref="Y66:Y129" si="14">X66-W66</f>
        <v>-2.8720000000000008</v>
      </c>
      <c r="Z66">
        <v>-2.762</v>
      </c>
      <c r="AA66">
        <v>5.7600000000000004E-3</v>
      </c>
      <c r="AB66">
        <v>8.7499999999999994E-2</v>
      </c>
      <c r="AC66">
        <f t="shared" ref="AC66:AC129" si="15">LOG(AB66)</f>
        <v>-1.0579919469776868</v>
      </c>
      <c r="AD66">
        <f t="shared" ref="AD66:AD129" si="16">LOG(AA66)</f>
        <v>-2.2395775165767877</v>
      </c>
      <c r="AE66" s="7">
        <f t="shared" ref="AE66:AE129" si="17">-3.82*LN(AB66)+72.5</f>
        <v>81.805964975062935</v>
      </c>
      <c r="AF66" s="7">
        <v>20</v>
      </c>
      <c r="AG66" s="7">
        <f t="shared" ref="AG66:AG129" si="18">-AF66-AE66</f>
        <v>-101.80596497506293</v>
      </c>
      <c r="AH66" s="7">
        <f t="shared" ref="AH66:AH129" si="19">LOG(EXP((-AG66/8.314)*((1000/298)-(1000/Q66))+LN(10^Y66)))</f>
        <v>-2.8720000000000012</v>
      </c>
      <c r="AI66">
        <v>0</v>
      </c>
      <c r="AJ66">
        <v>0.23</v>
      </c>
      <c r="AK66">
        <v>7.7100000000000009</v>
      </c>
      <c r="AL66">
        <v>1.34</v>
      </c>
      <c r="AM66">
        <v>1.45</v>
      </c>
    </row>
    <row r="67" spans="1:39" x14ac:dyDescent="0.25">
      <c r="A67">
        <v>304</v>
      </c>
      <c r="B67" t="s">
        <v>60</v>
      </c>
      <c r="C67" t="s">
        <v>61</v>
      </c>
      <c r="D67" t="s">
        <v>664</v>
      </c>
      <c r="E67" s="7">
        <f t="shared" si="11"/>
        <v>9436204.2645424288</v>
      </c>
      <c r="F67" s="8">
        <f t="shared" si="12"/>
        <v>6.9747973334432585</v>
      </c>
      <c r="G67" s="7">
        <f t="shared" si="10"/>
        <v>7244.3596007499036</v>
      </c>
      <c r="H67">
        <v>3.86</v>
      </c>
      <c r="I67" s="7" t="s">
        <v>204</v>
      </c>
      <c r="J67" s="7" t="s">
        <v>204</v>
      </c>
      <c r="K67" s="7" t="s">
        <v>204</v>
      </c>
      <c r="L67" s="7" t="s">
        <v>204</v>
      </c>
      <c r="M67" s="7" t="s">
        <v>204</v>
      </c>
      <c r="N67" s="7">
        <v>6.779698056494575</v>
      </c>
      <c r="O67" s="7">
        <v>3.9076980564945738</v>
      </c>
      <c r="P67">
        <v>21</v>
      </c>
      <c r="Q67">
        <f t="shared" si="13"/>
        <v>294</v>
      </c>
      <c r="R67" t="s">
        <v>738</v>
      </c>
      <c r="S67" s="9" t="s">
        <v>41</v>
      </c>
      <c r="T67" t="s">
        <v>206</v>
      </c>
      <c r="U67" t="s">
        <v>62</v>
      </c>
      <c r="V67">
        <v>178.24</v>
      </c>
      <c r="W67">
        <v>7.2220000000000004</v>
      </c>
      <c r="X67">
        <v>4.3499999999999996</v>
      </c>
      <c r="Y67" s="8">
        <f t="shared" si="14"/>
        <v>-2.8720000000000008</v>
      </c>
      <c r="Z67">
        <v>-2.762</v>
      </c>
      <c r="AA67">
        <v>5.7600000000000004E-3</v>
      </c>
      <c r="AB67">
        <v>8.7499999999999994E-2</v>
      </c>
      <c r="AC67">
        <f t="shared" si="15"/>
        <v>-1.0579919469776868</v>
      </c>
      <c r="AD67">
        <f t="shared" si="16"/>
        <v>-2.2395775165767877</v>
      </c>
      <c r="AE67" s="7">
        <f t="shared" si="17"/>
        <v>81.805964975062935</v>
      </c>
      <c r="AF67" s="7">
        <v>20</v>
      </c>
      <c r="AG67" s="7">
        <f t="shared" si="18"/>
        <v>-101.80596497506293</v>
      </c>
      <c r="AH67" s="7">
        <f t="shared" si="19"/>
        <v>-3.1147973334432586</v>
      </c>
      <c r="AI67">
        <v>0</v>
      </c>
      <c r="AJ67">
        <v>0.23</v>
      </c>
      <c r="AK67">
        <v>7.7100000000000009</v>
      </c>
      <c r="AL67">
        <v>1.34</v>
      </c>
      <c r="AM67">
        <v>1.45</v>
      </c>
    </row>
    <row r="68" spans="1:39" x14ac:dyDescent="0.25">
      <c r="A68">
        <v>299</v>
      </c>
      <c r="B68" t="s">
        <v>60</v>
      </c>
      <c r="C68" t="s">
        <v>61</v>
      </c>
      <c r="D68" t="s">
        <v>664</v>
      </c>
      <c r="E68" s="7">
        <f t="shared" si="11"/>
        <v>7808694.018607758</v>
      </c>
      <c r="F68" s="8">
        <f t="shared" si="12"/>
        <v>6.8925784054599983</v>
      </c>
      <c r="G68" s="7">
        <f t="shared" si="10"/>
        <v>7943.2823472428154</v>
      </c>
      <c r="H68">
        <v>3.9</v>
      </c>
      <c r="I68" s="7" t="s">
        <v>204</v>
      </c>
      <c r="J68" s="7" t="s">
        <v>204</v>
      </c>
      <c r="K68" s="7" t="s">
        <v>204</v>
      </c>
      <c r="L68" s="7" t="s">
        <v>204</v>
      </c>
      <c r="M68" s="7" t="s">
        <v>204</v>
      </c>
      <c r="N68" s="7">
        <v>6.7956878861645373</v>
      </c>
      <c r="O68" s="7">
        <v>3.9236878861645352</v>
      </c>
      <c r="P68">
        <v>23</v>
      </c>
      <c r="Q68">
        <f t="shared" si="13"/>
        <v>296</v>
      </c>
      <c r="R68" t="s">
        <v>739</v>
      </c>
      <c r="S68" s="9" t="s">
        <v>41</v>
      </c>
      <c r="T68" t="s">
        <v>206</v>
      </c>
      <c r="U68" t="s">
        <v>62</v>
      </c>
      <c r="V68">
        <v>178.24</v>
      </c>
      <c r="W68">
        <v>7.2220000000000004</v>
      </c>
      <c r="X68">
        <v>4.3499999999999996</v>
      </c>
      <c r="Y68" s="8">
        <f t="shared" si="14"/>
        <v>-2.8720000000000008</v>
      </c>
      <c r="Z68">
        <v>-2.762</v>
      </c>
      <c r="AA68">
        <v>5.7600000000000004E-3</v>
      </c>
      <c r="AB68">
        <v>8.7499999999999994E-2</v>
      </c>
      <c r="AC68">
        <f t="shared" si="15"/>
        <v>-1.0579919469776868</v>
      </c>
      <c r="AD68">
        <f t="shared" si="16"/>
        <v>-2.2395775165767877</v>
      </c>
      <c r="AE68" s="7">
        <f t="shared" si="17"/>
        <v>81.805964975062935</v>
      </c>
      <c r="AF68" s="7">
        <v>20</v>
      </c>
      <c r="AG68" s="7">
        <f t="shared" si="18"/>
        <v>-101.80596497506293</v>
      </c>
      <c r="AH68" s="7">
        <f t="shared" si="19"/>
        <v>-2.992578405459998</v>
      </c>
      <c r="AI68">
        <v>0</v>
      </c>
      <c r="AJ68">
        <v>0.23</v>
      </c>
      <c r="AK68">
        <v>7.7100000000000009</v>
      </c>
      <c r="AL68">
        <v>1.34</v>
      </c>
      <c r="AM68">
        <v>1.45</v>
      </c>
    </row>
    <row r="69" spans="1:39" x14ac:dyDescent="0.25">
      <c r="A69">
        <v>607</v>
      </c>
      <c r="B69" t="s">
        <v>207</v>
      </c>
      <c r="C69" t="s">
        <v>208</v>
      </c>
      <c r="D69" t="s">
        <v>664</v>
      </c>
      <c r="E69" s="7">
        <f t="shared" si="11"/>
        <v>4709773.263969548</v>
      </c>
      <c r="F69" s="8">
        <f t="shared" si="12"/>
        <v>6.6730000000000009</v>
      </c>
      <c r="G69" s="7">
        <f t="shared" si="10"/>
        <v>8511.3803820237772</v>
      </c>
      <c r="H69">
        <v>3.93</v>
      </c>
      <c r="I69" s="7" t="s">
        <v>204</v>
      </c>
      <c r="J69" s="7" t="s">
        <v>204</v>
      </c>
      <c r="K69" s="7" t="s">
        <v>204</v>
      </c>
      <c r="L69" s="7" t="s">
        <v>204</v>
      </c>
      <c r="M69" s="7" t="s">
        <v>204</v>
      </c>
      <c r="N69" s="7">
        <v>6.6730000000000018</v>
      </c>
      <c r="O69" s="7">
        <v>3.9300000000000006</v>
      </c>
      <c r="P69">
        <v>25</v>
      </c>
      <c r="Q69">
        <f t="shared" si="13"/>
        <v>298</v>
      </c>
      <c r="R69" t="s">
        <v>665</v>
      </c>
      <c r="S69" s="9" t="s">
        <v>41</v>
      </c>
      <c r="T69" t="s">
        <v>206</v>
      </c>
      <c r="U69" t="s">
        <v>209</v>
      </c>
      <c r="V69">
        <v>178.24</v>
      </c>
      <c r="W69">
        <v>7.093</v>
      </c>
      <c r="X69">
        <v>4.3499999999999996</v>
      </c>
      <c r="Y69" s="8">
        <f t="shared" si="14"/>
        <v>-2.7430000000000003</v>
      </c>
      <c r="Z69">
        <v>-2.6429999999999998</v>
      </c>
      <c r="AA69">
        <v>2.8899999999999998E-4</v>
      </c>
      <c r="AB69">
        <v>6.59E-2</v>
      </c>
      <c r="AC69">
        <f t="shared" si="15"/>
        <v>-1.1811145854059901</v>
      </c>
      <c r="AD69">
        <f t="shared" si="16"/>
        <v>-3.5391021572434522</v>
      </c>
      <c r="AE69" s="7">
        <f t="shared" si="17"/>
        <v>82.888936319149437</v>
      </c>
      <c r="AF69" s="7">
        <v>20</v>
      </c>
      <c r="AG69" s="7">
        <f t="shared" si="18"/>
        <v>-102.88893631914944</v>
      </c>
      <c r="AH69" s="7">
        <f t="shared" si="19"/>
        <v>-2.7430000000000008</v>
      </c>
      <c r="AI69">
        <v>0</v>
      </c>
      <c r="AJ69">
        <v>0.23</v>
      </c>
      <c r="AK69">
        <v>7.7100000000000009</v>
      </c>
      <c r="AL69">
        <v>1.34</v>
      </c>
      <c r="AM69">
        <v>1.45</v>
      </c>
    </row>
    <row r="70" spans="1:39" x14ac:dyDescent="0.25">
      <c r="A70">
        <v>608</v>
      </c>
      <c r="B70" t="s">
        <v>207</v>
      </c>
      <c r="C70" t="s">
        <v>208</v>
      </c>
      <c r="D70" t="s">
        <v>664</v>
      </c>
      <c r="E70" s="7">
        <f t="shared" si="11"/>
        <v>5284452.5177518232</v>
      </c>
      <c r="F70" s="8">
        <f t="shared" si="12"/>
        <v>6.7230000000000008</v>
      </c>
      <c r="G70" s="7">
        <f t="shared" si="10"/>
        <v>9549.9258602143691</v>
      </c>
      <c r="H70">
        <v>3.98</v>
      </c>
      <c r="I70" s="7" t="s">
        <v>204</v>
      </c>
      <c r="J70" s="7" t="s">
        <v>204</v>
      </c>
      <c r="K70" s="7" t="s">
        <v>204</v>
      </c>
      <c r="L70" s="7" t="s">
        <v>204</v>
      </c>
      <c r="M70" s="7" t="s">
        <v>204</v>
      </c>
      <c r="N70" s="7">
        <v>6.7230000000000016</v>
      </c>
      <c r="O70" s="7">
        <v>3.9800000000000004</v>
      </c>
      <c r="P70">
        <v>25</v>
      </c>
      <c r="Q70">
        <f t="shared" si="13"/>
        <v>298</v>
      </c>
      <c r="R70" t="s">
        <v>665</v>
      </c>
      <c r="S70" s="9" t="s">
        <v>41</v>
      </c>
      <c r="T70" t="s">
        <v>206</v>
      </c>
      <c r="U70" t="s">
        <v>209</v>
      </c>
      <c r="V70">
        <v>178.24</v>
      </c>
      <c r="W70">
        <v>7.093</v>
      </c>
      <c r="X70">
        <v>4.3499999999999996</v>
      </c>
      <c r="Y70" s="8">
        <f t="shared" si="14"/>
        <v>-2.7430000000000003</v>
      </c>
      <c r="Z70">
        <v>-2.6429999999999998</v>
      </c>
      <c r="AA70">
        <v>2.8899999999999998E-4</v>
      </c>
      <c r="AB70">
        <v>6.59E-2</v>
      </c>
      <c r="AC70">
        <f t="shared" si="15"/>
        <v>-1.1811145854059901</v>
      </c>
      <c r="AD70">
        <f t="shared" si="16"/>
        <v>-3.5391021572434522</v>
      </c>
      <c r="AE70" s="7">
        <f t="shared" si="17"/>
        <v>82.888936319149437</v>
      </c>
      <c r="AF70" s="7">
        <v>20</v>
      </c>
      <c r="AG70" s="7">
        <f t="shared" si="18"/>
        <v>-102.88893631914944</v>
      </c>
      <c r="AH70" s="7">
        <f t="shared" si="19"/>
        <v>-2.7430000000000008</v>
      </c>
      <c r="AI70">
        <v>0</v>
      </c>
      <c r="AJ70">
        <v>0.23</v>
      </c>
      <c r="AK70">
        <v>7.7100000000000009</v>
      </c>
      <c r="AL70">
        <v>1.34</v>
      </c>
      <c r="AM70">
        <v>1.45</v>
      </c>
    </row>
    <row r="71" spans="1:39" x14ac:dyDescent="0.25">
      <c r="A71">
        <v>609</v>
      </c>
      <c r="B71" t="s">
        <v>207</v>
      </c>
      <c r="C71" t="s">
        <v>208</v>
      </c>
      <c r="D71" t="s">
        <v>664</v>
      </c>
      <c r="E71" s="7">
        <f t="shared" si="11"/>
        <v>7294575.1025457168</v>
      </c>
      <c r="F71" s="8">
        <f t="shared" si="12"/>
        <v>6.8630000000000013</v>
      </c>
      <c r="G71" s="7">
        <f t="shared" si="10"/>
        <v>13182.567385564091</v>
      </c>
      <c r="H71">
        <v>4.12</v>
      </c>
      <c r="I71" s="7" t="s">
        <v>204</v>
      </c>
      <c r="J71" s="7" t="s">
        <v>204</v>
      </c>
      <c r="K71" s="7" t="s">
        <v>204</v>
      </c>
      <c r="L71" s="7" t="s">
        <v>204</v>
      </c>
      <c r="M71" s="7" t="s">
        <v>204</v>
      </c>
      <c r="N71" s="7">
        <v>6.8630000000000013</v>
      </c>
      <c r="O71" s="7">
        <v>4.120000000000001</v>
      </c>
      <c r="P71">
        <v>25</v>
      </c>
      <c r="Q71">
        <f t="shared" si="13"/>
        <v>298</v>
      </c>
      <c r="R71" t="s">
        <v>740</v>
      </c>
      <c r="S71" s="9" t="s">
        <v>41</v>
      </c>
      <c r="T71" t="s">
        <v>206</v>
      </c>
      <c r="U71" t="s">
        <v>209</v>
      </c>
      <c r="V71">
        <v>178.24</v>
      </c>
      <c r="W71">
        <v>7.093</v>
      </c>
      <c r="X71">
        <v>4.3499999999999996</v>
      </c>
      <c r="Y71" s="8">
        <f t="shared" si="14"/>
        <v>-2.7430000000000003</v>
      </c>
      <c r="Z71">
        <v>-2.6429999999999998</v>
      </c>
      <c r="AA71">
        <v>2.8899999999999998E-4</v>
      </c>
      <c r="AB71">
        <v>6.59E-2</v>
      </c>
      <c r="AC71">
        <f t="shared" si="15"/>
        <v>-1.1811145854059901</v>
      </c>
      <c r="AD71">
        <f t="shared" si="16"/>
        <v>-3.5391021572434522</v>
      </c>
      <c r="AE71" s="7">
        <f t="shared" si="17"/>
        <v>82.888936319149437</v>
      </c>
      <c r="AF71" s="7">
        <v>20</v>
      </c>
      <c r="AG71" s="7">
        <f t="shared" si="18"/>
        <v>-102.88893631914944</v>
      </c>
      <c r="AH71" s="7">
        <f t="shared" si="19"/>
        <v>-2.7430000000000008</v>
      </c>
      <c r="AI71">
        <v>0</v>
      </c>
      <c r="AJ71">
        <v>0.23</v>
      </c>
      <c r="AK71">
        <v>7.7100000000000009</v>
      </c>
      <c r="AL71">
        <v>1.34</v>
      </c>
      <c r="AM71">
        <v>1.45</v>
      </c>
    </row>
    <row r="72" spans="1:39" x14ac:dyDescent="0.25">
      <c r="A72">
        <v>300</v>
      </c>
      <c r="B72" t="s">
        <v>60</v>
      </c>
      <c r="C72" t="s">
        <v>61</v>
      </c>
      <c r="D72" t="s">
        <v>664</v>
      </c>
      <c r="E72" s="7">
        <f t="shared" si="11"/>
        <v>12375945.992103228</v>
      </c>
      <c r="F72" s="8">
        <f t="shared" si="12"/>
        <v>7.0925784054599976</v>
      </c>
      <c r="G72" s="7">
        <f t="shared" si="10"/>
        <v>12589.254117941671</v>
      </c>
      <c r="H72">
        <v>4.0999999999999996</v>
      </c>
      <c r="I72" s="7" t="s">
        <v>204</v>
      </c>
      <c r="J72" s="7" t="s">
        <v>204</v>
      </c>
      <c r="K72" s="7" t="s">
        <v>204</v>
      </c>
      <c r="L72" s="7" t="s">
        <v>204</v>
      </c>
      <c r="M72" s="7" t="s">
        <v>204</v>
      </c>
      <c r="N72" s="7">
        <v>6.9956878861645366</v>
      </c>
      <c r="O72" s="7">
        <v>4.123687886164535</v>
      </c>
      <c r="P72">
        <v>23</v>
      </c>
      <c r="Q72">
        <f t="shared" si="13"/>
        <v>296</v>
      </c>
      <c r="R72" t="s">
        <v>739</v>
      </c>
      <c r="S72" s="9" t="s">
        <v>41</v>
      </c>
      <c r="T72" t="s">
        <v>206</v>
      </c>
      <c r="U72" t="s">
        <v>62</v>
      </c>
      <c r="V72">
        <v>178.24</v>
      </c>
      <c r="W72">
        <v>7.2220000000000004</v>
      </c>
      <c r="X72">
        <v>4.3499999999999996</v>
      </c>
      <c r="Y72" s="8">
        <f t="shared" si="14"/>
        <v>-2.8720000000000008</v>
      </c>
      <c r="Z72">
        <v>-2.762</v>
      </c>
      <c r="AA72">
        <v>5.7600000000000004E-3</v>
      </c>
      <c r="AB72">
        <v>8.7499999999999994E-2</v>
      </c>
      <c r="AC72">
        <f t="shared" si="15"/>
        <v>-1.0579919469776868</v>
      </c>
      <c r="AD72">
        <f t="shared" si="16"/>
        <v>-2.2395775165767877</v>
      </c>
      <c r="AE72" s="7">
        <f t="shared" si="17"/>
        <v>81.805964975062935</v>
      </c>
      <c r="AF72" s="7">
        <v>20</v>
      </c>
      <c r="AG72" s="7">
        <f t="shared" si="18"/>
        <v>-101.80596497506293</v>
      </c>
      <c r="AH72" s="7">
        <f t="shared" si="19"/>
        <v>-2.992578405459998</v>
      </c>
      <c r="AI72">
        <v>0</v>
      </c>
      <c r="AJ72">
        <v>0.23</v>
      </c>
      <c r="AK72">
        <v>7.7100000000000009</v>
      </c>
      <c r="AL72">
        <v>1.34</v>
      </c>
      <c r="AM72">
        <v>1.45</v>
      </c>
    </row>
    <row r="73" spans="1:39" x14ac:dyDescent="0.25">
      <c r="A73">
        <v>305</v>
      </c>
      <c r="B73" t="s">
        <v>60</v>
      </c>
      <c r="C73" t="s">
        <v>61</v>
      </c>
      <c r="D73" t="s">
        <v>664</v>
      </c>
      <c r="E73" s="7">
        <f t="shared" si="11"/>
        <v>22976067.464938406</v>
      </c>
      <c r="F73" s="8">
        <f t="shared" si="12"/>
        <v>7.3612756977888534</v>
      </c>
      <c r="G73" s="7">
        <f t="shared" si="10"/>
        <v>11481.536214968832</v>
      </c>
      <c r="H73">
        <v>4.0599999999999996</v>
      </c>
      <c r="I73" s="7" t="s">
        <v>204</v>
      </c>
      <c r="J73" s="7" t="s">
        <v>204</v>
      </c>
      <c r="K73" s="7" t="s">
        <v>204</v>
      </c>
      <c r="L73" s="7" t="s">
        <v>204</v>
      </c>
      <c r="M73" s="7" t="s">
        <v>204</v>
      </c>
      <c r="N73" s="7">
        <v>7.0163321308125717</v>
      </c>
      <c r="O73" s="7">
        <v>4.1443321308125718</v>
      </c>
      <c r="P73">
        <v>18</v>
      </c>
      <c r="Q73">
        <f t="shared" si="13"/>
        <v>291</v>
      </c>
      <c r="R73" t="s">
        <v>741</v>
      </c>
      <c r="S73" s="9" t="s">
        <v>41</v>
      </c>
      <c r="T73" t="s">
        <v>206</v>
      </c>
      <c r="U73" t="s">
        <v>62</v>
      </c>
      <c r="V73">
        <v>178.24</v>
      </c>
      <c r="W73">
        <v>7.2220000000000004</v>
      </c>
      <c r="X73">
        <v>4.3499999999999996</v>
      </c>
      <c r="Y73" s="8">
        <f t="shared" si="14"/>
        <v>-2.8720000000000008</v>
      </c>
      <c r="Z73">
        <v>-2.762</v>
      </c>
      <c r="AA73">
        <v>5.7600000000000004E-3</v>
      </c>
      <c r="AB73">
        <v>8.7499999999999994E-2</v>
      </c>
      <c r="AC73">
        <f t="shared" si="15"/>
        <v>-1.0579919469776868</v>
      </c>
      <c r="AD73">
        <f t="shared" si="16"/>
        <v>-2.2395775165767877</v>
      </c>
      <c r="AE73" s="7">
        <f t="shared" si="17"/>
        <v>81.805964975062935</v>
      </c>
      <c r="AF73" s="7">
        <v>20</v>
      </c>
      <c r="AG73" s="7">
        <f t="shared" si="18"/>
        <v>-101.80596497506293</v>
      </c>
      <c r="AH73" s="7">
        <f t="shared" si="19"/>
        <v>-3.3012756977888538</v>
      </c>
      <c r="AI73">
        <v>0</v>
      </c>
      <c r="AJ73">
        <v>0.23</v>
      </c>
      <c r="AK73">
        <v>7.7100000000000009</v>
      </c>
      <c r="AL73">
        <v>1.34</v>
      </c>
      <c r="AM73">
        <v>1.45</v>
      </c>
    </row>
    <row r="74" spans="1:39" x14ac:dyDescent="0.25">
      <c r="A74">
        <v>610</v>
      </c>
      <c r="B74" t="s">
        <v>207</v>
      </c>
      <c r="C74" t="s">
        <v>208</v>
      </c>
      <c r="D74" t="s">
        <v>664</v>
      </c>
      <c r="E74" s="7">
        <f t="shared" si="11"/>
        <v>23272452.997133449</v>
      </c>
      <c r="F74" s="8">
        <f t="shared" si="12"/>
        <v>7.3668421618416424</v>
      </c>
      <c r="G74" s="7">
        <f t="shared" si="10"/>
        <v>15488.166189124853</v>
      </c>
      <c r="H74">
        <v>4.1900000000000004</v>
      </c>
      <c r="I74" s="7" t="s">
        <v>204</v>
      </c>
      <c r="J74" s="7" t="s">
        <v>204</v>
      </c>
      <c r="K74" s="7" t="s">
        <v>204</v>
      </c>
      <c r="L74" s="7" t="s">
        <v>204</v>
      </c>
      <c r="M74" s="7" t="s">
        <v>204</v>
      </c>
      <c r="N74" s="7">
        <v>7.0173321308125738</v>
      </c>
      <c r="O74" s="7">
        <v>4.2743321308125726</v>
      </c>
      <c r="P74">
        <v>18</v>
      </c>
      <c r="Q74">
        <f t="shared" si="13"/>
        <v>291</v>
      </c>
      <c r="R74" t="s">
        <v>741</v>
      </c>
      <c r="S74" s="9" t="s">
        <v>41</v>
      </c>
      <c r="T74" t="s">
        <v>206</v>
      </c>
      <c r="U74" t="s">
        <v>209</v>
      </c>
      <c r="V74">
        <v>178.24</v>
      </c>
      <c r="W74">
        <v>7.093</v>
      </c>
      <c r="X74">
        <v>4.3499999999999996</v>
      </c>
      <c r="Y74" s="8">
        <f t="shared" si="14"/>
        <v>-2.7430000000000003</v>
      </c>
      <c r="Z74">
        <v>-2.6429999999999998</v>
      </c>
      <c r="AA74">
        <v>2.8899999999999998E-4</v>
      </c>
      <c r="AB74">
        <v>6.59E-2</v>
      </c>
      <c r="AC74">
        <f t="shared" si="15"/>
        <v>-1.1811145854059901</v>
      </c>
      <c r="AD74">
        <f t="shared" si="16"/>
        <v>-3.5391021572434522</v>
      </c>
      <c r="AE74" s="7">
        <f t="shared" si="17"/>
        <v>82.888936319149437</v>
      </c>
      <c r="AF74" s="7">
        <v>20</v>
      </c>
      <c r="AG74" s="7">
        <f t="shared" si="18"/>
        <v>-102.88893631914944</v>
      </c>
      <c r="AH74" s="7">
        <f t="shared" si="19"/>
        <v>-3.176842161841642</v>
      </c>
      <c r="AI74">
        <v>0</v>
      </c>
      <c r="AJ74">
        <v>0.23</v>
      </c>
      <c r="AK74">
        <v>7.7100000000000009</v>
      </c>
      <c r="AL74">
        <v>1.34</v>
      </c>
      <c r="AM74">
        <v>1.45</v>
      </c>
    </row>
    <row r="75" spans="1:39" x14ac:dyDescent="0.25">
      <c r="A75">
        <v>296</v>
      </c>
      <c r="B75" t="s">
        <v>60</v>
      </c>
      <c r="C75" t="s">
        <v>61</v>
      </c>
      <c r="D75" t="s">
        <v>664</v>
      </c>
      <c r="E75" s="7">
        <f t="shared" si="11"/>
        <v>49163073.77771046</v>
      </c>
      <c r="F75" s="8">
        <f t="shared" si="12"/>
        <v>7.6916390280583187</v>
      </c>
      <c r="G75" s="7">
        <f t="shared" si="10"/>
        <v>15848.931924611146</v>
      </c>
      <c r="H75">
        <v>4.2</v>
      </c>
      <c r="I75" s="7" t="s">
        <v>204</v>
      </c>
      <c r="J75" s="7" t="s">
        <v>204</v>
      </c>
      <c r="K75" s="7" t="s">
        <v>204</v>
      </c>
      <c r="L75" s="7" t="s">
        <v>204</v>
      </c>
      <c r="M75" s="7" t="s">
        <v>204</v>
      </c>
      <c r="N75" s="7">
        <v>7.1937294150121973</v>
      </c>
      <c r="O75" s="7">
        <v>4.3217294150121948</v>
      </c>
      <c r="P75">
        <v>15</v>
      </c>
      <c r="Q75">
        <f t="shared" si="13"/>
        <v>288</v>
      </c>
      <c r="R75" t="s">
        <v>697</v>
      </c>
      <c r="S75" s="9" t="s">
        <v>41</v>
      </c>
      <c r="T75" t="s">
        <v>206</v>
      </c>
      <c r="U75" t="s">
        <v>62</v>
      </c>
      <c r="V75">
        <v>178.24</v>
      </c>
      <c r="W75">
        <v>7.2220000000000004</v>
      </c>
      <c r="X75">
        <v>4.3499999999999996</v>
      </c>
      <c r="Y75" s="8">
        <f t="shared" si="14"/>
        <v>-2.8720000000000008</v>
      </c>
      <c r="Z75">
        <v>-2.762</v>
      </c>
      <c r="AA75">
        <v>5.7600000000000004E-3</v>
      </c>
      <c r="AB75">
        <v>8.7499999999999994E-2</v>
      </c>
      <c r="AC75">
        <f t="shared" si="15"/>
        <v>-1.0579919469776868</v>
      </c>
      <c r="AD75">
        <f t="shared" si="16"/>
        <v>-2.2395775165767877</v>
      </c>
      <c r="AE75" s="7">
        <f t="shared" si="17"/>
        <v>81.805964975062935</v>
      </c>
      <c r="AF75" s="7">
        <v>20</v>
      </c>
      <c r="AG75" s="7">
        <f t="shared" si="18"/>
        <v>-101.80596497506293</v>
      </c>
      <c r="AH75" s="7">
        <f t="shared" si="19"/>
        <v>-3.4916390280583181</v>
      </c>
      <c r="AI75">
        <v>0</v>
      </c>
      <c r="AJ75">
        <v>0.23</v>
      </c>
      <c r="AK75">
        <v>7.7100000000000009</v>
      </c>
      <c r="AL75">
        <v>1.34</v>
      </c>
      <c r="AM75">
        <v>1.45</v>
      </c>
    </row>
    <row r="76" spans="1:39" x14ac:dyDescent="0.25">
      <c r="A76">
        <v>301</v>
      </c>
      <c r="B76" t="s">
        <v>60</v>
      </c>
      <c r="C76" t="s">
        <v>61</v>
      </c>
      <c r="D76" t="s">
        <v>664</v>
      </c>
      <c r="E76" s="7">
        <f t="shared" si="11"/>
        <v>20538957.9356489</v>
      </c>
      <c r="F76" s="8">
        <f t="shared" si="12"/>
        <v>7.3125784054599983</v>
      </c>
      <c r="G76" s="7">
        <f t="shared" si="10"/>
        <v>20892.961308540423</v>
      </c>
      <c r="H76">
        <v>4.32</v>
      </c>
      <c r="I76" s="7" t="s">
        <v>204</v>
      </c>
      <c r="J76" s="7" t="s">
        <v>204</v>
      </c>
      <c r="K76" s="7" t="s">
        <v>204</v>
      </c>
      <c r="L76" s="7" t="s">
        <v>204</v>
      </c>
      <c r="M76" s="7" t="s">
        <v>204</v>
      </c>
      <c r="N76" s="7">
        <v>7.2156878861645373</v>
      </c>
      <c r="O76" s="7">
        <v>4.3436878861645356</v>
      </c>
      <c r="P76">
        <v>23</v>
      </c>
      <c r="Q76">
        <f t="shared" si="13"/>
        <v>296</v>
      </c>
      <c r="R76" t="s">
        <v>739</v>
      </c>
      <c r="S76" s="9" t="s">
        <v>41</v>
      </c>
      <c r="T76" t="s">
        <v>206</v>
      </c>
      <c r="U76" t="s">
        <v>62</v>
      </c>
      <c r="V76">
        <v>178.24</v>
      </c>
      <c r="W76">
        <v>7.2220000000000004</v>
      </c>
      <c r="X76">
        <v>4.3499999999999996</v>
      </c>
      <c r="Y76" s="8">
        <f t="shared" si="14"/>
        <v>-2.8720000000000008</v>
      </c>
      <c r="Z76">
        <v>-2.762</v>
      </c>
      <c r="AA76">
        <v>5.7600000000000004E-3</v>
      </c>
      <c r="AB76">
        <v>8.7499999999999994E-2</v>
      </c>
      <c r="AC76">
        <f t="shared" si="15"/>
        <v>-1.0579919469776868</v>
      </c>
      <c r="AD76">
        <f t="shared" si="16"/>
        <v>-2.2395775165767877</v>
      </c>
      <c r="AE76" s="7">
        <f t="shared" si="17"/>
        <v>81.805964975062935</v>
      </c>
      <c r="AF76" s="7">
        <v>20</v>
      </c>
      <c r="AG76" s="7">
        <f t="shared" si="18"/>
        <v>-101.80596497506293</v>
      </c>
      <c r="AH76" s="7">
        <f t="shared" si="19"/>
        <v>-2.992578405459998</v>
      </c>
      <c r="AI76">
        <v>0</v>
      </c>
      <c r="AJ76">
        <v>0.23</v>
      </c>
      <c r="AK76">
        <v>7.7100000000000009</v>
      </c>
      <c r="AL76">
        <v>1.34</v>
      </c>
      <c r="AM76">
        <v>1.45</v>
      </c>
    </row>
    <row r="77" spans="1:39" x14ac:dyDescent="0.25">
      <c r="A77">
        <v>605</v>
      </c>
      <c r="B77" t="s">
        <v>207</v>
      </c>
      <c r="C77" t="s">
        <v>208</v>
      </c>
      <c r="D77" t="s">
        <v>664</v>
      </c>
      <c r="E77" s="7">
        <f t="shared" si="11"/>
        <v>62984038.146769002</v>
      </c>
      <c r="F77" s="8">
        <f t="shared" si="12"/>
        <v>7.7992305014678482</v>
      </c>
      <c r="G77" s="7">
        <f t="shared" si="10"/>
        <v>26915.348039269167</v>
      </c>
      <c r="H77">
        <v>4.43</v>
      </c>
      <c r="I77" s="7" t="s">
        <v>204</v>
      </c>
      <c r="J77" s="7" t="s">
        <v>204</v>
      </c>
      <c r="K77" s="7" t="s">
        <v>204</v>
      </c>
      <c r="L77" s="7" t="s">
        <v>204</v>
      </c>
      <c r="M77" s="7" t="s">
        <v>204</v>
      </c>
      <c r="N77" s="7">
        <v>7.2947294150121955</v>
      </c>
      <c r="O77" s="7">
        <v>4.5517294150121943</v>
      </c>
      <c r="P77">
        <v>15</v>
      </c>
      <c r="Q77">
        <f t="shared" si="13"/>
        <v>288</v>
      </c>
      <c r="R77" t="s">
        <v>697</v>
      </c>
      <c r="S77" s="9" t="s">
        <v>41</v>
      </c>
      <c r="T77" t="s">
        <v>206</v>
      </c>
      <c r="U77" t="s">
        <v>209</v>
      </c>
      <c r="V77">
        <v>178.24</v>
      </c>
      <c r="W77">
        <v>7.093</v>
      </c>
      <c r="X77">
        <v>4.3499999999999996</v>
      </c>
      <c r="Y77" s="8">
        <f t="shared" si="14"/>
        <v>-2.7430000000000003</v>
      </c>
      <c r="Z77">
        <v>-2.6429999999999998</v>
      </c>
      <c r="AA77">
        <v>2.8899999999999998E-4</v>
      </c>
      <c r="AB77">
        <v>6.59E-2</v>
      </c>
      <c r="AC77">
        <f t="shared" si="15"/>
        <v>-1.1811145854059901</v>
      </c>
      <c r="AD77">
        <f t="shared" si="16"/>
        <v>-3.5391021572434522</v>
      </c>
      <c r="AE77" s="7">
        <f t="shared" si="17"/>
        <v>82.888936319149437</v>
      </c>
      <c r="AF77" s="7">
        <v>20</v>
      </c>
      <c r="AG77" s="7">
        <f t="shared" si="18"/>
        <v>-102.88893631914944</v>
      </c>
      <c r="AH77" s="7">
        <f t="shared" si="19"/>
        <v>-3.3692305014678481</v>
      </c>
      <c r="AI77">
        <v>0</v>
      </c>
      <c r="AJ77">
        <v>0.23</v>
      </c>
      <c r="AK77">
        <v>7.7100000000000009</v>
      </c>
      <c r="AL77">
        <v>1.34</v>
      </c>
      <c r="AM77">
        <v>1.45</v>
      </c>
    </row>
    <row r="78" spans="1:39" x14ac:dyDescent="0.25">
      <c r="A78">
        <v>606</v>
      </c>
      <c r="B78" t="s">
        <v>207</v>
      </c>
      <c r="C78" t="s">
        <v>208</v>
      </c>
      <c r="D78" t="s">
        <v>664</v>
      </c>
      <c r="E78" s="7">
        <f t="shared" si="11"/>
        <v>70669253.127133876</v>
      </c>
      <c r="F78" s="8">
        <f t="shared" si="12"/>
        <v>7.849230501467849</v>
      </c>
      <c r="G78" s="7">
        <f t="shared" si="10"/>
        <v>30199.517204020212</v>
      </c>
      <c r="H78">
        <v>4.4800000000000004</v>
      </c>
      <c r="I78" s="7" t="s">
        <v>204</v>
      </c>
      <c r="J78" s="7" t="s">
        <v>204</v>
      </c>
      <c r="K78" s="7" t="s">
        <v>204</v>
      </c>
      <c r="L78" s="7" t="s">
        <v>204</v>
      </c>
      <c r="M78" s="7" t="s">
        <v>204</v>
      </c>
      <c r="N78" s="7">
        <v>7.3447294150121971</v>
      </c>
      <c r="O78" s="7">
        <v>4.601729415012195</v>
      </c>
      <c r="P78">
        <v>15</v>
      </c>
      <c r="Q78">
        <f t="shared" si="13"/>
        <v>288</v>
      </c>
      <c r="R78" t="s">
        <v>697</v>
      </c>
      <c r="S78" s="9" t="s">
        <v>41</v>
      </c>
      <c r="T78" t="s">
        <v>206</v>
      </c>
      <c r="U78" t="s">
        <v>209</v>
      </c>
      <c r="V78">
        <v>178.24</v>
      </c>
      <c r="W78">
        <v>7.093</v>
      </c>
      <c r="X78">
        <v>4.3499999999999996</v>
      </c>
      <c r="Y78" s="8">
        <f t="shared" si="14"/>
        <v>-2.7430000000000003</v>
      </c>
      <c r="Z78">
        <v>-2.6429999999999998</v>
      </c>
      <c r="AA78">
        <v>2.8899999999999998E-4</v>
      </c>
      <c r="AB78">
        <v>6.59E-2</v>
      </c>
      <c r="AC78">
        <f t="shared" si="15"/>
        <v>-1.1811145854059901</v>
      </c>
      <c r="AD78">
        <f t="shared" si="16"/>
        <v>-3.5391021572434522</v>
      </c>
      <c r="AE78" s="7">
        <f t="shared" si="17"/>
        <v>82.888936319149437</v>
      </c>
      <c r="AF78" s="7">
        <v>20</v>
      </c>
      <c r="AG78" s="7">
        <f t="shared" si="18"/>
        <v>-102.88893631914944</v>
      </c>
      <c r="AH78" s="7">
        <f t="shared" si="19"/>
        <v>-3.3692305014678481</v>
      </c>
      <c r="AI78">
        <v>0</v>
      </c>
      <c r="AJ78">
        <v>0.23</v>
      </c>
      <c r="AK78">
        <v>7.7100000000000009</v>
      </c>
      <c r="AL78">
        <v>1.34</v>
      </c>
      <c r="AM78">
        <v>1.45</v>
      </c>
    </row>
    <row r="79" spans="1:39" x14ac:dyDescent="0.25">
      <c r="A79">
        <v>789</v>
      </c>
      <c r="B79" t="s">
        <v>742</v>
      </c>
      <c r="C79" t="s">
        <v>743</v>
      </c>
      <c r="D79" t="s">
        <v>664</v>
      </c>
      <c r="E79" s="7">
        <f t="shared" si="11"/>
        <v>2651489495.6752915</v>
      </c>
      <c r="F79" s="8">
        <f t="shared" si="12"/>
        <v>9.4234899109268433</v>
      </c>
      <c r="G79" s="7">
        <f t="shared" si="10"/>
        <v>1479.1083881682086</v>
      </c>
      <c r="H79">
        <v>3.17</v>
      </c>
      <c r="I79" s="7" t="s">
        <v>204</v>
      </c>
      <c r="J79" s="7" t="s">
        <v>204</v>
      </c>
      <c r="K79" s="7" t="s">
        <v>204</v>
      </c>
      <c r="L79" s="7" t="s">
        <v>204</v>
      </c>
      <c r="M79" s="7" t="s">
        <v>204</v>
      </c>
      <c r="N79" s="7">
        <v>8.9327294150121972</v>
      </c>
      <c r="O79" s="7">
        <v>3.2917294150121945</v>
      </c>
      <c r="P79">
        <v>15</v>
      </c>
      <c r="Q79">
        <f t="shared" si="13"/>
        <v>288</v>
      </c>
      <c r="R79" t="s">
        <v>697</v>
      </c>
      <c r="S79" s="9" t="s">
        <v>41</v>
      </c>
      <c r="T79" t="s">
        <v>206</v>
      </c>
      <c r="U79" t="s">
        <v>744</v>
      </c>
      <c r="V79">
        <v>179.22</v>
      </c>
      <c r="W79">
        <v>8.9610000000000003</v>
      </c>
      <c r="X79">
        <v>3.32</v>
      </c>
      <c r="Y79" s="8">
        <f t="shared" si="14"/>
        <v>-5.641</v>
      </c>
      <c r="Z79">
        <v>-5.5609999999999999</v>
      </c>
      <c r="AA79">
        <v>3.4499999999999999E-3</v>
      </c>
      <c r="AB79">
        <v>0.11899999999999999</v>
      </c>
      <c r="AC79">
        <f t="shared" si="15"/>
        <v>-0.9244530386074693</v>
      </c>
      <c r="AD79">
        <f t="shared" si="16"/>
        <v>-2.462180904926726</v>
      </c>
      <c r="AE79" s="7">
        <f t="shared" si="17"/>
        <v>80.631373422025717</v>
      </c>
      <c r="AF79" s="7">
        <v>20</v>
      </c>
      <c r="AG79" s="7">
        <f t="shared" si="18"/>
        <v>-100.63137342202572</v>
      </c>
      <c r="AH79" s="7">
        <f t="shared" si="19"/>
        <v>-6.2534899109268434</v>
      </c>
      <c r="AI79">
        <v>0</v>
      </c>
      <c r="AJ79">
        <v>0.52</v>
      </c>
      <c r="AK79">
        <v>7.82</v>
      </c>
      <c r="AL79">
        <v>1.47</v>
      </c>
      <c r="AM79">
        <v>1.41</v>
      </c>
    </row>
    <row r="80" spans="1:39" x14ac:dyDescent="0.25">
      <c r="A80">
        <v>1012</v>
      </c>
      <c r="B80" t="s">
        <v>745</v>
      </c>
      <c r="C80" t="s">
        <v>746</v>
      </c>
      <c r="D80" t="s">
        <v>664</v>
      </c>
      <c r="E80" s="7">
        <f t="shared" si="11"/>
        <v>112828494.18781489</v>
      </c>
      <c r="F80" s="8">
        <f t="shared" si="12"/>
        <v>8.0524187920746435</v>
      </c>
      <c r="G80">
        <v>106</v>
      </c>
      <c r="H80" s="7">
        <f>LOG(G80)</f>
        <v>2.0253058652647704</v>
      </c>
      <c r="I80" s="7" t="s">
        <v>204</v>
      </c>
      <c r="J80" s="7" t="s">
        <v>204</v>
      </c>
      <c r="K80" s="7" t="s">
        <v>204</v>
      </c>
      <c r="L80" s="7" t="s">
        <v>204</v>
      </c>
      <c r="M80" s="7" t="s">
        <v>204</v>
      </c>
      <c r="N80" s="7">
        <v>7.831003921759347</v>
      </c>
      <c r="O80" s="7">
        <v>2.0730039217593439</v>
      </c>
      <c r="P80">
        <v>21</v>
      </c>
      <c r="Q80">
        <f t="shared" si="13"/>
        <v>294</v>
      </c>
      <c r="R80" t="s">
        <v>730</v>
      </c>
      <c r="S80" s="9" t="s">
        <v>733</v>
      </c>
      <c r="T80" t="s">
        <v>206</v>
      </c>
      <c r="U80" t="s">
        <v>747</v>
      </c>
      <c r="V80">
        <v>229.71</v>
      </c>
      <c r="W80">
        <v>9.0280000000000005</v>
      </c>
      <c r="X80">
        <v>3.27</v>
      </c>
      <c r="Y80" s="8">
        <f t="shared" si="14"/>
        <v>-5.7580000000000009</v>
      </c>
      <c r="Z80">
        <v>-5.8179999999999996</v>
      </c>
      <c r="AA80">
        <v>2.15E-3</v>
      </c>
      <c r="AB80">
        <v>4.8700000000000002E-3</v>
      </c>
      <c r="AC80">
        <f t="shared" si="15"/>
        <v>-2.3124710387853655</v>
      </c>
      <c r="AD80">
        <f t="shared" si="16"/>
        <v>-2.6675615400843946</v>
      </c>
      <c r="AE80" s="7">
        <f t="shared" si="17"/>
        <v>92.840206326010787</v>
      </c>
      <c r="AF80" s="7">
        <v>20</v>
      </c>
      <c r="AG80" s="7">
        <f t="shared" si="18"/>
        <v>-112.84020632601079</v>
      </c>
      <c r="AH80" s="7">
        <f t="shared" si="19"/>
        <v>-6.0271129268098722</v>
      </c>
      <c r="AI80">
        <v>0.36</v>
      </c>
      <c r="AJ80">
        <v>0.9</v>
      </c>
      <c r="AK80">
        <v>7.84</v>
      </c>
      <c r="AL80">
        <v>1.19</v>
      </c>
      <c r="AM80">
        <v>1.76</v>
      </c>
    </row>
    <row r="81" spans="1:39" x14ac:dyDescent="0.25">
      <c r="A81">
        <v>696</v>
      </c>
      <c r="B81" t="s">
        <v>748</v>
      </c>
      <c r="C81" t="s">
        <v>749</v>
      </c>
      <c r="D81" t="s">
        <v>664</v>
      </c>
      <c r="E81" s="7">
        <f t="shared" si="11"/>
        <v>234168129.70360607</v>
      </c>
      <c r="F81" s="8">
        <f t="shared" si="12"/>
        <v>8.3695277872534035</v>
      </c>
      <c r="G81">
        <v>47</v>
      </c>
      <c r="H81" s="7">
        <f>LOG(G81)</f>
        <v>1.6720978579357175</v>
      </c>
      <c r="I81" s="7" t="s">
        <v>204</v>
      </c>
      <c r="J81" s="7" t="s">
        <v>204</v>
      </c>
      <c r="K81" s="7" t="s">
        <v>204</v>
      </c>
      <c r="L81" s="7" t="s">
        <v>204</v>
      </c>
      <c r="M81" s="7" t="s">
        <v>204</v>
      </c>
      <c r="N81" s="7">
        <v>8.1357959144302932</v>
      </c>
      <c r="O81" s="7">
        <v>1.719795914430291</v>
      </c>
      <c r="P81">
        <v>21</v>
      </c>
      <c r="Q81">
        <f t="shared" si="13"/>
        <v>294</v>
      </c>
      <c r="R81" t="s">
        <v>730</v>
      </c>
      <c r="S81" s="9" t="s">
        <v>733</v>
      </c>
      <c r="T81" t="s">
        <v>206</v>
      </c>
      <c r="U81" t="s">
        <v>750</v>
      </c>
      <c r="V81">
        <v>229.71</v>
      </c>
      <c r="W81">
        <v>9.6560000000000006</v>
      </c>
      <c r="X81">
        <v>3.24</v>
      </c>
      <c r="Y81" s="8">
        <f t="shared" si="14"/>
        <v>-6.4160000000000004</v>
      </c>
      <c r="Z81">
        <v>-6.726</v>
      </c>
      <c r="AA81">
        <v>9.7099999999999997E-4</v>
      </c>
      <c r="AB81">
        <v>1.2600000000000001E-3</v>
      </c>
      <c r="AC81">
        <f t="shared" si="15"/>
        <v>-2.8996294548824371</v>
      </c>
      <c r="AD81">
        <f t="shared" si="16"/>
        <v>-3.0127807700919953</v>
      </c>
      <c r="AE81" s="7">
        <f t="shared" si="17"/>
        <v>98.004778391631618</v>
      </c>
      <c r="AF81" s="7">
        <v>20</v>
      </c>
      <c r="AG81" s="7">
        <f t="shared" si="18"/>
        <v>-118.00477839163162</v>
      </c>
      <c r="AH81" s="7">
        <f t="shared" si="19"/>
        <v>-6.6974299293176855</v>
      </c>
      <c r="AI81">
        <v>0.36</v>
      </c>
      <c r="AJ81">
        <v>0.92</v>
      </c>
      <c r="AK81">
        <v>7.9400000000000013</v>
      </c>
      <c r="AL81">
        <v>1.23</v>
      </c>
      <c r="AM81">
        <v>1.76</v>
      </c>
    </row>
    <row r="82" spans="1:39" x14ac:dyDescent="0.25">
      <c r="A82">
        <v>132</v>
      </c>
      <c r="B82" t="s">
        <v>751</v>
      </c>
      <c r="C82" t="s">
        <v>752</v>
      </c>
      <c r="D82" t="s">
        <v>664</v>
      </c>
      <c r="E82" s="7">
        <f t="shared" si="11"/>
        <v>94188959.652284592</v>
      </c>
      <c r="F82" s="8">
        <f t="shared" si="12"/>
        <v>7.9740000000000011</v>
      </c>
      <c r="G82" s="7">
        <f>10^H82</f>
        <v>12.302687708123818</v>
      </c>
      <c r="H82">
        <v>1.0900000000000001</v>
      </c>
      <c r="I82" s="7" t="s">
        <v>204</v>
      </c>
      <c r="J82" s="7" t="s">
        <v>204</v>
      </c>
      <c r="K82" s="7" t="s">
        <v>204</v>
      </c>
      <c r="L82" s="7" t="s">
        <v>204</v>
      </c>
      <c r="M82" s="7" t="s">
        <v>204</v>
      </c>
      <c r="N82" s="7">
        <v>7.974000000000002</v>
      </c>
      <c r="O82" s="7">
        <v>1.0900000000000001</v>
      </c>
      <c r="P82">
        <v>25</v>
      </c>
      <c r="Q82">
        <f t="shared" si="13"/>
        <v>298</v>
      </c>
      <c r="R82" t="s">
        <v>665</v>
      </c>
      <c r="S82" s="9" t="s">
        <v>41</v>
      </c>
      <c r="T82" t="s">
        <v>206</v>
      </c>
      <c r="U82" t="s">
        <v>753</v>
      </c>
      <c r="V82">
        <v>201.23</v>
      </c>
      <c r="W82">
        <v>9.234</v>
      </c>
      <c r="X82">
        <v>2.35</v>
      </c>
      <c r="Y82" s="8">
        <f t="shared" si="14"/>
        <v>-6.8840000000000003</v>
      </c>
      <c r="Z82">
        <v>-6.8739999999999997</v>
      </c>
      <c r="AA82">
        <v>7.11E-3</v>
      </c>
      <c r="AB82">
        <v>2.7899999999999999E-3</v>
      </c>
      <c r="AC82">
        <f t="shared" si="15"/>
        <v>-2.5543957967264026</v>
      </c>
      <c r="AD82">
        <f t="shared" si="16"/>
        <v>-2.1481303992702339</v>
      </c>
      <c r="AE82" s="7">
        <f t="shared" si="17"/>
        <v>94.968146269628662</v>
      </c>
      <c r="AF82" s="7">
        <v>20</v>
      </c>
      <c r="AG82" s="7">
        <f t="shared" si="18"/>
        <v>-114.96814626962866</v>
      </c>
      <c r="AH82" s="7">
        <f t="shared" si="19"/>
        <v>-6.8840000000000012</v>
      </c>
      <c r="AI82">
        <v>0.21</v>
      </c>
      <c r="AJ82">
        <v>0.7</v>
      </c>
      <c r="AK82">
        <v>8.1999999999999993</v>
      </c>
      <c r="AL82">
        <v>1.66</v>
      </c>
      <c r="AM82">
        <v>1.54</v>
      </c>
    </row>
    <row r="83" spans="1:39" x14ac:dyDescent="0.25">
      <c r="A83">
        <v>968</v>
      </c>
      <c r="B83" t="s">
        <v>754</v>
      </c>
      <c r="C83" t="s">
        <v>755</v>
      </c>
      <c r="D83" t="s">
        <v>664</v>
      </c>
      <c r="E83" s="7">
        <f t="shared" si="11"/>
        <v>48752849.010338791</v>
      </c>
      <c r="F83" s="8">
        <f t="shared" si="12"/>
        <v>7.6880000000000006</v>
      </c>
      <c r="G83" s="7">
        <f>10^H83</f>
        <v>5.8884365535558905</v>
      </c>
      <c r="H83">
        <v>0.77</v>
      </c>
      <c r="I83" s="7" t="s">
        <v>204</v>
      </c>
      <c r="J83" s="7" t="s">
        <v>204</v>
      </c>
      <c r="K83" s="7" t="s">
        <v>204</v>
      </c>
      <c r="L83" s="7" t="s">
        <v>204</v>
      </c>
      <c r="M83" s="7" t="s">
        <v>204</v>
      </c>
      <c r="N83" s="7">
        <v>7.6880000000000015</v>
      </c>
      <c r="O83" s="7">
        <v>0.77</v>
      </c>
      <c r="P83">
        <v>25</v>
      </c>
      <c r="Q83">
        <f t="shared" si="13"/>
        <v>298</v>
      </c>
      <c r="R83" t="s">
        <v>665</v>
      </c>
      <c r="S83" s="9" t="s">
        <v>41</v>
      </c>
      <c r="T83" t="s">
        <v>206</v>
      </c>
      <c r="U83" t="s">
        <v>756</v>
      </c>
      <c r="V83">
        <v>221.26</v>
      </c>
      <c r="W83">
        <v>9.218</v>
      </c>
      <c r="X83">
        <v>2.2999999999999998</v>
      </c>
      <c r="Y83" s="8">
        <f t="shared" si="14"/>
        <v>-6.9180000000000001</v>
      </c>
      <c r="Z83">
        <v>-6.8979999999999997</v>
      </c>
      <c r="AA83">
        <v>7.3800000000000003E-3</v>
      </c>
      <c r="AB83">
        <v>0.14099999999999999</v>
      </c>
      <c r="AC83">
        <f t="shared" si="15"/>
        <v>-0.8507808873446201</v>
      </c>
      <c r="AD83">
        <f t="shared" si="16"/>
        <v>-2.1319436381769585</v>
      </c>
      <c r="AE83" s="7">
        <f t="shared" si="17"/>
        <v>79.983362384467156</v>
      </c>
      <c r="AF83" s="7">
        <v>20</v>
      </c>
      <c r="AG83" s="7">
        <f t="shared" si="18"/>
        <v>-99.983362384467156</v>
      </c>
      <c r="AH83" s="7">
        <f t="shared" si="19"/>
        <v>-6.918000000000001</v>
      </c>
      <c r="AI83">
        <v>0.21</v>
      </c>
      <c r="AJ83">
        <v>0.87</v>
      </c>
      <c r="AK83">
        <v>8.2100000000000009</v>
      </c>
      <c r="AL83">
        <v>1.41</v>
      </c>
      <c r="AM83">
        <v>1.69</v>
      </c>
    </row>
    <row r="84" spans="1:39" x14ac:dyDescent="0.25">
      <c r="A84">
        <v>718</v>
      </c>
      <c r="B84" t="s">
        <v>757</v>
      </c>
      <c r="C84" t="s">
        <v>758</v>
      </c>
      <c r="D84" t="s">
        <v>664</v>
      </c>
      <c r="E84" s="7">
        <f t="shared" si="11"/>
        <v>1329857807.1992764</v>
      </c>
      <c r="F84" s="8">
        <f t="shared" si="12"/>
        <v>9.1238052072452422</v>
      </c>
      <c r="G84" s="7">
        <f>10^H84</f>
        <v>660.69344800759643</v>
      </c>
      <c r="H84">
        <v>2.82</v>
      </c>
      <c r="I84" s="7" t="s">
        <v>204</v>
      </c>
      <c r="J84" s="7" t="s">
        <v>204</v>
      </c>
      <c r="K84" s="7" t="s">
        <v>204</v>
      </c>
      <c r="L84" s="7" t="s">
        <v>204</v>
      </c>
      <c r="M84" s="7" t="s">
        <v>204</v>
      </c>
      <c r="N84" s="7">
        <v>8.5987294150121976</v>
      </c>
      <c r="O84" s="7">
        <v>2.9417294150121944</v>
      </c>
      <c r="P84">
        <v>15</v>
      </c>
      <c r="Q84">
        <f t="shared" si="13"/>
        <v>288</v>
      </c>
      <c r="R84" t="s">
        <v>697</v>
      </c>
      <c r="S84" s="9" t="s">
        <v>41</v>
      </c>
      <c r="T84" t="s">
        <v>206</v>
      </c>
      <c r="U84" t="s">
        <v>759</v>
      </c>
      <c r="V84">
        <v>181.24</v>
      </c>
      <c r="W84">
        <v>8.7569999999999997</v>
      </c>
      <c r="X84">
        <v>3.1</v>
      </c>
      <c r="Y84" s="8">
        <f t="shared" si="14"/>
        <v>-5.657</v>
      </c>
      <c r="Z84">
        <v>-5.617</v>
      </c>
      <c r="AA84">
        <v>2.48E-3</v>
      </c>
      <c r="AB84">
        <v>2.7199999999999998E-2</v>
      </c>
      <c r="AC84">
        <f t="shared" si="15"/>
        <v>-1.5654310959658013</v>
      </c>
      <c r="AD84">
        <f t="shared" si="16"/>
        <v>-2.6055483191737836</v>
      </c>
      <c r="AE84" s="7">
        <f t="shared" si="17"/>
        <v>86.269336327698312</v>
      </c>
      <c r="AF84" s="7">
        <v>20</v>
      </c>
      <c r="AG84" s="7">
        <f t="shared" si="18"/>
        <v>-106.26933632769831</v>
      </c>
      <c r="AH84" s="7">
        <f t="shared" si="19"/>
        <v>-6.303805207245242</v>
      </c>
      <c r="AI84">
        <v>0.23</v>
      </c>
      <c r="AJ84">
        <v>0.5</v>
      </c>
      <c r="AK84">
        <v>8.2200000000000006</v>
      </c>
      <c r="AL84">
        <v>1.52</v>
      </c>
      <c r="AM84">
        <v>1.46</v>
      </c>
    </row>
    <row r="85" spans="1:39" x14ac:dyDescent="0.25">
      <c r="A85">
        <v>818</v>
      </c>
      <c r="B85" t="s">
        <v>760</v>
      </c>
      <c r="C85" t="s">
        <v>761</v>
      </c>
      <c r="D85" t="s">
        <v>664</v>
      </c>
      <c r="E85" s="7">
        <f t="shared" si="11"/>
        <v>625172692.77568924</v>
      </c>
      <c r="F85" s="8">
        <f t="shared" si="12"/>
        <v>8.7960000000000012</v>
      </c>
      <c r="G85" s="7">
        <f>10^H85</f>
        <v>12.58925411794168</v>
      </c>
      <c r="H85">
        <v>1.1000000000000001</v>
      </c>
      <c r="I85" s="7" t="s">
        <v>204</v>
      </c>
      <c r="J85" s="7" t="s">
        <v>204</v>
      </c>
      <c r="K85" s="7" t="s">
        <v>204</v>
      </c>
      <c r="L85" s="7" t="s">
        <v>204</v>
      </c>
      <c r="M85" s="7" t="s">
        <v>204</v>
      </c>
      <c r="N85" s="7">
        <v>8.7960000000000029</v>
      </c>
      <c r="O85" s="7">
        <v>1.1000000000000003</v>
      </c>
      <c r="P85">
        <v>25</v>
      </c>
      <c r="Q85">
        <f t="shared" si="13"/>
        <v>298</v>
      </c>
      <c r="R85" t="s">
        <v>665</v>
      </c>
      <c r="S85" s="9" t="s">
        <v>41</v>
      </c>
      <c r="T85" t="s">
        <v>206</v>
      </c>
      <c r="U85" t="s">
        <v>762</v>
      </c>
      <c r="V85">
        <v>233.1</v>
      </c>
      <c r="W85">
        <v>10.366</v>
      </c>
      <c r="X85">
        <v>2.67</v>
      </c>
      <c r="Y85" s="8">
        <f t="shared" si="14"/>
        <v>-7.6959999999999997</v>
      </c>
      <c r="Z85">
        <v>-7.6859999999999999</v>
      </c>
      <c r="AA85">
        <v>6.2E-4</v>
      </c>
      <c r="AB85">
        <v>1.9100000000000001E-4</v>
      </c>
      <c r="AC85">
        <f t="shared" si="15"/>
        <v>-3.7189666327522723</v>
      </c>
      <c r="AD85">
        <f t="shared" si="16"/>
        <v>-3.2076083105017461</v>
      </c>
      <c r="AE85" s="7">
        <f t="shared" si="17"/>
        <v>105.21156583628539</v>
      </c>
      <c r="AF85" s="7">
        <v>20</v>
      </c>
      <c r="AG85" s="7">
        <f t="shared" si="18"/>
        <v>-125.21156583628539</v>
      </c>
      <c r="AH85" s="7">
        <f t="shared" si="19"/>
        <v>-7.6960000000000006</v>
      </c>
      <c r="AI85">
        <v>0.44</v>
      </c>
      <c r="AJ85">
        <v>0.77</v>
      </c>
      <c r="AK85">
        <v>8.35</v>
      </c>
      <c r="AL85">
        <v>1.66</v>
      </c>
      <c r="AM85">
        <v>1.6</v>
      </c>
    </row>
    <row r="86" spans="1:39" x14ac:dyDescent="0.25">
      <c r="A86">
        <v>70</v>
      </c>
      <c r="B86" t="s">
        <v>555</v>
      </c>
      <c r="C86" t="s">
        <v>556</v>
      </c>
      <c r="D86" t="s">
        <v>664</v>
      </c>
      <c r="E86" s="7">
        <f t="shared" si="11"/>
        <v>4156342.3853496471</v>
      </c>
      <c r="F86" s="8">
        <f t="shared" si="12"/>
        <v>6.6187113160611091</v>
      </c>
      <c r="G86" s="7">
        <v>16.8</v>
      </c>
      <c r="H86" s="7">
        <f>LOG(G86)</f>
        <v>1.2253092817258628</v>
      </c>
      <c r="I86" s="7" t="s">
        <v>204</v>
      </c>
      <c r="J86" s="7" t="s">
        <v>204</v>
      </c>
      <c r="K86" s="7" t="s">
        <v>204</v>
      </c>
      <c r="L86" s="7" t="s">
        <v>204</v>
      </c>
      <c r="M86" s="7" t="s">
        <v>204</v>
      </c>
      <c r="N86" s="7">
        <v>7.1856006177638836</v>
      </c>
      <c r="O86" s="7">
        <v>1.0896006177638813</v>
      </c>
      <c r="P86">
        <v>37</v>
      </c>
      <c r="Q86">
        <f t="shared" si="13"/>
        <v>310</v>
      </c>
      <c r="R86" t="s">
        <v>241</v>
      </c>
      <c r="S86" s="9" t="s">
        <v>242</v>
      </c>
      <c r="T86" t="s">
        <v>206</v>
      </c>
      <c r="U86" t="s">
        <v>557</v>
      </c>
      <c r="V86">
        <v>247.34</v>
      </c>
      <c r="W86">
        <v>9.1259999999999994</v>
      </c>
      <c r="X86">
        <v>3.03</v>
      </c>
      <c r="Y86" s="8">
        <f t="shared" si="14"/>
        <v>-6.0960000000000001</v>
      </c>
      <c r="Z86">
        <v>-6.4059999999999997</v>
      </c>
      <c r="AA86">
        <v>1.12E-4</v>
      </c>
      <c r="AB86">
        <v>5.5500000000000001E-2</v>
      </c>
      <c r="AC86">
        <f t="shared" si="15"/>
        <v>-1.2557070168773237</v>
      </c>
      <c r="AD86">
        <f t="shared" si="16"/>
        <v>-3.9507819773298185</v>
      </c>
      <c r="AE86" s="7">
        <f t="shared" si="17"/>
        <v>83.545042026437642</v>
      </c>
      <c r="AF86" s="7">
        <v>20</v>
      </c>
      <c r="AG86" s="7">
        <f t="shared" si="18"/>
        <v>-103.54504202643764</v>
      </c>
      <c r="AH86" s="7">
        <f t="shared" si="19"/>
        <v>-5.3934020343352458</v>
      </c>
      <c r="AI86">
        <v>0</v>
      </c>
      <c r="AJ86">
        <v>0.97</v>
      </c>
      <c r="AK86">
        <v>8.35</v>
      </c>
      <c r="AL86">
        <v>1.26</v>
      </c>
      <c r="AM86">
        <v>2.0499999999999998</v>
      </c>
    </row>
    <row r="87" spans="1:39" x14ac:dyDescent="0.25">
      <c r="A87">
        <v>937</v>
      </c>
      <c r="B87" t="s">
        <v>763</v>
      </c>
      <c r="C87" t="s">
        <v>764</v>
      </c>
      <c r="D87" t="s">
        <v>664</v>
      </c>
      <c r="E87" s="7">
        <f t="shared" si="11"/>
        <v>5339676.6763132708</v>
      </c>
      <c r="F87" s="8">
        <f t="shared" si="12"/>
        <v>6.7275149607843314</v>
      </c>
      <c r="G87">
        <v>1032</v>
      </c>
      <c r="H87" s="7">
        <f>LOG(G87)</f>
        <v>3.0136796972911926</v>
      </c>
      <c r="I87" s="7" t="s">
        <v>204</v>
      </c>
      <c r="J87" s="7" t="s">
        <v>204</v>
      </c>
      <c r="K87" s="7" t="s">
        <v>204</v>
      </c>
      <c r="L87" s="7" t="s">
        <v>204</v>
      </c>
      <c r="M87" s="7" t="s">
        <v>204</v>
      </c>
      <c r="N87" s="7">
        <v>6.5263777537857681</v>
      </c>
      <c r="O87" s="7">
        <v>3.0613777537857665</v>
      </c>
      <c r="P87">
        <v>21</v>
      </c>
      <c r="Q87">
        <f t="shared" si="13"/>
        <v>294</v>
      </c>
      <c r="R87" t="s">
        <v>730</v>
      </c>
      <c r="S87" s="9" t="s">
        <v>733</v>
      </c>
      <c r="T87" t="s">
        <v>206</v>
      </c>
      <c r="U87" t="s">
        <v>765</v>
      </c>
      <c r="V87">
        <v>246.32</v>
      </c>
      <c r="W87">
        <v>7.4850000000000003</v>
      </c>
      <c r="X87">
        <v>4.0199999999999996</v>
      </c>
      <c r="Y87" s="8">
        <f t="shared" si="14"/>
        <v>-3.4650000000000007</v>
      </c>
      <c r="Z87">
        <v>-3.5449999999999999</v>
      </c>
      <c r="AA87">
        <v>7.3400000000000007E-2</v>
      </c>
      <c r="AB87">
        <v>4.5100000000000001E-2</v>
      </c>
      <c r="AC87">
        <f t="shared" si="15"/>
        <v>-1.3458234581220394</v>
      </c>
      <c r="AD87">
        <f t="shared" si="16"/>
        <v>-1.1343039400839294</v>
      </c>
      <c r="AE87" s="7">
        <f t="shared" si="17"/>
        <v>84.337694984048781</v>
      </c>
      <c r="AF87" s="7">
        <v>20</v>
      </c>
      <c r="AG87" s="7">
        <f t="shared" si="18"/>
        <v>-104.33769498404878</v>
      </c>
      <c r="AH87" s="7">
        <f t="shared" si="19"/>
        <v>-3.7138352634931393</v>
      </c>
      <c r="AI87">
        <v>0</v>
      </c>
      <c r="AJ87">
        <v>0.64</v>
      </c>
      <c r="AK87">
        <v>8.48</v>
      </c>
      <c r="AL87">
        <v>0.88</v>
      </c>
      <c r="AM87">
        <v>1.87</v>
      </c>
    </row>
    <row r="88" spans="1:39" x14ac:dyDescent="0.25">
      <c r="A88">
        <v>799</v>
      </c>
      <c r="B88" t="s">
        <v>766</v>
      </c>
      <c r="C88" t="s">
        <v>767</v>
      </c>
      <c r="D88" t="s">
        <v>664</v>
      </c>
      <c r="E88" s="7">
        <f t="shared" si="11"/>
        <v>86812942.927220851</v>
      </c>
      <c r="F88" s="8">
        <f t="shared" si="12"/>
        <v>7.9385844788957396</v>
      </c>
      <c r="G88">
        <v>142</v>
      </c>
      <c r="H88" s="7">
        <f>LOG(G88)</f>
        <v>2.1522883443830563</v>
      </c>
      <c r="I88" s="7" t="s">
        <v>204</v>
      </c>
      <c r="J88" s="7" t="s">
        <v>204</v>
      </c>
      <c r="K88" s="7" t="s">
        <v>204</v>
      </c>
      <c r="L88" s="7" t="s">
        <v>204</v>
      </c>
      <c r="M88" s="7" t="s">
        <v>204</v>
      </c>
      <c r="N88" s="7">
        <v>7.6979864008776318</v>
      </c>
      <c r="O88" s="7">
        <v>2.1999864008776302</v>
      </c>
      <c r="P88">
        <v>21</v>
      </c>
      <c r="Q88">
        <f t="shared" si="13"/>
        <v>294</v>
      </c>
      <c r="R88" t="s">
        <v>730</v>
      </c>
      <c r="S88" s="9" t="s">
        <v>733</v>
      </c>
      <c r="T88" t="s">
        <v>206</v>
      </c>
      <c r="U88" t="s">
        <v>768</v>
      </c>
      <c r="V88">
        <v>263.20999999999998</v>
      </c>
      <c r="W88">
        <v>8.2479999999999993</v>
      </c>
      <c r="X88">
        <v>2.75</v>
      </c>
      <c r="Y88" s="8">
        <f t="shared" si="14"/>
        <v>-5.4979999999999993</v>
      </c>
      <c r="Z88">
        <v>-5.3879999999999999</v>
      </c>
      <c r="AA88">
        <v>1.55E-2</v>
      </c>
      <c r="AB88">
        <v>5.9299999999999999E-4</v>
      </c>
      <c r="AC88">
        <f t="shared" si="15"/>
        <v>-3.2269453066357374</v>
      </c>
      <c r="AD88">
        <f t="shared" si="16"/>
        <v>-1.8096683018297086</v>
      </c>
      <c r="AE88" s="7">
        <f t="shared" si="17"/>
        <v>100.88380772725222</v>
      </c>
      <c r="AF88" s="7">
        <v>20</v>
      </c>
      <c r="AG88" s="7">
        <f t="shared" si="18"/>
        <v>-120.88380772725222</v>
      </c>
      <c r="AH88" s="7">
        <f t="shared" si="19"/>
        <v>-5.7862961345126829</v>
      </c>
      <c r="AI88">
        <v>0</v>
      </c>
      <c r="AJ88">
        <v>1.03</v>
      </c>
      <c r="AK88">
        <v>8.49</v>
      </c>
      <c r="AL88">
        <v>1.6</v>
      </c>
      <c r="AM88">
        <v>1.72</v>
      </c>
    </row>
    <row r="89" spans="1:39" x14ac:dyDescent="0.25">
      <c r="A89">
        <v>1050</v>
      </c>
      <c r="B89" t="s">
        <v>769</v>
      </c>
      <c r="C89" t="s">
        <v>770</v>
      </c>
      <c r="D89" t="s">
        <v>664</v>
      </c>
      <c r="E89" s="7">
        <f t="shared" si="11"/>
        <v>38136360400.259422</v>
      </c>
      <c r="F89" s="8">
        <f t="shared" si="12"/>
        <v>10.581339243153943</v>
      </c>
      <c r="G89">
        <v>4</v>
      </c>
      <c r="H89" s="7">
        <f>LOG(G89)</f>
        <v>0.6020599913279624</v>
      </c>
      <c r="I89" s="7" t="s">
        <v>204</v>
      </c>
      <c r="J89" s="7" t="s">
        <v>204</v>
      </c>
      <c r="K89" s="7" t="s">
        <v>204</v>
      </c>
      <c r="L89" s="7" t="s">
        <v>204</v>
      </c>
      <c r="M89" s="7" t="s">
        <v>204</v>
      </c>
      <c r="N89" s="7">
        <v>10.338758047822537</v>
      </c>
      <c r="O89" s="7">
        <v>0.6497580478225361</v>
      </c>
      <c r="P89">
        <v>21</v>
      </c>
      <c r="Q89">
        <f t="shared" si="13"/>
        <v>294</v>
      </c>
      <c r="R89" t="s">
        <v>730</v>
      </c>
      <c r="S89" s="9" t="s">
        <v>733</v>
      </c>
      <c r="T89" t="s">
        <v>206</v>
      </c>
      <c r="U89" t="s">
        <v>771</v>
      </c>
      <c r="V89">
        <v>240.7</v>
      </c>
      <c r="W89">
        <v>12.199</v>
      </c>
      <c r="X89">
        <v>2.5099999999999998</v>
      </c>
      <c r="Y89" s="8">
        <f t="shared" si="14"/>
        <v>-9.6890000000000001</v>
      </c>
      <c r="Z89">
        <v>-9.9789999999999992</v>
      </c>
      <c r="AA89">
        <v>2.02E-4</v>
      </c>
      <c r="AB89">
        <v>4.7699999999999999E-4</v>
      </c>
      <c r="AC89">
        <f t="shared" si="15"/>
        <v>-3.3214816209598861</v>
      </c>
      <c r="AD89">
        <f t="shared" si="16"/>
        <v>-3.6946486305533761</v>
      </c>
      <c r="AE89" s="7">
        <f t="shared" si="17"/>
        <v>101.71533733623006</v>
      </c>
      <c r="AF89" s="7">
        <v>20</v>
      </c>
      <c r="AG89" s="7">
        <f t="shared" si="18"/>
        <v>-121.71533733623006</v>
      </c>
      <c r="AH89" s="7">
        <f t="shared" si="19"/>
        <v>-9.9792792518259805</v>
      </c>
      <c r="AI89">
        <v>0.36</v>
      </c>
      <c r="AJ89">
        <v>1.07</v>
      </c>
      <c r="AK89">
        <v>8.56</v>
      </c>
      <c r="AL89">
        <v>1.74</v>
      </c>
      <c r="AM89">
        <v>1.77</v>
      </c>
    </row>
    <row r="90" spans="1:39" x14ac:dyDescent="0.25">
      <c r="A90">
        <v>1131</v>
      </c>
      <c r="B90" t="s">
        <v>350</v>
      </c>
      <c r="C90" t="s">
        <v>180</v>
      </c>
      <c r="D90" t="s">
        <v>664</v>
      </c>
      <c r="E90" s="7">
        <f t="shared" si="11"/>
        <v>13708817.661648547</v>
      </c>
      <c r="F90" s="8">
        <f t="shared" si="12"/>
        <v>7.1369999999999996</v>
      </c>
      <c r="G90" s="7">
        <f t="shared" ref="G90:G96" si="20">10^H90</f>
        <v>199526.23149688813</v>
      </c>
      <c r="H90">
        <v>5.3</v>
      </c>
      <c r="I90" s="7" t="s">
        <v>204</v>
      </c>
      <c r="J90" s="7" t="s">
        <v>204</v>
      </c>
      <c r="K90" s="7" t="s">
        <v>204</v>
      </c>
      <c r="L90" s="7" t="s">
        <v>204</v>
      </c>
      <c r="M90" s="7" t="s">
        <v>204</v>
      </c>
      <c r="N90" s="7">
        <v>7.1370000000000005</v>
      </c>
      <c r="O90" s="7">
        <v>5.3000000000000007</v>
      </c>
      <c r="P90">
        <v>25</v>
      </c>
      <c r="Q90">
        <f t="shared" si="13"/>
        <v>298</v>
      </c>
      <c r="R90" t="s">
        <v>714</v>
      </c>
      <c r="S90" s="9" t="s">
        <v>41</v>
      </c>
      <c r="T90" t="s">
        <v>206</v>
      </c>
      <c r="U90" t="s">
        <v>181</v>
      </c>
      <c r="V90">
        <v>291.99</v>
      </c>
      <c r="W90">
        <v>8.1769999999999996</v>
      </c>
      <c r="X90">
        <v>6.34</v>
      </c>
      <c r="Y90" s="8">
        <f t="shared" si="14"/>
        <v>-1.8369999999999997</v>
      </c>
      <c r="Z90">
        <v>-2.0870000000000002</v>
      </c>
      <c r="AA90">
        <v>1.1299999999999999E-3</v>
      </c>
      <c r="AB90">
        <v>1.0500000000000001E-2</v>
      </c>
      <c r="AC90">
        <f t="shared" si="15"/>
        <v>-1.9788107009300619</v>
      </c>
      <c r="AD90">
        <f t="shared" si="16"/>
        <v>-2.9469215565165805</v>
      </c>
      <c r="AE90" s="7">
        <f t="shared" si="17"/>
        <v>89.905371683347283</v>
      </c>
      <c r="AF90" s="7">
        <v>20</v>
      </c>
      <c r="AG90" s="7">
        <f t="shared" si="18"/>
        <v>-109.90537168334728</v>
      </c>
      <c r="AH90" s="7">
        <f t="shared" si="19"/>
        <v>-1.837</v>
      </c>
      <c r="AI90">
        <v>0</v>
      </c>
      <c r="AJ90">
        <v>0.18</v>
      </c>
      <c r="AK90">
        <v>8.64</v>
      </c>
      <c r="AL90">
        <v>1.55</v>
      </c>
      <c r="AM90">
        <v>1.81</v>
      </c>
    </row>
    <row r="91" spans="1:39" x14ac:dyDescent="0.25">
      <c r="A91">
        <v>1132</v>
      </c>
      <c r="B91" t="s">
        <v>350</v>
      </c>
      <c r="C91" t="s">
        <v>180</v>
      </c>
      <c r="D91" t="s">
        <v>664</v>
      </c>
      <c r="E91" s="7">
        <f t="shared" si="11"/>
        <v>16481623.915255081</v>
      </c>
      <c r="F91" s="8">
        <f t="shared" si="12"/>
        <v>7.2169999999999996</v>
      </c>
      <c r="G91" s="7">
        <f t="shared" si="20"/>
        <v>239883.29190194907</v>
      </c>
      <c r="H91">
        <v>5.38</v>
      </c>
      <c r="I91" s="7" t="s">
        <v>204</v>
      </c>
      <c r="J91" s="7" t="s">
        <v>204</v>
      </c>
      <c r="K91" s="7" t="s">
        <v>204</v>
      </c>
      <c r="L91" s="7" t="s">
        <v>204</v>
      </c>
      <c r="M91" s="7" t="s">
        <v>204</v>
      </c>
      <c r="N91" s="7">
        <v>7.2169999999999996</v>
      </c>
      <c r="O91" s="7">
        <v>5.38</v>
      </c>
      <c r="P91">
        <v>25</v>
      </c>
      <c r="Q91">
        <f t="shared" si="13"/>
        <v>298</v>
      </c>
      <c r="R91" t="s">
        <v>714</v>
      </c>
      <c r="S91" s="9" t="s">
        <v>41</v>
      </c>
      <c r="T91" t="s">
        <v>206</v>
      </c>
      <c r="U91" t="s">
        <v>181</v>
      </c>
      <c r="V91">
        <v>291.99</v>
      </c>
      <c r="W91">
        <v>8.1769999999999996</v>
      </c>
      <c r="X91">
        <v>6.34</v>
      </c>
      <c r="Y91" s="8">
        <f t="shared" si="14"/>
        <v>-1.8369999999999997</v>
      </c>
      <c r="Z91">
        <v>-2.0870000000000002</v>
      </c>
      <c r="AA91">
        <v>1.1299999999999999E-3</v>
      </c>
      <c r="AB91">
        <v>1.0500000000000001E-2</v>
      </c>
      <c r="AC91">
        <f t="shared" si="15"/>
        <v>-1.9788107009300619</v>
      </c>
      <c r="AD91">
        <f t="shared" si="16"/>
        <v>-2.9469215565165805</v>
      </c>
      <c r="AE91" s="7">
        <f t="shared" si="17"/>
        <v>89.905371683347283</v>
      </c>
      <c r="AF91" s="7">
        <v>20</v>
      </c>
      <c r="AG91" s="7">
        <f t="shared" si="18"/>
        <v>-109.90537168334728</v>
      </c>
      <c r="AH91" s="7">
        <f t="shared" si="19"/>
        <v>-1.837</v>
      </c>
      <c r="AI91">
        <v>0</v>
      </c>
      <c r="AJ91">
        <v>0.18</v>
      </c>
      <c r="AK91">
        <v>8.64</v>
      </c>
      <c r="AL91">
        <v>1.55</v>
      </c>
      <c r="AM91">
        <v>1.81</v>
      </c>
    </row>
    <row r="92" spans="1:39" x14ac:dyDescent="0.25">
      <c r="A92">
        <v>1130</v>
      </c>
      <c r="B92" t="s">
        <v>350</v>
      </c>
      <c r="C92" t="s">
        <v>180</v>
      </c>
      <c r="D92" t="s">
        <v>664</v>
      </c>
      <c r="E92" s="7">
        <f t="shared" si="11"/>
        <v>30702327.266002666</v>
      </c>
      <c r="F92" s="8">
        <f t="shared" si="12"/>
        <v>7.4871712966653021</v>
      </c>
      <c r="G92" s="7">
        <f t="shared" si="20"/>
        <v>331131.12148259126</v>
      </c>
      <c r="H92">
        <v>5.52</v>
      </c>
      <c r="I92" s="7" t="s">
        <v>204</v>
      </c>
      <c r="J92" s="7" t="s">
        <v>204</v>
      </c>
      <c r="K92" s="7" t="s">
        <v>204</v>
      </c>
      <c r="L92" s="7" t="s">
        <v>204</v>
      </c>
      <c r="M92" s="7" t="s">
        <v>204</v>
      </c>
      <c r="N92" s="7">
        <v>7.3806878861645355</v>
      </c>
      <c r="O92" s="7">
        <v>5.5436878861645358</v>
      </c>
      <c r="P92">
        <v>23</v>
      </c>
      <c r="Q92">
        <f t="shared" si="13"/>
        <v>296</v>
      </c>
      <c r="R92" t="s">
        <v>739</v>
      </c>
      <c r="S92" s="9" t="s">
        <v>41</v>
      </c>
      <c r="T92" t="s">
        <v>206</v>
      </c>
      <c r="U92" t="s">
        <v>181</v>
      </c>
      <c r="V92">
        <v>291.99</v>
      </c>
      <c r="W92">
        <v>8.1769999999999996</v>
      </c>
      <c r="X92">
        <v>6.34</v>
      </c>
      <c r="Y92" s="8">
        <f t="shared" si="14"/>
        <v>-1.8369999999999997</v>
      </c>
      <c r="Z92">
        <v>-2.0870000000000002</v>
      </c>
      <c r="AA92">
        <v>1.1299999999999999E-3</v>
      </c>
      <c r="AB92">
        <v>1.0500000000000001E-2</v>
      </c>
      <c r="AC92">
        <f t="shared" si="15"/>
        <v>-1.9788107009300619</v>
      </c>
      <c r="AD92">
        <f t="shared" si="16"/>
        <v>-2.9469215565165805</v>
      </c>
      <c r="AE92" s="7">
        <f t="shared" si="17"/>
        <v>89.905371683347283</v>
      </c>
      <c r="AF92" s="7">
        <v>20</v>
      </c>
      <c r="AG92" s="7">
        <f t="shared" si="18"/>
        <v>-109.90537168334728</v>
      </c>
      <c r="AH92" s="7">
        <f t="shared" si="19"/>
        <v>-1.9671712966653025</v>
      </c>
      <c r="AI92">
        <v>0</v>
      </c>
      <c r="AJ92">
        <v>0.18</v>
      </c>
      <c r="AK92">
        <v>8.64</v>
      </c>
      <c r="AL92">
        <v>1.55</v>
      </c>
      <c r="AM92">
        <v>1.81</v>
      </c>
    </row>
    <row r="93" spans="1:39" x14ac:dyDescent="0.25">
      <c r="A93">
        <v>1128</v>
      </c>
      <c r="B93" t="s">
        <v>350</v>
      </c>
      <c r="C93" t="s">
        <v>180</v>
      </c>
      <c r="D93" t="s">
        <v>664</v>
      </c>
      <c r="E93" s="7">
        <f t="shared" si="11"/>
        <v>42381009.444678284</v>
      </c>
      <c r="F93" s="8">
        <f t="shared" si="12"/>
        <v>7.6271712966653027</v>
      </c>
      <c r="G93" s="7">
        <f t="shared" si="20"/>
        <v>457088.18961487547</v>
      </c>
      <c r="H93">
        <v>5.66</v>
      </c>
      <c r="I93" s="7" t="s">
        <v>204</v>
      </c>
      <c r="J93" s="7" t="s">
        <v>204</v>
      </c>
      <c r="K93" s="7" t="s">
        <v>204</v>
      </c>
      <c r="L93" s="7" t="s">
        <v>204</v>
      </c>
      <c r="M93" s="7" t="s">
        <v>204</v>
      </c>
      <c r="N93" s="7">
        <v>7.5206878861645361</v>
      </c>
      <c r="O93" s="7">
        <v>5.6836878861645355</v>
      </c>
      <c r="P93">
        <v>23</v>
      </c>
      <c r="Q93">
        <f t="shared" si="13"/>
        <v>296</v>
      </c>
      <c r="R93" t="s">
        <v>739</v>
      </c>
      <c r="S93" s="9" t="s">
        <v>41</v>
      </c>
      <c r="T93" t="s">
        <v>206</v>
      </c>
      <c r="U93" t="s">
        <v>181</v>
      </c>
      <c r="V93">
        <v>291.99</v>
      </c>
      <c r="W93">
        <v>8.1769999999999996</v>
      </c>
      <c r="X93">
        <v>6.34</v>
      </c>
      <c r="Y93" s="8">
        <f t="shared" si="14"/>
        <v>-1.8369999999999997</v>
      </c>
      <c r="Z93">
        <v>-2.0870000000000002</v>
      </c>
      <c r="AA93">
        <v>1.1299999999999999E-3</v>
      </c>
      <c r="AB93">
        <v>1.0500000000000001E-2</v>
      </c>
      <c r="AC93">
        <f t="shared" si="15"/>
        <v>-1.9788107009300619</v>
      </c>
      <c r="AD93">
        <f t="shared" si="16"/>
        <v>-2.9469215565165805</v>
      </c>
      <c r="AE93" s="7">
        <f t="shared" si="17"/>
        <v>89.905371683347283</v>
      </c>
      <c r="AF93" s="7">
        <v>20</v>
      </c>
      <c r="AG93" s="7">
        <f t="shared" si="18"/>
        <v>-109.90537168334728</v>
      </c>
      <c r="AH93" s="7">
        <f t="shared" si="19"/>
        <v>-1.9671712966653025</v>
      </c>
      <c r="AI93">
        <v>0</v>
      </c>
      <c r="AJ93">
        <v>0.18</v>
      </c>
      <c r="AK93">
        <v>8.64</v>
      </c>
      <c r="AL93">
        <v>1.55</v>
      </c>
      <c r="AM93">
        <v>1.81</v>
      </c>
    </row>
    <row r="94" spans="1:39" x14ac:dyDescent="0.25">
      <c r="A94">
        <v>1129</v>
      </c>
      <c r="B94" t="s">
        <v>350</v>
      </c>
      <c r="C94" t="s">
        <v>180</v>
      </c>
      <c r="D94" t="s">
        <v>664</v>
      </c>
      <c r="E94" s="7">
        <f t="shared" si="11"/>
        <v>47552274.708874822</v>
      </c>
      <c r="F94" s="8">
        <f t="shared" si="12"/>
        <v>7.6771712966653025</v>
      </c>
      <c r="G94" s="7">
        <f t="shared" si="20"/>
        <v>512861.38399136515</v>
      </c>
      <c r="H94">
        <v>5.71</v>
      </c>
      <c r="I94" s="7" t="s">
        <v>204</v>
      </c>
      <c r="J94" s="7" t="s">
        <v>204</v>
      </c>
      <c r="K94" s="7" t="s">
        <v>204</v>
      </c>
      <c r="L94" s="7" t="s">
        <v>204</v>
      </c>
      <c r="M94" s="7" t="s">
        <v>204</v>
      </c>
      <c r="N94" s="7">
        <v>7.5706878861645359</v>
      </c>
      <c r="O94" s="7">
        <v>5.7336878861645353</v>
      </c>
      <c r="P94">
        <v>23</v>
      </c>
      <c r="Q94">
        <f t="shared" si="13"/>
        <v>296</v>
      </c>
      <c r="R94" t="s">
        <v>739</v>
      </c>
      <c r="S94" s="9" t="s">
        <v>41</v>
      </c>
      <c r="T94" t="s">
        <v>206</v>
      </c>
      <c r="U94" t="s">
        <v>181</v>
      </c>
      <c r="V94">
        <v>291.99</v>
      </c>
      <c r="W94">
        <v>8.1769999999999996</v>
      </c>
      <c r="X94">
        <v>6.34</v>
      </c>
      <c r="Y94" s="8">
        <f t="shared" si="14"/>
        <v>-1.8369999999999997</v>
      </c>
      <c r="Z94">
        <v>-2.0870000000000002</v>
      </c>
      <c r="AA94">
        <v>1.1299999999999999E-3</v>
      </c>
      <c r="AB94">
        <v>1.0500000000000001E-2</v>
      </c>
      <c r="AC94">
        <f t="shared" si="15"/>
        <v>-1.9788107009300619</v>
      </c>
      <c r="AD94">
        <f t="shared" si="16"/>
        <v>-2.9469215565165805</v>
      </c>
      <c r="AE94" s="7">
        <f t="shared" si="17"/>
        <v>89.905371683347283</v>
      </c>
      <c r="AF94" s="7">
        <v>20</v>
      </c>
      <c r="AG94" s="7">
        <f t="shared" si="18"/>
        <v>-109.90537168334728</v>
      </c>
      <c r="AH94" s="7">
        <f t="shared" si="19"/>
        <v>-1.9671712966653025</v>
      </c>
      <c r="AI94">
        <v>0</v>
      </c>
      <c r="AJ94">
        <v>0.18</v>
      </c>
      <c r="AK94">
        <v>8.64</v>
      </c>
      <c r="AL94">
        <v>1.55</v>
      </c>
      <c r="AM94">
        <v>1.81</v>
      </c>
    </row>
    <row r="95" spans="1:39" x14ac:dyDescent="0.25">
      <c r="A95">
        <v>1090</v>
      </c>
      <c r="B95" t="s">
        <v>772</v>
      </c>
      <c r="C95" t="s">
        <v>773</v>
      </c>
      <c r="D95" t="s">
        <v>664</v>
      </c>
      <c r="E95" s="7">
        <f t="shared" si="11"/>
        <v>21677041.048196983</v>
      </c>
      <c r="F95" s="8">
        <f t="shared" si="12"/>
        <v>7.3360000000000003</v>
      </c>
      <c r="G95" s="7">
        <f t="shared" si="20"/>
        <v>199526.23149688813</v>
      </c>
      <c r="H95">
        <v>5.3</v>
      </c>
      <c r="I95" s="7" t="s">
        <v>204</v>
      </c>
      <c r="J95" s="7" t="s">
        <v>204</v>
      </c>
      <c r="K95" s="7" t="s">
        <v>204</v>
      </c>
      <c r="L95" s="7" t="s">
        <v>204</v>
      </c>
      <c r="M95" s="7" t="s">
        <v>204</v>
      </c>
      <c r="N95" s="7">
        <v>7.3360000000000003</v>
      </c>
      <c r="O95" s="7">
        <v>5.3000000000000007</v>
      </c>
      <c r="P95">
        <v>25</v>
      </c>
      <c r="Q95">
        <f t="shared" si="13"/>
        <v>298</v>
      </c>
      <c r="R95" t="s">
        <v>714</v>
      </c>
      <c r="S95" s="9" t="s">
        <v>41</v>
      </c>
      <c r="T95" t="s">
        <v>206</v>
      </c>
      <c r="U95" t="s">
        <v>774</v>
      </c>
      <c r="V95">
        <v>291.99</v>
      </c>
      <c r="W95">
        <v>8.3759999999999994</v>
      </c>
      <c r="X95">
        <v>6.34</v>
      </c>
      <c r="Y95" s="8">
        <f t="shared" si="14"/>
        <v>-2.0359999999999996</v>
      </c>
      <c r="Z95">
        <v>-2.036</v>
      </c>
      <c r="AA95">
        <v>1.1299999999999999E-3</v>
      </c>
      <c r="AB95">
        <v>1.0500000000000001E-2</v>
      </c>
      <c r="AC95">
        <f t="shared" si="15"/>
        <v>-1.9788107009300619</v>
      </c>
      <c r="AD95">
        <f t="shared" si="16"/>
        <v>-2.9469215565165805</v>
      </c>
      <c r="AE95" s="7">
        <f t="shared" si="17"/>
        <v>89.905371683347283</v>
      </c>
      <c r="AF95" s="7">
        <v>20</v>
      </c>
      <c r="AG95" s="7">
        <f t="shared" si="18"/>
        <v>-109.90537168334728</v>
      </c>
      <c r="AH95" s="7">
        <f t="shared" si="19"/>
        <v>-2.036</v>
      </c>
      <c r="AI95">
        <v>0</v>
      </c>
      <c r="AJ95">
        <v>0.05</v>
      </c>
      <c r="AK95">
        <v>8.6999999999999993</v>
      </c>
      <c r="AL95">
        <v>1.52</v>
      </c>
      <c r="AM95">
        <v>1.81</v>
      </c>
    </row>
    <row r="96" spans="1:39" x14ac:dyDescent="0.25">
      <c r="A96">
        <v>1091</v>
      </c>
      <c r="B96" t="s">
        <v>772</v>
      </c>
      <c r="C96" t="s">
        <v>773</v>
      </c>
      <c r="D96" t="s">
        <v>664</v>
      </c>
      <c r="E96" s="7">
        <f t="shared" si="11"/>
        <v>24322040.090738181</v>
      </c>
      <c r="F96" s="8">
        <f t="shared" si="12"/>
        <v>7.3859999999999992</v>
      </c>
      <c r="G96" s="7">
        <f t="shared" si="20"/>
        <v>223872.11385683404</v>
      </c>
      <c r="H96">
        <v>5.35</v>
      </c>
      <c r="I96" s="7" t="s">
        <v>204</v>
      </c>
      <c r="J96" s="7" t="s">
        <v>204</v>
      </c>
      <c r="K96" s="7" t="s">
        <v>204</v>
      </c>
      <c r="L96" s="7" t="s">
        <v>204</v>
      </c>
      <c r="M96" s="7" t="s">
        <v>204</v>
      </c>
      <c r="N96" s="7">
        <v>7.3860000000000001</v>
      </c>
      <c r="O96" s="7">
        <v>5.3500000000000005</v>
      </c>
      <c r="P96">
        <v>25</v>
      </c>
      <c r="Q96">
        <f t="shared" si="13"/>
        <v>298</v>
      </c>
      <c r="R96" t="s">
        <v>714</v>
      </c>
      <c r="S96" s="9" t="s">
        <v>41</v>
      </c>
      <c r="T96" t="s">
        <v>206</v>
      </c>
      <c r="U96" t="s">
        <v>774</v>
      </c>
      <c r="V96">
        <v>291.99</v>
      </c>
      <c r="W96">
        <v>8.3759999999999994</v>
      </c>
      <c r="X96">
        <v>6.34</v>
      </c>
      <c r="Y96" s="8">
        <f t="shared" si="14"/>
        <v>-2.0359999999999996</v>
      </c>
      <c r="Z96">
        <v>-2.036</v>
      </c>
      <c r="AA96">
        <v>1.1299999999999999E-3</v>
      </c>
      <c r="AB96">
        <v>1.0500000000000001E-2</v>
      </c>
      <c r="AC96">
        <f t="shared" si="15"/>
        <v>-1.9788107009300619</v>
      </c>
      <c r="AD96">
        <f t="shared" si="16"/>
        <v>-2.9469215565165805</v>
      </c>
      <c r="AE96" s="7">
        <f t="shared" si="17"/>
        <v>89.905371683347283</v>
      </c>
      <c r="AF96" s="7">
        <v>20</v>
      </c>
      <c r="AG96" s="7">
        <f t="shared" si="18"/>
        <v>-109.90537168334728</v>
      </c>
      <c r="AH96" s="7">
        <f t="shared" si="19"/>
        <v>-2.036</v>
      </c>
      <c r="AI96">
        <v>0</v>
      </c>
      <c r="AJ96">
        <v>0.05</v>
      </c>
      <c r="AK96">
        <v>8.6999999999999993</v>
      </c>
      <c r="AL96">
        <v>1.52</v>
      </c>
      <c r="AM96">
        <v>1.81</v>
      </c>
    </row>
    <row r="97" spans="1:39" x14ac:dyDescent="0.25">
      <c r="A97">
        <v>931</v>
      </c>
      <c r="B97" t="s">
        <v>775</v>
      </c>
      <c r="C97" t="s">
        <v>776</v>
      </c>
      <c r="D97" t="s">
        <v>664</v>
      </c>
      <c r="E97" s="7">
        <f t="shared" si="11"/>
        <v>937658903.65536129</v>
      </c>
      <c r="F97" s="8">
        <f t="shared" si="12"/>
        <v>8.9720448818746927</v>
      </c>
      <c r="G97">
        <v>107</v>
      </c>
      <c r="H97" s="7">
        <f>LOG(G97)</f>
        <v>2.0293837776852097</v>
      </c>
      <c r="I97" s="7" t="s">
        <v>204</v>
      </c>
      <c r="J97" s="7" t="s">
        <v>204</v>
      </c>
      <c r="K97" s="7" t="s">
        <v>204</v>
      </c>
      <c r="L97" s="7" t="s">
        <v>204</v>
      </c>
      <c r="M97" s="7" t="s">
        <v>204</v>
      </c>
      <c r="N97" s="7">
        <v>8.7400818341797866</v>
      </c>
      <c r="O97" s="7">
        <v>2.0770818341797832</v>
      </c>
      <c r="P97">
        <v>21</v>
      </c>
      <c r="Q97">
        <f t="shared" si="13"/>
        <v>294</v>
      </c>
      <c r="R97" t="s">
        <v>730</v>
      </c>
      <c r="S97" s="9" t="s">
        <v>733</v>
      </c>
      <c r="T97" t="s">
        <v>206</v>
      </c>
      <c r="U97" t="s">
        <v>777</v>
      </c>
      <c r="V97">
        <v>227.33</v>
      </c>
      <c r="W97">
        <v>9.9830000000000005</v>
      </c>
      <c r="X97">
        <v>3.32</v>
      </c>
      <c r="Y97" s="8">
        <f t="shared" si="14"/>
        <v>-6.6630000000000003</v>
      </c>
      <c r="Z97">
        <v>-7.0030000000000001</v>
      </c>
      <c r="AA97">
        <v>5.7299999999999999E-3</v>
      </c>
      <c r="AB97">
        <v>1.5299999999999999E-3</v>
      </c>
      <c r="AC97">
        <f t="shared" si="15"/>
        <v>-2.8153085691824011</v>
      </c>
      <c r="AD97">
        <f t="shared" si="16"/>
        <v>-2.2418453780326102</v>
      </c>
      <c r="AE97" s="7">
        <f t="shared" si="17"/>
        <v>97.263102416467177</v>
      </c>
      <c r="AF97" s="7">
        <v>20</v>
      </c>
      <c r="AG97" s="7">
        <f t="shared" si="18"/>
        <v>-117.26310241646718</v>
      </c>
      <c r="AH97" s="7">
        <f t="shared" si="19"/>
        <v>-6.942661104189483</v>
      </c>
      <c r="AI97">
        <v>0.26</v>
      </c>
      <c r="AJ97">
        <v>1.07</v>
      </c>
      <c r="AK97">
        <v>8.7200000000000006</v>
      </c>
      <c r="AL97">
        <v>1.27</v>
      </c>
      <c r="AM97">
        <v>1.8</v>
      </c>
    </row>
    <row r="98" spans="1:39" x14ac:dyDescent="0.25">
      <c r="A98">
        <v>855</v>
      </c>
      <c r="B98" t="s">
        <v>778</v>
      </c>
      <c r="C98" t="s">
        <v>779</v>
      </c>
      <c r="D98" t="s">
        <v>664</v>
      </c>
      <c r="E98" s="7">
        <f t="shared" si="11"/>
        <v>3885115996456.5752</v>
      </c>
      <c r="F98" s="8">
        <f t="shared" si="12"/>
        <v>12.589403989898571</v>
      </c>
      <c r="G98" s="7">
        <f>10^H98</f>
        <v>60255.95860743591</v>
      </c>
      <c r="H98">
        <v>4.78</v>
      </c>
      <c r="I98" s="7" t="s">
        <v>204</v>
      </c>
      <c r="J98" s="7" t="s">
        <v>204</v>
      </c>
      <c r="K98" s="7" t="s">
        <v>204</v>
      </c>
      <c r="L98" s="7" t="s">
        <v>204</v>
      </c>
      <c r="M98" s="7" t="s">
        <v>204</v>
      </c>
      <c r="N98" s="7">
        <v>12.054729415012195</v>
      </c>
      <c r="O98" s="7">
        <v>4.9017294150121948</v>
      </c>
      <c r="P98">
        <v>15</v>
      </c>
      <c r="Q98">
        <f t="shared" si="13"/>
        <v>288</v>
      </c>
      <c r="R98" t="s">
        <v>697</v>
      </c>
      <c r="S98" s="9" t="s">
        <v>41</v>
      </c>
      <c r="T98" t="s">
        <v>206</v>
      </c>
      <c r="U98" t="s">
        <v>780</v>
      </c>
      <c r="V98">
        <v>195.22</v>
      </c>
      <c r="W98">
        <v>8.843</v>
      </c>
      <c r="X98">
        <v>1.69</v>
      </c>
      <c r="Y98" s="8">
        <f t="shared" si="14"/>
        <v>-7.1530000000000005</v>
      </c>
      <c r="Z98">
        <v>-7.1529999999999996</v>
      </c>
      <c r="AA98">
        <v>1.6900000000000001E-3</v>
      </c>
      <c r="AB98">
        <v>1.7999999999999999E-2</v>
      </c>
      <c r="AC98">
        <f t="shared" si="15"/>
        <v>-1.744727494896694</v>
      </c>
      <c r="AD98">
        <f t="shared" si="16"/>
        <v>-2.7721132953863266</v>
      </c>
      <c r="AE98" s="7">
        <f t="shared" si="17"/>
        <v>87.846405050548412</v>
      </c>
      <c r="AF98" s="7">
        <v>20</v>
      </c>
      <c r="AG98" s="7">
        <f t="shared" si="18"/>
        <v>-107.84640505054841</v>
      </c>
      <c r="AH98" s="7">
        <f t="shared" si="19"/>
        <v>-7.8094039898985699</v>
      </c>
      <c r="AI98">
        <v>0.06</v>
      </c>
      <c r="AJ98">
        <v>0.63</v>
      </c>
      <c r="AK98">
        <v>8.74</v>
      </c>
      <c r="AL98">
        <v>1.58</v>
      </c>
      <c r="AM98">
        <v>1.47</v>
      </c>
    </row>
    <row r="99" spans="1:39" x14ac:dyDescent="0.25">
      <c r="A99">
        <v>624</v>
      </c>
      <c r="B99" t="s">
        <v>781</v>
      </c>
      <c r="C99" t="s">
        <v>782</v>
      </c>
      <c r="D99" t="s">
        <v>664</v>
      </c>
      <c r="E99" s="7">
        <f t="shared" si="11"/>
        <v>16385798.357354149</v>
      </c>
      <c r="F99" s="8">
        <f t="shared" si="12"/>
        <v>7.2144676061545709</v>
      </c>
      <c r="G99">
        <v>338</v>
      </c>
      <c r="H99" s="7">
        <f>LOG(G99)</f>
        <v>2.5289167002776547</v>
      </c>
      <c r="I99" s="7" t="s">
        <v>204</v>
      </c>
      <c r="J99" s="7" t="s">
        <v>204</v>
      </c>
      <c r="K99" s="7" t="s">
        <v>204</v>
      </c>
      <c r="L99" s="7" t="s">
        <v>204</v>
      </c>
      <c r="M99" s="7" t="s">
        <v>204</v>
      </c>
      <c r="N99" s="7">
        <v>6.9966147567722308</v>
      </c>
      <c r="O99" s="7">
        <v>2.5766147567722286</v>
      </c>
      <c r="P99">
        <v>21</v>
      </c>
      <c r="Q99">
        <f t="shared" si="13"/>
        <v>294</v>
      </c>
      <c r="R99" t="s">
        <v>730</v>
      </c>
      <c r="S99" s="9" t="s">
        <v>733</v>
      </c>
      <c r="T99" t="s">
        <v>206</v>
      </c>
      <c r="U99" t="s">
        <v>783</v>
      </c>
      <c r="V99">
        <v>277.23</v>
      </c>
      <c r="W99">
        <v>7.72</v>
      </c>
      <c r="X99">
        <v>3.3</v>
      </c>
      <c r="Y99" s="8">
        <f t="shared" si="14"/>
        <v>-4.42</v>
      </c>
      <c r="Z99">
        <v>-4.42</v>
      </c>
      <c r="AA99">
        <v>1.0200000000000001E-2</v>
      </c>
      <c r="AB99">
        <v>7.1999999999999998E-3</v>
      </c>
      <c r="AC99">
        <f t="shared" si="15"/>
        <v>-2.1426675035687315</v>
      </c>
      <c r="AD99">
        <f t="shared" si="16"/>
        <v>-1.9913998282380825</v>
      </c>
      <c r="AE99" s="7">
        <f t="shared" si="17"/>
        <v>91.346635646307689</v>
      </c>
      <c r="AF99" s="7">
        <v>20</v>
      </c>
      <c r="AG99" s="7">
        <f t="shared" si="18"/>
        <v>-111.34663564630769</v>
      </c>
      <c r="AH99" s="7">
        <f t="shared" si="19"/>
        <v>-4.6855509058769158</v>
      </c>
      <c r="AI99">
        <v>0</v>
      </c>
      <c r="AJ99">
        <v>1.03</v>
      </c>
      <c r="AK99">
        <v>8.9600000000000009</v>
      </c>
      <c r="AL99">
        <v>1.54</v>
      </c>
      <c r="AM99">
        <v>1.86</v>
      </c>
    </row>
    <row r="100" spans="1:39" x14ac:dyDescent="0.25">
      <c r="A100">
        <v>236</v>
      </c>
      <c r="B100" t="s">
        <v>784</v>
      </c>
      <c r="C100" t="s">
        <v>183</v>
      </c>
      <c r="D100" t="s">
        <v>664</v>
      </c>
      <c r="E100" s="7">
        <f t="shared" si="11"/>
        <v>272897.58949700987</v>
      </c>
      <c r="F100" s="8">
        <f t="shared" si="12"/>
        <v>5.4359996995659357</v>
      </c>
      <c r="G100">
        <v>4713</v>
      </c>
      <c r="H100" s="7">
        <f>LOG(G100)</f>
        <v>3.6732974397596356</v>
      </c>
      <c r="I100" s="7" t="s">
        <v>204</v>
      </c>
      <c r="J100" s="7" t="s">
        <v>204</v>
      </c>
      <c r="K100" s="7" t="s">
        <v>204</v>
      </c>
      <c r="L100" s="7" t="s">
        <v>204</v>
      </c>
      <c r="M100" s="7" t="s">
        <v>204</v>
      </c>
      <c r="N100" s="7">
        <v>5.2509954962542098</v>
      </c>
      <c r="O100" s="7">
        <v>3.7209954962542091</v>
      </c>
      <c r="P100">
        <v>21</v>
      </c>
      <c r="Q100">
        <f t="shared" si="13"/>
        <v>294</v>
      </c>
      <c r="R100" t="s">
        <v>730</v>
      </c>
      <c r="S100" s="9" t="s">
        <v>733</v>
      </c>
      <c r="T100" t="s">
        <v>206</v>
      </c>
      <c r="U100" t="s">
        <v>184</v>
      </c>
      <c r="V100">
        <v>373.32</v>
      </c>
      <c r="W100">
        <v>7.39</v>
      </c>
      <c r="X100">
        <v>5.86</v>
      </c>
      <c r="Y100" s="8">
        <f t="shared" si="14"/>
        <v>-1.5299999999999994</v>
      </c>
      <c r="Z100">
        <v>-1.92</v>
      </c>
      <c r="AA100">
        <v>3.1699999999999999E-2</v>
      </c>
      <c r="AB100">
        <v>0.26500000000000001</v>
      </c>
      <c r="AC100">
        <f t="shared" si="15"/>
        <v>-0.5767541260631921</v>
      </c>
      <c r="AD100">
        <f t="shared" si="16"/>
        <v>-1.4989407377822486</v>
      </c>
      <c r="AE100" s="7">
        <f t="shared" si="17"/>
        <v>77.573057230444391</v>
      </c>
      <c r="AF100" s="7">
        <v>20</v>
      </c>
      <c r="AG100" s="7">
        <f t="shared" si="18"/>
        <v>-97.573057230444391</v>
      </c>
      <c r="AH100" s="7">
        <f t="shared" si="19"/>
        <v>-1.7627022598062998</v>
      </c>
      <c r="AI100">
        <v>0</v>
      </c>
      <c r="AJ100">
        <v>0.42</v>
      </c>
      <c r="AK100">
        <v>8.9600000000000009</v>
      </c>
      <c r="AL100">
        <v>1.27</v>
      </c>
      <c r="AM100">
        <v>1.96</v>
      </c>
    </row>
    <row r="101" spans="1:39" x14ac:dyDescent="0.25">
      <c r="A101">
        <v>235</v>
      </c>
      <c r="B101" t="s">
        <v>784</v>
      </c>
      <c r="C101" t="s">
        <v>183</v>
      </c>
      <c r="D101" t="s">
        <v>664</v>
      </c>
      <c r="E101" s="7">
        <f t="shared" si="11"/>
        <v>372896.34550408251</v>
      </c>
      <c r="F101" s="8">
        <f t="shared" si="12"/>
        <v>5.5715881271661116</v>
      </c>
      <c r="G101">
        <v>6440</v>
      </c>
      <c r="H101" s="7">
        <f>LOG(G101)</f>
        <v>3.808885867359812</v>
      </c>
      <c r="I101" s="7" t="s">
        <v>204</v>
      </c>
      <c r="J101" s="7" t="s">
        <v>204</v>
      </c>
      <c r="K101" s="7" t="s">
        <v>204</v>
      </c>
      <c r="L101" s="7" t="s">
        <v>204</v>
      </c>
      <c r="M101" s="7" t="s">
        <v>204</v>
      </c>
      <c r="N101" s="7">
        <v>5.3865839238543849</v>
      </c>
      <c r="O101" s="7">
        <v>3.8565839238543855</v>
      </c>
      <c r="P101">
        <v>21</v>
      </c>
      <c r="Q101">
        <f t="shared" si="13"/>
        <v>294</v>
      </c>
      <c r="R101" t="s">
        <v>730</v>
      </c>
      <c r="S101" s="9" t="s">
        <v>733</v>
      </c>
      <c r="T101" t="s">
        <v>206</v>
      </c>
      <c r="U101" t="s">
        <v>184</v>
      </c>
      <c r="V101">
        <v>373.32</v>
      </c>
      <c r="W101">
        <v>7.39</v>
      </c>
      <c r="X101">
        <v>5.86</v>
      </c>
      <c r="Y101" s="8">
        <f t="shared" si="14"/>
        <v>-1.5299999999999994</v>
      </c>
      <c r="Z101">
        <v>-1.92</v>
      </c>
      <c r="AA101">
        <v>3.1699999999999999E-2</v>
      </c>
      <c r="AB101">
        <v>0.26500000000000001</v>
      </c>
      <c r="AC101">
        <f t="shared" si="15"/>
        <v>-0.5767541260631921</v>
      </c>
      <c r="AD101">
        <f t="shared" si="16"/>
        <v>-1.4989407377822486</v>
      </c>
      <c r="AE101" s="7">
        <f t="shared" si="17"/>
        <v>77.573057230444391</v>
      </c>
      <c r="AF101" s="7">
        <v>20</v>
      </c>
      <c r="AG101" s="7">
        <f t="shared" si="18"/>
        <v>-97.573057230444391</v>
      </c>
      <c r="AH101" s="7">
        <f t="shared" si="19"/>
        <v>-1.7627022598062998</v>
      </c>
      <c r="AI101">
        <v>0</v>
      </c>
      <c r="AJ101">
        <v>0.42</v>
      </c>
      <c r="AK101">
        <v>8.9600000000000009</v>
      </c>
      <c r="AL101">
        <v>1.27</v>
      </c>
      <c r="AM101">
        <v>1.96</v>
      </c>
    </row>
    <row r="102" spans="1:39" x14ac:dyDescent="0.25">
      <c r="A102">
        <v>934</v>
      </c>
      <c r="B102" t="s">
        <v>785</v>
      </c>
      <c r="C102" t="s">
        <v>786</v>
      </c>
      <c r="D102" t="s">
        <v>664</v>
      </c>
      <c r="E102" s="7">
        <f t="shared" si="11"/>
        <v>485288500.16212249</v>
      </c>
      <c r="F102" s="8">
        <f t="shared" si="12"/>
        <v>8.6859999999999999</v>
      </c>
      <c r="G102" s="7">
        <f>10^H102</f>
        <v>457.0881896148756</v>
      </c>
      <c r="H102">
        <v>2.66</v>
      </c>
      <c r="I102" s="7" t="s">
        <v>204</v>
      </c>
      <c r="J102" s="7" t="s">
        <v>204</v>
      </c>
      <c r="K102" s="7" t="s">
        <v>204</v>
      </c>
      <c r="L102" s="7" t="s">
        <v>204</v>
      </c>
      <c r="M102" s="7" t="s">
        <v>204</v>
      </c>
      <c r="N102" s="7">
        <v>8.6860000000000017</v>
      </c>
      <c r="O102" s="7">
        <v>2.6600000000000006</v>
      </c>
      <c r="P102">
        <v>25</v>
      </c>
      <c r="Q102">
        <f t="shared" si="13"/>
        <v>298</v>
      </c>
      <c r="R102" t="s">
        <v>665</v>
      </c>
      <c r="S102" s="9" t="s">
        <v>41</v>
      </c>
      <c r="T102" t="s">
        <v>206</v>
      </c>
      <c r="U102" t="s">
        <v>787</v>
      </c>
      <c r="V102">
        <v>241.36</v>
      </c>
      <c r="W102">
        <v>9.7959999999999994</v>
      </c>
      <c r="X102">
        <v>3.77</v>
      </c>
      <c r="Y102" s="8">
        <f t="shared" si="14"/>
        <v>-6.0259999999999998</v>
      </c>
      <c r="Z102">
        <v>-6.056</v>
      </c>
      <c r="AA102">
        <v>3.13E-3</v>
      </c>
      <c r="AB102">
        <v>1.3600000000000001E-3</v>
      </c>
      <c r="AC102">
        <f t="shared" si="15"/>
        <v>-2.8664610916297826</v>
      </c>
      <c r="AD102">
        <f t="shared" si="16"/>
        <v>-2.5044556624535517</v>
      </c>
      <c r="AE102" s="7">
        <f t="shared" si="17"/>
        <v>97.71303361267455</v>
      </c>
      <c r="AF102" s="7">
        <v>20</v>
      </c>
      <c r="AG102" s="7">
        <f t="shared" si="18"/>
        <v>-117.71303361267455</v>
      </c>
      <c r="AH102" s="7">
        <f t="shared" si="19"/>
        <v>-6.0259999999999998</v>
      </c>
      <c r="AI102">
        <v>0.26</v>
      </c>
      <c r="AJ102">
        <v>1.08</v>
      </c>
      <c r="AK102">
        <v>9</v>
      </c>
      <c r="AL102">
        <v>1.22</v>
      </c>
      <c r="AM102">
        <v>1.94</v>
      </c>
    </row>
    <row r="103" spans="1:39" x14ac:dyDescent="0.25">
      <c r="A103">
        <v>935</v>
      </c>
      <c r="B103" t="s">
        <v>788</v>
      </c>
      <c r="C103" t="s">
        <v>786</v>
      </c>
      <c r="D103" t="s">
        <v>664</v>
      </c>
      <c r="E103" s="7">
        <f t="shared" si="11"/>
        <v>1276658366.8581755</v>
      </c>
      <c r="F103" s="8">
        <f t="shared" si="12"/>
        <v>9.1060746958238319</v>
      </c>
      <c r="G103">
        <v>630</v>
      </c>
      <c r="H103" s="7">
        <f>LOG(G103)</f>
        <v>2.7993405494535817</v>
      </c>
      <c r="I103" s="7" t="s">
        <v>204</v>
      </c>
      <c r="J103" s="7" t="s">
        <v>204</v>
      </c>
      <c r="K103" s="7" t="s">
        <v>204</v>
      </c>
      <c r="L103" s="7" t="s">
        <v>204</v>
      </c>
      <c r="M103" s="7" t="s">
        <v>204</v>
      </c>
      <c r="N103" s="7">
        <v>8.8730386059481567</v>
      </c>
      <c r="O103" s="7">
        <v>2.8470386059481556</v>
      </c>
      <c r="P103">
        <v>21</v>
      </c>
      <c r="Q103">
        <f t="shared" si="13"/>
        <v>294</v>
      </c>
      <c r="R103" t="s">
        <v>730</v>
      </c>
      <c r="S103" s="9" t="s">
        <v>733</v>
      </c>
      <c r="T103" t="s">
        <v>206</v>
      </c>
      <c r="U103" t="s">
        <v>787</v>
      </c>
      <c r="V103">
        <v>241.36</v>
      </c>
      <c r="W103">
        <v>9.7959999999999994</v>
      </c>
      <c r="X103">
        <v>3.77</v>
      </c>
      <c r="Y103" s="8">
        <f t="shared" si="14"/>
        <v>-6.0259999999999998</v>
      </c>
      <c r="Z103">
        <v>-6.056</v>
      </c>
      <c r="AA103">
        <v>3.13E-3</v>
      </c>
      <c r="AB103">
        <v>1.3600000000000001E-3</v>
      </c>
      <c r="AC103">
        <f t="shared" si="15"/>
        <v>-2.8664610916297826</v>
      </c>
      <c r="AD103">
        <f t="shared" si="16"/>
        <v>-2.5044556624535517</v>
      </c>
      <c r="AE103" s="7">
        <f t="shared" si="17"/>
        <v>97.71303361267455</v>
      </c>
      <c r="AF103" s="7">
        <v>20</v>
      </c>
      <c r="AG103" s="7">
        <f t="shared" si="18"/>
        <v>-117.71303361267455</v>
      </c>
      <c r="AH103" s="7">
        <f t="shared" si="19"/>
        <v>-6.3067341463702498</v>
      </c>
      <c r="AI103">
        <v>0.26</v>
      </c>
      <c r="AJ103">
        <v>1.08</v>
      </c>
      <c r="AK103">
        <v>9</v>
      </c>
      <c r="AL103">
        <v>1.22</v>
      </c>
      <c r="AM103">
        <v>1.94</v>
      </c>
    </row>
    <row r="104" spans="1:39" x14ac:dyDescent="0.25">
      <c r="A104">
        <v>47</v>
      </c>
      <c r="B104" t="s">
        <v>789</v>
      </c>
      <c r="C104" t="s">
        <v>790</v>
      </c>
      <c r="D104" t="s">
        <v>664</v>
      </c>
      <c r="E104" s="7">
        <f t="shared" si="11"/>
        <v>38219462.190715916</v>
      </c>
      <c r="F104" s="8">
        <f t="shared" si="12"/>
        <v>7.5822845715403506</v>
      </c>
      <c r="G104">
        <v>1169</v>
      </c>
      <c r="H104" s="7">
        <f>LOG(G104)</f>
        <v>3.0678145111618402</v>
      </c>
      <c r="I104" s="7" t="s">
        <v>204</v>
      </c>
      <c r="J104" s="7" t="s">
        <v>204</v>
      </c>
      <c r="K104" s="7" t="s">
        <v>204</v>
      </c>
      <c r="L104" s="7" t="s">
        <v>204</v>
      </c>
      <c r="M104" s="7" t="s">
        <v>204</v>
      </c>
      <c r="N104" s="7">
        <v>7.3495125676564159</v>
      </c>
      <c r="O104" s="7">
        <v>3.1155125676564137</v>
      </c>
      <c r="P104">
        <v>21</v>
      </c>
      <c r="Q104">
        <f t="shared" si="13"/>
        <v>294</v>
      </c>
      <c r="R104" t="s">
        <v>730</v>
      </c>
      <c r="S104" s="9" t="s">
        <v>733</v>
      </c>
      <c r="T104" t="s">
        <v>206</v>
      </c>
      <c r="U104" t="s">
        <v>791</v>
      </c>
      <c r="V104">
        <v>278.32</v>
      </c>
      <c r="W104">
        <v>8.3140000000000001</v>
      </c>
      <c r="X104">
        <v>4.08</v>
      </c>
      <c r="Y104" s="8">
        <f t="shared" si="14"/>
        <v>-4.234</v>
      </c>
      <c r="Z104">
        <v>-4.2240000000000002</v>
      </c>
      <c r="AA104">
        <v>1.84E-2</v>
      </c>
      <c r="AB104">
        <v>1.4E-3</v>
      </c>
      <c r="AC104">
        <f t="shared" si="15"/>
        <v>-2.8538719643217618</v>
      </c>
      <c r="AD104">
        <f t="shared" si="16"/>
        <v>-1.7351821769904636</v>
      </c>
      <c r="AE104" s="7">
        <f t="shared" si="17"/>
        <v>97.60230122181872</v>
      </c>
      <c r="AF104" s="7">
        <v>20</v>
      </c>
      <c r="AG104" s="7">
        <f t="shared" si="18"/>
        <v>-117.60230122181872</v>
      </c>
      <c r="AH104" s="7">
        <f t="shared" si="19"/>
        <v>-4.5144700603785104</v>
      </c>
      <c r="AI104">
        <v>0</v>
      </c>
      <c r="AJ104">
        <v>1.05</v>
      </c>
      <c r="AK104">
        <v>9.09</v>
      </c>
      <c r="AL104">
        <v>1.1000000000000001</v>
      </c>
      <c r="AM104">
        <v>1.99</v>
      </c>
    </row>
    <row r="105" spans="1:39" x14ac:dyDescent="0.25">
      <c r="A105">
        <v>1028</v>
      </c>
      <c r="B105" t="s">
        <v>792</v>
      </c>
      <c r="C105" t="s">
        <v>793</v>
      </c>
      <c r="D105" t="s">
        <v>664</v>
      </c>
      <c r="E105" s="7">
        <f t="shared" si="11"/>
        <v>614388967.25018704</v>
      </c>
      <c r="F105" s="8">
        <f t="shared" si="12"/>
        <v>8.7884434083493268</v>
      </c>
      <c r="G105">
        <v>260</v>
      </c>
      <c r="H105" s="7">
        <f>LOG(G105)</f>
        <v>2.4149733479708178</v>
      </c>
      <c r="I105" s="7" t="s">
        <v>204</v>
      </c>
      <c r="J105" s="7" t="s">
        <v>204</v>
      </c>
      <c r="K105" s="7" t="s">
        <v>204</v>
      </c>
      <c r="L105" s="7" t="s">
        <v>204</v>
      </c>
      <c r="M105" s="7" t="s">
        <v>204</v>
      </c>
      <c r="N105" s="7">
        <v>8.5556714044653912</v>
      </c>
      <c r="O105" s="7">
        <v>2.4626714044653917</v>
      </c>
      <c r="P105">
        <v>21</v>
      </c>
      <c r="Q105">
        <f t="shared" si="13"/>
        <v>294</v>
      </c>
      <c r="R105" t="s">
        <v>730</v>
      </c>
      <c r="S105" s="9" t="s">
        <v>733</v>
      </c>
      <c r="T105" t="s">
        <v>206</v>
      </c>
      <c r="U105" t="s">
        <v>794</v>
      </c>
      <c r="V105">
        <v>241.36</v>
      </c>
      <c r="W105">
        <v>9.8230000000000004</v>
      </c>
      <c r="X105">
        <v>3.73</v>
      </c>
      <c r="Y105" s="8">
        <f t="shared" si="14"/>
        <v>-6.093</v>
      </c>
      <c r="Z105">
        <v>-6.3129999999999997</v>
      </c>
      <c r="AA105">
        <v>2.47E-3</v>
      </c>
      <c r="AB105">
        <v>1.4E-3</v>
      </c>
      <c r="AC105">
        <f t="shared" si="15"/>
        <v>-2.8538719643217618</v>
      </c>
      <c r="AD105">
        <f t="shared" si="16"/>
        <v>-2.6073030467403342</v>
      </c>
      <c r="AE105" s="7">
        <f t="shared" si="17"/>
        <v>97.60230122181872</v>
      </c>
      <c r="AF105" s="7">
        <v>20</v>
      </c>
      <c r="AG105" s="7">
        <f t="shared" si="18"/>
        <v>-117.60230122181872</v>
      </c>
      <c r="AH105" s="7">
        <f t="shared" si="19"/>
        <v>-6.3734700603785095</v>
      </c>
      <c r="AI105">
        <v>0.26</v>
      </c>
      <c r="AJ105">
        <v>1.1000000000000001</v>
      </c>
      <c r="AK105">
        <v>9.1</v>
      </c>
      <c r="AL105">
        <v>1.26</v>
      </c>
      <c r="AM105">
        <v>1.94</v>
      </c>
    </row>
    <row r="106" spans="1:39" x14ac:dyDescent="0.25">
      <c r="A106">
        <v>762</v>
      </c>
      <c r="B106" t="s">
        <v>281</v>
      </c>
      <c r="C106" t="s">
        <v>211</v>
      </c>
      <c r="D106" t="s">
        <v>664</v>
      </c>
      <c r="E106" s="7">
        <f t="shared" si="11"/>
        <v>57676646.339225344</v>
      </c>
      <c r="F106" s="8">
        <f t="shared" si="12"/>
        <v>7.761000000000001</v>
      </c>
      <c r="G106" s="7">
        <f t="shared" ref="G106:G127" si="21">10^H106</f>
        <v>12302.687708123816</v>
      </c>
      <c r="H106">
        <v>4.09</v>
      </c>
      <c r="I106" s="7" t="s">
        <v>204</v>
      </c>
      <c r="J106" s="7" t="s">
        <v>204</v>
      </c>
      <c r="K106" s="7" t="s">
        <v>204</v>
      </c>
      <c r="L106" s="7" t="s">
        <v>204</v>
      </c>
      <c r="M106" s="7" t="s">
        <v>204</v>
      </c>
      <c r="N106" s="7">
        <v>7.7610000000000019</v>
      </c>
      <c r="O106" s="7">
        <v>4.09</v>
      </c>
      <c r="P106">
        <v>25</v>
      </c>
      <c r="Q106">
        <f t="shared" si="13"/>
        <v>298</v>
      </c>
      <c r="R106" t="s">
        <v>714</v>
      </c>
      <c r="S106" s="9" t="s">
        <v>41</v>
      </c>
      <c r="T106" t="s">
        <v>206</v>
      </c>
      <c r="U106" t="s">
        <v>212</v>
      </c>
      <c r="V106">
        <v>202.26</v>
      </c>
      <c r="W106">
        <v>8.6010000000000009</v>
      </c>
      <c r="X106">
        <v>4.93</v>
      </c>
      <c r="Y106" s="8">
        <f t="shared" si="14"/>
        <v>-3.6710000000000012</v>
      </c>
      <c r="Z106">
        <v>-3.4409999999999998</v>
      </c>
      <c r="AA106">
        <v>4.17E-4</v>
      </c>
      <c r="AB106">
        <v>8.1099999999999992E-3</v>
      </c>
      <c r="AC106">
        <f t="shared" si="15"/>
        <v>-2.090979145788844</v>
      </c>
      <c r="AD106">
        <f t="shared" si="16"/>
        <v>-3.3798639450262424</v>
      </c>
      <c r="AE106" s="7">
        <f t="shared" si="17"/>
        <v>90.891991309465396</v>
      </c>
      <c r="AF106" s="7">
        <v>20</v>
      </c>
      <c r="AG106" s="7">
        <f t="shared" si="18"/>
        <v>-110.8919913094654</v>
      </c>
      <c r="AH106" s="7">
        <f t="shared" si="19"/>
        <v>-3.6710000000000012</v>
      </c>
      <c r="AI106">
        <v>0</v>
      </c>
      <c r="AJ106">
        <v>0.25</v>
      </c>
      <c r="AK106">
        <v>9.11</v>
      </c>
      <c r="AL106">
        <v>1.52</v>
      </c>
      <c r="AM106">
        <v>1.58</v>
      </c>
    </row>
    <row r="107" spans="1:39" x14ac:dyDescent="0.25">
      <c r="A107">
        <v>757</v>
      </c>
      <c r="B107" t="s">
        <v>281</v>
      </c>
      <c r="C107" t="s">
        <v>211</v>
      </c>
      <c r="D107" t="s">
        <v>664</v>
      </c>
      <c r="E107" s="7">
        <f t="shared" si="11"/>
        <v>76032627.694018453</v>
      </c>
      <c r="F107" s="8">
        <f t="shared" si="12"/>
        <v>7.8810000000000011</v>
      </c>
      <c r="G107" s="7">
        <f t="shared" si="21"/>
        <v>16218.100973589309</v>
      </c>
      <c r="H107">
        <v>4.21</v>
      </c>
      <c r="I107" s="7" t="s">
        <v>204</v>
      </c>
      <c r="J107" s="7" t="s">
        <v>204</v>
      </c>
      <c r="K107" s="7" t="s">
        <v>204</v>
      </c>
      <c r="L107" s="7" t="s">
        <v>204</v>
      </c>
      <c r="M107" s="7" t="s">
        <v>204</v>
      </c>
      <c r="N107" s="7">
        <v>7.8810000000000011</v>
      </c>
      <c r="O107" s="7">
        <v>4.21</v>
      </c>
      <c r="P107">
        <v>25</v>
      </c>
      <c r="Q107">
        <f t="shared" si="13"/>
        <v>298</v>
      </c>
      <c r="R107" t="s">
        <v>665</v>
      </c>
      <c r="S107" s="9" t="s">
        <v>41</v>
      </c>
      <c r="T107" t="s">
        <v>206</v>
      </c>
      <c r="U107" t="s">
        <v>212</v>
      </c>
      <c r="V107">
        <v>202.26</v>
      </c>
      <c r="W107">
        <v>8.6010000000000009</v>
      </c>
      <c r="X107">
        <v>4.93</v>
      </c>
      <c r="Y107" s="8">
        <f t="shared" si="14"/>
        <v>-3.6710000000000012</v>
      </c>
      <c r="Z107">
        <v>-3.4409999999999998</v>
      </c>
      <c r="AA107">
        <v>4.17E-4</v>
      </c>
      <c r="AB107">
        <v>8.1099999999999992E-3</v>
      </c>
      <c r="AC107">
        <f t="shared" si="15"/>
        <v>-2.090979145788844</v>
      </c>
      <c r="AD107">
        <f t="shared" si="16"/>
        <v>-3.3798639450262424</v>
      </c>
      <c r="AE107" s="7">
        <f t="shared" si="17"/>
        <v>90.891991309465396</v>
      </c>
      <c r="AF107" s="7">
        <v>20</v>
      </c>
      <c r="AG107" s="7">
        <f t="shared" si="18"/>
        <v>-110.8919913094654</v>
      </c>
      <c r="AH107" s="7">
        <f t="shared" si="19"/>
        <v>-3.6710000000000012</v>
      </c>
      <c r="AI107">
        <v>0</v>
      </c>
      <c r="AJ107">
        <v>0.25</v>
      </c>
      <c r="AK107">
        <v>9.11</v>
      </c>
      <c r="AL107">
        <v>1.52</v>
      </c>
      <c r="AM107">
        <v>1.58</v>
      </c>
    </row>
    <row r="108" spans="1:39" x14ac:dyDescent="0.25">
      <c r="A108">
        <v>764</v>
      </c>
      <c r="B108" t="s">
        <v>281</v>
      </c>
      <c r="C108" t="s">
        <v>211</v>
      </c>
      <c r="D108" t="s">
        <v>664</v>
      </c>
      <c r="E108" s="7">
        <f t="shared" si="11"/>
        <v>130456770.52885634</v>
      </c>
      <c r="F108" s="8">
        <f t="shared" si="12"/>
        <v>8.1154666233137327</v>
      </c>
      <c r="G108" s="7">
        <f t="shared" si="21"/>
        <v>15135.612484362096</v>
      </c>
      <c r="H108">
        <v>4.18</v>
      </c>
      <c r="I108" s="7" t="s">
        <v>204</v>
      </c>
      <c r="J108" s="7" t="s">
        <v>204</v>
      </c>
      <c r="K108" s="7" t="s">
        <v>204</v>
      </c>
      <c r="L108" s="7" t="s">
        <v>204</v>
      </c>
      <c r="M108" s="7" t="s">
        <v>204</v>
      </c>
      <c r="N108" s="7">
        <v>7.8986980564945748</v>
      </c>
      <c r="O108" s="7">
        <v>4.2276980564945736</v>
      </c>
      <c r="P108">
        <v>21</v>
      </c>
      <c r="Q108">
        <f t="shared" si="13"/>
        <v>294</v>
      </c>
      <c r="R108" t="s">
        <v>738</v>
      </c>
      <c r="S108" s="9" t="s">
        <v>41</v>
      </c>
      <c r="T108" t="s">
        <v>206</v>
      </c>
      <c r="U108" t="s">
        <v>212</v>
      </c>
      <c r="V108">
        <v>202.26</v>
      </c>
      <c r="W108">
        <v>8.6010000000000009</v>
      </c>
      <c r="X108">
        <v>4.93</v>
      </c>
      <c r="Y108" s="8">
        <f t="shared" si="14"/>
        <v>-3.6710000000000012</v>
      </c>
      <c r="Z108">
        <v>-3.4409999999999998</v>
      </c>
      <c r="AA108">
        <v>4.17E-4</v>
      </c>
      <c r="AB108">
        <v>8.1099999999999992E-3</v>
      </c>
      <c r="AC108">
        <f t="shared" si="15"/>
        <v>-2.090979145788844</v>
      </c>
      <c r="AD108">
        <f t="shared" si="16"/>
        <v>-3.3798639450262424</v>
      </c>
      <c r="AE108" s="7">
        <f t="shared" si="17"/>
        <v>90.891991309465396</v>
      </c>
      <c r="AF108" s="7">
        <v>20</v>
      </c>
      <c r="AG108" s="7">
        <f t="shared" si="18"/>
        <v>-110.8919913094654</v>
      </c>
      <c r="AH108" s="7">
        <f t="shared" si="19"/>
        <v>-3.9354666233137339</v>
      </c>
      <c r="AI108">
        <v>0</v>
      </c>
      <c r="AJ108">
        <v>0.25</v>
      </c>
      <c r="AK108">
        <v>9.11</v>
      </c>
      <c r="AL108">
        <v>1.52</v>
      </c>
      <c r="AM108">
        <v>1.58</v>
      </c>
    </row>
    <row r="109" spans="1:39" x14ac:dyDescent="0.25">
      <c r="A109">
        <v>763</v>
      </c>
      <c r="B109" t="s">
        <v>281</v>
      </c>
      <c r="C109" t="s">
        <v>211</v>
      </c>
      <c r="D109" t="s">
        <v>664</v>
      </c>
      <c r="E109" s="7">
        <f t="shared" si="11"/>
        <v>85310011.401759207</v>
      </c>
      <c r="F109" s="8">
        <f t="shared" si="12"/>
        <v>7.9310000000000009</v>
      </c>
      <c r="G109" s="7">
        <f t="shared" si="21"/>
        <v>18197.008586099837</v>
      </c>
      <c r="H109">
        <v>4.26</v>
      </c>
      <c r="I109" s="7" t="s">
        <v>204</v>
      </c>
      <c r="J109" s="7" t="s">
        <v>204</v>
      </c>
      <c r="K109" s="7" t="s">
        <v>204</v>
      </c>
      <c r="L109" s="7" t="s">
        <v>204</v>
      </c>
      <c r="M109" s="7" t="s">
        <v>204</v>
      </c>
      <c r="N109" s="7">
        <v>7.9310000000000009</v>
      </c>
      <c r="O109" s="7">
        <v>4.26</v>
      </c>
      <c r="P109">
        <v>25</v>
      </c>
      <c r="Q109">
        <f t="shared" si="13"/>
        <v>298</v>
      </c>
      <c r="R109" t="s">
        <v>714</v>
      </c>
      <c r="S109" s="9" t="s">
        <v>41</v>
      </c>
      <c r="T109" t="s">
        <v>206</v>
      </c>
      <c r="U109" t="s">
        <v>212</v>
      </c>
      <c r="V109">
        <v>202.26</v>
      </c>
      <c r="W109">
        <v>8.6010000000000009</v>
      </c>
      <c r="X109">
        <v>4.93</v>
      </c>
      <c r="Y109" s="8">
        <f t="shared" si="14"/>
        <v>-3.6710000000000012</v>
      </c>
      <c r="Z109">
        <v>-3.4409999999999998</v>
      </c>
      <c r="AA109">
        <v>4.17E-4</v>
      </c>
      <c r="AB109">
        <v>8.1099999999999992E-3</v>
      </c>
      <c r="AC109">
        <f t="shared" si="15"/>
        <v>-2.090979145788844</v>
      </c>
      <c r="AD109">
        <f t="shared" si="16"/>
        <v>-3.3798639450262424</v>
      </c>
      <c r="AE109" s="7">
        <f t="shared" si="17"/>
        <v>90.891991309465396</v>
      </c>
      <c r="AF109" s="7">
        <v>20</v>
      </c>
      <c r="AG109" s="7">
        <f t="shared" si="18"/>
        <v>-110.8919913094654</v>
      </c>
      <c r="AH109" s="7">
        <f t="shared" si="19"/>
        <v>-3.6710000000000012</v>
      </c>
      <c r="AI109">
        <v>0</v>
      </c>
      <c r="AJ109">
        <v>0.25</v>
      </c>
      <c r="AK109">
        <v>9.11</v>
      </c>
      <c r="AL109">
        <v>1.52</v>
      </c>
      <c r="AM109">
        <v>1.58</v>
      </c>
    </row>
    <row r="110" spans="1:39" x14ac:dyDescent="0.25">
      <c r="A110">
        <v>685</v>
      </c>
      <c r="B110" t="s">
        <v>63</v>
      </c>
      <c r="C110" t="s">
        <v>64</v>
      </c>
      <c r="D110" t="s">
        <v>664</v>
      </c>
      <c r="E110" s="7">
        <f t="shared" si="11"/>
        <v>55593917.326701313</v>
      </c>
      <c r="F110" s="8">
        <f t="shared" si="12"/>
        <v>7.7450272769065247</v>
      </c>
      <c r="G110" s="7">
        <f t="shared" si="21"/>
        <v>16595.869074375616</v>
      </c>
      <c r="H110">
        <v>4.22</v>
      </c>
      <c r="I110" s="7" t="s">
        <v>204</v>
      </c>
      <c r="J110" s="7" t="s">
        <v>204</v>
      </c>
      <c r="K110" s="7" t="s">
        <v>204</v>
      </c>
      <c r="L110" s="7" t="s">
        <v>204</v>
      </c>
      <c r="M110" s="7" t="s">
        <v>204</v>
      </c>
      <c r="N110" s="7">
        <v>7.5306980564945745</v>
      </c>
      <c r="O110" s="7">
        <v>4.2676980564945737</v>
      </c>
      <c r="P110">
        <v>21</v>
      </c>
      <c r="Q110">
        <f t="shared" si="13"/>
        <v>294</v>
      </c>
      <c r="R110" t="s">
        <v>738</v>
      </c>
      <c r="S110" s="9" t="s">
        <v>41</v>
      </c>
      <c r="T110" t="s">
        <v>206</v>
      </c>
      <c r="U110" t="s">
        <v>65</v>
      </c>
      <c r="V110">
        <v>202.26</v>
      </c>
      <c r="W110">
        <v>8.1929999999999996</v>
      </c>
      <c r="X110">
        <v>4.93</v>
      </c>
      <c r="Y110" s="8">
        <f t="shared" si="14"/>
        <v>-3.2629999999999999</v>
      </c>
      <c r="Z110">
        <v>-3.3130000000000002</v>
      </c>
      <c r="AA110" s="7">
        <v>4.5899999999999998E-5</v>
      </c>
      <c r="AB110">
        <v>1.06E-2</v>
      </c>
      <c r="AC110">
        <f t="shared" si="15"/>
        <v>-1.9746941347352298</v>
      </c>
      <c r="AD110">
        <f t="shared" si="16"/>
        <v>-4.338187314462739</v>
      </c>
      <c r="AE110" s="7">
        <f t="shared" si="17"/>
        <v>89.869162881440928</v>
      </c>
      <c r="AF110" s="7">
        <v>20</v>
      </c>
      <c r="AG110" s="7">
        <f t="shared" si="18"/>
        <v>-109.86916288144093</v>
      </c>
      <c r="AH110" s="7">
        <f t="shared" si="19"/>
        <v>-3.525027276906525</v>
      </c>
      <c r="AI110">
        <v>0</v>
      </c>
      <c r="AJ110">
        <v>0.25</v>
      </c>
      <c r="AK110">
        <v>9.11</v>
      </c>
      <c r="AL110">
        <v>1.52</v>
      </c>
      <c r="AM110">
        <v>1.58</v>
      </c>
    </row>
    <row r="111" spans="1:39" x14ac:dyDescent="0.25">
      <c r="A111">
        <v>682</v>
      </c>
      <c r="B111" t="s">
        <v>63</v>
      </c>
      <c r="C111" t="s">
        <v>64</v>
      </c>
      <c r="D111" t="s">
        <v>664</v>
      </c>
      <c r="E111" s="7">
        <f t="shared" si="11"/>
        <v>34119291.162192896</v>
      </c>
      <c r="F111" s="8">
        <f t="shared" si="12"/>
        <v>7.5329999999999995</v>
      </c>
      <c r="G111" s="7">
        <f t="shared" si="21"/>
        <v>18620.871366628675</v>
      </c>
      <c r="H111">
        <v>4.2699999999999996</v>
      </c>
      <c r="I111" s="7" t="s">
        <v>204</v>
      </c>
      <c r="J111" s="7" t="s">
        <v>204</v>
      </c>
      <c r="K111" s="7" t="s">
        <v>204</v>
      </c>
      <c r="L111" s="7" t="s">
        <v>204</v>
      </c>
      <c r="M111" s="7" t="s">
        <v>204</v>
      </c>
      <c r="N111" s="7">
        <v>7.5330000000000004</v>
      </c>
      <c r="O111" s="7">
        <v>4.2699999999999996</v>
      </c>
      <c r="P111">
        <v>25</v>
      </c>
      <c r="Q111">
        <f t="shared" si="13"/>
        <v>298</v>
      </c>
      <c r="R111" t="s">
        <v>665</v>
      </c>
      <c r="S111" s="9" t="s">
        <v>41</v>
      </c>
      <c r="T111" t="s">
        <v>206</v>
      </c>
      <c r="U111" t="s">
        <v>65</v>
      </c>
      <c r="V111">
        <v>202.26</v>
      </c>
      <c r="W111">
        <v>8.1929999999999996</v>
      </c>
      <c r="X111">
        <v>4.93</v>
      </c>
      <c r="Y111" s="8">
        <f t="shared" si="14"/>
        <v>-3.2629999999999999</v>
      </c>
      <c r="Z111">
        <v>-3.3130000000000002</v>
      </c>
      <c r="AA111" s="7">
        <v>4.5899999999999998E-5</v>
      </c>
      <c r="AB111">
        <v>1.06E-2</v>
      </c>
      <c r="AC111">
        <f t="shared" si="15"/>
        <v>-1.9746941347352298</v>
      </c>
      <c r="AD111">
        <f t="shared" si="16"/>
        <v>-4.338187314462739</v>
      </c>
      <c r="AE111" s="7">
        <f t="shared" si="17"/>
        <v>89.869162881440928</v>
      </c>
      <c r="AF111" s="7">
        <v>20</v>
      </c>
      <c r="AG111" s="7">
        <f t="shared" si="18"/>
        <v>-109.86916288144093</v>
      </c>
      <c r="AH111" s="7">
        <f t="shared" si="19"/>
        <v>-3.2629999999999999</v>
      </c>
      <c r="AI111">
        <v>0</v>
      </c>
      <c r="AJ111">
        <v>0.25</v>
      </c>
      <c r="AK111">
        <v>9.11</v>
      </c>
      <c r="AL111">
        <v>1.52</v>
      </c>
      <c r="AM111">
        <v>1.58</v>
      </c>
    </row>
    <row r="112" spans="1:39" x14ac:dyDescent="0.25">
      <c r="A112">
        <v>759</v>
      </c>
      <c r="B112" t="s">
        <v>281</v>
      </c>
      <c r="C112" t="s">
        <v>211</v>
      </c>
      <c r="D112" t="s">
        <v>664</v>
      </c>
      <c r="E112" s="7">
        <f t="shared" si="11"/>
        <v>115435620.92263839</v>
      </c>
      <c r="F112" s="8">
        <f t="shared" si="12"/>
        <v>8.062339843334863</v>
      </c>
      <c r="G112" s="7">
        <f t="shared" si="21"/>
        <v>18197.008586099837</v>
      </c>
      <c r="H112">
        <v>4.26</v>
      </c>
      <c r="I112" s="7" t="s">
        <v>204</v>
      </c>
      <c r="J112" s="7" t="s">
        <v>204</v>
      </c>
      <c r="K112" s="7" t="s">
        <v>204</v>
      </c>
      <c r="L112" s="7" t="s">
        <v>204</v>
      </c>
      <c r="M112" s="7" t="s">
        <v>204</v>
      </c>
      <c r="N112" s="7">
        <v>7.9546878861645371</v>
      </c>
      <c r="O112" s="7">
        <v>4.2836878861645351</v>
      </c>
      <c r="P112">
        <v>23</v>
      </c>
      <c r="Q112">
        <f t="shared" si="13"/>
        <v>296</v>
      </c>
      <c r="R112" t="s">
        <v>739</v>
      </c>
      <c r="S112" s="9" t="s">
        <v>41</v>
      </c>
      <c r="T112" t="s">
        <v>206</v>
      </c>
      <c r="U112" t="s">
        <v>212</v>
      </c>
      <c r="V112">
        <v>202.26</v>
      </c>
      <c r="W112">
        <v>8.6010000000000009</v>
      </c>
      <c r="X112">
        <v>4.93</v>
      </c>
      <c r="Y112" s="8">
        <f t="shared" si="14"/>
        <v>-3.6710000000000012</v>
      </c>
      <c r="Z112">
        <v>-3.4409999999999998</v>
      </c>
      <c r="AA112">
        <v>4.17E-4</v>
      </c>
      <c r="AB112">
        <v>8.1099999999999992E-3</v>
      </c>
      <c r="AC112">
        <f t="shared" si="15"/>
        <v>-2.090979145788844</v>
      </c>
      <c r="AD112">
        <f t="shared" si="16"/>
        <v>-3.3798639450262424</v>
      </c>
      <c r="AE112" s="7">
        <f t="shared" si="17"/>
        <v>90.891991309465396</v>
      </c>
      <c r="AF112" s="7">
        <v>20</v>
      </c>
      <c r="AG112" s="7">
        <f t="shared" si="18"/>
        <v>-110.8919913094654</v>
      </c>
      <c r="AH112" s="7">
        <f t="shared" si="19"/>
        <v>-3.8023398433348632</v>
      </c>
      <c r="AI112">
        <v>0</v>
      </c>
      <c r="AJ112">
        <v>0.25</v>
      </c>
      <c r="AK112">
        <v>9.11</v>
      </c>
      <c r="AL112">
        <v>1.52</v>
      </c>
      <c r="AM112">
        <v>1.58</v>
      </c>
    </row>
    <row r="113" spans="1:39" x14ac:dyDescent="0.25">
      <c r="A113">
        <v>758</v>
      </c>
      <c r="B113" t="s">
        <v>281</v>
      </c>
      <c r="C113" t="s">
        <v>211</v>
      </c>
      <c r="D113" t="s">
        <v>664</v>
      </c>
      <c r="E113" s="7">
        <f t="shared" si="11"/>
        <v>97948998.540870488</v>
      </c>
      <c r="F113" s="8">
        <f t="shared" si="12"/>
        <v>7.9910000000000014</v>
      </c>
      <c r="G113" s="7">
        <f t="shared" si="21"/>
        <v>20892.961308540423</v>
      </c>
      <c r="H113">
        <v>4.32</v>
      </c>
      <c r="I113" s="7" t="s">
        <v>204</v>
      </c>
      <c r="J113" s="7" t="s">
        <v>204</v>
      </c>
      <c r="K113" s="7" t="s">
        <v>204</v>
      </c>
      <c r="L113" s="7" t="s">
        <v>204</v>
      </c>
      <c r="M113" s="7" t="s">
        <v>204</v>
      </c>
      <c r="N113" s="7">
        <v>7.9910000000000023</v>
      </c>
      <c r="O113" s="7">
        <v>4.32</v>
      </c>
      <c r="P113">
        <v>25</v>
      </c>
      <c r="Q113">
        <f t="shared" si="13"/>
        <v>298</v>
      </c>
      <c r="R113" t="s">
        <v>665</v>
      </c>
      <c r="S113" s="9" t="s">
        <v>41</v>
      </c>
      <c r="T113" t="s">
        <v>206</v>
      </c>
      <c r="U113" t="s">
        <v>212</v>
      </c>
      <c r="V113">
        <v>202.26</v>
      </c>
      <c r="W113">
        <v>8.6010000000000009</v>
      </c>
      <c r="X113">
        <v>4.93</v>
      </c>
      <c r="Y113" s="8">
        <f t="shared" si="14"/>
        <v>-3.6710000000000012</v>
      </c>
      <c r="Z113">
        <v>-3.4409999999999998</v>
      </c>
      <c r="AA113">
        <v>4.17E-4</v>
      </c>
      <c r="AB113">
        <v>8.1099999999999992E-3</v>
      </c>
      <c r="AC113">
        <f t="shared" si="15"/>
        <v>-2.090979145788844</v>
      </c>
      <c r="AD113">
        <f t="shared" si="16"/>
        <v>-3.3798639450262424</v>
      </c>
      <c r="AE113" s="7">
        <f t="shared" si="17"/>
        <v>90.891991309465396</v>
      </c>
      <c r="AF113" s="7">
        <v>20</v>
      </c>
      <c r="AG113" s="7">
        <f t="shared" si="18"/>
        <v>-110.8919913094654</v>
      </c>
      <c r="AH113" s="7">
        <f t="shared" si="19"/>
        <v>-3.6710000000000012</v>
      </c>
      <c r="AI113">
        <v>0</v>
      </c>
      <c r="AJ113">
        <v>0.25</v>
      </c>
      <c r="AK113">
        <v>9.11</v>
      </c>
      <c r="AL113">
        <v>1.52</v>
      </c>
      <c r="AM113">
        <v>1.58</v>
      </c>
    </row>
    <row r="114" spans="1:39" x14ac:dyDescent="0.25">
      <c r="A114">
        <v>683</v>
      </c>
      <c r="B114" t="s">
        <v>63</v>
      </c>
      <c r="C114" t="s">
        <v>64</v>
      </c>
      <c r="D114" t="s">
        <v>664</v>
      </c>
      <c r="E114" s="7">
        <f t="shared" si="11"/>
        <v>41975898.399100915</v>
      </c>
      <c r="F114" s="8">
        <f t="shared" si="12"/>
        <v>7.6230000000000002</v>
      </c>
      <c r="G114" s="7">
        <f t="shared" si="21"/>
        <v>22908.676527677751</v>
      </c>
      <c r="H114">
        <v>4.3600000000000003</v>
      </c>
      <c r="I114" s="7" t="s">
        <v>204</v>
      </c>
      <c r="J114" s="7" t="s">
        <v>204</v>
      </c>
      <c r="K114" s="7" t="s">
        <v>204</v>
      </c>
      <c r="L114" s="7" t="s">
        <v>204</v>
      </c>
      <c r="M114" s="7" t="s">
        <v>204</v>
      </c>
      <c r="N114" s="7">
        <v>7.623000000000002</v>
      </c>
      <c r="O114" s="7">
        <v>4.3600000000000003</v>
      </c>
      <c r="P114">
        <v>25</v>
      </c>
      <c r="Q114">
        <f t="shared" si="13"/>
        <v>298</v>
      </c>
      <c r="R114" t="s">
        <v>665</v>
      </c>
      <c r="S114" s="9" t="s">
        <v>41</v>
      </c>
      <c r="T114" t="s">
        <v>206</v>
      </c>
      <c r="U114" t="s">
        <v>65</v>
      </c>
      <c r="V114">
        <v>202.26</v>
      </c>
      <c r="W114">
        <v>8.1929999999999996</v>
      </c>
      <c r="X114">
        <v>4.93</v>
      </c>
      <c r="Y114" s="8">
        <f t="shared" si="14"/>
        <v>-3.2629999999999999</v>
      </c>
      <c r="Z114">
        <v>-3.3130000000000002</v>
      </c>
      <c r="AA114" s="7">
        <v>4.5899999999999998E-5</v>
      </c>
      <c r="AB114">
        <v>1.06E-2</v>
      </c>
      <c r="AC114">
        <f t="shared" si="15"/>
        <v>-1.9746941347352298</v>
      </c>
      <c r="AD114">
        <f t="shared" si="16"/>
        <v>-4.338187314462739</v>
      </c>
      <c r="AE114" s="7">
        <f t="shared" si="17"/>
        <v>89.869162881440928</v>
      </c>
      <c r="AF114" s="7">
        <v>20</v>
      </c>
      <c r="AG114" s="7">
        <f t="shared" si="18"/>
        <v>-109.86916288144093</v>
      </c>
      <c r="AH114" s="7">
        <f t="shared" si="19"/>
        <v>-3.2629999999999999</v>
      </c>
      <c r="AI114">
        <v>0</v>
      </c>
      <c r="AJ114">
        <v>0.25</v>
      </c>
      <c r="AK114">
        <v>9.11</v>
      </c>
      <c r="AL114">
        <v>1.52</v>
      </c>
      <c r="AM114">
        <v>1.58</v>
      </c>
    </row>
    <row r="115" spans="1:39" x14ac:dyDescent="0.25">
      <c r="A115">
        <v>684</v>
      </c>
      <c r="B115" t="s">
        <v>63</v>
      </c>
      <c r="C115" t="s">
        <v>64</v>
      </c>
      <c r="D115" t="s">
        <v>664</v>
      </c>
      <c r="E115" s="7">
        <f t="shared" si="11"/>
        <v>46025657.358135767</v>
      </c>
      <c r="F115" s="8">
        <f t="shared" si="12"/>
        <v>7.6630000000000003</v>
      </c>
      <c r="G115" s="7">
        <f t="shared" si="21"/>
        <v>25118.86431509586</v>
      </c>
      <c r="H115">
        <v>4.4000000000000004</v>
      </c>
      <c r="I115" s="7" t="s">
        <v>204</v>
      </c>
      <c r="J115" s="7" t="s">
        <v>204</v>
      </c>
      <c r="K115" s="7" t="s">
        <v>204</v>
      </c>
      <c r="L115" s="7" t="s">
        <v>204</v>
      </c>
      <c r="M115" s="7" t="s">
        <v>204</v>
      </c>
      <c r="N115" s="7">
        <v>7.6630000000000011</v>
      </c>
      <c r="O115" s="7">
        <v>4.4000000000000012</v>
      </c>
      <c r="P115">
        <v>25</v>
      </c>
      <c r="Q115">
        <f t="shared" si="13"/>
        <v>298</v>
      </c>
      <c r="R115" t="s">
        <v>740</v>
      </c>
      <c r="S115" s="9" t="s">
        <v>41</v>
      </c>
      <c r="T115" t="s">
        <v>206</v>
      </c>
      <c r="U115" t="s">
        <v>65</v>
      </c>
      <c r="V115">
        <v>202.26</v>
      </c>
      <c r="W115">
        <v>8.1929999999999996</v>
      </c>
      <c r="X115">
        <v>4.93</v>
      </c>
      <c r="Y115" s="8">
        <f t="shared" si="14"/>
        <v>-3.2629999999999999</v>
      </c>
      <c r="Z115">
        <v>-3.3130000000000002</v>
      </c>
      <c r="AA115" s="7">
        <v>4.5899999999999998E-5</v>
      </c>
      <c r="AB115">
        <v>1.06E-2</v>
      </c>
      <c r="AC115">
        <f t="shared" si="15"/>
        <v>-1.9746941347352298</v>
      </c>
      <c r="AD115">
        <f t="shared" si="16"/>
        <v>-4.338187314462739</v>
      </c>
      <c r="AE115" s="7">
        <f t="shared" si="17"/>
        <v>89.869162881440928</v>
      </c>
      <c r="AF115" s="7">
        <v>20</v>
      </c>
      <c r="AG115" s="7">
        <f t="shared" si="18"/>
        <v>-109.86916288144093</v>
      </c>
      <c r="AH115" s="7">
        <f t="shared" si="19"/>
        <v>-3.2629999999999999</v>
      </c>
      <c r="AI115">
        <v>0</v>
      </c>
      <c r="AJ115">
        <v>0.25</v>
      </c>
      <c r="AK115">
        <v>9.11</v>
      </c>
      <c r="AL115">
        <v>1.52</v>
      </c>
      <c r="AM115">
        <v>1.58</v>
      </c>
    </row>
    <row r="116" spans="1:39" x14ac:dyDescent="0.25">
      <c r="A116">
        <v>765</v>
      </c>
      <c r="B116" t="s">
        <v>281</v>
      </c>
      <c r="C116" t="s">
        <v>211</v>
      </c>
      <c r="D116" t="s">
        <v>664</v>
      </c>
      <c r="E116" s="7">
        <f t="shared" si="11"/>
        <v>216504348.35627726</v>
      </c>
      <c r="F116" s="8">
        <f t="shared" si="12"/>
        <v>8.3354666233137351</v>
      </c>
      <c r="G116" s="7">
        <f t="shared" si="21"/>
        <v>25118.86431509586</v>
      </c>
      <c r="H116">
        <v>4.4000000000000004</v>
      </c>
      <c r="I116" s="7" t="s">
        <v>204</v>
      </c>
      <c r="J116" s="7" t="s">
        <v>204</v>
      </c>
      <c r="K116" s="7" t="s">
        <v>204</v>
      </c>
      <c r="L116" s="7" t="s">
        <v>204</v>
      </c>
      <c r="M116" s="7" t="s">
        <v>204</v>
      </c>
      <c r="N116" s="7">
        <v>8.1186980564945781</v>
      </c>
      <c r="O116" s="7">
        <v>4.4476980564945743</v>
      </c>
      <c r="P116">
        <v>21</v>
      </c>
      <c r="Q116">
        <f t="shared" si="13"/>
        <v>294</v>
      </c>
      <c r="R116" t="s">
        <v>738</v>
      </c>
      <c r="S116" s="9" t="s">
        <v>41</v>
      </c>
      <c r="T116" t="s">
        <v>206</v>
      </c>
      <c r="U116" t="s">
        <v>212</v>
      </c>
      <c r="V116">
        <v>202.26</v>
      </c>
      <c r="W116">
        <v>8.6010000000000009</v>
      </c>
      <c r="X116">
        <v>4.93</v>
      </c>
      <c r="Y116" s="8">
        <f t="shared" si="14"/>
        <v>-3.6710000000000012</v>
      </c>
      <c r="Z116">
        <v>-3.4409999999999998</v>
      </c>
      <c r="AA116">
        <v>4.17E-4</v>
      </c>
      <c r="AB116">
        <v>8.1099999999999992E-3</v>
      </c>
      <c r="AC116">
        <f t="shared" si="15"/>
        <v>-2.090979145788844</v>
      </c>
      <c r="AD116">
        <f t="shared" si="16"/>
        <v>-3.3798639450262424</v>
      </c>
      <c r="AE116" s="7">
        <f t="shared" si="17"/>
        <v>90.891991309465396</v>
      </c>
      <c r="AF116" s="7">
        <v>20</v>
      </c>
      <c r="AG116" s="7">
        <f t="shared" si="18"/>
        <v>-110.8919913094654</v>
      </c>
      <c r="AH116" s="7">
        <f t="shared" si="19"/>
        <v>-3.9354666233137339</v>
      </c>
      <c r="AI116">
        <v>0</v>
      </c>
      <c r="AJ116">
        <v>0.25</v>
      </c>
      <c r="AK116">
        <v>9.11</v>
      </c>
      <c r="AL116">
        <v>1.52</v>
      </c>
      <c r="AM116">
        <v>1.58</v>
      </c>
    </row>
    <row r="117" spans="1:39" x14ac:dyDescent="0.25">
      <c r="A117">
        <v>686</v>
      </c>
      <c r="B117" t="s">
        <v>63</v>
      </c>
      <c r="C117" t="s">
        <v>64</v>
      </c>
      <c r="D117" t="s">
        <v>664</v>
      </c>
      <c r="E117" s="7">
        <f t="shared" si="11"/>
        <v>86104783.066041693</v>
      </c>
      <c r="F117" s="8">
        <f t="shared" si="12"/>
        <v>7.9350272769065251</v>
      </c>
      <c r="G117" s="7">
        <f t="shared" si="21"/>
        <v>25703.95782768865</v>
      </c>
      <c r="H117">
        <v>4.41</v>
      </c>
      <c r="I117" s="7" t="s">
        <v>204</v>
      </c>
      <c r="J117" s="7" t="s">
        <v>204</v>
      </c>
      <c r="K117" s="7" t="s">
        <v>204</v>
      </c>
      <c r="L117" s="7" t="s">
        <v>204</v>
      </c>
      <c r="M117" s="7" t="s">
        <v>204</v>
      </c>
      <c r="N117" s="7">
        <v>7.7206980564945749</v>
      </c>
      <c r="O117" s="7">
        <v>4.4576980564945741</v>
      </c>
      <c r="P117">
        <v>21</v>
      </c>
      <c r="Q117">
        <f t="shared" si="13"/>
        <v>294</v>
      </c>
      <c r="R117" t="s">
        <v>738</v>
      </c>
      <c r="S117" s="9" t="s">
        <v>41</v>
      </c>
      <c r="T117" t="s">
        <v>206</v>
      </c>
      <c r="U117" t="s">
        <v>65</v>
      </c>
      <c r="V117">
        <v>202.26</v>
      </c>
      <c r="W117">
        <v>8.1929999999999996</v>
      </c>
      <c r="X117">
        <v>4.93</v>
      </c>
      <c r="Y117" s="8">
        <f t="shared" si="14"/>
        <v>-3.2629999999999999</v>
      </c>
      <c r="Z117">
        <v>-3.3130000000000002</v>
      </c>
      <c r="AA117" s="7">
        <v>4.5899999999999998E-5</v>
      </c>
      <c r="AB117">
        <v>1.06E-2</v>
      </c>
      <c r="AC117">
        <f t="shared" si="15"/>
        <v>-1.9746941347352298</v>
      </c>
      <c r="AD117">
        <f t="shared" si="16"/>
        <v>-4.338187314462739</v>
      </c>
      <c r="AE117" s="7">
        <f t="shared" si="17"/>
        <v>89.869162881440928</v>
      </c>
      <c r="AF117" s="7">
        <v>20</v>
      </c>
      <c r="AG117" s="7">
        <f t="shared" si="18"/>
        <v>-109.86916288144093</v>
      </c>
      <c r="AH117" s="7">
        <f t="shared" si="19"/>
        <v>-3.525027276906525</v>
      </c>
      <c r="AI117">
        <v>0</v>
      </c>
      <c r="AJ117">
        <v>0.25</v>
      </c>
      <c r="AK117">
        <v>9.11</v>
      </c>
      <c r="AL117">
        <v>1.52</v>
      </c>
      <c r="AM117">
        <v>1.58</v>
      </c>
    </row>
    <row r="118" spans="1:39" x14ac:dyDescent="0.25">
      <c r="A118">
        <v>760</v>
      </c>
      <c r="B118" t="s">
        <v>281</v>
      </c>
      <c r="C118" t="s">
        <v>211</v>
      </c>
      <c r="D118" t="s">
        <v>664</v>
      </c>
      <c r="E118" s="7">
        <f t="shared" si="11"/>
        <v>225081522.07572427</v>
      </c>
      <c r="F118" s="8">
        <f t="shared" si="12"/>
        <v>8.3523398433348639</v>
      </c>
      <c r="G118" s="7">
        <f t="shared" si="21"/>
        <v>35481.33892335758</v>
      </c>
      <c r="H118">
        <v>4.55</v>
      </c>
      <c r="I118" s="7" t="s">
        <v>204</v>
      </c>
      <c r="J118" s="7" t="s">
        <v>204</v>
      </c>
      <c r="K118" s="7" t="s">
        <v>204</v>
      </c>
      <c r="L118" s="7" t="s">
        <v>204</v>
      </c>
      <c r="M118" s="7" t="s">
        <v>204</v>
      </c>
      <c r="N118" s="7">
        <v>8.2446878861645398</v>
      </c>
      <c r="O118" s="7">
        <v>4.5736878861645351</v>
      </c>
      <c r="P118">
        <v>23</v>
      </c>
      <c r="Q118">
        <f t="shared" si="13"/>
        <v>296</v>
      </c>
      <c r="R118" t="s">
        <v>739</v>
      </c>
      <c r="S118" s="9" t="s">
        <v>41</v>
      </c>
      <c r="T118" t="s">
        <v>206</v>
      </c>
      <c r="U118" t="s">
        <v>212</v>
      </c>
      <c r="V118">
        <v>202.26</v>
      </c>
      <c r="W118">
        <v>8.6010000000000009</v>
      </c>
      <c r="X118">
        <v>4.93</v>
      </c>
      <c r="Y118" s="8">
        <f t="shared" si="14"/>
        <v>-3.6710000000000012</v>
      </c>
      <c r="Z118">
        <v>-3.4409999999999998</v>
      </c>
      <c r="AA118">
        <v>4.17E-4</v>
      </c>
      <c r="AB118">
        <v>8.1099999999999992E-3</v>
      </c>
      <c r="AC118">
        <f t="shared" si="15"/>
        <v>-2.090979145788844</v>
      </c>
      <c r="AD118">
        <f t="shared" si="16"/>
        <v>-3.3798639450262424</v>
      </c>
      <c r="AE118" s="7">
        <f t="shared" si="17"/>
        <v>90.891991309465396</v>
      </c>
      <c r="AF118" s="7">
        <v>20</v>
      </c>
      <c r="AG118" s="7">
        <f t="shared" si="18"/>
        <v>-110.8919913094654</v>
      </c>
      <c r="AH118" s="7">
        <f t="shared" si="19"/>
        <v>-3.8023398433348632</v>
      </c>
      <c r="AI118">
        <v>0</v>
      </c>
      <c r="AJ118">
        <v>0.25</v>
      </c>
      <c r="AK118">
        <v>9.11</v>
      </c>
      <c r="AL118">
        <v>1.52</v>
      </c>
      <c r="AM118">
        <v>1.58</v>
      </c>
    </row>
    <row r="119" spans="1:39" x14ac:dyDescent="0.25">
      <c r="A119">
        <v>756</v>
      </c>
      <c r="B119" t="s">
        <v>281</v>
      </c>
      <c r="C119" t="s">
        <v>211</v>
      </c>
      <c r="D119" t="s">
        <v>664</v>
      </c>
      <c r="E119" s="7">
        <f t="shared" si="11"/>
        <v>769025713.97144747</v>
      </c>
      <c r="F119" s="8">
        <f t="shared" si="12"/>
        <v>8.8859408615819273</v>
      </c>
      <c r="G119" s="7">
        <f t="shared" si="21"/>
        <v>34673.685045253202</v>
      </c>
      <c r="H119">
        <v>4.54</v>
      </c>
      <c r="I119" s="7" t="s">
        <v>204</v>
      </c>
      <c r="J119" s="7" t="s">
        <v>204</v>
      </c>
      <c r="K119" s="7" t="s">
        <v>204</v>
      </c>
      <c r="L119" s="7" t="s">
        <v>204</v>
      </c>
      <c r="M119" s="7" t="s">
        <v>204</v>
      </c>
      <c r="N119" s="7">
        <v>8.3327294150121958</v>
      </c>
      <c r="O119" s="7">
        <v>4.6617294150121946</v>
      </c>
      <c r="P119">
        <v>15</v>
      </c>
      <c r="Q119">
        <f t="shared" si="13"/>
        <v>288</v>
      </c>
      <c r="R119" t="s">
        <v>697</v>
      </c>
      <c r="S119" s="9" t="s">
        <v>41</v>
      </c>
      <c r="T119" t="s">
        <v>206</v>
      </c>
      <c r="U119" t="s">
        <v>212</v>
      </c>
      <c r="V119">
        <v>202.26</v>
      </c>
      <c r="W119">
        <v>8.6010000000000009</v>
      </c>
      <c r="X119">
        <v>4.93</v>
      </c>
      <c r="Y119" s="8">
        <f t="shared" si="14"/>
        <v>-3.6710000000000012</v>
      </c>
      <c r="Z119">
        <v>-3.4409999999999998</v>
      </c>
      <c r="AA119">
        <v>4.17E-4</v>
      </c>
      <c r="AB119">
        <v>8.1099999999999992E-3</v>
      </c>
      <c r="AC119">
        <f t="shared" si="15"/>
        <v>-2.090979145788844</v>
      </c>
      <c r="AD119">
        <f t="shared" si="16"/>
        <v>-3.3798639450262424</v>
      </c>
      <c r="AE119" s="7">
        <f t="shared" si="17"/>
        <v>90.891991309465396</v>
      </c>
      <c r="AF119" s="7">
        <v>20</v>
      </c>
      <c r="AG119" s="7">
        <f t="shared" si="18"/>
        <v>-110.8919913094654</v>
      </c>
      <c r="AH119" s="7">
        <f t="shared" si="19"/>
        <v>-4.3459408615819273</v>
      </c>
      <c r="AI119">
        <v>0</v>
      </c>
      <c r="AJ119">
        <v>0.25</v>
      </c>
      <c r="AK119">
        <v>9.11</v>
      </c>
      <c r="AL119">
        <v>1.52</v>
      </c>
      <c r="AM119">
        <v>1.58</v>
      </c>
    </row>
    <row r="120" spans="1:39" x14ac:dyDescent="0.25">
      <c r="A120">
        <v>761</v>
      </c>
      <c r="B120" t="s">
        <v>281</v>
      </c>
      <c r="C120" t="s">
        <v>211</v>
      </c>
      <c r="D120" t="s">
        <v>664</v>
      </c>
      <c r="E120" s="7">
        <f t="shared" si="11"/>
        <v>310698991.32619619</v>
      </c>
      <c r="F120" s="8">
        <f t="shared" si="12"/>
        <v>8.4923398433348645</v>
      </c>
      <c r="G120" s="7">
        <f t="shared" si="21"/>
        <v>48977.881936844686</v>
      </c>
      <c r="H120">
        <v>4.6900000000000004</v>
      </c>
      <c r="I120" s="7" t="s">
        <v>204</v>
      </c>
      <c r="J120" s="7" t="s">
        <v>204</v>
      </c>
      <c r="K120" s="7" t="s">
        <v>204</v>
      </c>
      <c r="L120" s="7" t="s">
        <v>204</v>
      </c>
      <c r="M120" s="7" t="s">
        <v>204</v>
      </c>
      <c r="N120" s="7">
        <v>8.3846878861645386</v>
      </c>
      <c r="O120" s="7">
        <v>4.7136878861645357</v>
      </c>
      <c r="P120">
        <v>23</v>
      </c>
      <c r="Q120">
        <f t="shared" si="13"/>
        <v>296</v>
      </c>
      <c r="R120" t="s">
        <v>739</v>
      </c>
      <c r="S120" s="9" t="s">
        <v>41</v>
      </c>
      <c r="T120" t="s">
        <v>206</v>
      </c>
      <c r="U120" t="s">
        <v>212</v>
      </c>
      <c r="V120">
        <v>202.26</v>
      </c>
      <c r="W120">
        <v>8.6010000000000009</v>
      </c>
      <c r="X120">
        <v>4.93</v>
      </c>
      <c r="Y120" s="8">
        <f t="shared" si="14"/>
        <v>-3.6710000000000012</v>
      </c>
      <c r="Z120">
        <v>-3.4409999999999998</v>
      </c>
      <c r="AA120">
        <v>4.17E-4</v>
      </c>
      <c r="AB120">
        <v>8.1099999999999992E-3</v>
      </c>
      <c r="AC120">
        <f t="shared" si="15"/>
        <v>-2.090979145788844</v>
      </c>
      <c r="AD120">
        <f t="shared" si="16"/>
        <v>-3.3798639450262424</v>
      </c>
      <c r="AE120" s="7">
        <f t="shared" si="17"/>
        <v>90.891991309465396</v>
      </c>
      <c r="AF120" s="7">
        <v>20</v>
      </c>
      <c r="AG120" s="7">
        <f t="shared" si="18"/>
        <v>-110.8919913094654</v>
      </c>
      <c r="AH120" s="7">
        <f t="shared" si="19"/>
        <v>-3.8023398433348632</v>
      </c>
      <c r="AI120">
        <v>0</v>
      </c>
      <c r="AJ120">
        <v>0.25</v>
      </c>
      <c r="AK120">
        <v>9.11</v>
      </c>
      <c r="AL120">
        <v>1.52</v>
      </c>
      <c r="AM120">
        <v>1.58</v>
      </c>
    </row>
    <row r="121" spans="1:39" x14ac:dyDescent="0.25">
      <c r="A121">
        <v>766</v>
      </c>
      <c r="B121" t="s">
        <v>281</v>
      </c>
      <c r="C121" t="s">
        <v>211</v>
      </c>
      <c r="D121" t="s">
        <v>664</v>
      </c>
      <c r="E121" s="7">
        <f t="shared" si="11"/>
        <v>586932145.4425844</v>
      </c>
      <c r="F121" s="8">
        <f t="shared" si="12"/>
        <v>8.7685878958588184</v>
      </c>
      <c r="G121" s="7">
        <f t="shared" si="21"/>
        <v>42657.951880159271</v>
      </c>
      <c r="H121">
        <v>4.63</v>
      </c>
      <c r="I121" s="7" t="s">
        <v>204</v>
      </c>
      <c r="J121" s="7" t="s">
        <v>204</v>
      </c>
      <c r="K121" s="7" t="s">
        <v>204</v>
      </c>
      <c r="L121" s="7" t="s">
        <v>204</v>
      </c>
      <c r="M121" s="7" t="s">
        <v>204</v>
      </c>
      <c r="N121" s="7">
        <v>8.3853321308125732</v>
      </c>
      <c r="O121" s="7">
        <v>4.7143321308125721</v>
      </c>
      <c r="P121">
        <v>18</v>
      </c>
      <c r="Q121">
        <f t="shared" si="13"/>
        <v>291</v>
      </c>
      <c r="R121" t="s">
        <v>741</v>
      </c>
      <c r="S121" s="9" t="s">
        <v>41</v>
      </c>
      <c r="T121" t="s">
        <v>206</v>
      </c>
      <c r="U121" t="s">
        <v>212</v>
      </c>
      <c r="V121">
        <v>202.26</v>
      </c>
      <c r="W121">
        <v>8.6010000000000009</v>
      </c>
      <c r="X121">
        <v>4.93</v>
      </c>
      <c r="Y121" s="8">
        <f t="shared" si="14"/>
        <v>-3.6710000000000012</v>
      </c>
      <c r="Z121">
        <v>-3.4409999999999998</v>
      </c>
      <c r="AA121">
        <v>4.17E-4</v>
      </c>
      <c r="AB121">
        <v>8.1099999999999992E-3</v>
      </c>
      <c r="AC121">
        <f t="shared" si="15"/>
        <v>-2.090979145788844</v>
      </c>
      <c r="AD121">
        <f t="shared" si="16"/>
        <v>-3.3798639450262424</v>
      </c>
      <c r="AE121" s="7">
        <f t="shared" si="17"/>
        <v>90.891991309465396</v>
      </c>
      <c r="AF121" s="7">
        <v>20</v>
      </c>
      <c r="AG121" s="7">
        <f t="shared" si="18"/>
        <v>-110.8919913094654</v>
      </c>
      <c r="AH121" s="7">
        <f t="shared" si="19"/>
        <v>-4.1385878958588185</v>
      </c>
      <c r="AI121">
        <v>0</v>
      </c>
      <c r="AJ121">
        <v>0.25</v>
      </c>
      <c r="AK121">
        <v>9.11</v>
      </c>
      <c r="AL121">
        <v>1.52</v>
      </c>
      <c r="AM121">
        <v>1.58</v>
      </c>
    </row>
    <row r="122" spans="1:39" x14ac:dyDescent="0.25">
      <c r="A122">
        <v>681</v>
      </c>
      <c r="B122" t="s">
        <v>63</v>
      </c>
      <c r="C122" t="s">
        <v>64</v>
      </c>
      <c r="D122" t="s">
        <v>664</v>
      </c>
      <c r="E122" s="7">
        <f t="shared" si="11"/>
        <v>348109155.98616922</v>
      </c>
      <c r="F122" s="8">
        <f t="shared" si="12"/>
        <v>8.5417154462718639</v>
      </c>
      <c r="G122" s="7">
        <f t="shared" si="21"/>
        <v>40738.027780411358</v>
      </c>
      <c r="H122">
        <v>4.6100000000000003</v>
      </c>
      <c r="I122" s="7" t="s">
        <v>204</v>
      </c>
      <c r="J122" s="7" t="s">
        <v>204</v>
      </c>
      <c r="K122" s="7" t="s">
        <v>204</v>
      </c>
      <c r="L122" s="7" t="s">
        <v>204</v>
      </c>
      <c r="M122" s="7" t="s">
        <v>204</v>
      </c>
      <c r="N122" s="7">
        <v>7.9947294150121957</v>
      </c>
      <c r="O122" s="7">
        <v>4.7317294150121949</v>
      </c>
      <c r="P122">
        <v>15</v>
      </c>
      <c r="Q122">
        <f t="shared" si="13"/>
        <v>288</v>
      </c>
      <c r="R122" t="s">
        <v>697</v>
      </c>
      <c r="S122" s="9" t="s">
        <v>41</v>
      </c>
      <c r="T122" t="s">
        <v>206</v>
      </c>
      <c r="U122" t="s">
        <v>65</v>
      </c>
      <c r="V122">
        <v>202.26</v>
      </c>
      <c r="W122">
        <v>8.1929999999999996</v>
      </c>
      <c r="X122">
        <v>4.93</v>
      </c>
      <c r="Y122" s="8">
        <f t="shared" si="14"/>
        <v>-3.2629999999999999</v>
      </c>
      <c r="Z122">
        <v>-3.3130000000000002</v>
      </c>
      <c r="AA122" s="7">
        <v>4.5899999999999998E-5</v>
      </c>
      <c r="AB122">
        <v>1.06E-2</v>
      </c>
      <c r="AC122">
        <f t="shared" si="15"/>
        <v>-1.9746941347352298</v>
      </c>
      <c r="AD122">
        <f t="shared" si="16"/>
        <v>-4.338187314462739</v>
      </c>
      <c r="AE122" s="7">
        <f t="shared" si="17"/>
        <v>89.869162881440928</v>
      </c>
      <c r="AF122" s="7">
        <v>20</v>
      </c>
      <c r="AG122" s="7">
        <f t="shared" si="18"/>
        <v>-109.86916288144093</v>
      </c>
      <c r="AH122" s="7">
        <f t="shared" si="19"/>
        <v>-3.9317154462718635</v>
      </c>
      <c r="AI122">
        <v>0</v>
      </c>
      <c r="AJ122">
        <v>0.25</v>
      </c>
      <c r="AK122">
        <v>9.11</v>
      </c>
      <c r="AL122">
        <v>1.52</v>
      </c>
      <c r="AM122">
        <v>1.58</v>
      </c>
    </row>
    <row r="123" spans="1:39" x14ac:dyDescent="0.25">
      <c r="A123">
        <v>687</v>
      </c>
      <c r="B123" t="s">
        <v>63</v>
      </c>
      <c r="C123" t="s">
        <v>64</v>
      </c>
      <c r="D123" t="s">
        <v>664</v>
      </c>
      <c r="E123" s="7">
        <f t="shared" si="11"/>
        <v>285940077.67759192</v>
      </c>
      <c r="F123" s="8">
        <f t="shared" si="12"/>
        <v>8.4562750308192705</v>
      </c>
      <c r="G123" s="7">
        <f t="shared" si="21"/>
        <v>53703.179637025423</v>
      </c>
      <c r="H123">
        <v>4.7300000000000004</v>
      </c>
      <c r="I123" s="7" t="s">
        <v>204</v>
      </c>
      <c r="J123" s="7" t="s">
        <v>204</v>
      </c>
      <c r="K123" s="7" t="s">
        <v>204</v>
      </c>
      <c r="L123" s="7" t="s">
        <v>204</v>
      </c>
      <c r="M123" s="7" t="s">
        <v>204</v>
      </c>
      <c r="N123" s="7">
        <v>8.0773321308125734</v>
      </c>
      <c r="O123" s="7">
        <v>4.8143321308125726</v>
      </c>
      <c r="P123">
        <v>18</v>
      </c>
      <c r="Q123">
        <f t="shared" si="13"/>
        <v>291</v>
      </c>
      <c r="R123" t="s">
        <v>741</v>
      </c>
      <c r="S123" s="9" t="s">
        <v>41</v>
      </c>
      <c r="T123" t="s">
        <v>206</v>
      </c>
      <c r="U123" t="s">
        <v>65</v>
      </c>
      <c r="V123">
        <v>202.26</v>
      </c>
      <c r="W123">
        <v>8.1929999999999996</v>
      </c>
      <c r="X123">
        <v>4.93</v>
      </c>
      <c r="Y123" s="8">
        <f t="shared" si="14"/>
        <v>-3.2629999999999999</v>
      </c>
      <c r="Z123">
        <v>-3.3130000000000002</v>
      </c>
      <c r="AA123" s="7">
        <v>4.5899999999999998E-5</v>
      </c>
      <c r="AB123">
        <v>1.06E-2</v>
      </c>
      <c r="AC123">
        <f t="shared" si="15"/>
        <v>-1.9746941347352298</v>
      </c>
      <c r="AD123">
        <f t="shared" si="16"/>
        <v>-4.338187314462739</v>
      </c>
      <c r="AE123" s="7">
        <f t="shared" si="17"/>
        <v>89.869162881440928</v>
      </c>
      <c r="AF123" s="7">
        <v>20</v>
      </c>
      <c r="AG123" s="7">
        <f t="shared" si="18"/>
        <v>-109.86916288144093</v>
      </c>
      <c r="AH123" s="7">
        <f t="shared" si="19"/>
        <v>-3.7262750308192691</v>
      </c>
      <c r="AI123">
        <v>0</v>
      </c>
      <c r="AJ123">
        <v>0.25</v>
      </c>
      <c r="AK123">
        <v>9.11</v>
      </c>
      <c r="AL123">
        <v>1.52</v>
      </c>
      <c r="AM123">
        <v>1.58</v>
      </c>
    </row>
    <row r="124" spans="1:39" x14ac:dyDescent="0.25">
      <c r="A124">
        <v>1149</v>
      </c>
      <c r="B124" t="s">
        <v>393</v>
      </c>
      <c r="C124" t="s">
        <v>189</v>
      </c>
      <c r="D124" t="s">
        <v>664</v>
      </c>
      <c r="E124" s="7">
        <f t="shared" si="11"/>
        <v>68233869.414167136</v>
      </c>
      <c r="F124" s="8">
        <f t="shared" si="12"/>
        <v>7.8339999999999996</v>
      </c>
      <c r="G124" s="7">
        <f t="shared" si="21"/>
        <v>380189.39632056188</v>
      </c>
      <c r="H124">
        <v>5.58</v>
      </c>
      <c r="I124" s="7" t="s">
        <v>204</v>
      </c>
      <c r="J124" s="7" t="s">
        <v>204</v>
      </c>
      <c r="K124" s="7" t="s">
        <v>204</v>
      </c>
      <c r="L124" s="7" t="s">
        <v>204</v>
      </c>
      <c r="M124" s="7" t="s">
        <v>204</v>
      </c>
      <c r="N124" s="7">
        <v>7.8340000000000014</v>
      </c>
      <c r="O124" s="7">
        <v>5.580000000000001</v>
      </c>
      <c r="P124">
        <v>25</v>
      </c>
      <c r="Q124">
        <f t="shared" si="13"/>
        <v>298</v>
      </c>
      <c r="R124" t="s">
        <v>714</v>
      </c>
      <c r="S124" s="9" t="s">
        <v>41</v>
      </c>
      <c r="T124" t="s">
        <v>206</v>
      </c>
      <c r="U124" t="s">
        <v>190</v>
      </c>
      <c r="V124">
        <v>326.44</v>
      </c>
      <c r="W124">
        <v>9.234</v>
      </c>
      <c r="X124">
        <v>6.98</v>
      </c>
      <c r="Y124" s="8">
        <f t="shared" si="14"/>
        <v>-2.2539999999999996</v>
      </c>
      <c r="Z124">
        <v>-2.4340000000000002</v>
      </c>
      <c r="AA124">
        <v>2.9500000000000001E-4</v>
      </c>
      <c r="AB124">
        <v>4.0800000000000003E-2</v>
      </c>
      <c r="AC124">
        <f t="shared" si="15"/>
        <v>-1.38933983691012</v>
      </c>
      <c r="AD124">
        <f t="shared" si="16"/>
        <v>-3.530177984021837</v>
      </c>
      <c r="AE124" s="7">
        <f t="shared" si="17"/>
        <v>84.720459614725115</v>
      </c>
      <c r="AF124" s="7">
        <v>20</v>
      </c>
      <c r="AG124" s="7">
        <f t="shared" si="18"/>
        <v>-104.72045961472512</v>
      </c>
      <c r="AH124" s="7">
        <f t="shared" si="19"/>
        <v>-2.2539999999999996</v>
      </c>
      <c r="AI124">
        <v>0</v>
      </c>
      <c r="AJ124">
        <v>0.11</v>
      </c>
      <c r="AK124">
        <v>9.3000000000000007</v>
      </c>
      <c r="AL124">
        <v>1.61</v>
      </c>
      <c r="AM124">
        <v>1.94</v>
      </c>
    </row>
    <row r="125" spans="1:39" x14ac:dyDescent="0.25">
      <c r="A125">
        <v>1150</v>
      </c>
      <c r="B125" t="s">
        <v>393</v>
      </c>
      <c r="C125" t="s">
        <v>189</v>
      </c>
      <c r="D125" t="s">
        <v>664</v>
      </c>
      <c r="E125" s="7">
        <f t="shared" si="11"/>
        <v>92044957.175317258</v>
      </c>
      <c r="F125" s="8">
        <f t="shared" si="12"/>
        <v>7.9639999999999995</v>
      </c>
      <c r="G125" s="7">
        <f t="shared" si="21"/>
        <v>512861.38399136515</v>
      </c>
      <c r="H125">
        <v>5.71</v>
      </c>
      <c r="I125" s="7" t="s">
        <v>204</v>
      </c>
      <c r="J125" s="7" t="s">
        <v>204</v>
      </c>
      <c r="K125" s="7" t="s">
        <v>204</v>
      </c>
      <c r="L125" s="7" t="s">
        <v>204</v>
      </c>
      <c r="M125" s="7" t="s">
        <v>204</v>
      </c>
      <c r="N125" s="7">
        <v>7.9640000000000004</v>
      </c>
      <c r="O125" s="7">
        <v>5.71</v>
      </c>
      <c r="P125">
        <v>25</v>
      </c>
      <c r="Q125">
        <f t="shared" si="13"/>
        <v>298</v>
      </c>
      <c r="R125" t="s">
        <v>714</v>
      </c>
      <c r="S125" s="9" t="s">
        <v>41</v>
      </c>
      <c r="T125" t="s">
        <v>206</v>
      </c>
      <c r="U125" t="s">
        <v>190</v>
      </c>
      <c r="V125">
        <v>326.44</v>
      </c>
      <c r="W125">
        <v>9.234</v>
      </c>
      <c r="X125">
        <v>6.98</v>
      </c>
      <c r="Y125" s="8">
        <f t="shared" si="14"/>
        <v>-2.2539999999999996</v>
      </c>
      <c r="Z125">
        <v>-2.4340000000000002</v>
      </c>
      <c r="AA125">
        <v>2.9500000000000001E-4</v>
      </c>
      <c r="AB125">
        <v>4.0800000000000003E-2</v>
      </c>
      <c r="AC125">
        <f t="shared" si="15"/>
        <v>-1.38933983691012</v>
      </c>
      <c r="AD125">
        <f t="shared" si="16"/>
        <v>-3.530177984021837</v>
      </c>
      <c r="AE125" s="7">
        <f t="shared" si="17"/>
        <v>84.720459614725115</v>
      </c>
      <c r="AF125" s="7">
        <v>20</v>
      </c>
      <c r="AG125" s="7">
        <f t="shared" si="18"/>
        <v>-104.72045961472512</v>
      </c>
      <c r="AH125" s="7">
        <f t="shared" si="19"/>
        <v>-2.2539999999999996</v>
      </c>
      <c r="AI125">
        <v>0</v>
      </c>
      <c r="AJ125">
        <v>0.11</v>
      </c>
      <c r="AK125">
        <v>9.3000000000000007</v>
      </c>
      <c r="AL125">
        <v>1.61</v>
      </c>
      <c r="AM125">
        <v>1.94</v>
      </c>
    </row>
    <row r="126" spans="1:39" x14ac:dyDescent="0.25">
      <c r="A126">
        <v>1278</v>
      </c>
      <c r="B126" t="s">
        <v>795</v>
      </c>
      <c r="C126" t="s">
        <v>796</v>
      </c>
      <c r="D126" t="s">
        <v>664</v>
      </c>
      <c r="E126" s="7">
        <f t="shared" si="11"/>
        <v>98401110.57611376</v>
      </c>
      <c r="F126" s="8">
        <f t="shared" si="12"/>
        <v>7.9930000000000003</v>
      </c>
      <c r="G126" s="7">
        <f t="shared" si="21"/>
        <v>371535.2290971732</v>
      </c>
      <c r="H126">
        <v>5.57</v>
      </c>
      <c r="I126" s="7" t="s">
        <v>204</v>
      </c>
      <c r="J126" s="7" t="s">
        <v>204</v>
      </c>
      <c r="K126" s="7" t="s">
        <v>204</v>
      </c>
      <c r="L126" s="7" t="s">
        <v>204</v>
      </c>
      <c r="M126" s="7" t="s">
        <v>204</v>
      </c>
      <c r="N126" s="7">
        <v>7.9930000000000021</v>
      </c>
      <c r="O126" s="7">
        <v>5.5700000000000012</v>
      </c>
      <c r="P126">
        <v>25</v>
      </c>
      <c r="Q126">
        <f t="shared" si="13"/>
        <v>298</v>
      </c>
      <c r="R126" t="s">
        <v>714</v>
      </c>
      <c r="S126" s="9" t="s">
        <v>41</v>
      </c>
      <c r="T126" t="s">
        <v>206</v>
      </c>
      <c r="U126" t="s">
        <v>797</v>
      </c>
      <c r="V126">
        <v>326.44</v>
      </c>
      <c r="W126">
        <v>9.4030000000000005</v>
      </c>
      <c r="X126">
        <v>6.98</v>
      </c>
      <c r="Y126" s="8">
        <f t="shared" si="14"/>
        <v>-2.423</v>
      </c>
      <c r="Z126">
        <v>-2.423</v>
      </c>
      <c r="AA126">
        <v>2.9500000000000001E-4</v>
      </c>
      <c r="AB126">
        <v>3.7299999999999998E-3</v>
      </c>
      <c r="AC126">
        <f t="shared" si="15"/>
        <v>-2.4282911681913126</v>
      </c>
      <c r="AD126">
        <f t="shared" si="16"/>
        <v>-3.530177984021837</v>
      </c>
      <c r="AE126" s="7">
        <f t="shared" si="17"/>
        <v>93.858945713146895</v>
      </c>
      <c r="AF126" s="7">
        <v>20</v>
      </c>
      <c r="AG126" s="7">
        <f t="shared" si="18"/>
        <v>-113.85894571314689</v>
      </c>
      <c r="AH126" s="7">
        <f t="shared" si="19"/>
        <v>-2.423</v>
      </c>
      <c r="AI126">
        <v>0</v>
      </c>
      <c r="AJ126">
        <v>0.04</v>
      </c>
      <c r="AK126">
        <v>9.33</v>
      </c>
      <c r="AL126">
        <v>1.6</v>
      </c>
      <c r="AM126">
        <v>1.94</v>
      </c>
    </row>
    <row r="127" spans="1:39" x14ac:dyDescent="0.25">
      <c r="A127">
        <v>1279</v>
      </c>
      <c r="B127" t="s">
        <v>795</v>
      </c>
      <c r="C127" t="s">
        <v>796</v>
      </c>
      <c r="D127" t="s">
        <v>664</v>
      </c>
      <c r="E127" s="7">
        <f t="shared" si="11"/>
        <v>135831344.65871528</v>
      </c>
      <c r="F127" s="8">
        <f t="shared" si="12"/>
        <v>8.1329999999999991</v>
      </c>
      <c r="G127" s="7">
        <f t="shared" si="21"/>
        <v>512861.38399136515</v>
      </c>
      <c r="H127">
        <v>5.71</v>
      </c>
      <c r="I127" s="7" t="s">
        <v>204</v>
      </c>
      <c r="J127" s="7" t="s">
        <v>204</v>
      </c>
      <c r="K127" s="7" t="s">
        <v>204</v>
      </c>
      <c r="L127" s="7" t="s">
        <v>204</v>
      </c>
      <c r="M127" s="7" t="s">
        <v>204</v>
      </c>
      <c r="N127" s="7">
        <v>8.1329999999999991</v>
      </c>
      <c r="O127" s="7">
        <v>5.71</v>
      </c>
      <c r="P127">
        <v>25</v>
      </c>
      <c r="Q127">
        <f t="shared" si="13"/>
        <v>298</v>
      </c>
      <c r="R127" t="s">
        <v>714</v>
      </c>
      <c r="S127" s="9" t="s">
        <v>41</v>
      </c>
      <c r="T127" t="s">
        <v>206</v>
      </c>
      <c r="U127" t="s">
        <v>797</v>
      </c>
      <c r="V127">
        <v>326.44</v>
      </c>
      <c r="W127">
        <v>9.4030000000000005</v>
      </c>
      <c r="X127">
        <v>6.98</v>
      </c>
      <c r="Y127" s="8">
        <f t="shared" si="14"/>
        <v>-2.423</v>
      </c>
      <c r="Z127">
        <v>-2.423</v>
      </c>
      <c r="AA127">
        <v>2.9500000000000001E-4</v>
      </c>
      <c r="AB127">
        <v>3.7299999999999998E-3</v>
      </c>
      <c r="AC127">
        <f t="shared" si="15"/>
        <v>-2.4282911681913126</v>
      </c>
      <c r="AD127">
        <f t="shared" si="16"/>
        <v>-3.530177984021837</v>
      </c>
      <c r="AE127" s="7">
        <f t="shared" si="17"/>
        <v>93.858945713146895</v>
      </c>
      <c r="AF127" s="7">
        <v>20</v>
      </c>
      <c r="AG127" s="7">
        <f t="shared" si="18"/>
        <v>-113.85894571314689</v>
      </c>
      <c r="AH127" s="7">
        <f t="shared" si="19"/>
        <v>-2.423</v>
      </c>
      <c r="AI127">
        <v>0</v>
      </c>
      <c r="AJ127">
        <v>0.04</v>
      </c>
      <c r="AK127">
        <v>9.33</v>
      </c>
      <c r="AL127">
        <v>1.6</v>
      </c>
      <c r="AM127">
        <v>1.94</v>
      </c>
    </row>
    <row r="128" spans="1:39" x14ac:dyDescent="0.25">
      <c r="A128">
        <v>215</v>
      </c>
      <c r="B128" t="s">
        <v>395</v>
      </c>
      <c r="C128" t="s">
        <v>192</v>
      </c>
      <c r="D128" t="s">
        <v>664</v>
      </c>
      <c r="E128" s="7">
        <f t="shared" si="11"/>
        <v>3768563.5379848802</v>
      </c>
      <c r="F128" s="8">
        <f t="shared" si="12"/>
        <v>6.5761758418749183</v>
      </c>
      <c r="G128">
        <v>1059</v>
      </c>
      <c r="H128" s="7">
        <f>LOG(G128)</f>
        <v>3.024895960107485</v>
      </c>
      <c r="I128" s="7" t="s">
        <v>204</v>
      </c>
      <c r="J128" s="7" t="s">
        <v>204</v>
      </c>
      <c r="K128" s="7" t="s">
        <v>204</v>
      </c>
      <c r="L128" s="7" t="s">
        <v>204</v>
      </c>
      <c r="M128" s="7" t="s">
        <v>204</v>
      </c>
      <c r="N128" s="7">
        <v>6.3515940166020588</v>
      </c>
      <c r="O128" s="7">
        <v>3.0725940166020589</v>
      </c>
      <c r="P128">
        <v>21</v>
      </c>
      <c r="Q128">
        <f t="shared" si="13"/>
        <v>294</v>
      </c>
      <c r="R128" t="s">
        <v>730</v>
      </c>
      <c r="S128" s="9" t="s">
        <v>733</v>
      </c>
      <c r="T128" t="s">
        <v>206</v>
      </c>
      <c r="U128" t="s">
        <v>193</v>
      </c>
      <c r="V128">
        <v>318.02999999999997</v>
      </c>
      <c r="W128">
        <v>9.2789999999999999</v>
      </c>
      <c r="X128">
        <v>6</v>
      </c>
      <c r="Y128" s="8">
        <f t="shared" si="14"/>
        <v>-3.2789999999999999</v>
      </c>
      <c r="Z128">
        <v>-2.7690000000000001</v>
      </c>
      <c r="AA128">
        <v>9.1299999999999992E-3</v>
      </c>
      <c r="AB128">
        <v>3.4399999999999999E-3</v>
      </c>
      <c r="AC128">
        <f t="shared" si="15"/>
        <v>-2.46344155742847</v>
      </c>
      <c r="AD128">
        <f t="shared" si="16"/>
        <v>-2.0395292224657009</v>
      </c>
      <c r="AE128" s="7">
        <f t="shared" si="17"/>
        <v>94.168124145019888</v>
      </c>
      <c r="AF128" s="7">
        <v>20</v>
      </c>
      <c r="AG128" s="7">
        <f t="shared" si="18"/>
        <v>-114.16812414501989</v>
      </c>
      <c r="AH128" s="7">
        <f t="shared" si="19"/>
        <v>-3.5512798817674334</v>
      </c>
      <c r="AI128">
        <v>0</v>
      </c>
      <c r="AJ128">
        <v>0.3</v>
      </c>
      <c r="AK128">
        <v>9.3800000000000008</v>
      </c>
      <c r="AL128">
        <v>1.53</v>
      </c>
      <c r="AM128">
        <v>2.0499999999999998</v>
      </c>
    </row>
    <row r="129" spans="1:39" x14ac:dyDescent="0.25">
      <c r="A129">
        <v>214</v>
      </c>
      <c r="B129" t="s">
        <v>395</v>
      </c>
      <c r="C129" t="s">
        <v>192</v>
      </c>
      <c r="D129" t="s">
        <v>664</v>
      </c>
      <c r="E129" s="7">
        <f t="shared" si="11"/>
        <v>9583325.4086810946</v>
      </c>
      <c r="F129" s="8">
        <f t="shared" si="12"/>
        <v>6.9815162351789439</v>
      </c>
      <c r="G129">
        <v>2693</v>
      </c>
      <c r="H129" s="7">
        <f>LOG(G129)</f>
        <v>3.4302363534115106</v>
      </c>
      <c r="I129" s="7" t="s">
        <v>204</v>
      </c>
      <c r="J129" s="7" t="s">
        <v>204</v>
      </c>
      <c r="K129" s="7" t="s">
        <v>204</v>
      </c>
      <c r="L129" s="7" t="s">
        <v>204</v>
      </c>
      <c r="M129" s="7" t="s">
        <v>204</v>
      </c>
      <c r="N129" s="7">
        <v>6.7569344099060844</v>
      </c>
      <c r="O129" s="7">
        <v>3.477934409906084</v>
      </c>
      <c r="P129">
        <v>21</v>
      </c>
      <c r="Q129">
        <f t="shared" si="13"/>
        <v>294</v>
      </c>
      <c r="R129" t="s">
        <v>730</v>
      </c>
      <c r="S129" s="9" t="s">
        <v>733</v>
      </c>
      <c r="T129" t="s">
        <v>206</v>
      </c>
      <c r="U129" t="s">
        <v>193</v>
      </c>
      <c r="V129">
        <v>318.02999999999997</v>
      </c>
      <c r="W129">
        <v>9.2789999999999999</v>
      </c>
      <c r="X129">
        <v>6</v>
      </c>
      <c r="Y129" s="8">
        <f t="shared" si="14"/>
        <v>-3.2789999999999999</v>
      </c>
      <c r="Z129">
        <v>-2.7690000000000001</v>
      </c>
      <c r="AA129">
        <v>9.1299999999999992E-3</v>
      </c>
      <c r="AB129">
        <v>3.4399999999999999E-3</v>
      </c>
      <c r="AC129">
        <f t="shared" si="15"/>
        <v>-2.46344155742847</v>
      </c>
      <c r="AD129">
        <f t="shared" si="16"/>
        <v>-2.0395292224657009</v>
      </c>
      <c r="AE129" s="7">
        <f t="shared" si="17"/>
        <v>94.168124145019888</v>
      </c>
      <c r="AF129" s="7">
        <v>20</v>
      </c>
      <c r="AG129" s="7">
        <f t="shared" si="18"/>
        <v>-114.16812414501989</v>
      </c>
      <c r="AH129" s="7">
        <f t="shared" si="19"/>
        <v>-3.5512798817674334</v>
      </c>
      <c r="AI129">
        <v>0</v>
      </c>
      <c r="AJ129">
        <v>0.3</v>
      </c>
      <c r="AK129">
        <v>9.3800000000000008</v>
      </c>
      <c r="AL129">
        <v>1.53</v>
      </c>
      <c r="AM129">
        <v>2.0499999999999998</v>
      </c>
    </row>
    <row r="130" spans="1:39" x14ac:dyDescent="0.25">
      <c r="A130">
        <v>212</v>
      </c>
      <c r="B130" t="s">
        <v>395</v>
      </c>
      <c r="C130" t="s">
        <v>192</v>
      </c>
      <c r="D130" t="s">
        <v>664</v>
      </c>
      <c r="E130" s="7">
        <f t="shared" ref="E130:E193" si="22">10^F130</f>
        <v>1172195365.5481365</v>
      </c>
      <c r="F130" s="8">
        <f t="shared" ref="F130:F193" si="23">H130-AH130</f>
        <v>9.0690000000000008</v>
      </c>
      <c r="G130" s="7">
        <f t="shared" ref="G130:G137" si="24">10^H130</f>
        <v>616595.00186148309</v>
      </c>
      <c r="H130">
        <v>5.79</v>
      </c>
      <c r="I130" s="7" t="s">
        <v>204</v>
      </c>
      <c r="J130" s="7" t="s">
        <v>204</v>
      </c>
      <c r="K130" s="7" t="s">
        <v>204</v>
      </c>
      <c r="L130" s="7" t="s">
        <v>204</v>
      </c>
      <c r="M130" s="7" t="s">
        <v>204</v>
      </c>
      <c r="N130" s="7">
        <v>9.0690000000000026</v>
      </c>
      <c r="O130" s="7">
        <v>5.7900000000000009</v>
      </c>
      <c r="P130">
        <v>25</v>
      </c>
      <c r="Q130">
        <f t="shared" ref="Q130:Q193" si="25">P130+273</f>
        <v>298</v>
      </c>
      <c r="R130" t="s">
        <v>714</v>
      </c>
      <c r="S130" s="9" t="s">
        <v>41</v>
      </c>
      <c r="T130" t="s">
        <v>206</v>
      </c>
      <c r="U130" t="s">
        <v>193</v>
      </c>
      <c r="V130">
        <v>318.02999999999997</v>
      </c>
      <c r="W130">
        <v>9.2789999999999999</v>
      </c>
      <c r="X130">
        <v>6</v>
      </c>
      <c r="Y130" s="8">
        <f t="shared" ref="Y130:Y193" si="26">X130-W130</f>
        <v>-3.2789999999999999</v>
      </c>
      <c r="Z130">
        <v>-2.7690000000000001</v>
      </c>
      <c r="AA130">
        <v>9.1299999999999992E-3</v>
      </c>
      <c r="AB130">
        <v>3.4399999999999999E-3</v>
      </c>
      <c r="AC130">
        <f t="shared" ref="AC130:AC193" si="27">LOG(AB130)</f>
        <v>-2.46344155742847</v>
      </c>
      <c r="AD130">
        <f t="shared" ref="AD130:AD193" si="28">LOG(AA130)</f>
        <v>-2.0395292224657009</v>
      </c>
      <c r="AE130" s="7">
        <f t="shared" ref="AE130:AE193" si="29">-3.82*LN(AB130)+72.5</f>
        <v>94.168124145019888</v>
      </c>
      <c r="AF130" s="7">
        <v>20</v>
      </c>
      <c r="AG130" s="7">
        <f t="shared" ref="AG130:AG193" si="30">-AF130-AE130</f>
        <v>-114.16812414501989</v>
      </c>
      <c r="AH130" s="7">
        <f t="shared" ref="AH130:AH193" si="31">LOG(EXP((-AG130/8.314)*((1000/298)-(1000/Q130))+LN(10^Y130)))</f>
        <v>-3.2790000000000004</v>
      </c>
      <c r="AI130">
        <v>0</v>
      </c>
      <c r="AJ130">
        <v>0.3</v>
      </c>
      <c r="AK130">
        <v>9.3800000000000008</v>
      </c>
      <c r="AL130">
        <v>1.53</v>
      </c>
      <c r="AM130">
        <v>2.0499999999999998</v>
      </c>
    </row>
    <row r="131" spans="1:39" x14ac:dyDescent="0.25">
      <c r="A131">
        <v>213</v>
      </c>
      <c r="B131" t="s">
        <v>395</v>
      </c>
      <c r="C131" t="s">
        <v>192</v>
      </c>
      <c r="D131" t="s">
        <v>664</v>
      </c>
      <c r="E131" s="7">
        <f t="shared" si="22"/>
        <v>1442115351.5248747</v>
      </c>
      <c r="F131" s="8">
        <f t="shared" si="23"/>
        <v>9.1590000000000007</v>
      </c>
      <c r="G131" s="7">
        <f t="shared" si="24"/>
        <v>758577.57502918423</v>
      </c>
      <c r="H131">
        <v>5.88</v>
      </c>
      <c r="I131" s="7" t="s">
        <v>204</v>
      </c>
      <c r="J131" s="7" t="s">
        <v>204</v>
      </c>
      <c r="K131" s="7" t="s">
        <v>204</v>
      </c>
      <c r="L131" s="7" t="s">
        <v>204</v>
      </c>
      <c r="M131" s="7" t="s">
        <v>204</v>
      </c>
      <c r="N131" s="7">
        <v>9.1590000000000025</v>
      </c>
      <c r="O131" s="7">
        <v>5.88</v>
      </c>
      <c r="P131">
        <v>25</v>
      </c>
      <c r="Q131">
        <f t="shared" si="25"/>
        <v>298</v>
      </c>
      <c r="R131" t="s">
        <v>714</v>
      </c>
      <c r="S131" s="9" t="s">
        <v>41</v>
      </c>
      <c r="T131" t="s">
        <v>206</v>
      </c>
      <c r="U131" t="s">
        <v>193</v>
      </c>
      <c r="V131">
        <v>318.02999999999997</v>
      </c>
      <c r="W131">
        <v>9.2789999999999999</v>
      </c>
      <c r="X131">
        <v>6</v>
      </c>
      <c r="Y131" s="8">
        <f t="shared" si="26"/>
        <v>-3.2789999999999999</v>
      </c>
      <c r="Z131">
        <v>-2.7690000000000001</v>
      </c>
      <c r="AA131">
        <v>9.1299999999999992E-3</v>
      </c>
      <c r="AB131">
        <v>3.4399999999999999E-3</v>
      </c>
      <c r="AC131">
        <f t="shared" si="27"/>
        <v>-2.46344155742847</v>
      </c>
      <c r="AD131">
        <f t="shared" si="28"/>
        <v>-2.0395292224657009</v>
      </c>
      <c r="AE131" s="7">
        <f t="shared" si="29"/>
        <v>94.168124145019888</v>
      </c>
      <c r="AF131" s="7">
        <v>20</v>
      </c>
      <c r="AG131" s="7">
        <f t="shared" si="30"/>
        <v>-114.16812414501989</v>
      </c>
      <c r="AH131" s="7">
        <f t="shared" si="31"/>
        <v>-3.2790000000000004</v>
      </c>
      <c r="AI131">
        <v>0</v>
      </c>
      <c r="AJ131">
        <v>0.3</v>
      </c>
      <c r="AK131">
        <v>9.3800000000000008</v>
      </c>
      <c r="AL131">
        <v>1.53</v>
      </c>
      <c r="AM131">
        <v>2.0499999999999998</v>
      </c>
    </row>
    <row r="132" spans="1:39" x14ac:dyDescent="0.25">
      <c r="A132">
        <v>211</v>
      </c>
      <c r="B132" t="s">
        <v>395</v>
      </c>
      <c r="C132" s="10" t="s">
        <v>192</v>
      </c>
      <c r="D132" t="s">
        <v>664</v>
      </c>
      <c r="E132" s="7">
        <f t="shared" si="22"/>
        <v>3839017363.7208381</v>
      </c>
      <c r="F132" s="8">
        <f t="shared" si="23"/>
        <v>9.584220076418287</v>
      </c>
      <c r="G132" s="7">
        <f t="shared" si="24"/>
        <v>1479108.3881682095</v>
      </c>
      <c r="H132">
        <v>6.17</v>
      </c>
      <c r="I132" s="7" t="s">
        <v>204</v>
      </c>
      <c r="J132" s="7" t="s">
        <v>204</v>
      </c>
      <c r="K132" s="7" t="s">
        <v>204</v>
      </c>
      <c r="L132" s="7" t="s">
        <v>204</v>
      </c>
      <c r="M132" s="7" t="s">
        <v>204</v>
      </c>
      <c r="N132" s="7">
        <v>9.4726878861645361</v>
      </c>
      <c r="O132" s="7">
        <v>6.1936878861645361</v>
      </c>
      <c r="P132">
        <v>23</v>
      </c>
      <c r="Q132">
        <f t="shared" si="25"/>
        <v>296</v>
      </c>
      <c r="R132" t="s">
        <v>739</v>
      </c>
      <c r="S132" s="9" t="s">
        <v>41</v>
      </c>
      <c r="T132" t="s">
        <v>206</v>
      </c>
      <c r="U132" t="s">
        <v>193</v>
      </c>
      <c r="V132">
        <v>318.02999999999997</v>
      </c>
      <c r="W132">
        <v>9.2789999999999999</v>
      </c>
      <c r="X132">
        <v>6</v>
      </c>
      <c r="Y132" s="8">
        <f t="shared" si="26"/>
        <v>-3.2789999999999999</v>
      </c>
      <c r="Z132">
        <v>-2.7690000000000001</v>
      </c>
      <c r="AA132">
        <v>9.1299999999999992E-3</v>
      </c>
      <c r="AB132">
        <v>3.4399999999999999E-3</v>
      </c>
      <c r="AC132">
        <f t="shared" si="27"/>
        <v>-2.46344155742847</v>
      </c>
      <c r="AD132">
        <f t="shared" si="28"/>
        <v>-2.0395292224657009</v>
      </c>
      <c r="AE132" s="7">
        <f t="shared" si="29"/>
        <v>94.168124145019888</v>
      </c>
      <c r="AF132" s="7">
        <v>20</v>
      </c>
      <c r="AG132" s="7">
        <f t="shared" si="30"/>
        <v>-114.16812414501989</v>
      </c>
      <c r="AH132" s="7">
        <f t="shared" si="31"/>
        <v>-3.414220076418288</v>
      </c>
      <c r="AI132">
        <v>0</v>
      </c>
      <c r="AJ132">
        <v>0.3</v>
      </c>
      <c r="AK132">
        <v>9.3800000000000008</v>
      </c>
      <c r="AL132">
        <v>1.53</v>
      </c>
      <c r="AM132">
        <v>2.0499999999999998</v>
      </c>
    </row>
    <row r="133" spans="1:39" x14ac:dyDescent="0.25">
      <c r="A133">
        <v>209</v>
      </c>
      <c r="B133" t="s">
        <v>395</v>
      </c>
      <c r="C133" s="10" t="s">
        <v>192</v>
      </c>
      <c r="D133" t="s">
        <v>664</v>
      </c>
      <c r="E133" s="7">
        <f t="shared" si="22"/>
        <v>4833036515.5072269</v>
      </c>
      <c r="F133" s="8">
        <f t="shared" si="23"/>
        <v>9.6842200764182884</v>
      </c>
      <c r="G133" s="7">
        <f t="shared" si="24"/>
        <v>1862087.1366628683</v>
      </c>
      <c r="H133">
        <v>6.27</v>
      </c>
      <c r="I133" s="7" t="s">
        <v>204</v>
      </c>
      <c r="J133" s="7" t="s">
        <v>204</v>
      </c>
      <c r="K133" s="7" t="s">
        <v>204</v>
      </c>
      <c r="L133" s="7" t="s">
        <v>204</v>
      </c>
      <c r="M133" s="7" t="s">
        <v>204</v>
      </c>
      <c r="N133" s="7">
        <v>9.5726878861645375</v>
      </c>
      <c r="O133" s="7">
        <v>6.2936878861645358</v>
      </c>
      <c r="P133">
        <v>23</v>
      </c>
      <c r="Q133">
        <f t="shared" si="25"/>
        <v>296</v>
      </c>
      <c r="R133" t="s">
        <v>739</v>
      </c>
      <c r="S133" s="9" t="s">
        <v>41</v>
      </c>
      <c r="T133" t="s">
        <v>206</v>
      </c>
      <c r="U133" t="s">
        <v>193</v>
      </c>
      <c r="V133">
        <v>318.02999999999997</v>
      </c>
      <c r="W133">
        <v>9.2789999999999999</v>
      </c>
      <c r="X133">
        <v>6</v>
      </c>
      <c r="Y133" s="8">
        <f t="shared" si="26"/>
        <v>-3.2789999999999999</v>
      </c>
      <c r="Z133">
        <v>-2.7690000000000001</v>
      </c>
      <c r="AA133">
        <v>9.1299999999999992E-3</v>
      </c>
      <c r="AB133">
        <v>3.4399999999999999E-3</v>
      </c>
      <c r="AC133">
        <f t="shared" si="27"/>
        <v>-2.46344155742847</v>
      </c>
      <c r="AD133">
        <f t="shared" si="28"/>
        <v>-2.0395292224657009</v>
      </c>
      <c r="AE133" s="7">
        <f t="shared" si="29"/>
        <v>94.168124145019888</v>
      </c>
      <c r="AF133" s="7">
        <v>20</v>
      </c>
      <c r="AG133" s="7">
        <f t="shared" si="30"/>
        <v>-114.16812414501989</v>
      </c>
      <c r="AH133" s="7">
        <f t="shared" si="31"/>
        <v>-3.414220076418288</v>
      </c>
      <c r="AI133">
        <v>0</v>
      </c>
      <c r="AJ133">
        <v>0.3</v>
      </c>
      <c r="AK133">
        <v>9.3800000000000008</v>
      </c>
      <c r="AL133">
        <v>1.53</v>
      </c>
      <c r="AM133">
        <v>2.0499999999999998</v>
      </c>
    </row>
    <row r="134" spans="1:39" x14ac:dyDescent="0.25">
      <c r="A134">
        <v>210</v>
      </c>
      <c r="B134" t="s">
        <v>395</v>
      </c>
      <c r="C134" s="10" t="s">
        <v>192</v>
      </c>
      <c r="D134" t="s">
        <v>664</v>
      </c>
      <c r="E134" s="7">
        <f t="shared" si="22"/>
        <v>8207673584.5759859</v>
      </c>
      <c r="F134" s="8">
        <f t="shared" si="23"/>
        <v>9.9142200764182888</v>
      </c>
      <c r="G134" s="7">
        <f t="shared" si="24"/>
        <v>3162277.6601683851</v>
      </c>
      <c r="H134">
        <v>6.5</v>
      </c>
      <c r="I134" s="7" t="s">
        <v>204</v>
      </c>
      <c r="J134" s="7" t="s">
        <v>204</v>
      </c>
      <c r="K134" s="7" t="s">
        <v>204</v>
      </c>
      <c r="L134" s="7" t="s">
        <v>204</v>
      </c>
      <c r="M134" s="7" t="s">
        <v>204</v>
      </c>
      <c r="N134" s="7">
        <v>9.8026878861645379</v>
      </c>
      <c r="O134" s="7">
        <v>6.5236878861645362</v>
      </c>
      <c r="P134">
        <v>23</v>
      </c>
      <c r="Q134">
        <f t="shared" si="25"/>
        <v>296</v>
      </c>
      <c r="R134" t="s">
        <v>739</v>
      </c>
      <c r="S134" s="9" t="s">
        <v>41</v>
      </c>
      <c r="T134" t="s">
        <v>206</v>
      </c>
      <c r="U134" t="s">
        <v>193</v>
      </c>
      <c r="V134">
        <v>318.02999999999997</v>
      </c>
      <c r="W134">
        <v>9.2789999999999999</v>
      </c>
      <c r="X134">
        <v>6</v>
      </c>
      <c r="Y134" s="8">
        <f t="shared" si="26"/>
        <v>-3.2789999999999999</v>
      </c>
      <c r="Z134">
        <v>-2.7690000000000001</v>
      </c>
      <c r="AA134">
        <v>9.1299999999999992E-3</v>
      </c>
      <c r="AB134">
        <v>3.4399999999999999E-3</v>
      </c>
      <c r="AC134">
        <f t="shared" si="27"/>
        <v>-2.46344155742847</v>
      </c>
      <c r="AD134">
        <f t="shared" si="28"/>
        <v>-2.0395292224657009</v>
      </c>
      <c r="AE134" s="7">
        <f t="shared" si="29"/>
        <v>94.168124145019888</v>
      </c>
      <c r="AF134" s="7">
        <v>20</v>
      </c>
      <c r="AG134" s="7">
        <f t="shared" si="30"/>
        <v>-114.16812414501989</v>
      </c>
      <c r="AH134" s="7">
        <f t="shared" si="31"/>
        <v>-3.414220076418288</v>
      </c>
      <c r="AI134">
        <v>0</v>
      </c>
      <c r="AJ134">
        <v>0.3</v>
      </c>
      <c r="AK134">
        <v>9.3800000000000008</v>
      </c>
      <c r="AL134">
        <v>1.53</v>
      </c>
      <c r="AM134">
        <v>2.0499999999999998</v>
      </c>
    </row>
    <row r="135" spans="1:39" x14ac:dyDescent="0.25">
      <c r="A135">
        <v>954</v>
      </c>
      <c r="B135" t="s">
        <v>581</v>
      </c>
      <c r="C135" t="s">
        <v>582</v>
      </c>
      <c r="D135" t="s">
        <v>664</v>
      </c>
      <c r="E135" s="7">
        <f t="shared" si="22"/>
        <v>122623415.21491958</v>
      </c>
      <c r="F135" s="8">
        <f t="shared" si="23"/>
        <v>8.0885734076021691</v>
      </c>
      <c r="G135" s="7">
        <f t="shared" si="24"/>
        <v>30199.517204020212</v>
      </c>
      <c r="H135">
        <v>4.4800000000000004</v>
      </c>
      <c r="I135" s="7" t="s">
        <v>204</v>
      </c>
      <c r="J135" s="7" t="s">
        <v>204</v>
      </c>
      <c r="K135" s="7" t="s">
        <v>204</v>
      </c>
      <c r="L135" s="7" t="s">
        <v>204</v>
      </c>
      <c r="M135" s="7" t="s">
        <v>204</v>
      </c>
      <c r="N135" s="7">
        <v>7.9896878861645355</v>
      </c>
      <c r="O135" s="7">
        <v>4.5036878861645357</v>
      </c>
      <c r="P135">
        <v>23</v>
      </c>
      <c r="Q135">
        <f t="shared" si="25"/>
        <v>296</v>
      </c>
      <c r="R135" t="s">
        <v>739</v>
      </c>
      <c r="S135" s="9" t="s">
        <v>41</v>
      </c>
      <c r="T135" t="s">
        <v>206</v>
      </c>
      <c r="U135" t="s">
        <v>583</v>
      </c>
      <c r="V135">
        <v>389.32</v>
      </c>
      <c r="W135">
        <v>8.0459999999999994</v>
      </c>
      <c r="X135">
        <v>4.5599999999999996</v>
      </c>
      <c r="Y135" s="8">
        <f t="shared" si="26"/>
        <v>-3.4859999999999998</v>
      </c>
      <c r="Z135">
        <v>-3.0659999999999998</v>
      </c>
      <c r="AA135">
        <v>1.1999999999999999E-3</v>
      </c>
      <c r="AB135">
        <v>5.6300000000000003E-2</v>
      </c>
      <c r="AC135">
        <f t="shared" si="27"/>
        <v>-1.2494916051486538</v>
      </c>
      <c r="AD135">
        <f t="shared" si="28"/>
        <v>-2.9208187539523753</v>
      </c>
      <c r="AE135" s="7">
        <f t="shared" si="29"/>
        <v>83.490372041455402</v>
      </c>
      <c r="AF135" s="7">
        <v>20</v>
      </c>
      <c r="AG135" s="7">
        <f t="shared" si="30"/>
        <v>-103.4903720414554</v>
      </c>
      <c r="AH135" s="7">
        <f t="shared" si="31"/>
        <v>-3.6085734076021687</v>
      </c>
      <c r="AI135">
        <v>0</v>
      </c>
      <c r="AJ135">
        <v>0.6</v>
      </c>
      <c r="AK135">
        <v>9.4</v>
      </c>
      <c r="AL135">
        <v>1.38</v>
      </c>
      <c r="AM135">
        <v>1.96</v>
      </c>
    </row>
    <row r="136" spans="1:39" x14ac:dyDescent="0.25">
      <c r="A136">
        <v>952</v>
      </c>
      <c r="B136" t="s">
        <v>581</v>
      </c>
      <c r="C136" t="s">
        <v>582</v>
      </c>
      <c r="D136" t="s">
        <v>664</v>
      </c>
      <c r="E136" s="7">
        <f t="shared" si="22"/>
        <v>177244761.17633575</v>
      </c>
      <c r="F136" s="8">
        <f t="shared" si="23"/>
        <v>8.2485734076021693</v>
      </c>
      <c r="G136" s="7">
        <f t="shared" si="24"/>
        <v>43651.583224016598</v>
      </c>
      <c r="H136">
        <v>4.6399999999999997</v>
      </c>
      <c r="I136" s="7" t="s">
        <v>204</v>
      </c>
      <c r="J136" s="7" t="s">
        <v>204</v>
      </c>
      <c r="K136" s="7" t="s">
        <v>204</v>
      </c>
      <c r="L136" s="7" t="s">
        <v>204</v>
      </c>
      <c r="M136" s="7" t="s">
        <v>204</v>
      </c>
      <c r="N136" s="7">
        <v>8.1496878861645357</v>
      </c>
      <c r="O136" s="7">
        <v>4.663687886164535</v>
      </c>
      <c r="P136">
        <v>23</v>
      </c>
      <c r="Q136">
        <f t="shared" si="25"/>
        <v>296</v>
      </c>
      <c r="R136" t="s">
        <v>739</v>
      </c>
      <c r="S136" s="9" t="s">
        <v>41</v>
      </c>
      <c r="T136" t="s">
        <v>206</v>
      </c>
      <c r="U136" t="s">
        <v>583</v>
      </c>
      <c r="V136">
        <v>389.32</v>
      </c>
      <c r="W136">
        <v>8.0459999999999994</v>
      </c>
      <c r="X136">
        <v>4.5599999999999996</v>
      </c>
      <c r="Y136" s="8">
        <f t="shared" si="26"/>
        <v>-3.4859999999999998</v>
      </c>
      <c r="Z136">
        <v>-3.0659999999999998</v>
      </c>
      <c r="AA136">
        <v>1.1999999999999999E-3</v>
      </c>
      <c r="AB136">
        <v>5.6300000000000003E-2</v>
      </c>
      <c r="AC136">
        <f t="shared" si="27"/>
        <v>-1.2494916051486538</v>
      </c>
      <c r="AD136">
        <f t="shared" si="28"/>
        <v>-2.9208187539523753</v>
      </c>
      <c r="AE136" s="7">
        <f t="shared" si="29"/>
        <v>83.490372041455402</v>
      </c>
      <c r="AF136" s="7">
        <v>20</v>
      </c>
      <c r="AG136" s="7">
        <f t="shared" si="30"/>
        <v>-103.4903720414554</v>
      </c>
      <c r="AH136" s="7">
        <f t="shared" si="31"/>
        <v>-3.6085734076021687</v>
      </c>
      <c r="AI136">
        <v>0</v>
      </c>
      <c r="AJ136">
        <v>0.6</v>
      </c>
      <c r="AK136">
        <v>9.4</v>
      </c>
      <c r="AL136">
        <v>1.38</v>
      </c>
      <c r="AM136">
        <v>1.96</v>
      </c>
    </row>
    <row r="137" spans="1:39" x14ac:dyDescent="0.25">
      <c r="A137">
        <v>953</v>
      </c>
      <c r="B137" t="s">
        <v>581</v>
      </c>
      <c r="C137" t="s">
        <v>582</v>
      </c>
      <c r="D137" t="s">
        <v>664</v>
      </c>
      <c r="E137" s="7">
        <f t="shared" si="22"/>
        <v>203504214.43595988</v>
      </c>
      <c r="F137" s="8">
        <f t="shared" si="23"/>
        <v>8.308573407602168</v>
      </c>
      <c r="G137" s="7">
        <f t="shared" si="24"/>
        <v>50118.723362727294</v>
      </c>
      <c r="H137">
        <v>4.7</v>
      </c>
      <c r="I137" s="7" t="s">
        <v>204</v>
      </c>
      <c r="J137" s="7" t="s">
        <v>204</v>
      </c>
      <c r="K137" s="7" t="s">
        <v>204</v>
      </c>
      <c r="L137" s="7" t="s">
        <v>204</v>
      </c>
      <c r="M137" s="7" t="s">
        <v>204</v>
      </c>
      <c r="N137" s="7">
        <v>8.2096878861645344</v>
      </c>
      <c r="O137" s="7">
        <v>4.7236878861645355</v>
      </c>
      <c r="P137">
        <v>23</v>
      </c>
      <c r="Q137">
        <f t="shared" si="25"/>
        <v>296</v>
      </c>
      <c r="R137" t="s">
        <v>739</v>
      </c>
      <c r="S137" s="9" t="s">
        <v>41</v>
      </c>
      <c r="T137" t="s">
        <v>206</v>
      </c>
      <c r="U137" t="s">
        <v>583</v>
      </c>
      <c r="V137">
        <v>389.32</v>
      </c>
      <c r="W137">
        <v>8.0459999999999994</v>
      </c>
      <c r="X137">
        <v>4.5599999999999996</v>
      </c>
      <c r="Y137" s="8">
        <f t="shared" si="26"/>
        <v>-3.4859999999999998</v>
      </c>
      <c r="Z137">
        <v>-3.0659999999999998</v>
      </c>
      <c r="AA137">
        <v>1.1999999999999999E-3</v>
      </c>
      <c r="AB137">
        <v>5.6300000000000003E-2</v>
      </c>
      <c r="AC137">
        <f t="shared" si="27"/>
        <v>-1.2494916051486538</v>
      </c>
      <c r="AD137">
        <f t="shared" si="28"/>
        <v>-2.9208187539523753</v>
      </c>
      <c r="AE137" s="7">
        <f t="shared" si="29"/>
        <v>83.490372041455402</v>
      </c>
      <c r="AF137" s="7">
        <v>20</v>
      </c>
      <c r="AG137" s="7">
        <f t="shared" si="30"/>
        <v>-103.4903720414554</v>
      </c>
      <c r="AH137" s="7">
        <f t="shared" si="31"/>
        <v>-3.6085734076021687</v>
      </c>
      <c r="AI137">
        <v>0</v>
      </c>
      <c r="AJ137">
        <v>0.6</v>
      </c>
      <c r="AK137">
        <v>9.4</v>
      </c>
      <c r="AL137">
        <v>1.38</v>
      </c>
      <c r="AM137">
        <v>1.96</v>
      </c>
    </row>
    <row r="138" spans="1:39" x14ac:dyDescent="0.25">
      <c r="A138">
        <v>196</v>
      </c>
      <c r="B138" t="s">
        <v>405</v>
      </c>
      <c r="C138" t="s">
        <v>406</v>
      </c>
      <c r="D138" t="s">
        <v>664</v>
      </c>
      <c r="E138" s="7">
        <f t="shared" si="22"/>
        <v>6049039.2787265396</v>
      </c>
      <c r="F138" s="8">
        <f t="shared" si="23"/>
        <v>6.7816864045567478</v>
      </c>
      <c r="G138">
        <v>604</v>
      </c>
      <c r="H138" s="7">
        <f>LOG(G138)</f>
        <v>2.7810369386211318</v>
      </c>
      <c r="I138" s="7" t="s">
        <v>204</v>
      </c>
      <c r="J138" s="7" t="s">
        <v>204</v>
      </c>
      <c r="K138" s="7" t="s">
        <v>204</v>
      </c>
      <c r="L138" s="7" t="s">
        <v>204</v>
      </c>
      <c r="M138" s="7" t="s">
        <v>204</v>
      </c>
      <c r="N138" s="7">
        <v>6.5477349951157073</v>
      </c>
      <c r="O138" s="7">
        <v>2.8287349951157057</v>
      </c>
      <c r="P138">
        <v>21</v>
      </c>
      <c r="Q138">
        <f t="shared" si="25"/>
        <v>294</v>
      </c>
      <c r="R138" t="s">
        <v>730</v>
      </c>
      <c r="S138" s="9" t="s">
        <v>733</v>
      </c>
      <c r="T138" t="s">
        <v>206</v>
      </c>
      <c r="U138" t="s">
        <v>407</v>
      </c>
      <c r="V138">
        <v>320.05</v>
      </c>
      <c r="W138">
        <v>9.5890000000000004</v>
      </c>
      <c r="X138">
        <v>5.87</v>
      </c>
      <c r="Y138" s="8">
        <f t="shared" si="26"/>
        <v>-3.7190000000000003</v>
      </c>
      <c r="Z138">
        <v>-3.569</v>
      </c>
      <c r="AA138">
        <v>2.5999999999999999E-3</v>
      </c>
      <c r="AB138">
        <v>1.23E-3</v>
      </c>
      <c r="AC138">
        <f t="shared" si="27"/>
        <v>-2.9100948885606019</v>
      </c>
      <c r="AD138">
        <f t="shared" si="28"/>
        <v>-2.5850266520291822</v>
      </c>
      <c r="AE138" s="7">
        <f t="shared" si="29"/>
        <v>98.096831038663638</v>
      </c>
      <c r="AF138" s="7">
        <v>20</v>
      </c>
      <c r="AG138" s="7">
        <f t="shared" si="30"/>
        <v>-118.09683103866364</v>
      </c>
      <c r="AH138" s="7">
        <f t="shared" si="31"/>
        <v>-4.0006494659356155</v>
      </c>
      <c r="AI138">
        <v>0.09</v>
      </c>
      <c r="AJ138">
        <v>0.22</v>
      </c>
      <c r="AK138">
        <v>9.4499999999999993</v>
      </c>
      <c r="AL138">
        <v>1.44</v>
      </c>
      <c r="AM138">
        <v>2.1</v>
      </c>
    </row>
    <row r="139" spans="1:39" x14ac:dyDescent="0.25">
      <c r="A139">
        <v>195</v>
      </c>
      <c r="B139" t="s">
        <v>405</v>
      </c>
      <c r="C139" t="s">
        <v>406</v>
      </c>
      <c r="D139" t="s">
        <v>664</v>
      </c>
      <c r="E139" s="7">
        <f t="shared" si="22"/>
        <v>49904574.049493924</v>
      </c>
      <c r="F139" s="8">
        <f t="shared" si="23"/>
        <v>7.6981403531066723</v>
      </c>
      <c r="G139">
        <v>4983</v>
      </c>
      <c r="H139" s="7">
        <f>LOG(G139)</f>
        <v>3.6974908871710568</v>
      </c>
      <c r="I139" s="7" t="s">
        <v>204</v>
      </c>
      <c r="J139" s="7" t="s">
        <v>204</v>
      </c>
      <c r="K139" s="7" t="s">
        <v>204</v>
      </c>
      <c r="L139" s="7" t="s">
        <v>204</v>
      </c>
      <c r="M139" s="7" t="s">
        <v>204</v>
      </c>
      <c r="N139" s="7">
        <v>7.4641889436656319</v>
      </c>
      <c r="O139" s="7">
        <v>3.7451889436656307</v>
      </c>
      <c r="P139">
        <v>21</v>
      </c>
      <c r="Q139">
        <f t="shared" si="25"/>
        <v>294</v>
      </c>
      <c r="R139" t="s">
        <v>730</v>
      </c>
      <c r="S139" s="9" t="s">
        <v>733</v>
      </c>
      <c r="T139" t="s">
        <v>206</v>
      </c>
      <c r="U139" t="s">
        <v>407</v>
      </c>
      <c r="V139">
        <v>320.05</v>
      </c>
      <c r="W139">
        <v>9.5890000000000004</v>
      </c>
      <c r="X139">
        <v>5.87</v>
      </c>
      <c r="Y139" s="8">
        <f t="shared" si="26"/>
        <v>-3.7190000000000003</v>
      </c>
      <c r="Z139">
        <v>-3.569</v>
      </c>
      <c r="AA139">
        <v>2.5999999999999999E-3</v>
      </c>
      <c r="AB139">
        <v>1.23E-3</v>
      </c>
      <c r="AC139">
        <f t="shared" si="27"/>
        <v>-2.9100948885606019</v>
      </c>
      <c r="AD139">
        <f t="shared" si="28"/>
        <v>-2.5850266520291822</v>
      </c>
      <c r="AE139" s="7">
        <f t="shared" si="29"/>
        <v>98.096831038663638</v>
      </c>
      <c r="AF139" s="7">
        <v>20</v>
      </c>
      <c r="AG139" s="7">
        <f t="shared" si="30"/>
        <v>-118.09683103866364</v>
      </c>
      <c r="AH139" s="7">
        <f t="shared" si="31"/>
        <v>-4.0006494659356155</v>
      </c>
      <c r="AI139">
        <v>0.09</v>
      </c>
      <c r="AJ139">
        <v>0.22</v>
      </c>
      <c r="AK139">
        <v>9.4499999999999993</v>
      </c>
      <c r="AL139">
        <v>1.44</v>
      </c>
      <c r="AM139">
        <v>2.1</v>
      </c>
    </row>
    <row r="140" spans="1:39" x14ac:dyDescent="0.25">
      <c r="A140">
        <v>192</v>
      </c>
      <c r="B140" t="s">
        <v>405</v>
      </c>
      <c r="C140" t="s">
        <v>406</v>
      </c>
      <c r="D140" t="s">
        <v>664</v>
      </c>
      <c r="E140" s="7">
        <f t="shared" si="22"/>
        <v>7922700058.4898615</v>
      </c>
      <c r="F140" s="8">
        <f t="shared" si="23"/>
        <v>9.8988732145018101</v>
      </c>
      <c r="G140" s="7">
        <f>10^H140</f>
        <v>1096478.196143186</v>
      </c>
      <c r="H140">
        <v>6.04</v>
      </c>
      <c r="I140" s="7" t="s">
        <v>204</v>
      </c>
      <c r="J140" s="7" t="s">
        <v>204</v>
      </c>
      <c r="K140" s="7" t="s">
        <v>204</v>
      </c>
      <c r="L140" s="7" t="s">
        <v>204</v>
      </c>
      <c r="M140" s="7" t="s">
        <v>204</v>
      </c>
      <c r="N140" s="7">
        <v>9.7826878861645366</v>
      </c>
      <c r="O140" s="7">
        <v>6.0636878861645354</v>
      </c>
      <c r="P140">
        <v>23</v>
      </c>
      <c r="Q140">
        <f t="shared" si="25"/>
        <v>296</v>
      </c>
      <c r="R140" t="s">
        <v>739</v>
      </c>
      <c r="S140" s="9" t="s">
        <v>41</v>
      </c>
      <c r="T140" t="s">
        <v>206</v>
      </c>
      <c r="U140" t="s">
        <v>407</v>
      </c>
      <c r="V140">
        <v>320.05</v>
      </c>
      <c r="W140">
        <v>9.5890000000000004</v>
      </c>
      <c r="X140">
        <v>5.87</v>
      </c>
      <c r="Y140" s="8">
        <f t="shared" si="26"/>
        <v>-3.7190000000000003</v>
      </c>
      <c r="Z140">
        <v>-3.569</v>
      </c>
      <c r="AA140">
        <v>2.5999999999999999E-3</v>
      </c>
      <c r="AB140">
        <v>1.23E-3</v>
      </c>
      <c r="AC140">
        <f t="shared" si="27"/>
        <v>-2.9100948885606019</v>
      </c>
      <c r="AD140">
        <f t="shared" si="28"/>
        <v>-2.5850266520291822</v>
      </c>
      <c r="AE140" s="7">
        <f t="shared" si="29"/>
        <v>98.096831038663638</v>
      </c>
      <c r="AF140" s="7">
        <v>20</v>
      </c>
      <c r="AG140" s="7">
        <f t="shared" si="30"/>
        <v>-118.09683103866364</v>
      </c>
      <c r="AH140" s="7">
        <f t="shared" si="31"/>
        <v>-3.8588732145018105</v>
      </c>
      <c r="AI140">
        <v>0.09</v>
      </c>
      <c r="AJ140">
        <v>0.22</v>
      </c>
      <c r="AK140">
        <v>9.4499999999999993</v>
      </c>
      <c r="AL140">
        <v>1.44</v>
      </c>
      <c r="AM140">
        <v>2.1</v>
      </c>
    </row>
    <row r="141" spans="1:39" x14ac:dyDescent="0.25">
      <c r="A141">
        <v>194</v>
      </c>
      <c r="B141" t="s">
        <v>405</v>
      </c>
      <c r="C141" t="s">
        <v>406</v>
      </c>
      <c r="D141" t="s">
        <v>664</v>
      </c>
      <c r="E141" s="7">
        <f t="shared" si="22"/>
        <v>9308360927.2390003</v>
      </c>
      <c r="F141" s="8">
        <f t="shared" si="23"/>
        <v>9.9688732145018104</v>
      </c>
      <c r="G141" s="7">
        <f>10^H141</f>
        <v>1288249.5516931366</v>
      </c>
      <c r="H141">
        <v>6.11</v>
      </c>
      <c r="I141" s="7" t="s">
        <v>204</v>
      </c>
      <c r="J141" s="7" t="s">
        <v>204</v>
      </c>
      <c r="K141" s="7" t="s">
        <v>204</v>
      </c>
      <c r="L141" s="7" t="s">
        <v>204</v>
      </c>
      <c r="M141" s="7" t="s">
        <v>204</v>
      </c>
      <c r="N141" s="7">
        <v>9.8526878861645368</v>
      </c>
      <c r="O141" s="7">
        <v>6.1336878861645356</v>
      </c>
      <c r="P141">
        <v>23</v>
      </c>
      <c r="Q141">
        <f t="shared" si="25"/>
        <v>296</v>
      </c>
      <c r="R141" t="s">
        <v>739</v>
      </c>
      <c r="S141" s="9" t="s">
        <v>41</v>
      </c>
      <c r="T141" t="s">
        <v>206</v>
      </c>
      <c r="U141" t="s">
        <v>407</v>
      </c>
      <c r="V141">
        <v>320.05</v>
      </c>
      <c r="W141">
        <v>9.5890000000000004</v>
      </c>
      <c r="X141">
        <v>5.87</v>
      </c>
      <c r="Y141" s="8">
        <f t="shared" si="26"/>
        <v>-3.7190000000000003</v>
      </c>
      <c r="Z141">
        <v>-3.569</v>
      </c>
      <c r="AA141">
        <v>2.5999999999999999E-3</v>
      </c>
      <c r="AB141">
        <v>1.23E-3</v>
      </c>
      <c r="AC141">
        <f t="shared" si="27"/>
        <v>-2.9100948885606019</v>
      </c>
      <c r="AD141">
        <f t="shared" si="28"/>
        <v>-2.5850266520291822</v>
      </c>
      <c r="AE141" s="7">
        <f t="shared" si="29"/>
        <v>98.096831038663638</v>
      </c>
      <c r="AF141" s="7">
        <v>20</v>
      </c>
      <c r="AG141" s="7">
        <f t="shared" si="30"/>
        <v>-118.09683103866364</v>
      </c>
      <c r="AH141" s="7">
        <f t="shared" si="31"/>
        <v>-3.8588732145018105</v>
      </c>
      <c r="AI141">
        <v>0.09</v>
      </c>
      <c r="AJ141">
        <v>0.22</v>
      </c>
      <c r="AK141">
        <v>9.4499999999999993</v>
      </c>
      <c r="AL141">
        <v>1.44</v>
      </c>
      <c r="AM141">
        <v>2.1</v>
      </c>
    </row>
    <row r="142" spans="1:39" x14ac:dyDescent="0.25">
      <c r="A142">
        <v>193</v>
      </c>
      <c r="B142" t="s">
        <v>405</v>
      </c>
      <c r="C142" t="s">
        <v>406</v>
      </c>
      <c r="D142" t="s">
        <v>664</v>
      </c>
      <c r="E142" s="7">
        <f t="shared" si="22"/>
        <v>33027310888.030628</v>
      </c>
      <c r="F142" s="8">
        <f t="shared" si="23"/>
        <v>10.518873214501811</v>
      </c>
      <c r="G142" s="7">
        <f>10^H142</f>
        <v>4570881.8961487599</v>
      </c>
      <c r="H142">
        <v>6.66</v>
      </c>
      <c r="I142" s="7" t="s">
        <v>204</v>
      </c>
      <c r="J142" s="7" t="s">
        <v>204</v>
      </c>
      <c r="K142" s="7" t="s">
        <v>204</v>
      </c>
      <c r="L142" s="7" t="s">
        <v>204</v>
      </c>
      <c r="M142" s="7" t="s">
        <v>204</v>
      </c>
      <c r="N142" s="7">
        <v>10.402687886164538</v>
      </c>
      <c r="O142" s="7">
        <v>6.6836878861645364</v>
      </c>
      <c r="P142">
        <v>23</v>
      </c>
      <c r="Q142">
        <f t="shared" si="25"/>
        <v>296</v>
      </c>
      <c r="R142" t="s">
        <v>739</v>
      </c>
      <c r="S142" s="9" t="s">
        <v>41</v>
      </c>
      <c r="T142" t="s">
        <v>206</v>
      </c>
      <c r="U142" t="s">
        <v>407</v>
      </c>
      <c r="V142">
        <v>320.05</v>
      </c>
      <c r="W142">
        <v>9.5890000000000004</v>
      </c>
      <c r="X142">
        <v>5.87</v>
      </c>
      <c r="Y142" s="8">
        <f t="shared" si="26"/>
        <v>-3.7190000000000003</v>
      </c>
      <c r="Z142">
        <v>-3.569</v>
      </c>
      <c r="AA142">
        <v>2.5999999999999999E-3</v>
      </c>
      <c r="AB142">
        <v>1.23E-3</v>
      </c>
      <c r="AC142">
        <f t="shared" si="27"/>
        <v>-2.9100948885606019</v>
      </c>
      <c r="AD142">
        <f t="shared" si="28"/>
        <v>-2.5850266520291822</v>
      </c>
      <c r="AE142" s="7">
        <f t="shared" si="29"/>
        <v>98.096831038663638</v>
      </c>
      <c r="AF142" s="7">
        <v>20</v>
      </c>
      <c r="AG142" s="7">
        <f t="shared" si="30"/>
        <v>-118.09683103866364</v>
      </c>
      <c r="AH142" s="7">
        <f t="shared" si="31"/>
        <v>-3.8588732145018105</v>
      </c>
      <c r="AI142">
        <v>0.09</v>
      </c>
      <c r="AJ142">
        <v>0.22</v>
      </c>
      <c r="AK142">
        <v>9.4499999999999993</v>
      </c>
      <c r="AL142">
        <v>1.44</v>
      </c>
      <c r="AM142">
        <v>2.1</v>
      </c>
    </row>
    <row r="143" spans="1:39" x14ac:dyDescent="0.25">
      <c r="A143">
        <v>54</v>
      </c>
      <c r="B143" t="s">
        <v>798</v>
      </c>
      <c r="C143" t="s">
        <v>799</v>
      </c>
      <c r="D143" t="s">
        <v>664</v>
      </c>
      <c r="E143" s="7">
        <f t="shared" si="22"/>
        <v>109382930.22686771</v>
      </c>
      <c r="F143" s="8">
        <f t="shared" si="23"/>
        <v>8.0389495533804904</v>
      </c>
      <c r="G143">
        <v>550</v>
      </c>
      <c r="H143" s="7">
        <f>LOG(G143)</f>
        <v>2.7403626894942437</v>
      </c>
      <c r="I143" s="7" t="s">
        <v>204</v>
      </c>
      <c r="J143" s="7" t="s">
        <v>204</v>
      </c>
      <c r="K143" s="7" t="s">
        <v>204</v>
      </c>
      <c r="L143" s="7" t="s">
        <v>204</v>
      </c>
      <c r="M143" s="7" t="s">
        <v>204</v>
      </c>
      <c r="N143" s="7">
        <v>7.8020607459888174</v>
      </c>
      <c r="O143" s="7">
        <v>2.7880607459888176</v>
      </c>
      <c r="P143">
        <v>21</v>
      </c>
      <c r="Q143">
        <f t="shared" si="25"/>
        <v>294</v>
      </c>
      <c r="R143" t="s">
        <v>730</v>
      </c>
      <c r="S143" s="9" t="s">
        <v>733</v>
      </c>
      <c r="T143" t="s">
        <v>206</v>
      </c>
      <c r="U143" t="s">
        <v>800</v>
      </c>
      <c r="V143">
        <v>291.26</v>
      </c>
      <c r="W143">
        <v>8.7439999999999998</v>
      </c>
      <c r="X143">
        <v>3.73</v>
      </c>
      <c r="Y143" s="8">
        <f t="shared" si="26"/>
        <v>-5.0139999999999993</v>
      </c>
      <c r="Z143">
        <v>-4.9139999999999997</v>
      </c>
      <c r="AA143">
        <v>4.45E-3</v>
      </c>
      <c r="AB143">
        <v>8.9099999999999997E-4</v>
      </c>
      <c r="AC143">
        <f t="shared" si="27"/>
        <v>-3.0501222959631251</v>
      </c>
      <c r="AD143">
        <f t="shared" si="28"/>
        <v>-2.3516399890190685</v>
      </c>
      <c r="AE143" s="7">
        <f t="shared" si="29"/>
        <v>99.328494618485038</v>
      </c>
      <c r="AF143" s="7">
        <v>20</v>
      </c>
      <c r="AG143" s="7">
        <f t="shared" si="30"/>
        <v>-119.32849461848504</v>
      </c>
      <c r="AH143" s="7">
        <f t="shared" si="31"/>
        <v>-5.2985868638862463</v>
      </c>
      <c r="AI143">
        <v>0</v>
      </c>
      <c r="AJ143">
        <v>1.03</v>
      </c>
      <c r="AK143">
        <v>9.48</v>
      </c>
      <c r="AL143">
        <v>1.61</v>
      </c>
      <c r="AM143">
        <v>2</v>
      </c>
    </row>
    <row r="144" spans="1:39" x14ac:dyDescent="0.25">
      <c r="A144">
        <v>804</v>
      </c>
      <c r="B144" t="s">
        <v>584</v>
      </c>
      <c r="C144" t="s">
        <v>585</v>
      </c>
      <c r="D144" t="s">
        <v>664</v>
      </c>
      <c r="E144" s="7">
        <f t="shared" si="22"/>
        <v>95803.204051547247</v>
      </c>
      <c r="F144" s="8">
        <f t="shared" si="23"/>
        <v>4.9813800339077474</v>
      </c>
      <c r="G144">
        <v>857</v>
      </c>
      <c r="H144" s="7">
        <f>LOG(G144)</f>
        <v>2.9329808219231981</v>
      </c>
      <c r="I144" s="7" t="s">
        <v>204</v>
      </c>
      <c r="J144" s="7" t="s">
        <v>204</v>
      </c>
      <c r="K144" s="7" t="s">
        <v>204</v>
      </c>
      <c r="L144" s="7" t="s">
        <v>204</v>
      </c>
      <c r="M144" s="7" t="s">
        <v>204</v>
      </c>
      <c r="N144" s="7">
        <v>4.7816788784177717</v>
      </c>
      <c r="O144" s="7">
        <v>2.980678878417772</v>
      </c>
      <c r="P144">
        <v>21</v>
      </c>
      <c r="Q144">
        <f t="shared" si="25"/>
        <v>294</v>
      </c>
      <c r="R144" t="s">
        <v>730</v>
      </c>
      <c r="S144" s="9" t="s">
        <v>733</v>
      </c>
      <c r="T144" t="s">
        <v>206</v>
      </c>
      <c r="U144" t="s">
        <v>586</v>
      </c>
      <c r="V144">
        <v>364.92</v>
      </c>
      <c r="W144">
        <v>7.8609999999999998</v>
      </c>
      <c r="X144">
        <v>6.06</v>
      </c>
      <c r="Y144" s="8">
        <f t="shared" si="26"/>
        <v>-1.8010000000000002</v>
      </c>
      <c r="Z144">
        <v>-1.8009999999999999</v>
      </c>
      <c r="AA144">
        <v>5.8700000000000002E-3</v>
      </c>
      <c r="AB144">
        <v>5.28E-2</v>
      </c>
      <c r="AC144">
        <f t="shared" si="27"/>
        <v>-1.2773660774661877</v>
      </c>
      <c r="AD144">
        <f t="shared" si="28"/>
        <v>-2.2313618987523856</v>
      </c>
      <c r="AE144" s="7">
        <f t="shared" si="29"/>
        <v>83.735552417191101</v>
      </c>
      <c r="AF144" s="7">
        <v>20</v>
      </c>
      <c r="AG144" s="7">
        <f t="shared" si="30"/>
        <v>-103.7355524171911</v>
      </c>
      <c r="AH144" s="7">
        <f t="shared" si="31"/>
        <v>-2.0483992119845498</v>
      </c>
      <c r="AI144">
        <v>0</v>
      </c>
      <c r="AJ144">
        <v>0.43</v>
      </c>
      <c r="AK144">
        <v>9.48</v>
      </c>
      <c r="AL144">
        <v>1.2</v>
      </c>
      <c r="AM144">
        <v>2.0099999999999998</v>
      </c>
    </row>
    <row r="145" spans="1:39" x14ac:dyDescent="0.25">
      <c r="A145">
        <v>803</v>
      </c>
      <c r="B145" t="s">
        <v>584</v>
      </c>
      <c r="C145" t="s">
        <v>585</v>
      </c>
      <c r="D145" t="s">
        <v>664</v>
      </c>
      <c r="E145" s="7">
        <f t="shared" si="22"/>
        <v>236433.81163246522</v>
      </c>
      <c r="F145" s="8">
        <f t="shared" si="23"/>
        <v>5.3737095836956108</v>
      </c>
      <c r="G145">
        <v>2115</v>
      </c>
      <c r="H145" s="7">
        <f>LOG(G145)</f>
        <v>3.325310371711061</v>
      </c>
      <c r="I145" s="7" t="s">
        <v>204</v>
      </c>
      <c r="J145" s="7" t="s">
        <v>204</v>
      </c>
      <c r="K145" s="7" t="s">
        <v>204</v>
      </c>
      <c r="L145" s="7" t="s">
        <v>204</v>
      </c>
      <c r="M145" s="7" t="s">
        <v>204</v>
      </c>
      <c r="N145" s="7">
        <v>5.1740084282056351</v>
      </c>
      <c r="O145" s="7">
        <v>3.373008428205635</v>
      </c>
      <c r="P145">
        <v>21</v>
      </c>
      <c r="Q145">
        <f t="shared" si="25"/>
        <v>294</v>
      </c>
      <c r="R145" t="s">
        <v>730</v>
      </c>
      <c r="S145" s="9" t="s">
        <v>733</v>
      </c>
      <c r="T145" t="s">
        <v>206</v>
      </c>
      <c r="U145" t="s">
        <v>586</v>
      </c>
      <c r="V145">
        <v>364.92</v>
      </c>
      <c r="W145">
        <v>7.8609999999999998</v>
      </c>
      <c r="X145">
        <v>6.06</v>
      </c>
      <c r="Y145" s="8">
        <f t="shared" si="26"/>
        <v>-1.8010000000000002</v>
      </c>
      <c r="Z145">
        <v>-1.8009999999999999</v>
      </c>
      <c r="AA145">
        <v>5.8700000000000002E-3</v>
      </c>
      <c r="AB145">
        <v>5.28E-2</v>
      </c>
      <c r="AC145">
        <f t="shared" si="27"/>
        <v>-1.2773660774661877</v>
      </c>
      <c r="AD145">
        <f t="shared" si="28"/>
        <v>-2.2313618987523856</v>
      </c>
      <c r="AE145" s="7">
        <f t="shared" si="29"/>
        <v>83.735552417191101</v>
      </c>
      <c r="AF145" s="7">
        <v>20</v>
      </c>
      <c r="AG145" s="7">
        <f t="shared" si="30"/>
        <v>-103.7355524171911</v>
      </c>
      <c r="AH145" s="7">
        <f t="shared" si="31"/>
        <v>-2.0483992119845498</v>
      </c>
      <c r="AI145">
        <v>0</v>
      </c>
      <c r="AJ145">
        <v>0.43</v>
      </c>
      <c r="AK145">
        <v>9.48</v>
      </c>
      <c r="AL145">
        <v>1.2</v>
      </c>
      <c r="AM145">
        <v>2.0099999999999998</v>
      </c>
    </row>
    <row r="146" spans="1:39" x14ac:dyDescent="0.25">
      <c r="A146">
        <v>1065</v>
      </c>
      <c r="B146" t="s">
        <v>418</v>
      </c>
      <c r="C146" t="s">
        <v>419</v>
      </c>
      <c r="D146" t="s">
        <v>664</v>
      </c>
      <c r="E146" s="7">
        <f t="shared" si="22"/>
        <v>82985076.751442105</v>
      </c>
      <c r="F146" s="8">
        <f t="shared" si="23"/>
        <v>7.9189999999999987</v>
      </c>
      <c r="G146" s="7">
        <f>10^H146</f>
        <v>707945.78438413853</v>
      </c>
      <c r="H146">
        <v>5.85</v>
      </c>
      <c r="I146" s="7" t="s">
        <v>204</v>
      </c>
      <c r="J146" s="7" t="s">
        <v>204</v>
      </c>
      <c r="K146" s="7" t="s">
        <v>204</v>
      </c>
      <c r="L146" s="7" t="s">
        <v>204</v>
      </c>
      <c r="M146" s="7" t="s">
        <v>204</v>
      </c>
      <c r="N146" s="7">
        <v>7.9189999999999996</v>
      </c>
      <c r="O146" s="7">
        <v>5.8500000000000005</v>
      </c>
      <c r="P146">
        <v>25</v>
      </c>
      <c r="Q146">
        <f t="shared" si="25"/>
        <v>298</v>
      </c>
      <c r="R146" t="s">
        <v>714</v>
      </c>
      <c r="S146" s="9" t="s">
        <v>41</v>
      </c>
      <c r="T146" t="s">
        <v>206</v>
      </c>
      <c r="U146" t="s">
        <v>420</v>
      </c>
      <c r="V146">
        <v>326.44</v>
      </c>
      <c r="W146">
        <v>9.0489999999999995</v>
      </c>
      <c r="X146">
        <v>6.98</v>
      </c>
      <c r="Y146" s="8">
        <f t="shared" si="26"/>
        <v>-2.0689999999999991</v>
      </c>
      <c r="Z146">
        <v>-1.929</v>
      </c>
      <c r="AA146">
        <v>2.9500000000000001E-4</v>
      </c>
      <c r="AB146">
        <v>1.4500000000000001E-2</v>
      </c>
      <c r="AC146">
        <f t="shared" si="27"/>
        <v>-1.8386319977650252</v>
      </c>
      <c r="AD146">
        <f t="shared" si="28"/>
        <v>-3.530177984021837</v>
      </c>
      <c r="AE146" s="7">
        <f t="shared" si="29"/>
        <v>88.672377324902428</v>
      </c>
      <c r="AF146" s="7">
        <v>20</v>
      </c>
      <c r="AG146" s="7">
        <f t="shared" si="30"/>
        <v>-108.67237732490243</v>
      </c>
      <c r="AH146" s="7">
        <f t="shared" si="31"/>
        <v>-2.0689999999999991</v>
      </c>
      <c r="AI146">
        <v>0</v>
      </c>
      <c r="AJ146">
        <v>0.11</v>
      </c>
      <c r="AK146">
        <v>9.5</v>
      </c>
      <c r="AL146">
        <v>1.59</v>
      </c>
      <c r="AM146">
        <v>1.94</v>
      </c>
    </row>
    <row r="147" spans="1:39" x14ac:dyDescent="0.25">
      <c r="A147">
        <v>1066</v>
      </c>
      <c r="B147" t="s">
        <v>418</v>
      </c>
      <c r="C147" t="s">
        <v>419</v>
      </c>
      <c r="D147" t="s">
        <v>664</v>
      </c>
      <c r="E147" s="7">
        <f t="shared" si="22"/>
        <v>86896042.928630009</v>
      </c>
      <c r="F147" s="8">
        <f t="shared" si="23"/>
        <v>7.9389999999999992</v>
      </c>
      <c r="G147" s="7">
        <f>10^H147</f>
        <v>741310.24130091805</v>
      </c>
      <c r="H147">
        <v>5.87</v>
      </c>
      <c r="I147" s="7" t="s">
        <v>204</v>
      </c>
      <c r="J147" s="7" t="s">
        <v>204</v>
      </c>
      <c r="K147" s="7" t="s">
        <v>204</v>
      </c>
      <c r="L147" s="7" t="s">
        <v>204</v>
      </c>
      <c r="M147" s="7" t="s">
        <v>204</v>
      </c>
      <c r="N147" s="7">
        <v>7.9389999999999992</v>
      </c>
      <c r="O147" s="7">
        <v>5.87</v>
      </c>
      <c r="P147">
        <v>25</v>
      </c>
      <c r="Q147">
        <f t="shared" si="25"/>
        <v>298</v>
      </c>
      <c r="R147" t="s">
        <v>714</v>
      </c>
      <c r="S147" s="9" t="s">
        <v>41</v>
      </c>
      <c r="T147" t="s">
        <v>206</v>
      </c>
      <c r="U147" t="s">
        <v>420</v>
      </c>
      <c r="V147">
        <v>326.44</v>
      </c>
      <c r="W147">
        <v>9.0489999999999995</v>
      </c>
      <c r="X147">
        <v>6.98</v>
      </c>
      <c r="Y147" s="8">
        <f t="shared" si="26"/>
        <v>-2.0689999999999991</v>
      </c>
      <c r="Z147">
        <v>-1.929</v>
      </c>
      <c r="AA147">
        <v>2.9500000000000001E-4</v>
      </c>
      <c r="AB147">
        <v>1.4500000000000001E-2</v>
      </c>
      <c r="AC147">
        <f t="shared" si="27"/>
        <v>-1.8386319977650252</v>
      </c>
      <c r="AD147">
        <f t="shared" si="28"/>
        <v>-3.530177984021837</v>
      </c>
      <c r="AE147" s="7">
        <f t="shared" si="29"/>
        <v>88.672377324902428</v>
      </c>
      <c r="AF147" s="7">
        <v>20</v>
      </c>
      <c r="AG147" s="7">
        <f t="shared" si="30"/>
        <v>-108.67237732490243</v>
      </c>
      <c r="AH147" s="7">
        <f t="shared" si="31"/>
        <v>-2.0689999999999991</v>
      </c>
      <c r="AI147">
        <v>0</v>
      </c>
      <c r="AJ147">
        <v>0.11</v>
      </c>
      <c r="AK147">
        <v>9.5</v>
      </c>
      <c r="AL147">
        <v>1.59</v>
      </c>
      <c r="AM147">
        <v>1.94</v>
      </c>
    </row>
    <row r="148" spans="1:39" x14ac:dyDescent="0.25">
      <c r="A148">
        <v>1075</v>
      </c>
      <c r="B148" t="s">
        <v>421</v>
      </c>
      <c r="C148" t="s">
        <v>422</v>
      </c>
      <c r="D148" t="s">
        <v>664</v>
      </c>
      <c r="E148" s="7">
        <f t="shared" si="22"/>
        <v>27352687.26306716</v>
      </c>
      <c r="F148" s="8">
        <f t="shared" si="23"/>
        <v>7.4370000000000003</v>
      </c>
      <c r="G148" s="7">
        <f>10^H148</f>
        <v>489778.81936844741</v>
      </c>
      <c r="H148">
        <v>5.69</v>
      </c>
      <c r="I148" s="7" t="s">
        <v>204</v>
      </c>
      <c r="J148" s="7" t="s">
        <v>204</v>
      </c>
      <c r="K148" s="7" t="s">
        <v>204</v>
      </c>
      <c r="L148" s="7" t="s">
        <v>204</v>
      </c>
      <c r="M148" s="7" t="s">
        <v>204</v>
      </c>
      <c r="N148" s="7">
        <v>7.4370000000000003</v>
      </c>
      <c r="O148" s="7">
        <v>5.6900000000000013</v>
      </c>
      <c r="P148">
        <v>25</v>
      </c>
      <c r="Q148">
        <f t="shared" si="25"/>
        <v>298</v>
      </c>
      <c r="R148" t="s">
        <v>714</v>
      </c>
      <c r="S148" s="9" t="s">
        <v>41</v>
      </c>
      <c r="T148" t="s">
        <v>206</v>
      </c>
      <c r="U148" t="s">
        <v>423</v>
      </c>
      <c r="V148">
        <v>326.44</v>
      </c>
      <c r="W148">
        <v>8.7270000000000003</v>
      </c>
      <c r="X148">
        <v>6.98</v>
      </c>
      <c r="Y148" s="8">
        <f t="shared" si="26"/>
        <v>-1.7469999999999999</v>
      </c>
      <c r="Z148">
        <v>-1.9370000000000001</v>
      </c>
      <c r="AA148">
        <v>2.9500000000000001E-4</v>
      </c>
      <c r="AB148">
        <v>1.06E-2</v>
      </c>
      <c r="AC148">
        <f t="shared" si="27"/>
        <v>-1.9746941347352298</v>
      </c>
      <c r="AD148">
        <f t="shared" si="28"/>
        <v>-3.530177984021837</v>
      </c>
      <c r="AE148" s="7">
        <f t="shared" si="29"/>
        <v>89.869162881440928</v>
      </c>
      <c r="AF148" s="7">
        <v>20</v>
      </c>
      <c r="AG148" s="7">
        <f t="shared" si="30"/>
        <v>-109.86916288144093</v>
      </c>
      <c r="AH148" s="7">
        <f t="shared" si="31"/>
        <v>-1.7469999999999999</v>
      </c>
      <c r="AI148">
        <v>0</v>
      </c>
      <c r="AJ148">
        <v>0.12</v>
      </c>
      <c r="AK148">
        <v>9.65</v>
      </c>
      <c r="AL148">
        <v>1.56</v>
      </c>
      <c r="AM148">
        <v>1.94</v>
      </c>
    </row>
    <row r="149" spans="1:39" x14ac:dyDescent="0.25">
      <c r="A149">
        <v>1076</v>
      </c>
      <c r="B149" t="s">
        <v>421</v>
      </c>
      <c r="C149" t="s">
        <v>422</v>
      </c>
      <c r="D149" t="s">
        <v>664</v>
      </c>
      <c r="E149" s="7">
        <f t="shared" si="22"/>
        <v>43351087.838752866</v>
      </c>
      <c r="F149" s="8">
        <f t="shared" si="23"/>
        <v>7.6369999999999996</v>
      </c>
      <c r="G149" s="7">
        <f>10^H149</f>
        <v>776247.11662869214</v>
      </c>
      <c r="H149">
        <v>5.89</v>
      </c>
      <c r="I149" s="7" t="s">
        <v>204</v>
      </c>
      <c r="J149" s="7" t="s">
        <v>204</v>
      </c>
      <c r="K149" s="7" t="s">
        <v>204</v>
      </c>
      <c r="L149" s="7" t="s">
        <v>204</v>
      </c>
      <c r="M149" s="7" t="s">
        <v>204</v>
      </c>
      <c r="N149" s="7">
        <v>7.6369999999999996</v>
      </c>
      <c r="O149" s="7">
        <v>5.8900000000000006</v>
      </c>
      <c r="P149">
        <v>25</v>
      </c>
      <c r="Q149">
        <f t="shared" si="25"/>
        <v>298</v>
      </c>
      <c r="R149" t="s">
        <v>714</v>
      </c>
      <c r="S149" s="9" t="s">
        <v>41</v>
      </c>
      <c r="T149" t="s">
        <v>206</v>
      </c>
      <c r="U149" t="s">
        <v>423</v>
      </c>
      <c r="V149">
        <v>326.44</v>
      </c>
      <c r="W149">
        <v>8.7270000000000003</v>
      </c>
      <c r="X149">
        <v>6.98</v>
      </c>
      <c r="Y149" s="8">
        <f t="shared" si="26"/>
        <v>-1.7469999999999999</v>
      </c>
      <c r="Z149">
        <v>-1.9370000000000001</v>
      </c>
      <c r="AA149">
        <v>2.9500000000000001E-4</v>
      </c>
      <c r="AB149">
        <v>1.06E-2</v>
      </c>
      <c r="AC149">
        <f t="shared" si="27"/>
        <v>-1.9746941347352298</v>
      </c>
      <c r="AD149">
        <f t="shared" si="28"/>
        <v>-3.530177984021837</v>
      </c>
      <c r="AE149" s="7">
        <f t="shared" si="29"/>
        <v>89.869162881440928</v>
      </c>
      <c r="AF149" s="7">
        <v>20</v>
      </c>
      <c r="AG149" s="7">
        <f t="shared" si="30"/>
        <v>-109.86916288144093</v>
      </c>
      <c r="AH149" s="7">
        <f t="shared" si="31"/>
        <v>-1.7469999999999999</v>
      </c>
      <c r="AI149">
        <v>0</v>
      </c>
      <c r="AJ149">
        <v>0.12</v>
      </c>
      <c r="AK149">
        <v>9.65</v>
      </c>
      <c r="AL149">
        <v>1.56</v>
      </c>
      <c r="AM149">
        <v>1.94</v>
      </c>
    </row>
    <row r="150" spans="1:39" x14ac:dyDescent="0.25">
      <c r="A150">
        <v>1006</v>
      </c>
      <c r="B150" t="s">
        <v>801</v>
      </c>
      <c r="C150" t="s">
        <v>802</v>
      </c>
      <c r="D150" t="s">
        <v>664</v>
      </c>
      <c r="E150" s="7">
        <f t="shared" si="22"/>
        <v>131086952018716.58</v>
      </c>
      <c r="F150" s="8">
        <f t="shared" si="23"/>
        <v>14.117559465539946</v>
      </c>
      <c r="G150">
        <v>234</v>
      </c>
      <c r="H150" s="7">
        <f>LOG(G150)</f>
        <v>2.369215857410143</v>
      </c>
      <c r="I150" s="7" t="s">
        <v>204</v>
      </c>
      <c r="J150" s="7" t="s">
        <v>204</v>
      </c>
      <c r="K150" s="7" t="s">
        <v>204</v>
      </c>
      <c r="L150" s="7" t="s">
        <v>204</v>
      </c>
      <c r="M150" s="7" t="s">
        <v>204</v>
      </c>
      <c r="N150" s="7">
        <v>13.898913913904721</v>
      </c>
      <c r="O150" s="7">
        <v>2.4169139139047169</v>
      </c>
      <c r="P150">
        <v>21</v>
      </c>
      <c r="Q150">
        <f t="shared" si="25"/>
        <v>294</v>
      </c>
      <c r="R150" t="s">
        <v>730</v>
      </c>
      <c r="S150" s="9" t="s">
        <v>733</v>
      </c>
      <c r="T150" t="s">
        <v>206</v>
      </c>
      <c r="U150" t="s">
        <v>803</v>
      </c>
      <c r="V150">
        <v>266.33999999999997</v>
      </c>
      <c r="W150">
        <v>12.112</v>
      </c>
      <c r="X150">
        <v>0.63</v>
      </c>
      <c r="Y150" s="8">
        <f t="shared" si="26"/>
        <v>-11.481999999999999</v>
      </c>
      <c r="Z150">
        <v>-11.481999999999999</v>
      </c>
      <c r="AA150">
        <v>4.5899999999999999E-4</v>
      </c>
      <c r="AB150">
        <v>6.6E-3</v>
      </c>
      <c r="AC150">
        <f t="shared" si="27"/>
        <v>-2.1804560644581312</v>
      </c>
      <c r="AD150">
        <f t="shared" si="28"/>
        <v>-3.338187314462739</v>
      </c>
      <c r="AE150" s="7">
        <f t="shared" si="29"/>
        <v>91.679019106408077</v>
      </c>
      <c r="AF150" s="7">
        <v>20</v>
      </c>
      <c r="AG150" s="7">
        <f t="shared" si="30"/>
        <v>-111.67901910640808</v>
      </c>
      <c r="AH150" s="7">
        <f t="shared" si="31"/>
        <v>-11.748343608129803</v>
      </c>
      <c r="AI150">
        <v>0.16</v>
      </c>
      <c r="AJ150">
        <v>1.67</v>
      </c>
      <c r="AK150">
        <v>9.76</v>
      </c>
      <c r="AL150">
        <v>2</v>
      </c>
      <c r="AM150">
        <v>2.11</v>
      </c>
    </row>
    <row r="151" spans="1:39" x14ac:dyDescent="0.25">
      <c r="A151">
        <v>1010</v>
      </c>
      <c r="B151" t="s">
        <v>804</v>
      </c>
      <c r="C151" t="s">
        <v>805</v>
      </c>
      <c r="D151" t="s">
        <v>664</v>
      </c>
      <c r="E151" s="7">
        <f t="shared" si="22"/>
        <v>145604736.02098763</v>
      </c>
      <c r="F151" s="8">
        <f t="shared" si="23"/>
        <v>8.1631755013117022</v>
      </c>
      <c r="G151" s="7">
        <f>10^H151</f>
        <v>234422.88153199267</v>
      </c>
      <c r="H151">
        <v>5.37</v>
      </c>
      <c r="I151" s="7" t="s">
        <v>204</v>
      </c>
      <c r="J151" s="7" t="s">
        <v>204</v>
      </c>
      <c r="K151" s="7" t="s">
        <v>204</v>
      </c>
      <c r="L151" s="7" t="s">
        <v>204</v>
      </c>
      <c r="M151" s="7" t="s">
        <v>204</v>
      </c>
      <c r="N151" s="7">
        <v>8.0556878861645362</v>
      </c>
      <c r="O151" s="7">
        <v>5.3936878861645363</v>
      </c>
      <c r="P151">
        <v>23</v>
      </c>
      <c r="Q151">
        <f t="shared" si="25"/>
        <v>296</v>
      </c>
      <c r="R151" t="s">
        <v>739</v>
      </c>
      <c r="S151" s="9" t="s">
        <v>41</v>
      </c>
      <c r="T151" t="s">
        <v>206</v>
      </c>
      <c r="U151" t="s">
        <v>196</v>
      </c>
      <c r="V151">
        <v>409.78</v>
      </c>
      <c r="W151">
        <v>8.9220000000000006</v>
      </c>
      <c r="X151">
        <v>6.26</v>
      </c>
      <c r="Y151" s="8">
        <f t="shared" si="26"/>
        <v>-2.6620000000000008</v>
      </c>
      <c r="Z151">
        <v>-2.702</v>
      </c>
      <c r="AA151">
        <v>2.6700000000000001E-3</v>
      </c>
      <c r="AB151">
        <v>8.4100000000000008E-3</v>
      </c>
      <c r="AC151">
        <f t="shared" si="27"/>
        <v>-2.0752040042020878</v>
      </c>
      <c r="AD151">
        <f t="shared" si="28"/>
        <v>-2.5734887386354246</v>
      </c>
      <c r="AE151" s="7">
        <f t="shared" si="29"/>
        <v>90.753235135089611</v>
      </c>
      <c r="AF151" s="7">
        <v>20</v>
      </c>
      <c r="AG151" s="7">
        <f t="shared" si="30"/>
        <v>-110.75323513508961</v>
      </c>
      <c r="AH151" s="7">
        <f t="shared" si="31"/>
        <v>-2.7931755013117012</v>
      </c>
      <c r="AI151">
        <v>0</v>
      </c>
      <c r="AJ151">
        <v>0.45</v>
      </c>
      <c r="AK151">
        <v>9.76</v>
      </c>
      <c r="AL151">
        <v>1.31</v>
      </c>
      <c r="AM151">
        <v>2.13</v>
      </c>
    </row>
    <row r="152" spans="1:39" x14ac:dyDescent="0.25">
      <c r="A152">
        <v>1008</v>
      </c>
      <c r="B152" t="s">
        <v>804</v>
      </c>
      <c r="C152" t="s">
        <v>805</v>
      </c>
      <c r="D152" t="s">
        <v>664</v>
      </c>
      <c r="E152" s="7">
        <f t="shared" si="22"/>
        <v>241643713.56133273</v>
      </c>
      <c r="F152" s="8">
        <f t="shared" si="23"/>
        <v>8.3831755013117011</v>
      </c>
      <c r="G152" s="7">
        <f>10^H152</f>
        <v>389045.14499428123</v>
      </c>
      <c r="H152">
        <v>5.59</v>
      </c>
      <c r="I152" s="7" t="s">
        <v>204</v>
      </c>
      <c r="J152" s="7" t="s">
        <v>204</v>
      </c>
      <c r="K152" s="7" t="s">
        <v>204</v>
      </c>
      <c r="L152" s="7" t="s">
        <v>204</v>
      </c>
      <c r="M152" s="7" t="s">
        <v>204</v>
      </c>
      <c r="N152" s="7">
        <v>8.2756878861645369</v>
      </c>
      <c r="O152" s="7">
        <v>5.6136878861645361</v>
      </c>
      <c r="P152">
        <v>23</v>
      </c>
      <c r="Q152">
        <f t="shared" si="25"/>
        <v>296</v>
      </c>
      <c r="R152" t="s">
        <v>739</v>
      </c>
      <c r="S152" s="9" t="s">
        <v>41</v>
      </c>
      <c r="T152" t="s">
        <v>206</v>
      </c>
      <c r="U152" t="s">
        <v>196</v>
      </c>
      <c r="V152">
        <v>409.78</v>
      </c>
      <c r="W152">
        <v>8.9220000000000006</v>
      </c>
      <c r="X152">
        <v>6.26</v>
      </c>
      <c r="Y152" s="8">
        <f t="shared" si="26"/>
        <v>-2.6620000000000008</v>
      </c>
      <c r="Z152">
        <v>-2.702</v>
      </c>
      <c r="AA152">
        <v>2.6700000000000001E-3</v>
      </c>
      <c r="AB152">
        <v>8.4100000000000008E-3</v>
      </c>
      <c r="AC152">
        <f t="shared" si="27"/>
        <v>-2.0752040042020878</v>
      </c>
      <c r="AD152">
        <f t="shared" si="28"/>
        <v>-2.5734887386354246</v>
      </c>
      <c r="AE152" s="7">
        <f t="shared" si="29"/>
        <v>90.753235135089611</v>
      </c>
      <c r="AF152" s="7">
        <v>20</v>
      </c>
      <c r="AG152" s="7">
        <f t="shared" si="30"/>
        <v>-110.75323513508961</v>
      </c>
      <c r="AH152" s="7">
        <f t="shared" si="31"/>
        <v>-2.7931755013117012</v>
      </c>
      <c r="AI152">
        <v>0</v>
      </c>
      <c r="AJ152">
        <v>0.45</v>
      </c>
      <c r="AK152">
        <v>9.76</v>
      </c>
      <c r="AL152">
        <v>1.31</v>
      </c>
      <c r="AM152">
        <v>2.13</v>
      </c>
    </row>
    <row r="153" spans="1:39" x14ac:dyDescent="0.25">
      <c r="A153">
        <v>1009</v>
      </c>
      <c r="B153" t="s">
        <v>804</v>
      </c>
      <c r="C153" t="s">
        <v>805</v>
      </c>
      <c r="D153" t="s">
        <v>664</v>
      </c>
      <c r="E153" s="7">
        <f t="shared" si="22"/>
        <v>283906608.22971869</v>
      </c>
      <c r="F153" s="8">
        <f t="shared" si="23"/>
        <v>8.4531755013117014</v>
      </c>
      <c r="G153" s="7">
        <f>10^H153</f>
        <v>457088.18961487547</v>
      </c>
      <c r="H153">
        <v>5.66</v>
      </c>
      <c r="I153" s="7" t="s">
        <v>204</v>
      </c>
      <c r="J153" s="7" t="s">
        <v>204</v>
      </c>
      <c r="K153" s="7" t="s">
        <v>204</v>
      </c>
      <c r="L153" s="7" t="s">
        <v>204</v>
      </c>
      <c r="M153" s="7" t="s">
        <v>204</v>
      </c>
      <c r="N153" s="7">
        <v>8.3456878861645372</v>
      </c>
      <c r="O153" s="7">
        <v>5.6836878861645355</v>
      </c>
      <c r="P153">
        <v>23</v>
      </c>
      <c r="Q153">
        <f t="shared" si="25"/>
        <v>296</v>
      </c>
      <c r="R153" t="s">
        <v>739</v>
      </c>
      <c r="S153" s="9" t="s">
        <v>41</v>
      </c>
      <c r="T153" t="s">
        <v>206</v>
      </c>
      <c r="U153" t="s">
        <v>196</v>
      </c>
      <c r="V153">
        <v>409.78</v>
      </c>
      <c r="W153">
        <v>8.9220000000000006</v>
      </c>
      <c r="X153">
        <v>6.26</v>
      </c>
      <c r="Y153" s="8">
        <f t="shared" si="26"/>
        <v>-2.6620000000000008</v>
      </c>
      <c r="Z153">
        <v>-2.702</v>
      </c>
      <c r="AA153">
        <v>2.6700000000000001E-3</v>
      </c>
      <c r="AB153">
        <v>8.4100000000000008E-3</v>
      </c>
      <c r="AC153">
        <f t="shared" si="27"/>
        <v>-2.0752040042020878</v>
      </c>
      <c r="AD153">
        <f t="shared" si="28"/>
        <v>-2.5734887386354246</v>
      </c>
      <c r="AE153" s="7">
        <f t="shared" si="29"/>
        <v>90.753235135089611</v>
      </c>
      <c r="AF153" s="7">
        <v>20</v>
      </c>
      <c r="AG153" s="7">
        <f t="shared" si="30"/>
        <v>-110.75323513508961</v>
      </c>
      <c r="AH153" s="7">
        <f t="shared" si="31"/>
        <v>-2.7931755013117012</v>
      </c>
      <c r="AI153">
        <v>0</v>
      </c>
      <c r="AJ153">
        <v>0.45</v>
      </c>
      <c r="AK153">
        <v>9.76</v>
      </c>
      <c r="AL153">
        <v>1.31</v>
      </c>
      <c r="AM153">
        <v>2.13</v>
      </c>
    </row>
    <row r="154" spans="1:39" x14ac:dyDescent="0.25">
      <c r="A154">
        <v>1094</v>
      </c>
      <c r="B154" t="s">
        <v>424</v>
      </c>
      <c r="C154" t="s">
        <v>425</v>
      </c>
      <c r="D154" t="s">
        <v>664</v>
      </c>
      <c r="E154" s="7">
        <f t="shared" si="22"/>
        <v>5741164.6220732778</v>
      </c>
      <c r="F154" s="8">
        <f t="shared" si="23"/>
        <v>6.7589999999999995</v>
      </c>
      <c r="G154" s="7">
        <f>10^H154</f>
        <v>691830.97091893724</v>
      </c>
      <c r="H154">
        <v>5.84</v>
      </c>
      <c r="I154" s="7" t="s">
        <v>204</v>
      </c>
      <c r="J154" s="7" t="s">
        <v>204</v>
      </c>
      <c r="K154" s="7" t="s">
        <v>204</v>
      </c>
      <c r="L154" s="7" t="s">
        <v>204</v>
      </c>
      <c r="M154" s="7" t="s">
        <v>204</v>
      </c>
      <c r="N154" s="7">
        <v>6.7590000000000003</v>
      </c>
      <c r="O154" s="7">
        <v>5.8400000000000007</v>
      </c>
      <c r="P154">
        <v>25</v>
      </c>
      <c r="Q154">
        <f t="shared" si="25"/>
        <v>298</v>
      </c>
      <c r="R154" t="s">
        <v>714</v>
      </c>
      <c r="S154" s="9" t="s">
        <v>41</v>
      </c>
      <c r="T154" t="s">
        <v>206</v>
      </c>
      <c r="U154" t="s">
        <v>426</v>
      </c>
      <c r="V154">
        <v>360.88</v>
      </c>
      <c r="W154">
        <v>8.5389999999999997</v>
      </c>
      <c r="X154">
        <v>7.62</v>
      </c>
      <c r="Y154" s="8">
        <f t="shared" si="26"/>
        <v>-0.91899999999999959</v>
      </c>
      <c r="Z154">
        <v>-0.98899999999999999</v>
      </c>
      <c r="AA154" s="7">
        <v>7.7399999999999998E-5</v>
      </c>
      <c r="AB154">
        <v>2.53E-2</v>
      </c>
      <c r="AC154">
        <f t="shared" si="27"/>
        <v>-1.596879478824182</v>
      </c>
      <c r="AD154">
        <f t="shared" si="28"/>
        <v>-4.1112590393171073</v>
      </c>
      <c r="AE154" s="7">
        <f t="shared" si="29"/>
        <v>86.545952374009886</v>
      </c>
      <c r="AF154" s="7">
        <v>20</v>
      </c>
      <c r="AG154" s="7">
        <f t="shared" si="30"/>
        <v>-106.54595237400989</v>
      </c>
      <c r="AH154" s="7">
        <f t="shared" si="31"/>
        <v>-0.91899999999999971</v>
      </c>
      <c r="AI154">
        <v>0</v>
      </c>
      <c r="AJ154">
        <v>0.03</v>
      </c>
      <c r="AK154">
        <v>9.8000000000000007</v>
      </c>
      <c r="AL154">
        <v>1.6</v>
      </c>
      <c r="AM154">
        <v>2.06</v>
      </c>
    </row>
    <row r="155" spans="1:39" x14ac:dyDescent="0.25">
      <c r="A155">
        <v>1095</v>
      </c>
      <c r="B155" t="s">
        <v>424</v>
      </c>
      <c r="C155" t="s">
        <v>425</v>
      </c>
      <c r="D155" t="s">
        <v>664</v>
      </c>
      <c r="E155" s="7">
        <f t="shared" si="22"/>
        <v>8892011.1785794888</v>
      </c>
      <c r="F155" s="8">
        <f t="shared" si="23"/>
        <v>6.9489999999999998</v>
      </c>
      <c r="G155" s="7">
        <f>10^H155</f>
        <v>1071519.3052376076</v>
      </c>
      <c r="H155">
        <v>6.03</v>
      </c>
      <c r="I155" s="7" t="s">
        <v>204</v>
      </c>
      <c r="J155" s="7" t="s">
        <v>204</v>
      </c>
      <c r="K155" s="7" t="s">
        <v>204</v>
      </c>
      <c r="L155" s="7" t="s">
        <v>204</v>
      </c>
      <c r="M155" s="7" t="s">
        <v>204</v>
      </c>
      <c r="N155" s="7">
        <v>6.9489999999999998</v>
      </c>
      <c r="O155" s="7">
        <v>6.03</v>
      </c>
      <c r="P155">
        <v>25</v>
      </c>
      <c r="Q155">
        <f t="shared" si="25"/>
        <v>298</v>
      </c>
      <c r="R155" t="s">
        <v>714</v>
      </c>
      <c r="S155" s="9" t="s">
        <v>41</v>
      </c>
      <c r="T155" t="s">
        <v>206</v>
      </c>
      <c r="U155" t="s">
        <v>426</v>
      </c>
      <c r="V155">
        <v>360.88</v>
      </c>
      <c r="W155">
        <v>8.5389999999999997</v>
      </c>
      <c r="X155">
        <v>7.62</v>
      </c>
      <c r="Y155" s="8">
        <f t="shared" si="26"/>
        <v>-0.91899999999999959</v>
      </c>
      <c r="Z155">
        <v>-0.98899999999999999</v>
      </c>
      <c r="AA155" s="7">
        <v>7.7399999999999998E-5</v>
      </c>
      <c r="AB155">
        <v>2.53E-2</v>
      </c>
      <c r="AC155">
        <f t="shared" si="27"/>
        <v>-1.596879478824182</v>
      </c>
      <c r="AD155">
        <f t="shared" si="28"/>
        <v>-4.1112590393171073</v>
      </c>
      <c r="AE155" s="7">
        <f t="shared" si="29"/>
        <v>86.545952374009886</v>
      </c>
      <c r="AF155" s="7">
        <v>20</v>
      </c>
      <c r="AG155" s="7">
        <f t="shared" si="30"/>
        <v>-106.54595237400989</v>
      </c>
      <c r="AH155" s="7">
        <f t="shared" si="31"/>
        <v>-0.91899999999999971</v>
      </c>
      <c r="AI155">
        <v>0</v>
      </c>
      <c r="AJ155">
        <v>0.03</v>
      </c>
      <c r="AK155">
        <v>9.8000000000000007</v>
      </c>
      <c r="AL155">
        <v>1.6</v>
      </c>
      <c r="AM155">
        <v>2.06</v>
      </c>
    </row>
    <row r="156" spans="1:39" x14ac:dyDescent="0.25">
      <c r="A156">
        <v>588</v>
      </c>
      <c r="B156" t="s">
        <v>806</v>
      </c>
      <c r="C156" t="s">
        <v>807</v>
      </c>
      <c r="D156" t="s">
        <v>664</v>
      </c>
      <c r="E156" s="7">
        <f t="shared" si="22"/>
        <v>21438881961.33313</v>
      </c>
      <c r="F156" s="8">
        <f t="shared" si="23"/>
        <v>10.331202133134337</v>
      </c>
      <c r="G156">
        <v>2083</v>
      </c>
      <c r="H156" s="7">
        <f>LOG(G156)</f>
        <v>3.3186892699477459</v>
      </c>
      <c r="I156" s="7" t="s">
        <v>204</v>
      </c>
      <c r="J156" s="7" t="s">
        <v>204</v>
      </c>
      <c r="K156" s="7" t="s">
        <v>204</v>
      </c>
      <c r="L156" s="7" t="s">
        <v>204</v>
      </c>
      <c r="M156" s="7" t="s">
        <v>204</v>
      </c>
      <c r="N156" s="7">
        <v>10.026387326442322</v>
      </c>
      <c r="O156" s="7">
        <v>3.3663873264423194</v>
      </c>
      <c r="P156">
        <v>21</v>
      </c>
      <c r="Q156">
        <f t="shared" si="25"/>
        <v>294</v>
      </c>
      <c r="R156" t="s">
        <v>730</v>
      </c>
      <c r="S156" s="9" t="s">
        <v>733</v>
      </c>
      <c r="T156" t="s">
        <v>206</v>
      </c>
      <c r="U156" t="s">
        <v>808</v>
      </c>
      <c r="V156">
        <v>356.05</v>
      </c>
      <c r="W156">
        <v>11.84</v>
      </c>
      <c r="X156">
        <v>5.18</v>
      </c>
      <c r="Y156" s="8">
        <f t="shared" si="26"/>
        <v>-6.66</v>
      </c>
      <c r="Z156">
        <v>-7.23</v>
      </c>
      <c r="AA156" s="7">
        <v>1.3499999999999999E-5</v>
      </c>
      <c r="AB156" s="7">
        <v>5.1500000000000005E-7</v>
      </c>
      <c r="AC156">
        <f t="shared" si="27"/>
        <v>-6.2881927709588092</v>
      </c>
      <c r="AD156">
        <f t="shared" si="28"/>
        <v>-4.8696662315049943</v>
      </c>
      <c r="AE156" s="7">
        <f t="shared" si="29"/>
        <v>127.81015793659981</v>
      </c>
      <c r="AF156" s="7">
        <v>20</v>
      </c>
      <c r="AG156" s="7">
        <f t="shared" si="30"/>
        <v>-147.81015793659981</v>
      </c>
      <c r="AH156" s="7">
        <f t="shared" si="31"/>
        <v>-7.0125128631865907</v>
      </c>
      <c r="AI156">
        <v>0</v>
      </c>
      <c r="AJ156">
        <v>0.56999999999999995</v>
      </c>
      <c r="AK156">
        <v>9.84</v>
      </c>
      <c r="AL156">
        <v>2.39</v>
      </c>
      <c r="AM156">
        <v>2.09</v>
      </c>
    </row>
    <row r="157" spans="1:39" x14ac:dyDescent="0.25">
      <c r="A157">
        <v>819</v>
      </c>
      <c r="B157" t="s">
        <v>809</v>
      </c>
      <c r="C157" t="s">
        <v>810</v>
      </c>
      <c r="D157" t="s">
        <v>664</v>
      </c>
      <c r="E157" s="7">
        <f t="shared" si="22"/>
        <v>206668573.85156313</v>
      </c>
      <c r="F157" s="8">
        <f t="shared" si="23"/>
        <v>8.3152744425659524</v>
      </c>
      <c r="G157">
        <v>588</v>
      </c>
      <c r="H157" s="7">
        <f>LOG(G157)</f>
        <v>2.7693773260761385</v>
      </c>
      <c r="I157" s="7" t="s">
        <v>204</v>
      </c>
      <c r="J157" s="7" t="s">
        <v>204</v>
      </c>
      <c r="K157" s="7" t="s">
        <v>204</v>
      </c>
      <c r="L157" s="7" t="s">
        <v>204</v>
      </c>
      <c r="M157" s="7" t="s">
        <v>204</v>
      </c>
      <c r="N157" s="7">
        <v>8.1020753825707139</v>
      </c>
      <c r="O157" s="7">
        <v>2.8170753825707124</v>
      </c>
      <c r="P157">
        <v>21</v>
      </c>
      <c r="Q157">
        <f t="shared" si="25"/>
        <v>294</v>
      </c>
      <c r="R157" t="s">
        <v>730</v>
      </c>
      <c r="S157" s="9" t="s">
        <v>733</v>
      </c>
      <c r="T157" t="s">
        <v>206</v>
      </c>
      <c r="U157" t="s">
        <v>811</v>
      </c>
      <c r="V157">
        <v>304.35000000000002</v>
      </c>
      <c r="W157">
        <v>9.1449999999999996</v>
      </c>
      <c r="X157">
        <v>3.86</v>
      </c>
      <c r="Y157" s="8">
        <f t="shared" si="26"/>
        <v>-5.2850000000000001</v>
      </c>
      <c r="Z157">
        <v>-5.335</v>
      </c>
      <c r="AA157">
        <v>7.2399999999999999E-3</v>
      </c>
      <c r="AB157">
        <v>1.2E-2</v>
      </c>
      <c r="AC157">
        <f t="shared" si="27"/>
        <v>-1.9208187539523751</v>
      </c>
      <c r="AD157">
        <f t="shared" si="28"/>
        <v>-2.1402614338028529</v>
      </c>
      <c r="AE157" s="7">
        <f t="shared" si="29"/>
        <v>89.395281763521609</v>
      </c>
      <c r="AF157" s="7">
        <v>20</v>
      </c>
      <c r="AG157" s="7">
        <f t="shared" si="30"/>
        <v>-109.39528176352161</v>
      </c>
      <c r="AH157" s="7">
        <f t="shared" si="31"/>
        <v>-5.5458971164898134</v>
      </c>
      <c r="AI157">
        <v>0</v>
      </c>
      <c r="AJ157">
        <v>1.38</v>
      </c>
      <c r="AK157">
        <v>9.86</v>
      </c>
      <c r="AL157">
        <v>1.1000000000000001</v>
      </c>
      <c r="AM157">
        <v>2.31</v>
      </c>
    </row>
    <row r="158" spans="1:39" x14ac:dyDescent="0.25">
      <c r="A158">
        <v>1248</v>
      </c>
      <c r="B158" t="s">
        <v>812</v>
      </c>
      <c r="C158" t="s">
        <v>813</v>
      </c>
      <c r="D158" t="s">
        <v>664</v>
      </c>
      <c r="E158" s="7">
        <f t="shared" si="22"/>
        <v>220292646.30534574</v>
      </c>
      <c r="F158" s="8">
        <f t="shared" si="23"/>
        <v>8.343</v>
      </c>
      <c r="G158" s="7">
        <f>10^H158</f>
        <v>616595.00186148309</v>
      </c>
      <c r="H158">
        <v>5.79</v>
      </c>
      <c r="I158" s="7" t="s">
        <v>204</v>
      </c>
      <c r="J158" s="7" t="s">
        <v>204</v>
      </c>
      <c r="K158" s="7" t="s">
        <v>204</v>
      </c>
      <c r="L158" s="7" t="s">
        <v>204</v>
      </c>
      <c r="M158" s="7" t="s">
        <v>204</v>
      </c>
      <c r="N158" s="7">
        <v>8.343</v>
      </c>
      <c r="O158" s="7">
        <v>5.7900000000000009</v>
      </c>
      <c r="P158">
        <v>25</v>
      </c>
      <c r="Q158">
        <f t="shared" si="25"/>
        <v>298</v>
      </c>
      <c r="R158" t="s">
        <v>714</v>
      </c>
      <c r="S158" s="9" t="s">
        <v>41</v>
      </c>
      <c r="T158" t="s">
        <v>206</v>
      </c>
      <c r="U158" t="s">
        <v>814</v>
      </c>
      <c r="V158">
        <v>360.88</v>
      </c>
      <c r="W158">
        <v>10.173</v>
      </c>
      <c r="X158">
        <v>7.62</v>
      </c>
      <c r="Y158" s="8">
        <f t="shared" si="26"/>
        <v>-2.5529999999999999</v>
      </c>
      <c r="Z158">
        <v>-2.5529999999999999</v>
      </c>
      <c r="AA158" s="7">
        <v>7.7399999999999998E-5</v>
      </c>
      <c r="AB158">
        <v>1.32E-3</v>
      </c>
      <c r="AC158">
        <f t="shared" si="27"/>
        <v>-2.87942606879415</v>
      </c>
      <c r="AD158">
        <f t="shared" si="28"/>
        <v>-4.1112590393171073</v>
      </c>
      <c r="AE158" s="7">
        <f t="shared" si="29"/>
        <v>97.827071931906332</v>
      </c>
      <c r="AF158" s="7">
        <v>20</v>
      </c>
      <c r="AG158" s="7">
        <f t="shared" si="30"/>
        <v>-117.82707193190633</v>
      </c>
      <c r="AH158" s="7">
        <f t="shared" si="31"/>
        <v>-2.5530000000000004</v>
      </c>
      <c r="AI158">
        <v>0</v>
      </c>
      <c r="AJ158">
        <v>0.03</v>
      </c>
      <c r="AK158">
        <v>9.8800000000000008</v>
      </c>
      <c r="AL158">
        <v>1.64</v>
      </c>
      <c r="AM158">
        <v>2.06</v>
      </c>
    </row>
    <row r="159" spans="1:39" x14ac:dyDescent="0.25">
      <c r="A159">
        <v>1249</v>
      </c>
      <c r="B159" t="s">
        <v>812</v>
      </c>
      <c r="C159" t="s">
        <v>813</v>
      </c>
      <c r="D159" t="s">
        <v>664</v>
      </c>
      <c r="E159" s="7">
        <f t="shared" si="22"/>
        <v>528445251.77518255</v>
      </c>
      <c r="F159" s="8">
        <f t="shared" si="23"/>
        <v>8.7230000000000008</v>
      </c>
      <c r="G159" s="7">
        <f>10^H159</f>
        <v>1479108.3881682095</v>
      </c>
      <c r="H159">
        <v>6.17</v>
      </c>
      <c r="I159" s="7" t="s">
        <v>204</v>
      </c>
      <c r="J159" s="7" t="s">
        <v>204</v>
      </c>
      <c r="K159" s="7" t="s">
        <v>204</v>
      </c>
      <c r="L159" s="7" t="s">
        <v>204</v>
      </c>
      <c r="M159" s="7" t="s">
        <v>204</v>
      </c>
      <c r="N159" s="7">
        <v>8.7230000000000025</v>
      </c>
      <c r="O159" s="7">
        <v>6.1700000000000008</v>
      </c>
      <c r="P159">
        <v>25</v>
      </c>
      <c r="Q159">
        <f t="shared" si="25"/>
        <v>298</v>
      </c>
      <c r="R159" t="s">
        <v>714</v>
      </c>
      <c r="S159" s="9" t="s">
        <v>41</v>
      </c>
      <c r="T159" t="s">
        <v>206</v>
      </c>
      <c r="U159" t="s">
        <v>814</v>
      </c>
      <c r="V159">
        <v>360.88</v>
      </c>
      <c r="W159">
        <v>10.173</v>
      </c>
      <c r="X159">
        <v>7.62</v>
      </c>
      <c r="Y159" s="8">
        <f t="shared" si="26"/>
        <v>-2.5529999999999999</v>
      </c>
      <c r="Z159">
        <v>-2.5529999999999999</v>
      </c>
      <c r="AA159" s="7">
        <v>7.7399999999999998E-5</v>
      </c>
      <c r="AB159">
        <v>1.32E-3</v>
      </c>
      <c r="AC159">
        <f t="shared" si="27"/>
        <v>-2.87942606879415</v>
      </c>
      <c r="AD159">
        <f t="shared" si="28"/>
        <v>-4.1112590393171073</v>
      </c>
      <c r="AE159" s="7">
        <f t="shared" si="29"/>
        <v>97.827071931906332</v>
      </c>
      <c r="AF159" s="7">
        <v>20</v>
      </c>
      <c r="AG159" s="7">
        <f t="shared" si="30"/>
        <v>-117.82707193190633</v>
      </c>
      <c r="AH159" s="7">
        <f t="shared" si="31"/>
        <v>-2.5530000000000004</v>
      </c>
      <c r="AI159">
        <v>0</v>
      </c>
      <c r="AJ159">
        <v>0.03</v>
      </c>
      <c r="AK159">
        <v>9.8800000000000008</v>
      </c>
      <c r="AL159">
        <v>1.64</v>
      </c>
      <c r="AM159">
        <v>2.06</v>
      </c>
    </row>
    <row r="160" spans="1:39" x14ac:dyDescent="0.25">
      <c r="A160">
        <v>998</v>
      </c>
      <c r="B160" t="s">
        <v>815</v>
      </c>
      <c r="C160" t="s">
        <v>816</v>
      </c>
      <c r="D160" t="s">
        <v>664</v>
      </c>
      <c r="E160" s="7">
        <f t="shared" si="22"/>
        <v>22022749.556913473</v>
      </c>
      <c r="F160" s="8">
        <f t="shared" si="23"/>
        <v>7.3428715400148823</v>
      </c>
      <c r="G160">
        <v>1995</v>
      </c>
      <c r="H160" s="7">
        <f>LOG(G160)</f>
        <v>3.2999429000227671</v>
      </c>
      <c r="I160" s="7" t="s">
        <v>204</v>
      </c>
      <c r="J160" s="7" t="s">
        <v>204</v>
      </c>
      <c r="K160" s="7" t="s">
        <v>204</v>
      </c>
      <c r="L160" s="7" t="s">
        <v>204</v>
      </c>
      <c r="M160" s="7" t="s">
        <v>204</v>
      </c>
      <c r="N160" s="7">
        <v>7.1196409565173413</v>
      </c>
      <c r="O160" s="7">
        <v>3.3476409565173411</v>
      </c>
      <c r="P160">
        <v>21</v>
      </c>
      <c r="Q160">
        <f t="shared" si="25"/>
        <v>294</v>
      </c>
      <c r="R160" t="s">
        <v>730</v>
      </c>
      <c r="S160" s="9" t="s">
        <v>733</v>
      </c>
      <c r="T160" t="s">
        <v>206</v>
      </c>
      <c r="U160" t="s">
        <v>817</v>
      </c>
      <c r="V160">
        <v>350.59</v>
      </c>
      <c r="W160">
        <v>8.8819999999999997</v>
      </c>
      <c r="X160">
        <v>5.1100000000000003</v>
      </c>
      <c r="Y160" s="8">
        <f t="shared" si="26"/>
        <v>-3.7719999999999994</v>
      </c>
      <c r="Z160">
        <v>-3.9220000000000002</v>
      </c>
      <c r="AA160">
        <v>2.7299999999999998E-3</v>
      </c>
      <c r="AB160">
        <v>3.9899999999999996E-3</v>
      </c>
      <c r="AC160">
        <f t="shared" si="27"/>
        <v>-2.3990271043132516</v>
      </c>
      <c r="AD160">
        <f t="shared" si="28"/>
        <v>-2.563837352959244</v>
      </c>
      <c r="AE160" s="7">
        <f t="shared" si="29"/>
        <v>93.60154266366699</v>
      </c>
      <c r="AF160" s="7">
        <v>20</v>
      </c>
      <c r="AG160" s="7">
        <f t="shared" si="30"/>
        <v>-113.60154266366699</v>
      </c>
      <c r="AH160" s="7">
        <f t="shared" si="31"/>
        <v>-4.0429286399921152</v>
      </c>
      <c r="AI160">
        <v>0</v>
      </c>
      <c r="AJ160">
        <v>1.06</v>
      </c>
      <c r="AK160">
        <v>9.8800000000000008</v>
      </c>
      <c r="AL160">
        <v>1.45</v>
      </c>
      <c r="AM160">
        <v>2.15</v>
      </c>
    </row>
    <row r="161" spans="1:39" x14ac:dyDescent="0.25">
      <c r="A161">
        <v>22</v>
      </c>
      <c r="B161" t="s">
        <v>430</v>
      </c>
      <c r="C161" t="s">
        <v>198</v>
      </c>
      <c r="D161" t="s">
        <v>664</v>
      </c>
      <c r="E161" s="7">
        <f t="shared" si="22"/>
        <v>1937288.128812067</v>
      </c>
      <c r="F161" s="8">
        <f t="shared" si="23"/>
        <v>6.2871942172329618</v>
      </c>
      <c r="G161">
        <v>250</v>
      </c>
      <c r="H161" s="7">
        <f>LOG(G161)</f>
        <v>2.3979400086720375</v>
      </c>
      <c r="I161" s="7" t="s">
        <v>204</v>
      </c>
      <c r="J161" s="7" t="s">
        <v>204</v>
      </c>
      <c r="K161" s="7" t="s">
        <v>204</v>
      </c>
      <c r="L161" s="7" t="s">
        <v>204</v>
      </c>
      <c r="M161" s="7" t="s">
        <v>204</v>
      </c>
      <c r="N161" s="7">
        <v>6.0336380651666115</v>
      </c>
      <c r="O161" s="7">
        <v>2.4456380651666114</v>
      </c>
      <c r="P161">
        <v>21</v>
      </c>
      <c r="Q161">
        <f t="shared" si="25"/>
        <v>294</v>
      </c>
      <c r="R161" t="s">
        <v>730</v>
      </c>
      <c r="S161" s="9" t="s">
        <v>733</v>
      </c>
      <c r="T161" t="s">
        <v>206</v>
      </c>
      <c r="U161" t="s">
        <v>199</v>
      </c>
      <c r="V161">
        <v>354.49</v>
      </c>
      <c r="W161">
        <v>10.378</v>
      </c>
      <c r="X161">
        <v>6.79</v>
      </c>
      <c r="Y161" s="8">
        <f t="shared" si="26"/>
        <v>-3.5880000000000001</v>
      </c>
      <c r="Z161">
        <v>-3.468</v>
      </c>
      <c r="AA161">
        <v>9.9599999999999992E-4</v>
      </c>
      <c r="AB161">
        <v>1.4300000000000001E-4</v>
      </c>
      <c r="AC161">
        <f t="shared" si="27"/>
        <v>-3.8446639625349381</v>
      </c>
      <c r="AD161">
        <f t="shared" si="28"/>
        <v>-3.0017406615763012</v>
      </c>
      <c r="AE161" s="7">
        <f t="shared" si="29"/>
        <v>106.31718384383068</v>
      </c>
      <c r="AF161" s="7">
        <v>20</v>
      </c>
      <c r="AG161" s="7">
        <f t="shared" si="30"/>
        <v>-126.31718384383068</v>
      </c>
      <c r="AH161" s="7">
        <f t="shared" si="31"/>
        <v>-3.8892542085609247</v>
      </c>
      <c r="AI161">
        <v>0</v>
      </c>
      <c r="AJ161">
        <v>0.22</v>
      </c>
      <c r="AK161">
        <v>9.8800000000000008</v>
      </c>
      <c r="AL161">
        <v>1.51</v>
      </c>
      <c r="AM161">
        <v>2.2200000000000002</v>
      </c>
    </row>
    <row r="162" spans="1:39" x14ac:dyDescent="0.25">
      <c r="A162">
        <v>21</v>
      </c>
      <c r="B162" t="s">
        <v>430</v>
      </c>
      <c r="C162" t="s">
        <v>198</v>
      </c>
      <c r="D162" t="s">
        <v>664</v>
      </c>
      <c r="E162" s="7">
        <f t="shared" si="22"/>
        <v>16389457.569750132</v>
      </c>
      <c r="F162" s="8">
        <f t="shared" si="23"/>
        <v>7.2145645802719862</v>
      </c>
      <c r="G162">
        <v>2115</v>
      </c>
      <c r="H162" s="7">
        <f>LOG(G162)</f>
        <v>3.325310371711061</v>
      </c>
      <c r="I162" s="7" t="s">
        <v>204</v>
      </c>
      <c r="J162" s="7" t="s">
        <v>204</v>
      </c>
      <c r="K162" s="7" t="s">
        <v>204</v>
      </c>
      <c r="L162" s="7" t="s">
        <v>204</v>
      </c>
      <c r="M162" s="7" t="s">
        <v>204</v>
      </c>
      <c r="N162" s="7">
        <v>6.9610084282056359</v>
      </c>
      <c r="O162" s="7">
        <v>3.373008428205635</v>
      </c>
      <c r="P162">
        <v>21</v>
      </c>
      <c r="Q162">
        <f t="shared" si="25"/>
        <v>294</v>
      </c>
      <c r="R162" t="s">
        <v>730</v>
      </c>
      <c r="S162" s="9" t="s">
        <v>733</v>
      </c>
      <c r="T162" t="s">
        <v>206</v>
      </c>
      <c r="U162" t="s">
        <v>199</v>
      </c>
      <c r="V162">
        <v>354.49</v>
      </c>
      <c r="W162">
        <v>10.378</v>
      </c>
      <c r="X162">
        <v>6.79</v>
      </c>
      <c r="Y162" s="8">
        <f t="shared" si="26"/>
        <v>-3.5880000000000001</v>
      </c>
      <c r="Z162">
        <v>-3.468</v>
      </c>
      <c r="AA162">
        <v>9.9599999999999992E-4</v>
      </c>
      <c r="AB162">
        <v>1.4300000000000001E-4</v>
      </c>
      <c r="AC162">
        <f t="shared" si="27"/>
        <v>-3.8446639625349381</v>
      </c>
      <c r="AD162">
        <f t="shared" si="28"/>
        <v>-3.0017406615763012</v>
      </c>
      <c r="AE162" s="7">
        <f t="shared" si="29"/>
        <v>106.31718384383068</v>
      </c>
      <c r="AF162" s="7">
        <v>20</v>
      </c>
      <c r="AG162" s="7">
        <f t="shared" si="30"/>
        <v>-126.31718384383068</v>
      </c>
      <c r="AH162" s="7">
        <f t="shared" si="31"/>
        <v>-3.8892542085609247</v>
      </c>
      <c r="AI162">
        <v>0</v>
      </c>
      <c r="AJ162">
        <v>0.22</v>
      </c>
      <c r="AK162">
        <v>9.8800000000000008</v>
      </c>
      <c r="AL162">
        <v>1.51</v>
      </c>
      <c r="AM162">
        <v>2.2200000000000002</v>
      </c>
    </row>
    <row r="163" spans="1:39" x14ac:dyDescent="0.25">
      <c r="A163">
        <v>20</v>
      </c>
      <c r="B163" t="s">
        <v>430</v>
      </c>
      <c r="C163" t="s">
        <v>198</v>
      </c>
      <c r="D163" t="s">
        <v>664</v>
      </c>
      <c r="E163" s="7">
        <f t="shared" si="22"/>
        <v>3144918198.1224699</v>
      </c>
      <c r="F163" s="8">
        <f t="shared" si="23"/>
        <v>9.4976093535758661</v>
      </c>
      <c r="G163" s="7">
        <f>10^H163</f>
        <v>575439.93733715697</v>
      </c>
      <c r="H163">
        <v>5.76</v>
      </c>
      <c r="I163" s="7" t="s">
        <v>204</v>
      </c>
      <c r="J163" s="7" t="s">
        <v>204</v>
      </c>
      <c r="K163" s="7" t="s">
        <v>204</v>
      </c>
      <c r="L163" s="7" t="s">
        <v>204</v>
      </c>
      <c r="M163" s="7" t="s">
        <v>204</v>
      </c>
      <c r="N163" s="7">
        <v>9.371687886164537</v>
      </c>
      <c r="O163" s="7">
        <v>5.7836878861645351</v>
      </c>
      <c r="P163">
        <v>23</v>
      </c>
      <c r="Q163">
        <f t="shared" si="25"/>
        <v>296</v>
      </c>
      <c r="R163" t="s">
        <v>739</v>
      </c>
      <c r="S163" s="9" t="s">
        <v>41</v>
      </c>
      <c r="T163" t="s">
        <v>206</v>
      </c>
      <c r="U163" t="s">
        <v>199</v>
      </c>
      <c r="V163">
        <v>354.49</v>
      </c>
      <c r="W163">
        <v>10.378</v>
      </c>
      <c r="X163">
        <v>6.79</v>
      </c>
      <c r="Y163" s="8">
        <f t="shared" si="26"/>
        <v>-3.5880000000000001</v>
      </c>
      <c r="Z163">
        <v>-3.468</v>
      </c>
      <c r="AA163">
        <v>9.9599999999999992E-4</v>
      </c>
      <c r="AB163">
        <v>1.4300000000000001E-4</v>
      </c>
      <c r="AC163">
        <f t="shared" si="27"/>
        <v>-3.8446639625349381</v>
      </c>
      <c r="AD163">
        <f t="shared" si="28"/>
        <v>-3.0017406615763012</v>
      </c>
      <c r="AE163" s="7">
        <f t="shared" si="29"/>
        <v>106.31718384383068</v>
      </c>
      <c r="AF163" s="7">
        <v>20</v>
      </c>
      <c r="AG163" s="7">
        <f t="shared" si="30"/>
        <v>-126.31718384383068</v>
      </c>
      <c r="AH163" s="7">
        <f t="shared" si="31"/>
        <v>-3.7376093535758663</v>
      </c>
      <c r="AI163">
        <v>0</v>
      </c>
      <c r="AJ163">
        <v>0.22</v>
      </c>
      <c r="AK163">
        <v>9.8800000000000008</v>
      </c>
      <c r="AL163">
        <v>1.51</v>
      </c>
      <c r="AM163">
        <v>2.2200000000000002</v>
      </c>
    </row>
    <row r="164" spans="1:39" x14ac:dyDescent="0.25">
      <c r="A164">
        <v>18</v>
      </c>
      <c r="B164" t="s">
        <v>430</v>
      </c>
      <c r="C164" t="s">
        <v>198</v>
      </c>
      <c r="D164" t="s">
        <v>664</v>
      </c>
      <c r="E164" s="7">
        <f t="shared" si="22"/>
        <v>3694956701.4589186</v>
      </c>
      <c r="F164" s="8">
        <f t="shared" si="23"/>
        <v>9.5676093535758664</v>
      </c>
      <c r="G164" s="7">
        <f>10^H164</f>
        <v>676082.97539198259</v>
      </c>
      <c r="H164">
        <v>5.83</v>
      </c>
      <c r="I164" s="7" t="s">
        <v>204</v>
      </c>
      <c r="J164" s="7" t="s">
        <v>204</v>
      </c>
      <c r="K164" s="7" t="s">
        <v>204</v>
      </c>
      <c r="L164" s="7" t="s">
        <v>204</v>
      </c>
      <c r="M164" s="7" t="s">
        <v>204</v>
      </c>
      <c r="N164" s="7">
        <v>9.4416878861645355</v>
      </c>
      <c r="O164" s="7">
        <v>5.8536878861645354</v>
      </c>
      <c r="P164">
        <v>23</v>
      </c>
      <c r="Q164">
        <f t="shared" si="25"/>
        <v>296</v>
      </c>
      <c r="R164" t="s">
        <v>739</v>
      </c>
      <c r="S164" s="9" t="s">
        <v>41</v>
      </c>
      <c r="T164" t="s">
        <v>206</v>
      </c>
      <c r="U164" t="s">
        <v>199</v>
      </c>
      <c r="V164">
        <v>354.49</v>
      </c>
      <c r="W164">
        <v>10.378</v>
      </c>
      <c r="X164">
        <v>6.79</v>
      </c>
      <c r="Y164" s="8">
        <f t="shared" si="26"/>
        <v>-3.5880000000000001</v>
      </c>
      <c r="Z164">
        <v>-3.468</v>
      </c>
      <c r="AA164">
        <v>9.9599999999999992E-4</v>
      </c>
      <c r="AB164">
        <v>1.4300000000000001E-4</v>
      </c>
      <c r="AC164">
        <f t="shared" si="27"/>
        <v>-3.8446639625349381</v>
      </c>
      <c r="AD164">
        <f t="shared" si="28"/>
        <v>-3.0017406615763012</v>
      </c>
      <c r="AE164" s="7">
        <f t="shared" si="29"/>
        <v>106.31718384383068</v>
      </c>
      <c r="AF164" s="7">
        <v>20</v>
      </c>
      <c r="AG164" s="7">
        <f t="shared" si="30"/>
        <v>-126.31718384383068</v>
      </c>
      <c r="AH164" s="7">
        <f t="shared" si="31"/>
        <v>-3.7376093535758663</v>
      </c>
      <c r="AI164">
        <v>0</v>
      </c>
      <c r="AJ164">
        <v>0.22</v>
      </c>
      <c r="AK164">
        <v>9.8800000000000008</v>
      </c>
      <c r="AL164">
        <v>1.51</v>
      </c>
      <c r="AM164">
        <v>2.2200000000000002</v>
      </c>
    </row>
    <row r="165" spans="1:39" x14ac:dyDescent="0.25">
      <c r="A165">
        <v>19</v>
      </c>
      <c r="B165" t="s">
        <v>430</v>
      </c>
      <c r="C165" t="s">
        <v>198</v>
      </c>
      <c r="D165" t="s">
        <v>664</v>
      </c>
      <c r="E165" s="7">
        <f t="shared" si="22"/>
        <v>6274936764.373579</v>
      </c>
      <c r="F165" s="8">
        <f t="shared" si="23"/>
        <v>9.797609353575865</v>
      </c>
      <c r="G165" s="7">
        <f>10^H165</f>
        <v>1148153.6214968837</v>
      </c>
      <c r="H165">
        <v>6.06</v>
      </c>
      <c r="I165" s="7" t="s">
        <v>204</v>
      </c>
      <c r="J165" s="7" t="s">
        <v>204</v>
      </c>
      <c r="K165" s="7" t="s">
        <v>204</v>
      </c>
      <c r="L165" s="7" t="s">
        <v>204</v>
      </c>
      <c r="M165" s="7" t="s">
        <v>204</v>
      </c>
      <c r="N165" s="7">
        <v>9.6716878861645359</v>
      </c>
      <c r="O165" s="7">
        <v>6.0836878861645358</v>
      </c>
      <c r="P165">
        <v>23</v>
      </c>
      <c r="Q165">
        <f t="shared" si="25"/>
        <v>296</v>
      </c>
      <c r="R165" t="s">
        <v>739</v>
      </c>
      <c r="S165" s="9" t="s">
        <v>41</v>
      </c>
      <c r="T165" t="s">
        <v>206</v>
      </c>
      <c r="U165" t="s">
        <v>199</v>
      </c>
      <c r="V165">
        <v>354.49</v>
      </c>
      <c r="W165">
        <v>10.378</v>
      </c>
      <c r="X165">
        <v>6.79</v>
      </c>
      <c r="Y165" s="8">
        <f t="shared" si="26"/>
        <v>-3.5880000000000001</v>
      </c>
      <c r="Z165">
        <v>-3.468</v>
      </c>
      <c r="AA165">
        <v>9.9599999999999992E-4</v>
      </c>
      <c r="AB165">
        <v>1.4300000000000001E-4</v>
      </c>
      <c r="AC165">
        <f t="shared" si="27"/>
        <v>-3.8446639625349381</v>
      </c>
      <c r="AD165">
        <f t="shared" si="28"/>
        <v>-3.0017406615763012</v>
      </c>
      <c r="AE165" s="7">
        <f t="shared" si="29"/>
        <v>106.31718384383068</v>
      </c>
      <c r="AF165" s="7">
        <v>20</v>
      </c>
      <c r="AG165" s="7">
        <f t="shared" si="30"/>
        <v>-126.31718384383068</v>
      </c>
      <c r="AH165" s="7">
        <f t="shared" si="31"/>
        <v>-3.7376093535758663</v>
      </c>
      <c r="AI165">
        <v>0</v>
      </c>
      <c r="AJ165">
        <v>0.22</v>
      </c>
      <c r="AK165">
        <v>9.8800000000000008</v>
      </c>
      <c r="AL165">
        <v>1.51</v>
      </c>
      <c r="AM165">
        <v>2.2200000000000002</v>
      </c>
    </row>
    <row r="166" spans="1:39" x14ac:dyDescent="0.25">
      <c r="A166">
        <v>117</v>
      </c>
      <c r="B166" t="s">
        <v>200</v>
      </c>
      <c r="C166" t="s">
        <v>201</v>
      </c>
      <c r="D166" t="s">
        <v>664</v>
      </c>
      <c r="E166" s="7">
        <f t="shared" si="22"/>
        <v>5485363.6512500783</v>
      </c>
      <c r="F166" s="8">
        <f t="shared" si="23"/>
        <v>6.739205424343929</v>
      </c>
      <c r="G166">
        <v>2244</v>
      </c>
      <c r="H166" s="7">
        <f>LOG(G166)</f>
        <v>3.3510228525841237</v>
      </c>
      <c r="I166" s="7" t="s">
        <v>204</v>
      </c>
      <c r="J166" s="7" t="s">
        <v>204</v>
      </c>
      <c r="K166" s="7" t="s">
        <v>204</v>
      </c>
      <c r="L166" s="7" t="s">
        <v>204</v>
      </c>
      <c r="M166" s="7" t="s">
        <v>204</v>
      </c>
      <c r="N166" s="7">
        <v>6.5367209090786975</v>
      </c>
      <c r="O166" s="7">
        <v>3.3987209090786976</v>
      </c>
      <c r="P166">
        <v>21</v>
      </c>
      <c r="Q166">
        <f t="shared" si="25"/>
        <v>294</v>
      </c>
      <c r="R166" t="s">
        <v>730</v>
      </c>
      <c r="S166" s="9" t="s">
        <v>733</v>
      </c>
      <c r="T166" t="s">
        <v>206</v>
      </c>
      <c r="U166" t="s">
        <v>202</v>
      </c>
      <c r="V166">
        <v>380.91</v>
      </c>
      <c r="W166">
        <v>8.5879999999999992</v>
      </c>
      <c r="X166">
        <v>5.45</v>
      </c>
      <c r="Y166" s="8">
        <f t="shared" si="26"/>
        <v>-3.137999999999999</v>
      </c>
      <c r="Z166">
        <v>-3.3879999999999999</v>
      </c>
      <c r="AA166">
        <v>3.6499999999999998E-4</v>
      </c>
      <c r="AB166">
        <v>3.8899999999999997E-2</v>
      </c>
      <c r="AC166">
        <f t="shared" si="27"/>
        <v>-1.4100503986742923</v>
      </c>
      <c r="AD166">
        <f t="shared" si="28"/>
        <v>-3.4377071355435254</v>
      </c>
      <c r="AE166" s="7">
        <f t="shared" si="29"/>
        <v>84.902627128326557</v>
      </c>
      <c r="AF166" s="7">
        <v>20</v>
      </c>
      <c r="AG166" s="7">
        <f t="shared" si="30"/>
        <v>-104.90262712832656</v>
      </c>
      <c r="AH166" s="7">
        <f t="shared" si="31"/>
        <v>-3.3881825717598053</v>
      </c>
      <c r="AI166">
        <v>0</v>
      </c>
      <c r="AJ166">
        <v>0.61</v>
      </c>
      <c r="AK166">
        <v>9.92</v>
      </c>
      <c r="AL166">
        <v>1.31</v>
      </c>
      <c r="AM166">
        <v>2.0099999999999998</v>
      </c>
    </row>
    <row r="167" spans="1:39" x14ac:dyDescent="0.25">
      <c r="A167">
        <v>179</v>
      </c>
      <c r="B167" t="s">
        <v>587</v>
      </c>
      <c r="C167" t="s">
        <v>588</v>
      </c>
      <c r="D167" t="s">
        <v>664</v>
      </c>
      <c r="E167" s="7">
        <f t="shared" si="22"/>
        <v>5485363.6512500783</v>
      </c>
      <c r="F167" s="8">
        <f t="shared" si="23"/>
        <v>6.739205424343929</v>
      </c>
      <c r="G167">
        <v>2244</v>
      </c>
      <c r="H167" s="7">
        <f>LOG(G167)</f>
        <v>3.3510228525841237</v>
      </c>
      <c r="I167" s="7" t="s">
        <v>204</v>
      </c>
      <c r="J167" s="7" t="s">
        <v>204</v>
      </c>
      <c r="K167" s="7" t="s">
        <v>204</v>
      </c>
      <c r="L167" s="7" t="s">
        <v>204</v>
      </c>
      <c r="M167" s="7" t="s">
        <v>204</v>
      </c>
      <c r="N167" s="7">
        <v>6.5367209090786975</v>
      </c>
      <c r="O167" s="7">
        <v>3.3987209090786976</v>
      </c>
      <c r="P167">
        <v>21</v>
      </c>
      <c r="Q167">
        <f t="shared" si="25"/>
        <v>294</v>
      </c>
      <c r="R167" t="s">
        <v>730</v>
      </c>
      <c r="S167" s="9" t="s">
        <v>733</v>
      </c>
      <c r="T167" t="s">
        <v>206</v>
      </c>
      <c r="U167" t="s">
        <v>202</v>
      </c>
      <c r="V167">
        <v>380.91</v>
      </c>
      <c r="W167">
        <v>8.5879999999999992</v>
      </c>
      <c r="X167">
        <v>5.45</v>
      </c>
      <c r="Y167" s="8">
        <f t="shared" si="26"/>
        <v>-3.137999999999999</v>
      </c>
      <c r="Z167">
        <v>-3.3879999999999999</v>
      </c>
      <c r="AA167">
        <v>3.6499999999999998E-4</v>
      </c>
      <c r="AB167">
        <v>3.8899999999999997E-2</v>
      </c>
      <c r="AC167">
        <f t="shared" si="27"/>
        <v>-1.4100503986742923</v>
      </c>
      <c r="AD167">
        <f t="shared" si="28"/>
        <v>-3.4377071355435254</v>
      </c>
      <c r="AE167" s="7">
        <f t="shared" si="29"/>
        <v>84.902627128326557</v>
      </c>
      <c r="AF167" s="7">
        <v>20</v>
      </c>
      <c r="AG167" s="7">
        <f t="shared" si="30"/>
        <v>-104.90262712832656</v>
      </c>
      <c r="AH167" s="7">
        <f t="shared" si="31"/>
        <v>-3.3881825717598053</v>
      </c>
      <c r="AI167">
        <v>0</v>
      </c>
      <c r="AJ167">
        <v>0.61</v>
      </c>
      <c r="AK167">
        <v>9.92</v>
      </c>
      <c r="AL167">
        <v>1.31</v>
      </c>
      <c r="AM167">
        <v>2.0099999999999998</v>
      </c>
    </row>
    <row r="168" spans="1:39" x14ac:dyDescent="0.25">
      <c r="A168">
        <v>116</v>
      </c>
      <c r="B168" t="s">
        <v>200</v>
      </c>
      <c r="C168" t="s">
        <v>201</v>
      </c>
      <c r="D168" t="s">
        <v>664</v>
      </c>
      <c r="E168" s="7">
        <f t="shared" si="22"/>
        <v>14942971.479541754</v>
      </c>
      <c r="F168" s="8">
        <f t="shared" si="23"/>
        <v>7.1744369675495854</v>
      </c>
      <c r="G168">
        <v>6113</v>
      </c>
      <c r="H168" s="7">
        <f>LOG(G168)</f>
        <v>3.7862543957897801</v>
      </c>
      <c r="I168" s="7" t="s">
        <v>204</v>
      </c>
      <c r="J168" s="7" t="s">
        <v>204</v>
      </c>
      <c r="K168" s="7" t="s">
        <v>204</v>
      </c>
      <c r="L168" s="7" t="s">
        <v>204</v>
      </c>
      <c r="M168" s="7" t="s">
        <v>204</v>
      </c>
      <c r="N168" s="7">
        <v>6.9719524522843539</v>
      </c>
      <c r="O168" s="7">
        <v>3.8339524522843536</v>
      </c>
      <c r="P168">
        <v>21</v>
      </c>
      <c r="Q168">
        <f t="shared" si="25"/>
        <v>294</v>
      </c>
      <c r="R168" t="s">
        <v>730</v>
      </c>
      <c r="S168" s="9" t="s">
        <v>733</v>
      </c>
      <c r="T168" t="s">
        <v>206</v>
      </c>
      <c r="U168" t="s">
        <v>202</v>
      </c>
      <c r="V168">
        <v>380.91</v>
      </c>
      <c r="W168">
        <v>8.5879999999999992</v>
      </c>
      <c r="X168">
        <v>5.45</v>
      </c>
      <c r="Y168" s="8">
        <f t="shared" si="26"/>
        <v>-3.137999999999999</v>
      </c>
      <c r="Z168">
        <v>-3.3879999999999999</v>
      </c>
      <c r="AA168">
        <v>3.6499999999999998E-4</v>
      </c>
      <c r="AB168">
        <v>3.8899999999999997E-2</v>
      </c>
      <c r="AC168">
        <f t="shared" si="27"/>
        <v>-1.4100503986742923</v>
      </c>
      <c r="AD168">
        <f t="shared" si="28"/>
        <v>-3.4377071355435254</v>
      </c>
      <c r="AE168" s="7">
        <f t="shared" si="29"/>
        <v>84.902627128326557</v>
      </c>
      <c r="AF168" s="7">
        <v>20</v>
      </c>
      <c r="AG168" s="7">
        <f t="shared" si="30"/>
        <v>-104.90262712832656</v>
      </c>
      <c r="AH168" s="7">
        <f t="shared" si="31"/>
        <v>-3.3881825717598053</v>
      </c>
      <c r="AI168">
        <v>0</v>
      </c>
      <c r="AJ168">
        <v>0.61</v>
      </c>
      <c r="AK168">
        <v>9.92</v>
      </c>
      <c r="AL168">
        <v>1.31</v>
      </c>
      <c r="AM168">
        <v>2.0099999999999998</v>
      </c>
    </row>
    <row r="169" spans="1:39" x14ac:dyDescent="0.25">
      <c r="A169">
        <v>178</v>
      </c>
      <c r="B169" t="s">
        <v>587</v>
      </c>
      <c r="C169" t="s">
        <v>588</v>
      </c>
      <c r="D169" t="s">
        <v>664</v>
      </c>
      <c r="E169" s="7">
        <f t="shared" si="22"/>
        <v>89183604.033960685</v>
      </c>
      <c r="F169" s="8">
        <f t="shared" si="23"/>
        <v>7.9502850188146095</v>
      </c>
      <c r="G169">
        <v>36484</v>
      </c>
      <c r="H169" s="7">
        <f>LOG(G169)</f>
        <v>4.5621024470548042</v>
      </c>
      <c r="I169" s="7" t="s">
        <v>204</v>
      </c>
      <c r="J169" s="7" t="s">
        <v>204</v>
      </c>
      <c r="K169" s="7" t="s">
        <v>204</v>
      </c>
      <c r="L169" s="7" t="s">
        <v>204</v>
      </c>
      <c r="M169" s="7" t="s">
        <v>204</v>
      </c>
      <c r="N169" s="7">
        <v>7.747800503549378</v>
      </c>
      <c r="O169" s="7">
        <v>4.6098005035493772</v>
      </c>
      <c r="P169">
        <v>21</v>
      </c>
      <c r="Q169">
        <f t="shared" si="25"/>
        <v>294</v>
      </c>
      <c r="R169" t="s">
        <v>730</v>
      </c>
      <c r="S169" s="9" t="s">
        <v>733</v>
      </c>
      <c r="T169" t="s">
        <v>206</v>
      </c>
      <c r="U169" t="s">
        <v>202</v>
      </c>
      <c r="V169">
        <v>380.91</v>
      </c>
      <c r="W169">
        <v>8.5879999999999992</v>
      </c>
      <c r="X169">
        <v>5.45</v>
      </c>
      <c r="Y169" s="8">
        <f t="shared" si="26"/>
        <v>-3.137999999999999</v>
      </c>
      <c r="Z169">
        <v>-3.3879999999999999</v>
      </c>
      <c r="AA169">
        <v>3.6499999999999998E-4</v>
      </c>
      <c r="AB169">
        <v>3.8899999999999997E-2</v>
      </c>
      <c r="AC169">
        <f t="shared" si="27"/>
        <v>-1.4100503986742923</v>
      </c>
      <c r="AD169">
        <f t="shared" si="28"/>
        <v>-3.4377071355435254</v>
      </c>
      <c r="AE169" s="7">
        <f t="shared" si="29"/>
        <v>84.902627128326557</v>
      </c>
      <c r="AF169" s="7">
        <v>20</v>
      </c>
      <c r="AG169" s="7">
        <f t="shared" si="30"/>
        <v>-104.90262712832656</v>
      </c>
      <c r="AH169" s="7">
        <f t="shared" si="31"/>
        <v>-3.3881825717598053</v>
      </c>
      <c r="AI169">
        <v>0</v>
      </c>
      <c r="AJ169">
        <v>0.61</v>
      </c>
      <c r="AK169">
        <v>9.92</v>
      </c>
      <c r="AL169">
        <v>1.31</v>
      </c>
      <c r="AM169">
        <v>2.0099999999999998</v>
      </c>
    </row>
    <row r="170" spans="1:39" x14ac:dyDescent="0.25">
      <c r="A170">
        <v>1106</v>
      </c>
      <c r="B170" t="s">
        <v>435</v>
      </c>
      <c r="C170" t="s">
        <v>436</v>
      </c>
      <c r="D170" t="s">
        <v>664</v>
      </c>
      <c r="E170" s="7">
        <f t="shared" si="22"/>
        <v>770903469.06443143</v>
      </c>
      <c r="F170" s="8">
        <f t="shared" si="23"/>
        <v>8.8870000000000005</v>
      </c>
      <c r="G170" s="7">
        <f>10^H170</f>
        <v>537031.7963702539</v>
      </c>
      <c r="H170">
        <v>5.73</v>
      </c>
      <c r="I170" s="7" t="s">
        <v>204</v>
      </c>
      <c r="J170" s="7" t="s">
        <v>204</v>
      </c>
      <c r="K170" s="7" t="s">
        <v>204</v>
      </c>
      <c r="L170" s="7" t="s">
        <v>204</v>
      </c>
      <c r="M170" s="7" t="s">
        <v>204</v>
      </c>
      <c r="N170" s="7">
        <v>8.8870000000000005</v>
      </c>
      <c r="O170" s="7">
        <v>5.7300000000000013</v>
      </c>
      <c r="P170">
        <v>25</v>
      </c>
      <c r="Q170">
        <f t="shared" si="25"/>
        <v>298</v>
      </c>
      <c r="R170" t="s">
        <v>714</v>
      </c>
      <c r="S170" s="9" t="s">
        <v>41</v>
      </c>
      <c r="T170" t="s">
        <v>206</v>
      </c>
      <c r="U170" t="s">
        <v>437</v>
      </c>
      <c r="V170">
        <v>360.88</v>
      </c>
      <c r="W170">
        <v>10.776999999999999</v>
      </c>
      <c r="X170">
        <v>7.62</v>
      </c>
      <c r="Y170" s="8">
        <f t="shared" si="26"/>
        <v>-3.1569999999999991</v>
      </c>
      <c r="Z170">
        <v>-3.0270000000000001</v>
      </c>
      <c r="AA170" s="7">
        <v>7.7399999999999998E-5</v>
      </c>
      <c r="AB170">
        <v>7.2500000000000004E-3</v>
      </c>
      <c r="AC170">
        <f t="shared" si="27"/>
        <v>-2.1396619934290064</v>
      </c>
      <c r="AD170">
        <f t="shared" si="28"/>
        <v>-4.1112590393171073</v>
      </c>
      <c r="AE170" s="7">
        <f t="shared" si="29"/>
        <v>91.32019955464142</v>
      </c>
      <c r="AF170" s="7">
        <v>20</v>
      </c>
      <c r="AG170" s="7">
        <f t="shared" si="30"/>
        <v>-111.32019955464142</v>
      </c>
      <c r="AH170" s="7">
        <f t="shared" si="31"/>
        <v>-3.1569999999999996</v>
      </c>
      <c r="AI170">
        <v>0</v>
      </c>
      <c r="AJ170">
        <v>0.04</v>
      </c>
      <c r="AK170">
        <v>9.9499999999999993</v>
      </c>
      <c r="AL170">
        <v>1.68</v>
      </c>
      <c r="AM170">
        <v>2.06</v>
      </c>
    </row>
    <row r="171" spans="1:39" x14ac:dyDescent="0.25">
      <c r="A171">
        <v>1107</v>
      </c>
      <c r="B171" t="s">
        <v>435</v>
      </c>
      <c r="C171" t="s">
        <v>436</v>
      </c>
      <c r="D171" t="s">
        <v>664</v>
      </c>
      <c r="E171" s="7">
        <f t="shared" si="22"/>
        <v>2074913517.4549124</v>
      </c>
      <c r="F171" s="8">
        <f t="shared" si="23"/>
        <v>9.3170000000000002</v>
      </c>
      <c r="G171" s="7">
        <f>10^H171</f>
        <v>1445439.7707459298</v>
      </c>
      <c r="H171">
        <v>6.16</v>
      </c>
      <c r="I171" s="7" t="s">
        <v>204</v>
      </c>
      <c r="J171" s="7" t="s">
        <v>204</v>
      </c>
      <c r="K171" s="7" t="s">
        <v>204</v>
      </c>
      <c r="L171" s="7" t="s">
        <v>204</v>
      </c>
      <c r="M171" s="7" t="s">
        <v>204</v>
      </c>
      <c r="N171" s="7">
        <v>9.3170000000000002</v>
      </c>
      <c r="O171" s="7">
        <v>6.160000000000001</v>
      </c>
      <c r="P171">
        <v>25</v>
      </c>
      <c r="Q171">
        <f t="shared" si="25"/>
        <v>298</v>
      </c>
      <c r="R171" t="s">
        <v>714</v>
      </c>
      <c r="S171" s="9" t="s">
        <v>41</v>
      </c>
      <c r="T171" t="s">
        <v>206</v>
      </c>
      <c r="U171" t="s">
        <v>437</v>
      </c>
      <c r="V171">
        <v>360.88</v>
      </c>
      <c r="W171">
        <v>10.776999999999999</v>
      </c>
      <c r="X171">
        <v>7.62</v>
      </c>
      <c r="Y171" s="8">
        <f t="shared" si="26"/>
        <v>-3.1569999999999991</v>
      </c>
      <c r="Z171">
        <v>-3.0270000000000001</v>
      </c>
      <c r="AA171" s="7">
        <v>7.7399999999999998E-5</v>
      </c>
      <c r="AB171">
        <v>7.2500000000000004E-3</v>
      </c>
      <c r="AC171">
        <f t="shared" si="27"/>
        <v>-2.1396619934290064</v>
      </c>
      <c r="AD171">
        <f t="shared" si="28"/>
        <v>-4.1112590393171073</v>
      </c>
      <c r="AE171" s="7">
        <f t="shared" si="29"/>
        <v>91.32019955464142</v>
      </c>
      <c r="AF171" s="7">
        <v>20</v>
      </c>
      <c r="AG171" s="7">
        <f t="shared" si="30"/>
        <v>-111.32019955464142</v>
      </c>
      <c r="AH171" s="7">
        <f t="shared" si="31"/>
        <v>-3.1569999999999996</v>
      </c>
      <c r="AI171">
        <v>0</v>
      </c>
      <c r="AJ171">
        <v>0.04</v>
      </c>
      <c r="AK171">
        <v>9.9499999999999993</v>
      </c>
      <c r="AL171">
        <v>1.68</v>
      </c>
      <c r="AM171">
        <v>2.06</v>
      </c>
    </row>
    <row r="172" spans="1:39" x14ac:dyDescent="0.25">
      <c r="A172">
        <v>1105</v>
      </c>
      <c r="B172" t="s">
        <v>435</v>
      </c>
      <c r="C172" t="s">
        <v>436</v>
      </c>
      <c r="D172" t="s">
        <v>664</v>
      </c>
      <c r="E172" s="7">
        <f t="shared" si="22"/>
        <v>5480838569.8073578</v>
      </c>
      <c r="F172" s="8">
        <f t="shared" si="23"/>
        <v>9.7388470107431839</v>
      </c>
      <c r="G172" s="7">
        <f>10^H172</f>
        <v>2818382.9312644606</v>
      </c>
      <c r="H172">
        <v>6.45</v>
      </c>
      <c r="I172" s="7" t="s">
        <v>204</v>
      </c>
      <c r="J172" s="7" t="s">
        <v>204</v>
      </c>
      <c r="K172" s="7" t="s">
        <v>204</v>
      </c>
      <c r="L172" s="7" t="s">
        <v>204</v>
      </c>
      <c r="M172" s="7" t="s">
        <v>204</v>
      </c>
      <c r="N172" s="7">
        <v>9.6306878861645355</v>
      </c>
      <c r="O172" s="7">
        <v>6.4736878861645364</v>
      </c>
      <c r="P172">
        <v>23</v>
      </c>
      <c r="Q172">
        <f t="shared" si="25"/>
        <v>296</v>
      </c>
      <c r="R172" t="s">
        <v>739</v>
      </c>
      <c r="S172" s="9" t="s">
        <v>41</v>
      </c>
      <c r="T172" t="s">
        <v>206</v>
      </c>
      <c r="U172" t="s">
        <v>437</v>
      </c>
      <c r="V172">
        <v>360.88</v>
      </c>
      <c r="W172">
        <v>10.776999999999999</v>
      </c>
      <c r="X172">
        <v>7.62</v>
      </c>
      <c r="Y172" s="8">
        <f t="shared" si="26"/>
        <v>-3.1569999999999991</v>
      </c>
      <c r="Z172">
        <v>-3.0270000000000001</v>
      </c>
      <c r="AA172" s="7">
        <v>7.7399999999999998E-5</v>
      </c>
      <c r="AB172">
        <v>7.2500000000000004E-3</v>
      </c>
      <c r="AC172">
        <f t="shared" si="27"/>
        <v>-2.1396619934290064</v>
      </c>
      <c r="AD172">
        <f t="shared" si="28"/>
        <v>-4.1112590393171073</v>
      </c>
      <c r="AE172" s="7">
        <f t="shared" si="29"/>
        <v>91.32019955464142</v>
      </c>
      <c r="AF172" s="7">
        <v>20</v>
      </c>
      <c r="AG172" s="7">
        <f t="shared" si="30"/>
        <v>-111.32019955464142</v>
      </c>
      <c r="AH172" s="7">
        <f t="shared" si="31"/>
        <v>-3.2888470107431833</v>
      </c>
      <c r="AI172">
        <v>0</v>
      </c>
      <c r="AJ172">
        <v>0.04</v>
      </c>
      <c r="AK172">
        <v>9.9499999999999993</v>
      </c>
      <c r="AL172">
        <v>1.68</v>
      </c>
      <c r="AM172">
        <v>2.06</v>
      </c>
    </row>
    <row r="173" spans="1:39" x14ac:dyDescent="0.25">
      <c r="A173">
        <v>1104</v>
      </c>
      <c r="B173" t="s">
        <v>435</v>
      </c>
      <c r="C173" t="s">
        <v>436</v>
      </c>
      <c r="D173" t="s">
        <v>664</v>
      </c>
      <c r="E173" s="7">
        <f t="shared" si="22"/>
        <v>7565663318.5906458</v>
      </c>
      <c r="F173" s="8">
        <f t="shared" si="23"/>
        <v>9.8788470107431827</v>
      </c>
      <c r="G173" s="7">
        <f>10^H173</f>
        <v>3890451.44994281</v>
      </c>
      <c r="H173">
        <v>6.59</v>
      </c>
      <c r="I173" s="7" t="s">
        <v>204</v>
      </c>
      <c r="J173" s="7" t="s">
        <v>204</v>
      </c>
      <c r="K173" s="7" t="s">
        <v>204</v>
      </c>
      <c r="L173" s="7" t="s">
        <v>204</v>
      </c>
      <c r="M173" s="7" t="s">
        <v>204</v>
      </c>
      <c r="N173" s="7">
        <v>9.7706878861645343</v>
      </c>
      <c r="O173" s="7">
        <v>6.6136878861645352</v>
      </c>
      <c r="P173">
        <v>23</v>
      </c>
      <c r="Q173">
        <f t="shared" si="25"/>
        <v>296</v>
      </c>
      <c r="R173" t="s">
        <v>739</v>
      </c>
      <c r="S173" s="9" t="s">
        <v>41</v>
      </c>
      <c r="T173" t="s">
        <v>206</v>
      </c>
      <c r="U173" t="s">
        <v>437</v>
      </c>
      <c r="V173">
        <v>360.88</v>
      </c>
      <c r="W173">
        <v>10.776999999999999</v>
      </c>
      <c r="X173">
        <v>7.62</v>
      </c>
      <c r="Y173" s="8">
        <f t="shared" si="26"/>
        <v>-3.1569999999999991</v>
      </c>
      <c r="Z173">
        <v>-3.0270000000000001</v>
      </c>
      <c r="AA173" s="7">
        <v>7.7399999999999998E-5</v>
      </c>
      <c r="AB173">
        <v>7.2500000000000004E-3</v>
      </c>
      <c r="AC173">
        <f t="shared" si="27"/>
        <v>-2.1396619934290064</v>
      </c>
      <c r="AD173">
        <f t="shared" si="28"/>
        <v>-4.1112590393171073</v>
      </c>
      <c r="AE173" s="7">
        <f t="shared" si="29"/>
        <v>91.32019955464142</v>
      </c>
      <c r="AF173" s="7">
        <v>20</v>
      </c>
      <c r="AG173" s="7">
        <f t="shared" si="30"/>
        <v>-111.32019955464142</v>
      </c>
      <c r="AH173" s="7">
        <f t="shared" si="31"/>
        <v>-3.2888470107431833</v>
      </c>
      <c r="AI173">
        <v>0</v>
      </c>
      <c r="AJ173">
        <v>0.04</v>
      </c>
      <c r="AK173">
        <v>9.9499999999999993</v>
      </c>
      <c r="AL173">
        <v>1.68</v>
      </c>
      <c r="AM173">
        <v>2.06</v>
      </c>
    </row>
    <row r="174" spans="1:39" x14ac:dyDescent="0.25">
      <c r="A174">
        <v>1103</v>
      </c>
      <c r="B174" t="s">
        <v>435</v>
      </c>
      <c r="C174" t="s">
        <v>436</v>
      </c>
      <c r="D174" t="s">
        <v>664</v>
      </c>
      <c r="E174" s="7">
        <f t="shared" si="22"/>
        <v>9307799311.3428288</v>
      </c>
      <c r="F174" s="8">
        <f t="shared" si="23"/>
        <v>9.9688470107431826</v>
      </c>
      <c r="G174" s="7">
        <f>10^H174</f>
        <v>4786300.9232263844</v>
      </c>
      <c r="H174">
        <v>6.68</v>
      </c>
      <c r="I174" s="7" t="s">
        <v>204</v>
      </c>
      <c r="J174" s="7" t="s">
        <v>204</v>
      </c>
      <c r="K174" s="7" t="s">
        <v>204</v>
      </c>
      <c r="L174" s="7" t="s">
        <v>204</v>
      </c>
      <c r="M174" s="7" t="s">
        <v>204</v>
      </c>
      <c r="N174" s="7">
        <v>9.8606878861645342</v>
      </c>
      <c r="O174" s="7">
        <v>6.703687886164535</v>
      </c>
      <c r="P174">
        <v>23</v>
      </c>
      <c r="Q174">
        <f t="shared" si="25"/>
        <v>296</v>
      </c>
      <c r="R174" t="s">
        <v>739</v>
      </c>
      <c r="S174" s="9" t="s">
        <v>41</v>
      </c>
      <c r="T174" t="s">
        <v>206</v>
      </c>
      <c r="U174" t="s">
        <v>437</v>
      </c>
      <c r="V174">
        <v>360.88</v>
      </c>
      <c r="W174">
        <v>10.776999999999999</v>
      </c>
      <c r="X174">
        <v>7.62</v>
      </c>
      <c r="Y174" s="8">
        <f t="shared" si="26"/>
        <v>-3.1569999999999991</v>
      </c>
      <c r="Z174">
        <v>-3.0270000000000001</v>
      </c>
      <c r="AA174" s="7">
        <v>7.7399999999999998E-5</v>
      </c>
      <c r="AB174">
        <v>7.2500000000000004E-3</v>
      </c>
      <c r="AC174">
        <f t="shared" si="27"/>
        <v>-2.1396619934290064</v>
      </c>
      <c r="AD174">
        <f t="shared" si="28"/>
        <v>-4.1112590393171073</v>
      </c>
      <c r="AE174" s="7">
        <f t="shared" si="29"/>
        <v>91.32019955464142</v>
      </c>
      <c r="AF174" s="7">
        <v>20</v>
      </c>
      <c r="AG174" s="7">
        <f t="shared" si="30"/>
        <v>-111.32019955464142</v>
      </c>
      <c r="AH174" s="7">
        <f t="shared" si="31"/>
        <v>-3.2888470107431833</v>
      </c>
      <c r="AI174">
        <v>0</v>
      </c>
      <c r="AJ174">
        <v>0.04</v>
      </c>
      <c r="AK174">
        <v>9.9499999999999993</v>
      </c>
      <c r="AL174">
        <v>1.68</v>
      </c>
      <c r="AM174">
        <v>2.06</v>
      </c>
    </row>
    <row r="175" spans="1:39" x14ac:dyDescent="0.25">
      <c r="A175">
        <v>74</v>
      </c>
      <c r="B175" t="s">
        <v>818</v>
      </c>
      <c r="C175" t="s">
        <v>819</v>
      </c>
      <c r="D175" t="s">
        <v>664</v>
      </c>
      <c r="E175" s="7">
        <f t="shared" si="22"/>
        <v>314047230.89341176</v>
      </c>
      <c r="F175" s="8">
        <f t="shared" si="23"/>
        <v>8.496994968372114</v>
      </c>
      <c r="G175" s="7">
        <v>9.3600000000000003E-2</v>
      </c>
      <c r="H175" s="7">
        <f>LOG(G175)</f>
        <v>-1.0287241512618948</v>
      </c>
      <c r="I175" s="7" t="s">
        <v>204</v>
      </c>
      <c r="J175" s="7" t="s">
        <v>204</v>
      </c>
      <c r="K175" s="7" t="s">
        <v>204</v>
      </c>
      <c r="L175" s="7" t="s">
        <v>204</v>
      </c>
      <c r="M175" s="7" t="s">
        <v>204</v>
      </c>
      <c r="N175" s="7">
        <v>9.3675671847761279</v>
      </c>
      <c r="O175" s="7">
        <v>-1.1644328152238763</v>
      </c>
      <c r="P175">
        <v>37</v>
      </c>
      <c r="Q175">
        <f t="shared" si="25"/>
        <v>310</v>
      </c>
      <c r="R175" t="s">
        <v>241</v>
      </c>
      <c r="S175" s="9" t="s">
        <v>242</v>
      </c>
      <c r="T175" t="s">
        <v>206</v>
      </c>
      <c r="U175" t="s">
        <v>820</v>
      </c>
      <c r="V175">
        <v>226.28</v>
      </c>
      <c r="W175">
        <v>12.532</v>
      </c>
      <c r="X175">
        <v>2</v>
      </c>
      <c r="Y175" s="8">
        <f t="shared" si="26"/>
        <v>-10.532</v>
      </c>
      <c r="Z175">
        <v>-10.462</v>
      </c>
      <c r="AA175" s="7">
        <v>2.0199999999999999E-8</v>
      </c>
      <c r="AB175" s="7">
        <v>4.5299999999999999E-7</v>
      </c>
      <c r="AC175">
        <f t="shared" si="27"/>
        <v>-6.3439017979871677</v>
      </c>
      <c r="AD175">
        <f t="shared" si="28"/>
        <v>-7.6946486305533766</v>
      </c>
      <c r="AE175" s="7">
        <f t="shared" si="29"/>
        <v>128.30016757779009</v>
      </c>
      <c r="AF175" s="7">
        <v>20</v>
      </c>
      <c r="AG175" s="7">
        <f t="shared" si="30"/>
        <v>-148.30016757779009</v>
      </c>
      <c r="AH175" s="7">
        <f t="shared" si="31"/>
        <v>-9.5257191196340081</v>
      </c>
      <c r="AI175">
        <v>0.52</v>
      </c>
      <c r="AJ175">
        <v>1.24</v>
      </c>
      <c r="AK175">
        <v>9.9700000000000006</v>
      </c>
      <c r="AL175">
        <v>1.35</v>
      </c>
      <c r="AM175">
        <v>1.8</v>
      </c>
    </row>
    <row r="176" spans="1:39" x14ac:dyDescent="0.25">
      <c r="A176">
        <v>64</v>
      </c>
      <c r="B176" t="s">
        <v>213</v>
      </c>
      <c r="C176" t="s">
        <v>214</v>
      </c>
      <c r="D176" t="s">
        <v>664</v>
      </c>
      <c r="E176" s="7">
        <f t="shared" si="22"/>
        <v>277265828.09372431</v>
      </c>
      <c r="F176" s="8">
        <f t="shared" si="23"/>
        <v>8.4428963478150738</v>
      </c>
      <c r="G176" s="7">
        <f t="shared" ref="G176:G183" si="32">10^H176</f>
        <v>38904.514499428085</v>
      </c>
      <c r="H176">
        <v>4.59</v>
      </c>
      <c r="I176" s="7" t="s">
        <v>204</v>
      </c>
      <c r="J176" s="7" t="s">
        <v>204</v>
      </c>
      <c r="K176" s="7" t="s">
        <v>204</v>
      </c>
      <c r="L176" s="7" t="s">
        <v>204</v>
      </c>
      <c r="M176" s="7" t="s">
        <v>204</v>
      </c>
      <c r="N176" s="7">
        <v>8.1866980564945759</v>
      </c>
      <c r="O176" s="7">
        <v>4.6376980564945738</v>
      </c>
      <c r="P176">
        <v>21</v>
      </c>
      <c r="Q176">
        <f t="shared" si="25"/>
        <v>294</v>
      </c>
      <c r="R176" t="s">
        <v>738</v>
      </c>
      <c r="S176" s="9" t="s">
        <v>41</v>
      </c>
      <c r="T176" t="s">
        <v>206</v>
      </c>
      <c r="U176" t="s">
        <v>215</v>
      </c>
      <c r="V176">
        <v>228.3</v>
      </c>
      <c r="W176">
        <v>9.0690000000000008</v>
      </c>
      <c r="X176">
        <v>5.52</v>
      </c>
      <c r="Y176" s="8">
        <f t="shared" si="26"/>
        <v>-3.5490000000000013</v>
      </c>
      <c r="Z176">
        <v>-3.3090000000000002</v>
      </c>
      <c r="AA176" s="7">
        <v>3.6199999999999999E-5</v>
      </c>
      <c r="AB176">
        <v>1.07E-4</v>
      </c>
      <c r="AC176">
        <f t="shared" si="27"/>
        <v>-3.9706162223147903</v>
      </c>
      <c r="AD176">
        <f t="shared" si="28"/>
        <v>-4.4412914294668342</v>
      </c>
      <c r="AE176" s="7">
        <f t="shared" si="29"/>
        <v>107.42504418377905</v>
      </c>
      <c r="AF176" s="7">
        <v>20</v>
      </c>
      <c r="AG176" s="7">
        <f t="shared" si="30"/>
        <v>-127.42504418377905</v>
      </c>
      <c r="AH176" s="7">
        <f t="shared" si="31"/>
        <v>-3.852896347815074</v>
      </c>
      <c r="AI176">
        <v>0</v>
      </c>
      <c r="AJ176">
        <v>0.28999999999999998</v>
      </c>
      <c r="AK176">
        <v>10.08</v>
      </c>
      <c r="AL176">
        <v>1.66</v>
      </c>
      <c r="AM176">
        <v>1.82</v>
      </c>
    </row>
    <row r="177" spans="1:39" x14ac:dyDescent="0.25">
      <c r="A177">
        <v>785</v>
      </c>
      <c r="B177" t="s">
        <v>216</v>
      </c>
      <c r="C177" t="s">
        <v>217</v>
      </c>
      <c r="D177" t="s">
        <v>664</v>
      </c>
      <c r="E177" s="7">
        <f t="shared" si="22"/>
        <v>501187233.62727517</v>
      </c>
      <c r="F177" s="8">
        <f t="shared" si="23"/>
        <v>8.7000000000000011</v>
      </c>
      <c r="G177" s="7">
        <f t="shared" si="32"/>
        <v>54954.087385762505</v>
      </c>
      <c r="H177">
        <v>4.74</v>
      </c>
      <c r="I177" s="7" t="s">
        <v>204</v>
      </c>
      <c r="J177" s="7" t="s">
        <v>204</v>
      </c>
      <c r="K177" s="7" t="s">
        <v>204</v>
      </c>
      <c r="L177" s="7" t="s">
        <v>204</v>
      </c>
      <c r="M177" s="7" t="s">
        <v>204</v>
      </c>
      <c r="N177" s="7">
        <v>8.7000000000000028</v>
      </c>
      <c r="O177" s="7">
        <v>4.74</v>
      </c>
      <c r="P177">
        <v>25</v>
      </c>
      <c r="Q177">
        <f t="shared" si="25"/>
        <v>298</v>
      </c>
      <c r="R177" t="s">
        <v>665</v>
      </c>
      <c r="S177" s="9" t="s">
        <v>41</v>
      </c>
      <c r="T177" t="s">
        <v>206</v>
      </c>
      <c r="U177" t="s">
        <v>218</v>
      </c>
      <c r="V177">
        <v>228.3</v>
      </c>
      <c r="W177">
        <v>9.48</v>
      </c>
      <c r="X177">
        <v>5.52</v>
      </c>
      <c r="Y177" s="8">
        <f t="shared" si="26"/>
        <v>-3.9600000000000009</v>
      </c>
      <c r="Z177">
        <v>-3.67</v>
      </c>
      <c r="AA177" s="7">
        <v>2.0800000000000001E-7</v>
      </c>
      <c r="AB177">
        <v>1.6799999999999999E-4</v>
      </c>
      <c r="AC177">
        <f t="shared" si="27"/>
        <v>-3.7746907182741372</v>
      </c>
      <c r="AD177">
        <f t="shared" si="28"/>
        <v>-6.681936665037238</v>
      </c>
      <c r="AE177" s="7">
        <f t="shared" si="29"/>
        <v>105.70170793010308</v>
      </c>
      <c r="AF177" s="7">
        <v>20</v>
      </c>
      <c r="AG177" s="7">
        <f t="shared" si="30"/>
        <v>-125.70170793010308</v>
      </c>
      <c r="AH177" s="7">
        <f t="shared" si="31"/>
        <v>-3.9600000000000013</v>
      </c>
      <c r="AI177">
        <v>0</v>
      </c>
      <c r="AJ177">
        <v>0.28999999999999998</v>
      </c>
      <c r="AK177">
        <v>10.08</v>
      </c>
      <c r="AL177">
        <v>1.66</v>
      </c>
      <c r="AM177">
        <v>1.82</v>
      </c>
    </row>
    <row r="178" spans="1:39" x14ac:dyDescent="0.25">
      <c r="A178">
        <v>784</v>
      </c>
      <c r="B178" t="s">
        <v>216</v>
      </c>
      <c r="C178" t="s">
        <v>217</v>
      </c>
      <c r="D178" t="s">
        <v>664</v>
      </c>
      <c r="E178" s="7">
        <f t="shared" si="22"/>
        <v>588843655.35559189</v>
      </c>
      <c r="F178" s="8">
        <f t="shared" si="23"/>
        <v>8.7700000000000014</v>
      </c>
      <c r="G178" s="7">
        <f t="shared" si="32"/>
        <v>64565.422903465565</v>
      </c>
      <c r="H178">
        <v>4.8099999999999996</v>
      </c>
      <c r="I178" s="7" t="s">
        <v>204</v>
      </c>
      <c r="J178" s="7" t="s">
        <v>204</v>
      </c>
      <c r="K178" s="7" t="s">
        <v>204</v>
      </c>
      <c r="L178" s="7" t="s">
        <v>204</v>
      </c>
      <c r="M178" s="7" t="s">
        <v>204</v>
      </c>
      <c r="N178" s="7">
        <v>8.7700000000000014</v>
      </c>
      <c r="O178" s="7">
        <v>4.8100000000000005</v>
      </c>
      <c r="P178">
        <v>25</v>
      </c>
      <c r="Q178">
        <f t="shared" si="25"/>
        <v>298</v>
      </c>
      <c r="R178" t="s">
        <v>665</v>
      </c>
      <c r="S178" s="9" t="s">
        <v>41</v>
      </c>
      <c r="T178" t="s">
        <v>206</v>
      </c>
      <c r="U178" t="s">
        <v>218</v>
      </c>
      <c r="V178">
        <v>228.3</v>
      </c>
      <c r="W178">
        <v>9.48</v>
      </c>
      <c r="X178">
        <v>5.52</v>
      </c>
      <c r="Y178" s="8">
        <f t="shared" si="26"/>
        <v>-3.9600000000000009</v>
      </c>
      <c r="Z178">
        <v>-3.67</v>
      </c>
      <c r="AA178" s="7">
        <v>2.0800000000000001E-7</v>
      </c>
      <c r="AB178">
        <v>1.6799999999999999E-4</v>
      </c>
      <c r="AC178">
        <f t="shared" si="27"/>
        <v>-3.7746907182741372</v>
      </c>
      <c r="AD178">
        <f t="shared" si="28"/>
        <v>-6.681936665037238</v>
      </c>
      <c r="AE178" s="7">
        <f t="shared" si="29"/>
        <v>105.70170793010308</v>
      </c>
      <c r="AF178" s="7">
        <v>20</v>
      </c>
      <c r="AG178" s="7">
        <f t="shared" si="30"/>
        <v>-125.70170793010308</v>
      </c>
      <c r="AH178" s="7">
        <f t="shared" si="31"/>
        <v>-3.9600000000000013</v>
      </c>
      <c r="AI178">
        <v>0</v>
      </c>
      <c r="AJ178">
        <v>0.28999999999999998</v>
      </c>
      <c r="AK178">
        <v>10.08</v>
      </c>
      <c r="AL178">
        <v>1.66</v>
      </c>
      <c r="AM178">
        <v>1.82</v>
      </c>
    </row>
    <row r="179" spans="1:39" x14ac:dyDescent="0.25">
      <c r="A179">
        <v>63</v>
      </c>
      <c r="B179" t="s">
        <v>213</v>
      </c>
      <c r="C179" t="s">
        <v>214</v>
      </c>
      <c r="D179" t="s">
        <v>664</v>
      </c>
      <c r="E179" s="7">
        <f t="shared" si="22"/>
        <v>250610925.30321246</v>
      </c>
      <c r="F179" s="8">
        <f t="shared" si="23"/>
        <v>8.3990000000000009</v>
      </c>
      <c r="G179" s="7">
        <f t="shared" si="32"/>
        <v>70794.578438413781</v>
      </c>
      <c r="H179">
        <v>4.8499999999999996</v>
      </c>
      <c r="I179" s="7" t="s">
        <v>204</v>
      </c>
      <c r="J179" s="7" t="s">
        <v>204</v>
      </c>
      <c r="K179" s="7" t="s">
        <v>204</v>
      </c>
      <c r="L179" s="7" t="s">
        <v>204</v>
      </c>
      <c r="M179" s="7" t="s">
        <v>204</v>
      </c>
      <c r="N179" s="7">
        <v>8.3990000000000027</v>
      </c>
      <c r="O179" s="7">
        <v>4.8499999999999996</v>
      </c>
      <c r="P179">
        <v>25</v>
      </c>
      <c r="Q179">
        <f t="shared" si="25"/>
        <v>298</v>
      </c>
      <c r="R179" t="s">
        <v>665</v>
      </c>
      <c r="S179" s="9" t="s">
        <v>41</v>
      </c>
      <c r="T179" t="s">
        <v>206</v>
      </c>
      <c r="U179" t="s">
        <v>215</v>
      </c>
      <c r="V179">
        <v>228.3</v>
      </c>
      <c r="W179">
        <v>9.0690000000000008</v>
      </c>
      <c r="X179">
        <v>5.52</v>
      </c>
      <c r="Y179" s="8">
        <f t="shared" si="26"/>
        <v>-3.5490000000000013</v>
      </c>
      <c r="Z179">
        <v>-3.3090000000000002</v>
      </c>
      <c r="AA179" s="7">
        <v>3.6199999999999999E-5</v>
      </c>
      <c r="AB179">
        <v>1.07E-4</v>
      </c>
      <c r="AC179">
        <f t="shared" si="27"/>
        <v>-3.9706162223147903</v>
      </c>
      <c r="AD179">
        <f t="shared" si="28"/>
        <v>-4.4412914294668342</v>
      </c>
      <c r="AE179" s="7">
        <f t="shared" si="29"/>
        <v>107.42504418377905</v>
      </c>
      <c r="AF179" s="7">
        <v>20</v>
      </c>
      <c r="AG179" s="7">
        <f t="shared" si="30"/>
        <v>-127.42504418377905</v>
      </c>
      <c r="AH179" s="7">
        <f t="shared" si="31"/>
        <v>-3.5490000000000022</v>
      </c>
      <c r="AI179">
        <v>0</v>
      </c>
      <c r="AJ179">
        <v>0.28999999999999998</v>
      </c>
      <c r="AK179">
        <v>10.08</v>
      </c>
      <c r="AL179">
        <v>1.66</v>
      </c>
      <c r="AM179">
        <v>1.82</v>
      </c>
    </row>
    <row r="180" spans="1:39" x14ac:dyDescent="0.25">
      <c r="A180">
        <v>62</v>
      </c>
      <c r="B180" t="s">
        <v>213</v>
      </c>
      <c r="C180" t="s">
        <v>214</v>
      </c>
      <c r="D180" t="s">
        <v>664</v>
      </c>
      <c r="E180" s="7">
        <f t="shared" si="22"/>
        <v>281190083.03989512</v>
      </c>
      <c r="F180" s="8">
        <f t="shared" si="23"/>
        <v>8.4490000000000016</v>
      </c>
      <c r="G180" s="7">
        <f t="shared" si="32"/>
        <v>79432.823472428237</v>
      </c>
      <c r="H180">
        <v>4.9000000000000004</v>
      </c>
      <c r="I180" s="7" t="s">
        <v>204</v>
      </c>
      <c r="J180" s="7" t="s">
        <v>204</v>
      </c>
      <c r="K180" s="7" t="s">
        <v>204</v>
      </c>
      <c r="L180" s="7" t="s">
        <v>204</v>
      </c>
      <c r="M180" s="7" t="s">
        <v>204</v>
      </c>
      <c r="N180" s="7">
        <v>8.4490000000000016</v>
      </c>
      <c r="O180" s="7">
        <v>4.9000000000000004</v>
      </c>
      <c r="P180">
        <v>25</v>
      </c>
      <c r="Q180">
        <f t="shared" si="25"/>
        <v>298</v>
      </c>
      <c r="R180" t="s">
        <v>665</v>
      </c>
      <c r="S180" s="9" t="s">
        <v>41</v>
      </c>
      <c r="T180" t="s">
        <v>206</v>
      </c>
      <c r="U180" t="s">
        <v>215</v>
      </c>
      <c r="V180">
        <v>228.3</v>
      </c>
      <c r="W180">
        <v>9.0690000000000008</v>
      </c>
      <c r="X180">
        <v>5.52</v>
      </c>
      <c r="Y180" s="8">
        <f t="shared" si="26"/>
        <v>-3.5490000000000013</v>
      </c>
      <c r="Z180">
        <v>-3.3090000000000002</v>
      </c>
      <c r="AA180" s="7">
        <v>3.6199999999999999E-5</v>
      </c>
      <c r="AB180">
        <v>1.07E-4</v>
      </c>
      <c r="AC180">
        <f t="shared" si="27"/>
        <v>-3.9706162223147903</v>
      </c>
      <c r="AD180">
        <f t="shared" si="28"/>
        <v>-4.4412914294668342</v>
      </c>
      <c r="AE180" s="7">
        <f t="shared" si="29"/>
        <v>107.42504418377905</v>
      </c>
      <c r="AF180" s="7">
        <v>20</v>
      </c>
      <c r="AG180" s="7">
        <f t="shared" si="30"/>
        <v>-127.42504418377905</v>
      </c>
      <c r="AH180" s="7">
        <f t="shared" si="31"/>
        <v>-3.5490000000000022</v>
      </c>
      <c r="AI180">
        <v>0</v>
      </c>
      <c r="AJ180">
        <v>0.28999999999999998</v>
      </c>
      <c r="AK180">
        <v>10.08</v>
      </c>
      <c r="AL180">
        <v>1.66</v>
      </c>
      <c r="AM180">
        <v>1.82</v>
      </c>
    </row>
    <row r="181" spans="1:39" x14ac:dyDescent="0.25">
      <c r="A181">
        <v>65</v>
      </c>
      <c r="B181" t="s">
        <v>213</v>
      </c>
      <c r="C181" t="s">
        <v>214</v>
      </c>
      <c r="D181" t="s">
        <v>664</v>
      </c>
      <c r="E181" s="7">
        <f t="shared" si="22"/>
        <v>592783829.17882574</v>
      </c>
      <c r="F181" s="8">
        <f t="shared" si="23"/>
        <v>8.7728963478150739</v>
      </c>
      <c r="G181" s="7">
        <f t="shared" si="32"/>
        <v>83176.377110267174</v>
      </c>
      <c r="H181">
        <v>4.92</v>
      </c>
      <c r="I181" s="7" t="s">
        <v>204</v>
      </c>
      <c r="J181" s="7" t="s">
        <v>204</v>
      </c>
      <c r="K181" s="7" t="s">
        <v>204</v>
      </c>
      <c r="L181" s="7" t="s">
        <v>204</v>
      </c>
      <c r="M181" s="7" t="s">
        <v>204</v>
      </c>
      <c r="N181" s="7">
        <v>8.516698056494576</v>
      </c>
      <c r="O181" s="7">
        <v>4.9676980564945739</v>
      </c>
      <c r="P181">
        <v>21</v>
      </c>
      <c r="Q181">
        <f t="shared" si="25"/>
        <v>294</v>
      </c>
      <c r="R181" t="s">
        <v>738</v>
      </c>
      <c r="S181" s="9" t="s">
        <v>41</v>
      </c>
      <c r="T181" t="s">
        <v>206</v>
      </c>
      <c r="U181" t="s">
        <v>215</v>
      </c>
      <c r="V181">
        <v>228.3</v>
      </c>
      <c r="W181">
        <v>9.0690000000000008</v>
      </c>
      <c r="X181">
        <v>5.52</v>
      </c>
      <c r="Y181" s="8">
        <f t="shared" si="26"/>
        <v>-3.5490000000000013</v>
      </c>
      <c r="Z181">
        <v>-3.3090000000000002</v>
      </c>
      <c r="AA181" s="7">
        <v>3.6199999999999999E-5</v>
      </c>
      <c r="AB181">
        <v>1.07E-4</v>
      </c>
      <c r="AC181">
        <f t="shared" si="27"/>
        <v>-3.9706162223147903</v>
      </c>
      <c r="AD181">
        <f t="shared" si="28"/>
        <v>-4.4412914294668342</v>
      </c>
      <c r="AE181" s="7">
        <f t="shared" si="29"/>
        <v>107.42504418377905</v>
      </c>
      <c r="AF181" s="7">
        <v>20</v>
      </c>
      <c r="AG181" s="7">
        <f t="shared" si="30"/>
        <v>-127.42504418377905</v>
      </c>
      <c r="AH181" s="7">
        <f t="shared" si="31"/>
        <v>-3.852896347815074</v>
      </c>
      <c r="AI181">
        <v>0</v>
      </c>
      <c r="AJ181">
        <v>0.28999999999999998</v>
      </c>
      <c r="AK181">
        <v>10.08</v>
      </c>
      <c r="AL181">
        <v>1.66</v>
      </c>
      <c r="AM181">
        <v>1.82</v>
      </c>
    </row>
    <row r="182" spans="1:39" x14ac:dyDescent="0.25">
      <c r="A182">
        <v>786</v>
      </c>
      <c r="B182" t="s">
        <v>216</v>
      </c>
      <c r="C182" t="s">
        <v>217</v>
      </c>
      <c r="D182" t="s">
        <v>664</v>
      </c>
      <c r="E182" s="7">
        <f t="shared" si="22"/>
        <v>6607461538.6255903</v>
      </c>
      <c r="F182" s="8">
        <f t="shared" si="23"/>
        <v>9.8200346438262542</v>
      </c>
      <c r="G182" s="7">
        <f t="shared" si="32"/>
        <v>213796.20895022334</v>
      </c>
      <c r="H182">
        <v>5.33</v>
      </c>
      <c r="I182" s="7" t="s">
        <v>204</v>
      </c>
      <c r="J182" s="7" t="s">
        <v>204</v>
      </c>
      <c r="K182" s="7" t="s">
        <v>204</v>
      </c>
      <c r="L182" s="7" t="s">
        <v>204</v>
      </c>
      <c r="M182" s="7" t="s">
        <v>204</v>
      </c>
      <c r="N182" s="7">
        <v>9.3743321308125722</v>
      </c>
      <c r="O182" s="7">
        <v>5.4143321308125723</v>
      </c>
      <c r="P182">
        <v>18</v>
      </c>
      <c r="Q182">
        <f t="shared" si="25"/>
        <v>291</v>
      </c>
      <c r="R182" t="s">
        <v>741</v>
      </c>
      <c r="S182" s="9" t="s">
        <v>41</v>
      </c>
      <c r="T182" t="s">
        <v>206</v>
      </c>
      <c r="U182" t="s">
        <v>218</v>
      </c>
      <c r="V182">
        <v>228.3</v>
      </c>
      <c r="W182">
        <v>9.48</v>
      </c>
      <c r="X182">
        <v>5.52</v>
      </c>
      <c r="Y182" s="8">
        <f t="shared" si="26"/>
        <v>-3.9600000000000009</v>
      </c>
      <c r="Z182">
        <v>-3.67</v>
      </c>
      <c r="AA182" s="7">
        <v>2.0800000000000001E-7</v>
      </c>
      <c r="AB182">
        <v>1.6799999999999999E-4</v>
      </c>
      <c r="AC182">
        <f t="shared" si="27"/>
        <v>-3.7746907182741372</v>
      </c>
      <c r="AD182">
        <f t="shared" si="28"/>
        <v>-6.681936665037238</v>
      </c>
      <c r="AE182" s="7">
        <f t="shared" si="29"/>
        <v>105.70170793010308</v>
      </c>
      <c r="AF182" s="7">
        <v>20</v>
      </c>
      <c r="AG182" s="7">
        <f t="shared" si="30"/>
        <v>-125.70170793010308</v>
      </c>
      <c r="AH182" s="7">
        <f t="shared" si="31"/>
        <v>-4.4900346438262551</v>
      </c>
      <c r="AI182">
        <v>0</v>
      </c>
      <c r="AJ182">
        <v>0.28999999999999998</v>
      </c>
      <c r="AK182">
        <v>10.08</v>
      </c>
      <c r="AL182">
        <v>1.66</v>
      </c>
      <c r="AM182">
        <v>1.82</v>
      </c>
    </row>
    <row r="183" spans="1:39" x14ac:dyDescent="0.25">
      <c r="A183">
        <v>66</v>
      </c>
      <c r="B183" t="s">
        <v>213</v>
      </c>
      <c r="C183" t="s">
        <v>214</v>
      </c>
      <c r="D183" t="s">
        <v>664</v>
      </c>
      <c r="E183" s="7">
        <f t="shared" si="22"/>
        <v>3135460072.3624029</v>
      </c>
      <c r="F183" s="8">
        <f t="shared" si="23"/>
        <v>9.4963012747452087</v>
      </c>
      <c r="G183" s="7">
        <f t="shared" si="32"/>
        <v>257039.57827688678</v>
      </c>
      <c r="H183">
        <v>5.41</v>
      </c>
      <c r="I183" s="7" t="s">
        <v>204</v>
      </c>
      <c r="J183" s="7" t="s">
        <v>204</v>
      </c>
      <c r="K183" s="7" t="s">
        <v>204</v>
      </c>
      <c r="L183" s="7" t="s">
        <v>204</v>
      </c>
      <c r="M183" s="7" t="s">
        <v>204</v>
      </c>
      <c r="N183" s="7">
        <v>9.0433321308125745</v>
      </c>
      <c r="O183" s="7">
        <v>5.4943321308125723</v>
      </c>
      <c r="P183">
        <v>18</v>
      </c>
      <c r="Q183">
        <f t="shared" si="25"/>
        <v>291</v>
      </c>
      <c r="R183" t="s">
        <v>741</v>
      </c>
      <c r="S183" s="9" t="s">
        <v>41</v>
      </c>
      <c r="T183" t="s">
        <v>206</v>
      </c>
      <c r="U183" t="s">
        <v>215</v>
      </c>
      <c r="V183">
        <v>228.3</v>
      </c>
      <c r="W183">
        <v>9.0690000000000008</v>
      </c>
      <c r="X183">
        <v>5.52</v>
      </c>
      <c r="Y183" s="8">
        <f t="shared" si="26"/>
        <v>-3.5490000000000013</v>
      </c>
      <c r="Z183">
        <v>-3.3090000000000002</v>
      </c>
      <c r="AA183" s="7">
        <v>3.6199999999999999E-5</v>
      </c>
      <c r="AB183">
        <v>1.07E-4</v>
      </c>
      <c r="AC183">
        <f t="shared" si="27"/>
        <v>-3.9706162223147903</v>
      </c>
      <c r="AD183">
        <f t="shared" si="28"/>
        <v>-4.4412914294668342</v>
      </c>
      <c r="AE183" s="7">
        <f t="shared" si="29"/>
        <v>107.42504418377905</v>
      </c>
      <c r="AF183" s="7">
        <v>20</v>
      </c>
      <c r="AG183" s="7">
        <f t="shared" si="30"/>
        <v>-127.42504418377905</v>
      </c>
      <c r="AH183" s="7">
        <f t="shared" si="31"/>
        <v>-4.0863012747452085</v>
      </c>
      <c r="AI183">
        <v>0</v>
      </c>
      <c r="AJ183">
        <v>0.28999999999999998</v>
      </c>
      <c r="AK183">
        <v>10.08</v>
      </c>
      <c r="AL183">
        <v>1.66</v>
      </c>
      <c r="AM183">
        <v>1.82</v>
      </c>
    </row>
    <row r="184" spans="1:39" x14ac:dyDescent="0.25">
      <c r="A184">
        <v>1198</v>
      </c>
      <c r="B184" t="s">
        <v>821</v>
      </c>
      <c r="C184" t="s">
        <v>822</v>
      </c>
      <c r="D184" t="s">
        <v>664</v>
      </c>
      <c r="E184" s="7">
        <f t="shared" si="22"/>
        <v>95011539497.153854</v>
      </c>
      <c r="F184" s="8">
        <f t="shared" si="23"/>
        <v>10.97777635513717</v>
      </c>
      <c r="G184">
        <v>219</v>
      </c>
      <c r="H184" s="7">
        <f>LOG(G184)</f>
        <v>2.3404441148401185</v>
      </c>
      <c r="I184" s="7" t="s">
        <v>204</v>
      </c>
      <c r="J184" s="7" t="s">
        <v>204</v>
      </c>
      <c r="K184" s="7" t="s">
        <v>204</v>
      </c>
      <c r="L184" s="7" t="s">
        <v>204</v>
      </c>
      <c r="M184" s="7" t="s">
        <v>204</v>
      </c>
      <c r="N184" s="7">
        <v>10.697142171334693</v>
      </c>
      <c r="O184" s="7">
        <v>2.388142171334692</v>
      </c>
      <c r="P184">
        <v>21</v>
      </c>
      <c r="Q184">
        <f t="shared" si="25"/>
        <v>294</v>
      </c>
      <c r="R184" t="s">
        <v>730</v>
      </c>
      <c r="S184" s="9" t="s">
        <v>733</v>
      </c>
      <c r="T184" t="s">
        <v>206</v>
      </c>
      <c r="U184" t="s">
        <v>823</v>
      </c>
      <c r="V184">
        <v>293.76</v>
      </c>
      <c r="W184">
        <v>11.249000000000001</v>
      </c>
      <c r="X184">
        <v>2.94</v>
      </c>
      <c r="Y184" s="8">
        <f t="shared" si="26"/>
        <v>-8.3090000000000011</v>
      </c>
      <c r="Z184">
        <v>-8.4789999999999992</v>
      </c>
      <c r="AA184">
        <v>1.16E-3</v>
      </c>
      <c r="AB184" s="7">
        <v>7.3200000000000002E-6</v>
      </c>
      <c r="AC184">
        <f t="shared" si="27"/>
        <v>-5.1354889189416077</v>
      </c>
      <c r="AD184">
        <f t="shared" si="28"/>
        <v>-2.9355420107730814</v>
      </c>
      <c r="AE184" s="7">
        <f t="shared" si="29"/>
        <v>117.67111887856582</v>
      </c>
      <c r="AF184" s="7">
        <v>20</v>
      </c>
      <c r="AG184" s="7">
        <f t="shared" si="30"/>
        <v>-137.67111887856584</v>
      </c>
      <c r="AH184" s="7">
        <f t="shared" si="31"/>
        <v>-8.6373322402970523</v>
      </c>
      <c r="AI184">
        <v>0</v>
      </c>
      <c r="AJ184">
        <v>1.1399999999999999</v>
      </c>
      <c r="AK184">
        <v>10.08</v>
      </c>
      <c r="AL184">
        <v>2.21</v>
      </c>
      <c r="AM184">
        <v>2.15</v>
      </c>
    </row>
    <row r="185" spans="1:39" x14ac:dyDescent="0.25">
      <c r="A185">
        <v>1110</v>
      </c>
      <c r="B185" t="s">
        <v>456</v>
      </c>
      <c r="C185" t="s">
        <v>457</v>
      </c>
      <c r="D185" t="s">
        <v>664</v>
      </c>
      <c r="E185" s="7">
        <f t="shared" si="22"/>
        <v>376703798.98391038</v>
      </c>
      <c r="F185" s="8">
        <f t="shared" si="23"/>
        <v>8.5760000000000005</v>
      </c>
      <c r="G185" s="7">
        <f>10^H185</f>
        <v>489778.81936844741</v>
      </c>
      <c r="H185">
        <v>5.69</v>
      </c>
      <c r="I185" s="7" t="s">
        <v>204</v>
      </c>
      <c r="J185" s="7" t="s">
        <v>204</v>
      </c>
      <c r="K185" s="7" t="s">
        <v>204</v>
      </c>
      <c r="L185" s="7" t="s">
        <v>204</v>
      </c>
      <c r="M185" s="7" t="s">
        <v>204</v>
      </c>
      <c r="N185" s="7">
        <v>8.5760000000000023</v>
      </c>
      <c r="O185" s="7">
        <v>5.6900000000000013</v>
      </c>
      <c r="P185">
        <v>25</v>
      </c>
      <c r="Q185">
        <f t="shared" si="25"/>
        <v>298</v>
      </c>
      <c r="R185" t="s">
        <v>714</v>
      </c>
      <c r="S185" s="9" t="s">
        <v>41</v>
      </c>
      <c r="T185" t="s">
        <v>206</v>
      </c>
      <c r="U185" t="s">
        <v>458</v>
      </c>
      <c r="V185">
        <v>360.88</v>
      </c>
      <c r="W185">
        <v>10.506</v>
      </c>
      <c r="X185">
        <v>7.62</v>
      </c>
      <c r="Y185" s="8">
        <f t="shared" si="26"/>
        <v>-2.8860000000000001</v>
      </c>
      <c r="Z185">
        <v>-3.0659999999999998</v>
      </c>
      <c r="AA185" s="7">
        <v>7.7399999999999998E-5</v>
      </c>
      <c r="AB185">
        <v>8.0300000000000007E-3</v>
      </c>
      <c r="AC185">
        <f t="shared" si="27"/>
        <v>-2.0952844547213192</v>
      </c>
      <c r="AD185">
        <f t="shared" si="28"/>
        <v>-4.1112590393171073</v>
      </c>
      <c r="AE185" s="7">
        <f t="shared" si="29"/>
        <v>90.929860268909636</v>
      </c>
      <c r="AF185" s="7">
        <v>20</v>
      </c>
      <c r="AG185" s="7">
        <f t="shared" si="30"/>
        <v>-110.92986026890964</v>
      </c>
      <c r="AH185" s="7">
        <f t="shared" si="31"/>
        <v>-2.8860000000000001</v>
      </c>
      <c r="AI185">
        <v>0</v>
      </c>
      <c r="AJ185">
        <v>0.05</v>
      </c>
      <c r="AK185">
        <v>10.1</v>
      </c>
      <c r="AL185">
        <v>1.65</v>
      </c>
      <c r="AM185">
        <v>2.06</v>
      </c>
    </row>
    <row r="186" spans="1:39" x14ac:dyDescent="0.25">
      <c r="A186">
        <v>1111</v>
      </c>
      <c r="B186" t="s">
        <v>456</v>
      </c>
      <c r="C186" t="s">
        <v>457</v>
      </c>
      <c r="D186" t="s">
        <v>664</v>
      </c>
      <c r="E186" s="7">
        <f t="shared" si="22"/>
        <v>1218989598.9248698</v>
      </c>
      <c r="F186" s="8">
        <f t="shared" si="23"/>
        <v>9.0860000000000003</v>
      </c>
      <c r="G186" s="7">
        <f>10^H186</f>
        <v>1584893.1924611153</v>
      </c>
      <c r="H186">
        <v>6.2</v>
      </c>
      <c r="I186" s="7" t="s">
        <v>204</v>
      </c>
      <c r="J186" s="7" t="s">
        <v>204</v>
      </c>
      <c r="K186" s="7" t="s">
        <v>204</v>
      </c>
      <c r="L186" s="7" t="s">
        <v>204</v>
      </c>
      <c r="M186" s="7" t="s">
        <v>204</v>
      </c>
      <c r="N186" s="7">
        <v>9.0860000000000003</v>
      </c>
      <c r="O186" s="7">
        <v>6.2</v>
      </c>
      <c r="P186">
        <v>25</v>
      </c>
      <c r="Q186">
        <f t="shared" si="25"/>
        <v>298</v>
      </c>
      <c r="R186" t="s">
        <v>714</v>
      </c>
      <c r="S186" s="9" t="s">
        <v>41</v>
      </c>
      <c r="T186" t="s">
        <v>206</v>
      </c>
      <c r="U186" t="s">
        <v>458</v>
      </c>
      <c r="V186">
        <v>360.88</v>
      </c>
      <c r="W186">
        <v>10.506</v>
      </c>
      <c r="X186">
        <v>7.62</v>
      </c>
      <c r="Y186" s="8">
        <f t="shared" si="26"/>
        <v>-2.8860000000000001</v>
      </c>
      <c r="Z186">
        <v>-3.0659999999999998</v>
      </c>
      <c r="AA186" s="7">
        <v>7.7399999999999998E-5</v>
      </c>
      <c r="AB186">
        <v>8.0300000000000007E-3</v>
      </c>
      <c r="AC186">
        <f t="shared" si="27"/>
        <v>-2.0952844547213192</v>
      </c>
      <c r="AD186">
        <f t="shared" si="28"/>
        <v>-4.1112590393171073</v>
      </c>
      <c r="AE186" s="7">
        <f t="shared" si="29"/>
        <v>90.929860268909636</v>
      </c>
      <c r="AF186" s="7">
        <v>20</v>
      </c>
      <c r="AG186" s="7">
        <f t="shared" si="30"/>
        <v>-110.92986026890964</v>
      </c>
      <c r="AH186" s="7">
        <f t="shared" si="31"/>
        <v>-2.8860000000000001</v>
      </c>
      <c r="AI186">
        <v>0</v>
      </c>
      <c r="AJ186">
        <v>0.05</v>
      </c>
      <c r="AK186">
        <v>10.1</v>
      </c>
      <c r="AL186">
        <v>1.65</v>
      </c>
      <c r="AM186">
        <v>2.06</v>
      </c>
    </row>
    <row r="187" spans="1:39" x14ac:dyDescent="0.25">
      <c r="A187">
        <v>939</v>
      </c>
      <c r="B187" t="s">
        <v>824</v>
      </c>
      <c r="C187" t="s">
        <v>825</v>
      </c>
      <c r="D187" t="s">
        <v>664</v>
      </c>
      <c r="E187" s="7">
        <f t="shared" si="22"/>
        <v>2832387179.4405704</v>
      </c>
      <c r="F187" s="8">
        <f t="shared" si="23"/>
        <v>9.4521526199221135</v>
      </c>
      <c r="G187">
        <v>2710</v>
      </c>
      <c r="H187" s="7">
        <f>LOG(G187)</f>
        <v>3.4329692908744058</v>
      </c>
      <c r="I187" s="7" t="s">
        <v>204</v>
      </c>
      <c r="J187" s="7" t="s">
        <v>204</v>
      </c>
      <c r="K187" s="7" t="s">
        <v>204</v>
      </c>
      <c r="L187" s="7" t="s">
        <v>204</v>
      </c>
      <c r="M187" s="7" t="s">
        <v>204</v>
      </c>
      <c r="N187" s="7">
        <v>9.2286673473689831</v>
      </c>
      <c r="O187" s="7">
        <v>3.4806673473689798</v>
      </c>
      <c r="P187">
        <v>21</v>
      </c>
      <c r="Q187">
        <f t="shared" si="25"/>
        <v>294</v>
      </c>
      <c r="R187" t="s">
        <v>730</v>
      </c>
      <c r="S187" s="9" t="s">
        <v>733</v>
      </c>
      <c r="T187" t="s">
        <v>206</v>
      </c>
      <c r="U187" t="s">
        <v>826</v>
      </c>
      <c r="V187">
        <v>314.8</v>
      </c>
      <c r="W187">
        <v>10.208</v>
      </c>
      <c r="X187">
        <v>4.46</v>
      </c>
      <c r="Y187" s="8">
        <f t="shared" si="26"/>
        <v>-5.7480000000000002</v>
      </c>
      <c r="Z187">
        <v>-5.3879999999999999</v>
      </c>
      <c r="AA187">
        <v>3.5599999999999998E-3</v>
      </c>
      <c r="AB187">
        <v>3.8800000000000002E-3</v>
      </c>
      <c r="AC187">
        <f t="shared" si="27"/>
        <v>-2.4111682744057927</v>
      </c>
      <c r="AD187">
        <f t="shared" si="28"/>
        <v>-2.4485500020271247</v>
      </c>
      <c r="AE187" s="7">
        <f t="shared" si="29"/>
        <v>93.708334878825369</v>
      </c>
      <c r="AF187" s="7">
        <v>20</v>
      </c>
      <c r="AG187" s="7">
        <f t="shared" si="30"/>
        <v>-113.70833487882537</v>
      </c>
      <c r="AH187" s="7">
        <f t="shared" si="31"/>
        <v>-6.0191833290477073</v>
      </c>
      <c r="AI187">
        <v>0</v>
      </c>
      <c r="AJ187">
        <v>0.96</v>
      </c>
      <c r="AK187">
        <v>10.119999999999999</v>
      </c>
      <c r="AL187">
        <v>1.29</v>
      </c>
      <c r="AM187">
        <v>2.0699999999999998</v>
      </c>
    </row>
    <row r="188" spans="1:39" x14ac:dyDescent="0.25">
      <c r="A188">
        <v>1166</v>
      </c>
      <c r="B188" t="s">
        <v>462</v>
      </c>
      <c r="C188" t="s">
        <v>463</v>
      </c>
      <c r="D188" t="s">
        <v>664</v>
      </c>
      <c r="E188" s="7">
        <f t="shared" si="22"/>
        <v>126765186.58578493</v>
      </c>
      <c r="F188" s="8">
        <f t="shared" si="23"/>
        <v>8.1029999999999998</v>
      </c>
      <c r="G188" s="7">
        <f>10^H188</f>
        <v>776247.11662869214</v>
      </c>
      <c r="H188">
        <v>5.89</v>
      </c>
      <c r="I188" s="7" t="s">
        <v>204</v>
      </c>
      <c r="J188" s="7" t="s">
        <v>204</v>
      </c>
      <c r="K188" s="7" t="s">
        <v>204</v>
      </c>
      <c r="L188" s="7" t="s">
        <v>204</v>
      </c>
      <c r="M188" s="7" t="s">
        <v>204</v>
      </c>
      <c r="N188" s="7">
        <v>8.1030000000000015</v>
      </c>
      <c r="O188" s="7">
        <v>5.8900000000000006</v>
      </c>
      <c r="P188">
        <v>25</v>
      </c>
      <c r="Q188">
        <f t="shared" si="25"/>
        <v>298</v>
      </c>
      <c r="R188" t="s">
        <v>714</v>
      </c>
      <c r="S188" s="9" t="s">
        <v>41</v>
      </c>
      <c r="T188" t="s">
        <v>206</v>
      </c>
      <c r="U188" t="s">
        <v>464</v>
      </c>
      <c r="V188">
        <v>360.88</v>
      </c>
      <c r="W188">
        <v>9.8330000000000002</v>
      </c>
      <c r="X188">
        <v>7.62</v>
      </c>
      <c r="Y188" s="8">
        <f t="shared" si="26"/>
        <v>-2.2130000000000001</v>
      </c>
      <c r="Z188">
        <v>-2.2330000000000001</v>
      </c>
      <c r="AA188" s="7">
        <v>7.7399999999999998E-5</v>
      </c>
      <c r="AB188">
        <v>3.3999999999999998E-3</v>
      </c>
      <c r="AC188">
        <f t="shared" si="27"/>
        <v>-2.4685210829577451</v>
      </c>
      <c r="AD188">
        <f t="shared" si="28"/>
        <v>-4.1112590393171073</v>
      </c>
      <c r="AE188" s="7">
        <f t="shared" si="29"/>
        <v>94.212803016915274</v>
      </c>
      <c r="AF188" s="7">
        <v>20</v>
      </c>
      <c r="AG188" s="7">
        <f t="shared" si="30"/>
        <v>-114.21280301691527</v>
      </c>
      <c r="AH188" s="7">
        <f t="shared" si="31"/>
        <v>-2.2130000000000001</v>
      </c>
      <c r="AI188">
        <v>0</v>
      </c>
      <c r="AJ188">
        <v>0.04</v>
      </c>
      <c r="AK188">
        <v>10.16</v>
      </c>
      <c r="AL188">
        <v>1.65</v>
      </c>
      <c r="AM188">
        <v>2.06</v>
      </c>
    </row>
    <row r="189" spans="1:39" x14ac:dyDescent="0.25">
      <c r="A189">
        <v>1167</v>
      </c>
      <c r="B189" t="s">
        <v>462</v>
      </c>
      <c r="C189" t="s">
        <v>463</v>
      </c>
      <c r="D189" t="s">
        <v>664</v>
      </c>
      <c r="E189" s="7">
        <f t="shared" si="22"/>
        <v>311171633.71060258</v>
      </c>
      <c r="F189" s="8">
        <f t="shared" si="23"/>
        <v>8.4930000000000003</v>
      </c>
      <c r="G189" s="7">
        <f>10^H189</f>
        <v>1905460.7179632513</v>
      </c>
      <c r="H189">
        <v>6.28</v>
      </c>
      <c r="I189" s="7" t="s">
        <v>204</v>
      </c>
      <c r="J189" s="7" t="s">
        <v>204</v>
      </c>
      <c r="K189" s="7" t="s">
        <v>204</v>
      </c>
      <c r="L189" s="7" t="s">
        <v>204</v>
      </c>
      <c r="M189" s="7" t="s">
        <v>204</v>
      </c>
      <c r="N189" s="7">
        <v>8.4930000000000003</v>
      </c>
      <c r="O189" s="7">
        <v>6.2800000000000011</v>
      </c>
      <c r="P189">
        <v>25</v>
      </c>
      <c r="Q189">
        <f t="shared" si="25"/>
        <v>298</v>
      </c>
      <c r="R189" t="s">
        <v>714</v>
      </c>
      <c r="S189" s="9" t="s">
        <v>41</v>
      </c>
      <c r="T189" t="s">
        <v>206</v>
      </c>
      <c r="U189" t="s">
        <v>464</v>
      </c>
      <c r="V189">
        <v>360.88</v>
      </c>
      <c r="W189">
        <v>9.8330000000000002</v>
      </c>
      <c r="X189">
        <v>7.62</v>
      </c>
      <c r="Y189" s="8">
        <f t="shared" si="26"/>
        <v>-2.2130000000000001</v>
      </c>
      <c r="Z189">
        <v>-2.2330000000000001</v>
      </c>
      <c r="AA189" s="7">
        <v>7.7399999999999998E-5</v>
      </c>
      <c r="AB189">
        <v>3.3999999999999998E-3</v>
      </c>
      <c r="AC189">
        <f t="shared" si="27"/>
        <v>-2.4685210829577451</v>
      </c>
      <c r="AD189">
        <f t="shared" si="28"/>
        <v>-4.1112590393171073</v>
      </c>
      <c r="AE189" s="7">
        <f t="shared" si="29"/>
        <v>94.212803016915274</v>
      </c>
      <c r="AF189" s="7">
        <v>20</v>
      </c>
      <c r="AG189" s="7">
        <f t="shared" si="30"/>
        <v>-114.21280301691527</v>
      </c>
      <c r="AH189" s="7">
        <f t="shared" si="31"/>
        <v>-2.2130000000000001</v>
      </c>
      <c r="AI189">
        <v>0</v>
      </c>
      <c r="AJ189">
        <v>0.04</v>
      </c>
      <c r="AK189">
        <v>10.16</v>
      </c>
      <c r="AL189">
        <v>1.65</v>
      </c>
      <c r="AM189">
        <v>2.06</v>
      </c>
    </row>
    <row r="190" spans="1:39" x14ac:dyDescent="0.25">
      <c r="A190">
        <v>971</v>
      </c>
      <c r="B190" t="s">
        <v>827</v>
      </c>
      <c r="C190" t="s">
        <v>828</v>
      </c>
      <c r="D190" t="s">
        <v>664</v>
      </c>
      <c r="E190" s="7">
        <f t="shared" si="22"/>
        <v>166743821349.55688</v>
      </c>
      <c r="F190" s="8">
        <f t="shared" si="23"/>
        <v>11.222049750213726</v>
      </c>
      <c r="G190" s="7">
        <f>10^H190</f>
        <v>1862.0871366628687</v>
      </c>
      <c r="H190">
        <v>3.27</v>
      </c>
      <c r="I190" s="7" t="s">
        <v>204</v>
      </c>
      <c r="J190" s="7" t="s">
        <v>204</v>
      </c>
      <c r="K190" s="7" t="s">
        <v>204</v>
      </c>
      <c r="L190" s="7" t="s">
        <v>204</v>
      </c>
      <c r="M190" s="7" t="s">
        <v>204</v>
      </c>
      <c r="N190" s="7">
        <v>10.603729415012195</v>
      </c>
      <c r="O190" s="7">
        <v>3.3917294150121946</v>
      </c>
      <c r="P190">
        <v>15</v>
      </c>
      <c r="Q190">
        <f t="shared" si="25"/>
        <v>288</v>
      </c>
      <c r="R190" t="s">
        <v>697</v>
      </c>
      <c r="S190" s="9" t="s">
        <v>41</v>
      </c>
      <c r="T190" t="s">
        <v>206</v>
      </c>
      <c r="U190" t="s">
        <v>829</v>
      </c>
      <c r="V190">
        <v>217.27</v>
      </c>
      <c r="W190">
        <v>11.231999999999999</v>
      </c>
      <c r="X190">
        <v>4.0199999999999996</v>
      </c>
      <c r="Y190" s="8">
        <f t="shared" si="26"/>
        <v>-7.2119999999999997</v>
      </c>
      <c r="Z190">
        <v>-6.9219999999999997</v>
      </c>
      <c r="AA190" s="7">
        <v>6.3700000000000003E-5</v>
      </c>
      <c r="AB190">
        <v>4.9299999999999995E-4</v>
      </c>
      <c r="AC190">
        <f t="shared" si="27"/>
        <v>-3.3071530807227698</v>
      </c>
      <c r="AD190">
        <f t="shared" si="28"/>
        <v>-4.1958605676646492</v>
      </c>
      <c r="AE190" s="7">
        <f t="shared" si="29"/>
        <v>101.58930528658044</v>
      </c>
      <c r="AF190" s="7">
        <v>20</v>
      </c>
      <c r="AG190" s="7">
        <f t="shared" si="30"/>
        <v>-121.58930528658044</v>
      </c>
      <c r="AH190" s="7">
        <f t="shared" si="31"/>
        <v>-7.9520497502137264</v>
      </c>
      <c r="AI190">
        <v>0.23</v>
      </c>
      <c r="AJ190">
        <v>0.56999999999999995</v>
      </c>
      <c r="AK190">
        <v>10.29</v>
      </c>
      <c r="AL190">
        <v>1.91</v>
      </c>
      <c r="AM190">
        <v>1.68</v>
      </c>
    </row>
    <row r="191" spans="1:39" x14ac:dyDescent="0.25">
      <c r="A191">
        <v>184</v>
      </c>
      <c r="B191" t="s">
        <v>592</v>
      </c>
      <c r="C191" t="s">
        <v>593</v>
      </c>
      <c r="D191" t="s">
        <v>664</v>
      </c>
      <c r="E191" s="7">
        <f t="shared" si="22"/>
        <v>21862639.420223795</v>
      </c>
      <c r="F191" s="8">
        <f t="shared" si="23"/>
        <v>7.3397025920346248</v>
      </c>
      <c r="G191">
        <v>392</v>
      </c>
      <c r="H191" s="7">
        <f>LOG(G191)</f>
        <v>2.5932860670204572</v>
      </c>
      <c r="I191" s="7" t="s">
        <v>204</v>
      </c>
      <c r="J191" s="7" t="s">
        <v>204</v>
      </c>
      <c r="K191" s="7" t="s">
        <v>204</v>
      </c>
      <c r="L191" s="7" t="s">
        <v>204</v>
      </c>
      <c r="M191" s="7" t="s">
        <v>204</v>
      </c>
      <c r="N191" s="7">
        <v>7.1319841235150321</v>
      </c>
      <c r="O191" s="7">
        <v>2.6409841235150311</v>
      </c>
      <c r="P191">
        <v>21</v>
      </c>
      <c r="Q191">
        <f t="shared" si="25"/>
        <v>294</v>
      </c>
      <c r="R191" t="s">
        <v>730</v>
      </c>
      <c r="S191" s="9" t="s">
        <v>733</v>
      </c>
      <c r="T191" t="s">
        <v>206</v>
      </c>
      <c r="U191" t="s">
        <v>594</v>
      </c>
      <c r="V191">
        <v>345.66</v>
      </c>
      <c r="W191">
        <v>10.161</v>
      </c>
      <c r="X191">
        <v>5.67</v>
      </c>
      <c r="Y191" s="8">
        <f t="shared" si="26"/>
        <v>-4.4909999999999997</v>
      </c>
      <c r="Z191">
        <v>-5.0810000000000004</v>
      </c>
      <c r="AA191">
        <v>5.5599999999999998E-3</v>
      </c>
      <c r="AB191">
        <v>2.1899999999999999E-2</v>
      </c>
      <c r="AC191">
        <f t="shared" si="27"/>
        <v>-1.6595558851598817</v>
      </c>
      <c r="AD191">
        <f t="shared" si="28"/>
        <v>-2.2549252084179425</v>
      </c>
      <c r="AE191" s="7">
        <f t="shared" si="29"/>
        <v>87.097246213049985</v>
      </c>
      <c r="AF191" s="7">
        <v>20</v>
      </c>
      <c r="AG191" s="7">
        <f t="shared" si="30"/>
        <v>-107.09724621304998</v>
      </c>
      <c r="AH191" s="7">
        <f t="shared" si="31"/>
        <v>-4.7464165250141672</v>
      </c>
      <c r="AI191">
        <v>0</v>
      </c>
      <c r="AJ191">
        <v>0.65</v>
      </c>
      <c r="AK191">
        <v>10.32</v>
      </c>
      <c r="AL191">
        <v>1.55</v>
      </c>
      <c r="AM191">
        <v>2.37</v>
      </c>
    </row>
    <row r="192" spans="1:39" x14ac:dyDescent="0.25">
      <c r="A192">
        <v>183</v>
      </c>
      <c r="B192" t="s">
        <v>592</v>
      </c>
      <c r="C192" t="s">
        <v>593</v>
      </c>
      <c r="D192" t="s">
        <v>664</v>
      </c>
      <c r="E192" s="7">
        <f t="shared" si="22"/>
        <v>141103259.52338326</v>
      </c>
      <c r="F192" s="8">
        <f t="shared" si="23"/>
        <v>8.1495370461899856</v>
      </c>
      <c r="G192">
        <v>2530</v>
      </c>
      <c r="H192" s="7">
        <f>LOG(G192)</f>
        <v>3.403120521175818</v>
      </c>
      <c r="I192" s="7" t="s">
        <v>204</v>
      </c>
      <c r="J192" s="7" t="s">
        <v>204</v>
      </c>
      <c r="K192" s="7" t="s">
        <v>204</v>
      </c>
      <c r="L192" s="7" t="s">
        <v>204</v>
      </c>
      <c r="M192" s="7" t="s">
        <v>204</v>
      </c>
      <c r="N192" s="7">
        <v>7.9418185776703929</v>
      </c>
      <c r="O192" s="7">
        <v>3.4508185776703919</v>
      </c>
      <c r="P192">
        <v>21</v>
      </c>
      <c r="Q192">
        <f t="shared" si="25"/>
        <v>294</v>
      </c>
      <c r="R192" t="s">
        <v>730</v>
      </c>
      <c r="S192" s="9" t="s">
        <v>733</v>
      </c>
      <c r="T192" t="s">
        <v>206</v>
      </c>
      <c r="U192" t="s">
        <v>594</v>
      </c>
      <c r="V192">
        <v>345.66</v>
      </c>
      <c r="W192">
        <v>10.161</v>
      </c>
      <c r="X192">
        <v>5.67</v>
      </c>
      <c r="Y192" s="8">
        <f t="shared" si="26"/>
        <v>-4.4909999999999997</v>
      </c>
      <c r="Z192">
        <v>-5.0810000000000004</v>
      </c>
      <c r="AA192">
        <v>5.5599999999999998E-3</v>
      </c>
      <c r="AB192">
        <v>2.1899999999999999E-2</v>
      </c>
      <c r="AC192">
        <f t="shared" si="27"/>
        <v>-1.6595558851598817</v>
      </c>
      <c r="AD192">
        <f t="shared" si="28"/>
        <v>-2.2549252084179425</v>
      </c>
      <c r="AE192" s="7">
        <f t="shared" si="29"/>
        <v>87.097246213049985</v>
      </c>
      <c r="AF192" s="7">
        <v>20</v>
      </c>
      <c r="AG192" s="7">
        <f t="shared" si="30"/>
        <v>-107.09724621304998</v>
      </c>
      <c r="AH192" s="7">
        <f t="shared" si="31"/>
        <v>-4.7464165250141672</v>
      </c>
      <c r="AI192">
        <v>0</v>
      </c>
      <c r="AJ192">
        <v>0.65</v>
      </c>
      <c r="AK192">
        <v>10.32</v>
      </c>
      <c r="AL192">
        <v>1.55</v>
      </c>
      <c r="AM192">
        <v>2.37</v>
      </c>
    </row>
    <row r="193" spans="1:39" x14ac:dyDescent="0.25">
      <c r="A193">
        <v>994</v>
      </c>
      <c r="B193" t="s">
        <v>830</v>
      </c>
      <c r="C193" t="s">
        <v>831</v>
      </c>
      <c r="D193" t="s">
        <v>664</v>
      </c>
      <c r="E193" s="7">
        <f t="shared" si="22"/>
        <v>12769611256.469715</v>
      </c>
      <c r="F193" s="8">
        <f t="shared" si="23"/>
        <v>10.106177676297097</v>
      </c>
      <c r="G193">
        <v>877</v>
      </c>
      <c r="H193" s="7">
        <f>LOG(G193)</f>
        <v>2.9429995933660407</v>
      </c>
      <c r="I193" s="7" t="s">
        <v>204</v>
      </c>
      <c r="J193" s="7" t="s">
        <v>204</v>
      </c>
      <c r="K193" s="7" t="s">
        <v>204</v>
      </c>
      <c r="L193" s="7" t="s">
        <v>204</v>
      </c>
      <c r="M193" s="7" t="s">
        <v>204</v>
      </c>
      <c r="N193" s="7">
        <v>9.8606976498606151</v>
      </c>
      <c r="O193" s="7">
        <v>2.9906976498606141</v>
      </c>
      <c r="P193">
        <v>21</v>
      </c>
      <c r="Q193">
        <f t="shared" si="25"/>
        <v>294</v>
      </c>
      <c r="R193" t="s">
        <v>730</v>
      </c>
      <c r="S193" s="9" t="s">
        <v>733</v>
      </c>
      <c r="T193" t="s">
        <v>206</v>
      </c>
      <c r="U193" t="s">
        <v>832</v>
      </c>
      <c r="V193">
        <v>320.36</v>
      </c>
      <c r="W193">
        <v>10.34</v>
      </c>
      <c r="X193">
        <v>3.47</v>
      </c>
      <c r="Y193" s="8">
        <f t="shared" si="26"/>
        <v>-6.8699999999999992</v>
      </c>
      <c r="Z193">
        <v>-6.65</v>
      </c>
      <c r="AA193">
        <v>3.47E-3</v>
      </c>
      <c r="AB193">
        <v>3.4699999999999998E-4</v>
      </c>
      <c r="AC193">
        <f t="shared" si="27"/>
        <v>-3.4596705252091264</v>
      </c>
      <c r="AD193">
        <f t="shared" si="28"/>
        <v>-2.4596705252091264</v>
      </c>
      <c r="AE193" s="7">
        <f t="shared" si="29"/>
        <v>102.93082967202653</v>
      </c>
      <c r="AF193" s="7">
        <v>20</v>
      </c>
      <c r="AG193" s="7">
        <f t="shared" si="30"/>
        <v>-122.93082967202653</v>
      </c>
      <c r="AH193" s="7">
        <f t="shared" si="31"/>
        <v>-7.163178082931057</v>
      </c>
      <c r="AI193">
        <v>0</v>
      </c>
      <c r="AJ193">
        <v>1.21</v>
      </c>
      <c r="AK193">
        <v>10.34</v>
      </c>
      <c r="AL193">
        <v>1.42</v>
      </c>
      <c r="AM193">
        <v>2.29</v>
      </c>
    </row>
    <row r="194" spans="1:39" x14ac:dyDescent="0.25">
      <c r="A194">
        <v>1039</v>
      </c>
      <c r="B194" t="s">
        <v>833</v>
      </c>
      <c r="C194" t="s">
        <v>834</v>
      </c>
      <c r="D194" t="s">
        <v>664</v>
      </c>
      <c r="E194" s="7">
        <f t="shared" ref="E194:E252" si="33">10^F194</f>
        <v>21680369166.423702</v>
      </c>
      <c r="F194" s="8">
        <f t="shared" ref="F194:F252" si="34">H194-AH194</f>
        <v>10.336066672957479</v>
      </c>
      <c r="G194">
        <v>836</v>
      </c>
      <c r="H194" s="7">
        <f>LOG(G194)</f>
        <v>2.9222062774390163</v>
      </c>
      <c r="I194" s="7" t="s">
        <v>204</v>
      </c>
      <c r="J194" s="7" t="s">
        <v>204</v>
      </c>
      <c r="K194" s="7" t="s">
        <v>204</v>
      </c>
      <c r="L194" s="7" t="s">
        <v>204</v>
      </c>
      <c r="M194" s="7" t="s">
        <v>204</v>
      </c>
      <c r="N194" s="7">
        <v>10.091904333933593</v>
      </c>
      <c r="O194" s="7">
        <v>2.9699043339335902</v>
      </c>
      <c r="P194">
        <v>21</v>
      </c>
      <c r="Q194">
        <f t="shared" ref="Q194:Q252" si="35">P194+273</f>
        <v>294</v>
      </c>
      <c r="R194" t="s">
        <v>730</v>
      </c>
      <c r="S194" s="9" t="s">
        <v>733</v>
      </c>
      <c r="T194" t="s">
        <v>206</v>
      </c>
      <c r="U194" t="s">
        <v>835</v>
      </c>
      <c r="V194">
        <v>298.3</v>
      </c>
      <c r="W194">
        <v>10.162000000000001</v>
      </c>
      <c r="X194">
        <v>3.04</v>
      </c>
      <c r="Y194" s="8">
        <f t="shared" ref="Y194:Y252" si="36">X194-W194</f>
        <v>-7.1220000000000008</v>
      </c>
      <c r="Z194">
        <v>-5.7220000000000004</v>
      </c>
      <c r="AA194">
        <v>1.1000000000000001E-3</v>
      </c>
      <c r="AB194">
        <v>4.0099999999999999E-4</v>
      </c>
      <c r="AC194">
        <f t="shared" ref="AC194:AC252" si="37">LOG(AB194)</f>
        <v>-3.3968556273798178</v>
      </c>
      <c r="AD194">
        <f t="shared" ref="AD194:AD252" si="38">LOG(AA194)</f>
        <v>-2.9586073148417751</v>
      </c>
      <c r="AE194" s="7">
        <f t="shared" ref="AE194:AE252" si="39">-3.82*LN(AB194)+72.5</f>
        <v>102.37831767911243</v>
      </c>
      <c r="AF194" s="7">
        <v>20</v>
      </c>
      <c r="AG194" s="7">
        <f t="shared" ref="AG194:AG252" si="40">-AF194-AE194</f>
        <v>-122.37831767911243</v>
      </c>
      <c r="AH194" s="7">
        <f t="shared" ref="AH194:AH252" si="41">LOG(EXP((-AG194/8.314)*((1000/298)-(1000/Q194))+LN(10^Y194)))</f>
        <v>-7.4138603955184621</v>
      </c>
      <c r="AI194">
        <v>0</v>
      </c>
      <c r="AJ194">
        <v>1.38</v>
      </c>
      <c r="AK194">
        <v>10.39</v>
      </c>
      <c r="AL194">
        <v>1.49</v>
      </c>
      <c r="AM194">
        <v>2.11</v>
      </c>
    </row>
    <row r="195" spans="1:39" x14ac:dyDescent="0.25">
      <c r="A195">
        <v>1182</v>
      </c>
      <c r="B195" t="s">
        <v>836</v>
      </c>
      <c r="C195" t="s">
        <v>837</v>
      </c>
      <c r="D195" t="s">
        <v>664</v>
      </c>
      <c r="E195" s="7">
        <f t="shared" si="33"/>
        <v>526311113.87957925</v>
      </c>
      <c r="F195" s="8">
        <f t="shared" si="34"/>
        <v>8.7212425409190661</v>
      </c>
      <c r="G195" s="7">
        <f t="shared" ref="G195:G202" si="42">10^H195</f>
        <v>478630.09232263872</v>
      </c>
      <c r="H195">
        <v>5.68</v>
      </c>
      <c r="I195" s="7" t="s">
        <v>204</v>
      </c>
      <c r="J195" s="7" t="s">
        <v>204</v>
      </c>
      <c r="K195" s="7" t="s">
        <v>204</v>
      </c>
      <c r="L195" s="7" t="s">
        <v>204</v>
      </c>
      <c r="M195" s="7" t="s">
        <v>204</v>
      </c>
      <c r="N195" s="7">
        <v>8.6076878861645358</v>
      </c>
      <c r="O195" s="7">
        <v>5.703687886164535</v>
      </c>
      <c r="P195">
        <v>23</v>
      </c>
      <c r="Q195">
        <f t="shared" si="35"/>
        <v>296</v>
      </c>
      <c r="R195" t="s">
        <v>739</v>
      </c>
      <c r="S195" s="9" t="s">
        <v>41</v>
      </c>
      <c r="T195" t="s">
        <v>206</v>
      </c>
      <c r="U195" t="s">
        <v>838</v>
      </c>
      <c r="V195">
        <v>444.23</v>
      </c>
      <c r="W195">
        <v>9.3439999999999994</v>
      </c>
      <c r="X195">
        <v>6.44</v>
      </c>
      <c r="Y195" s="8">
        <f t="shared" si="36"/>
        <v>-2.903999999999999</v>
      </c>
      <c r="Z195">
        <v>-2.9940000000000002</v>
      </c>
      <c r="AA195">
        <v>2.8800000000000001E-4</v>
      </c>
      <c r="AB195">
        <v>2.2000000000000001E-3</v>
      </c>
      <c r="AC195">
        <f t="shared" si="37"/>
        <v>-2.6575773191777938</v>
      </c>
      <c r="AD195">
        <f t="shared" si="38"/>
        <v>-3.540607512240769</v>
      </c>
      <c r="AE195" s="7">
        <f t="shared" si="39"/>
        <v>95.875718049120252</v>
      </c>
      <c r="AF195" s="7">
        <v>20</v>
      </c>
      <c r="AG195" s="7">
        <f t="shared" si="40"/>
        <v>-115.87571804912025</v>
      </c>
      <c r="AH195" s="7">
        <f t="shared" si="41"/>
        <v>-3.041242540919066</v>
      </c>
      <c r="AI195">
        <v>0</v>
      </c>
      <c r="AJ195">
        <v>0.52</v>
      </c>
      <c r="AK195">
        <v>10.43</v>
      </c>
      <c r="AL195">
        <v>1.45</v>
      </c>
      <c r="AM195">
        <v>2.25</v>
      </c>
    </row>
    <row r="196" spans="1:39" x14ac:dyDescent="0.25">
      <c r="A196">
        <v>1180</v>
      </c>
      <c r="B196" t="s">
        <v>836</v>
      </c>
      <c r="C196" t="s">
        <v>837</v>
      </c>
      <c r="D196" t="s">
        <v>664</v>
      </c>
      <c r="E196" s="7">
        <f t="shared" si="33"/>
        <v>957728785.82264817</v>
      </c>
      <c r="F196" s="8">
        <f t="shared" si="34"/>
        <v>8.9812425409190659</v>
      </c>
      <c r="G196" s="7">
        <f t="shared" si="42"/>
        <v>870963.58995608229</v>
      </c>
      <c r="H196">
        <v>5.94</v>
      </c>
      <c r="I196" s="7" t="s">
        <v>204</v>
      </c>
      <c r="J196" s="7" t="s">
        <v>204</v>
      </c>
      <c r="K196" s="7" t="s">
        <v>204</v>
      </c>
      <c r="L196" s="7" t="s">
        <v>204</v>
      </c>
      <c r="M196" s="7" t="s">
        <v>204</v>
      </c>
      <c r="N196" s="7">
        <v>8.8676878861645356</v>
      </c>
      <c r="O196" s="7">
        <v>5.9636878861645357</v>
      </c>
      <c r="P196">
        <v>23</v>
      </c>
      <c r="Q196">
        <f t="shared" si="35"/>
        <v>296</v>
      </c>
      <c r="R196" t="s">
        <v>739</v>
      </c>
      <c r="S196" s="9" t="s">
        <v>41</v>
      </c>
      <c r="T196" t="s">
        <v>206</v>
      </c>
      <c r="U196" t="s">
        <v>838</v>
      </c>
      <c r="V196">
        <v>444.23</v>
      </c>
      <c r="W196">
        <v>9.3439999999999994</v>
      </c>
      <c r="X196">
        <v>6.44</v>
      </c>
      <c r="Y196" s="8">
        <f t="shared" si="36"/>
        <v>-2.903999999999999</v>
      </c>
      <c r="Z196">
        <v>-2.9940000000000002</v>
      </c>
      <c r="AA196">
        <v>2.8800000000000001E-4</v>
      </c>
      <c r="AB196">
        <v>2.2000000000000001E-3</v>
      </c>
      <c r="AC196">
        <f t="shared" si="37"/>
        <v>-2.6575773191777938</v>
      </c>
      <c r="AD196">
        <f t="shared" si="38"/>
        <v>-3.540607512240769</v>
      </c>
      <c r="AE196" s="7">
        <f t="shared" si="39"/>
        <v>95.875718049120252</v>
      </c>
      <c r="AF196" s="7">
        <v>20</v>
      </c>
      <c r="AG196" s="7">
        <f t="shared" si="40"/>
        <v>-115.87571804912025</v>
      </c>
      <c r="AH196" s="7">
        <f t="shared" si="41"/>
        <v>-3.041242540919066</v>
      </c>
      <c r="AI196">
        <v>0</v>
      </c>
      <c r="AJ196">
        <v>0.52</v>
      </c>
      <c r="AK196">
        <v>10.43</v>
      </c>
      <c r="AL196">
        <v>1.45</v>
      </c>
      <c r="AM196">
        <v>2.25</v>
      </c>
    </row>
    <row r="197" spans="1:39" x14ac:dyDescent="0.25">
      <c r="A197">
        <v>1181</v>
      </c>
      <c r="B197" t="s">
        <v>836</v>
      </c>
      <c r="C197" t="s">
        <v>837</v>
      </c>
      <c r="D197" t="s">
        <v>664</v>
      </c>
      <c r="E197" s="7">
        <f t="shared" si="33"/>
        <v>1517897832.8743598</v>
      </c>
      <c r="F197" s="8">
        <f t="shared" si="34"/>
        <v>9.1812425409190652</v>
      </c>
      <c r="G197" s="7">
        <f t="shared" si="42"/>
        <v>1380384.2646028849</v>
      </c>
      <c r="H197">
        <v>6.14</v>
      </c>
      <c r="I197" s="7" t="s">
        <v>204</v>
      </c>
      <c r="J197" s="7" t="s">
        <v>204</v>
      </c>
      <c r="K197" s="7" t="s">
        <v>204</v>
      </c>
      <c r="L197" s="7" t="s">
        <v>204</v>
      </c>
      <c r="M197" s="7" t="s">
        <v>204</v>
      </c>
      <c r="N197" s="7">
        <v>9.0676878861645349</v>
      </c>
      <c r="O197" s="7">
        <v>6.163687886164535</v>
      </c>
      <c r="P197">
        <v>23</v>
      </c>
      <c r="Q197">
        <f t="shared" si="35"/>
        <v>296</v>
      </c>
      <c r="R197" t="s">
        <v>739</v>
      </c>
      <c r="S197" s="9" t="s">
        <v>41</v>
      </c>
      <c r="T197" t="s">
        <v>206</v>
      </c>
      <c r="U197" t="s">
        <v>838</v>
      </c>
      <c r="V197">
        <v>444.23</v>
      </c>
      <c r="W197">
        <v>9.3439999999999994</v>
      </c>
      <c r="X197">
        <v>6.44</v>
      </c>
      <c r="Y197" s="8">
        <f t="shared" si="36"/>
        <v>-2.903999999999999</v>
      </c>
      <c r="Z197">
        <v>-2.9940000000000002</v>
      </c>
      <c r="AA197">
        <v>2.8800000000000001E-4</v>
      </c>
      <c r="AB197">
        <v>2.2000000000000001E-3</v>
      </c>
      <c r="AC197">
        <f t="shared" si="37"/>
        <v>-2.6575773191777938</v>
      </c>
      <c r="AD197">
        <f t="shared" si="38"/>
        <v>-3.540607512240769</v>
      </c>
      <c r="AE197" s="7">
        <f t="shared" si="39"/>
        <v>95.875718049120252</v>
      </c>
      <c r="AF197" s="7">
        <v>20</v>
      </c>
      <c r="AG197" s="7">
        <f t="shared" si="40"/>
        <v>-115.87571804912025</v>
      </c>
      <c r="AH197" s="7">
        <f t="shared" si="41"/>
        <v>-3.041242540919066</v>
      </c>
      <c r="AI197">
        <v>0</v>
      </c>
      <c r="AJ197">
        <v>0.52</v>
      </c>
      <c r="AK197">
        <v>10.43</v>
      </c>
      <c r="AL197">
        <v>1.45</v>
      </c>
      <c r="AM197">
        <v>2.25</v>
      </c>
    </row>
    <row r="198" spans="1:39" x14ac:dyDescent="0.25">
      <c r="A198">
        <v>1118</v>
      </c>
      <c r="B198" t="s">
        <v>474</v>
      </c>
      <c r="C198" t="s">
        <v>475</v>
      </c>
      <c r="D198" t="s">
        <v>664</v>
      </c>
      <c r="E198" s="7">
        <f t="shared" si="33"/>
        <v>1690440931.6432688</v>
      </c>
      <c r="F198" s="8">
        <f t="shared" si="34"/>
        <v>9.2279999999999998</v>
      </c>
      <c r="G198" s="7">
        <f t="shared" si="42"/>
        <v>691830.97091893724</v>
      </c>
      <c r="H198">
        <v>5.84</v>
      </c>
      <c r="I198" s="7" t="s">
        <v>204</v>
      </c>
      <c r="J198" s="7" t="s">
        <v>204</v>
      </c>
      <c r="K198" s="7" t="s">
        <v>204</v>
      </c>
      <c r="L198" s="7" t="s">
        <v>204</v>
      </c>
      <c r="M198" s="7" t="s">
        <v>204</v>
      </c>
      <c r="N198" s="7">
        <v>9.2280000000000015</v>
      </c>
      <c r="O198" s="7">
        <v>5.8400000000000007</v>
      </c>
      <c r="P198">
        <v>25</v>
      </c>
      <c r="Q198">
        <f t="shared" si="35"/>
        <v>298</v>
      </c>
      <c r="R198" t="s">
        <v>714</v>
      </c>
      <c r="S198" s="9" t="s">
        <v>41</v>
      </c>
      <c r="T198" t="s">
        <v>206</v>
      </c>
      <c r="U198" t="s">
        <v>476</v>
      </c>
      <c r="V198">
        <v>395.33</v>
      </c>
      <c r="W198">
        <v>11.657999999999999</v>
      </c>
      <c r="X198">
        <v>8.27</v>
      </c>
      <c r="Y198" s="8">
        <f t="shared" si="36"/>
        <v>-3.3879999999999999</v>
      </c>
      <c r="Z198">
        <v>-3.3879999999999999</v>
      </c>
      <c r="AA198" s="7">
        <v>1.7399999999999999E-5</v>
      </c>
      <c r="AB198">
        <v>3.0500000000000002E-3</v>
      </c>
      <c r="AC198">
        <f t="shared" si="37"/>
        <v>-2.5157001606532141</v>
      </c>
      <c r="AD198">
        <f t="shared" si="38"/>
        <v>-4.7594507517174005</v>
      </c>
      <c r="AE198" s="7">
        <f t="shared" si="39"/>
        <v>94.627784289545957</v>
      </c>
      <c r="AF198" s="7">
        <v>20</v>
      </c>
      <c r="AG198" s="7">
        <f t="shared" si="40"/>
        <v>-114.62778428954596</v>
      </c>
      <c r="AH198" s="7">
        <f t="shared" si="41"/>
        <v>-3.3880000000000003</v>
      </c>
      <c r="AI198">
        <v>0</v>
      </c>
      <c r="AJ198">
        <v>0</v>
      </c>
      <c r="AK198">
        <v>10.61</v>
      </c>
      <c r="AL198">
        <v>1.75</v>
      </c>
      <c r="AM198">
        <v>2.1800000000000002</v>
      </c>
    </row>
    <row r="199" spans="1:39" x14ac:dyDescent="0.25">
      <c r="A199">
        <v>1116</v>
      </c>
      <c r="B199" t="s">
        <v>474</v>
      </c>
      <c r="C199" t="s">
        <v>475</v>
      </c>
      <c r="D199" t="s">
        <v>664</v>
      </c>
      <c r="E199" s="7">
        <f t="shared" si="33"/>
        <v>7830049278.02421</v>
      </c>
      <c r="F199" s="8">
        <f t="shared" si="34"/>
        <v>9.8937644952771819</v>
      </c>
      <c r="G199" s="7">
        <f t="shared" si="42"/>
        <v>2344228.8153199251</v>
      </c>
      <c r="H199">
        <v>6.37</v>
      </c>
      <c r="I199" s="7" t="s">
        <v>204</v>
      </c>
      <c r="J199" s="7" t="s">
        <v>204</v>
      </c>
      <c r="K199" s="7" t="s">
        <v>204</v>
      </c>
      <c r="L199" s="7" t="s">
        <v>204</v>
      </c>
      <c r="M199" s="7" t="s">
        <v>204</v>
      </c>
      <c r="N199" s="7">
        <v>9.7816878861645371</v>
      </c>
      <c r="O199" s="7">
        <v>6.3936878861645354</v>
      </c>
      <c r="P199">
        <v>23</v>
      </c>
      <c r="Q199">
        <f t="shared" si="35"/>
        <v>296</v>
      </c>
      <c r="R199" t="s">
        <v>739</v>
      </c>
      <c r="S199" s="9" t="s">
        <v>41</v>
      </c>
      <c r="T199" t="s">
        <v>206</v>
      </c>
      <c r="U199" t="s">
        <v>476</v>
      </c>
      <c r="V199">
        <v>395.33</v>
      </c>
      <c r="W199">
        <v>11.657999999999999</v>
      </c>
      <c r="X199">
        <v>8.27</v>
      </c>
      <c r="Y199" s="8">
        <f t="shared" si="36"/>
        <v>-3.3879999999999999</v>
      </c>
      <c r="Z199">
        <v>-3.3879999999999999</v>
      </c>
      <c r="AA199" s="7">
        <v>1.7399999999999999E-5</v>
      </c>
      <c r="AB199">
        <v>3.0500000000000002E-3</v>
      </c>
      <c r="AC199">
        <f t="shared" si="37"/>
        <v>-2.5157001606532141</v>
      </c>
      <c r="AD199">
        <f t="shared" si="38"/>
        <v>-4.7594507517174005</v>
      </c>
      <c r="AE199" s="7">
        <f t="shared" si="39"/>
        <v>94.627784289545957</v>
      </c>
      <c r="AF199" s="7">
        <v>20</v>
      </c>
      <c r="AG199" s="7">
        <f t="shared" si="40"/>
        <v>-114.62778428954596</v>
      </c>
      <c r="AH199" s="7">
        <f t="shared" si="41"/>
        <v>-3.5237644952771827</v>
      </c>
      <c r="AI199">
        <v>0</v>
      </c>
      <c r="AJ199">
        <v>0</v>
      </c>
      <c r="AK199">
        <v>10.61</v>
      </c>
      <c r="AL199">
        <v>1.75</v>
      </c>
      <c r="AM199">
        <v>2.1800000000000002</v>
      </c>
    </row>
    <row r="200" spans="1:39" x14ac:dyDescent="0.25">
      <c r="A200">
        <v>1119</v>
      </c>
      <c r="B200" t="s">
        <v>474</v>
      </c>
      <c r="C200" t="s">
        <v>475</v>
      </c>
      <c r="D200" t="s">
        <v>664</v>
      </c>
      <c r="E200" s="7">
        <f t="shared" si="33"/>
        <v>6137620051.6479483</v>
      </c>
      <c r="F200" s="8">
        <f t="shared" si="34"/>
        <v>9.7880000000000003</v>
      </c>
      <c r="G200" s="7">
        <f t="shared" si="42"/>
        <v>2511886.431509587</v>
      </c>
      <c r="H200">
        <v>6.4</v>
      </c>
      <c r="I200" s="7" t="s">
        <v>204</v>
      </c>
      <c r="J200" s="7" t="s">
        <v>204</v>
      </c>
      <c r="K200" s="7" t="s">
        <v>204</v>
      </c>
      <c r="L200" s="7" t="s">
        <v>204</v>
      </c>
      <c r="M200" s="7" t="s">
        <v>204</v>
      </c>
      <c r="N200" s="7">
        <v>9.7880000000000003</v>
      </c>
      <c r="O200" s="7">
        <v>6.4000000000000012</v>
      </c>
      <c r="P200">
        <v>25</v>
      </c>
      <c r="Q200">
        <f t="shared" si="35"/>
        <v>298</v>
      </c>
      <c r="R200" t="s">
        <v>714</v>
      </c>
      <c r="S200" s="9" t="s">
        <v>41</v>
      </c>
      <c r="T200" t="s">
        <v>206</v>
      </c>
      <c r="U200" t="s">
        <v>476</v>
      </c>
      <c r="V200">
        <v>395.33</v>
      </c>
      <c r="W200">
        <v>11.657999999999999</v>
      </c>
      <c r="X200">
        <v>8.27</v>
      </c>
      <c r="Y200" s="8">
        <f t="shared" si="36"/>
        <v>-3.3879999999999999</v>
      </c>
      <c r="Z200">
        <v>-3.3879999999999999</v>
      </c>
      <c r="AA200" s="7">
        <v>1.7399999999999999E-5</v>
      </c>
      <c r="AB200">
        <v>3.0500000000000002E-3</v>
      </c>
      <c r="AC200">
        <f t="shared" si="37"/>
        <v>-2.5157001606532141</v>
      </c>
      <c r="AD200">
        <f t="shared" si="38"/>
        <v>-4.7594507517174005</v>
      </c>
      <c r="AE200" s="7">
        <f t="shared" si="39"/>
        <v>94.627784289545957</v>
      </c>
      <c r="AF200" s="7">
        <v>20</v>
      </c>
      <c r="AG200" s="7">
        <f t="shared" si="40"/>
        <v>-114.62778428954596</v>
      </c>
      <c r="AH200" s="7">
        <f t="shared" si="41"/>
        <v>-3.3880000000000003</v>
      </c>
      <c r="AI200">
        <v>0</v>
      </c>
      <c r="AJ200">
        <v>0</v>
      </c>
      <c r="AK200">
        <v>10.61</v>
      </c>
      <c r="AL200">
        <v>1.75</v>
      </c>
      <c r="AM200">
        <v>2.1800000000000002</v>
      </c>
    </row>
    <row r="201" spans="1:39" x14ac:dyDescent="0.25">
      <c r="A201">
        <v>1117</v>
      </c>
      <c r="B201" t="s">
        <v>474</v>
      </c>
      <c r="C201" t="s">
        <v>475</v>
      </c>
      <c r="D201" t="s">
        <v>664</v>
      </c>
      <c r="E201" s="7">
        <f t="shared" si="33"/>
        <v>11581491566.896048</v>
      </c>
      <c r="F201" s="8">
        <f t="shared" si="34"/>
        <v>10.063764495277184</v>
      </c>
      <c r="G201" s="7">
        <f t="shared" si="42"/>
        <v>3467368.5045253215</v>
      </c>
      <c r="H201">
        <v>6.54</v>
      </c>
      <c r="I201" s="7" t="s">
        <v>204</v>
      </c>
      <c r="J201" s="7" t="s">
        <v>204</v>
      </c>
      <c r="K201" s="7" t="s">
        <v>204</v>
      </c>
      <c r="L201" s="7" t="s">
        <v>204</v>
      </c>
      <c r="M201" s="7" t="s">
        <v>204</v>
      </c>
      <c r="N201" s="7">
        <v>9.951687886164537</v>
      </c>
      <c r="O201" s="7">
        <v>6.5636878861645354</v>
      </c>
      <c r="P201">
        <v>23</v>
      </c>
      <c r="Q201">
        <f t="shared" si="35"/>
        <v>296</v>
      </c>
      <c r="R201" t="s">
        <v>739</v>
      </c>
      <c r="S201" s="9" t="s">
        <v>41</v>
      </c>
      <c r="T201" t="s">
        <v>206</v>
      </c>
      <c r="U201" t="s">
        <v>476</v>
      </c>
      <c r="V201">
        <v>395.33</v>
      </c>
      <c r="W201">
        <v>11.657999999999999</v>
      </c>
      <c r="X201">
        <v>8.27</v>
      </c>
      <c r="Y201" s="8">
        <f t="shared" si="36"/>
        <v>-3.3879999999999999</v>
      </c>
      <c r="Z201">
        <v>-3.3879999999999999</v>
      </c>
      <c r="AA201" s="7">
        <v>1.7399999999999999E-5</v>
      </c>
      <c r="AB201">
        <v>3.0500000000000002E-3</v>
      </c>
      <c r="AC201">
        <f t="shared" si="37"/>
        <v>-2.5157001606532141</v>
      </c>
      <c r="AD201">
        <f t="shared" si="38"/>
        <v>-4.7594507517174005</v>
      </c>
      <c r="AE201" s="7">
        <f t="shared" si="39"/>
        <v>94.627784289545957</v>
      </c>
      <c r="AF201" s="7">
        <v>20</v>
      </c>
      <c r="AG201" s="7">
        <f t="shared" si="40"/>
        <v>-114.62778428954596</v>
      </c>
      <c r="AH201" s="7">
        <f t="shared" si="41"/>
        <v>-3.5237644952771827</v>
      </c>
      <c r="AI201">
        <v>0</v>
      </c>
      <c r="AJ201">
        <v>0</v>
      </c>
      <c r="AK201">
        <v>10.61</v>
      </c>
      <c r="AL201">
        <v>1.75</v>
      </c>
      <c r="AM201">
        <v>2.1800000000000002</v>
      </c>
    </row>
    <row r="202" spans="1:39" x14ac:dyDescent="0.25">
      <c r="A202">
        <v>1115</v>
      </c>
      <c r="B202" t="s">
        <v>474</v>
      </c>
      <c r="C202" t="s">
        <v>475</v>
      </c>
      <c r="D202" t="s">
        <v>664</v>
      </c>
      <c r="E202" s="7">
        <f t="shared" si="33"/>
        <v>19220491773.019161</v>
      </c>
      <c r="F202" s="8">
        <f t="shared" si="34"/>
        <v>10.283764495277183</v>
      </c>
      <c r="G202" s="7">
        <f t="shared" si="42"/>
        <v>5754399.373371576</v>
      </c>
      <c r="H202">
        <v>6.76</v>
      </c>
      <c r="I202" s="7" t="s">
        <v>204</v>
      </c>
      <c r="J202" s="7" t="s">
        <v>204</v>
      </c>
      <c r="K202" s="7" t="s">
        <v>204</v>
      </c>
      <c r="L202" s="7" t="s">
        <v>204</v>
      </c>
      <c r="M202" s="7" t="s">
        <v>204</v>
      </c>
      <c r="N202" s="7">
        <v>10.171687886164536</v>
      </c>
      <c r="O202" s="7">
        <v>6.783687886164536</v>
      </c>
      <c r="P202">
        <v>23</v>
      </c>
      <c r="Q202">
        <f t="shared" si="35"/>
        <v>296</v>
      </c>
      <c r="R202" t="s">
        <v>739</v>
      </c>
      <c r="S202" s="9" t="s">
        <v>41</v>
      </c>
      <c r="T202" t="s">
        <v>206</v>
      </c>
      <c r="U202" t="s">
        <v>476</v>
      </c>
      <c r="V202">
        <v>395.33</v>
      </c>
      <c r="W202">
        <v>11.657999999999999</v>
      </c>
      <c r="X202">
        <v>8.27</v>
      </c>
      <c r="Y202" s="8">
        <f t="shared" si="36"/>
        <v>-3.3879999999999999</v>
      </c>
      <c r="Z202">
        <v>-3.3879999999999999</v>
      </c>
      <c r="AA202" s="7">
        <v>1.7399999999999999E-5</v>
      </c>
      <c r="AB202">
        <v>3.0500000000000002E-3</v>
      </c>
      <c r="AC202">
        <f t="shared" si="37"/>
        <v>-2.5157001606532141</v>
      </c>
      <c r="AD202">
        <f t="shared" si="38"/>
        <v>-4.7594507517174005</v>
      </c>
      <c r="AE202" s="7">
        <f t="shared" si="39"/>
        <v>94.627784289545957</v>
      </c>
      <c r="AF202" s="7">
        <v>20</v>
      </c>
      <c r="AG202" s="7">
        <f t="shared" si="40"/>
        <v>-114.62778428954596</v>
      </c>
      <c r="AH202" s="7">
        <f t="shared" si="41"/>
        <v>-3.5237644952771827</v>
      </c>
      <c r="AI202">
        <v>0</v>
      </c>
      <c r="AJ202">
        <v>0</v>
      </c>
      <c r="AK202">
        <v>10.61</v>
      </c>
      <c r="AL202">
        <v>1.75</v>
      </c>
      <c r="AM202">
        <v>2.1800000000000002</v>
      </c>
    </row>
    <row r="203" spans="1:39" x14ac:dyDescent="0.25">
      <c r="A203">
        <v>1052</v>
      </c>
      <c r="B203" t="s">
        <v>839</v>
      </c>
      <c r="C203" t="s">
        <v>840</v>
      </c>
      <c r="D203" t="s">
        <v>664</v>
      </c>
      <c r="E203" s="7">
        <f t="shared" si="33"/>
        <v>79557769.399749711</v>
      </c>
      <c r="F203" s="8">
        <f t="shared" si="34"/>
        <v>7.9006825980954289</v>
      </c>
      <c r="G203">
        <v>86</v>
      </c>
      <c r="H203" s="7">
        <f t="shared" ref="H203:H211" si="43">LOG(G203)</f>
        <v>1.9344984512435677</v>
      </c>
      <c r="I203" s="7" t="s">
        <v>204</v>
      </c>
      <c r="J203" s="7" t="s">
        <v>204</v>
      </c>
      <c r="K203" s="7" t="s">
        <v>204</v>
      </c>
      <c r="L203" s="7" t="s">
        <v>204</v>
      </c>
      <c r="M203" s="7" t="s">
        <v>204</v>
      </c>
      <c r="N203" s="7">
        <v>7.6561965077381426</v>
      </c>
      <c r="O203" s="7">
        <v>1.9821965077381414</v>
      </c>
      <c r="P203">
        <v>21</v>
      </c>
      <c r="Q203">
        <f t="shared" si="35"/>
        <v>294</v>
      </c>
      <c r="R203" t="s">
        <v>730</v>
      </c>
      <c r="S203" s="9" t="s">
        <v>733</v>
      </c>
      <c r="T203" t="s">
        <v>206</v>
      </c>
      <c r="U203" t="s">
        <v>841</v>
      </c>
      <c r="V203">
        <v>313.31</v>
      </c>
      <c r="W203">
        <v>9.0440000000000005</v>
      </c>
      <c r="X203">
        <v>3.37</v>
      </c>
      <c r="Y203" s="8">
        <f t="shared" si="36"/>
        <v>-5.6740000000000004</v>
      </c>
      <c r="Z203">
        <v>-5.7039999999999997</v>
      </c>
      <c r="AA203">
        <v>6.8099999999999996E-4</v>
      </c>
      <c r="AB203">
        <v>3.8699999999999997E-4</v>
      </c>
      <c r="AC203">
        <f t="shared" si="37"/>
        <v>-3.4122890349810886</v>
      </c>
      <c r="AD203">
        <f t="shared" si="38"/>
        <v>-3.1668528880872149</v>
      </c>
      <c r="AE203" s="7">
        <f t="shared" si="39"/>
        <v>102.51406800404976</v>
      </c>
      <c r="AF203" s="7">
        <v>20</v>
      </c>
      <c r="AG203" s="7">
        <f t="shared" si="40"/>
        <v>-122.51406800404976</v>
      </c>
      <c r="AH203" s="7">
        <f t="shared" si="41"/>
        <v>-5.9661841468518615</v>
      </c>
      <c r="AI203">
        <v>0</v>
      </c>
      <c r="AJ203">
        <v>1.39</v>
      </c>
      <c r="AK203">
        <v>11.08</v>
      </c>
      <c r="AL203">
        <v>1.88</v>
      </c>
      <c r="AM203">
        <v>2.21</v>
      </c>
    </row>
    <row r="204" spans="1:39" x14ac:dyDescent="0.25">
      <c r="A204">
        <v>925</v>
      </c>
      <c r="B204" t="s">
        <v>842</v>
      </c>
      <c r="C204" t="s">
        <v>843</v>
      </c>
      <c r="D204" t="s">
        <v>664</v>
      </c>
      <c r="E204" s="7">
        <f t="shared" si="33"/>
        <v>263587400.79885721</v>
      </c>
      <c r="F204" s="8">
        <f t="shared" si="34"/>
        <v>8.4209246475976052</v>
      </c>
      <c r="G204">
        <v>1470</v>
      </c>
      <c r="H204" s="7">
        <f t="shared" si="43"/>
        <v>3.167317334748176</v>
      </c>
      <c r="I204" s="7" t="s">
        <v>204</v>
      </c>
      <c r="J204" s="7" t="s">
        <v>204</v>
      </c>
      <c r="K204" s="7" t="s">
        <v>204</v>
      </c>
      <c r="L204" s="7" t="s">
        <v>204</v>
      </c>
      <c r="M204" s="7" t="s">
        <v>204</v>
      </c>
      <c r="N204" s="7">
        <v>8.1610153912427492</v>
      </c>
      <c r="O204" s="7">
        <v>3.2150153912427499</v>
      </c>
      <c r="P204">
        <v>21</v>
      </c>
      <c r="Q204">
        <f t="shared" si="35"/>
        <v>294</v>
      </c>
      <c r="R204" t="s">
        <v>730</v>
      </c>
      <c r="S204" s="9" t="s">
        <v>733</v>
      </c>
      <c r="T204" t="s">
        <v>206</v>
      </c>
      <c r="U204" t="s">
        <v>844</v>
      </c>
      <c r="V204">
        <v>342.86</v>
      </c>
      <c r="W204">
        <v>10.385999999999999</v>
      </c>
      <c r="X204">
        <v>5.44</v>
      </c>
      <c r="Y204" s="8">
        <f t="shared" si="36"/>
        <v>-4.9459999999999988</v>
      </c>
      <c r="Z204">
        <v>-5.056</v>
      </c>
      <c r="AA204">
        <v>6.2500000000000001E-4</v>
      </c>
      <c r="AB204" s="7">
        <v>7.1199999999999996E-5</v>
      </c>
      <c r="AC204">
        <f t="shared" si="37"/>
        <v>-4.1475200063631439</v>
      </c>
      <c r="AD204">
        <f t="shared" si="38"/>
        <v>-3.2041199826559246</v>
      </c>
      <c r="AE204" s="7">
        <f t="shared" si="39"/>
        <v>108.98106776506702</v>
      </c>
      <c r="AF204" s="7">
        <v>20</v>
      </c>
      <c r="AG204" s="7">
        <f t="shared" si="40"/>
        <v>-128.98106776506702</v>
      </c>
      <c r="AH204" s="7">
        <f t="shared" si="41"/>
        <v>-5.2536073128494296</v>
      </c>
      <c r="AI204">
        <v>0</v>
      </c>
      <c r="AJ204">
        <v>0.97</v>
      </c>
      <c r="AK204">
        <v>11.11</v>
      </c>
      <c r="AL204">
        <v>1.3</v>
      </c>
      <c r="AM204">
        <v>2.36</v>
      </c>
    </row>
    <row r="205" spans="1:39" x14ac:dyDescent="0.25">
      <c r="A205">
        <v>128</v>
      </c>
      <c r="B205" t="s">
        <v>558</v>
      </c>
      <c r="C205" t="s">
        <v>559</v>
      </c>
      <c r="D205" t="s">
        <v>664</v>
      </c>
      <c r="E205" s="7">
        <f t="shared" si="33"/>
        <v>1245601.0213019766</v>
      </c>
      <c r="F205" s="8">
        <f t="shared" si="34"/>
        <v>6.0953789556500046</v>
      </c>
      <c r="G205" s="7">
        <v>11.1</v>
      </c>
      <c r="H205" s="7">
        <f t="shared" si="43"/>
        <v>1.0453229787866574</v>
      </c>
      <c r="I205" s="7" t="s">
        <v>204</v>
      </c>
      <c r="J205" s="7" t="s">
        <v>204</v>
      </c>
      <c r="K205" s="7" t="s">
        <v>204</v>
      </c>
      <c r="L205" s="7" t="s">
        <v>204</v>
      </c>
      <c r="M205" s="7" t="s">
        <v>204</v>
      </c>
      <c r="N205" s="7">
        <v>6.7226143148246784</v>
      </c>
      <c r="O205" s="7">
        <v>0.90961431482467581</v>
      </c>
      <c r="P205">
        <v>37</v>
      </c>
      <c r="Q205">
        <f t="shared" si="35"/>
        <v>310</v>
      </c>
      <c r="R205" t="s">
        <v>241</v>
      </c>
      <c r="S205" s="9" t="s">
        <v>242</v>
      </c>
      <c r="T205" t="s">
        <v>206</v>
      </c>
      <c r="U205" t="s">
        <v>560</v>
      </c>
      <c r="V205">
        <v>286.42</v>
      </c>
      <c r="W205">
        <v>8.5730000000000004</v>
      </c>
      <c r="X205">
        <v>2.76</v>
      </c>
      <c r="Y205" s="8">
        <f t="shared" si="36"/>
        <v>-5.8130000000000006</v>
      </c>
      <c r="Z205">
        <v>-5.8230000000000004</v>
      </c>
      <c r="AA205">
        <v>2.3599999999999999E-4</v>
      </c>
      <c r="AB205">
        <v>5.4099999999999999E-3</v>
      </c>
      <c r="AC205">
        <f t="shared" si="37"/>
        <v>-2.2668027348934308</v>
      </c>
      <c r="AD205">
        <f t="shared" si="38"/>
        <v>-3.6270879970298933</v>
      </c>
      <c r="AE205" s="7">
        <f t="shared" si="39"/>
        <v>92.438513630992716</v>
      </c>
      <c r="AF205" s="7">
        <v>20</v>
      </c>
      <c r="AG205" s="7">
        <f t="shared" si="40"/>
        <v>-112.43851363099272</v>
      </c>
      <c r="AH205" s="7">
        <f t="shared" si="41"/>
        <v>-5.0500559768633471</v>
      </c>
      <c r="AI205">
        <v>0</v>
      </c>
      <c r="AJ205">
        <v>1.01</v>
      </c>
      <c r="AK205">
        <v>11.16</v>
      </c>
      <c r="AL205">
        <v>2.5</v>
      </c>
      <c r="AM205">
        <v>2.34</v>
      </c>
    </row>
    <row r="206" spans="1:39" x14ac:dyDescent="0.25">
      <c r="A206">
        <v>91</v>
      </c>
      <c r="B206" t="s">
        <v>561</v>
      </c>
      <c r="C206" t="s">
        <v>562</v>
      </c>
      <c r="D206" t="s">
        <v>664</v>
      </c>
      <c r="E206" s="7">
        <f t="shared" si="33"/>
        <v>50368485.66743166</v>
      </c>
      <c r="F206" s="8">
        <f t="shared" si="34"/>
        <v>7.702158893955497</v>
      </c>
      <c r="G206" s="7">
        <v>49.7</v>
      </c>
      <c r="H206" s="7">
        <f t="shared" si="43"/>
        <v>1.6963563887333322</v>
      </c>
      <c r="I206" s="7" t="s">
        <v>204</v>
      </c>
      <c r="J206" s="7" t="s">
        <v>204</v>
      </c>
      <c r="K206" s="7" t="s">
        <v>204</v>
      </c>
      <c r="L206" s="7" t="s">
        <v>204</v>
      </c>
      <c r="M206" s="7" t="s">
        <v>204</v>
      </c>
      <c r="N206" s="7">
        <v>8.4516477247713517</v>
      </c>
      <c r="O206" s="7">
        <v>1.5606477247713506</v>
      </c>
      <c r="P206">
        <v>37</v>
      </c>
      <c r="Q206">
        <f t="shared" si="35"/>
        <v>310</v>
      </c>
      <c r="R206" t="s">
        <v>241</v>
      </c>
      <c r="S206" s="9" t="s">
        <v>242</v>
      </c>
      <c r="T206" t="s">
        <v>206</v>
      </c>
      <c r="U206" t="s">
        <v>563</v>
      </c>
      <c r="V206">
        <v>288.43</v>
      </c>
      <c r="W206">
        <v>10.161</v>
      </c>
      <c r="X206">
        <v>3.27</v>
      </c>
      <c r="Y206" s="8">
        <f t="shared" si="36"/>
        <v>-6.891</v>
      </c>
      <c r="Z206">
        <v>-6.8410000000000002</v>
      </c>
      <c r="AA206" s="7">
        <v>2.2699999999999999E-6</v>
      </c>
      <c r="AB206" s="7">
        <v>4.8399999999999997E-5</v>
      </c>
      <c r="AC206">
        <f t="shared" si="37"/>
        <v>-4.3151546383555877</v>
      </c>
      <c r="AD206">
        <f t="shared" si="38"/>
        <v>-5.6439741428068775</v>
      </c>
      <c r="AE206" s="7">
        <f t="shared" si="39"/>
        <v>110.45556104300326</v>
      </c>
      <c r="AF206" s="7">
        <v>20</v>
      </c>
      <c r="AG206" s="7">
        <f t="shared" si="40"/>
        <v>-130.45556104300326</v>
      </c>
      <c r="AH206" s="7">
        <f t="shared" si="41"/>
        <v>-6.0058025052221646</v>
      </c>
      <c r="AI206">
        <v>0.31</v>
      </c>
      <c r="AJ206">
        <v>1.01</v>
      </c>
      <c r="AK206">
        <v>11.18</v>
      </c>
      <c r="AL206">
        <v>2.27</v>
      </c>
      <c r="AM206">
        <v>2.38</v>
      </c>
    </row>
    <row r="207" spans="1:39" x14ac:dyDescent="0.25">
      <c r="A207">
        <v>663</v>
      </c>
      <c r="B207" t="s">
        <v>564</v>
      </c>
      <c r="C207" t="s">
        <v>565</v>
      </c>
      <c r="D207" t="s">
        <v>664</v>
      </c>
      <c r="E207" s="7">
        <f t="shared" si="33"/>
        <v>8812466667.9595318</v>
      </c>
      <c r="F207" s="8">
        <f t="shared" si="34"/>
        <v>9.945097487338618</v>
      </c>
      <c r="G207" s="7">
        <v>1920</v>
      </c>
      <c r="H207" s="7">
        <f t="shared" si="43"/>
        <v>3.2833012287035497</v>
      </c>
      <c r="I207" s="7" t="s">
        <v>204</v>
      </c>
      <c r="J207" s="7" t="s">
        <v>204</v>
      </c>
      <c r="K207" s="7" t="s">
        <v>204</v>
      </c>
      <c r="L207" s="7" t="s">
        <v>204</v>
      </c>
      <c r="M207" s="7" t="s">
        <v>204</v>
      </c>
      <c r="N207" s="7">
        <v>10.599592564741569</v>
      </c>
      <c r="O207" s="7">
        <v>3.1475925647415677</v>
      </c>
      <c r="P207">
        <v>37</v>
      </c>
      <c r="Q207">
        <f t="shared" si="35"/>
        <v>310</v>
      </c>
      <c r="R207" t="s">
        <v>241</v>
      </c>
      <c r="S207" s="9" t="s">
        <v>242</v>
      </c>
      <c r="T207" t="s">
        <v>206</v>
      </c>
      <c r="U207" t="s">
        <v>566</v>
      </c>
      <c r="V207">
        <v>309.45999999999998</v>
      </c>
      <c r="W207">
        <v>11.622</v>
      </c>
      <c r="X207">
        <v>4.17</v>
      </c>
      <c r="Y207" s="8">
        <f t="shared" si="36"/>
        <v>-7.452</v>
      </c>
      <c r="Z207">
        <v>-7.6920000000000002</v>
      </c>
      <c r="AA207">
        <v>1.4899999999999999E-4</v>
      </c>
      <c r="AB207">
        <v>1.89E-3</v>
      </c>
      <c r="AC207">
        <f t="shared" si="37"/>
        <v>-2.7235381958267557</v>
      </c>
      <c r="AD207">
        <f t="shared" si="38"/>
        <v>-3.826813731587726</v>
      </c>
      <c r="AE207" s="7">
        <f t="shared" si="39"/>
        <v>96.455901678658435</v>
      </c>
      <c r="AF207" s="7">
        <v>20</v>
      </c>
      <c r="AG207" s="7">
        <f t="shared" si="40"/>
        <v>-116.45590167865844</v>
      </c>
      <c r="AH207" s="7">
        <f t="shared" si="41"/>
        <v>-6.6617962586350687</v>
      </c>
      <c r="AI207">
        <v>0</v>
      </c>
      <c r="AJ207">
        <v>1.0900000000000001</v>
      </c>
      <c r="AK207">
        <v>11.22</v>
      </c>
      <c r="AL207">
        <v>1.72</v>
      </c>
      <c r="AM207">
        <v>2.71</v>
      </c>
    </row>
    <row r="208" spans="1:39" x14ac:dyDescent="0.25">
      <c r="A208">
        <v>943</v>
      </c>
      <c r="B208" t="s">
        <v>601</v>
      </c>
      <c r="C208" t="s">
        <v>602</v>
      </c>
      <c r="D208" t="s">
        <v>664</v>
      </c>
      <c r="E208" s="7">
        <f t="shared" si="33"/>
        <v>401757.07831321342</v>
      </c>
      <c r="F208" s="8">
        <f t="shared" si="34"/>
        <v>5.6039635370726923</v>
      </c>
      <c r="G208">
        <v>256</v>
      </c>
      <c r="H208" s="7">
        <f t="shared" si="43"/>
        <v>2.4082399653118496</v>
      </c>
      <c r="I208" s="7" t="s">
        <v>204</v>
      </c>
      <c r="J208" s="7" t="s">
        <v>204</v>
      </c>
      <c r="K208" s="7" t="s">
        <v>204</v>
      </c>
      <c r="L208" s="7" t="s">
        <v>204</v>
      </c>
      <c r="M208" s="7" t="s">
        <v>204</v>
      </c>
      <c r="N208" s="7">
        <v>5.3619380218064228</v>
      </c>
      <c r="O208" s="7">
        <v>2.4559380218064235</v>
      </c>
      <c r="P208">
        <v>21</v>
      </c>
      <c r="Q208">
        <f t="shared" si="35"/>
        <v>294</v>
      </c>
      <c r="R208" t="s">
        <v>730</v>
      </c>
      <c r="S208" s="9" t="s">
        <v>733</v>
      </c>
      <c r="T208" t="s">
        <v>206</v>
      </c>
      <c r="U208" t="s">
        <v>603</v>
      </c>
      <c r="V208">
        <v>406.92</v>
      </c>
      <c r="W208">
        <v>6.4059999999999997</v>
      </c>
      <c r="X208">
        <v>3.5</v>
      </c>
      <c r="Y208" s="8">
        <f t="shared" si="36"/>
        <v>-2.9059999999999997</v>
      </c>
      <c r="Z208">
        <v>-2.5760000000000001</v>
      </c>
      <c r="AA208">
        <v>1.66E-4</v>
      </c>
      <c r="AB208">
        <v>5.0699999999999996E-4</v>
      </c>
      <c r="AC208">
        <f t="shared" si="37"/>
        <v>-3.294992040666664</v>
      </c>
      <c r="AD208">
        <f t="shared" si="38"/>
        <v>-3.779891911959945</v>
      </c>
      <c r="AE208" s="7">
        <f t="shared" si="39"/>
        <v>101.48233829770521</v>
      </c>
      <c r="AF208" s="7">
        <v>20</v>
      </c>
      <c r="AG208" s="7">
        <f t="shared" si="40"/>
        <v>-121.48233829770521</v>
      </c>
      <c r="AH208" s="7">
        <f t="shared" si="41"/>
        <v>-3.1957235717608428</v>
      </c>
      <c r="AI208">
        <v>0</v>
      </c>
      <c r="AJ208">
        <v>1.43</v>
      </c>
      <c r="AK208">
        <v>11.33</v>
      </c>
      <c r="AL208">
        <v>2.54</v>
      </c>
      <c r="AM208">
        <v>2.08</v>
      </c>
    </row>
    <row r="209" spans="1:39" x14ac:dyDescent="0.25">
      <c r="A209">
        <v>1085</v>
      </c>
      <c r="B209" t="s">
        <v>845</v>
      </c>
      <c r="C209" t="s">
        <v>846</v>
      </c>
      <c r="D209" t="s">
        <v>664</v>
      </c>
      <c r="E209" s="7">
        <f t="shared" si="33"/>
        <v>3198362.9906340986</v>
      </c>
      <c r="F209" s="8">
        <f t="shared" si="34"/>
        <v>6.50492775143125</v>
      </c>
      <c r="G209">
        <v>2038</v>
      </c>
      <c r="H209" s="7">
        <f t="shared" si="43"/>
        <v>3.3092041796704077</v>
      </c>
      <c r="I209" s="7" t="s">
        <v>204</v>
      </c>
      <c r="J209" s="7" t="s">
        <v>204</v>
      </c>
      <c r="K209" s="7" t="s">
        <v>204</v>
      </c>
      <c r="L209" s="7" t="s">
        <v>204</v>
      </c>
      <c r="M209" s="7" t="s">
        <v>204</v>
      </c>
      <c r="N209" s="7">
        <v>6.2629022361649813</v>
      </c>
      <c r="O209" s="7">
        <v>3.3569022361649816</v>
      </c>
      <c r="P209">
        <v>21</v>
      </c>
      <c r="Q209">
        <f t="shared" si="35"/>
        <v>294</v>
      </c>
      <c r="R209" t="s">
        <v>730</v>
      </c>
      <c r="S209" s="9" t="s">
        <v>733</v>
      </c>
      <c r="T209" t="s">
        <v>206</v>
      </c>
      <c r="U209" t="s">
        <v>603</v>
      </c>
      <c r="V209">
        <v>406.92</v>
      </c>
      <c r="W209">
        <v>6.4059999999999997</v>
      </c>
      <c r="X209">
        <v>3.5</v>
      </c>
      <c r="Y209" s="8">
        <f t="shared" si="36"/>
        <v>-2.9059999999999997</v>
      </c>
      <c r="Z209">
        <v>-2.5760000000000001</v>
      </c>
      <c r="AA209">
        <v>1.66E-4</v>
      </c>
      <c r="AB209">
        <v>5.0699999999999996E-4</v>
      </c>
      <c r="AC209">
        <f t="shared" si="37"/>
        <v>-3.294992040666664</v>
      </c>
      <c r="AD209">
        <f t="shared" si="38"/>
        <v>-3.779891911959945</v>
      </c>
      <c r="AE209" s="7">
        <f t="shared" si="39"/>
        <v>101.48233829770521</v>
      </c>
      <c r="AF209" s="7">
        <v>20</v>
      </c>
      <c r="AG209" s="7">
        <f t="shared" si="40"/>
        <v>-121.48233829770521</v>
      </c>
      <c r="AH209" s="7">
        <f t="shared" si="41"/>
        <v>-3.1957235717608428</v>
      </c>
      <c r="AI209">
        <v>0</v>
      </c>
      <c r="AJ209">
        <v>1.43</v>
      </c>
      <c r="AK209">
        <v>11.33</v>
      </c>
      <c r="AL209">
        <v>2.54</v>
      </c>
      <c r="AM209">
        <v>2.08</v>
      </c>
    </row>
    <row r="210" spans="1:39" x14ac:dyDescent="0.25">
      <c r="A210">
        <v>1084</v>
      </c>
      <c r="B210" t="s">
        <v>845</v>
      </c>
      <c r="C210" t="s">
        <v>846</v>
      </c>
      <c r="D210" t="s">
        <v>664</v>
      </c>
      <c r="E210" s="7">
        <f t="shared" si="33"/>
        <v>9813230.5105176661</v>
      </c>
      <c r="F210" s="8">
        <f t="shared" si="34"/>
        <v>6.9918120004415112</v>
      </c>
      <c r="G210">
        <v>6253</v>
      </c>
      <c r="H210" s="7">
        <f t="shared" si="43"/>
        <v>3.7960884286806684</v>
      </c>
      <c r="I210" s="7" t="s">
        <v>204</v>
      </c>
      <c r="J210" s="7" t="s">
        <v>204</v>
      </c>
      <c r="K210" s="7" t="s">
        <v>204</v>
      </c>
      <c r="L210" s="7" t="s">
        <v>204</v>
      </c>
      <c r="M210" s="7" t="s">
        <v>204</v>
      </c>
      <c r="N210" s="7">
        <v>6.7497864851752416</v>
      </c>
      <c r="O210" s="7">
        <v>3.8437864851752419</v>
      </c>
      <c r="P210">
        <v>21</v>
      </c>
      <c r="Q210">
        <f t="shared" si="35"/>
        <v>294</v>
      </c>
      <c r="R210" t="s">
        <v>730</v>
      </c>
      <c r="S210" s="9" t="s">
        <v>733</v>
      </c>
      <c r="T210" t="s">
        <v>206</v>
      </c>
      <c r="U210" t="s">
        <v>603</v>
      </c>
      <c r="V210">
        <v>406.92</v>
      </c>
      <c r="W210">
        <v>6.4059999999999997</v>
      </c>
      <c r="X210">
        <v>3.5</v>
      </c>
      <c r="Y210" s="8">
        <f t="shared" si="36"/>
        <v>-2.9059999999999997</v>
      </c>
      <c r="Z210">
        <v>-2.5760000000000001</v>
      </c>
      <c r="AA210">
        <v>1.66E-4</v>
      </c>
      <c r="AB210">
        <v>5.0699999999999996E-4</v>
      </c>
      <c r="AC210">
        <f t="shared" si="37"/>
        <v>-3.294992040666664</v>
      </c>
      <c r="AD210">
        <f t="shared" si="38"/>
        <v>-3.779891911959945</v>
      </c>
      <c r="AE210" s="7">
        <f t="shared" si="39"/>
        <v>101.48233829770521</v>
      </c>
      <c r="AF210" s="7">
        <v>20</v>
      </c>
      <c r="AG210" s="7">
        <f t="shared" si="40"/>
        <v>-121.48233829770521</v>
      </c>
      <c r="AH210" s="7">
        <f t="shared" si="41"/>
        <v>-3.1957235717608428</v>
      </c>
      <c r="AI210">
        <v>0</v>
      </c>
      <c r="AJ210">
        <v>1.43</v>
      </c>
      <c r="AK210">
        <v>11.33</v>
      </c>
      <c r="AL210">
        <v>2.54</v>
      </c>
      <c r="AM210">
        <v>2.08</v>
      </c>
    </row>
    <row r="211" spans="1:39" x14ac:dyDescent="0.25">
      <c r="A211">
        <v>942</v>
      </c>
      <c r="B211" t="s">
        <v>601</v>
      </c>
      <c r="C211" t="s">
        <v>602</v>
      </c>
      <c r="D211" t="s">
        <v>664</v>
      </c>
      <c r="E211" s="7">
        <f t="shared" si="33"/>
        <v>43659694.994818836</v>
      </c>
      <c r="F211" s="8">
        <f t="shared" si="34"/>
        <v>7.6400806974168702</v>
      </c>
      <c r="G211">
        <v>27820</v>
      </c>
      <c r="H211" s="7">
        <f t="shared" si="43"/>
        <v>4.4443571256560279</v>
      </c>
      <c r="I211" s="7" t="s">
        <v>204</v>
      </c>
      <c r="J211" s="7" t="s">
        <v>204</v>
      </c>
      <c r="K211" s="7" t="s">
        <v>204</v>
      </c>
      <c r="L211" s="7" t="s">
        <v>204</v>
      </c>
      <c r="M211" s="7" t="s">
        <v>204</v>
      </c>
      <c r="N211" s="7">
        <v>7.3980551821506033</v>
      </c>
      <c r="O211" s="7">
        <v>4.492055182150601</v>
      </c>
      <c r="P211">
        <v>21</v>
      </c>
      <c r="Q211">
        <f t="shared" si="35"/>
        <v>294</v>
      </c>
      <c r="R211" t="s">
        <v>730</v>
      </c>
      <c r="S211" s="9" t="s">
        <v>733</v>
      </c>
      <c r="T211" t="s">
        <v>206</v>
      </c>
      <c r="U211" t="s">
        <v>603</v>
      </c>
      <c r="V211">
        <v>406.92</v>
      </c>
      <c r="W211">
        <v>6.4059999999999997</v>
      </c>
      <c r="X211">
        <v>3.5</v>
      </c>
      <c r="Y211" s="8">
        <f t="shared" si="36"/>
        <v>-2.9059999999999997</v>
      </c>
      <c r="Z211">
        <v>-2.5760000000000001</v>
      </c>
      <c r="AA211">
        <v>1.66E-4</v>
      </c>
      <c r="AB211">
        <v>5.0699999999999996E-4</v>
      </c>
      <c r="AC211">
        <f t="shared" si="37"/>
        <v>-3.294992040666664</v>
      </c>
      <c r="AD211">
        <f t="shared" si="38"/>
        <v>-3.779891911959945</v>
      </c>
      <c r="AE211" s="7">
        <f t="shared" si="39"/>
        <v>101.48233829770521</v>
      </c>
      <c r="AF211" s="7">
        <v>20</v>
      </c>
      <c r="AG211" s="7">
        <f t="shared" si="40"/>
        <v>-121.48233829770521</v>
      </c>
      <c r="AH211" s="7">
        <f t="shared" si="41"/>
        <v>-3.1957235717608428</v>
      </c>
      <c r="AI211">
        <v>0</v>
      </c>
      <c r="AJ211">
        <v>1.43</v>
      </c>
      <c r="AK211">
        <v>11.33</v>
      </c>
      <c r="AL211">
        <v>2.54</v>
      </c>
      <c r="AM211">
        <v>2.08</v>
      </c>
    </row>
    <row r="212" spans="1:39" x14ac:dyDescent="0.25">
      <c r="A212">
        <v>743</v>
      </c>
      <c r="B212" t="s">
        <v>222</v>
      </c>
      <c r="C212" t="s">
        <v>223</v>
      </c>
      <c r="D212" t="s">
        <v>664</v>
      </c>
      <c r="E212" s="7">
        <f t="shared" si="33"/>
        <v>1947788811.5291281</v>
      </c>
      <c r="F212" s="8">
        <f t="shared" si="34"/>
        <v>9.2895418668343765</v>
      </c>
      <c r="G212" s="7">
        <f t="shared" ref="G212:G222" si="44">10^H212</f>
        <v>58884.365535558936</v>
      </c>
      <c r="H212">
        <v>4.7699999999999996</v>
      </c>
      <c r="I212" s="7" t="s">
        <v>204</v>
      </c>
      <c r="J212" s="7" t="s">
        <v>204</v>
      </c>
      <c r="K212" s="7" t="s">
        <v>204</v>
      </c>
      <c r="L212" s="7" t="s">
        <v>204</v>
      </c>
      <c r="M212" s="7" t="s">
        <v>204</v>
      </c>
      <c r="N212" s="7">
        <v>9.058698056494574</v>
      </c>
      <c r="O212" s="7">
        <v>4.8176980564945735</v>
      </c>
      <c r="P212">
        <v>21</v>
      </c>
      <c r="Q212">
        <f t="shared" si="35"/>
        <v>294</v>
      </c>
      <c r="R212" t="s">
        <v>738</v>
      </c>
      <c r="S212" s="9" t="s">
        <v>41</v>
      </c>
      <c r="T212" t="s">
        <v>206</v>
      </c>
      <c r="U212" t="s">
        <v>224</v>
      </c>
      <c r="V212">
        <v>252.32</v>
      </c>
      <c r="W212">
        <v>10.351000000000001</v>
      </c>
      <c r="X212">
        <v>6.11</v>
      </c>
      <c r="Y212" s="8">
        <f t="shared" si="36"/>
        <v>-4.2410000000000005</v>
      </c>
      <c r="Z212">
        <v>-4.5709999999999997</v>
      </c>
      <c r="AA212" s="7">
        <v>3.32E-6</v>
      </c>
      <c r="AB212">
        <v>1.73E-3</v>
      </c>
      <c r="AC212">
        <f t="shared" si="37"/>
        <v>-2.7619538968712045</v>
      </c>
      <c r="AD212">
        <f t="shared" si="38"/>
        <v>-5.4788619162959638</v>
      </c>
      <c r="AE212" s="7">
        <f t="shared" si="39"/>
        <v>96.793801385204759</v>
      </c>
      <c r="AF212" s="7">
        <v>20</v>
      </c>
      <c r="AG212" s="7">
        <f t="shared" si="40"/>
        <v>-116.79380138520476</v>
      </c>
      <c r="AH212" s="7">
        <f t="shared" si="41"/>
        <v>-4.519541866834377</v>
      </c>
      <c r="AI212">
        <v>0</v>
      </c>
      <c r="AJ212">
        <v>0.31</v>
      </c>
      <c r="AK212">
        <v>11.48</v>
      </c>
      <c r="AL212">
        <v>1.84</v>
      </c>
      <c r="AM212">
        <v>1.95</v>
      </c>
    </row>
    <row r="213" spans="1:39" x14ac:dyDescent="0.25">
      <c r="A213">
        <v>738</v>
      </c>
      <c r="B213" t="s">
        <v>483</v>
      </c>
      <c r="C213" t="s">
        <v>484</v>
      </c>
      <c r="D213" t="s">
        <v>664</v>
      </c>
      <c r="E213" s="7">
        <f t="shared" si="33"/>
        <v>883079900.41856635</v>
      </c>
      <c r="F213" s="8">
        <f t="shared" si="34"/>
        <v>8.9460000000000015</v>
      </c>
      <c r="G213" s="7">
        <f t="shared" si="44"/>
        <v>95499.258602143804</v>
      </c>
      <c r="H213">
        <v>4.9800000000000004</v>
      </c>
      <c r="I213" s="7" t="s">
        <v>204</v>
      </c>
      <c r="J213" s="7" t="s">
        <v>204</v>
      </c>
      <c r="K213" s="7" t="s">
        <v>204</v>
      </c>
      <c r="L213" s="7" t="s">
        <v>204</v>
      </c>
      <c r="M213" s="7" t="s">
        <v>204</v>
      </c>
      <c r="N213" s="7">
        <v>8.9460000000000015</v>
      </c>
      <c r="O213" s="7">
        <v>4.9800000000000013</v>
      </c>
      <c r="P213">
        <v>25</v>
      </c>
      <c r="Q213">
        <f t="shared" si="35"/>
        <v>298</v>
      </c>
      <c r="R213" t="s">
        <v>665</v>
      </c>
      <c r="S213" s="9" t="s">
        <v>41</v>
      </c>
      <c r="T213" t="s">
        <v>206</v>
      </c>
      <c r="U213" t="s">
        <v>485</v>
      </c>
      <c r="V213">
        <v>252.32</v>
      </c>
      <c r="W213">
        <v>10.076000000000001</v>
      </c>
      <c r="X213">
        <v>6.11</v>
      </c>
      <c r="Y213" s="8">
        <f t="shared" si="36"/>
        <v>-3.9660000000000002</v>
      </c>
      <c r="Z213">
        <v>-3.8260000000000001</v>
      </c>
      <c r="AA213" s="7">
        <v>1.79E-7</v>
      </c>
      <c r="AB213">
        <v>2.03E-4</v>
      </c>
      <c r="AC213">
        <f t="shared" si="37"/>
        <v>-3.692503962086787</v>
      </c>
      <c r="AD213">
        <f t="shared" si="38"/>
        <v>-6.7471469690201067</v>
      </c>
      <c r="AE213" s="7">
        <f t="shared" si="39"/>
        <v>104.9788034914839</v>
      </c>
      <c r="AF213" s="7">
        <v>20</v>
      </c>
      <c r="AG213" s="7">
        <f t="shared" si="40"/>
        <v>-124.9788034914839</v>
      </c>
      <c r="AH213" s="7">
        <f t="shared" si="41"/>
        <v>-3.9660000000000006</v>
      </c>
      <c r="AI213">
        <v>0</v>
      </c>
      <c r="AJ213">
        <v>0.31</v>
      </c>
      <c r="AK213">
        <v>11.48</v>
      </c>
      <c r="AL213">
        <v>1.84</v>
      </c>
      <c r="AM213">
        <v>1.95</v>
      </c>
    </row>
    <row r="214" spans="1:39" x14ac:dyDescent="0.25">
      <c r="A214">
        <v>28</v>
      </c>
      <c r="B214" t="s">
        <v>228</v>
      </c>
      <c r="C214" t="s">
        <v>229</v>
      </c>
      <c r="D214" t="s">
        <v>664</v>
      </c>
      <c r="E214" s="7">
        <f t="shared" si="33"/>
        <v>6902398038.4024038</v>
      </c>
      <c r="F214" s="8">
        <f t="shared" si="34"/>
        <v>9.8389999999999986</v>
      </c>
      <c r="G214" s="7">
        <f t="shared" si="44"/>
        <v>123026.87708123829</v>
      </c>
      <c r="H214">
        <v>5.09</v>
      </c>
      <c r="I214" s="7" t="s">
        <v>204</v>
      </c>
      <c r="J214" s="7" t="s">
        <v>204</v>
      </c>
      <c r="K214" s="7" t="s">
        <v>204</v>
      </c>
      <c r="L214" s="7" t="s">
        <v>204</v>
      </c>
      <c r="M214" s="7" t="s">
        <v>204</v>
      </c>
      <c r="N214" s="7">
        <v>9.8389999999999986</v>
      </c>
      <c r="O214" s="7">
        <v>5.0900000000000007</v>
      </c>
      <c r="P214">
        <v>25</v>
      </c>
      <c r="Q214">
        <f t="shared" si="35"/>
        <v>298</v>
      </c>
      <c r="R214" t="s">
        <v>665</v>
      </c>
      <c r="S214" s="9" t="s">
        <v>41</v>
      </c>
      <c r="T214" t="s">
        <v>206</v>
      </c>
      <c r="U214" t="s">
        <v>230</v>
      </c>
      <c r="V214">
        <v>252.32</v>
      </c>
      <c r="W214">
        <v>10.859</v>
      </c>
      <c r="X214">
        <v>6.11</v>
      </c>
      <c r="Y214" s="8">
        <f t="shared" si="36"/>
        <v>-4.7489999999999997</v>
      </c>
      <c r="Z214">
        <v>-4.7290000000000001</v>
      </c>
      <c r="AA214" s="7">
        <v>1.31E-7</v>
      </c>
      <c r="AB214" s="7">
        <v>2.3099999999999999E-5</v>
      </c>
      <c r="AC214">
        <f t="shared" si="37"/>
        <v>-4.636388020107856</v>
      </c>
      <c r="AD214">
        <f t="shared" si="38"/>
        <v>-6.8827287043442356</v>
      </c>
      <c r="AE214" s="7">
        <f t="shared" si="39"/>
        <v>113.28108973246754</v>
      </c>
      <c r="AF214" s="7">
        <v>20</v>
      </c>
      <c r="AG214" s="7">
        <f t="shared" si="40"/>
        <v>-133.28108973246754</v>
      </c>
      <c r="AH214" s="7">
        <f t="shared" si="41"/>
        <v>-4.7489999999999997</v>
      </c>
      <c r="AI214">
        <v>0</v>
      </c>
      <c r="AJ214">
        <v>0.31</v>
      </c>
      <c r="AK214">
        <v>11.48</v>
      </c>
      <c r="AL214">
        <v>1.84</v>
      </c>
      <c r="AM214">
        <v>1.95</v>
      </c>
    </row>
    <row r="215" spans="1:39" x14ac:dyDescent="0.25">
      <c r="A215">
        <v>32</v>
      </c>
      <c r="B215" t="s">
        <v>228</v>
      </c>
      <c r="C215" t="s">
        <v>229</v>
      </c>
      <c r="D215" t="s">
        <v>664</v>
      </c>
      <c r="E215" s="7">
        <f t="shared" si="33"/>
        <v>33962051382.75116</v>
      </c>
      <c r="F215" s="8">
        <f t="shared" si="34"/>
        <v>10.530993914708024</v>
      </c>
      <c r="G215" s="7">
        <f t="shared" si="44"/>
        <v>165958.69074375604</v>
      </c>
      <c r="H215">
        <v>5.22</v>
      </c>
      <c r="I215" s="7" t="s">
        <v>204</v>
      </c>
      <c r="J215" s="7" t="s">
        <v>204</v>
      </c>
      <c r="K215" s="7" t="s">
        <v>204</v>
      </c>
      <c r="L215" s="7" t="s">
        <v>204</v>
      </c>
      <c r="M215" s="7" t="s">
        <v>204</v>
      </c>
      <c r="N215" s="7">
        <v>10.053332130812571</v>
      </c>
      <c r="O215" s="7">
        <v>5.304332130812571</v>
      </c>
      <c r="P215">
        <v>18</v>
      </c>
      <c r="Q215">
        <f t="shared" si="35"/>
        <v>291</v>
      </c>
      <c r="R215" t="s">
        <v>741</v>
      </c>
      <c r="S215" s="9" t="s">
        <v>41</v>
      </c>
      <c r="T215" t="s">
        <v>206</v>
      </c>
      <c r="U215" t="s">
        <v>230</v>
      </c>
      <c r="V215">
        <v>252.32</v>
      </c>
      <c r="W215">
        <v>10.859</v>
      </c>
      <c r="X215">
        <v>6.11</v>
      </c>
      <c r="Y215" s="8">
        <f t="shared" si="36"/>
        <v>-4.7489999999999997</v>
      </c>
      <c r="Z215">
        <v>-4.7290000000000001</v>
      </c>
      <c r="AA215" s="7">
        <v>1.31E-7</v>
      </c>
      <c r="AB215" s="7">
        <v>2.3099999999999999E-5</v>
      </c>
      <c r="AC215">
        <f t="shared" si="37"/>
        <v>-4.636388020107856</v>
      </c>
      <c r="AD215">
        <f t="shared" si="38"/>
        <v>-6.8827287043442356</v>
      </c>
      <c r="AE215" s="7">
        <f t="shared" si="39"/>
        <v>113.28108973246754</v>
      </c>
      <c r="AF215" s="7">
        <v>20</v>
      </c>
      <c r="AG215" s="7">
        <f t="shared" si="40"/>
        <v>-133.28108973246754</v>
      </c>
      <c r="AH215" s="7">
        <f t="shared" si="41"/>
        <v>-5.3109939147080247</v>
      </c>
      <c r="AI215">
        <v>0</v>
      </c>
      <c r="AJ215">
        <v>0.31</v>
      </c>
      <c r="AK215">
        <v>11.48</v>
      </c>
      <c r="AL215">
        <v>1.84</v>
      </c>
      <c r="AM215">
        <v>1.95</v>
      </c>
    </row>
    <row r="216" spans="1:39" x14ac:dyDescent="0.25">
      <c r="A216">
        <v>744</v>
      </c>
      <c r="B216" t="s">
        <v>222</v>
      </c>
      <c r="C216" t="s">
        <v>223</v>
      </c>
      <c r="D216" t="s">
        <v>664</v>
      </c>
      <c r="E216" s="7">
        <f t="shared" si="33"/>
        <v>6302921044.4932652</v>
      </c>
      <c r="F216" s="8">
        <f t="shared" si="34"/>
        <v>9.7995418668343781</v>
      </c>
      <c r="G216" s="7">
        <f t="shared" si="44"/>
        <v>190546.07179632492</v>
      </c>
      <c r="H216">
        <v>5.28</v>
      </c>
      <c r="I216" s="7" t="s">
        <v>204</v>
      </c>
      <c r="J216" s="7" t="s">
        <v>204</v>
      </c>
      <c r="K216" s="7" t="s">
        <v>204</v>
      </c>
      <c r="L216" s="7" t="s">
        <v>204</v>
      </c>
      <c r="M216" s="7" t="s">
        <v>204</v>
      </c>
      <c r="N216" s="7">
        <v>9.5686980564945756</v>
      </c>
      <c r="O216" s="7">
        <v>5.3276980564945742</v>
      </c>
      <c r="P216">
        <v>21</v>
      </c>
      <c r="Q216">
        <f t="shared" si="35"/>
        <v>294</v>
      </c>
      <c r="R216" t="s">
        <v>738</v>
      </c>
      <c r="S216" s="9" t="s">
        <v>41</v>
      </c>
      <c r="T216" t="s">
        <v>206</v>
      </c>
      <c r="U216" t="s">
        <v>224</v>
      </c>
      <c r="V216">
        <v>252.32</v>
      </c>
      <c r="W216">
        <v>10.351000000000001</v>
      </c>
      <c r="X216">
        <v>6.11</v>
      </c>
      <c r="Y216" s="8">
        <f t="shared" si="36"/>
        <v>-4.2410000000000005</v>
      </c>
      <c r="Z216">
        <v>-4.5709999999999997</v>
      </c>
      <c r="AA216" s="7">
        <v>3.32E-6</v>
      </c>
      <c r="AB216">
        <v>1.73E-3</v>
      </c>
      <c r="AC216">
        <f t="shared" si="37"/>
        <v>-2.7619538968712045</v>
      </c>
      <c r="AD216">
        <f t="shared" si="38"/>
        <v>-5.4788619162959638</v>
      </c>
      <c r="AE216" s="7">
        <f t="shared" si="39"/>
        <v>96.793801385204759</v>
      </c>
      <c r="AF216" s="7">
        <v>20</v>
      </c>
      <c r="AG216" s="7">
        <f t="shared" si="40"/>
        <v>-116.79380138520476</v>
      </c>
      <c r="AH216" s="7">
        <f t="shared" si="41"/>
        <v>-4.519541866834377</v>
      </c>
      <c r="AI216">
        <v>0</v>
      </c>
      <c r="AJ216">
        <v>0.31</v>
      </c>
      <c r="AK216">
        <v>11.48</v>
      </c>
      <c r="AL216">
        <v>1.84</v>
      </c>
      <c r="AM216">
        <v>1.95</v>
      </c>
    </row>
    <row r="217" spans="1:39" x14ac:dyDescent="0.25">
      <c r="A217">
        <v>772</v>
      </c>
      <c r="B217" t="s">
        <v>225</v>
      </c>
      <c r="C217" t="s">
        <v>226</v>
      </c>
      <c r="D217" t="s">
        <v>664</v>
      </c>
      <c r="E217" s="7">
        <f t="shared" si="33"/>
        <v>17270688022.994167</v>
      </c>
      <c r="F217" s="8">
        <f t="shared" si="34"/>
        <v>10.237309639167798</v>
      </c>
      <c r="G217" s="7">
        <f t="shared" si="44"/>
        <v>194984.45997580473</v>
      </c>
      <c r="H217">
        <v>5.29</v>
      </c>
      <c r="I217" s="7" t="s">
        <v>204</v>
      </c>
      <c r="J217" s="7" t="s">
        <v>204</v>
      </c>
      <c r="K217" s="7" t="s">
        <v>204</v>
      </c>
      <c r="L217" s="7" t="s">
        <v>204</v>
      </c>
      <c r="M217" s="7" t="s">
        <v>204</v>
      </c>
      <c r="N217" s="7">
        <v>9.9596980564945738</v>
      </c>
      <c r="O217" s="7">
        <v>5.337698056494574</v>
      </c>
      <c r="P217">
        <v>21</v>
      </c>
      <c r="Q217">
        <f t="shared" si="35"/>
        <v>294</v>
      </c>
      <c r="R217" t="s">
        <v>738</v>
      </c>
      <c r="S217" s="9" t="s">
        <v>41</v>
      </c>
      <c r="T217" t="s">
        <v>206</v>
      </c>
      <c r="U217" t="s">
        <v>227</v>
      </c>
      <c r="V217">
        <v>252.32</v>
      </c>
      <c r="W217">
        <v>10.731999999999999</v>
      </c>
      <c r="X217">
        <v>6.11</v>
      </c>
      <c r="Y217" s="8">
        <f t="shared" si="36"/>
        <v>-4.621999999999999</v>
      </c>
      <c r="Z217">
        <v>-4.6219999999999999</v>
      </c>
      <c r="AA217" s="7">
        <v>1.05E-7</v>
      </c>
      <c r="AB217" s="7">
        <v>1.0200000000000001E-5</v>
      </c>
      <c r="AC217">
        <f t="shared" si="37"/>
        <v>-4.991399828238082</v>
      </c>
      <c r="AD217">
        <f t="shared" si="38"/>
        <v>-6.9788107009300617</v>
      </c>
      <c r="AE217" s="7">
        <f t="shared" si="39"/>
        <v>116.40372923991487</v>
      </c>
      <c r="AF217" s="7">
        <v>20</v>
      </c>
      <c r="AG217" s="7">
        <f t="shared" si="40"/>
        <v>-136.40372923991487</v>
      </c>
      <c r="AH217" s="7">
        <f t="shared" si="41"/>
        <v>-4.9473096391677984</v>
      </c>
      <c r="AI217">
        <v>0</v>
      </c>
      <c r="AJ217">
        <v>0.31</v>
      </c>
      <c r="AK217">
        <v>11.48</v>
      </c>
      <c r="AL217">
        <v>1.84</v>
      </c>
      <c r="AM217">
        <v>1.95</v>
      </c>
    </row>
    <row r="218" spans="1:39" x14ac:dyDescent="0.25">
      <c r="A218">
        <v>29</v>
      </c>
      <c r="B218" t="s">
        <v>228</v>
      </c>
      <c r="C218" t="s">
        <v>229</v>
      </c>
      <c r="D218" t="s">
        <v>664</v>
      </c>
      <c r="E218" s="7">
        <f t="shared" si="33"/>
        <v>12852866599.436182</v>
      </c>
      <c r="F218" s="8">
        <f t="shared" si="34"/>
        <v>10.109</v>
      </c>
      <c r="G218" s="7">
        <f t="shared" si="44"/>
        <v>229086.76527677779</v>
      </c>
      <c r="H218">
        <v>5.36</v>
      </c>
      <c r="I218" s="7" t="s">
        <v>204</v>
      </c>
      <c r="J218" s="7" t="s">
        <v>204</v>
      </c>
      <c r="K218" s="7" t="s">
        <v>204</v>
      </c>
      <c r="L218" s="7" t="s">
        <v>204</v>
      </c>
      <c r="M218" s="7" t="s">
        <v>204</v>
      </c>
      <c r="N218" s="7">
        <v>10.109000000000002</v>
      </c>
      <c r="O218" s="7">
        <v>5.3600000000000012</v>
      </c>
      <c r="P218">
        <v>25</v>
      </c>
      <c r="Q218">
        <f t="shared" si="35"/>
        <v>298</v>
      </c>
      <c r="R218" t="s">
        <v>665</v>
      </c>
      <c r="S218" s="9" t="s">
        <v>41</v>
      </c>
      <c r="T218" t="s">
        <v>206</v>
      </c>
      <c r="U218" t="s">
        <v>230</v>
      </c>
      <c r="V218">
        <v>252.32</v>
      </c>
      <c r="W218">
        <v>10.859</v>
      </c>
      <c r="X218">
        <v>6.11</v>
      </c>
      <c r="Y218" s="8">
        <f t="shared" si="36"/>
        <v>-4.7489999999999997</v>
      </c>
      <c r="Z218">
        <v>-4.7290000000000001</v>
      </c>
      <c r="AA218" s="7">
        <v>1.31E-7</v>
      </c>
      <c r="AB218" s="7">
        <v>2.3099999999999999E-5</v>
      </c>
      <c r="AC218">
        <f t="shared" si="37"/>
        <v>-4.636388020107856</v>
      </c>
      <c r="AD218">
        <f t="shared" si="38"/>
        <v>-6.8827287043442356</v>
      </c>
      <c r="AE218" s="7">
        <f t="shared" si="39"/>
        <v>113.28108973246754</v>
      </c>
      <c r="AF218" s="7">
        <v>20</v>
      </c>
      <c r="AG218" s="7">
        <f t="shared" si="40"/>
        <v>-133.28108973246754</v>
      </c>
      <c r="AH218" s="7">
        <f t="shared" si="41"/>
        <v>-4.7489999999999997</v>
      </c>
      <c r="AI218">
        <v>0</v>
      </c>
      <c r="AJ218">
        <v>0.31</v>
      </c>
      <c r="AK218">
        <v>11.48</v>
      </c>
      <c r="AL218">
        <v>1.84</v>
      </c>
      <c r="AM218">
        <v>1.95</v>
      </c>
    </row>
    <row r="219" spans="1:39" x14ac:dyDescent="0.25">
      <c r="A219">
        <v>745</v>
      </c>
      <c r="B219" t="s">
        <v>222</v>
      </c>
      <c r="C219" t="s">
        <v>223</v>
      </c>
      <c r="D219" t="s">
        <v>664</v>
      </c>
      <c r="E219" s="7">
        <f t="shared" si="33"/>
        <v>23630532419.207783</v>
      </c>
      <c r="F219" s="8">
        <f t="shared" si="34"/>
        <v>10.373473506825729</v>
      </c>
      <c r="G219" s="7">
        <f t="shared" si="44"/>
        <v>436515.83224016649</v>
      </c>
      <c r="H219">
        <v>5.64</v>
      </c>
      <c r="I219" s="7" t="s">
        <v>204</v>
      </c>
      <c r="J219" s="7" t="s">
        <v>204</v>
      </c>
      <c r="K219" s="7" t="s">
        <v>204</v>
      </c>
      <c r="L219" s="7" t="s">
        <v>204</v>
      </c>
      <c r="M219" s="7" t="s">
        <v>204</v>
      </c>
      <c r="N219" s="7">
        <v>9.9653321308125733</v>
      </c>
      <c r="O219" s="7">
        <v>5.7243321308125719</v>
      </c>
      <c r="P219">
        <v>18</v>
      </c>
      <c r="Q219">
        <f t="shared" si="35"/>
        <v>291</v>
      </c>
      <c r="R219" t="s">
        <v>741</v>
      </c>
      <c r="S219" s="9" t="s">
        <v>41</v>
      </c>
      <c r="T219" t="s">
        <v>206</v>
      </c>
      <c r="U219" t="s">
        <v>224</v>
      </c>
      <c r="V219">
        <v>252.32</v>
      </c>
      <c r="W219">
        <v>10.351000000000001</v>
      </c>
      <c r="X219">
        <v>6.11</v>
      </c>
      <c r="Y219" s="8">
        <f t="shared" si="36"/>
        <v>-4.2410000000000005</v>
      </c>
      <c r="Z219">
        <v>-4.5709999999999997</v>
      </c>
      <c r="AA219" s="7">
        <v>3.32E-6</v>
      </c>
      <c r="AB219">
        <v>1.73E-3</v>
      </c>
      <c r="AC219">
        <f t="shared" si="37"/>
        <v>-2.7619538968712045</v>
      </c>
      <c r="AD219">
        <f t="shared" si="38"/>
        <v>-5.4788619162959638</v>
      </c>
      <c r="AE219" s="7">
        <f t="shared" si="39"/>
        <v>96.793801385204759</v>
      </c>
      <c r="AF219" s="7">
        <v>20</v>
      </c>
      <c r="AG219" s="7">
        <f t="shared" si="40"/>
        <v>-116.79380138520476</v>
      </c>
      <c r="AH219" s="7">
        <f t="shared" si="41"/>
        <v>-4.733473506825729</v>
      </c>
      <c r="AI219">
        <v>0</v>
      </c>
      <c r="AJ219">
        <v>0.31</v>
      </c>
      <c r="AK219">
        <v>11.48</v>
      </c>
      <c r="AL219">
        <v>1.84</v>
      </c>
      <c r="AM219">
        <v>1.95</v>
      </c>
    </row>
    <row r="220" spans="1:39" x14ac:dyDescent="0.25">
      <c r="A220">
        <v>30</v>
      </c>
      <c r="B220" t="s">
        <v>228</v>
      </c>
      <c r="C220" t="s">
        <v>229</v>
      </c>
      <c r="D220" t="s">
        <v>664</v>
      </c>
      <c r="E220" s="7">
        <f t="shared" si="33"/>
        <v>53315976034.496475</v>
      </c>
      <c r="F220" s="8">
        <f t="shared" si="34"/>
        <v>10.726857364073394</v>
      </c>
      <c r="G220" s="7">
        <f t="shared" si="44"/>
        <v>660693.44800759677</v>
      </c>
      <c r="H220">
        <v>5.82</v>
      </c>
      <c r="I220" s="7" t="s">
        <v>204</v>
      </c>
      <c r="J220" s="7" t="s">
        <v>204</v>
      </c>
      <c r="K220" s="7" t="s">
        <v>204</v>
      </c>
      <c r="L220" s="7" t="s">
        <v>204</v>
      </c>
      <c r="M220" s="7" t="s">
        <v>204</v>
      </c>
      <c r="N220" s="7">
        <v>10.592687886164537</v>
      </c>
      <c r="O220" s="7">
        <v>5.8436878861645356</v>
      </c>
      <c r="P220">
        <v>23</v>
      </c>
      <c r="Q220">
        <f t="shared" si="35"/>
        <v>296</v>
      </c>
      <c r="R220" t="s">
        <v>739</v>
      </c>
      <c r="S220" s="9" t="s">
        <v>41</v>
      </c>
      <c r="T220" t="s">
        <v>206</v>
      </c>
      <c r="U220" t="s">
        <v>230</v>
      </c>
      <c r="V220">
        <v>252.32</v>
      </c>
      <c r="W220">
        <v>10.859</v>
      </c>
      <c r="X220">
        <v>6.11</v>
      </c>
      <c r="Y220" s="8">
        <f t="shared" si="36"/>
        <v>-4.7489999999999997</v>
      </c>
      <c r="Z220">
        <v>-4.7290000000000001</v>
      </c>
      <c r="AA220" s="7">
        <v>1.31E-7</v>
      </c>
      <c r="AB220" s="7">
        <v>2.3099999999999999E-5</v>
      </c>
      <c r="AC220">
        <f t="shared" si="37"/>
        <v>-4.636388020107856</v>
      </c>
      <c r="AD220">
        <f t="shared" si="38"/>
        <v>-6.8827287043442356</v>
      </c>
      <c r="AE220" s="7">
        <f t="shared" si="39"/>
        <v>113.28108973246754</v>
      </c>
      <c r="AF220" s="7">
        <v>20</v>
      </c>
      <c r="AG220" s="7">
        <f t="shared" si="40"/>
        <v>-133.28108973246754</v>
      </c>
      <c r="AH220" s="7">
        <f t="shared" si="41"/>
        <v>-4.9068573640733941</v>
      </c>
      <c r="AI220">
        <v>0</v>
      </c>
      <c r="AJ220">
        <v>0.31</v>
      </c>
      <c r="AK220">
        <v>11.48</v>
      </c>
      <c r="AL220">
        <v>1.84</v>
      </c>
      <c r="AM220">
        <v>1.95</v>
      </c>
    </row>
    <row r="221" spans="1:39" x14ac:dyDescent="0.25">
      <c r="A221">
        <v>773</v>
      </c>
      <c r="B221" t="s">
        <v>225</v>
      </c>
      <c r="C221" t="s">
        <v>226</v>
      </c>
      <c r="D221" t="s">
        <v>664</v>
      </c>
      <c r="E221" s="7">
        <f t="shared" si="33"/>
        <v>114067219908.54419</v>
      </c>
      <c r="F221" s="8">
        <f t="shared" si="34"/>
        <v>11.057160856879152</v>
      </c>
      <c r="G221" s="7">
        <f t="shared" si="44"/>
        <v>724435.96007499192</v>
      </c>
      <c r="H221">
        <v>5.86</v>
      </c>
      <c r="I221" s="7" t="s">
        <v>204</v>
      </c>
      <c r="J221" s="7" t="s">
        <v>204</v>
      </c>
      <c r="K221" s="7" t="s">
        <v>204</v>
      </c>
      <c r="L221" s="7" t="s">
        <v>204</v>
      </c>
      <c r="M221" s="7" t="s">
        <v>204</v>
      </c>
      <c r="N221" s="7">
        <v>10.566332130812571</v>
      </c>
      <c r="O221" s="7">
        <v>5.9443321308125725</v>
      </c>
      <c r="P221">
        <v>18</v>
      </c>
      <c r="Q221">
        <f t="shared" si="35"/>
        <v>291</v>
      </c>
      <c r="R221" t="s">
        <v>741</v>
      </c>
      <c r="S221" s="9" t="s">
        <v>41</v>
      </c>
      <c r="T221" t="s">
        <v>206</v>
      </c>
      <c r="U221" t="s">
        <v>227</v>
      </c>
      <c r="V221">
        <v>252.32</v>
      </c>
      <c r="W221">
        <v>10.731999999999999</v>
      </c>
      <c r="X221">
        <v>6.11</v>
      </c>
      <c r="Y221" s="8">
        <f t="shared" si="36"/>
        <v>-4.621999999999999</v>
      </c>
      <c r="Z221">
        <v>-4.6219999999999999</v>
      </c>
      <c r="AA221" s="7">
        <v>1.05E-7</v>
      </c>
      <c r="AB221" s="7">
        <v>1.0200000000000001E-5</v>
      </c>
      <c r="AC221">
        <f t="shared" si="37"/>
        <v>-4.991399828238082</v>
      </c>
      <c r="AD221">
        <f t="shared" si="38"/>
        <v>-6.9788107009300617</v>
      </c>
      <c r="AE221" s="7">
        <f t="shared" si="39"/>
        <v>116.40372923991487</v>
      </c>
      <c r="AF221" s="7">
        <v>20</v>
      </c>
      <c r="AG221" s="7">
        <f t="shared" si="40"/>
        <v>-136.40372923991487</v>
      </c>
      <c r="AH221" s="7">
        <f t="shared" si="41"/>
        <v>-5.1971608568791519</v>
      </c>
      <c r="AI221">
        <v>0</v>
      </c>
      <c r="AJ221">
        <v>0.31</v>
      </c>
      <c r="AK221">
        <v>11.48</v>
      </c>
      <c r="AL221">
        <v>1.84</v>
      </c>
      <c r="AM221">
        <v>1.95</v>
      </c>
    </row>
    <row r="222" spans="1:39" x14ac:dyDescent="0.25">
      <c r="A222">
        <v>31</v>
      </c>
      <c r="B222" t="s">
        <v>228</v>
      </c>
      <c r="C222" t="s">
        <v>229</v>
      </c>
      <c r="D222" t="s">
        <v>664</v>
      </c>
      <c r="E222" s="7">
        <f t="shared" si="33"/>
        <v>92652547338.329941</v>
      </c>
      <c r="F222" s="8">
        <f t="shared" si="34"/>
        <v>10.966857364073395</v>
      </c>
      <c r="G222" s="7">
        <f t="shared" si="44"/>
        <v>1148153.6214968837</v>
      </c>
      <c r="H222">
        <v>6.06</v>
      </c>
      <c r="I222" s="7" t="s">
        <v>204</v>
      </c>
      <c r="J222" s="7" t="s">
        <v>204</v>
      </c>
      <c r="K222" s="7" t="s">
        <v>204</v>
      </c>
      <c r="L222" s="7" t="s">
        <v>204</v>
      </c>
      <c r="M222" s="7" t="s">
        <v>204</v>
      </c>
      <c r="N222" s="7">
        <v>10.832687886164537</v>
      </c>
      <c r="O222" s="7">
        <v>6.0836878861645358</v>
      </c>
      <c r="P222">
        <v>23</v>
      </c>
      <c r="Q222">
        <f t="shared" si="35"/>
        <v>296</v>
      </c>
      <c r="R222" t="s">
        <v>739</v>
      </c>
      <c r="S222" s="9" t="s">
        <v>41</v>
      </c>
      <c r="T222" t="s">
        <v>206</v>
      </c>
      <c r="U222" t="s">
        <v>230</v>
      </c>
      <c r="V222">
        <v>252.32</v>
      </c>
      <c r="W222">
        <v>10.859</v>
      </c>
      <c r="X222">
        <v>6.11</v>
      </c>
      <c r="Y222" s="8">
        <f t="shared" si="36"/>
        <v>-4.7489999999999997</v>
      </c>
      <c r="Z222">
        <v>-4.7290000000000001</v>
      </c>
      <c r="AA222" s="7">
        <v>1.31E-7</v>
      </c>
      <c r="AB222" s="7">
        <v>2.3099999999999999E-5</v>
      </c>
      <c r="AC222">
        <f t="shared" si="37"/>
        <v>-4.636388020107856</v>
      </c>
      <c r="AD222">
        <f t="shared" si="38"/>
        <v>-6.8827287043442356</v>
      </c>
      <c r="AE222" s="7">
        <f t="shared" si="39"/>
        <v>113.28108973246754</v>
      </c>
      <c r="AF222" s="7">
        <v>20</v>
      </c>
      <c r="AG222" s="7">
        <f t="shared" si="40"/>
        <v>-133.28108973246754</v>
      </c>
      <c r="AH222" s="7">
        <f t="shared" si="41"/>
        <v>-4.9068573640733941</v>
      </c>
      <c r="AI222">
        <v>0</v>
      </c>
      <c r="AJ222">
        <v>0.31</v>
      </c>
      <c r="AK222">
        <v>11.48</v>
      </c>
      <c r="AL222">
        <v>1.84</v>
      </c>
      <c r="AM222">
        <v>1.95</v>
      </c>
    </row>
    <row r="223" spans="1:39" x14ac:dyDescent="0.25">
      <c r="A223">
        <v>239</v>
      </c>
      <c r="B223" t="s">
        <v>847</v>
      </c>
      <c r="C223" t="s">
        <v>848</v>
      </c>
      <c r="D223" t="s">
        <v>664</v>
      </c>
      <c r="E223" s="7">
        <f t="shared" si="33"/>
        <v>1514668640.6701636</v>
      </c>
      <c r="F223" s="8">
        <f t="shared" si="34"/>
        <v>9.1803176339812751</v>
      </c>
      <c r="G223" s="7">
        <v>4.7199999999999999E-2</v>
      </c>
      <c r="H223" s="7">
        <f>LOG(G223)</f>
        <v>-1.3260580013659122</v>
      </c>
      <c r="I223" s="7" t="s">
        <v>204</v>
      </c>
      <c r="J223" s="7" t="s">
        <v>204</v>
      </c>
      <c r="K223" s="7" t="s">
        <v>204</v>
      </c>
      <c r="L223" s="7" t="s">
        <v>204</v>
      </c>
      <c r="M223" s="7" t="s">
        <v>204</v>
      </c>
      <c r="N223" s="7">
        <v>9.9572333346721091</v>
      </c>
      <c r="O223" s="7">
        <v>-1.4617666653278938</v>
      </c>
      <c r="P223">
        <v>37</v>
      </c>
      <c r="Q223">
        <f t="shared" si="35"/>
        <v>310</v>
      </c>
      <c r="R223" t="s">
        <v>241</v>
      </c>
      <c r="S223" s="9" t="s">
        <v>242</v>
      </c>
      <c r="T223" t="s">
        <v>206</v>
      </c>
      <c r="U223" t="s">
        <v>849</v>
      </c>
      <c r="V223">
        <v>299.37</v>
      </c>
      <c r="W223">
        <v>12.699</v>
      </c>
      <c r="X223">
        <v>1.28</v>
      </c>
      <c r="Y223" s="8">
        <f t="shared" si="36"/>
        <v>-11.419</v>
      </c>
      <c r="Z223">
        <v>-11.509</v>
      </c>
      <c r="AA223" s="7">
        <v>2.55E-8</v>
      </c>
      <c r="AB223" s="7">
        <v>1.6799999999999998E-5</v>
      </c>
      <c r="AC223">
        <f t="shared" si="37"/>
        <v>-4.7746907182741376</v>
      </c>
      <c r="AD223">
        <f t="shared" si="38"/>
        <v>-7.5934598195660445</v>
      </c>
      <c r="AE223" s="7">
        <f t="shared" si="39"/>
        <v>114.49758298534033</v>
      </c>
      <c r="AF223" s="7">
        <v>20</v>
      </c>
      <c r="AG223" s="7">
        <f t="shared" si="40"/>
        <v>-134.49758298534033</v>
      </c>
      <c r="AH223" s="7">
        <f t="shared" si="41"/>
        <v>-10.506375635347187</v>
      </c>
      <c r="AI223">
        <v>0.23</v>
      </c>
      <c r="AJ223">
        <v>1.58</v>
      </c>
      <c r="AK223">
        <v>11.64</v>
      </c>
      <c r="AL223">
        <v>1.92</v>
      </c>
      <c r="AM223">
        <v>2.21</v>
      </c>
    </row>
    <row r="224" spans="1:39" x14ac:dyDescent="0.25">
      <c r="A224">
        <v>996</v>
      </c>
      <c r="B224" t="s">
        <v>850</v>
      </c>
      <c r="C224" t="s">
        <v>851</v>
      </c>
      <c r="D224" t="s">
        <v>664</v>
      </c>
      <c r="E224" s="7">
        <f t="shared" si="33"/>
        <v>31886883.046856496</v>
      </c>
      <c r="F224" s="8">
        <f t="shared" si="34"/>
        <v>7.503612068891452</v>
      </c>
      <c r="G224">
        <v>86</v>
      </c>
      <c r="H224" s="7">
        <f>LOG(G224)</f>
        <v>1.9344984512435677</v>
      </c>
      <c r="I224" s="7" t="s">
        <v>204</v>
      </c>
      <c r="J224" s="7" t="s">
        <v>204</v>
      </c>
      <c r="K224" s="7" t="s">
        <v>204</v>
      </c>
      <c r="L224" s="7" t="s">
        <v>204</v>
      </c>
      <c r="M224" s="7" t="s">
        <v>204</v>
      </c>
      <c r="N224" s="7">
        <v>7.2631965077381437</v>
      </c>
      <c r="O224" s="7">
        <v>1.9821965077381414</v>
      </c>
      <c r="P224">
        <v>21</v>
      </c>
      <c r="Q224">
        <f t="shared" si="35"/>
        <v>294</v>
      </c>
      <c r="R224" t="s">
        <v>730</v>
      </c>
      <c r="S224" s="9" t="s">
        <v>733</v>
      </c>
      <c r="T224" t="s">
        <v>206</v>
      </c>
      <c r="U224" t="s">
        <v>852</v>
      </c>
      <c r="V224">
        <v>345.37</v>
      </c>
      <c r="W224">
        <v>8.7910000000000004</v>
      </c>
      <c r="X224">
        <v>3.51</v>
      </c>
      <c r="Y224" s="8">
        <f t="shared" si="36"/>
        <v>-5.2810000000000006</v>
      </c>
      <c r="Z224">
        <v>-5.391</v>
      </c>
      <c r="AA224" s="7">
        <v>7.3000000000000004E-6</v>
      </c>
      <c r="AB224">
        <v>6.0499999999999996E-4</v>
      </c>
      <c r="AC224">
        <f t="shared" si="37"/>
        <v>-3.218244625347531</v>
      </c>
      <c r="AD224">
        <f t="shared" si="38"/>
        <v>-5.1366771398795441</v>
      </c>
      <c r="AE224" s="7">
        <f t="shared" si="39"/>
        <v>100.80727762174571</v>
      </c>
      <c r="AF224" s="7">
        <v>20</v>
      </c>
      <c r="AG224" s="7">
        <f t="shared" si="40"/>
        <v>-120.80727762174571</v>
      </c>
      <c r="AH224" s="7">
        <f t="shared" si="41"/>
        <v>-5.5691136176478846</v>
      </c>
      <c r="AI224">
        <v>0</v>
      </c>
      <c r="AJ224">
        <v>1.65</v>
      </c>
      <c r="AK224">
        <v>11.79</v>
      </c>
      <c r="AL224">
        <v>1.71</v>
      </c>
      <c r="AM224">
        <v>2.37</v>
      </c>
    </row>
    <row r="225" spans="1:39" x14ac:dyDescent="0.25">
      <c r="A225">
        <v>82</v>
      </c>
      <c r="B225" t="s">
        <v>570</v>
      </c>
      <c r="C225" t="s">
        <v>571</v>
      </c>
      <c r="D225" t="s">
        <v>664</v>
      </c>
      <c r="E225" s="7">
        <f t="shared" si="33"/>
        <v>13290421.521853665</v>
      </c>
      <c r="F225" s="8">
        <f t="shared" si="34"/>
        <v>7.123538755337913</v>
      </c>
      <c r="G225" s="7">
        <v>133</v>
      </c>
      <c r="H225" s="7">
        <f>LOG(G225)</f>
        <v>2.1238516409670858</v>
      </c>
      <c r="I225" s="7" t="s">
        <v>204</v>
      </c>
      <c r="J225" s="7" t="s">
        <v>204</v>
      </c>
      <c r="K225" s="7" t="s">
        <v>204</v>
      </c>
      <c r="L225" s="7" t="s">
        <v>204</v>
      </c>
      <c r="M225" s="7" t="s">
        <v>204</v>
      </c>
      <c r="N225" s="7">
        <v>7.764142977005104</v>
      </c>
      <c r="O225" s="7">
        <v>1.988142977005104</v>
      </c>
      <c r="P225">
        <v>37</v>
      </c>
      <c r="Q225">
        <f t="shared" si="35"/>
        <v>310</v>
      </c>
      <c r="R225" t="s">
        <v>241</v>
      </c>
      <c r="S225" s="9" t="s">
        <v>242</v>
      </c>
      <c r="T225" t="s">
        <v>206</v>
      </c>
      <c r="U225" t="s">
        <v>572</v>
      </c>
      <c r="V225">
        <v>314.47000000000003</v>
      </c>
      <c r="W225">
        <v>9.4459999999999997</v>
      </c>
      <c r="X225">
        <v>3.67</v>
      </c>
      <c r="Y225" s="8">
        <f t="shared" si="36"/>
        <v>-5.7759999999999998</v>
      </c>
      <c r="Z225">
        <v>-5.5759999999999996</v>
      </c>
      <c r="AA225">
        <v>3.59E-4</v>
      </c>
      <c r="AB225">
        <v>3.2299999999999998E-3</v>
      </c>
      <c r="AC225">
        <f t="shared" si="37"/>
        <v>-2.490797477668897</v>
      </c>
      <c r="AD225">
        <f t="shared" si="38"/>
        <v>-3.4449055514216806</v>
      </c>
      <c r="AE225" s="7">
        <f t="shared" si="39"/>
        <v>94.408743401475732</v>
      </c>
      <c r="AF225" s="7">
        <v>20</v>
      </c>
      <c r="AG225" s="7">
        <f t="shared" si="40"/>
        <v>-114.40874340147573</v>
      </c>
      <c r="AH225" s="7">
        <f t="shared" si="41"/>
        <v>-4.9996871143708272</v>
      </c>
      <c r="AI225">
        <v>0</v>
      </c>
      <c r="AJ225">
        <v>1.04</v>
      </c>
      <c r="AK225">
        <v>12.04</v>
      </c>
      <c r="AL225">
        <v>2.4900000000000002</v>
      </c>
      <c r="AM225">
        <v>2.62</v>
      </c>
    </row>
    <row r="226" spans="1:39" x14ac:dyDescent="0.25">
      <c r="A226">
        <v>847</v>
      </c>
      <c r="B226" t="s">
        <v>853</v>
      </c>
      <c r="C226" t="s">
        <v>854</v>
      </c>
      <c r="D226" t="s">
        <v>664</v>
      </c>
      <c r="E226" s="7">
        <f t="shared" si="33"/>
        <v>201223735.68055698</v>
      </c>
      <c r="F226" s="8">
        <f t="shared" si="34"/>
        <v>8.3036792073336976</v>
      </c>
      <c r="G226">
        <v>1335</v>
      </c>
      <c r="H226" s="7">
        <f>LOG(G226)</f>
        <v>3.1254812657005941</v>
      </c>
      <c r="I226" s="7" t="s">
        <v>204</v>
      </c>
      <c r="J226" s="7" t="s">
        <v>204</v>
      </c>
      <c r="K226" s="7" t="s">
        <v>204</v>
      </c>
      <c r="L226" s="7" t="s">
        <v>204</v>
      </c>
      <c r="M226" s="7" t="s">
        <v>204</v>
      </c>
      <c r="N226" s="7">
        <v>8.0531793221951684</v>
      </c>
      <c r="O226" s="7">
        <v>3.1731793221951681</v>
      </c>
      <c r="P226">
        <v>21</v>
      </c>
      <c r="Q226">
        <f t="shared" si="35"/>
        <v>294</v>
      </c>
      <c r="R226" t="s">
        <v>730</v>
      </c>
      <c r="S226" s="9" t="s">
        <v>733</v>
      </c>
      <c r="T226" t="s">
        <v>206</v>
      </c>
      <c r="U226" t="s">
        <v>855</v>
      </c>
      <c r="V226">
        <v>384.46</v>
      </c>
      <c r="W226">
        <v>9.8800000000000008</v>
      </c>
      <c r="X226">
        <v>5</v>
      </c>
      <c r="Y226" s="8">
        <f t="shared" si="36"/>
        <v>-4.8800000000000008</v>
      </c>
      <c r="Z226">
        <v>-4.8099999999999996</v>
      </c>
      <c r="AA226">
        <v>4.73E-4</v>
      </c>
      <c r="AB226">
        <v>2.0000000000000001E-4</v>
      </c>
      <c r="AC226">
        <f t="shared" si="37"/>
        <v>-3.6989700043360187</v>
      </c>
      <c r="AD226">
        <f t="shared" si="38"/>
        <v>-3.3251388592621884</v>
      </c>
      <c r="AE226" s="7">
        <f t="shared" si="39"/>
        <v>105.03567799121004</v>
      </c>
      <c r="AF226" s="7">
        <v>20</v>
      </c>
      <c r="AG226" s="7">
        <f t="shared" si="40"/>
        <v>-125.03567799121004</v>
      </c>
      <c r="AH226" s="7">
        <f t="shared" si="41"/>
        <v>-5.1781979416331039</v>
      </c>
      <c r="AI226">
        <v>0</v>
      </c>
      <c r="AJ226">
        <v>1.5</v>
      </c>
      <c r="AK226">
        <v>12.09</v>
      </c>
      <c r="AL226">
        <v>0.98</v>
      </c>
      <c r="AM226">
        <v>2.67</v>
      </c>
    </row>
    <row r="227" spans="1:39" x14ac:dyDescent="0.25">
      <c r="A227">
        <v>44</v>
      </c>
      <c r="B227" t="s">
        <v>231</v>
      </c>
      <c r="C227" t="s">
        <v>232</v>
      </c>
      <c r="D227" t="s">
        <v>664</v>
      </c>
      <c r="E227" s="7">
        <f t="shared" si="33"/>
        <v>16731334211.022482</v>
      </c>
      <c r="F227" s="8">
        <f t="shared" si="34"/>
        <v>10.223530574398191</v>
      </c>
      <c r="G227" s="7">
        <f>10^H227</f>
        <v>67608.297539198305</v>
      </c>
      <c r="H227">
        <v>4.83</v>
      </c>
      <c r="I227" s="7" t="s">
        <v>204</v>
      </c>
      <c r="J227" s="7" t="s">
        <v>204</v>
      </c>
      <c r="K227" s="7" t="s">
        <v>204</v>
      </c>
      <c r="L227" s="7" t="s">
        <v>204</v>
      </c>
      <c r="M227" s="7" t="s">
        <v>204</v>
      </c>
      <c r="N227" s="7">
        <v>9.9566980564945755</v>
      </c>
      <c r="O227" s="7">
        <v>4.877698056494574</v>
      </c>
      <c r="P227">
        <v>21</v>
      </c>
      <c r="Q227">
        <f t="shared" si="35"/>
        <v>294</v>
      </c>
      <c r="R227" t="s">
        <v>738</v>
      </c>
      <c r="S227" s="9" t="s">
        <v>41</v>
      </c>
      <c r="T227" t="s">
        <v>206</v>
      </c>
      <c r="U227" t="s">
        <v>233</v>
      </c>
      <c r="V227">
        <v>278.36</v>
      </c>
      <c r="W227">
        <v>11.779</v>
      </c>
      <c r="X227">
        <v>6.7</v>
      </c>
      <c r="Y227" s="8">
        <f t="shared" si="36"/>
        <v>-5.0789999999999997</v>
      </c>
      <c r="Z227">
        <v>-5.2389999999999999</v>
      </c>
      <c r="AA227" s="7">
        <v>1.85E-9</v>
      </c>
      <c r="AB227" s="7">
        <v>3.3300000000000003E-5</v>
      </c>
      <c r="AC227">
        <f t="shared" si="37"/>
        <v>-4.4775557664936798</v>
      </c>
      <c r="AD227">
        <f t="shared" si="38"/>
        <v>-8.7328282715969863</v>
      </c>
      <c r="AE227" s="7">
        <f t="shared" si="39"/>
        <v>111.88402107493549</v>
      </c>
      <c r="AF227" s="7">
        <v>20</v>
      </c>
      <c r="AG227" s="7">
        <f t="shared" si="40"/>
        <v>-131.8840210749355</v>
      </c>
      <c r="AH227" s="7">
        <f t="shared" si="41"/>
        <v>-5.3935305743981914</v>
      </c>
      <c r="AI227">
        <v>0</v>
      </c>
      <c r="AJ227">
        <v>0.35</v>
      </c>
      <c r="AK227">
        <v>12.45</v>
      </c>
      <c r="AL227">
        <v>1.99</v>
      </c>
      <c r="AM227">
        <v>2.19</v>
      </c>
    </row>
    <row r="228" spans="1:39" x14ac:dyDescent="0.25">
      <c r="A228">
        <v>777</v>
      </c>
      <c r="B228" t="s">
        <v>856</v>
      </c>
      <c r="C228" t="s">
        <v>857</v>
      </c>
      <c r="D228" t="s">
        <v>664</v>
      </c>
      <c r="E228" s="7">
        <f t="shared" si="33"/>
        <v>6591738952.443223</v>
      </c>
      <c r="F228" s="8">
        <f t="shared" si="34"/>
        <v>9.8189999999999991</v>
      </c>
      <c r="G228" s="7">
        <f>10^H228</f>
        <v>257039.57827688678</v>
      </c>
      <c r="H228">
        <v>5.41</v>
      </c>
      <c r="I228" s="7" t="s">
        <v>204</v>
      </c>
      <c r="J228" s="7" t="s">
        <v>204</v>
      </c>
      <c r="K228" s="7" t="s">
        <v>204</v>
      </c>
      <c r="L228" s="7" t="s">
        <v>204</v>
      </c>
      <c r="M228" s="7" t="s">
        <v>204</v>
      </c>
      <c r="N228" s="7">
        <v>9.8190000000000008</v>
      </c>
      <c r="O228" s="7">
        <v>5.410000000000001</v>
      </c>
      <c r="P228">
        <v>25</v>
      </c>
      <c r="Q228">
        <f t="shared" si="35"/>
        <v>298</v>
      </c>
      <c r="R228" t="s">
        <v>665</v>
      </c>
      <c r="S228" s="9" t="s">
        <v>41</v>
      </c>
      <c r="T228" t="s">
        <v>206</v>
      </c>
      <c r="U228" t="s">
        <v>858</v>
      </c>
      <c r="V228">
        <v>278.36</v>
      </c>
      <c r="W228">
        <v>11.109</v>
      </c>
      <c r="X228">
        <v>6.7</v>
      </c>
      <c r="Y228" s="8">
        <f t="shared" si="36"/>
        <v>-4.4089999999999998</v>
      </c>
      <c r="Z228">
        <v>-4.6989999999999998</v>
      </c>
      <c r="AA228" s="7">
        <v>1.09E-8</v>
      </c>
      <c r="AB228" s="7">
        <v>8.23E-7</v>
      </c>
      <c r="AC228">
        <f t="shared" si="37"/>
        <v>-6.0846001647877301</v>
      </c>
      <c r="AD228">
        <f t="shared" si="38"/>
        <v>-7.9625735020593762</v>
      </c>
      <c r="AE228" s="7">
        <f t="shared" si="39"/>
        <v>126.01938281054888</v>
      </c>
      <c r="AF228" s="7">
        <v>20</v>
      </c>
      <c r="AG228" s="7">
        <f t="shared" si="40"/>
        <v>-146.01938281054888</v>
      </c>
      <c r="AH228" s="7">
        <f t="shared" si="41"/>
        <v>-4.4089999999999998</v>
      </c>
      <c r="AI228">
        <v>0</v>
      </c>
      <c r="AJ228">
        <v>0.35</v>
      </c>
      <c r="AK228">
        <v>12.45</v>
      </c>
      <c r="AL228">
        <v>1.99</v>
      </c>
      <c r="AM228">
        <v>2.19</v>
      </c>
    </row>
    <row r="229" spans="1:39" x14ac:dyDescent="0.25">
      <c r="A229">
        <v>43</v>
      </c>
      <c r="B229" t="s">
        <v>231</v>
      </c>
      <c r="C229" t="s">
        <v>232</v>
      </c>
      <c r="D229" t="s">
        <v>664</v>
      </c>
      <c r="E229" s="7">
        <f t="shared" si="33"/>
        <v>35399734108.343521</v>
      </c>
      <c r="F229" s="8">
        <f t="shared" si="34"/>
        <v>10.548999999999999</v>
      </c>
      <c r="G229" s="7">
        <f>10^H229</f>
        <v>295120.92266663886</v>
      </c>
      <c r="H229">
        <v>5.47</v>
      </c>
      <c r="I229" s="7" t="s">
        <v>204</v>
      </c>
      <c r="J229" s="7" t="s">
        <v>204</v>
      </c>
      <c r="K229" s="7" t="s">
        <v>204</v>
      </c>
      <c r="L229" s="7" t="s">
        <v>204</v>
      </c>
      <c r="M229" s="7" t="s">
        <v>204</v>
      </c>
      <c r="N229" s="7">
        <v>10.549000000000001</v>
      </c>
      <c r="O229" s="7">
        <v>5.4700000000000006</v>
      </c>
      <c r="P229">
        <v>25</v>
      </c>
      <c r="Q229">
        <f t="shared" si="35"/>
        <v>298</v>
      </c>
      <c r="R229" t="s">
        <v>665</v>
      </c>
      <c r="S229" s="9" t="s">
        <v>41</v>
      </c>
      <c r="T229" t="s">
        <v>206</v>
      </c>
      <c r="U229" t="s">
        <v>233</v>
      </c>
      <c r="V229">
        <v>278.36</v>
      </c>
      <c r="W229">
        <v>11.779</v>
      </c>
      <c r="X229">
        <v>6.7</v>
      </c>
      <c r="Y229" s="8">
        <f t="shared" si="36"/>
        <v>-5.0789999999999997</v>
      </c>
      <c r="Z229">
        <v>-5.2389999999999999</v>
      </c>
      <c r="AA229" s="7">
        <v>1.85E-9</v>
      </c>
      <c r="AB229" s="7">
        <v>3.3300000000000003E-5</v>
      </c>
      <c r="AC229">
        <f t="shared" si="37"/>
        <v>-4.4775557664936798</v>
      </c>
      <c r="AD229">
        <f t="shared" si="38"/>
        <v>-8.7328282715969863</v>
      </c>
      <c r="AE229" s="7">
        <f t="shared" si="39"/>
        <v>111.88402107493549</v>
      </c>
      <c r="AF229" s="7">
        <v>20</v>
      </c>
      <c r="AG229" s="7">
        <f t="shared" si="40"/>
        <v>-131.8840210749355</v>
      </c>
      <c r="AH229" s="7">
        <f t="shared" si="41"/>
        <v>-5.0790000000000006</v>
      </c>
      <c r="AI229">
        <v>0</v>
      </c>
      <c r="AJ229">
        <v>0.35</v>
      </c>
      <c r="AK229">
        <v>12.45</v>
      </c>
      <c r="AL229">
        <v>1.99</v>
      </c>
      <c r="AM229">
        <v>2.19</v>
      </c>
    </row>
    <row r="230" spans="1:39" x14ac:dyDescent="0.25">
      <c r="A230">
        <v>832</v>
      </c>
      <c r="B230" t="s">
        <v>859</v>
      </c>
      <c r="C230" t="s">
        <v>860</v>
      </c>
      <c r="D230" t="s">
        <v>664</v>
      </c>
      <c r="E230" s="7">
        <f t="shared" si="33"/>
        <v>1.437876554852008E+16</v>
      </c>
      <c r="F230" s="8">
        <f t="shared" si="34"/>
        <v>16.157721602425259</v>
      </c>
      <c r="G230" s="7">
        <v>0.23599999999999999</v>
      </c>
      <c r="H230" s="7">
        <f>LOG(G230)</f>
        <v>-0.62708799702989348</v>
      </c>
      <c r="I230" s="7" t="s">
        <v>204</v>
      </c>
      <c r="J230" s="7" t="s">
        <v>204</v>
      </c>
      <c r="K230" s="7" t="s">
        <v>204</v>
      </c>
      <c r="L230" s="7" t="s">
        <v>204</v>
      </c>
      <c r="M230" s="7" t="s">
        <v>204</v>
      </c>
      <c r="N230" s="7">
        <v>17.035203339008127</v>
      </c>
      <c r="O230" s="7">
        <v>-0.76279666099187515</v>
      </c>
      <c r="P230">
        <v>37</v>
      </c>
      <c r="Q230">
        <f t="shared" si="35"/>
        <v>310</v>
      </c>
      <c r="R230" t="s">
        <v>241</v>
      </c>
      <c r="S230" s="9" t="s">
        <v>242</v>
      </c>
      <c r="T230" t="s">
        <v>206</v>
      </c>
      <c r="U230" t="s">
        <v>861</v>
      </c>
      <c r="V230">
        <v>327.38</v>
      </c>
      <c r="W230">
        <v>18.748000000000001</v>
      </c>
      <c r="X230">
        <v>0.95</v>
      </c>
      <c r="Y230" s="8">
        <f t="shared" si="36"/>
        <v>-17.798000000000002</v>
      </c>
      <c r="Z230">
        <v>-16.658000000000001</v>
      </c>
      <c r="AA230" s="7">
        <v>5.6699999999999997E-9</v>
      </c>
      <c r="AB230" s="7">
        <v>3.4700000000000002E-7</v>
      </c>
      <c r="AC230">
        <f t="shared" si="37"/>
        <v>-6.459670525209126</v>
      </c>
      <c r="AD230">
        <f t="shared" si="38"/>
        <v>-8.2464169411070927</v>
      </c>
      <c r="AE230" s="7">
        <f t="shared" si="39"/>
        <v>129.31845483773827</v>
      </c>
      <c r="AF230" s="7">
        <v>20</v>
      </c>
      <c r="AG230" s="7">
        <f t="shared" si="40"/>
        <v>-149.31845483773827</v>
      </c>
      <c r="AH230" s="7">
        <f t="shared" si="41"/>
        <v>-16.784809599455151</v>
      </c>
      <c r="AI230">
        <v>0.5</v>
      </c>
      <c r="AJ230">
        <v>1.75</v>
      </c>
      <c r="AK230">
        <v>12.67</v>
      </c>
      <c r="AL230">
        <v>2.02</v>
      </c>
      <c r="AM230">
        <v>2.36</v>
      </c>
    </row>
    <row r="231" spans="1:39" x14ac:dyDescent="0.25">
      <c r="A231">
        <v>723</v>
      </c>
      <c r="B231" t="s">
        <v>234</v>
      </c>
      <c r="C231" t="s">
        <v>235</v>
      </c>
      <c r="D231" t="s">
        <v>664</v>
      </c>
      <c r="E231" s="7">
        <f t="shared" si="33"/>
        <v>42756288615.158714</v>
      </c>
      <c r="F231" s="8">
        <f t="shared" si="34"/>
        <v>10.631</v>
      </c>
      <c r="G231" s="7">
        <f>10^H231</f>
        <v>229086.76527677779</v>
      </c>
      <c r="H231">
        <v>5.36</v>
      </c>
      <c r="I231" s="7" t="s">
        <v>204</v>
      </c>
      <c r="J231" s="7" t="s">
        <v>204</v>
      </c>
      <c r="K231" s="7" t="s">
        <v>204</v>
      </c>
      <c r="L231" s="7" t="s">
        <v>204</v>
      </c>
      <c r="M231" s="7" t="s">
        <v>204</v>
      </c>
      <c r="N231" s="7">
        <v>10.631</v>
      </c>
      <c r="O231" s="7">
        <v>5.3600000000000012</v>
      </c>
      <c r="P231">
        <v>25</v>
      </c>
      <c r="Q231">
        <f t="shared" si="35"/>
        <v>298</v>
      </c>
      <c r="R231" t="s">
        <v>665</v>
      </c>
      <c r="S231" s="9" t="s">
        <v>41</v>
      </c>
      <c r="T231" t="s">
        <v>206</v>
      </c>
      <c r="U231" t="s">
        <v>236</v>
      </c>
      <c r="V231">
        <v>276.33999999999997</v>
      </c>
      <c r="W231">
        <v>11.971</v>
      </c>
      <c r="X231">
        <v>6.7</v>
      </c>
      <c r="Y231" s="8">
        <f t="shared" si="36"/>
        <v>-5.2709999999999999</v>
      </c>
      <c r="Z231">
        <v>-5.2709999999999999</v>
      </c>
      <c r="AA231" s="7">
        <v>1.17E-7</v>
      </c>
      <c r="AB231" s="7">
        <v>8.1100000000000003E-6</v>
      </c>
      <c r="AC231">
        <f t="shared" si="37"/>
        <v>-5.090979145788844</v>
      </c>
      <c r="AD231">
        <f t="shared" si="38"/>
        <v>-6.9318141382538387</v>
      </c>
      <c r="AE231" s="7">
        <f t="shared" si="39"/>
        <v>117.27961647517716</v>
      </c>
      <c r="AF231" s="7">
        <v>20</v>
      </c>
      <c r="AG231" s="7">
        <f t="shared" si="40"/>
        <v>-137.27961647517716</v>
      </c>
      <c r="AH231" s="7">
        <f t="shared" si="41"/>
        <v>-5.2709999999999999</v>
      </c>
      <c r="AI231">
        <v>0</v>
      </c>
      <c r="AJ231">
        <v>0.33</v>
      </c>
      <c r="AK231">
        <v>12.89</v>
      </c>
      <c r="AL231">
        <v>2.02</v>
      </c>
      <c r="AM231">
        <v>2.08</v>
      </c>
    </row>
    <row r="232" spans="1:39" x14ac:dyDescent="0.25">
      <c r="A232">
        <v>724</v>
      </c>
      <c r="B232" t="s">
        <v>234</v>
      </c>
      <c r="C232" t="s">
        <v>235</v>
      </c>
      <c r="D232" t="s">
        <v>664</v>
      </c>
      <c r="E232" s="7">
        <f t="shared" si="33"/>
        <v>97364030808.905182</v>
      </c>
      <c r="F232" s="8">
        <f t="shared" si="34"/>
        <v>10.98839854510932</v>
      </c>
      <c r="G232" s="7">
        <f>10^H232</f>
        <v>245470.89156850305</v>
      </c>
      <c r="H232">
        <v>5.39</v>
      </c>
      <c r="I232" s="7" t="s">
        <v>204</v>
      </c>
      <c r="J232" s="7" t="s">
        <v>204</v>
      </c>
      <c r="K232" s="7" t="s">
        <v>204</v>
      </c>
      <c r="L232" s="7" t="s">
        <v>204</v>
      </c>
      <c r="M232" s="7" t="s">
        <v>204</v>
      </c>
      <c r="N232" s="7">
        <v>10.708698056494573</v>
      </c>
      <c r="O232" s="7">
        <v>5.4376980564945736</v>
      </c>
      <c r="P232">
        <v>21</v>
      </c>
      <c r="Q232">
        <f t="shared" si="35"/>
        <v>294</v>
      </c>
      <c r="R232" t="s">
        <v>738</v>
      </c>
      <c r="S232" s="9" t="s">
        <v>41</v>
      </c>
      <c r="T232" t="s">
        <v>206</v>
      </c>
      <c r="U232" t="s">
        <v>236</v>
      </c>
      <c r="V232">
        <v>276.33999999999997</v>
      </c>
      <c r="W232">
        <v>11.971</v>
      </c>
      <c r="X232">
        <v>6.7</v>
      </c>
      <c r="Y232" s="8">
        <f t="shared" si="36"/>
        <v>-5.2709999999999999</v>
      </c>
      <c r="Z232">
        <v>-5.2709999999999999</v>
      </c>
      <c r="AA232" s="7">
        <v>1.17E-7</v>
      </c>
      <c r="AB232" s="7">
        <v>8.1100000000000003E-6</v>
      </c>
      <c r="AC232">
        <f t="shared" si="37"/>
        <v>-5.090979145788844</v>
      </c>
      <c r="AD232">
        <f t="shared" si="38"/>
        <v>-6.9318141382538387</v>
      </c>
      <c r="AE232" s="7">
        <f t="shared" si="39"/>
        <v>117.27961647517716</v>
      </c>
      <c r="AF232" s="7">
        <v>20</v>
      </c>
      <c r="AG232" s="7">
        <f t="shared" si="40"/>
        <v>-137.27961647517716</v>
      </c>
      <c r="AH232" s="7">
        <f t="shared" si="41"/>
        <v>-5.5983985451093208</v>
      </c>
      <c r="AI232">
        <v>0</v>
      </c>
      <c r="AJ232">
        <v>0.33</v>
      </c>
      <c r="AK232">
        <v>12.89</v>
      </c>
      <c r="AL232">
        <v>2.02</v>
      </c>
      <c r="AM232">
        <v>2.08</v>
      </c>
    </row>
    <row r="233" spans="1:39" x14ac:dyDescent="0.25">
      <c r="A233">
        <v>725</v>
      </c>
      <c r="B233" t="s">
        <v>234</v>
      </c>
      <c r="C233" t="s">
        <v>235</v>
      </c>
      <c r="D233" t="s">
        <v>664</v>
      </c>
      <c r="E233" s="7">
        <f t="shared" si="33"/>
        <v>97364030808.905182</v>
      </c>
      <c r="F233" s="8">
        <f t="shared" si="34"/>
        <v>10.98839854510932</v>
      </c>
      <c r="G233" s="7">
        <f>10^H233</f>
        <v>245470.89156850305</v>
      </c>
      <c r="H233">
        <v>5.39</v>
      </c>
      <c r="I233" s="7" t="s">
        <v>204</v>
      </c>
      <c r="J233" s="7" t="s">
        <v>204</v>
      </c>
      <c r="K233" s="7" t="s">
        <v>204</v>
      </c>
      <c r="L233" s="7" t="s">
        <v>204</v>
      </c>
      <c r="M233" s="7" t="s">
        <v>204</v>
      </c>
      <c r="N233" s="7">
        <v>10.708698056494573</v>
      </c>
      <c r="O233" s="7">
        <v>5.4376980564945736</v>
      </c>
      <c r="P233">
        <v>21</v>
      </c>
      <c r="Q233">
        <f t="shared" si="35"/>
        <v>294</v>
      </c>
      <c r="R233" t="s">
        <v>738</v>
      </c>
      <c r="S233" s="9" t="s">
        <v>41</v>
      </c>
      <c r="T233" t="s">
        <v>206</v>
      </c>
      <c r="U233" t="s">
        <v>236</v>
      </c>
      <c r="V233">
        <v>276.33999999999997</v>
      </c>
      <c r="W233">
        <v>11.971</v>
      </c>
      <c r="X233">
        <v>6.7</v>
      </c>
      <c r="Y233" s="8">
        <f t="shared" si="36"/>
        <v>-5.2709999999999999</v>
      </c>
      <c r="Z233">
        <v>-5.2709999999999999</v>
      </c>
      <c r="AA233" s="7">
        <v>1.17E-7</v>
      </c>
      <c r="AB233" s="7">
        <v>8.1100000000000003E-6</v>
      </c>
      <c r="AC233">
        <f t="shared" si="37"/>
        <v>-5.090979145788844</v>
      </c>
      <c r="AD233">
        <f t="shared" si="38"/>
        <v>-6.9318141382538387</v>
      </c>
      <c r="AE233" s="7">
        <f t="shared" si="39"/>
        <v>117.27961647517716</v>
      </c>
      <c r="AF233" s="7">
        <v>20</v>
      </c>
      <c r="AG233" s="7">
        <f t="shared" si="40"/>
        <v>-137.27961647517716</v>
      </c>
      <c r="AH233" s="7">
        <f t="shared" si="41"/>
        <v>-5.5983985451093208</v>
      </c>
      <c r="AI233">
        <v>0</v>
      </c>
      <c r="AJ233">
        <v>0.33</v>
      </c>
      <c r="AK233">
        <v>12.89</v>
      </c>
      <c r="AL233">
        <v>2.02</v>
      </c>
      <c r="AM233">
        <v>2.08</v>
      </c>
    </row>
    <row r="234" spans="1:39" x14ac:dyDescent="0.25">
      <c r="A234">
        <v>2</v>
      </c>
      <c r="B234" t="s">
        <v>862</v>
      </c>
      <c r="C234" t="s">
        <v>863</v>
      </c>
      <c r="D234" t="s">
        <v>664</v>
      </c>
      <c r="E234" s="7">
        <f t="shared" si="33"/>
        <v>2881011.790172535</v>
      </c>
      <c r="F234" s="8">
        <f t="shared" si="34"/>
        <v>6.4595450355787101</v>
      </c>
      <c r="G234" s="7">
        <v>0.56899999999999995</v>
      </c>
      <c r="H234" s="7">
        <f>LOG(G234)</f>
        <v>-0.24488773360492885</v>
      </c>
      <c r="I234" s="7" t="s">
        <v>204</v>
      </c>
      <c r="J234" s="7" t="s">
        <v>204</v>
      </c>
      <c r="K234" s="7" t="s">
        <v>204</v>
      </c>
      <c r="L234" s="7" t="s">
        <v>204</v>
      </c>
      <c r="M234" s="7" t="s">
        <v>204</v>
      </c>
      <c r="N234" s="7">
        <v>7.3894036024330898</v>
      </c>
      <c r="O234" s="7">
        <v>-0.3805963975669106</v>
      </c>
      <c r="P234">
        <v>37</v>
      </c>
      <c r="Q234">
        <f t="shared" si="35"/>
        <v>310</v>
      </c>
      <c r="R234" t="s">
        <v>241</v>
      </c>
      <c r="S234" s="9" t="s">
        <v>242</v>
      </c>
      <c r="T234" t="s">
        <v>206</v>
      </c>
      <c r="U234" t="s">
        <v>864</v>
      </c>
      <c r="V234">
        <v>346.47</v>
      </c>
      <c r="W234">
        <v>9.76</v>
      </c>
      <c r="X234">
        <v>1.99</v>
      </c>
      <c r="Y234" s="8">
        <f t="shared" si="36"/>
        <v>-7.77</v>
      </c>
      <c r="Z234">
        <v>-7.82</v>
      </c>
      <c r="AA234" s="7">
        <v>1.09E-9</v>
      </c>
      <c r="AB234" s="7">
        <v>4.6000000000000002E-8</v>
      </c>
      <c r="AC234">
        <f t="shared" si="37"/>
        <v>-7.3372421683184257</v>
      </c>
      <c r="AD234">
        <f t="shared" si="38"/>
        <v>-8.9625735020593762</v>
      </c>
      <c r="AE234" s="7">
        <f t="shared" si="39"/>
        <v>137.03746536254695</v>
      </c>
      <c r="AF234" s="7">
        <v>20</v>
      </c>
      <c r="AG234" s="7">
        <f t="shared" si="40"/>
        <v>-157.03746536254695</v>
      </c>
      <c r="AH234" s="7">
        <f t="shared" si="41"/>
        <v>-6.7044327691836392</v>
      </c>
      <c r="AI234">
        <v>0.48</v>
      </c>
      <c r="AJ234">
        <v>1.62</v>
      </c>
      <c r="AK234">
        <v>12.97</v>
      </c>
      <c r="AL234">
        <v>2.8</v>
      </c>
      <c r="AM234">
        <v>2.74</v>
      </c>
    </row>
    <row r="235" spans="1:39" x14ac:dyDescent="0.25">
      <c r="A235">
        <v>355</v>
      </c>
      <c r="B235" t="s">
        <v>44</v>
      </c>
      <c r="C235" t="s">
        <v>45</v>
      </c>
      <c r="D235" t="s">
        <v>865</v>
      </c>
      <c r="E235" s="7">
        <f t="shared" si="33"/>
        <v>164058.9773199539</v>
      </c>
      <c r="F235" s="8">
        <f t="shared" si="34"/>
        <v>5.2149999999999999</v>
      </c>
      <c r="G235" s="7">
        <f t="shared" ref="G235:G252" si="45">10^H235</f>
        <v>2187.7616239495528</v>
      </c>
      <c r="H235">
        <v>3.34</v>
      </c>
      <c r="I235" s="7" t="s">
        <v>204</v>
      </c>
      <c r="J235" s="7" t="s">
        <v>204</v>
      </c>
      <c r="K235" s="7" t="s">
        <v>204</v>
      </c>
      <c r="L235" s="7" t="s">
        <v>204</v>
      </c>
      <c r="M235" s="7" t="s">
        <v>204</v>
      </c>
      <c r="N235" s="7">
        <v>5.2149999999999999</v>
      </c>
      <c r="O235" s="7">
        <v>3.34</v>
      </c>
      <c r="P235">
        <v>25</v>
      </c>
      <c r="Q235">
        <f t="shared" si="35"/>
        <v>298</v>
      </c>
      <c r="R235" t="s">
        <v>740</v>
      </c>
      <c r="S235" s="9" t="s">
        <v>41</v>
      </c>
      <c r="T235" t="s">
        <v>206</v>
      </c>
      <c r="U235" t="s">
        <v>47</v>
      </c>
      <c r="V235">
        <v>128.18</v>
      </c>
      <c r="W235">
        <v>5.0449999999999999</v>
      </c>
      <c r="X235">
        <v>3.17</v>
      </c>
      <c r="Y235" s="8">
        <f t="shared" si="36"/>
        <v>-1.875</v>
      </c>
      <c r="Z235">
        <v>-1.7450000000000001</v>
      </c>
      <c r="AA235">
        <v>5.38</v>
      </c>
      <c r="AB235">
        <v>39.9</v>
      </c>
      <c r="AC235">
        <f t="shared" si="37"/>
        <v>1.6009728956867482</v>
      </c>
      <c r="AD235">
        <f t="shared" si="38"/>
        <v>0.7307822756663892</v>
      </c>
      <c r="AE235" s="7">
        <f t="shared" si="39"/>
        <v>58.418042442717976</v>
      </c>
      <c r="AF235" s="7">
        <v>20</v>
      </c>
      <c r="AG235" s="7">
        <f t="shared" si="40"/>
        <v>-78.418042442717976</v>
      </c>
      <c r="AH235" s="7">
        <f t="shared" si="41"/>
        <v>-1.8750000000000002</v>
      </c>
      <c r="AI235">
        <v>0</v>
      </c>
      <c r="AJ235">
        <v>0.17</v>
      </c>
      <c r="AK235">
        <v>5.33</v>
      </c>
      <c r="AL235">
        <v>1.02</v>
      </c>
      <c r="AM235">
        <v>1.0900000000000001</v>
      </c>
    </row>
    <row r="236" spans="1:39" x14ac:dyDescent="0.25">
      <c r="A236">
        <v>270</v>
      </c>
      <c r="B236" t="s">
        <v>54</v>
      </c>
      <c r="C236" t="s">
        <v>55</v>
      </c>
      <c r="D236" t="s">
        <v>865</v>
      </c>
      <c r="E236" s="7">
        <f t="shared" si="33"/>
        <v>271643.92688390793</v>
      </c>
      <c r="F236" s="8">
        <f t="shared" si="34"/>
        <v>5.4339999999999993</v>
      </c>
      <c r="G236" s="7">
        <f t="shared" si="45"/>
        <v>3467.3685045253224</v>
      </c>
      <c r="H236">
        <v>3.54</v>
      </c>
      <c r="I236" s="7" t="s">
        <v>204</v>
      </c>
      <c r="J236" s="7" t="s">
        <v>204</v>
      </c>
      <c r="K236" s="7" t="s">
        <v>204</v>
      </c>
      <c r="L236" s="7" t="s">
        <v>204</v>
      </c>
      <c r="M236" s="7" t="s">
        <v>204</v>
      </c>
      <c r="N236" s="7">
        <v>5.4339999999999993</v>
      </c>
      <c r="O236" s="7">
        <v>3.5400000000000009</v>
      </c>
      <c r="P236">
        <v>25</v>
      </c>
      <c r="Q236">
        <f t="shared" si="35"/>
        <v>298</v>
      </c>
      <c r="R236" t="s">
        <v>740</v>
      </c>
      <c r="S236" s="9" t="s">
        <v>41</v>
      </c>
      <c r="T236" t="s">
        <v>206</v>
      </c>
      <c r="U236" t="s">
        <v>56</v>
      </c>
      <c r="V236">
        <v>154.21</v>
      </c>
      <c r="W236">
        <v>6.0439999999999996</v>
      </c>
      <c r="X236">
        <v>4.1500000000000004</v>
      </c>
      <c r="Y236" s="8">
        <f t="shared" si="36"/>
        <v>-1.8939999999999992</v>
      </c>
      <c r="Z236">
        <v>-2.1240000000000001</v>
      </c>
      <c r="AA236">
        <v>0.17199999999999999</v>
      </c>
      <c r="AB236">
        <v>1.36</v>
      </c>
      <c r="AC236">
        <f t="shared" si="37"/>
        <v>0.13353890837021754</v>
      </c>
      <c r="AD236">
        <f t="shared" si="38"/>
        <v>-0.76447155309245107</v>
      </c>
      <c r="AE236" s="7">
        <f t="shared" si="39"/>
        <v>71.325408446962797</v>
      </c>
      <c r="AF236" s="7">
        <v>20</v>
      </c>
      <c r="AG236" s="7">
        <f t="shared" si="40"/>
        <v>-91.325408446962797</v>
      </c>
      <c r="AH236" s="7">
        <f t="shared" si="41"/>
        <v>-1.8939999999999995</v>
      </c>
      <c r="AI236">
        <v>0</v>
      </c>
      <c r="AJ236">
        <v>0.15</v>
      </c>
      <c r="AK236">
        <v>6.56</v>
      </c>
      <c r="AL236">
        <v>0.99</v>
      </c>
      <c r="AM236">
        <v>1.26</v>
      </c>
    </row>
    <row r="237" spans="1:39" x14ac:dyDescent="0.25">
      <c r="A237">
        <v>314</v>
      </c>
      <c r="B237" t="s">
        <v>57</v>
      </c>
      <c r="C237" t="s">
        <v>58</v>
      </c>
      <c r="D237" t="s">
        <v>865</v>
      </c>
      <c r="E237" s="7">
        <f t="shared" si="33"/>
        <v>1640589.773199541</v>
      </c>
      <c r="F237" s="8">
        <f t="shared" si="34"/>
        <v>6.2149999999999999</v>
      </c>
      <c r="G237" s="7">
        <f t="shared" si="45"/>
        <v>4466.8359215096343</v>
      </c>
      <c r="H237">
        <v>3.65</v>
      </c>
      <c r="I237" s="7" t="s">
        <v>204</v>
      </c>
      <c r="J237" s="7" t="s">
        <v>204</v>
      </c>
      <c r="K237" s="7" t="s">
        <v>204</v>
      </c>
      <c r="L237" s="7" t="s">
        <v>204</v>
      </c>
      <c r="M237" s="7" t="s">
        <v>204</v>
      </c>
      <c r="N237" s="7">
        <v>6.2150000000000007</v>
      </c>
      <c r="O237" s="7">
        <v>3.6500000000000004</v>
      </c>
      <c r="P237">
        <v>25</v>
      </c>
      <c r="Q237">
        <f t="shared" si="35"/>
        <v>298</v>
      </c>
      <c r="R237" t="s">
        <v>740</v>
      </c>
      <c r="S237" s="9" t="s">
        <v>41</v>
      </c>
      <c r="T237" t="s">
        <v>206</v>
      </c>
      <c r="U237" t="s">
        <v>59</v>
      </c>
      <c r="V237">
        <v>166.22</v>
      </c>
      <c r="W237">
        <v>6.585</v>
      </c>
      <c r="X237">
        <v>4.0199999999999996</v>
      </c>
      <c r="Y237" s="8">
        <f t="shared" si="36"/>
        <v>-2.5650000000000004</v>
      </c>
      <c r="Z237">
        <v>-2.4049999999999998</v>
      </c>
      <c r="AA237">
        <v>4.3999999999999997E-2</v>
      </c>
      <c r="AB237">
        <v>0.61899999999999999</v>
      </c>
      <c r="AC237">
        <f t="shared" si="37"/>
        <v>-0.20830935097988201</v>
      </c>
      <c r="AD237">
        <f t="shared" si="38"/>
        <v>-1.3565473235138126</v>
      </c>
      <c r="AE237" s="7">
        <f t="shared" si="39"/>
        <v>74.332263024056601</v>
      </c>
      <c r="AF237" s="7">
        <v>20</v>
      </c>
      <c r="AG237" s="7">
        <f t="shared" si="40"/>
        <v>-94.332263024056601</v>
      </c>
      <c r="AH237" s="7">
        <f t="shared" si="41"/>
        <v>-2.5650000000000004</v>
      </c>
      <c r="AI237">
        <v>0</v>
      </c>
      <c r="AJ237">
        <v>0.19</v>
      </c>
      <c r="AK237">
        <v>7.04</v>
      </c>
      <c r="AL237">
        <v>1.1299999999999999</v>
      </c>
      <c r="AM237">
        <v>1.36</v>
      </c>
    </row>
    <row r="238" spans="1:39" x14ac:dyDescent="0.25">
      <c r="A238">
        <v>611</v>
      </c>
      <c r="B238" t="s">
        <v>207</v>
      </c>
      <c r="C238" t="s">
        <v>208</v>
      </c>
      <c r="D238" t="s">
        <v>865</v>
      </c>
      <c r="E238" s="7">
        <f t="shared" si="33"/>
        <v>7294575.1025457168</v>
      </c>
      <c r="F238" s="8">
        <f t="shared" si="34"/>
        <v>6.8630000000000013</v>
      </c>
      <c r="G238" s="7">
        <f t="shared" si="45"/>
        <v>13182.567385564091</v>
      </c>
      <c r="H238">
        <v>4.12</v>
      </c>
      <c r="I238" s="7" t="s">
        <v>204</v>
      </c>
      <c r="J238" s="7" t="s">
        <v>204</v>
      </c>
      <c r="K238" s="7" t="s">
        <v>204</v>
      </c>
      <c r="L238" s="7" t="s">
        <v>204</v>
      </c>
      <c r="M238" s="7" t="s">
        <v>204</v>
      </c>
      <c r="N238" s="7">
        <v>6.8630000000000013</v>
      </c>
      <c r="O238" s="7">
        <v>4.120000000000001</v>
      </c>
      <c r="P238">
        <v>25</v>
      </c>
      <c r="Q238">
        <f t="shared" si="35"/>
        <v>298</v>
      </c>
      <c r="R238" t="s">
        <v>740</v>
      </c>
      <c r="S238" s="9" t="s">
        <v>41</v>
      </c>
      <c r="T238" t="s">
        <v>206</v>
      </c>
      <c r="U238" t="s">
        <v>209</v>
      </c>
      <c r="V238">
        <v>178.24</v>
      </c>
      <c r="W238">
        <v>7.093</v>
      </c>
      <c r="X238">
        <v>4.3499999999999996</v>
      </c>
      <c r="Y238" s="8">
        <f t="shared" si="36"/>
        <v>-2.7430000000000003</v>
      </c>
      <c r="Z238">
        <v>-2.6429999999999998</v>
      </c>
      <c r="AA238">
        <v>2.8899999999999998E-4</v>
      </c>
      <c r="AB238">
        <v>6.59E-2</v>
      </c>
      <c r="AC238">
        <f t="shared" si="37"/>
        <v>-1.1811145854059901</v>
      </c>
      <c r="AD238">
        <f t="shared" si="38"/>
        <v>-3.5391021572434522</v>
      </c>
      <c r="AE238" s="7">
        <f t="shared" si="39"/>
        <v>82.888936319149437</v>
      </c>
      <c r="AF238" s="7">
        <v>20</v>
      </c>
      <c r="AG238" s="7">
        <f t="shared" si="40"/>
        <v>-102.88893631914944</v>
      </c>
      <c r="AH238" s="7">
        <f t="shared" si="41"/>
        <v>-2.7430000000000008</v>
      </c>
      <c r="AI238">
        <v>0</v>
      </c>
      <c r="AJ238">
        <v>0.23</v>
      </c>
      <c r="AK238">
        <v>7.7100000000000009</v>
      </c>
      <c r="AL238">
        <v>1.34</v>
      </c>
      <c r="AM238">
        <v>1.45</v>
      </c>
    </row>
    <row r="239" spans="1:39" x14ac:dyDescent="0.25">
      <c r="A239">
        <v>688</v>
      </c>
      <c r="B239" t="s">
        <v>63</v>
      </c>
      <c r="C239" t="s">
        <v>64</v>
      </c>
      <c r="D239" t="s">
        <v>865</v>
      </c>
      <c r="E239" s="7">
        <f t="shared" si="33"/>
        <v>46025657.358135767</v>
      </c>
      <c r="F239" s="8">
        <f t="shared" si="34"/>
        <v>7.6630000000000003</v>
      </c>
      <c r="G239" s="7">
        <f t="shared" si="45"/>
        <v>25118.86431509586</v>
      </c>
      <c r="H239">
        <v>4.4000000000000004</v>
      </c>
      <c r="I239" s="7" t="s">
        <v>204</v>
      </c>
      <c r="J239" s="7" t="s">
        <v>204</v>
      </c>
      <c r="K239" s="7" t="s">
        <v>204</v>
      </c>
      <c r="L239" s="7" t="s">
        <v>204</v>
      </c>
      <c r="M239" s="7" t="s">
        <v>204</v>
      </c>
      <c r="N239" s="7">
        <v>7.6630000000000011</v>
      </c>
      <c r="O239" s="7">
        <v>4.4000000000000012</v>
      </c>
      <c r="P239">
        <v>25</v>
      </c>
      <c r="Q239">
        <f t="shared" si="35"/>
        <v>298</v>
      </c>
      <c r="R239" t="s">
        <v>740</v>
      </c>
      <c r="S239" s="9" t="s">
        <v>41</v>
      </c>
      <c r="T239" t="s">
        <v>206</v>
      </c>
      <c r="U239" t="s">
        <v>65</v>
      </c>
      <c r="V239">
        <v>202.26</v>
      </c>
      <c r="W239">
        <v>8.1929999999999996</v>
      </c>
      <c r="X239">
        <v>4.93</v>
      </c>
      <c r="Y239" s="8">
        <f t="shared" si="36"/>
        <v>-3.2629999999999999</v>
      </c>
      <c r="Z239">
        <v>-3.3130000000000002</v>
      </c>
      <c r="AA239" s="7">
        <v>4.5899999999999998E-5</v>
      </c>
      <c r="AB239">
        <v>1.06E-2</v>
      </c>
      <c r="AC239">
        <f t="shared" si="37"/>
        <v>-1.9746941347352298</v>
      </c>
      <c r="AD239">
        <f t="shared" si="38"/>
        <v>-4.338187314462739</v>
      </c>
      <c r="AE239" s="7">
        <f t="shared" si="39"/>
        <v>89.869162881440928</v>
      </c>
      <c r="AF239" s="7">
        <v>20</v>
      </c>
      <c r="AG239" s="7">
        <f t="shared" si="40"/>
        <v>-109.86916288144093</v>
      </c>
      <c r="AH239" s="7">
        <f t="shared" si="41"/>
        <v>-3.2629999999999999</v>
      </c>
      <c r="AI239">
        <v>0</v>
      </c>
      <c r="AJ239">
        <v>0.25</v>
      </c>
      <c r="AK239">
        <v>9.11</v>
      </c>
      <c r="AL239">
        <v>1.52</v>
      </c>
      <c r="AM239">
        <v>1.58</v>
      </c>
    </row>
    <row r="240" spans="1:39" x14ac:dyDescent="0.25">
      <c r="A240">
        <v>306</v>
      </c>
      <c r="B240" t="s">
        <v>60</v>
      </c>
      <c r="C240" t="s">
        <v>61</v>
      </c>
      <c r="D240" t="s">
        <v>866</v>
      </c>
      <c r="E240" s="7">
        <f t="shared" si="33"/>
        <v>9473980.6114171967</v>
      </c>
      <c r="F240" s="8">
        <f t="shared" si="34"/>
        <v>6.9765324916054539</v>
      </c>
      <c r="G240" s="7">
        <f t="shared" si="45"/>
        <v>6309.5734448019384</v>
      </c>
      <c r="H240">
        <v>3.8</v>
      </c>
      <c r="I240" s="7" t="s">
        <v>204</v>
      </c>
      <c r="J240" s="7" t="s">
        <v>204</v>
      </c>
      <c r="K240" s="7" t="s">
        <v>204</v>
      </c>
      <c r="L240" s="7" t="s">
        <v>204</v>
      </c>
      <c r="M240" s="7" t="s">
        <v>204</v>
      </c>
      <c r="N240" s="7">
        <v>6.73182606062033</v>
      </c>
      <c r="O240" s="7">
        <v>3.8598260606203278</v>
      </c>
      <c r="P240">
        <v>20</v>
      </c>
      <c r="Q240">
        <f t="shared" si="35"/>
        <v>293</v>
      </c>
      <c r="R240" t="s">
        <v>205</v>
      </c>
      <c r="S240" s="9" t="s">
        <v>41</v>
      </c>
      <c r="T240" t="s">
        <v>206</v>
      </c>
      <c r="U240" t="s">
        <v>62</v>
      </c>
      <c r="V240">
        <v>178.24</v>
      </c>
      <c r="W240">
        <v>7.2220000000000004</v>
      </c>
      <c r="X240">
        <v>4.3499999999999996</v>
      </c>
      <c r="Y240" s="8">
        <f t="shared" si="36"/>
        <v>-2.8720000000000008</v>
      </c>
      <c r="Z240">
        <v>-2.762</v>
      </c>
      <c r="AA240">
        <v>5.7600000000000004E-3</v>
      </c>
      <c r="AB240">
        <v>8.7499999999999994E-2</v>
      </c>
      <c r="AC240">
        <f t="shared" si="37"/>
        <v>-1.0579919469776868</v>
      </c>
      <c r="AD240">
        <f t="shared" si="38"/>
        <v>-2.2395775165767877</v>
      </c>
      <c r="AE240" s="7">
        <f t="shared" si="39"/>
        <v>81.805964975062935</v>
      </c>
      <c r="AF240" s="7">
        <v>20</v>
      </c>
      <c r="AG240" s="7">
        <f t="shared" si="40"/>
        <v>-101.80596497506293</v>
      </c>
      <c r="AH240" s="7">
        <f t="shared" si="41"/>
        <v>-3.176532491605454</v>
      </c>
      <c r="AI240">
        <v>0</v>
      </c>
      <c r="AJ240">
        <v>0.23</v>
      </c>
      <c r="AK240">
        <v>7.7100000000000009</v>
      </c>
      <c r="AL240">
        <v>1.34</v>
      </c>
      <c r="AM240">
        <v>1.45</v>
      </c>
    </row>
    <row r="241" spans="1:39" x14ac:dyDescent="0.25">
      <c r="A241">
        <v>612</v>
      </c>
      <c r="B241" t="s">
        <v>207</v>
      </c>
      <c r="C241" t="s">
        <v>208</v>
      </c>
      <c r="D241" t="s">
        <v>866</v>
      </c>
      <c r="E241" s="7">
        <f t="shared" si="33"/>
        <v>7599271.9583752379</v>
      </c>
      <c r="F241" s="8">
        <f t="shared" si="34"/>
        <v>6.8807719870695232</v>
      </c>
      <c r="G241" s="7">
        <f t="shared" si="45"/>
        <v>6760.8297539198229</v>
      </c>
      <c r="H241">
        <v>3.83</v>
      </c>
      <c r="I241" s="7" t="s">
        <v>204</v>
      </c>
      <c r="J241" s="7" t="s">
        <v>204</v>
      </c>
      <c r="K241" s="7" t="s">
        <v>204</v>
      </c>
      <c r="L241" s="7" t="s">
        <v>204</v>
      </c>
      <c r="M241" s="7" t="s">
        <v>204</v>
      </c>
      <c r="N241" s="7">
        <v>6.6328260606203289</v>
      </c>
      <c r="O241" s="7">
        <v>3.8898260606203277</v>
      </c>
      <c r="P241">
        <v>20</v>
      </c>
      <c r="Q241">
        <f t="shared" si="35"/>
        <v>293</v>
      </c>
      <c r="R241" t="s">
        <v>205</v>
      </c>
      <c r="S241" s="9" t="s">
        <v>41</v>
      </c>
      <c r="T241" t="s">
        <v>206</v>
      </c>
      <c r="U241" t="s">
        <v>209</v>
      </c>
      <c r="V241">
        <v>178.24</v>
      </c>
      <c r="W241">
        <v>7.093</v>
      </c>
      <c r="X241">
        <v>4.3499999999999996</v>
      </c>
      <c r="Y241" s="8">
        <f t="shared" si="36"/>
        <v>-2.7430000000000003</v>
      </c>
      <c r="Z241">
        <v>-2.6429999999999998</v>
      </c>
      <c r="AA241">
        <v>2.8899999999999998E-4</v>
      </c>
      <c r="AB241">
        <v>6.59E-2</v>
      </c>
      <c r="AC241">
        <f t="shared" si="37"/>
        <v>-1.1811145854059901</v>
      </c>
      <c r="AD241">
        <f t="shared" si="38"/>
        <v>-3.5391021572434522</v>
      </c>
      <c r="AE241" s="7">
        <f t="shared" si="39"/>
        <v>82.888936319149437</v>
      </c>
      <c r="AF241" s="7">
        <v>20</v>
      </c>
      <c r="AG241" s="7">
        <f t="shared" si="40"/>
        <v>-102.88893631914944</v>
      </c>
      <c r="AH241" s="7">
        <f t="shared" si="41"/>
        <v>-3.0507719870695231</v>
      </c>
      <c r="AI241">
        <v>0</v>
      </c>
      <c r="AJ241">
        <v>0.23</v>
      </c>
      <c r="AK241">
        <v>7.7100000000000009</v>
      </c>
      <c r="AL241">
        <v>1.34</v>
      </c>
      <c r="AM241">
        <v>1.45</v>
      </c>
    </row>
    <row r="242" spans="1:39" x14ac:dyDescent="0.25">
      <c r="A242">
        <v>767</v>
      </c>
      <c r="B242" t="s">
        <v>210</v>
      </c>
      <c r="C242" t="s">
        <v>211</v>
      </c>
      <c r="D242" t="s">
        <v>866</v>
      </c>
      <c r="E242" s="7">
        <f t="shared" si="33"/>
        <v>159481954.60470355</v>
      </c>
      <c r="F242" s="8">
        <f t="shared" si="34"/>
        <v>8.2027115497194458</v>
      </c>
      <c r="G242" s="7">
        <f t="shared" si="45"/>
        <v>15848.931924611146</v>
      </c>
      <c r="H242">
        <v>4.2</v>
      </c>
      <c r="I242" s="7" t="s">
        <v>204</v>
      </c>
      <c r="J242" s="7" t="s">
        <v>204</v>
      </c>
      <c r="K242" s="7" t="s">
        <v>204</v>
      </c>
      <c r="L242" s="7" t="s">
        <v>204</v>
      </c>
      <c r="M242" s="7" t="s">
        <v>204</v>
      </c>
      <c r="N242" s="7">
        <v>7.9308260606203271</v>
      </c>
      <c r="O242" s="7">
        <v>4.2598260606203278</v>
      </c>
      <c r="P242">
        <v>20</v>
      </c>
      <c r="Q242">
        <f t="shared" si="35"/>
        <v>293</v>
      </c>
      <c r="R242" t="s">
        <v>205</v>
      </c>
      <c r="S242" s="9" t="s">
        <v>41</v>
      </c>
      <c r="T242" t="s">
        <v>206</v>
      </c>
      <c r="U242" t="s">
        <v>212</v>
      </c>
      <c r="V242">
        <v>202.26</v>
      </c>
      <c r="W242">
        <v>8.6010000000000009</v>
      </c>
      <c r="X242">
        <v>4.93</v>
      </c>
      <c r="Y242" s="8">
        <f t="shared" si="36"/>
        <v>-3.6710000000000012</v>
      </c>
      <c r="Z242">
        <v>-3.4409999999999998</v>
      </c>
      <c r="AA242">
        <v>4.17E-4</v>
      </c>
      <c r="AB242">
        <v>8.1099999999999992E-3</v>
      </c>
      <c r="AC242">
        <f t="shared" si="37"/>
        <v>-2.090979145788844</v>
      </c>
      <c r="AD242">
        <f t="shared" si="38"/>
        <v>-3.3798639450262424</v>
      </c>
      <c r="AE242" s="7">
        <f t="shared" si="39"/>
        <v>90.891991309465396</v>
      </c>
      <c r="AF242" s="7">
        <v>20</v>
      </c>
      <c r="AG242" s="7">
        <f t="shared" si="40"/>
        <v>-110.8919913094654</v>
      </c>
      <c r="AH242" s="7">
        <f t="shared" si="41"/>
        <v>-4.0027115497194465</v>
      </c>
      <c r="AI242">
        <v>0</v>
      </c>
      <c r="AJ242">
        <v>0.25</v>
      </c>
      <c r="AK242">
        <v>9.11</v>
      </c>
      <c r="AL242">
        <v>1.52</v>
      </c>
      <c r="AM242">
        <v>1.58</v>
      </c>
    </row>
    <row r="243" spans="1:39" x14ac:dyDescent="0.25">
      <c r="A243">
        <v>689</v>
      </c>
      <c r="B243" t="s">
        <v>63</v>
      </c>
      <c r="C243" t="s">
        <v>64</v>
      </c>
      <c r="D243" t="s">
        <v>866</v>
      </c>
      <c r="E243" s="7">
        <f t="shared" si="33"/>
        <v>72719680.1372381</v>
      </c>
      <c r="F243" s="8">
        <f t="shared" si="34"/>
        <v>7.8616519599424866</v>
      </c>
      <c r="G243" s="7">
        <f t="shared" si="45"/>
        <v>18620.871366628675</v>
      </c>
      <c r="H243">
        <v>4.2699999999999996</v>
      </c>
      <c r="I243" s="7" t="s">
        <v>204</v>
      </c>
      <c r="J243" s="7" t="s">
        <v>204</v>
      </c>
      <c r="K243" s="7" t="s">
        <v>204</v>
      </c>
      <c r="L243" s="7" t="s">
        <v>204</v>
      </c>
      <c r="M243" s="7" t="s">
        <v>204</v>
      </c>
      <c r="N243" s="7">
        <v>7.5928260606203279</v>
      </c>
      <c r="O243" s="7">
        <v>4.3298260606203272</v>
      </c>
      <c r="P243">
        <v>20</v>
      </c>
      <c r="Q243">
        <f t="shared" si="35"/>
        <v>293</v>
      </c>
      <c r="R243" t="s">
        <v>205</v>
      </c>
      <c r="S243" s="9" t="s">
        <v>41</v>
      </c>
      <c r="T243" t="s">
        <v>206</v>
      </c>
      <c r="U243" t="s">
        <v>65</v>
      </c>
      <c r="V243">
        <v>202.26</v>
      </c>
      <c r="W243">
        <v>8.1929999999999996</v>
      </c>
      <c r="X243">
        <v>4.93</v>
      </c>
      <c r="Y243" s="8">
        <f t="shared" si="36"/>
        <v>-3.2629999999999999</v>
      </c>
      <c r="Z243">
        <v>-3.3130000000000002</v>
      </c>
      <c r="AA243" s="7">
        <v>4.5899999999999998E-5</v>
      </c>
      <c r="AB243">
        <v>1.06E-2</v>
      </c>
      <c r="AC243">
        <f t="shared" si="37"/>
        <v>-1.9746941347352298</v>
      </c>
      <c r="AD243">
        <f t="shared" si="38"/>
        <v>-4.338187314462739</v>
      </c>
      <c r="AE243" s="7">
        <f t="shared" si="39"/>
        <v>89.869162881440928</v>
      </c>
      <c r="AF243" s="7">
        <v>20</v>
      </c>
      <c r="AG243" s="7">
        <f t="shared" si="40"/>
        <v>-109.86916288144093</v>
      </c>
      <c r="AH243" s="7">
        <f t="shared" si="41"/>
        <v>-3.5916519599424865</v>
      </c>
      <c r="AI243">
        <v>0</v>
      </c>
      <c r="AJ243">
        <v>0.25</v>
      </c>
      <c r="AK243">
        <v>9.11</v>
      </c>
      <c r="AL243">
        <v>1.52</v>
      </c>
      <c r="AM243">
        <v>1.58</v>
      </c>
    </row>
    <row r="244" spans="1:39" x14ac:dyDescent="0.25">
      <c r="A244">
        <v>787</v>
      </c>
      <c r="B244" t="s">
        <v>216</v>
      </c>
      <c r="C244" t="s">
        <v>217</v>
      </c>
      <c r="D244" t="s">
        <v>866</v>
      </c>
      <c r="E244" s="7">
        <f t="shared" si="33"/>
        <v>1061724648.7069336</v>
      </c>
      <c r="F244" s="8">
        <f t="shared" si="34"/>
        <v>9.0260118999352557</v>
      </c>
      <c r="G244" s="7">
        <f t="shared" si="45"/>
        <v>48977.881936844686</v>
      </c>
      <c r="H244">
        <v>4.6900000000000004</v>
      </c>
      <c r="I244" s="7" t="s">
        <v>204</v>
      </c>
      <c r="J244" s="7" t="s">
        <v>204</v>
      </c>
      <c r="K244" s="7" t="s">
        <v>204</v>
      </c>
      <c r="L244" s="7" t="s">
        <v>204</v>
      </c>
      <c r="M244" s="7" t="s">
        <v>204</v>
      </c>
      <c r="N244" s="7">
        <v>8.7098260606203315</v>
      </c>
      <c r="O244" s="7">
        <v>4.749826060620328</v>
      </c>
      <c r="P244">
        <v>20</v>
      </c>
      <c r="Q244">
        <f t="shared" si="35"/>
        <v>293</v>
      </c>
      <c r="R244" t="s">
        <v>205</v>
      </c>
      <c r="S244" s="9" t="s">
        <v>41</v>
      </c>
      <c r="T244" t="s">
        <v>206</v>
      </c>
      <c r="U244" t="s">
        <v>218</v>
      </c>
      <c r="V244">
        <v>228.3</v>
      </c>
      <c r="W244">
        <v>9.48</v>
      </c>
      <c r="X244">
        <v>5.52</v>
      </c>
      <c r="Y244" s="8">
        <f t="shared" si="36"/>
        <v>-3.9600000000000009</v>
      </c>
      <c r="Z244">
        <v>-3.67</v>
      </c>
      <c r="AA244" s="7">
        <v>2.0800000000000001E-7</v>
      </c>
      <c r="AB244">
        <v>1.6799999999999999E-4</v>
      </c>
      <c r="AC244">
        <f t="shared" si="37"/>
        <v>-3.7746907182741372</v>
      </c>
      <c r="AD244">
        <f t="shared" si="38"/>
        <v>-6.681936665037238</v>
      </c>
      <c r="AE244" s="7">
        <f t="shared" si="39"/>
        <v>105.70170793010308</v>
      </c>
      <c r="AF244" s="7">
        <v>20</v>
      </c>
      <c r="AG244" s="7">
        <f t="shared" si="40"/>
        <v>-125.70170793010308</v>
      </c>
      <c r="AH244" s="7">
        <f t="shared" si="41"/>
        <v>-4.3360118999352544</v>
      </c>
      <c r="AI244">
        <v>0</v>
      </c>
      <c r="AJ244">
        <v>0.28999999999999998</v>
      </c>
      <c r="AK244">
        <v>10.08</v>
      </c>
      <c r="AL244">
        <v>1.66</v>
      </c>
      <c r="AM244">
        <v>1.82</v>
      </c>
    </row>
    <row r="245" spans="1:39" x14ac:dyDescent="0.25">
      <c r="A245">
        <v>67</v>
      </c>
      <c r="B245" t="s">
        <v>213</v>
      </c>
      <c r="C245" t="s">
        <v>214</v>
      </c>
      <c r="D245" t="s">
        <v>866</v>
      </c>
      <c r="E245" s="7">
        <f t="shared" si="33"/>
        <v>501379901.74508405</v>
      </c>
      <c r="F245" s="8">
        <f t="shared" si="34"/>
        <v>8.7001669208943362</v>
      </c>
      <c r="G245" s="7">
        <f t="shared" si="45"/>
        <v>58884.365535558936</v>
      </c>
      <c r="H245">
        <v>4.7699999999999996</v>
      </c>
      <c r="I245" s="7" t="s">
        <v>204</v>
      </c>
      <c r="J245" s="7" t="s">
        <v>204</v>
      </c>
      <c r="K245" s="7" t="s">
        <v>204</v>
      </c>
      <c r="L245" s="7" t="s">
        <v>204</v>
      </c>
      <c r="M245" s="7" t="s">
        <v>204</v>
      </c>
      <c r="N245" s="7">
        <v>8.3788260606203302</v>
      </c>
      <c r="O245" s="7">
        <v>4.829826060620328</v>
      </c>
      <c r="P245">
        <v>20</v>
      </c>
      <c r="Q245">
        <f t="shared" si="35"/>
        <v>293</v>
      </c>
      <c r="R245" t="s">
        <v>205</v>
      </c>
      <c r="S245" s="9" t="s">
        <v>41</v>
      </c>
      <c r="T245" t="s">
        <v>206</v>
      </c>
      <c r="U245" t="s">
        <v>215</v>
      </c>
      <c r="V245">
        <v>228.3</v>
      </c>
      <c r="W245">
        <v>9.0690000000000008</v>
      </c>
      <c r="X245">
        <v>5.52</v>
      </c>
      <c r="Y245" s="8">
        <f t="shared" si="36"/>
        <v>-3.5490000000000013</v>
      </c>
      <c r="Z245">
        <v>-3.3090000000000002</v>
      </c>
      <c r="AA245" s="7">
        <v>3.6199999999999999E-5</v>
      </c>
      <c r="AB245">
        <v>1.07E-4</v>
      </c>
      <c r="AC245">
        <f t="shared" si="37"/>
        <v>-3.9706162223147903</v>
      </c>
      <c r="AD245">
        <f t="shared" si="38"/>
        <v>-4.4412914294668342</v>
      </c>
      <c r="AE245" s="7">
        <f t="shared" si="39"/>
        <v>107.42504418377905</v>
      </c>
      <c r="AF245" s="7">
        <v>20</v>
      </c>
      <c r="AG245" s="7">
        <f t="shared" si="40"/>
        <v>-127.42504418377905</v>
      </c>
      <c r="AH245" s="7">
        <f t="shared" si="41"/>
        <v>-3.9301669208943362</v>
      </c>
      <c r="AI245">
        <v>0</v>
      </c>
      <c r="AJ245">
        <v>0.28999999999999998</v>
      </c>
      <c r="AK245">
        <v>10.08</v>
      </c>
      <c r="AL245">
        <v>1.66</v>
      </c>
      <c r="AM245">
        <v>1.82</v>
      </c>
    </row>
    <row r="246" spans="1:39" x14ac:dyDescent="0.25">
      <c r="A246">
        <v>730</v>
      </c>
      <c r="B246" t="s">
        <v>219</v>
      </c>
      <c r="C246" t="s">
        <v>220</v>
      </c>
      <c r="D246" t="s">
        <v>866</v>
      </c>
      <c r="E246" s="7">
        <f t="shared" si="33"/>
        <v>56106318193.967339</v>
      </c>
      <c r="F246" s="8">
        <f t="shared" si="34"/>
        <v>10.749011770387529</v>
      </c>
      <c r="G246" s="7">
        <f t="shared" si="45"/>
        <v>128824.95516931375</v>
      </c>
      <c r="H246">
        <v>5.1100000000000003</v>
      </c>
      <c r="I246" s="7" t="s">
        <v>204</v>
      </c>
      <c r="J246" s="7" t="s">
        <v>204</v>
      </c>
      <c r="K246" s="7" t="s">
        <v>204</v>
      </c>
      <c r="L246" s="7" t="s">
        <v>204</v>
      </c>
      <c r="M246" s="7" t="s">
        <v>204</v>
      </c>
      <c r="N246" s="7">
        <v>10.41082606062033</v>
      </c>
      <c r="O246" s="7">
        <v>5.1698260606203288</v>
      </c>
      <c r="P246">
        <v>20</v>
      </c>
      <c r="Q246">
        <f t="shared" si="35"/>
        <v>293</v>
      </c>
      <c r="R246" t="s">
        <v>205</v>
      </c>
      <c r="S246" s="9" t="s">
        <v>41</v>
      </c>
      <c r="T246" t="s">
        <v>206</v>
      </c>
      <c r="U246" t="s">
        <v>221</v>
      </c>
      <c r="V246">
        <v>252.32</v>
      </c>
      <c r="W246">
        <v>11.351000000000001</v>
      </c>
      <c r="X246">
        <v>6.11</v>
      </c>
      <c r="Y246" s="8">
        <f t="shared" si="36"/>
        <v>-5.2410000000000005</v>
      </c>
      <c r="Z246">
        <v>-4.9109999999999996</v>
      </c>
      <c r="AA246" s="7">
        <v>2.5799999999999999E-6</v>
      </c>
      <c r="AB246" s="7">
        <v>2.4499999999999999E-5</v>
      </c>
      <c r="AC246">
        <f t="shared" si="37"/>
        <v>-4.6108339156354674</v>
      </c>
      <c r="AD246">
        <f t="shared" si="38"/>
        <v>-5.5883802940367699</v>
      </c>
      <c r="AE246" s="7">
        <f t="shared" si="39"/>
        <v>113.05631902237991</v>
      </c>
      <c r="AF246" s="7">
        <v>20</v>
      </c>
      <c r="AG246" s="7">
        <f t="shared" si="40"/>
        <v>-133.05631902237991</v>
      </c>
      <c r="AH246" s="7">
        <f t="shared" si="41"/>
        <v>-5.639011770387528</v>
      </c>
      <c r="AI246">
        <v>0</v>
      </c>
      <c r="AJ246">
        <v>0.31</v>
      </c>
      <c r="AK246">
        <v>11.48</v>
      </c>
      <c r="AL246">
        <v>1.84</v>
      </c>
      <c r="AM246">
        <v>1.95</v>
      </c>
    </row>
    <row r="247" spans="1:39" x14ac:dyDescent="0.25">
      <c r="A247">
        <v>746</v>
      </c>
      <c r="B247" t="s">
        <v>222</v>
      </c>
      <c r="C247" t="s">
        <v>223</v>
      </c>
      <c r="D247" t="s">
        <v>866</v>
      </c>
      <c r="E247" s="7">
        <f t="shared" si="33"/>
        <v>6314887995.8714027</v>
      </c>
      <c r="F247" s="8">
        <f t="shared" si="34"/>
        <v>9.8003656520874891</v>
      </c>
      <c r="G247" s="7">
        <f t="shared" si="45"/>
        <v>162181.00973589328</v>
      </c>
      <c r="H247">
        <v>5.21</v>
      </c>
      <c r="I247" s="7" t="s">
        <v>204</v>
      </c>
      <c r="J247" s="7" t="s">
        <v>204</v>
      </c>
      <c r="K247" s="7" t="s">
        <v>204</v>
      </c>
      <c r="L247" s="7" t="s">
        <v>204</v>
      </c>
      <c r="M247" s="7" t="s">
        <v>204</v>
      </c>
      <c r="N247" s="7">
        <v>9.5108260606203299</v>
      </c>
      <c r="O247" s="7">
        <v>5.2698260606203284</v>
      </c>
      <c r="P247">
        <v>20</v>
      </c>
      <c r="Q247">
        <f t="shared" si="35"/>
        <v>293</v>
      </c>
      <c r="R247" t="s">
        <v>205</v>
      </c>
      <c r="S247" s="9" t="s">
        <v>41</v>
      </c>
      <c r="T247" t="s">
        <v>206</v>
      </c>
      <c r="U247" t="s">
        <v>224</v>
      </c>
      <c r="V247">
        <v>252.32</v>
      </c>
      <c r="W247">
        <v>10.351000000000001</v>
      </c>
      <c r="X247">
        <v>6.11</v>
      </c>
      <c r="Y247" s="8">
        <f t="shared" si="36"/>
        <v>-4.2410000000000005</v>
      </c>
      <c r="Z247">
        <v>-4.5709999999999997</v>
      </c>
      <c r="AA247" s="7">
        <v>3.32E-6</v>
      </c>
      <c r="AB247">
        <v>1.73E-3</v>
      </c>
      <c r="AC247">
        <f t="shared" si="37"/>
        <v>-2.7619538968712045</v>
      </c>
      <c r="AD247">
        <f t="shared" si="38"/>
        <v>-5.4788619162959638</v>
      </c>
      <c r="AE247" s="7">
        <f t="shared" si="39"/>
        <v>96.793801385204759</v>
      </c>
      <c r="AF247" s="7">
        <v>20</v>
      </c>
      <c r="AG247" s="7">
        <f t="shared" si="40"/>
        <v>-116.79380138520476</v>
      </c>
      <c r="AH247" s="7">
        <f t="shared" si="41"/>
        <v>-4.5903656520874891</v>
      </c>
      <c r="AI247">
        <v>0</v>
      </c>
      <c r="AJ247">
        <v>0.31</v>
      </c>
      <c r="AK247">
        <v>11.48</v>
      </c>
      <c r="AL247">
        <v>1.84</v>
      </c>
      <c r="AM247">
        <v>1.95</v>
      </c>
    </row>
    <row r="248" spans="1:39" x14ac:dyDescent="0.25">
      <c r="A248">
        <v>33</v>
      </c>
      <c r="B248" t="s">
        <v>228</v>
      </c>
      <c r="C248" t="s">
        <v>229</v>
      </c>
      <c r="D248" t="s">
        <v>866</v>
      </c>
      <c r="E248" s="7">
        <f t="shared" si="33"/>
        <v>24416540359.170101</v>
      </c>
      <c r="F248" s="8">
        <f t="shared" si="34"/>
        <v>10.387684127693896</v>
      </c>
      <c r="G248" s="7">
        <f t="shared" si="45"/>
        <v>173780.0828749378</v>
      </c>
      <c r="H248">
        <v>5.24</v>
      </c>
      <c r="I248" s="7" t="s">
        <v>204</v>
      </c>
      <c r="J248" s="7" t="s">
        <v>204</v>
      </c>
      <c r="K248" s="7" t="s">
        <v>204</v>
      </c>
      <c r="L248" s="7" t="s">
        <v>204</v>
      </c>
      <c r="M248" s="7" t="s">
        <v>204</v>
      </c>
      <c r="N248" s="7">
        <v>10.048826060620328</v>
      </c>
      <c r="O248" s="7">
        <v>5.2998260606203278</v>
      </c>
      <c r="P248">
        <v>20</v>
      </c>
      <c r="Q248">
        <f t="shared" si="35"/>
        <v>293</v>
      </c>
      <c r="R248" t="s">
        <v>205</v>
      </c>
      <c r="S248" s="9" t="s">
        <v>41</v>
      </c>
      <c r="T248" t="s">
        <v>206</v>
      </c>
      <c r="U248" t="s">
        <v>230</v>
      </c>
      <c r="V248">
        <v>252.32</v>
      </c>
      <c r="W248">
        <v>10.859</v>
      </c>
      <c r="X248">
        <v>6.11</v>
      </c>
      <c r="Y248" s="8">
        <f t="shared" si="36"/>
        <v>-4.7489999999999997</v>
      </c>
      <c r="Z248">
        <v>-4.7290000000000001</v>
      </c>
      <c r="AA248" s="7">
        <v>1.31E-7</v>
      </c>
      <c r="AB248" s="7">
        <v>2.3099999999999999E-5</v>
      </c>
      <c r="AC248">
        <f t="shared" si="37"/>
        <v>-4.636388020107856</v>
      </c>
      <c r="AD248">
        <f t="shared" si="38"/>
        <v>-6.8827287043442356</v>
      </c>
      <c r="AE248" s="7">
        <f t="shared" si="39"/>
        <v>113.28108973246754</v>
      </c>
      <c r="AF248" s="7">
        <v>20</v>
      </c>
      <c r="AG248" s="7">
        <f t="shared" si="40"/>
        <v>-133.28108973246754</v>
      </c>
      <c r="AH248" s="7">
        <f t="shared" si="41"/>
        <v>-5.1476841276938963</v>
      </c>
      <c r="AI248">
        <v>0</v>
      </c>
      <c r="AJ248">
        <v>0.31</v>
      </c>
      <c r="AK248">
        <v>11.48</v>
      </c>
      <c r="AL248">
        <v>1.84</v>
      </c>
      <c r="AM248">
        <v>1.95</v>
      </c>
    </row>
    <row r="249" spans="1:39" x14ac:dyDescent="0.25">
      <c r="A249">
        <v>774</v>
      </c>
      <c r="B249" t="s">
        <v>225</v>
      </c>
      <c r="C249" t="s">
        <v>226</v>
      </c>
      <c r="D249" t="s">
        <v>866</v>
      </c>
      <c r="E249" s="7">
        <f t="shared" si="33"/>
        <v>19055699199.771698</v>
      </c>
      <c r="F249" s="8">
        <f t="shared" si="34"/>
        <v>10.280024888717293</v>
      </c>
      <c r="G249" s="7">
        <f t="shared" si="45"/>
        <v>177827.94100389251</v>
      </c>
      <c r="H249">
        <v>5.25</v>
      </c>
      <c r="I249" s="7" t="s">
        <v>204</v>
      </c>
      <c r="J249" s="7" t="s">
        <v>204</v>
      </c>
      <c r="K249" s="7" t="s">
        <v>204</v>
      </c>
      <c r="L249" s="7" t="s">
        <v>204</v>
      </c>
      <c r="M249" s="7" t="s">
        <v>204</v>
      </c>
      <c r="N249" s="7">
        <v>9.9318260606203275</v>
      </c>
      <c r="O249" s="7">
        <v>5.3098260606203276</v>
      </c>
      <c r="P249">
        <v>20</v>
      </c>
      <c r="Q249">
        <f t="shared" si="35"/>
        <v>293</v>
      </c>
      <c r="R249" t="s">
        <v>205</v>
      </c>
      <c r="S249" s="9" t="s">
        <v>41</v>
      </c>
      <c r="T249" t="s">
        <v>206</v>
      </c>
      <c r="U249" t="s">
        <v>227</v>
      </c>
      <c r="V249">
        <v>252.32</v>
      </c>
      <c r="W249">
        <v>10.731999999999999</v>
      </c>
      <c r="X249">
        <v>6.11</v>
      </c>
      <c r="Y249" s="8">
        <f t="shared" si="36"/>
        <v>-4.621999999999999</v>
      </c>
      <c r="Z249">
        <v>-4.6219999999999999</v>
      </c>
      <c r="AA249" s="7">
        <v>1.05E-7</v>
      </c>
      <c r="AB249" s="7">
        <v>1.0200000000000001E-5</v>
      </c>
      <c r="AC249">
        <f t="shared" si="37"/>
        <v>-4.991399828238082</v>
      </c>
      <c r="AD249">
        <f t="shared" si="38"/>
        <v>-6.9788107009300617</v>
      </c>
      <c r="AE249" s="7">
        <f t="shared" si="39"/>
        <v>116.40372923991487</v>
      </c>
      <c r="AF249" s="7">
        <v>20</v>
      </c>
      <c r="AG249" s="7">
        <f t="shared" si="40"/>
        <v>-136.40372923991487</v>
      </c>
      <c r="AH249" s="7">
        <f t="shared" si="41"/>
        <v>-5.0300248887172936</v>
      </c>
      <c r="AI249">
        <v>0</v>
      </c>
      <c r="AJ249">
        <v>0.31</v>
      </c>
      <c r="AK249">
        <v>11.48</v>
      </c>
      <c r="AL249">
        <v>1.84</v>
      </c>
      <c r="AM249">
        <v>1.95</v>
      </c>
    </row>
    <row r="250" spans="1:39" x14ac:dyDescent="0.25">
      <c r="A250">
        <v>45</v>
      </c>
      <c r="B250" t="s">
        <v>231</v>
      </c>
      <c r="C250" t="s">
        <v>232</v>
      </c>
      <c r="D250" t="s">
        <v>866</v>
      </c>
      <c r="E250" s="7">
        <f t="shared" si="33"/>
        <v>98515614805.526962</v>
      </c>
      <c r="F250" s="8">
        <f t="shared" si="34"/>
        <v>10.993505071984082</v>
      </c>
      <c r="G250" s="7">
        <f t="shared" si="45"/>
        <v>331131.12148259126</v>
      </c>
      <c r="H250">
        <v>5.52</v>
      </c>
      <c r="I250" s="7" t="s">
        <v>204</v>
      </c>
      <c r="J250" s="7" t="s">
        <v>204</v>
      </c>
      <c r="K250" s="7" t="s">
        <v>204</v>
      </c>
      <c r="L250" s="7" t="s">
        <v>204</v>
      </c>
      <c r="M250" s="7" t="s">
        <v>204</v>
      </c>
      <c r="N250" s="7">
        <v>10.658826060620328</v>
      </c>
      <c r="O250" s="7">
        <v>5.579826060620328</v>
      </c>
      <c r="P250">
        <v>20</v>
      </c>
      <c r="Q250">
        <f t="shared" si="35"/>
        <v>293</v>
      </c>
      <c r="R250" t="s">
        <v>205</v>
      </c>
      <c r="S250" s="9" t="s">
        <v>41</v>
      </c>
      <c r="T250" t="s">
        <v>206</v>
      </c>
      <c r="U250" t="s">
        <v>233</v>
      </c>
      <c r="V250">
        <v>278.36</v>
      </c>
      <c r="W250">
        <v>11.779</v>
      </c>
      <c r="X250">
        <v>6.7</v>
      </c>
      <c r="Y250" s="8">
        <f t="shared" si="36"/>
        <v>-5.0789999999999997</v>
      </c>
      <c r="Z250">
        <v>-5.2389999999999999</v>
      </c>
      <c r="AA250" s="7">
        <v>1.85E-9</v>
      </c>
      <c r="AB250" s="7">
        <v>3.3300000000000003E-5</v>
      </c>
      <c r="AC250">
        <f t="shared" si="37"/>
        <v>-4.4775557664936798</v>
      </c>
      <c r="AD250">
        <f t="shared" si="38"/>
        <v>-8.7328282715969863</v>
      </c>
      <c r="AE250" s="7">
        <f t="shared" si="39"/>
        <v>111.88402107493549</v>
      </c>
      <c r="AF250" s="7">
        <v>20</v>
      </c>
      <c r="AG250" s="7">
        <f t="shared" si="40"/>
        <v>-131.8840210749355</v>
      </c>
      <c r="AH250" s="7">
        <f t="shared" si="41"/>
        <v>-5.473505071984083</v>
      </c>
      <c r="AI250">
        <v>0</v>
      </c>
      <c r="AJ250">
        <v>0.35</v>
      </c>
      <c r="AK250">
        <v>12.45</v>
      </c>
      <c r="AL250">
        <v>1.99</v>
      </c>
      <c r="AM250">
        <v>2.19</v>
      </c>
    </row>
    <row r="251" spans="1:39" x14ac:dyDescent="0.25">
      <c r="A251">
        <v>726</v>
      </c>
      <c r="B251" t="s">
        <v>234</v>
      </c>
      <c r="C251" t="s">
        <v>235</v>
      </c>
      <c r="D251" t="s">
        <v>866</v>
      </c>
      <c r="E251" s="7">
        <f t="shared" si="33"/>
        <v>195724383084.07349</v>
      </c>
      <c r="F251" s="8">
        <f t="shared" si="34"/>
        <v>11.291644932858963</v>
      </c>
      <c r="G251" s="7">
        <f t="shared" si="45"/>
        <v>407380.27780411334</v>
      </c>
      <c r="H251">
        <v>5.61</v>
      </c>
      <c r="I251" s="7" t="s">
        <v>204</v>
      </c>
      <c r="J251" s="7" t="s">
        <v>204</v>
      </c>
      <c r="K251" s="7" t="s">
        <v>204</v>
      </c>
      <c r="L251" s="7" t="s">
        <v>204</v>
      </c>
      <c r="M251" s="7" t="s">
        <v>204</v>
      </c>
      <c r="N251" s="7">
        <v>10.940826060620328</v>
      </c>
      <c r="O251" s="7">
        <v>5.6698260606203279</v>
      </c>
      <c r="P251">
        <v>20</v>
      </c>
      <c r="Q251">
        <f t="shared" si="35"/>
        <v>293</v>
      </c>
      <c r="R251" t="s">
        <v>205</v>
      </c>
      <c r="S251" s="9" t="s">
        <v>41</v>
      </c>
      <c r="T251" t="s">
        <v>206</v>
      </c>
      <c r="U251" t="s">
        <v>236</v>
      </c>
      <c r="V251">
        <v>276.33999999999997</v>
      </c>
      <c r="W251">
        <v>11.971</v>
      </c>
      <c r="X251">
        <v>6.7</v>
      </c>
      <c r="Y251" s="8">
        <f t="shared" si="36"/>
        <v>-5.2709999999999999</v>
      </c>
      <c r="Z251">
        <v>-5.2709999999999999</v>
      </c>
      <c r="AA251" s="7">
        <v>1.17E-7</v>
      </c>
      <c r="AB251" s="7">
        <v>8.1100000000000003E-6</v>
      </c>
      <c r="AC251">
        <f t="shared" si="37"/>
        <v>-5.090979145788844</v>
      </c>
      <c r="AD251">
        <f t="shared" si="38"/>
        <v>-6.9318141382538387</v>
      </c>
      <c r="AE251" s="7">
        <f t="shared" si="39"/>
        <v>117.27961647517716</v>
      </c>
      <c r="AF251" s="7">
        <v>20</v>
      </c>
      <c r="AG251" s="7">
        <f t="shared" si="40"/>
        <v>-137.27961647517716</v>
      </c>
      <c r="AH251" s="7">
        <f t="shared" si="41"/>
        <v>-5.6816449328589629</v>
      </c>
      <c r="AI251">
        <v>0</v>
      </c>
      <c r="AJ251">
        <v>0.33</v>
      </c>
      <c r="AK251">
        <v>12.89</v>
      </c>
      <c r="AL251">
        <v>2.02</v>
      </c>
      <c r="AM251">
        <v>2.08</v>
      </c>
    </row>
    <row r="252" spans="1:39" x14ac:dyDescent="0.25">
      <c r="A252">
        <v>735</v>
      </c>
      <c r="B252" t="s">
        <v>237</v>
      </c>
      <c r="C252" t="s">
        <v>238</v>
      </c>
      <c r="D252" t="s">
        <v>866</v>
      </c>
      <c r="E252" s="7">
        <f t="shared" si="33"/>
        <v>85278597315.952896</v>
      </c>
      <c r="F252" s="8">
        <f t="shared" si="34"/>
        <v>10.930840048355204</v>
      </c>
      <c r="G252" s="7">
        <f t="shared" si="45"/>
        <v>436515.83224016649</v>
      </c>
      <c r="H252">
        <v>5.64</v>
      </c>
      <c r="I252" s="7" t="s">
        <v>204</v>
      </c>
      <c r="J252" s="7" t="s">
        <v>204</v>
      </c>
      <c r="K252" s="7" t="s">
        <v>204</v>
      </c>
      <c r="L252" s="7" t="s">
        <v>204</v>
      </c>
      <c r="M252" s="7" t="s">
        <v>204</v>
      </c>
      <c r="N252" s="7">
        <v>10.546826060620329</v>
      </c>
      <c r="O252" s="7">
        <v>5.6998260606203281</v>
      </c>
      <c r="P252">
        <v>20</v>
      </c>
      <c r="Q252">
        <f t="shared" si="35"/>
        <v>293</v>
      </c>
      <c r="R252" t="s">
        <v>205</v>
      </c>
      <c r="S252" s="9" t="s">
        <v>41</v>
      </c>
      <c r="T252" t="s">
        <v>206</v>
      </c>
      <c r="U252" t="s">
        <v>239</v>
      </c>
      <c r="V252">
        <v>276.33999999999997</v>
      </c>
      <c r="W252">
        <v>11.547000000000001</v>
      </c>
      <c r="X252">
        <v>6.7</v>
      </c>
      <c r="Y252" s="8">
        <f t="shared" si="36"/>
        <v>-4.8470000000000004</v>
      </c>
      <c r="Z252">
        <v>-4.8470000000000004</v>
      </c>
      <c r="AA252" s="7">
        <v>1.6700000000000001E-8</v>
      </c>
      <c r="AB252" s="7">
        <v>4.4400000000000001E-7</v>
      </c>
      <c r="AC252">
        <f t="shared" si="37"/>
        <v>-6.3526170298853799</v>
      </c>
      <c r="AD252">
        <f t="shared" si="38"/>
        <v>-7.7772835288524167</v>
      </c>
      <c r="AE252" s="7">
        <f t="shared" si="39"/>
        <v>128.37682566864419</v>
      </c>
      <c r="AF252" s="7">
        <v>20</v>
      </c>
      <c r="AG252" s="7">
        <f t="shared" si="40"/>
        <v>-148.37682566864419</v>
      </c>
      <c r="AH252" s="7">
        <f t="shared" si="41"/>
        <v>-5.2908400483552045</v>
      </c>
      <c r="AI252">
        <v>0</v>
      </c>
      <c r="AJ252">
        <v>0.33</v>
      </c>
      <c r="AK252">
        <v>12.89</v>
      </c>
      <c r="AL252">
        <v>2.02</v>
      </c>
      <c r="AM252">
        <v>2.08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6"/>
  <sheetViews>
    <sheetView topLeftCell="A111" workbookViewId="0">
      <selection activeCell="F181" sqref="F181"/>
    </sheetView>
  </sheetViews>
  <sheetFormatPr defaultRowHeight="15" x14ac:dyDescent="0.25"/>
  <sheetData>
    <row r="1" spans="1:39" x14ac:dyDescent="0.25">
      <c r="A1" s="1" t="s">
        <v>1558</v>
      </c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1" t="s">
        <v>5</v>
      </c>
      <c r="H1" s="1" t="s">
        <v>6</v>
      </c>
      <c r="I1" s="3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5" t="s">
        <v>12</v>
      </c>
      <c r="O1" s="5" t="s">
        <v>13</v>
      </c>
      <c r="P1" s="1" t="s">
        <v>14</v>
      </c>
      <c r="Q1" s="1" t="s">
        <v>15</v>
      </c>
      <c r="R1" s="1" t="s">
        <v>16</v>
      </c>
      <c r="S1" s="6" t="s">
        <v>17</v>
      </c>
      <c r="T1" s="1" t="s">
        <v>1559</v>
      </c>
      <c r="U1" s="1" t="s">
        <v>18</v>
      </c>
      <c r="V1" s="2" t="s">
        <v>19</v>
      </c>
      <c r="W1" s="1" t="s">
        <v>20</v>
      </c>
      <c r="X1" s="1" t="s">
        <v>21</v>
      </c>
      <c r="Y1" s="2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</row>
    <row r="2" spans="1:39" x14ac:dyDescent="0.25">
      <c r="A2">
        <v>175</v>
      </c>
      <c r="B2" t="s">
        <v>66</v>
      </c>
      <c r="C2" t="s">
        <v>67</v>
      </c>
      <c r="D2" t="s">
        <v>1541</v>
      </c>
      <c r="E2" s="7">
        <f t="shared" ref="E2:E47" si="0">10^F2</f>
        <v>0.74387506290756644</v>
      </c>
      <c r="F2" s="8">
        <f t="shared" ref="F2:F47" si="1">H2-AH2</f>
        <v>-0.12850000000000034</v>
      </c>
      <c r="G2" s="7">
        <f t="shared" ref="G2:G53" si="2">10^H2</f>
        <v>0.81002794168035064</v>
      </c>
      <c r="H2" s="7">
        <v>-9.1499999999999998E-2</v>
      </c>
      <c r="I2" s="7">
        <f t="shared" ref="I2:I47" si="3">1.5</f>
        <v>1.5</v>
      </c>
      <c r="J2" s="7">
        <f t="shared" ref="J2:J47" si="4">K2-AH2</f>
        <v>4.7591259055680991E-2</v>
      </c>
      <c r="K2" s="7">
        <f t="shared" ref="K2:K47" si="5">LOG(I2*G2)</f>
        <v>8.4591259055681323E-2</v>
      </c>
      <c r="L2" s="7">
        <f t="shared" ref="L2:M47" si="6">10^J2</f>
        <v>1.1158125943613497</v>
      </c>
      <c r="M2" s="7">
        <f t="shared" si="6"/>
        <v>1.2150419125205261</v>
      </c>
      <c r="N2" s="7">
        <f t="shared" ref="N2:N47" si="7">LOG(EXP((AE2/8.314)*((1000/298)-(1000/Q2))+LN(L2)))</f>
        <v>4.7591259055680964E-2</v>
      </c>
      <c r="O2" s="7">
        <f t="shared" ref="O2:O47" si="8">LOG(EXP((-AF2/8.314)*((1000/298)-(1000/Q2))+LN(M2)))</f>
        <v>8.4591259055681323E-2</v>
      </c>
      <c r="P2">
        <v>25</v>
      </c>
      <c r="Q2">
        <f t="shared" ref="Q2:Q65" si="9">P2+273</f>
        <v>298</v>
      </c>
      <c r="R2" t="s">
        <v>40</v>
      </c>
      <c r="S2" s="9" t="s">
        <v>41</v>
      </c>
      <c r="T2" t="s">
        <v>42</v>
      </c>
      <c r="U2" t="s">
        <v>69</v>
      </c>
      <c r="V2">
        <v>133.41</v>
      </c>
      <c r="W2">
        <v>2.6429999999999998</v>
      </c>
      <c r="X2">
        <v>2.68</v>
      </c>
      <c r="Y2" s="8">
        <f t="shared" ref="Y2:Y65" si="10">X2-W2</f>
        <v>3.7000000000000366E-2</v>
      </c>
      <c r="Z2">
        <v>-0.153</v>
      </c>
      <c r="AA2" s="7">
        <v>14900</v>
      </c>
      <c r="AB2" s="7">
        <v>16500</v>
      </c>
      <c r="AC2">
        <f t="shared" ref="AC2:AC65" si="11">LOG(AB2)</f>
        <v>4.2174839442139067</v>
      </c>
      <c r="AD2">
        <f t="shared" ref="AD2:AD65" si="12">LOG(AA2)</f>
        <v>4.173186268412274</v>
      </c>
      <c r="AE2" s="7">
        <f t="shared" ref="AE2:AE65" si="13">-3.82*LN(AB2)+72.5</f>
        <v>35.403538179225279</v>
      </c>
      <c r="AF2" s="7">
        <v>20</v>
      </c>
      <c r="AG2" s="7">
        <f t="shared" ref="AG2:AG65" si="14">-AF2-AE2</f>
        <v>-55.403538179225279</v>
      </c>
      <c r="AH2" s="7">
        <f t="shared" ref="AH2:AH65" si="15">LOG(EXP((-AG2/8.314)*((1000/298)-(1000/Q2))+LN(10^Y2)))</f>
        <v>3.7000000000000331E-2</v>
      </c>
      <c r="AI2">
        <v>0</v>
      </c>
      <c r="AJ2">
        <v>0.01</v>
      </c>
      <c r="AK2">
        <v>2.4</v>
      </c>
      <c r="AL2">
        <v>0.44</v>
      </c>
      <c r="AM2">
        <v>0.76</v>
      </c>
    </row>
    <row r="3" spans="1:39" x14ac:dyDescent="0.25">
      <c r="A3">
        <v>248</v>
      </c>
      <c r="B3" t="s">
        <v>70</v>
      </c>
      <c r="C3" t="s">
        <v>71</v>
      </c>
      <c r="D3" t="s">
        <v>1541</v>
      </c>
      <c r="E3" s="7">
        <f t="shared" si="0"/>
        <v>2.655828334546674</v>
      </c>
      <c r="F3" s="8">
        <f t="shared" si="1"/>
        <v>0.42419999999999969</v>
      </c>
      <c r="G3" s="7">
        <f t="shared" si="2"/>
        <v>1.2000518202042654</v>
      </c>
      <c r="H3" s="7">
        <v>7.9200000000000007E-2</v>
      </c>
      <c r="I3" s="7">
        <f t="shared" si="3"/>
        <v>1.5</v>
      </c>
      <c r="J3" s="7">
        <f t="shared" si="4"/>
        <v>0.60029125905568093</v>
      </c>
      <c r="K3" s="7">
        <f t="shared" si="5"/>
        <v>0.25529125905568123</v>
      </c>
      <c r="L3" s="7">
        <f t="shared" si="6"/>
        <v>3.9837425018200108</v>
      </c>
      <c r="M3" s="7">
        <f t="shared" si="6"/>
        <v>1.8000777303063979</v>
      </c>
      <c r="N3" s="7">
        <f t="shared" si="7"/>
        <v>0.60029125905568093</v>
      </c>
      <c r="O3" s="7">
        <f t="shared" si="8"/>
        <v>0.25529125905568123</v>
      </c>
      <c r="P3">
        <v>25</v>
      </c>
      <c r="Q3">
        <f t="shared" si="9"/>
        <v>298</v>
      </c>
      <c r="R3" t="s">
        <v>40</v>
      </c>
      <c r="S3" s="9" t="s">
        <v>41</v>
      </c>
      <c r="T3" t="s">
        <v>42</v>
      </c>
      <c r="U3" t="s">
        <v>72</v>
      </c>
      <c r="V3">
        <v>131.38999999999999</v>
      </c>
      <c r="W3">
        <v>2.8149999999999999</v>
      </c>
      <c r="X3">
        <v>2.4700000000000002</v>
      </c>
      <c r="Y3" s="8">
        <f t="shared" si="10"/>
        <v>-0.34499999999999975</v>
      </c>
      <c r="Z3">
        <v>-0.39500000000000002</v>
      </c>
      <c r="AA3" s="7">
        <v>9660</v>
      </c>
      <c r="AB3" s="7">
        <v>9200</v>
      </c>
      <c r="AC3">
        <f t="shared" si="11"/>
        <v>3.9637878273455551</v>
      </c>
      <c r="AD3">
        <f t="shared" si="12"/>
        <v>3.9849771264154934</v>
      </c>
      <c r="AE3" s="7">
        <f t="shared" si="13"/>
        <v>37.635017525198158</v>
      </c>
      <c r="AF3" s="7">
        <v>20</v>
      </c>
      <c r="AG3" s="7">
        <f t="shared" si="14"/>
        <v>-57.635017525198158</v>
      </c>
      <c r="AH3" s="7">
        <f t="shared" si="15"/>
        <v>-0.3449999999999997</v>
      </c>
      <c r="AI3">
        <v>0</v>
      </c>
      <c r="AJ3">
        <v>0.11</v>
      </c>
      <c r="AK3">
        <v>2.56</v>
      </c>
      <c r="AL3">
        <v>0.64</v>
      </c>
      <c r="AM3">
        <v>0.71</v>
      </c>
    </row>
    <row r="4" spans="1:39" x14ac:dyDescent="0.25">
      <c r="A4">
        <v>50</v>
      </c>
      <c r="B4" t="s">
        <v>73</v>
      </c>
      <c r="C4" t="s">
        <v>74</v>
      </c>
      <c r="D4" t="s">
        <v>1541</v>
      </c>
      <c r="E4" s="7">
        <f t="shared" si="0"/>
        <v>3.6982817978026632</v>
      </c>
      <c r="F4" s="8">
        <f t="shared" si="1"/>
        <v>0.56800000000000006</v>
      </c>
      <c r="G4" s="7">
        <f t="shared" si="2"/>
        <v>1.6982436524617444</v>
      </c>
      <c r="H4" s="7">
        <v>0.23</v>
      </c>
      <c r="I4" s="7">
        <f t="shared" si="3"/>
        <v>1.5</v>
      </c>
      <c r="J4" s="7">
        <f t="shared" si="4"/>
        <v>0.7440912590556813</v>
      </c>
      <c r="K4" s="7">
        <f t="shared" si="5"/>
        <v>0.40609125905568122</v>
      </c>
      <c r="L4" s="7">
        <f t="shared" si="6"/>
        <v>5.547422696703995</v>
      </c>
      <c r="M4" s="7">
        <f t="shared" si="6"/>
        <v>2.5473654786926168</v>
      </c>
      <c r="N4" s="7">
        <f t="shared" si="7"/>
        <v>0.74409125905568141</v>
      </c>
      <c r="O4" s="7">
        <f t="shared" si="8"/>
        <v>0.40609125905568128</v>
      </c>
      <c r="P4">
        <v>25</v>
      </c>
      <c r="Q4">
        <f t="shared" si="9"/>
        <v>298</v>
      </c>
      <c r="R4" t="s">
        <v>40</v>
      </c>
      <c r="S4" s="9" t="s">
        <v>41</v>
      </c>
      <c r="T4" t="s">
        <v>42</v>
      </c>
      <c r="U4" t="s">
        <v>75</v>
      </c>
      <c r="V4">
        <v>153.82</v>
      </c>
      <c r="W4">
        <v>2.778</v>
      </c>
      <c r="X4">
        <v>2.44</v>
      </c>
      <c r="Y4" s="8">
        <f t="shared" si="10"/>
        <v>-0.33800000000000008</v>
      </c>
      <c r="Z4">
        <v>5.1999999999999998E-2</v>
      </c>
      <c r="AA4" s="7">
        <v>13300</v>
      </c>
      <c r="AB4" s="7">
        <v>15300</v>
      </c>
      <c r="AC4">
        <f t="shared" si="11"/>
        <v>4.1846914308175984</v>
      </c>
      <c r="AD4">
        <f t="shared" si="12"/>
        <v>4.1238516409670858</v>
      </c>
      <c r="AE4" s="7">
        <f t="shared" si="13"/>
        <v>35.691977029806388</v>
      </c>
      <c r="AF4" s="7">
        <v>20</v>
      </c>
      <c r="AG4" s="7">
        <f t="shared" si="14"/>
        <v>-55.691977029806388</v>
      </c>
      <c r="AH4" s="7">
        <f t="shared" si="15"/>
        <v>-0.33800000000000008</v>
      </c>
      <c r="AI4">
        <v>0</v>
      </c>
      <c r="AJ4">
        <v>0</v>
      </c>
      <c r="AK4">
        <v>2.56</v>
      </c>
      <c r="AL4">
        <v>0.55000000000000004</v>
      </c>
      <c r="AM4">
        <v>0.74</v>
      </c>
    </row>
    <row r="5" spans="1:39" x14ac:dyDescent="0.25">
      <c r="A5">
        <v>830</v>
      </c>
      <c r="B5" t="s">
        <v>76</v>
      </c>
      <c r="C5" t="s">
        <v>77</v>
      </c>
      <c r="D5" t="s">
        <v>1541</v>
      </c>
      <c r="E5" s="7">
        <f t="shared" si="0"/>
        <v>3.483373150360118</v>
      </c>
      <c r="F5" s="8">
        <f t="shared" si="1"/>
        <v>0.54199999999999993</v>
      </c>
      <c r="G5" s="7">
        <f t="shared" si="2"/>
        <v>0.73960527505823781</v>
      </c>
      <c r="H5" s="7">
        <v>-0.13100000000000001</v>
      </c>
      <c r="I5" s="7">
        <f t="shared" si="3"/>
        <v>1.5</v>
      </c>
      <c r="J5" s="7">
        <f t="shared" si="4"/>
        <v>0.71809125905568116</v>
      </c>
      <c r="K5" s="7">
        <f t="shared" si="5"/>
        <v>4.5091259055681288E-2</v>
      </c>
      <c r="L5" s="7">
        <f t="shared" si="6"/>
        <v>5.2250597255401772</v>
      </c>
      <c r="M5" s="7">
        <f t="shared" si="6"/>
        <v>1.1094079125873568</v>
      </c>
      <c r="N5" s="7">
        <f t="shared" si="7"/>
        <v>0.71809125905568127</v>
      </c>
      <c r="O5" s="7">
        <f t="shared" si="8"/>
        <v>4.5091259055681288E-2</v>
      </c>
      <c r="P5">
        <v>25</v>
      </c>
      <c r="Q5">
        <f t="shared" si="9"/>
        <v>298</v>
      </c>
      <c r="R5" t="s">
        <v>40</v>
      </c>
      <c r="S5" s="9" t="s">
        <v>41</v>
      </c>
      <c r="T5" t="s">
        <v>42</v>
      </c>
      <c r="U5" t="s">
        <v>78</v>
      </c>
      <c r="V5">
        <v>96.11</v>
      </c>
      <c r="W5">
        <v>2.863</v>
      </c>
      <c r="X5">
        <v>2.19</v>
      </c>
      <c r="Y5" s="8">
        <f t="shared" si="10"/>
        <v>-0.67300000000000004</v>
      </c>
      <c r="Z5">
        <v>-0.59299999999999997</v>
      </c>
      <c r="AA5" s="7">
        <v>9560</v>
      </c>
      <c r="AB5" s="7">
        <v>10300</v>
      </c>
      <c r="AC5">
        <f t="shared" si="11"/>
        <v>4.012837224705172</v>
      </c>
      <c r="AD5">
        <f t="shared" si="12"/>
        <v>3.9804578922761</v>
      </c>
      <c r="AE5" s="7">
        <f t="shared" si="13"/>
        <v>37.20358515448828</v>
      </c>
      <c r="AF5" s="7">
        <v>20</v>
      </c>
      <c r="AG5" s="7">
        <f t="shared" si="14"/>
        <v>-57.20358515448828</v>
      </c>
      <c r="AH5" s="7">
        <f t="shared" si="15"/>
        <v>-0.67299999999999993</v>
      </c>
      <c r="AI5">
        <v>0</v>
      </c>
      <c r="AJ5">
        <v>0.12</v>
      </c>
      <c r="AK5">
        <v>2.89</v>
      </c>
      <c r="AL5">
        <v>0.66</v>
      </c>
      <c r="AM5">
        <v>0.73</v>
      </c>
    </row>
    <row r="6" spans="1:39" x14ac:dyDescent="0.25">
      <c r="A6">
        <v>169</v>
      </c>
      <c r="B6" t="s">
        <v>79</v>
      </c>
      <c r="C6" t="s">
        <v>80</v>
      </c>
      <c r="D6" t="s">
        <v>1541</v>
      </c>
      <c r="E6" s="7">
        <f t="shared" si="0"/>
        <v>3.6475394692560799</v>
      </c>
      <c r="F6" s="8">
        <f t="shared" si="1"/>
        <v>0.56200000000000017</v>
      </c>
      <c r="G6" s="7">
        <f t="shared" si="2"/>
        <v>0.59979107625550931</v>
      </c>
      <c r="H6" s="7">
        <v>-0.222</v>
      </c>
      <c r="I6" s="7">
        <f t="shared" si="3"/>
        <v>1.5</v>
      </c>
      <c r="J6" s="7">
        <f t="shared" si="4"/>
        <v>0.73809125905568129</v>
      </c>
      <c r="K6" s="7">
        <f t="shared" si="5"/>
        <v>-4.59087409443188E-2</v>
      </c>
      <c r="L6" s="7">
        <f t="shared" si="6"/>
        <v>5.4713092038841182</v>
      </c>
      <c r="M6" s="7">
        <f t="shared" si="6"/>
        <v>0.89968661438326403</v>
      </c>
      <c r="N6" s="7">
        <f t="shared" si="7"/>
        <v>0.73809125905568129</v>
      </c>
      <c r="O6" s="7">
        <f t="shared" si="8"/>
        <v>-4.59087409443188E-2</v>
      </c>
      <c r="P6">
        <v>25</v>
      </c>
      <c r="Q6">
        <f t="shared" si="9"/>
        <v>298</v>
      </c>
      <c r="R6" t="s">
        <v>40</v>
      </c>
      <c r="S6" s="9" t="s">
        <v>41</v>
      </c>
      <c r="T6" t="s">
        <v>42</v>
      </c>
      <c r="U6" t="s">
        <v>81</v>
      </c>
      <c r="V6">
        <v>78.11</v>
      </c>
      <c r="W6">
        <v>2.774</v>
      </c>
      <c r="X6">
        <v>1.99</v>
      </c>
      <c r="Y6" s="8">
        <f t="shared" si="10"/>
        <v>-0.78400000000000003</v>
      </c>
      <c r="Z6">
        <v>-0.64400000000000002</v>
      </c>
      <c r="AA6" s="7">
        <v>11600</v>
      </c>
      <c r="AB6" s="7">
        <v>12600</v>
      </c>
      <c r="AC6">
        <f t="shared" si="11"/>
        <v>4.1003705451175625</v>
      </c>
      <c r="AD6">
        <f t="shared" si="12"/>
        <v>4.0644579892269181</v>
      </c>
      <c r="AE6" s="7">
        <f t="shared" si="13"/>
        <v>36.43365300497085</v>
      </c>
      <c r="AF6" s="7">
        <v>20</v>
      </c>
      <c r="AG6" s="7">
        <f t="shared" si="14"/>
        <v>-56.43365300497085</v>
      </c>
      <c r="AH6" s="7">
        <f t="shared" si="15"/>
        <v>-0.78400000000000014</v>
      </c>
      <c r="AI6">
        <v>0</v>
      </c>
      <c r="AJ6">
        <v>0.12</v>
      </c>
      <c r="AK6">
        <v>2.96</v>
      </c>
      <c r="AL6">
        <v>0.69</v>
      </c>
      <c r="AM6">
        <v>0.72</v>
      </c>
    </row>
    <row r="7" spans="1:39" x14ac:dyDescent="0.25">
      <c r="A7">
        <v>669</v>
      </c>
      <c r="B7" t="s">
        <v>1542</v>
      </c>
      <c r="C7" t="s">
        <v>83</v>
      </c>
      <c r="D7" t="s">
        <v>1541</v>
      </c>
      <c r="E7" s="7">
        <f t="shared" si="0"/>
        <v>15.848931924611129</v>
      </c>
      <c r="F7" s="8">
        <f t="shared" si="1"/>
        <v>1.1999999999999997</v>
      </c>
      <c r="G7" s="7">
        <f t="shared" si="2"/>
        <v>4.2657951880159271</v>
      </c>
      <c r="H7" s="7">
        <v>0.63</v>
      </c>
      <c r="I7" s="7">
        <f t="shared" si="3"/>
        <v>1.5</v>
      </c>
      <c r="J7" s="7">
        <f t="shared" si="4"/>
        <v>1.3760912590556811</v>
      </c>
      <c r="K7" s="7">
        <f t="shared" si="5"/>
        <v>0.80609125905568124</v>
      </c>
      <c r="L7" s="7">
        <f t="shared" si="6"/>
        <v>23.773397886916698</v>
      </c>
      <c r="M7" s="7">
        <f t="shared" si="6"/>
        <v>6.3986927820238915</v>
      </c>
      <c r="N7" s="7">
        <f t="shared" si="7"/>
        <v>1.3760912590556811</v>
      </c>
      <c r="O7" s="7">
        <f t="shared" si="8"/>
        <v>0.80609125905568135</v>
      </c>
      <c r="P7">
        <v>25</v>
      </c>
      <c r="Q7">
        <f t="shared" si="9"/>
        <v>298</v>
      </c>
      <c r="R7" t="s">
        <v>40</v>
      </c>
      <c r="S7" s="9" t="s">
        <v>41</v>
      </c>
      <c r="T7" t="s">
        <v>42</v>
      </c>
      <c r="U7" t="s">
        <v>84</v>
      </c>
      <c r="V7">
        <v>165.83</v>
      </c>
      <c r="W7">
        <v>3.54</v>
      </c>
      <c r="X7">
        <v>2.97</v>
      </c>
      <c r="Y7" s="8">
        <f t="shared" si="10"/>
        <v>-0.56999999999999984</v>
      </c>
      <c r="Z7">
        <v>-0.14000000000000001</v>
      </c>
      <c r="AA7" s="7">
        <v>2370</v>
      </c>
      <c r="AB7" s="7">
        <v>2470</v>
      </c>
      <c r="AC7">
        <f t="shared" si="11"/>
        <v>3.3926969532596658</v>
      </c>
      <c r="AD7">
        <f t="shared" si="12"/>
        <v>3.374748346010104</v>
      </c>
      <c r="AE7" s="7">
        <f t="shared" si="13"/>
        <v>42.658261498843871</v>
      </c>
      <c r="AF7" s="7">
        <v>20</v>
      </c>
      <c r="AG7" s="7">
        <f t="shared" si="14"/>
        <v>-62.658261498843871</v>
      </c>
      <c r="AH7" s="7">
        <f t="shared" si="15"/>
        <v>-0.56999999999999984</v>
      </c>
      <c r="AI7">
        <v>0</v>
      </c>
      <c r="AJ7">
        <v>0.12</v>
      </c>
      <c r="AK7">
        <v>3.08</v>
      </c>
      <c r="AL7">
        <v>0.73</v>
      </c>
      <c r="AM7">
        <v>0.84</v>
      </c>
    </row>
    <row r="8" spans="1:39" x14ac:dyDescent="0.25">
      <c r="A8">
        <v>516</v>
      </c>
      <c r="B8" t="s">
        <v>85</v>
      </c>
      <c r="C8" t="s">
        <v>86</v>
      </c>
      <c r="D8" t="s">
        <v>1541</v>
      </c>
      <c r="E8" s="7">
        <f t="shared" si="0"/>
        <v>7.5335556373371713</v>
      </c>
      <c r="F8" s="8">
        <f t="shared" si="1"/>
        <v>0.87699999999999978</v>
      </c>
      <c r="G8" s="7">
        <f t="shared" si="2"/>
        <v>1.3212956341865751</v>
      </c>
      <c r="H8" s="7">
        <v>0.121</v>
      </c>
      <c r="I8" s="7">
        <f t="shared" si="3"/>
        <v>1.5</v>
      </c>
      <c r="J8" s="7">
        <f t="shared" si="4"/>
        <v>1.0530912590556811</v>
      </c>
      <c r="K8" s="7">
        <f t="shared" si="5"/>
        <v>0.29709125905568123</v>
      </c>
      <c r="L8" s="7">
        <f t="shared" si="6"/>
        <v>11.30033345600576</v>
      </c>
      <c r="M8" s="7">
        <f t="shared" si="6"/>
        <v>1.9819434512798628</v>
      </c>
      <c r="N8" s="7">
        <f t="shared" si="7"/>
        <v>1.0530912590556811</v>
      </c>
      <c r="O8" s="7">
        <f t="shared" si="8"/>
        <v>0.29709125905568123</v>
      </c>
      <c r="P8">
        <v>25</v>
      </c>
      <c r="Q8">
        <f t="shared" si="9"/>
        <v>298</v>
      </c>
      <c r="R8" t="s">
        <v>40</v>
      </c>
      <c r="S8" s="9" t="s">
        <v>41</v>
      </c>
      <c r="T8" t="s">
        <v>42</v>
      </c>
      <c r="U8" t="s">
        <v>87</v>
      </c>
      <c r="V8">
        <v>92.14</v>
      </c>
      <c r="W8">
        <v>3.2959999999999998</v>
      </c>
      <c r="X8">
        <v>2.54</v>
      </c>
      <c r="Y8" s="8">
        <f t="shared" si="10"/>
        <v>-0.75599999999999978</v>
      </c>
      <c r="Z8">
        <v>-0.56599999999999995</v>
      </c>
      <c r="AA8" s="7">
        <v>3160</v>
      </c>
      <c r="AB8" s="7">
        <v>3790</v>
      </c>
      <c r="AC8">
        <f t="shared" si="11"/>
        <v>3.5786392099680722</v>
      </c>
      <c r="AD8">
        <f t="shared" si="12"/>
        <v>3.4996870826184039</v>
      </c>
      <c r="AE8" s="7">
        <f t="shared" si="13"/>
        <v>41.022736641347876</v>
      </c>
      <c r="AF8" s="7">
        <v>20</v>
      </c>
      <c r="AG8" s="7">
        <f t="shared" si="14"/>
        <v>-61.022736641347876</v>
      </c>
      <c r="AH8" s="7">
        <f t="shared" si="15"/>
        <v>-0.75599999999999978</v>
      </c>
      <c r="AI8">
        <v>0</v>
      </c>
      <c r="AJ8">
        <v>0.12</v>
      </c>
      <c r="AK8">
        <v>3.4300000000000006</v>
      </c>
      <c r="AL8">
        <v>0.63</v>
      </c>
      <c r="AM8">
        <v>0.86</v>
      </c>
    </row>
    <row r="9" spans="1:39" x14ac:dyDescent="0.25">
      <c r="A9">
        <v>258</v>
      </c>
      <c r="B9" t="s">
        <v>88</v>
      </c>
      <c r="C9" t="s">
        <v>89</v>
      </c>
      <c r="D9" t="s">
        <v>1541</v>
      </c>
      <c r="E9" s="7">
        <f t="shared" si="0"/>
        <v>116.25188403280018</v>
      </c>
      <c r="F9" s="8">
        <f t="shared" si="1"/>
        <v>2.0654000000000003</v>
      </c>
      <c r="G9" s="7">
        <f t="shared" si="2"/>
        <v>1.1000185275062209</v>
      </c>
      <c r="H9" s="7">
        <v>4.1399999999999999E-2</v>
      </c>
      <c r="I9" s="7">
        <f t="shared" si="3"/>
        <v>1.5</v>
      </c>
      <c r="J9" s="7">
        <f t="shared" si="4"/>
        <v>2.2414912590556817</v>
      </c>
      <c r="K9" s="7">
        <f t="shared" si="5"/>
        <v>0.21749125905568123</v>
      </c>
      <c r="L9" s="7">
        <f t="shared" si="6"/>
        <v>174.37782604920031</v>
      </c>
      <c r="M9" s="7">
        <f t="shared" si="6"/>
        <v>1.6500277912593313</v>
      </c>
      <c r="N9" s="7">
        <f t="shared" si="7"/>
        <v>2.2414912590556817</v>
      </c>
      <c r="O9" s="7">
        <f t="shared" si="8"/>
        <v>0.21749125905568123</v>
      </c>
      <c r="P9">
        <v>25</v>
      </c>
      <c r="Q9">
        <f t="shared" si="9"/>
        <v>298</v>
      </c>
      <c r="R9" t="s">
        <v>40</v>
      </c>
      <c r="S9" s="9" t="s">
        <v>41</v>
      </c>
      <c r="T9" t="s">
        <v>42</v>
      </c>
      <c r="U9" t="s">
        <v>90</v>
      </c>
      <c r="V9">
        <v>167.85</v>
      </c>
      <c r="W9">
        <v>4.2140000000000004</v>
      </c>
      <c r="X9">
        <v>2.19</v>
      </c>
      <c r="Y9" s="8">
        <f t="shared" si="10"/>
        <v>-2.0240000000000005</v>
      </c>
      <c r="Z9">
        <v>-1.8240000000000001</v>
      </c>
      <c r="AA9">
        <v>629</v>
      </c>
      <c r="AB9" s="7">
        <v>1770</v>
      </c>
      <c r="AC9">
        <f t="shared" si="11"/>
        <v>3.2479732663618068</v>
      </c>
      <c r="AD9">
        <f t="shared" si="12"/>
        <v>2.7986506454452691</v>
      </c>
      <c r="AE9" s="7">
        <f t="shared" si="13"/>
        <v>43.931232966330718</v>
      </c>
      <c r="AF9" s="7">
        <v>20</v>
      </c>
      <c r="AG9" s="7">
        <f t="shared" si="14"/>
        <v>-63.931232966330718</v>
      </c>
      <c r="AH9" s="7">
        <f t="shared" si="15"/>
        <v>-2.0240000000000005</v>
      </c>
      <c r="AI9">
        <v>0.18</v>
      </c>
      <c r="AJ9">
        <v>0.12</v>
      </c>
      <c r="AK9">
        <v>3.55</v>
      </c>
      <c r="AL9">
        <v>0.6</v>
      </c>
      <c r="AM9">
        <v>0.88</v>
      </c>
    </row>
    <row r="10" spans="1:39" x14ac:dyDescent="0.25">
      <c r="A10">
        <v>522</v>
      </c>
      <c r="B10" t="s">
        <v>91</v>
      </c>
      <c r="C10" t="s">
        <v>92</v>
      </c>
      <c r="D10" t="s">
        <v>1541</v>
      </c>
      <c r="E10" s="7">
        <f t="shared" si="0"/>
        <v>27.925438412373399</v>
      </c>
      <c r="F10" s="8">
        <f t="shared" si="1"/>
        <v>1.4460000000000002</v>
      </c>
      <c r="G10" s="7">
        <f t="shared" si="2"/>
        <v>2.2387211385683394</v>
      </c>
      <c r="H10" s="7">
        <v>0.35</v>
      </c>
      <c r="I10" s="7">
        <f t="shared" si="3"/>
        <v>1.5</v>
      </c>
      <c r="J10" s="7">
        <f t="shared" si="4"/>
        <v>1.6220912590556815</v>
      </c>
      <c r="K10" s="7">
        <f t="shared" si="5"/>
        <v>0.52609125905568122</v>
      </c>
      <c r="L10" s="7">
        <f t="shared" si="6"/>
        <v>41.888157618560108</v>
      </c>
      <c r="M10" s="7">
        <f t="shared" si="6"/>
        <v>3.3580817078525094</v>
      </c>
      <c r="N10" s="7">
        <f t="shared" si="7"/>
        <v>1.6220912590556815</v>
      </c>
      <c r="O10" s="7">
        <f t="shared" si="8"/>
        <v>0.52609125905568122</v>
      </c>
      <c r="P10">
        <v>25</v>
      </c>
      <c r="Q10">
        <f t="shared" si="9"/>
        <v>298</v>
      </c>
      <c r="R10" t="s">
        <v>40</v>
      </c>
      <c r="S10" s="9" t="s">
        <v>41</v>
      </c>
      <c r="T10" t="s">
        <v>42</v>
      </c>
      <c r="U10" t="s">
        <v>93</v>
      </c>
      <c r="V10">
        <v>112.56</v>
      </c>
      <c r="W10">
        <v>3.7360000000000002</v>
      </c>
      <c r="X10">
        <v>2.64</v>
      </c>
      <c r="Y10" s="8">
        <f t="shared" si="10"/>
        <v>-1.0960000000000001</v>
      </c>
      <c r="Z10">
        <v>-0.89600000000000002</v>
      </c>
      <c r="AA10" s="7">
        <v>1240</v>
      </c>
      <c r="AB10" s="7">
        <v>1600</v>
      </c>
      <c r="AC10">
        <f t="shared" si="11"/>
        <v>3.2041199826559246</v>
      </c>
      <c r="AD10">
        <f t="shared" si="12"/>
        <v>3.0934216851622351</v>
      </c>
      <c r="AE10" s="7">
        <f t="shared" si="13"/>
        <v>44.316960970569525</v>
      </c>
      <c r="AF10" s="7">
        <v>20</v>
      </c>
      <c r="AG10" s="7">
        <f t="shared" si="14"/>
        <v>-64.316960970569525</v>
      </c>
      <c r="AH10" s="7">
        <f t="shared" si="15"/>
        <v>-1.0960000000000003</v>
      </c>
      <c r="AI10">
        <v>0</v>
      </c>
      <c r="AJ10">
        <v>0.11</v>
      </c>
      <c r="AK10">
        <v>3.59</v>
      </c>
      <c r="AL10">
        <v>0.77</v>
      </c>
      <c r="AM10">
        <v>0.84</v>
      </c>
    </row>
    <row r="11" spans="1:39" x14ac:dyDescent="0.25">
      <c r="A11">
        <v>421</v>
      </c>
      <c r="B11" t="s">
        <v>94</v>
      </c>
      <c r="C11" t="s">
        <v>95</v>
      </c>
      <c r="D11" t="s">
        <v>1541</v>
      </c>
      <c r="E11" s="7">
        <f t="shared" si="0"/>
        <v>25.644840365177174</v>
      </c>
      <c r="F11" s="8">
        <f t="shared" si="1"/>
        <v>1.4089999999999998</v>
      </c>
      <c r="G11" s="7">
        <f t="shared" si="2"/>
        <v>2.5118864315095806</v>
      </c>
      <c r="H11" s="7">
        <v>0.4</v>
      </c>
      <c r="I11" s="7">
        <f t="shared" si="3"/>
        <v>1.5</v>
      </c>
      <c r="J11" s="7">
        <f t="shared" si="4"/>
        <v>1.5850912590556812</v>
      </c>
      <c r="K11" s="7">
        <f t="shared" si="5"/>
        <v>0.57609125905568137</v>
      </c>
      <c r="L11" s="7">
        <f t="shared" si="6"/>
        <v>38.467260547765768</v>
      </c>
      <c r="M11" s="7">
        <f t="shared" si="6"/>
        <v>3.7678296472643718</v>
      </c>
      <c r="N11" s="7">
        <f t="shared" si="7"/>
        <v>1.5850912590556814</v>
      </c>
      <c r="O11" s="7">
        <f t="shared" si="8"/>
        <v>0.57609125905568137</v>
      </c>
      <c r="P11">
        <v>25</v>
      </c>
      <c r="Q11">
        <f t="shared" si="9"/>
        <v>298</v>
      </c>
      <c r="R11" t="s">
        <v>40</v>
      </c>
      <c r="S11" s="9" t="s">
        <v>41</v>
      </c>
      <c r="T11" t="s">
        <v>42</v>
      </c>
      <c r="U11" t="s">
        <v>96</v>
      </c>
      <c r="V11">
        <v>104.15</v>
      </c>
      <c r="W11">
        <v>3.899</v>
      </c>
      <c r="X11">
        <v>2.89</v>
      </c>
      <c r="Y11" s="8">
        <f t="shared" si="10"/>
        <v>-1.0089999999999999</v>
      </c>
      <c r="Z11">
        <v>-0.94899999999999995</v>
      </c>
      <c r="AA11">
        <v>674</v>
      </c>
      <c r="AB11">
        <v>853</v>
      </c>
      <c r="AC11">
        <f t="shared" si="11"/>
        <v>2.9309490311675228</v>
      </c>
      <c r="AD11">
        <f t="shared" si="12"/>
        <v>2.8286598965353198</v>
      </c>
      <c r="AE11" s="7">
        <f t="shared" si="13"/>
        <v>46.719738528581786</v>
      </c>
      <c r="AF11" s="7">
        <v>20</v>
      </c>
      <c r="AG11" s="7">
        <f t="shared" si="14"/>
        <v>-66.719738528581786</v>
      </c>
      <c r="AH11" s="7">
        <f t="shared" si="15"/>
        <v>-1.0089999999999999</v>
      </c>
      <c r="AI11">
        <v>0</v>
      </c>
      <c r="AJ11">
        <v>0.17</v>
      </c>
      <c r="AK11">
        <v>3.8600000000000003</v>
      </c>
      <c r="AL11">
        <v>0.7</v>
      </c>
      <c r="AM11">
        <v>0.96</v>
      </c>
    </row>
    <row r="12" spans="1:39" x14ac:dyDescent="0.25">
      <c r="A12">
        <v>364</v>
      </c>
      <c r="B12" t="s">
        <v>97</v>
      </c>
      <c r="C12" t="s">
        <v>98</v>
      </c>
      <c r="D12" t="s">
        <v>1541</v>
      </c>
      <c r="E12" s="7">
        <f t="shared" si="0"/>
        <v>15.95879147236734</v>
      </c>
      <c r="F12" s="8">
        <f t="shared" si="1"/>
        <v>1.2030000000000003</v>
      </c>
      <c r="G12" s="7">
        <f t="shared" si="2"/>
        <v>2.8773984147356697</v>
      </c>
      <c r="H12" s="7">
        <v>0.45900000000000002</v>
      </c>
      <c r="I12" s="7">
        <f t="shared" si="3"/>
        <v>1.5</v>
      </c>
      <c r="J12" s="7">
        <f t="shared" si="4"/>
        <v>1.3790912590556816</v>
      </c>
      <c r="K12" s="7">
        <f t="shared" si="5"/>
        <v>0.63509125905568131</v>
      </c>
      <c r="L12" s="7">
        <f t="shared" si="6"/>
        <v>23.938187208551014</v>
      </c>
      <c r="M12" s="7">
        <f t="shared" si="6"/>
        <v>4.3160976221035048</v>
      </c>
      <c r="N12" s="7">
        <f t="shared" si="7"/>
        <v>1.3790912590556816</v>
      </c>
      <c r="O12" s="7">
        <f t="shared" si="8"/>
        <v>0.63509125905568131</v>
      </c>
      <c r="P12">
        <v>25</v>
      </c>
      <c r="Q12">
        <f t="shared" si="9"/>
        <v>298</v>
      </c>
      <c r="R12" t="s">
        <v>40</v>
      </c>
      <c r="S12" s="9" t="s">
        <v>41</v>
      </c>
      <c r="T12" t="s">
        <v>42</v>
      </c>
      <c r="U12" t="s">
        <v>99</v>
      </c>
      <c r="V12">
        <v>106.17</v>
      </c>
      <c r="W12">
        <v>3.8340000000000001</v>
      </c>
      <c r="X12">
        <v>3.09</v>
      </c>
      <c r="Y12" s="8">
        <f t="shared" si="10"/>
        <v>-0.74400000000000022</v>
      </c>
      <c r="Z12">
        <v>-0.67400000000000004</v>
      </c>
      <c r="AA12">
        <v>908</v>
      </c>
      <c r="AB12" s="7">
        <v>1070</v>
      </c>
      <c r="AC12">
        <f t="shared" si="11"/>
        <v>3.0293837776852097</v>
      </c>
      <c r="AD12">
        <f t="shared" si="12"/>
        <v>2.958085848521085</v>
      </c>
      <c r="AE12" s="7">
        <f t="shared" si="13"/>
        <v>45.853918797118268</v>
      </c>
      <c r="AF12" s="7">
        <v>20</v>
      </c>
      <c r="AG12" s="7">
        <f t="shared" si="14"/>
        <v>-65.853918797118268</v>
      </c>
      <c r="AH12" s="7">
        <f t="shared" si="15"/>
        <v>-0.74400000000000022</v>
      </c>
      <c r="AI12">
        <v>0</v>
      </c>
      <c r="AJ12">
        <v>0.12</v>
      </c>
      <c r="AK12">
        <v>3.9000000000000004</v>
      </c>
      <c r="AL12">
        <v>0.57999999999999996</v>
      </c>
      <c r="AM12">
        <v>1</v>
      </c>
    </row>
    <row r="13" spans="1:39" x14ac:dyDescent="0.25">
      <c r="A13">
        <v>467</v>
      </c>
      <c r="B13" t="s">
        <v>100</v>
      </c>
      <c r="C13" t="s">
        <v>101</v>
      </c>
      <c r="D13" t="s">
        <v>1541</v>
      </c>
      <c r="E13" s="7">
        <f t="shared" si="0"/>
        <v>13.803842646028864</v>
      </c>
      <c r="F13" s="8">
        <f t="shared" si="1"/>
        <v>1.1400000000000003</v>
      </c>
      <c r="G13" s="7">
        <f t="shared" si="2"/>
        <v>3.3884415613920265</v>
      </c>
      <c r="H13" s="7">
        <v>0.53</v>
      </c>
      <c r="I13" s="7">
        <f t="shared" si="3"/>
        <v>1.5</v>
      </c>
      <c r="J13" s="7">
        <f t="shared" si="4"/>
        <v>1.3160912590556817</v>
      </c>
      <c r="K13" s="7">
        <f t="shared" si="5"/>
        <v>0.70609125905568138</v>
      </c>
      <c r="L13" s="7">
        <f t="shared" si="6"/>
        <v>20.7057639690433</v>
      </c>
      <c r="M13" s="7">
        <f t="shared" si="6"/>
        <v>5.0826623420880406</v>
      </c>
      <c r="N13" s="7">
        <f t="shared" si="7"/>
        <v>1.3160912590556819</v>
      </c>
      <c r="O13" s="7">
        <f t="shared" si="8"/>
        <v>0.70609125905568149</v>
      </c>
      <c r="P13">
        <v>25</v>
      </c>
      <c r="Q13">
        <f t="shared" si="9"/>
        <v>298</v>
      </c>
      <c r="R13" t="s">
        <v>40</v>
      </c>
      <c r="S13" s="9" t="s">
        <v>41</v>
      </c>
      <c r="T13" t="s">
        <v>42</v>
      </c>
      <c r="U13" t="s">
        <v>102</v>
      </c>
      <c r="V13">
        <v>106.17</v>
      </c>
      <c r="W13">
        <v>3.7</v>
      </c>
      <c r="X13">
        <v>3.09</v>
      </c>
      <c r="Y13" s="8">
        <f t="shared" si="10"/>
        <v>-0.61000000000000032</v>
      </c>
      <c r="Z13">
        <v>-0.55000000000000004</v>
      </c>
      <c r="AA13">
        <v>916</v>
      </c>
      <c r="AB13" s="7">
        <v>1180</v>
      </c>
      <c r="AC13">
        <f t="shared" si="11"/>
        <v>3.0718820073061255</v>
      </c>
      <c r="AD13">
        <f t="shared" si="12"/>
        <v>2.9618954736678504</v>
      </c>
      <c r="AE13" s="7">
        <f t="shared" si="13"/>
        <v>45.480109679303908</v>
      </c>
      <c r="AF13" s="7">
        <v>20</v>
      </c>
      <c r="AG13" s="7">
        <f t="shared" si="14"/>
        <v>-65.480109679303908</v>
      </c>
      <c r="AH13" s="7">
        <f t="shared" si="15"/>
        <v>-0.61000000000000032</v>
      </c>
      <c r="AI13">
        <v>0</v>
      </c>
      <c r="AJ13">
        <v>0.12</v>
      </c>
      <c r="AK13">
        <v>3.9000000000000004</v>
      </c>
      <c r="AL13">
        <v>0.57999999999999996</v>
      </c>
      <c r="AM13">
        <v>1</v>
      </c>
    </row>
    <row r="14" spans="1:39" x14ac:dyDescent="0.25">
      <c r="A14">
        <v>409</v>
      </c>
      <c r="B14" t="s">
        <v>103</v>
      </c>
      <c r="C14" t="s">
        <v>104</v>
      </c>
      <c r="D14" t="s">
        <v>1541</v>
      </c>
      <c r="E14" s="7">
        <f t="shared" si="0"/>
        <v>11.776059735208081</v>
      </c>
      <c r="F14" s="8">
        <f t="shared" si="1"/>
        <v>1.0710000000000002</v>
      </c>
      <c r="G14" s="7">
        <f t="shared" si="2"/>
        <v>2.8773984147356697</v>
      </c>
      <c r="H14" s="7">
        <v>0.45900000000000002</v>
      </c>
      <c r="I14" s="7">
        <f t="shared" si="3"/>
        <v>1.5</v>
      </c>
      <c r="J14" s="7">
        <f t="shared" si="4"/>
        <v>1.2470912590556815</v>
      </c>
      <c r="K14" s="7">
        <f t="shared" si="5"/>
        <v>0.63509125905568131</v>
      </c>
      <c r="L14" s="7">
        <f t="shared" si="6"/>
        <v>17.664089602812126</v>
      </c>
      <c r="M14" s="7">
        <f t="shared" si="6"/>
        <v>4.3160976221035048</v>
      </c>
      <c r="N14" s="7">
        <f t="shared" si="7"/>
        <v>1.2470912590556815</v>
      </c>
      <c r="O14" s="7">
        <f t="shared" si="8"/>
        <v>0.63509125905568131</v>
      </c>
      <c r="P14">
        <v>25</v>
      </c>
      <c r="Q14">
        <f t="shared" si="9"/>
        <v>298</v>
      </c>
      <c r="R14" t="s">
        <v>40</v>
      </c>
      <c r="S14" s="9" t="s">
        <v>41</v>
      </c>
      <c r="T14" t="s">
        <v>42</v>
      </c>
      <c r="U14" t="s">
        <v>105</v>
      </c>
      <c r="V14">
        <v>106.17</v>
      </c>
      <c r="W14">
        <v>3.6419999999999999</v>
      </c>
      <c r="X14">
        <v>3.03</v>
      </c>
      <c r="Y14" s="8">
        <f t="shared" si="10"/>
        <v>-0.6120000000000001</v>
      </c>
      <c r="Z14">
        <v>-0.49199999999999999</v>
      </c>
      <c r="AA14" s="7">
        <v>1010</v>
      </c>
      <c r="AB14" s="7">
        <v>1280</v>
      </c>
      <c r="AC14">
        <f t="shared" si="11"/>
        <v>3.1072099696478683</v>
      </c>
      <c r="AD14">
        <f t="shared" si="12"/>
        <v>3.0043213737826426</v>
      </c>
      <c r="AE14" s="7">
        <f t="shared" si="13"/>
        <v>45.16936933658981</v>
      </c>
      <c r="AF14" s="7">
        <v>20</v>
      </c>
      <c r="AG14" s="7">
        <f t="shared" si="14"/>
        <v>-65.16936933658981</v>
      </c>
      <c r="AH14" s="7">
        <f t="shared" si="15"/>
        <v>-0.61200000000000021</v>
      </c>
      <c r="AI14">
        <v>0</v>
      </c>
      <c r="AJ14">
        <v>0.12</v>
      </c>
      <c r="AK14">
        <v>3.92</v>
      </c>
      <c r="AL14">
        <v>0.64</v>
      </c>
      <c r="AM14">
        <v>1</v>
      </c>
    </row>
    <row r="15" spans="1:39" x14ac:dyDescent="0.25">
      <c r="A15">
        <v>228</v>
      </c>
      <c r="B15" t="s">
        <v>106</v>
      </c>
      <c r="C15" t="s">
        <v>107</v>
      </c>
      <c r="D15" t="s">
        <v>1541</v>
      </c>
      <c r="E15" s="7">
        <f t="shared" si="0"/>
        <v>33.189445755261033</v>
      </c>
      <c r="F15" s="8">
        <f t="shared" si="1"/>
        <v>1.5209999999999999</v>
      </c>
      <c r="G15" s="7">
        <f t="shared" si="2"/>
        <v>2.0417379446695296</v>
      </c>
      <c r="H15" s="7">
        <v>0.31</v>
      </c>
      <c r="I15" s="7">
        <f t="shared" si="3"/>
        <v>1.5</v>
      </c>
      <c r="J15" s="7">
        <f t="shared" si="4"/>
        <v>1.6970912590556813</v>
      </c>
      <c r="K15" s="7">
        <f t="shared" si="5"/>
        <v>0.48609125905568129</v>
      </c>
      <c r="L15" s="7">
        <f t="shared" si="6"/>
        <v>49.784168632891586</v>
      </c>
      <c r="M15" s="7">
        <f t="shared" si="6"/>
        <v>3.0626069170042944</v>
      </c>
      <c r="N15" s="7">
        <f t="shared" si="7"/>
        <v>1.6970912590556815</v>
      </c>
      <c r="O15" s="7">
        <f t="shared" si="8"/>
        <v>0.48609125905568129</v>
      </c>
      <c r="P15">
        <v>25</v>
      </c>
      <c r="Q15">
        <f t="shared" si="9"/>
        <v>298</v>
      </c>
      <c r="R15" t="s">
        <v>40</v>
      </c>
      <c r="S15" s="9" t="s">
        <v>41</v>
      </c>
      <c r="T15" t="s">
        <v>42</v>
      </c>
      <c r="U15" t="s">
        <v>108</v>
      </c>
      <c r="V15">
        <v>202.3</v>
      </c>
      <c r="W15">
        <v>4.3209999999999997</v>
      </c>
      <c r="X15">
        <v>3.11</v>
      </c>
      <c r="Y15" s="8">
        <f t="shared" si="10"/>
        <v>-1.2109999999999999</v>
      </c>
      <c r="Z15">
        <v>-1.101</v>
      </c>
      <c r="AA15">
        <v>338</v>
      </c>
      <c r="AB15">
        <v>467</v>
      </c>
      <c r="AC15">
        <f t="shared" si="11"/>
        <v>2.6693168805661123</v>
      </c>
      <c r="AD15">
        <f t="shared" si="12"/>
        <v>2.5289167002776547</v>
      </c>
      <c r="AE15" s="7">
        <f t="shared" si="13"/>
        <v>49.021022235704812</v>
      </c>
      <c r="AF15" s="7">
        <v>20</v>
      </c>
      <c r="AG15" s="7">
        <f t="shared" si="14"/>
        <v>-69.021022235704805</v>
      </c>
      <c r="AH15" s="7">
        <f t="shared" si="15"/>
        <v>-1.2109999999999999</v>
      </c>
      <c r="AI15">
        <v>0.09</v>
      </c>
      <c r="AJ15">
        <v>0.13</v>
      </c>
      <c r="AK15">
        <v>4.05</v>
      </c>
      <c r="AL15">
        <v>0.67</v>
      </c>
      <c r="AM15">
        <v>1</v>
      </c>
    </row>
    <row r="16" spans="1:39" x14ac:dyDescent="0.25">
      <c r="A16">
        <v>470</v>
      </c>
      <c r="B16" t="s">
        <v>109</v>
      </c>
      <c r="C16" t="s">
        <v>110</v>
      </c>
      <c r="D16" t="s">
        <v>1541</v>
      </c>
      <c r="E16" s="7">
        <f t="shared" si="0"/>
        <v>75.162289401820587</v>
      </c>
      <c r="F16" s="8">
        <f t="shared" si="1"/>
        <v>1.8760000000000001</v>
      </c>
      <c r="G16" s="7">
        <f t="shared" si="2"/>
        <v>5.1286138399136494</v>
      </c>
      <c r="H16" s="7">
        <v>0.71</v>
      </c>
      <c r="I16" s="7">
        <f t="shared" si="3"/>
        <v>1.5</v>
      </c>
      <c r="J16" s="7">
        <f t="shared" si="4"/>
        <v>2.0520912590556817</v>
      </c>
      <c r="K16" s="7">
        <f t="shared" si="5"/>
        <v>0.88609125905568131</v>
      </c>
      <c r="L16" s="7">
        <f t="shared" si="6"/>
        <v>112.74343410273102</v>
      </c>
      <c r="M16" s="7">
        <f t="shared" si="6"/>
        <v>7.6929207598704767</v>
      </c>
      <c r="N16" s="7">
        <f t="shared" si="7"/>
        <v>2.0520912590556821</v>
      </c>
      <c r="O16" s="7">
        <f t="shared" si="8"/>
        <v>0.88609125905568142</v>
      </c>
      <c r="P16">
        <v>25</v>
      </c>
      <c r="Q16">
        <f t="shared" si="9"/>
        <v>298</v>
      </c>
      <c r="R16" t="s">
        <v>40</v>
      </c>
      <c r="S16" s="9" t="s">
        <v>41</v>
      </c>
      <c r="T16" t="s">
        <v>42</v>
      </c>
      <c r="U16" t="s">
        <v>111</v>
      </c>
      <c r="V16">
        <v>147</v>
      </c>
      <c r="W16">
        <v>4.4459999999999997</v>
      </c>
      <c r="X16">
        <v>3.28</v>
      </c>
      <c r="Y16" s="8">
        <f t="shared" si="10"/>
        <v>-1.1659999999999999</v>
      </c>
      <c r="Z16">
        <v>-1.006</v>
      </c>
      <c r="AA16">
        <v>88</v>
      </c>
      <c r="AB16">
        <v>429</v>
      </c>
      <c r="AC16">
        <f t="shared" si="11"/>
        <v>2.6324572921847245</v>
      </c>
      <c r="AD16">
        <f t="shared" si="12"/>
        <v>1.9444826721501687</v>
      </c>
      <c r="AE16" s="7">
        <f t="shared" si="13"/>
        <v>49.345234569694981</v>
      </c>
      <c r="AF16" s="7">
        <v>20</v>
      </c>
      <c r="AG16" s="7">
        <f t="shared" si="14"/>
        <v>-69.345234569694981</v>
      </c>
      <c r="AH16" s="7">
        <f t="shared" si="15"/>
        <v>-1.1660000000000001</v>
      </c>
      <c r="AI16">
        <v>0</v>
      </c>
      <c r="AJ16">
        <v>0.1</v>
      </c>
      <c r="AK16">
        <v>4.13</v>
      </c>
      <c r="AL16">
        <v>0.88</v>
      </c>
      <c r="AM16">
        <v>0.96</v>
      </c>
    </row>
    <row r="17" spans="1:39" x14ac:dyDescent="0.25">
      <c r="A17">
        <v>123</v>
      </c>
      <c r="B17" t="s">
        <v>112</v>
      </c>
      <c r="C17" t="s">
        <v>113</v>
      </c>
      <c r="D17" t="s">
        <v>1541</v>
      </c>
      <c r="E17" s="7">
        <f t="shared" si="0"/>
        <v>6958.2495470060567</v>
      </c>
      <c r="F17" s="8">
        <f t="shared" si="1"/>
        <v>3.8425000000000002</v>
      </c>
      <c r="G17" s="7">
        <f t="shared" si="2"/>
        <v>0.86996143306526785</v>
      </c>
      <c r="H17" s="7">
        <v>-6.0499999999999998E-2</v>
      </c>
      <c r="I17" s="7">
        <f t="shared" si="3"/>
        <v>1.5</v>
      </c>
      <c r="J17" s="7">
        <f t="shared" si="4"/>
        <v>4.0185912590556816</v>
      </c>
      <c r="K17" s="7">
        <f t="shared" si="5"/>
        <v>0.11559125905568125</v>
      </c>
      <c r="L17" s="7">
        <f t="shared" si="6"/>
        <v>10437.374320509096</v>
      </c>
      <c r="M17" s="7">
        <f t="shared" si="6"/>
        <v>1.3049421495979017</v>
      </c>
      <c r="N17" s="7">
        <f t="shared" si="7"/>
        <v>4.0185912590556816</v>
      </c>
      <c r="O17" s="7">
        <f t="shared" si="8"/>
        <v>0.11559125905568125</v>
      </c>
      <c r="P17">
        <v>25</v>
      </c>
      <c r="Q17">
        <f t="shared" si="9"/>
        <v>298</v>
      </c>
      <c r="R17" t="s">
        <v>40</v>
      </c>
      <c r="S17" s="9" t="s">
        <v>41</v>
      </c>
      <c r="T17" t="s">
        <v>42</v>
      </c>
      <c r="U17" t="s">
        <v>114</v>
      </c>
      <c r="V17">
        <v>93.13</v>
      </c>
      <c r="W17">
        <v>4.9829999999999997</v>
      </c>
      <c r="X17">
        <v>1.08</v>
      </c>
      <c r="Y17" s="8">
        <f t="shared" si="10"/>
        <v>-3.9029999999999996</v>
      </c>
      <c r="Z17">
        <v>-4.0830000000000002</v>
      </c>
      <c r="AA17">
        <v>105</v>
      </c>
      <c r="AB17">
        <v>65.3</v>
      </c>
      <c r="AC17">
        <f t="shared" si="11"/>
        <v>1.8149131812750738</v>
      </c>
      <c r="AD17">
        <f t="shared" si="12"/>
        <v>2.0211892990699383</v>
      </c>
      <c r="AE17" s="7">
        <f t="shared" si="13"/>
        <v>56.536250421401292</v>
      </c>
      <c r="AF17" s="7">
        <v>20</v>
      </c>
      <c r="AG17" s="7">
        <f t="shared" si="14"/>
        <v>-76.536250421401292</v>
      </c>
      <c r="AH17" s="7">
        <f t="shared" si="15"/>
        <v>-3.903</v>
      </c>
      <c r="AI17">
        <v>0.23</v>
      </c>
      <c r="AJ17">
        <v>0.43</v>
      </c>
      <c r="AK17">
        <v>4.1399999999999997</v>
      </c>
      <c r="AL17">
        <v>1.08</v>
      </c>
      <c r="AM17">
        <v>0.82</v>
      </c>
    </row>
    <row r="18" spans="1:39" x14ac:dyDescent="0.25">
      <c r="A18">
        <v>507</v>
      </c>
      <c r="B18" t="s">
        <v>115</v>
      </c>
      <c r="C18" t="s">
        <v>116</v>
      </c>
      <c r="D18" t="s">
        <v>1541</v>
      </c>
      <c r="E18" s="7">
        <f t="shared" si="0"/>
        <v>38.547835766577222</v>
      </c>
      <c r="F18" s="8">
        <f t="shared" si="1"/>
        <v>1.5860000000000003</v>
      </c>
      <c r="G18" s="7">
        <f t="shared" si="2"/>
        <v>3.0199517204020165</v>
      </c>
      <c r="H18" s="7">
        <v>0.48</v>
      </c>
      <c r="I18" s="7">
        <f t="shared" si="3"/>
        <v>1.5</v>
      </c>
      <c r="J18" s="7">
        <f t="shared" si="4"/>
        <v>1.7620912590556816</v>
      </c>
      <c r="K18" s="7">
        <f t="shared" si="5"/>
        <v>0.65609125905568133</v>
      </c>
      <c r="L18" s="7">
        <f t="shared" si="6"/>
        <v>57.821753649865819</v>
      </c>
      <c r="M18" s="7">
        <f t="shared" si="6"/>
        <v>4.5299275806030259</v>
      </c>
      <c r="N18" s="7">
        <f t="shared" si="7"/>
        <v>1.7620912590556816</v>
      </c>
      <c r="O18" s="7">
        <f t="shared" si="8"/>
        <v>0.65609125905568144</v>
      </c>
      <c r="P18">
        <v>25</v>
      </c>
      <c r="Q18">
        <f t="shared" si="9"/>
        <v>298</v>
      </c>
      <c r="R18" t="s">
        <v>40</v>
      </c>
      <c r="S18" s="9" t="s">
        <v>41</v>
      </c>
      <c r="T18" t="s">
        <v>42</v>
      </c>
      <c r="U18" t="s">
        <v>117</v>
      </c>
      <c r="V18">
        <v>157.01</v>
      </c>
      <c r="W18">
        <v>3.9860000000000002</v>
      </c>
      <c r="X18">
        <v>2.88</v>
      </c>
      <c r="Y18" s="8">
        <f t="shared" si="10"/>
        <v>-1.1060000000000003</v>
      </c>
      <c r="Z18">
        <v>-0.996</v>
      </c>
      <c r="AA18">
        <v>404</v>
      </c>
      <c r="AB18">
        <v>557</v>
      </c>
      <c r="AC18">
        <f t="shared" si="11"/>
        <v>2.7458551951737289</v>
      </c>
      <c r="AD18">
        <f t="shared" si="12"/>
        <v>2.6063813651106051</v>
      </c>
      <c r="AE18" s="7">
        <f t="shared" si="13"/>
        <v>48.34780078347778</v>
      </c>
      <c r="AF18" s="7">
        <v>20</v>
      </c>
      <c r="AG18" s="7">
        <f t="shared" si="14"/>
        <v>-68.34780078347778</v>
      </c>
      <c r="AH18" s="7">
        <f t="shared" si="15"/>
        <v>-1.1060000000000003</v>
      </c>
      <c r="AI18">
        <v>0</v>
      </c>
      <c r="AJ18">
        <v>0.11</v>
      </c>
      <c r="AK18">
        <v>4.1399999999999997</v>
      </c>
      <c r="AL18">
        <v>0.85</v>
      </c>
      <c r="AM18">
        <v>0.89</v>
      </c>
    </row>
    <row r="19" spans="1:39" x14ac:dyDescent="0.25">
      <c r="A19">
        <v>375</v>
      </c>
      <c r="B19" t="s">
        <v>118</v>
      </c>
      <c r="C19" t="s">
        <v>119</v>
      </c>
      <c r="D19" t="s">
        <v>1541</v>
      </c>
      <c r="E19" s="7">
        <f t="shared" si="0"/>
        <v>86.099375218460239</v>
      </c>
      <c r="F19" s="8">
        <f t="shared" si="1"/>
        <v>1.9350000000000005</v>
      </c>
      <c r="G19" s="7">
        <f t="shared" si="2"/>
        <v>4.786300923226384</v>
      </c>
      <c r="H19" s="7">
        <v>0.68</v>
      </c>
      <c r="I19" s="7">
        <f t="shared" si="3"/>
        <v>1.5</v>
      </c>
      <c r="J19" s="7">
        <f t="shared" si="4"/>
        <v>2.1110912590556818</v>
      </c>
      <c r="K19" s="7">
        <f t="shared" si="5"/>
        <v>0.85609125905568129</v>
      </c>
      <c r="L19" s="7">
        <f t="shared" si="6"/>
        <v>129.14906282769039</v>
      </c>
      <c r="M19" s="7">
        <f t="shared" si="6"/>
        <v>7.1794513848395782</v>
      </c>
      <c r="N19" s="7">
        <f t="shared" si="7"/>
        <v>2.1110912590556823</v>
      </c>
      <c r="O19" s="7">
        <f t="shared" si="8"/>
        <v>0.8560912590556814</v>
      </c>
      <c r="P19">
        <v>25</v>
      </c>
      <c r="Q19">
        <f t="shared" si="9"/>
        <v>298</v>
      </c>
      <c r="R19" t="s">
        <v>40</v>
      </c>
      <c r="S19" s="9" t="s">
        <v>41</v>
      </c>
      <c r="T19" t="s">
        <v>42</v>
      </c>
      <c r="U19" t="s">
        <v>120</v>
      </c>
      <c r="V19">
        <v>147</v>
      </c>
      <c r="W19">
        <v>4.5350000000000001</v>
      </c>
      <c r="X19">
        <v>3.28</v>
      </c>
      <c r="Y19" s="8">
        <f t="shared" si="10"/>
        <v>-1.2550000000000003</v>
      </c>
      <c r="Z19">
        <v>-1.105</v>
      </c>
      <c r="AA19">
        <v>129</v>
      </c>
      <c r="AB19">
        <v>196</v>
      </c>
      <c r="AC19">
        <f t="shared" si="11"/>
        <v>2.2922560713564759</v>
      </c>
      <c r="AD19">
        <f t="shared" si="12"/>
        <v>2.1105897102992488</v>
      </c>
      <c r="AE19" s="7">
        <f t="shared" si="13"/>
        <v>52.337602001739427</v>
      </c>
      <c r="AF19" s="7">
        <v>20</v>
      </c>
      <c r="AG19" s="7">
        <f t="shared" si="14"/>
        <v>-72.337602001739427</v>
      </c>
      <c r="AH19" s="7">
        <f t="shared" si="15"/>
        <v>-1.2550000000000003</v>
      </c>
      <c r="AI19">
        <v>0</v>
      </c>
      <c r="AJ19">
        <v>0.1</v>
      </c>
      <c r="AK19">
        <v>4.33</v>
      </c>
      <c r="AL19">
        <v>0.85</v>
      </c>
      <c r="AM19">
        <v>0.96</v>
      </c>
    </row>
    <row r="20" spans="1:39" x14ac:dyDescent="0.25">
      <c r="A20">
        <v>498</v>
      </c>
      <c r="B20" t="s">
        <v>121</v>
      </c>
      <c r="C20" t="s">
        <v>122</v>
      </c>
      <c r="D20" t="s">
        <v>1541</v>
      </c>
      <c r="E20" s="7">
        <f t="shared" si="0"/>
        <v>8.8104887300801469</v>
      </c>
      <c r="F20" s="8">
        <f t="shared" si="1"/>
        <v>0.94500000000000028</v>
      </c>
      <c r="G20" s="7">
        <f t="shared" si="2"/>
        <v>5.1286138399136494</v>
      </c>
      <c r="H20" s="7">
        <v>0.71</v>
      </c>
      <c r="I20" s="7">
        <f t="shared" si="3"/>
        <v>1.5</v>
      </c>
      <c r="J20" s="7">
        <f t="shared" si="4"/>
        <v>1.1210912590556816</v>
      </c>
      <c r="K20" s="7">
        <f t="shared" si="5"/>
        <v>0.88609125905568131</v>
      </c>
      <c r="L20" s="7">
        <f t="shared" si="6"/>
        <v>13.215733095120225</v>
      </c>
      <c r="M20" s="7">
        <f t="shared" si="6"/>
        <v>7.6929207598704767</v>
      </c>
      <c r="N20" s="7">
        <f t="shared" si="7"/>
        <v>1.1210912590556816</v>
      </c>
      <c r="O20" s="7">
        <f t="shared" si="8"/>
        <v>0.88609125905568142</v>
      </c>
      <c r="P20">
        <v>25</v>
      </c>
      <c r="Q20">
        <f t="shared" si="9"/>
        <v>298</v>
      </c>
      <c r="R20" t="s">
        <v>40</v>
      </c>
      <c r="S20" s="9" t="s">
        <v>41</v>
      </c>
      <c r="T20" t="s">
        <v>42</v>
      </c>
      <c r="U20" t="s">
        <v>123</v>
      </c>
      <c r="V20">
        <v>120.2</v>
      </c>
      <c r="W20">
        <v>3.8650000000000002</v>
      </c>
      <c r="X20">
        <v>3.63</v>
      </c>
      <c r="Y20" s="8">
        <f t="shared" si="10"/>
        <v>-0.23500000000000032</v>
      </c>
      <c r="Z20">
        <v>-0.44500000000000001</v>
      </c>
      <c r="AA20">
        <v>268</v>
      </c>
      <c r="AB20">
        <v>280</v>
      </c>
      <c r="AC20">
        <f t="shared" si="11"/>
        <v>2.4471580313422194</v>
      </c>
      <c r="AD20">
        <f t="shared" si="12"/>
        <v>2.428134794028789</v>
      </c>
      <c r="AE20" s="7">
        <f t="shared" si="13"/>
        <v>50.975103715893468</v>
      </c>
      <c r="AF20" s="7">
        <v>20</v>
      </c>
      <c r="AG20" s="7">
        <f t="shared" si="14"/>
        <v>-70.975103715893468</v>
      </c>
      <c r="AH20" s="7">
        <f t="shared" si="15"/>
        <v>-0.23500000000000026</v>
      </c>
      <c r="AI20">
        <v>0</v>
      </c>
      <c r="AJ20">
        <v>0.12</v>
      </c>
      <c r="AK20">
        <v>4.37</v>
      </c>
      <c r="AL20">
        <v>0.52</v>
      </c>
      <c r="AM20">
        <v>1.1399999999999999</v>
      </c>
    </row>
    <row r="21" spans="1:39" x14ac:dyDescent="0.25">
      <c r="A21">
        <v>878</v>
      </c>
      <c r="B21" t="s">
        <v>124</v>
      </c>
      <c r="C21" t="s">
        <v>125</v>
      </c>
      <c r="D21" t="s">
        <v>1541</v>
      </c>
      <c r="E21" s="7">
        <f t="shared" si="0"/>
        <v>23.768402866248778</v>
      </c>
      <c r="F21" s="8">
        <f t="shared" si="1"/>
        <v>1.3760000000000001</v>
      </c>
      <c r="G21" s="7">
        <f t="shared" si="2"/>
        <v>6.0255958607435796</v>
      </c>
      <c r="H21" s="7">
        <v>0.78</v>
      </c>
      <c r="I21" s="7">
        <f t="shared" si="3"/>
        <v>1.5</v>
      </c>
      <c r="J21" s="7">
        <f t="shared" si="4"/>
        <v>1.5520912590556815</v>
      </c>
      <c r="K21" s="7">
        <f t="shared" si="5"/>
        <v>0.95609125905568138</v>
      </c>
      <c r="L21" s="7">
        <f t="shared" si="6"/>
        <v>35.652604299373174</v>
      </c>
      <c r="M21" s="7">
        <f t="shared" si="6"/>
        <v>9.0383937911153698</v>
      </c>
      <c r="N21" s="7">
        <f t="shared" si="7"/>
        <v>1.5520912590556815</v>
      </c>
      <c r="O21" s="7">
        <f t="shared" si="8"/>
        <v>0.95609125905568138</v>
      </c>
      <c r="P21">
        <v>25</v>
      </c>
      <c r="Q21">
        <f t="shared" si="9"/>
        <v>298</v>
      </c>
      <c r="R21" t="s">
        <v>40</v>
      </c>
      <c r="S21" s="9" t="s">
        <v>41</v>
      </c>
      <c r="T21" t="s">
        <v>42</v>
      </c>
      <c r="U21" t="s">
        <v>126</v>
      </c>
      <c r="V21">
        <v>120.2</v>
      </c>
      <c r="W21">
        <v>4.1760000000000002</v>
      </c>
      <c r="X21">
        <v>3.58</v>
      </c>
      <c r="Y21" s="8">
        <f t="shared" si="10"/>
        <v>-0.59600000000000009</v>
      </c>
      <c r="Z21">
        <v>-0.64600000000000002</v>
      </c>
      <c r="AA21">
        <v>262</v>
      </c>
      <c r="AB21">
        <v>348</v>
      </c>
      <c r="AC21">
        <f t="shared" si="11"/>
        <v>2.5415792439465807</v>
      </c>
      <c r="AD21">
        <f t="shared" si="12"/>
        <v>2.4183012913197452</v>
      </c>
      <c r="AE21" s="7">
        <f t="shared" si="13"/>
        <v>50.144586527261509</v>
      </c>
      <c r="AF21" s="7">
        <v>20</v>
      </c>
      <c r="AG21" s="7">
        <f t="shared" si="14"/>
        <v>-70.144586527261509</v>
      </c>
      <c r="AH21" s="7">
        <f t="shared" si="15"/>
        <v>-0.59600000000000009</v>
      </c>
      <c r="AI21">
        <v>0</v>
      </c>
      <c r="AJ21">
        <v>0.12</v>
      </c>
      <c r="AK21">
        <v>4.4000000000000004</v>
      </c>
      <c r="AL21">
        <v>0.57999999999999996</v>
      </c>
      <c r="AM21">
        <v>1.1399999999999999</v>
      </c>
    </row>
    <row r="22" spans="1:39" x14ac:dyDescent="0.25">
      <c r="A22">
        <v>385</v>
      </c>
      <c r="B22" t="s">
        <v>127</v>
      </c>
      <c r="C22" t="s">
        <v>128</v>
      </c>
      <c r="D22" t="s">
        <v>1541</v>
      </c>
      <c r="E22" s="7">
        <f t="shared" si="0"/>
        <v>8184.6478813479152</v>
      </c>
      <c r="F22" s="8">
        <f t="shared" si="1"/>
        <v>3.9130000000000003</v>
      </c>
      <c r="G22" s="7">
        <f t="shared" si="2"/>
        <v>1.3212956341865751</v>
      </c>
      <c r="H22" s="7">
        <v>0.121</v>
      </c>
      <c r="I22" s="7">
        <f t="shared" si="3"/>
        <v>1.5</v>
      </c>
      <c r="J22" s="7">
        <f t="shared" si="4"/>
        <v>4.0890912590556816</v>
      </c>
      <c r="K22" s="7">
        <f t="shared" si="5"/>
        <v>0.29709125905568123</v>
      </c>
      <c r="L22" s="7">
        <f t="shared" si="6"/>
        <v>12276.971822021864</v>
      </c>
      <c r="M22" s="7">
        <f t="shared" si="6"/>
        <v>1.9819434512798628</v>
      </c>
      <c r="N22" s="7">
        <f t="shared" si="7"/>
        <v>4.0890912590556816</v>
      </c>
      <c r="O22" s="7">
        <f t="shared" si="8"/>
        <v>0.29709125905568123</v>
      </c>
      <c r="P22">
        <v>25</v>
      </c>
      <c r="Q22">
        <f t="shared" si="9"/>
        <v>298</v>
      </c>
      <c r="R22" t="s">
        <v>40</v>
      </c>
      <c r="S22" s="9" t="s">
        <v>41</v>
      </c>
      <c r="T22" t="s">
        <v>42</v>
      </c>
      <c r="U22" t="s">
        <v>129</v>
      </c>
      <c r="V22">
        <v>107.16</v>
      </c>
      <c r="W22">
        <v>5.4119999999999999</v>
      </c>
      <c r="X22">
        <v>1.62</v>
      </c>
      <c r="Y22" s="8">
        <f t="shared" si="10"/>
        <v>-3.7919999999999998</v>
      </c>
      <c r="Z22">
        <v>-4.0919999999999996</v>
      </c>
      <c r="AA22">
        <v>47.4</v>
      </c>
      <c r="AB22">
        <v>34.700000000000003</v>
      </c>
      <c r="AC22">
        <f t="shared" si="11"/>
        <v>1.5403294747908738</v>
      </c>
      <c r="AD22">
        <f t="shared" si="12"/>
        <v>1.675778341674085</v>
      </c>
      <c r="AE22" s="7">
        <f t="shared" si="13"/>
        <v>58.951454395840251</v>
      </c>
      <c r="AF22" s="7">
        <v>20</v>
      </c>
      <c r="AG22" s="7">
        <f t="shared" si="14"/>
        <v>-78.951454395840244</v>
      </c>
      <c r="AH22" s="7">
        <f t="shared" si="15"/>
        <v>-3.7920000000000003</v>
      </c>
      <c r="AI22">
        <v>0.23</v>
      </c>
      <c r="AJ22">
        <v>0.43</v>
      </c>
      <c r="AK22">
        <v>4.6100000000000003</v>
      </c>
      <c r="AL22">
        <v>1.02</v>
      </c>
      <c r="AM22">
        <v>0.96</v>
      </c>
    </row>
    <row r="23" spans="1:39" x14ac:dyDescent="0.25">
      <c r="A23">
        <v>623</v>
      </c>
      <c r="B23" t="s">
        <v>130</v>
      </c>
      <c r="C23" t="s">
        <v>131</v>
      </c>
      <c r="D23" t="s">
        <v>1541</v>
      </c>
      <c r="E23" s="7">
        <f t="shared" si="0"/>
        <v>1035.1421666793444</v>
      </c>
      <c r="F23" s="8">
        <f t="shared" si="1"/>
        <v>3.0150000000000001</v>
      </c>
      <c r="G23" s="7">
        <f t="shared" si="2"/>
        <v>1.7418068733916143</v>
      </c>
      <c r="H23" s="7">
        <v>0.24099999999999999</v>
      </c>
      <c r="I23" s="7">
        <f t="shared" si="3"/>
        <v>1.5</v>
      </c>
      <c r="J23" s="7">
        <f t="shared" si="4"/>
        <v>3.1910912590556815</v>
      </c>
      <c r="K23" s="7">
        <f t="shared" si="5"/>
        <v>0.41709125905568128</v>
      </c>
      <c r="L23" s="7">
        <f t="shared" si="6"/>
        <v>1552.7132500190182</v>
      </c>
      <c r="M23" s="7">
        <f t="shared" si="6"/>
        <v>2.6127103100874218</v>
      </c>
      <c r="N23" s="7">
        <f t="shared" si="7"/>
        <v>3.1910912590556819</v>
      </c>
      <c r="O23" s="7">
        <f t="shared" si="8"/>
        <v>0.41709125905568134</v>
      </c>
      <c r="P23">
        <v>25</v>
      </c>
      <c r="Q23">
        <f t="shared" si="9"/>
        <v>298</v>
      </c>
      <c r="R23" t="s">
        <v>40</v>
      </c>
      <c r="S23" s="9" t="s">
        <v>41</v>
      </c>
      <c r="T23" t="s">
        <v>42</v>
      </c>
      <c r="U23" t="s">
        <v>132</v>
      </c>
      <c r="V23">
        <v>121.18</v>
      </c>
      <c r="W23">
        <v>4.944</v>
      </c>
      <c r="X23">
        <v>2.17</v>
      </c>
      <c r="Y23" s="8">
        <f t="shared" si="10"/>
        <v>-2.774</v>
      </c>
      <c r="Z23">
        <v>-2.6339999999999999</v>
      </c>
      <c r="AA23">
        <v>66.599999999999994</v>
      </c>
      <c r="AB23">
        <v>93.3</v>
      </c>
      <c r="AC23">
        <f t="shared" si="11"/>
        <v>1.9698816437464999</v>
      </c>
      <c r="AD23">
        <f t="shared" si="12"/>
        <v>1.823474229170301</v>
      </c>
      <c r="AE23" s="7">
        <f t="shared" si="13"/>
        <v>55.173167188000406</v>
      </c>
      <c r="AF23" s="7">
        <v>20</v>
      </c>
      <c r="AG23" s="7">
        <f t="shared" si="14"/>
        <v>-75.173167188000406</v>
      </c>
      <c r="AH23" s="7">
        <f t="shared" si="15"/>
        <v>-2.774</v>
      </c>
      <c r="AI23">
        <v>0</v>
      </c>
      <c r="AJ23">
        <v>0.46</v>
      </c>
      <c r="AK23">
        <v>4.63</v>
      </c>
      <c r="AL23">
        <v>0.91</v>
      </c>
      <c r="AM23">
        <v>1.1000000000000001</v>
      </c>
    </row>
    <row r="24" spans="1:39" x14ac:dyDescent="0.25">
      <c r="A24">
        <v>862</v>
      </c>
      <c r="B24" t="s">
        <v>133</v>
      </c>
      <c r="C24" t="s">
        <v>134</v>
      </c>
      <c r="D24" t="s">
        <v>1541</v>
      </c>
      <c r="E24" s="7">
        <f t="shared" si="0"/>
        <v>136.77288255958501</v>
      </c>
      <c r="F24" s="8">
        <f t="shared" si="1"/>
        <v>2.1360000000000001</v>
      </c>
      <c r="G24" s="7">
        <f t="shared" si="2"/>
        <v>3.8018939632056119</v>
      </c>
      <c r="H24" s="7">
        <v>0.57999999999999996</v>
      </c>
      <c r="I24" s="7">
        <f t="shared" si="3"/>
        <v>1.5</v>
      </c>
      <c r="J24" s="7">
        <f t="shared" si="4"/>
        <v>2.3120912590556815</v>
      </c>
      <c r="K24" s="7">
        <f t="shared" si="5"/>
        <v>0.75609125905568131</v>
      </c>
      <c r="L24" s="7">
        <f t="shared" si="6"/>
        <v>205.15932383937755</v>
      </c>
      <c r="M24" s="7">
        <f t="shared" si="6"/>
        <v>5.7028409448084192</v>
      </c>
      <c r="N24" s="7">
        <f t="shared" si="7"/>
        <v>2.3120912590556815</v>
      </c>
      <c r="O24" s="7">
        <f t="shared" si="8"/>
        <v>0.75609125905568131</v>
      </c>
      <c r="P24">
        <v>25</v>
      </c>
      <c r="Q24">
        <f t="shared" si="9"/>
        <v>298</v>
      </c>
      <c r="R24" t="s">
        <v>40</v>
      </c>
      <c r="S24" s="9" t="s">
        <v>41</v>
      </c>
      <c r="T24" t="s">
        <v>42</v>
      </c>
      <c r="U24" t="s">
        <v>135</v>
      </c>
      <c r="V24">
        <v>204.01</v>
      </c>
      <c r="W24">
        <v>4.7160000000000002</v>
      </c>
      <c r="X24">
        <v>3.16</v>
      </c>
      <c r="Y24" s="8">
        <f t="shared" si="10"/>
        <v>-1.556</v>
      </c>
      <c r="Z24">
        <v>-1.466</v>
      </c>
      <c r="AA24">
        <v>85.4</v>
      </c>
      <c r="AB24">
        <v>141</v>
      </c>
      <c r="AC24">
        <f t="shared" si="11"/>
        <v>2.1492191126553797</v>
      </c>
      <c r="AD24">
        <f t="shared" si="12"/>
        <v>1.9314578706890051</v>
      </c>
      <c r="AE24" s="7">
        <f t="shared" si="13"/>
        <v>53.595737218755396</v>
      </c>
      <c r="AF24" s="7">
        <v>20</v>
      </c>
      <c r="AG24" s="7">
        <f t="shared" si="14"/>
        <v>-73.595737218755403</v>
      </c>
      <c r="AH24" s="7">
        <f t="shared" si="15"/>
        <v>-1.5560000000000003</v>
      </c>
      <c r="AI24">
        <v>0</v>
      </c>
      <c r="AJ24">
        <v>0.13</v>
      </c>
      <c r="AK24">
        <v>4.74</v>
      </c>
      <c r="AL24">
        <v>0.92</v>
      </c>
      <c r="AM24">
        <v>0.97</v>
      </c>
    </row>
    <row r="25" spans="1:39" x14ac:dyDescent="0.25">
      <c r="A25">
        <v>393</v>
      </c>
      <c r="B25" t="s">
        <v>136</v>
      </c>
      <c r="C25" t="s">
        <v>137</v>
      </c>
      <c r="D25" t="s">
        <v>1541</v>
      </c>
      <c r="E25" s="7">
        <f t="shared" si="0"/>
        <v>27.289777828080418</v>
      </c>
      <c r="F25" s="8">
        <f t="shared" si="1"/>
        <v>1.4359999999999999</v>
      </c>
      <c r="G25" s="7">
        <f t="shared" si="2"/>
        <v>13.489628825916535</v>
      </c>
      <c r="H25" s="7">
        <v>1.1299999999999999</v>
      </c>
      <c r="I25" s="7">
        <f t="shared" si="3"/>
        <v>1.5</v>
      </c>
      <c r="J25" s="7">
        <f t="shared" si="4"/>
        <v>1.6120912590556813</v>
      </c>
      <c r="K25" s="7">
        <f t="shared" si="5"/>
        <v>1.3060912590556812</v>
      </c>
      <c r="L25" s="7">
        <f t="shared" si="6"/>
        <v>40.934666742120633</v>
      </c>
      <c r="M25" s="7">
        <f t="shared" si="6"/>
        <v>20.234443238874807</v>
      </c>
      <c r="N25" s="7">
        <f t="shared" si="7"/>
        <v>1.6120912590556815</v>
      </c>
      <c r="O25" s="7">
        <f t="shared" si="8"/>
        <v>1.3060912590556812</v>
      </c>
      <c r="P25">
        <v>25</v>
      </c>
      <c r="Q25">
        <f t="shared" si="9"/>
        <v>298</v>
      </c>
      <c r="R25" t="s">
        <v>40</v>
      </c>
      <c r="S25" s="9" t="s">
        <v>41</v>
      </c>
      <c r="T25" t="s">
        <v>42</v>
      </c>
      <c r="U25" t="s">
        <v>138</v>
      </c>
      <c r="V25">
        <v>134.22</v>
      </c>
      <c r="W25">
        <v>4.4859999999999998</v>
      </c>
      <c r="X25">
        <v>4.18</v>
      </c>
      <c r="Y25" s="8">
        <f t="shared" si="10"/>
        <v>-0.30600000000000005</v>
      </c>
      <c r="Z25">
        <v>-0.48599999999999999</v>
      </c>
      <c r="AA25">
        <v>15.7</v>
      </c>
      <c r="AB25">
        <v>243</v>
      </c>
      <c r="AC25">
        <f t="shared" si="11"/>
        <v>2.3856062735983121</v>
      </c>
      <c r="AD25">
        <f t="shared" si="12"/>
        <v>1.1958996524092338</v>
      </c>
      <c r="AE25" s="7">
        <f t="shared" si="13"/>
        <v>51.516505286439106</v>
      </c>
      <c r="AF25" s="7">
        <v>20</v>
      </c>
      <c r="AG25" s="7">
        <f t="shared" si="14"/>
        <v>-71.516505286439099</v>
      </c>
      <c r="AH25" s="7">
        <f t="shared" si="15"/>
        <v>-0.30600000000000011</v>
      </c>
      <c r="AI25">
        <v>0</v>
      </c>
      <c r="AJ25">
        <v>0.12</v>
      </c>
      <c r="AK25">
        <v>4.84</v>
      </c>
      <c r="AL25">
        <v>0.46</v>
      </c>
      <c r="AM25">
        <v>1.28</v>
      </c>
    </row>
    <row r="26" spans="1:39" x14ac:dyDescent="0.25">
      <c r="A26">
        <v>381</v>
      </c>
      <c r="B26" t="s">
        <v>139</v>
      </c>
      <c r="C26" t="s">
        <v>140</v>
      </c>
      <c r="D26" t="s">
        <v>1541</v>
      </c>
      <c r="E26" s="7">
        <f t="shared" si="0"/>
        <v>10864.256236170708</v>
      </c>
      <c r="F26" s="8">
        <f t="shared" si="1"/>
        <v>4.0360000000000014</v>
      </c>
      <c r="G26" s="7">
        <f t="shared" si="2"/>
        <v>1.5812480392703834</v>
      </c>
      <c r="H26" s="7">
        <v>0.19900000000000001</v>
      </c>
      <c r="I26" s="7">
        <f t="shared" si="3"/>
        <v>1.5</v>
      </c>
      <c r="J26" s="7">
        <f t="shared" si="4"/>
        <v>4.2120912590556827</v>
      </c>
      <c r="K26" s="7">
        <f t="shared" si="5"/>
        <v>0.3750912590556813</v>
      </c>
      <c r="L26" s="7">
        <f t="shared" si="6"/>
        <v>16296.38435425605</v>
      </c>
      <c r="M26" s="7">
        <f t="shared" si="6"/>
        <v>2.3718720589055753</v>
      </c>
      <c r="N26" s="7">
        <f t="shared" si="7"/>
        <v>4.2120912590556827</v>
      </c>
      <c r="O26" s="7">
        <f t="shared" si="8"/>
        <v>0.3750912590556813</v>
      </c>
      <c r="P26">
        <v>25</v>
      </c>
      <c r="Q26">
        <f t="shared" si="9"/>
        <v>298</v>
      </c>
      <c r="R26" t="s">
        <v>40</v>
      </c>
      <c r="S26" s="9" t="s">
        <v>41</v>
      </c>
      <c r="T26" t="s">
        <v>42</v>
      </c>
      <c r="U26" t="s">
        <v>141</v>
      </c>
      <c r="V26">
        <v>127.57</v>
      </c>
      <c r="W26">
        <v>5.5570000000000004</v>
      </c>
      <c r="X26">
        <v>1.72</v>
      </c>
      <c r="Y26" s="8">
        <f t="shared" si="10"/>
        <v>-3.8370000000000006</v>
      </c>
      <c r="Z26">
        <v>-3.657</v>
      </c>
      <c r="AA26">
        <v>30.9</v>
      </c>
      <c r="AB26">
        <v>27.2</v>
      </c>
      <c r="AC26">
        <f t="shared" si="11"/>
        <v>1.4345689040341987</v>
      </c>
      <c r="AD26">
        <f t="shared" si="12"/>
        <v>1.4899584794248346</v>
      </c>
      <c r="AE26" s="7">
        <f t="shared" si="13"/>
        <v>59.881711161986544</v>
      </c>
      <c r="AF26" s="7">
        <v>20</v>
      </c>
      <c r="AG26" s="7">
        <f t="shared" si="14"/>
        <v>-79.881711161986544</v>
      </c>
      <c r="AH26" s="7">
        <f t="shared" si="15"/>
        <v>-3.8370000000000011</v>
      </c>
      <c r="AI26">
        <v>0.23</v>
      </c>
      <c r="AJ26">
        <v>0.42</v>
      </c>
      <c r="AK26">
        <v>4.88</v>
      </c>
      <c r="AL26">
        <v>1.1599999999999999</v>
      </c>
      <c r="AM26">
        <v>0.94</v>
      </c>
    </row>
    <row r="27" spans="1:39" x14ac:dyDescent="0.25">
      <c r="A27">
        <v>317</v>
      </c>
      <c r="B27" t="s">
        <v>142</v>
      </c>
      <c r="C27" t="s">
        <v>143</v>
      </c>
      <c r="D27" t="s">
        <v>1541</v>
      </c>
      <c r="E27" s="7">
        <f t="shared" si="0"/>
        <v>332.65955329400407</v>
      </c>
      <c r="F27" s="8">
        <f t="shared" si="1"/>
        <v>2.5219999999999994</v>
      </c>
      <c r="G27" s="7">
        <f t="shared" si="2"/>
        <v>12.882495516931346</v>
      </c>
      <c r="H27" s="7">
        <v>1.1100000000000001</v>
      </c>
      <c r="I27" s="7">
        <f t="shared" si="3"/>
        <v>1.5</v>
      </c>
      <c r="J27" s="7">
        <f t="shared" si="4"/>
        <v>2.6980912590556807</v>
      </c>
      <c r="K27" s="7">
        <f t="shared" si="5"/>
        <v>1.2860912590556814</v>
      </c>
      <c r="L27" s="7">
        <f t="shared" si="6"/>
        <v>498.98932994100664</v>
      </c>
      <c r="M27" s="7">
        <f t="shared" si="6"/>
        <v>19.323743275397025</v>
      </c>
      <c r="N27" s="7">
        <f t="shared" si="7"/>
        <v>2.6980912590556811</v>
      </c>
      <c r="O27" s="7">
        <f t="shared" si="8"/>
        <v>1.2860912590556817</v>
      </c>
      <c r="P27">
        <v>25</v>
      </c>
      <c r="Q27">
        <f t="shared" si="9"/>
        <v>298</v>
      </c>
      <c r="R27" t="s">
        <v>40</v>
      </c>
      <c r="S27" s="9" t="s">
        <v>41</v>
      </c>
      <c r="T27" t="s">
        <v>42</v>
      </c>
      <c r="U27" t="s">
        <v>144</v>
      </c>
      <c r="V27">
        <v>181.45</v>
      </c>
      <c r="W27">
        <v>5.3419999999999996</v>
      </c>
      <c r="X27">
        <v>3.93</v>
      </c>
      <c r="Y27" s="8">
        <f t="shared" si="10"/>
        <v>-1.4119999999999995</v>
      </c>
      <c r="Z27">
        <v>-1.292</v>
      </c>
      <c r="AA27">
        <v>9.58</v>
      </c>
      <c r="AB27">
        <v>53.6</v>
      </c>
      <c r="AC27">
        <f t="shared" si="11"/>
        <v>1.72916478969277</v>
      </c>
      <c r="AD27">
        <f t="shared" si="12"/>
        <v>0.98136550907854447</v>
      </c>
      <c r="AE27" s="7">
        <f t="shared" si="13"/>
        <v>57.290482559946788</v>
      </c>
      <c r="AF27" s="7">
        <v>20</v>
      </c>
      <c r="AG27" s="7">
        <f t="shared" si="14"/>
        <v>-77.290482559946781</v>
      </c>
      <c r="AH27" s="7">
        <f t="shared" si="15"/>
        <v>-1.4119999999999995</v>
      </c>
      <c r="AI27">
        <v>0</v>
      </c>
      <c r="AJ27">
        <v>0.04</v>
      </c>
      <c r="AK27">
        <v>4.93</v>
      </c>
      <c r="AL27">
        <v>0.92</v>
      </c>
      <c r="AM27">
        <v>1.08</v>
      </c>
    </row>
    <row r="28" spans="1:39" x14ac:dyDescent="0.25">
      <c r="A28">
        <v>913</v>
      </c>
      <c r="B28" t="s">
        <v>145</v>
      </c>
      <c r="C28" t="s">
        <v>146</v>
      </c>
      <c r="D28" t="s">
        <v>1541</v>
      </c>
      <c r="E28" s="7">
        <f t="shared" si="0"/>
        <v>928.96638677993587</v>
      </c>
      <c r="F28" s="8">
        <f t="shared" si="1"/>
        <v>2.9679999999999995</v>
      </c>
      <c r="G28" s="7">
        <f t="shared" si="2"/>
        <v>26.915348039269158</v>
      </c>
      <c r="H28" s="7">
        <v>1.43</v>
      </c>
      <c r="I28" s="7">
        <f t="shared" si="3"/>
        <v>1.5</v>
      </c>
      <c r="J28" s="7">
        <f t="shared" si="4"/>
        <v>3.1440912590556809</v>
      </c>
      <c r="K28" s="7">
        <f t="shared" si="5"/>
        <v>1.6060912590556813</v>
      </c>
      <c r="L28" s="7">
        <f t="shared" si="6"/>
        <v>1393.4495801699043</v>
      </c>
      <c r="M28" s="7">
        <f t="shared" si="6"/>
        <v>40.37302205890375</v>
      </c>
      <c r="N28" s="7">
        <f t="shared" si="7"/>
        <v>3.1440912590556813</v>
      </c>
      <c r="O28" s="7">
        <f t="shared" si="8"/>
        <v>1.6060912590556813</v>
      </c>
      <c r="P28">
        <v>25</v>
      </c>
      <c r="Q28">
        <f t="shared" si="9"/>
        <v>298</v>
      </c>
      <c r="R28" t="s">
        <v>40</v>
      </c>
      <c r="S28" s="9" t="s">
        <v>41</v>
      </c>
      <c r="T28" t="s">
        <v>42</v>
      </c>
      <c r="U28" t="s">
        <v>147</v>
      </c>
      <c r="V28">
        <v>215.89</v>
      </c>
      <c r="W28">
        <v>6.1079999999999997</v>
      </c>
      <c r="X28">
        <v>4.57</v>
      </c>
      <c r="Y28" s="8">
        <f t="shared" si="10"/>
        <v>-1.5379999999999994</v>
      </c>
      <c r="Z28">
        <v>-1.508</v>
      </c>
      <c r="AA28">
        <v>1.8</v>
      </c>
      <c r="AB28">
        <v>8.68</v>
      </c>
      <c r="AC28">
        <f t="shared" si="11"/>
        <v>0.93851972517649185</v>
      </c>
      <c r="AD28">
        <f t="shared" si="12"/>
        <v>0.25527250510330607</v>
      </c>
      <c r="AE28" s="7">
        <f t="shared" si="13"/>
        <v>64.244897760471972</v>
      </c>
      <c r="AF28" s="7">
        <v>20</v>
      </c>
      <c r="AG28" s="7">
        <f t="shared" si="14"/>
        <v>-84.244897760471972</v>
      </c>
      <c r="AH28" s="7">
        <f t="shared" si="15"/>
        <v>-1.5379999999999996</v>
      </c>
      <c r="AI28">
        <v>0</v>
      </c>
      <c r="AJ28">
        <v>0</v>
      </c>
      <c r="AK28">
        <v>5.44</v>
      </c>
      <c r="AL28">
        <v>1.02</v>
      </c>
      <c r="AM28">
        <v>1.21</v>
      </c>
    </row>
    <row r="29" spans="1:39" x14ac:dyDescent="0.25">
      <c r="A29">
        <v>325</v>
      </c>
      <c r="B29" t="s">
        <v>148</v>
      </c>
      <c r="C29" t="s">
        <v>149</v>
      </c>
      <c r="D29" t="s">
        <v>1541</v>
      </c>
      <c r="E29" s="7">
        <f t="shared" si="0"/>
        <v>862.97854776697045</v>
      </c>
      <c r="F29" s="8">
        <f t="shared" si="1"/>
        <v>2.9359999999999999</v>
      </c>
      <c r="G29" s="7">
        <f t="shared" si="2"/>
        <v>40.738027780411301</v>
      </c>
      <c r="H29" s="7">
        <v>1.61</v>
      </c>
      <c r="I29" s="7">
        <f t="shared" si="3"/>
        <v>1.5</v>
      </c>
      <c r="J29" s="7">
        <f t="shared" si="4"/>
        <v>3.1120912590556813</v>
      </c>
      <c r="K29" s="7">
        <f t="shared" si="5"/>
        <v>1.7860912590556814</v>
      </c>
      <c r="L29" s="7">
        <f t="shared" si="6"/>
        <v>1294.467821650456</v>
      </c>
      <c r="M29" s="7">
        <f t="shared" si="6"/>
        <v>61.107041670616958</v>
      </c>
      <c r="N29" s="7">
        <f t="shared" si="7"/>
        <v>3.1120912590556813</v>
      </c>
      <c r="O29" s="7">
        <f t="shared" si="8"/>
        <v>1.7860912590556817</v>
      </c>
      <c r="P29">
        <v>25</v>
      </c>
      <c r="Q29">
        <f t="shared" si="9"/>
        <v>298</v>
      </c>
      <c r="R29" t="s">
        <v>40</v>
      </c>
      <c r="S29" s="9" t="s">
        <v>41</v>
      </c>
      <c r="T29" t="s">
        <v>42</v>
      </c>
      <c r="U29" t="s">
        <v>150</v>
      </c>
      <c r="V29">
        <v>162.28</v>
      </c>
      <c r="W29">
        <v>6.6059999999999999</v>
      </c>
      <c r="X29">
        <v>5.28</v>
      </c>
      <c r="Y29" s="8">
        <f t="shared" si="10"/>
        <v>-1.3259999999999996</v>
      </c>
      <c r="Z29">
        <v>-1.496</v>
      </c>
      <c r="AA29">
        <v>6.1899999999999997E-2</v>
      </c>
      <c r="AB29">
        <v>2.88</v>
      </c>
      <c r="AC29">
        <f t="shared" si="11"/>
        <v>0.45939248775923086</v>
      </c>
      <c r="AD29">
        <f t="shared" si="12"/>
        <v>-1.2083093509798821</v>
      </c>
      <c r="AE29" s="7">
        <f t="shared" si="13"/>
        <v>68.459241076355198</v>
      </c>
      <c r="AF29" s="7">
        <v>20</v>
      </c>
      <c r="AG29" s="7">
        <f t="shared" si="14"/>
        <v>-88.459241076355198</v>
      </c>
      <c r="AH29" s="7">
        <f t="shared" si="15"/>
        <v>-1.3259999999999998</v>
      </c>
      <c r="AI29">
        <v>0</v>
      </c>
      <c r="AJ29">
        <v>0.12</v>
      </c>
      <c r="AK29">
        <v>5.79</v>
      </c>
      <c r="AL29">
        <v>0.35</v>
      </c>
      <c r="AM29">
        <v>1.56</v>
      </c>
    </row>
    <row r="30" spans="1:39" x14ac:dyDescent="0.25">
      <c r="A30">
        <v>869</v>
      </c>
      <c r="B30" t="s">
        <v>151</v>
      </c>
      <c r="C30" t="s">
        <v>152</v>
      </c>
      <c r="D30" t="s">
        <v>1541</v>
      </c>
      <c r="E30" s="7">
        <f t="shared" si="0"/>
        <v>2642.4087573219485</v>
      </c>
      <c r="F30" s="8">
        <f t="shared" si="1"/>
        <v>3.4220000000000002</v>
      </c>
      <c r="G30" s="7">
        <f t="shared" si="2"/>
        <v>85.113803820237663</v>
      </c>
      <c r="H30" s="7">
        <v>1.93</v>
      </c>
      <c r="I30" s="7">
        <f t="shared" si="3"/>
        <v>1.5</v>
      </c>
      <c r="J30" s="7">
        <f t="shared" si="4"/>
        <v>3.5980912590556819</v>
      </c>
      <c r="K30" s="7">
        <f t="shared" si="5"/>
        <v>2.1060912590556815</v>
      </c>
      <c r="L30" s="7">
        <f t="shared" si="6"/>
        <v>3963.6131359829269</v>
      </c>
      <c r="M30" s="7">
        <f t="shared" si="6"/>
        <v>127.67070573035664</v>
      </c>
      <c r="N30" s="7">
        <f t="shared" si="7"/>
        <v>3.5980912590556819</v>
      </c>
      <c r="O30" s="7">
        <f t="shared" si="8"/>
        <v>2.106091259055682</v>
      </c>
      <c r="P30">
        <v>25</v>
      </c>
      <c r="Q30">
        <f t="shared" si="9"/>
        <v>298</v>
      </c>
      <c r="R30" t="s">
        <v>40</v>
      </c>
      <c r="S30" s="9" t="s">
        <v>41</v>
      </c>
      <c r="T30" t="s">
        <v>42</v>
      </c>
      <c r="U30" t="s">
        <v>153</v>
      </c>
      <c r="V30">
        <v>250.34</v>
      </c>
      <c r="W30">
        <v>6.7119999999999997</v>
      </c>
      <c r="X30">
        <v>5.22</v>
      </c>
      <c r="Y30" s="8">
        <f t="shared" si="10"/>
        <v>-1.492</v>
      </c>
      <c r="Z30">
        <v>-1.542</v>
      </c>
      <c r="AA30">
        <v>0.22700000000000001</v>
      </c>
      <c r="AB30">
        <v>0.54</v>
      </c>
      <c r="AC30">
        <f t="shared" si="11"/>
        <v>-0.26760624017703144</v>
      </c>
      <c r="AD30">
        <f t="shared" si="12"/>
        <v>-0.64397414280687726</v>
      </c>
      <c r="AE30" s="7">
        <f t="shared" si="13"/>
        <v>74.853831052598977</v>
      </c>
      <c r="AF30" s="7">
        <v>20</v>
      </c>
      <c r="AG30" s="7">
        <f t="shared" si="14"/>
        <v>-94.853831052598977</v>
      </c>
      <c r="AH30" s="7">
        <f t="shared" si="15"/>
        <v>-1.4920000000000002</v>
      </c>
      <c r="AI30">
        <v>0</v>
      </c>
      <c r="AJ30">
        <v>0</v>
      </c>
      <c r="AK30">
        <v>6</v>
      </c>
      <c r="AL30">
        <v>1.1299999999999999</v>
      </c>
      <c r="AM30">
        <v>1.33</v>
      </c>
    </row>
    <row r="31" spans="1:39" x14ac:dyDescent="0.25">
      <c r="A31">
        <v>693</v>
      </c>
      <c r="B31" t="s">
        <v>154</v>
      </c>
      <c r="C31" t="s">
        <v>155</v>
      </c>
      <c r="D31" t="s">
        <v>1541</v>
      </c>
      <c r="E31" s="7">
        <f t="shared" si="0"/>
        <v>52966.344389165992</v>
      </c>
      <c r="F31" s="8">
        <f t="shared" si="1"/>
        <v>4.7240000000000011</v>
      </c>
      <c r="G31" s="7">
        <f t="shared" si="2"/>
        <v>0.48977881936844614</v>
      </c>
      <c r="H31" s="7">
        <v>-0.31</v>
      </c>
      <c r="I31" s="7">
        <f t="shared" si="3"/>
        <v>1.5</v>
      </c>
      <c r="J31" s="7">
        <f t="shared" si="4"/>
        <v>4.9000912590556815</v>
      </c>
      <c r="K31" s="7">
        <f t="shared" si="5"/>
        <v>-0.13390874094431884</v>
      </c>
      <c r="L31" s="7">
        <f t="shared" si="6"/>
        <v>79449.516583748788</v>
      </c>
      <c r="M31" s="7">
        <f t="shared" si="6"/>
        <v>0.73466822905266915</v>
      </c>
      <c r="N31" s="7">
        <f t="shared" si="7"/>
        <v>4.9000912590556815</v>
      </c>
      <c r="O31" s="7">
        <f t="shared" si="8"/>
        <v>-0.13390874094431884</v>
      </c>
      <c r="P31">
        <v>25</v>
      </c>
      <c r="Q31">
        <f t="shared" si="9"/>
        <v>298</v>
      </c>
      <c r="R31" t="s">
        <v>40</v>
      </c>
      <c r="S31" s="9" t="s">
        <v>41</v>
      </c>
      <c r="T31" t="s">
        <v>42</v>
      </c>
      <c r="U31" t="s">
        <v>156</v>
      </c>
      <c r="V31">
        <v>194.19</v>
      </c>
      <c r="W31">
        <v>6.694</v>
      </c>
      <c r="X31">
        <v>1.66</v>
      </c>
      <c r="Y31" s="8">
        <f t="shared" si="10"/>
        <v>-5.0339999999999998</v>
      </c>
      <c r="Z31">
        <v>-5.0940000000000003</v>
      </c>
      <c r="AA31">
        <v>0.61599999999999999</v>
      </c>
      <c r="AB31">
        <v>0.41099999999999998</v>
      </c>
      <c r="AC31">
        <f t="shared" si="11"/>
        <v>-0.38615817812393083</v>
      </c>
      <c r="AD31">
        <f t="shared" si="12"/>
        <v>-0.21041928783557454</v>
      </c>
      <c r="AE31" s="7">
        <f t="shared" si="13"/>
        <v>75.896599086336153</v>
      </c>
      <c r="AF31" s="7">
        <v>20</v>
      </c>
      <c r="AG31" s="7">
        <f t="shared" si="14"/>
        <v>-95.896599086336153</v>
      </c>
      <c r="AH31" s="7">
        <f t="shared" si="15"/>
        <v>-5.0340000000000007</v>
      </c>
      <c r="AI31">
        <v>0</v>
      </c>
      <c r="AJ31">
        <v>0.78</v>
      </c>
      <c r="AK31">
        <v>6.12</v>
      </c>
      <c r="AL31">
        <v>1.38</v>
      </c>
      <c r="AM31">
        <v>1.43</v>
      </c>
    </row>
    <row r="32" spans="1:39" x14ac:dyDescent="0.25">
      <c r="A32">
        <v>361</v>
      </c>
      <c r="B32" t="s">
        <v>157</v>
      </c>
      <c r="C32" t="s">
        <v>158</v>
      </c>
      <c r="D32" t="s">
        <v>1541</v>
      </c>
      <c r="E32" s="7">
        <f t="shared" si="0"/>
        <v>1621.8100973589351</v>
      </c>
      <c r="F32" s="8">
        <f t="shared" si="1"/>
        <v>3.2100000000000009</v>
      </c>
      <c r="G32" s="7">
        <f t="shared" si="2"/>
        <v>11.481536214968834</v>
      </c>
      <c r="H32" s="7">
        <v>1.06</v>
      </c>
      <c r="I32" s="7">
        <f t="shared" si="3"/>
        <v>1.5</v>
      </c>
      <c r="J32" s="7">
        <f t="shared" si="4"/>
        <v>3.3860912590556822</v>
      </c>
      <c r="K32" s="7">
        <f t="shared" si="5"/>
        <v>1.2360912590556814</v>
      </c>
      <c r="L32" s="7">
        <f t="shared" si="6"/>
        <v>2432.715146038403</v>
      </c>
      <c r="M32" s="7">
        <f t="shared" si="6"/>
        <v>17.222304322453255</v>
      </c>
      <c r="N32" s="7">
        <f t="shared" si="7"/>
        <v>3.3860912590556826</v>
      </c>
      <c r="O32" s="7">
        <f t="shared" si="8"/>
        <v>1.2360912590556816</v>
      </c>
      <c r="P32">
        <v>25</v>
      </c>
      <c r="Q32">
        <f t="shared" si="9"/>
        <v>298</v>
      </c>
      <c r="R32" t="s">
        <v>40</v>
      </c>
      <c r="S32" s="9" t="s">
        <v>41</v>
      </c>
      <c r="T32" t="s">
        <v>42</v>
      </c>
      <c r="U32" t="s">
        <v>159</v>
      </c>
      <c r="V32">
        <v>154.21</v>
      </c>
      <c r="W32">
        <v>5.91</v>
      </c>
      <c r="X32">
        <v>3.76</v>
      </c>
      <c r="Y32" s="8">
        <f t="shared" si="10"/>
        <v>-2.1500000000000004</v>
      </c>
      <c r="Z32">
        <v>-1.9</v>
      </c>
      <c r="AA32">
        <v>0.999</v>
      </c>
      <c r="AB32">
        <v>3.24</v>
      </c>
      <c r="AC32">
        <f t="shared" si="11"/>
        <v>0.51054501020661214</v>
      </c>
      <c r="AD32">
        <f t="shared" si="12"/>
        <v>-4.3451177401769168E-4</v>
      </c>
      <c r="AE32" s="7">
        <f t="shared" si="13"/>
        <v>68.009309880147811</v>
      </c>
      <c r="AF32" s="7">
        <v>20</v>
      </c>
      <c r="AG32" s="7">
        <f t="shared" si="14"/>
        <v>-88.009309880147811</v>
      </c>
      <c r="AH32" s="7">
        <f t="shared" si="15"/>
        <v>-2.1500000000000008</v>
      </c>
      <c r="AI32">
        <v>0</v>
      </c>
      <c r="AJ32">
        <v>0.21</v>
      </c>
      <c r="AK32">
        <v>6.3</v>
      </c>
      <c r="AL32">
        <v>1.1599999999999999</v>
      </c>
      <c r="AM32">
        <v>1.32</v>
      </c>
    </row>
    <row r="33" spans="1:39" x14ac:dyDescent="0.25">
      <c r="A33">
        <v>984</v>
      </c>
      <c r="B33" t="s">
        <v>160</v>
      </c>
      <c r="C33" t="s">
        <v>161</v>
      </c>
      <c r="D33" t="s">
        <v>1541</v>
      </c>
      <c r="E33" s="7">
        <f t="shared" si="0"/>
        <v>1905.4607179632501</v>
      </c>
      <c r="F33" s="8">
        <f t="shared" si="1"/>
        <v>3.2800000000000002</v>
      </c>
      <c r="G33" s="7">
        <f t="shared" si="2"/>
        <v>27.542287033381665</v>
      </c>
      <c r="H33" s="7">
        <v>1.44</v>
      </c>
      <c r="I33" s="7">
        <f t="shared" si="3"/>
        <v>1.5</v>
      </c>
      <c r="J33" s="7">
        <f t="shared" si="4"/>
        <v>3.4560912590556816</v>
      </c>
      <c r="K33" s="7">
        <f t="shared" si="5"/>
        <v>1.6160912590556813</v>
      </c>
      <c r="L33" s="7">
        <f t="shared" si="6"/>
        <v>2858.1910769448759</v>
      </c>
      <c r="M33" s="7">
        <f t="shared" si="6"/>
        <v>41.313430550072525</v>
      </c>
      <c r="N33" s="7">
        <f t="shared" si="7"/>
        <v>3.456091259055682</v>
      </c>
      <c r="O33" s="7">
        <f t="shared" si="8"/>
        <v>1.6160912590556815</v>
      </c>
      <c r="P33">
        <v>25</v>
      </c>
      <c r="Q33">
        <f t="shared" si="9"/>
        <v>298</v>
      </c>
      <c r="R33" t="s">
        <v>40</v>
      </c>
      <c r="S33" s="9" t="s">
        <v>41</v>
      </c>
      <c r="T33" t="s">
        <v>42</v>
      </c>
      <c r="U33" t="s">
        <v>162</v>
      </c>
      <c r="V33">
        <v>188.66</v>
      </c>
      <c r="W33">
        <v>6.24</v>
      </c>
      <c r="X33">
        <v>4.4000000000000004</v>
      </c>
      <c r="Y33" s="8">
        <f t="shared" si="10"/>
        <v>-1.8399999999999999</v>
      </c>
      <c r="Z33">
        <v>-1.63</v>
      </c>
      <c r="AA33">
        <v>0.11700000000000001</v>
      </c>
      <c r="AB33">
        <v>4.7699999999999996</v>
      </c>
      <c r="AC33">
        <f t="shared" si="11"/>
        <v>0.67851837904011392</v>
      </c>
      <c r="AD33">
        <f t="shared" si="12"/>
        <v>-0.9318141382538383</v>
      </c>
      <c r="AE33" s="7">
        <f t="shared" si="13"/>
        <v>66.53183711528105</v>
      </c>
      <c r="AF33" s="7">
        <v>20</v>
      </c>
      <c r="AG33" s="7">
        <f t="shared" si="14"/>
        <v>-86.53183711528105</v>
      </c>
      <c r="AH33" s="7">
        <f t="shared" si="15"/>
        <v>-1.84</v>
      </c>
      <c r="AI33">
        <v>0</v>
      </c>
      <c r="AJ33">
        <v>0.21</v>
      </c>
      <c r="AK33">
        <v>6.93</v>
      </c>
      <c r="AL33">
        <v>1.24</v>
      </c>
      <c r="AM33">
        <v>1.45</v>
      </c>
    </row>
    <row r="34" spans="1:39" x14ac:dyDescent="0.25">
      <c r="A34">
        <v>108</v>
      </c>
      <c r="B34" t="s">
        <v>163</v>
      </c>
      <c r="C34" t="s">
        <v>164</v>
      </c>
      <c r="D34" t="s">
        <v>1541</v>
      </c>
      <c r="E34" s="7">
        <f t="shared" si="0"/>
        <v>39536.662006812869</v>
      </c>
      <c r="F34" s="8">
        <f t="shared" si="1"/>
        <v>4.5970000000000004</v>
      </c>
      <c r="G34" s="7">
        <f t="shared" si="2"/>
        <v>10.964781961431854</v>
      </c>
      <c r="H34" s="7">
        <v>1.04</v>
      </c>
      <c r="I34" s="7">
        <f t="shared" si="3"/>
        <v>1.5</v>
      </c>
      <c r="J34" s="7">
        <f t="shared" si="4"/>
        <v>4.7730912590556818</v>
      </c>
      <c r="K34" s="7">
        <f t="shared" si="5"/>
        <v>1.2160912590556814</v>
      </c>
      <c r="L34" s="7">
        <f t="shared" si="6"/>
        <v>59304.993010219368</v>
      </c>
      <c r="M34" s="7">
        <f t="shared" si="6"/>
        <v>16.447172942147784</v>
      </c>
      <c r="N34" s="7">
        <f t="shared" si="7"/>
        <v>4.7730912590556827</v>
      </c>
      <c r="O34" s="7">
        <f t="shared" si="8"/>
        <v>1.2160912590556814</v>
      </c>
      <c r="P34">
        <v>25</v>
      </c>
      <c r="Q34">
        <f t="shared" si="9"/>
        <v>298</v>
      </c>
      <c r="R34" t="s">
        <v>40</v>
      </c>
      <c r="S34" s="9" t="s">
        <v>41</v>
      </c>
      <c r="T34" t="s">
        <v>42</v>
      </c>
      <c r="U34" t="s">
        <v>165</v>
      </c>
      <c r="V34">
        <v>290.83</v>
      </c>
      <c r="W34">
        <v>7.8170000000000002</v>
      </c>
      <c r="X34">
        <v>4.26</v>
      </c>
      <c r="Y34" s="8">
        <f t="shared" si="10"/>
        <v>-3.5570000000000004</v>
      </c>
      <c r="Z34">
        <v>-3.677</v>
      </c>
      <c r="AA34">
        <v>6.7400000000000002E-2</v>
      </c>
      <c r="AB34">
        <v>3.44E-2</v>
      </c>
      <c r="AC34">
        <f t="shared" si="11"/>
        <v>-1.4634415574284698</v>
      </c>
      <c r="AD34">
        <f t="shared" si="12"/>
        <v>-1.1713401034646802</v>
      </c>
      <c r="AE34" s="7">
        <f t="shared" si="13"/>
        <v>85.372249089782642</v>
      </c>
      <c r="AF34" s="7">
        <v>20</v>
      </c>
      <c r="AG34" s="7">
        <f t="shared" si="14"/>
        <v>-105.37224908978264</v>
      </c>
      <c r="AH34" s="7">
        <f t="shared" si="15"/>
        <v>-3.5570000000000004</v>
      </c>
      <c r="AI34">
        <v>0</v>
      </c>
      <c r="AJ34">
        <v>0.4</v>
      </c>
      <c r="AK34">
        <v>7</v>
      </c>
      <c r="AL34">
        <v>1.1000000000000001</v>
      </c>
      <c r="AM34">
        <v>1.58</v>
      </c>
    </row>
    <row r="35" spans="1:39" x14ac:dyDescent="0.25">
      <c r="A35">
        <v>102</v>
      </c>
      <c r="B35" t="s">
        <v>166</v>
      </c>
      <c r="C35" t="s">
        <v>164</v>
      </c>
      <c r="D35" t="s">
        <v>1541</v>
      </c>
      <c r="E35" s="7">
        <f t="shared" si="0"/>
        <v>558470.19473683171</v>
      </c>
      <c r="F35" s="8">
        <f t="shared" si="1"/>
        <v>5.7469999999999999</v>
      </c>
      <c r="G35" s="7">
        <f t="shared" si="2"/>
        <v>154.8816618912482</v>
      </c>
      <c r="H35" s="7">
        <v>2.19</v>
      </c>
      <c r="I35" s="7">
        <f t="shared" si="3"/>
        <v>1.5</v>
      </c>
      <c r="J35" s="7">
        <f t="shared" si="4"/>
        <v>5.9230912590556812</v>
      </c>
      <c r="K35" s="7">
        <f t="shared" si="5"/>
        <v>2.3660912590556813</v>
      </c>
      <c r="L35" s="7">
        <f t="shared" si="6"/>
        <v>837705.29210524692</v>
      </c>
      <c r="M35" s="7">
        <f t="shared" si="6"/>
        <v>232.32249283687236</v>
      </c>
      <c r="N35" s="7">
        <f t="shared" si="7"/>
        <v>5.9230912590556812</v>
      </c>
      <c r="O35" s="7">
        <f t="shared" si="8"/>
        <v>2.3660912590556817</v>
      </c>
      <c r="P35">
        <v>25</v>
      </c>
      <c r="Q35">
        <f t="shared" si="9"/>
        <v>298</v>
      </c>
      <c r="R35" t="s">
        <v>40</v>
      </c>
      <c r="S35" s="9" t="s">
        <v>41</v>
      </c>
      <c r="T35" t="s">
        <v>42</v>
      </c>
      <c r="U35" t="s">
        <v>165</v>
      </c>
      <c r="V35">
        <v>290.83</v>
      </c>
      <c r="W35">
        <v>7.8170000000000002</v>
      </c>
      <c r="X35">
        <v>4.26</v>
      </c>
      <c r="Y35" s="8">
        <f t="shared" si="10"/>
        <v>-3.5570000000000004</v>
      </c>
      <c r="Z35">
        <v>-3.677</v>
      </c>
      <c r="AA35">
        <v>6.7400000000000002E-2</v>
      </c>
      <c r="AB35">
        <v>3.44E-2</v>
      </c>
      <c r="AC35">
        <f t="shared" si="11"/>
        <v>-1.4634415574284698</v>
      </c>
      <c r="AD35">
        <f t="shared" si="12"/>
        <v>-1.1713401034646802</v>
      </c>
      <c r="AE35" s="7">
        <f t="shared" si="13"/>
        <v>85.372249089782642</v>
      </c>
      <c r="AF35" s="7">
        <v>20</v>
      </c>
      <c r="AG35" s="7">
        <f t="shared" si="14"/>
        <v>-105.37224908978264</v>
      </c>
      <c r="AH35" s="7">
        <f t="shared" si="15"/>
        <v>-3.5570000000000004</v>
      </c>
      <c r="AI35">
        <v>0</v>
      </c>
      <c r="AJ35">
        <v>0.4</v>
      </c>
      <c r="AK35">
        <v>7</v>
      </c>
      <c r="AL35">
        <v>1.1000000000000001</v>
      </c>
      <c r="AM35">
        <v>1.58</v>
      </c>
    </row>
    <row r="36" spans="1:39" x14ac:dyDescent="0.25">
      <c r="A36">
        <v>273</v>
      </c>
      <c r="B36" t="s">
        <v>167</v>
      </c>
      <c r="C36" t="s">
        <v>168</v>
      </c>
      <c r="D36" t="s">
        <v>1541</v>
      </c>
      <c r="E36" s="7">
        <f t="shared" si="0"/>
        <v>20063.190647905722</v>
      </c>
      <c r="F36" s="8">
        <f t="shared" si="1"/>
        <v>4.3023999999999996</v>
      </c>
      <c r="G36" s="7">
        <f t="shared" si="2"/>
        <v>0.84996295944961964</v>
      </c>
      <c r="H36" s="7">
        <v>-7.0599999999999996E-2</v>
      </c>
      <c r="I36" s="7">
        <f t="shared" si="3"/>
        <v>1.5</v>
      </c>
      <c r="J36" s="7">
        <f t="shared" si="4"/>
        <v>4.4784912590556809</v>
      </c>
      <c r="K36" s="7">
        <f t="shared" si="5"/>
        <v>0.10549125905568119</v>
      </c>
      <c r="L36" s="7">
        <f t="shared" si="6"/>
        <v>30094.785971858615</v>
      </c>
      <c r="M36" s="7">
        <f t="shared" si="6"/>
        <v>1.2749444391744293</v>
      </c>
      <c r="N36" s="7">
        <f t="shared" si="7"/>
        <v>4.4784912590556818</v>
      </c>
      <c r="O36" s="7">
        <f t="shared" si="8"/>
        <v>0.10549125905568119</v>
      </c>
      <c r="P36">
        <v>25</v>
      </c>
      <c r="Q36">
        <f t="shared" si="9"/>
        <v>298</v>
      </c>
      <c r="R36" t="s">
        <v>40</v>
      </c>
      <c r="S36" s="9" t="s">
        <v>41</v>
      </c>
      <c r="T36" t="s">
        <v>42</v>
      </c>
      <c r="U36" t="s">
        <v>169</v>
      </c>
      <c r="V36">
        <v>222.24</v>
      </c>
      <c r="W36">
        <v>7.0229999999999997</v>
      </c>
      <c r="X36">
        <v>2.65</v>
      </c>
      <c r="Y36" s="8">
        <f t="shared" si="10"/>
        <v>-4.3729999999999993</v>
      </c>
      <c r="Z36">
        <v>-4.6029999999999998</v>
      </c>
      <c r="AA36">
        <v>0.33900000000000002</v>
      </c>
      <c r="AB36">
        <v>0.28000000000000003</v>
      </c>
      <c r="AC36">
        <f t="shared" si="11"/>
        <v>-0.55284196865778079</v>
      </c>
      <c r="AD36">
        <f t="shared" si="12"/>
        <v>-0.46980030179691779</v>
      </c>
      <c r="AE36" s="7">
        <f t="shared" si="13"/>
        <v>77.362728881605236</v>
      </c>
      <c r="AF36" s="7">
        <v>20</v>
      </c>
      <c r="AG36" s="7">
        <f t="shared" si="14"/>
        <v>-97.362728881605236</v>
      </c>
      <c r="AH36" s="7">
        <f t="shared" si="15"/>
        <v>-4.3729999999999993</v>
      </c>
      <c r="AI36">
        <v>0</v>
      </c>
      <c r="AJ36">
        <v>0.78</v>
      </c>
      <c r="AK36">
        <v>7.11</v>
      </c>
      <c r="AL36">
        <v>1.39</v>
      </c>
      <c r="AM36">
        <v>1.71</v>
      </c>
    </row>
    <row r="37" spans="1:39" x14ac:dyDescent="0.25">
      <c r="A37">
        <v>1088</v>
      </c>
      <c r="B37" t="s">
        <v>170</v>
      </c>
      <c r="C37" t="s">
        <v>171</v>
      </c>
      <c r="D37" t="s">
        <v>1541</v>
      </c>
      <c r="E37" s="7">
        <f t="shared" si="0"/>
        <v>13520.7256319428</v>
      </c>
      <c r="F37" s="8">
        <f t="shared" si="1"/>
        <v>4.1310000000000002</v>
      </c>
      <c r="G37" s="7">
        <f t="shared" si="2"/>
        <v>120.22644346174135</v>
      </c>
      <c r="H37" s="7">
        <v>2.08</v>
      </c>
      <c r="I37" s="7">
        <f t="shared" si="3"/>
        <v>1.5</v>
      </c>
      <c r="J37" s="7">
        <f t="shared" si="4"/>
        <v>4.3070912590556816</v>
      </c>
      <c r="K37" s="7">
        <f t="shared" si="5"/>
        <v>2.2560912590556814</v>
      </c>
      <c r="L37" s="7">
        <f t="shared" si="6"/>
        <v>20281.088447914186</v>
      </c>
      <c r="M37" s="7">
        <f t="shared" si="6"/>
        <v>180.33966519261207</v>
      </c>
      <c r="N37" s="7">
        <f t="shared" si="7"/>
        <v>4.3070912590556816</v>
      </c>
      <c r="O37" s="7">
        <f t="shared" si="8"/>
        <v>2.2560912590556814</v>
      </c>
      <c r="P37">
        <v>25</v>
      </c>
      <c r="Q37">
        <f t="shared" si="9"/>
        <v>298</v>
      </c>
      <c r="R37" t="s">
        <v>40</v>
      </c>
      <c r="S37" s="9" t="s">
        <v>41</v>
      </c>
      <c r="T37" t="s">
        <v>42</v>
      </c>
      <c r="U37" t="s">
        <v>172</v>
      </c>
      <c r="V37">
        <v>223.1</v>
      </c>
      <c r="W37">
        <v>7.101</v>
      </c>
      <c r="X37">
        <v>5.05</v>
      </c>
      <c r="Y37" s="8">
        <f t="shared" si="10"/>
        <v>-2.0510000000000002</v>
      </c>
      <c r="Z37">
        <v>-1.9410000000000001</v>
      </c>
      <c r="AA37">
        <v>2.5399999999999999E-2</v>
      </c>
      <c r="AB37">
        <v>0.66500000000000004</v>
      </c>
      <c r="AC37">
        <f t="shared" si="11"/>
        <v>-0.17717835469689538</v>
      </c>
      <c r="AD37">
        <f t="shared" si="12"/>
        <v>-1.5951662833800619</v>
      </c>
      <c r="AE37" s="7">
        <f t="shared" si="13"/>
        <v>74.058438670406403</v>
      </c>
      <c r="AF37" s="7">
        <v>20</v>
      </c>
      <c r="AG37" s="7">
        <f t="shared" si="14"/>
        <v>-94.058438670406403</v>
      </c>
      <c r="AH37" s="7">
        <f t="shared" si="15"/>
        <v>-2.0510000000000002</v>
      </c>
      <c r="AI37">
        <v>0</v>
      </c>
      <c r="AJ37">
        <v>0.15</v>
      </c>
      <c r="AK37">
        <v>7.4700000000000006</v>
      </c>
      <c r="AL37">
        <v>1.31</v>
      </c>
      <c r="AM37">
        <v>1.57</v>
      </c>
    </row>
    <row r="38" spans="1:39" x14ac:dyDescent="0.25">
      <c r="A38">
        <v>980</v>
      </c>
      <c r="B38" t="s">
        <v>173</v>
      </c>
      <c r="C38" t="s">
        <v>174</v>
      </c>
      <c r="D38" t="s">
        <v>1541</v>
      </c>
      <c r="E38" s="7">
        <f t="shared" si="0"/>
        <v>21379.620895022348</v>
      </c>
      <c r="F38" s="8">
        <f t="shared" si="1"/>
        <v>4.33</v>
      </c>
      <c r="G38" s="7">
        <f t="shared" si="2"/>
        <v>114.81536214968835</v>
      </c>
      <c r="H38" s="7">
        <v>2.06</v>
      </c>
      <c r="I38" s="7">
        <f t="shared" si="3"/>
        <v>1.5</v>
      </c>
      <c r="J38" s="7">
        <f t="shared" si="4"/>
        <v>4.5060912590556814</v>
      </c>
      <c r="K38" s="7">
        <f t="shared" si="5"/>
        <v>2.2360912590556814</v>
      </c>
      <c r="L38" s="7">
        <f t="shared" si="6"/>
        <v>32069.431342533502</v>
      </c>
      <c r="M38" s="7">
        <f t="shared" si="6"/>
        <v>172.22304322453257</v>
      </c>
      <c r="N38" s="7">
        <f t="shared" si="7"/>
        <v>4.5060912590556814</v>
      </c>
      <c r="O38" s="7">
        <f t="shared" si="8"/>
        <v>2.2360912590556818</v>
      </c>
      <c r="P38">
        <v>25</v>
      </c>
      <c r="Q38">
        <f t="shared" si="9"/>
        <v>298</v>
      </c>
      <c r="R38" t="s">
        <v>40</v>
      </c>
      <c r="S38" s="9" t="s">
        <v>41</v>
      </c>
      <c r="T38" t="s">
        <v>42</v>
      </c>
      <c r="U38" t="s">
        <v>175</v>
      </c>
      <c r="V38">
        <v>223.1</v>
      </c>
      <c r="W38">
        <v>7.32</v>
      </c>
      <c r="X38">
        <v>5.05</v>
      </c>
      <c r="Y38" s="8">
        <f t="shared" si="10"/>
        <v>-2.2700000000000005</v>
      </c>
      <c r="Z38">
        <v>-2.09</v>
      </c>
      <c r="AA38">
        <v>5.7200000000000003E-3</v>
      </c>
      <c r="AB38">
        <v>1.21</v>
      </c>
      <c r="AC38">
        <f t="shared" si="11"/>
        <v>8.2785370316450071E-2</v>
      </c>
      <c r="AD38">
        <f t="shared" si="12"/>
        <v>-2.2426039712069756</v>
      </c>
      <c r="AE38" s="7">
        <f t="shared" si="13"/>
        <v>71.771830226294952</v>
      </c>
      <c r="AF38" s="7">
        <v>20</v>
      </c>
      <c r="AG38" s="7">
        <f t="shared" si="14"/>
        <v>-91.771830226294952</v>
      </c>
      <c r="AH38" s="7">
        <f t="shared" si="15"/>
        <v>-2.2700000000000005</v>
      </c>
      <c r="AI38">
        <v>0</v>
      </c>
      <c r="AJ38">
        <v>0.21</v>
      </c>
      <c r="AK38">
        <v>7.5600000000000005</v>
      </c>
      <c r="AL38">
        <v>1.32</v>
      </c>
      <c r="AM38">
        <v>1.57</v>
      </c>
    </row>
    <row r="39" spans="1:39" x14ac:dyDescent="0.25">
      <c r="A39">
        <v>1027</v>
      </c>
      <c r="B39" t="s">
        <v>176</v>
      </c>
      <c r="C39" t="s">
        <v>177</v>
      </c>
      <c r="D39" t="s">
        <v>1541</v>
      </c>
      <c r="E39" s="7">
        <f t="shared" si="0"/>
        <v>17660.378206861642</v>
      </c>
      <c r="F39" s="8">
        <f t="shared" si="1"/>
        <v>4.2469999999999999</v>
      </c>
      <c r="G39" s="7">
        <f t="shared" si="2"/>
        <v>169.82436524617444</v>
      </c>
      <c r="H39" s="7">
        <v>2.23</v>
      </c>
      <c r="I39" s="7">
        <f t="shared" si="3"/>
        <v>1.5</v>
      </c>
      <c r="J39" s="7">
        <f t="shared" si="4"/>
        <v>4.4230912590556812</v>
      </c>
      <c r="K39" s="7">
        <f t="shared" si="5"/>
        <v>2.4060912590556813</v>
      </c>
      <c r="L39" s="7">
        <f t="shared" si="6"/>
        <v>26490.567310292492</v>
      </c>
      <c r="M39" s="7">
        <f t="shared" si="6"/>
        <v>254.73654786926193</v>
      </c>
      <c r="N39" s="7">
        <f t="shared" si="7"/>
        <v>4.4230912590556812</v>
      </c>
      <c r="O39" s="7">
        <f t="shared" si="8"/>
        <v>2.4060912590556818</v>
      </c>
      <c r="P39">
        <v>25</v>
      </c>
      <c r="Q39">
        <f t="shared" si="9"/>
        <v>298</v>
      </c>
      <c r="R39" t="s">
        <v>40</v>
      </c>
      <c r="S39" s="9" t="s">
        <v>41</v>
      </c>
      <c r="T39" t="s">
        <v>42</v>
      </c>
      <c r="U39" t="s">
        <v>178</v>
      </c>
      <c r="V39">
        <v>257.55</v>
      </c>
      <c r="W39">
        <v>7.7069999999999999</v>
      </c>
      <c r="X39">
        <v>5.69</v>
      </c>
      <c r="Y39" s="8">
        <f t="shared" si="10"/>
        <v>-2.0169999999999995</v>
      </c>
      <c r="Z39">
        <v>-2.0870000000000002</v>
      </c>
      <c r="AA39">
        <v>5.3299999999999997E-3</v>
      </c>
      <c r="AB39">
        <v>0.3</v>
      </c>
      <c r="AC39">
        <f t="shared" si="11"/>
        <v>-0.52287874528033762</v>
      </c>
      <c r="AD39">
        <f t="shared" si="12"/>
        <v>-2.2732727909734276</v>
      </c>
      <c r="AE39" s="7">
        <f t="shared" si="13"/>
        <v>77.099176112525072</v>
      </c>
      <c r="AF39" s="7">
        <v>20</v>
      </c>
      <c r="AG39" s="7">
        <f t="shared" si="14"/>
        <v>-97.099176112525072</v>
      </c>
      <c r="AH39" s="7">
        <f t="shared" si="15"/>
        <v>-2.0169999999999995</v>
      </c>
      <c r="AI39">
        <v>0</v>
      </c>
      <c r="AJ39">
        <v>0.15</v>
      </c>
      <c r="AK39">
        <v>8.1</v>
      </c>
      <c r="AL39">
        <v>1.39</v>
      </c>
      <c r="AM39">
        <v>1.69</v>
      </c>
    </row>
    <row r="40" spans="1:39" x14ac:dyDescent="0.25">
      <c r="A40">
        <v>1135</v>
      </c>
      <c r="B40" t="s">
        <v>179</v>
      </c>
      <c r="C40" t="s">
        <v>180</v>
      </c>
      <c r="D40" t="s">
        <v>1541</v>
      </c>
      <c r="E40" s="7">
        <f t="shared" si="0"/>
        <v>17660.378206861642</v>
      </c>
      <c r="F40" s="8">
        <f t="shared" si="1"/>
        <v>4.2469999999999999</v>
      </c>
      <c r="G40" s="7">
        <f t="shared" si="2"/>
        <v>257.03957827688663</v>
      </c>
      <c r="H40" s="7">
        <v>2.41</v>
      </c>
      <c r="I40" s="7">
        <f t="shared" si="3"/>
        <v>1.5</v>
      </c>
      <c r="J40" s="7">
        <f t="shared" si="4"/>
        <v>4.4230912590556812</v>
      </c>
      <c r="K40" s="7">
        <f t="shared" si="5"/>
        <v>2.5860912590556815</v>
      </c>
      <c r="L40" s="7">
        <f t="shared" si="6"/>
        <v>26490.567310292492</v>
      </c>
      <c r="M40" s="7">
        <f t="shared" si="6"/>
        <v>385.55936741533003</v>
      </c>
      <c r="N40" s="7">
        <f t="shared" si="7"/>
        <v>4.4230912590556812</v>
      </c>
      <c r="O40" s="7">
        <f t="shared" si="8"/>
        <v>2.5860912590556819</v>
      </c>
      <c r="P40">
        <v>25</v>
      </c>
      <c r="Q40">
        <f t="shared" si="9"/>
        <v>298</v>
      </c>
      <c r="R40" t="s">
        <v>40</v>
      </c>
      <c r="S40" s="9" t="s">
        <v>41</v>
      </c>
      <c r="T40" t="s">
        <v>42</v>
      </c>
      <c r="U40" t="s">
        <v>181</v>
      </c>
      <c r="V40">
        <v>291.99</v>
      </c>
      <c r="W40">
        <v>8.1769999999999996</v>
      </c>
      <c r="X40">
        <v>6.34</v>
      </c>
      <c r="Y40" s="8">
        <f t="shared" si="10"/>
        <v>-1.8369999999999997</v>
      </c>
      <c r="Z40">
        <v>-2.0870000000000002</v>
      </c>
      <c r="AA40">
        <v>1.1299999999999999E-3</v>
      </c>
      <c r="AB40">
        <v>1.0500000000000001E-2</v>
      </c>
      <c r="AC40">
        <f t="shared" si="11"/>
        <v>-1.9788107009300619</v>
      </c>
      <c r="AD40">
        <f t="shared" si="12"/>
        <v>-2.9469215565165805</v>
      </c>
      <c r="AE40" s="7">
        <f t="shared" si="13"/>
        <v>89.905371683347283</v>
      </c>
      <c r="AF40" s="7">
        <v>20</v>
      </c>
      <c r="AG40" s="7">
        <f t="shared" si="14"/>
        <v>-109.90537168334728</v>
      </c>
      <c r="AH40" s="7">
        <f t="shared" si="15"/>
        <v>-1.837</v>
      </c>
      <c r="AI40">
        <v>0</v>
      </c>
      <c r="AJ40">
        <v>0.18</v>
      </c>
      <c r="AK40">
        <v>8.64</v>
      </c>
      <c r="AL40">
        <v>1.55</v>
      </c>
      <c r="AM40">
        <v>1.81</v>
      </c>
    </row>
    <row r="41" spans="1:39" x14ac:dyDescent="0.25">
      <c r="A41">
        <v>232</v>
      </c>
      <c r="B41" t="s">
        <v>182</v>
      </c>
      <c r="C41" t="s">
        <v>183</v>
      </c>
      <c r="D41" t="s">
        <v>1541</v>
      </c>
      <c r="E41" s="7">
        <f t="shared" si="0"/>
        <v>7762.4711662869049</v>
      </c>
      <c r="F41" s="8">
        <f t="shared" si="1"/>
        <v>3.8899999999999992</v>
      </c>
      <c r="G41" s="7">
        <f t="shared" si="2"/>
        <v>229.08676527677744</v>
      </c>
      <c r="H41" s="7">
        <v>2.36</v>
      </c>
      <c r="I41" s="7">
        <f t="shared" si="3"/>
        <v>1.5</v>
      </c>
      <c r="J41" s="7">
        <f t="shared" si="4"/>
        <v>4.066091259055681</v>
      </c>
      <c r="K41" s="7">
        <f t="shared" si="5"/>
        <v>2.5360912590556817</v>
      </c>
      <c r="L41" s="7">
        <f t="shared" si="6"/>
        <v>11643.70674943039</v>
      </c>
      <c r="M41" s="7">
        <f t="shared" si="6"/>
        <v>343.6301479151665</v>
      </c>
      <c r="N41" s="7">
        <f t="shared" si="7"/>
        <v>4.0660912590556819</v>
      </c>
      <c r="O41" s="7">
        <f t="shared" si="8"/>
        <v>2.5360912590556821</v>
      </c>
      <c r="P41">
        <v>25</v>
      </c>
      <c r="Q41">
        <f t="shared" si="9"/>
        <v>298</v>
      </c>
      <c r="R41" t="s">
        <v>40</v>
      </c>
      <c r="S41" s="9" t="s">
        <v>41</v>
      </c>
      <c r="T41" t="s">
        <v>42</v>
      </c>
      <c r="U41" t="s">
        <v>184</v>
      </c>
      <c r="V41">
        <v>373.32</v>
      </c>
      <c r="W41">
        <v>7.39</v>
      </c>
      <c r="X41">
        <v>5.86</v>
      </c>
      <c r="Y41" s="8">
        <f t="shared" si="10"/>
        <v>-1.5299999999999994</v>
      </c>
      <c r="Z41">
        <v>-1.92</v>
      </c>
      <c r="AA41">
        <v>3.1699999999999999E-2</v>
      </c>
      <c r="AB41">
        <v>0.26500000000000001</v>
      </c>
      <c r="AC41">
        <f t="shared" si="11"/>
        <v>-0.5767541260631921</v>
      </c>
      <c r="AD41">
        <f t="shared" si="12"/>
        <v>-1.4989407377822486</v>
      </c>
      <c r="AE41" s="7">
        <f t="shared" si="13"/>
        <v>77.573057230444391</v>
      </c>
      <c r="AF41" s="7">
        <v>20</v>
      </c>
      <c r="AG41" s="7">
        <f t="shared" si="14"/>
        <v>-97.573057230444391</v>
      </c>
      <c r="AH41" s="7">
        <f t="shared" si="15"/>
        <v>-1.5299999999999994</v>
      </c>
      <c r="AI41">
        <v>0</v>
      </c>
      <c r="AJ41">
        <v>0.42</v>
      </c>
      <c r="AK41">
        <v>8.9600000000000009</v>
      </c>
      <c r="AL41">
        <v>1.27</v>
      </c>
      <c r="AM41">
        <v>1.96</v>
      </c>
    </row>
    <row r="42" spans="1:39" x14ac:dyDescent="0.25">
      <c r="A42">
        <v>978</v>
      </c>
      <c r="B42" t="s">
        <v>185</v>
      </c>
      <c r="C42" t="s">
        <v>186</v>
      </c>
      <c r="D42" t="s">
        <v>1541</v>
      </c>
      <c r="E42" s="7">
        <f t="shared" si="0"/>
        <v>1786487.5748520545</v>
      </c>
      <c r="F42" s="8">
        <f t="shared" si="1"/>
        <v>6.2520000000000007</v>
      </c>
      <c r="G42" s="7">
        <f t="shared" si="2"/>
        <v>10.715193052376069</v>
      </c>
      <c r="H42" s="7">
        <v>1.03</v>
      </c>
      <c r="I42" s="7">
        <f t="shared" si="3"/>
        <v>1.5</v>
      </c>
      <c r="J42" s="7">
        <f t="shared" si="4"/>
        <v>6.428091259055682</v>
      </c>
      <c r="K42" s="7">
        <f t="shared" si="5"/>
        <v>1.2060912590556814</v>
      </c>
      <c r="L42" s="7">
        <f t="shared" si="6"/>
        <v>2679731.3622780847</v>
      </c>
      <c r="M42" s="7">
        <f t="shared" si="6"/>
        <v>16.072789578564105</v>
      </c>
      <c r="N42" s="7">
        <f t="shared" si="7"/>
        <v>6.4280912590556829</v>
      </c>
      <c r="O42" s="7">
        <f t="shared" si="8"/>
        <v>1.2060912590556814</v>
      </c>
      <c r="P42">
        <v>25</v>
      </c>
      <c r="Q42">
        <f t="shared" si="9"/>
        <v>298</v>
      </c>
      <c r="R42" t="s">
        <v>40</v>
      </c>
      <c r="S42" s="9" t="s">
        <v>41</v>
      </c>
      <c r="T42" t="s">
        <v>42</v>
      </c>
      <c r="U42" t="s">
        <v>187</v>
      </c>
      <c r="V42">
        <v>278.35000000000002</v>
      </c>
      <c r="W42">
        <v>9.8320000000000007</v>
      </c>
      <c r="X42">
        <v>4.6100000000000003</v>
      </c>
      <c r="Y42" s="8">
        <f t="shared" si="10"/>
        <v>-5.2220000000000004</v>
      </c>
      <c r="Z42">
        <v>-4.3019999999999996</v>
      </c>
      <c r="AA42">
        <v>3.4000000000000002E-2</v>
      </c>
      <c r="AB42">
        <v>3.4000000000000002E-2</v>
      </c>
      <c r="AC42">
        <f t="shared" si="11"/>
        <v>-1.4685210829577449</v>
      </c>
      <c r="AD42">
        <f t="shared" si="12"/>
        <v>-1.4685210829577449</v>
      </c>
      <c r="AE42" s="7">
        <f t="shared" si="13"/>
        <v>85.416927961678027</v>
      </c>
      <c r="AF42" s="7">
        <v>20</v>
      </c>
      <c r="AG42" s="7">
        <f t="shared" si="14"/>
        <v>-105.41692796167803</v>
      </c>
      <c r="AH42" s="7">
        <f t="shared" si="15"/>
        <v>-5.2220000000000004</v>
      </c>
      <c r="AI42">
        <v>0</v>
      </c>
      <c r="AJ42">
        <v>0.8</v>
      </c>
      <c r="AK42">
        <v>9.09</v>
      </c>
      <c r="AL42">
        <v>1.4</v>
      </c>
      <c r="AM42">
        <v>2.27</v>
      </c>
    </row>
    <row r="43" spans="1:39" x14ac:dyDescent="0.25">
      <c r="A43">
        <v>1146</v>
      </c>
      <c r="B43" t="s">
        <v>188</v>
      </c>
      <c r="C43" t="s">
        <v>189</v>
      </c>
      <c r="D43" t="s">
        <v>1541</v>
      </c>
      <c r="E43" s="7">
        <f t="shared" si="0"/>
        <v>183653.83433483474</v>
      </c>
      <c r="F43" s="8">
        <f t="shared" si="1"/>
        <v>5.2639999999999993</v>
      </c>
      <c r="G43" s="7">
        <f t="shared" si="2"/>
        <v>1023.2929922807547</v>
      </c>
      <c r="H43" s="7">
        <v>3.01</v>
      </c>
      <c r="I43" s="7">
        <f t="shared" si="3"/>
        <v>1.5</v>
      </c>
      <c r="J43" s="7">
        <f t="shared" si="4"/>
        <v>5.4400912590556807</v>
      </c>
      <c r="K43" s="7">
        <f t="shared" si="5"/>
        <v>3.1860912590556816</v>
      </c>
      <c r="L43" s="7">
        <f t="shared" si="6"/>
        <v>275480.75150225195</v>
      </c>
      <c r="M43" s="7">
        <f t="shared" si="6"/>
        <v>1534.9394884211338</v>
      </c>
      <c r="N43" s="7">
        <f t="shared" si="7"/>
        <v>5.4400912590556816</v>
      </c>
      <c r="O43" s="7">
        <f t="shared" si="8"/>
        <v>3.186091259055682</v>
      </c>
      <c r="P43">
        <v>25</v>
      </c>
      <c r="Q43">
        <f t="shared" si="9"/>
        <v>298</v>
      </c>
      <c r="R43" t="s">
        <v>40</v>
      </c>
      <c r="S43" s="9" t="s">
        <v>41</v>
      </c>
      <c r="T43" t="s">
        <v>42</v>
      </c>
      <c r="U43" t="s">
        <v>190</v>
      </c>
      <c r="V43">
        <v>326.44</v>
      </c>
      <c r="W43">
        <v>9.234</v>
      </c>
      <c r="X43">
        <v>6.98</v>
      </c>
      <c r="Y43" s="8">
        <f t="shared" si="10"/>
        <v>-2.2539999999999996</v>
      </c>
      <c r="Z43">
        <v>-2.4340000000000002</v>
      </c>
      <c r="AA43">
        <v>2.9500000000000001E-4</v>
      </c>
      <c r="AB43">
        <v>4.0800000000000003E-2</v>
      </c>
      <c r="AC43">
        <f t="shared" si="11"/>
        <v>-1.38933983691012</v>
      </c>
      <c r="AD43">
        <f t="shared" si="12"/>
        <v>-3.530177984021837</v>
      </c>
      <c r="AE43" s="7">
        <f t="shared" si="13"/>
        <v>84.720459614725115</v>
      </c>
      <c r="AF43" s="7">
        <v>20</v>
      </c>
      <c r="AG43" s="7">
        <f t="shared" si="14"/>
        <v>-104.72045961472512</v>
      </c>
      <c r="AH43" s="7">
        <f t="shared" si="15"/>
        <v>-2.2539999999999996</v>
      </c>
      <c r="AI43">
        <v>0</v>
      </c>
      <c r="AJ43">
        <v>0.11</v>
      </c>
      <c r="AK43">
        <v>9.3000000000000007</v>
      </c>
      <c r="AL43">
        <v>1.61</v>
      </c>
      <c r="AM43">
        <v>1.94</v>
      </c>
    </row>
    <row r="44" spans="1:39" x14ac:dyDescent="0.25">
      <c r="A44">
        <v>200</v>
      </c>
      <c r="B44" t="s">
        <v>191</v>
      </c>
      <c r="C44" t="s">
        <v>192</v>
      </c>
      <c r="D44" t="s">
        <v>1541</v>
      </c>
      <c r="E44" s="7">
        <f t="shared" si="0"/>
        <v>792501.3304804744</v>
      </c>
      <c r="F44" s="8">
        <f t="shared" si="1"/>
        <v>5.8990000000000009</v>
      </c>
      <c r="G44" s="7">
        <f t="shared" si="2"/>
        <v>416.86938347033572</v>
      </c>
      <c r="H44" s="7">
        <v>2.62</v>
      </c>
      <c r="I44" s="7">
        <f t="shared" si="3"/>
        <v>1.5</v>
      </c>
      <c r="J44" s="7">
        <f t="shared" si="4"/>
        <v>6.0750912590556823</v>
      </c>
      <c r="K44" s="7">
        <f t="shared" si="5"/>
        <v>2.7960912590556815</v>
      </c>
      <c r="L44" s="7">
        <f t="shared" si="6"/>
        <v>1188751.9957207129</v>
      </c>
      <c r="M44" s="7">
        <f t="shared" si="6"/>
        <v>625.30407520550375</v>
      </c>
      <c r="N44" s="7">
        <f t="shared" si="7"/>
        <v>6.0750912590556831</v>
      </c>
      <c r="O44" s="7">
        <f t="shared" si="8"/>
        <v>2.7960912590556819</v>
      </c>
      <c r="P44">
        <v>25</v>
      </c>
      <c r="Q44">
        <f t="shared" si="9"/>
        <v>298</v>
      </c>
      <c r="R44" t="s">
        <v>40</v>
      </c>
      <c r="S44" s="9" t="s">
        <v>41</v>
      </c>
      <c r="T44" t="s">
        <v>42</v>
      </c>
      <c r="U44" t="s">
        <v>193</v>
      </c>
      <c r="V44">
        <v>318.02999999999997</v>
      </c>
      <c r="W44">
        <v>9.2789999999999999</v>
      </c>
      <c r="X44">
        <v>6</v>
      </c>
      <c r="Y44" s="8">
        <f t="shared" si="10"/>
        <v>-3.2789999999999999</v>
      </c>
      <c r="Z44">
        <v>-2.7690000000000001</v>
      </c>
      <c r="AA44">
        <v>9.1299999999999992E-3</v>
      </c>
      <c r="AB44">
        <v>3.4399999999999999E-3</v>
      </c>
      <c r="AC44">
        <f t="shared" si="11"/>
        <v>-2.46344155742847</v>
      </c>
      <c r="AD44">
        <f t="shared" si="12"/>
        <v>-2.0395292224657009</v>
      </c>
      <c r="AE44" s="7">
        <f t="shared" si="13"/>
        <v>94.168124145019888</v>
      </c>
      <c r="AF44" s="7">
        <v>20</v>
      </c>
      <c r="AG44" s="7">
        <f t="shared" si="14"/>
        <v>-114.16812414501989</v>
      </c>
      <c r="AH44" s="7">
        <f t="shared" si="15"/>
        <v>-3.2790000000000004</v>
      </c>
      <c r="AI44">
        <v>0</v>
      </c>
      <c r="AJ44">
        <v>0.3</v>
      </c>
      <c r="AK44">
        <v>9.3800000000000008</v>
      </c>
      <c r="AL44">
        <v>1.53</v>
      </c>
      <c r="AM44">
        <v>2.0499999999999998</v>
      </c>
    </row>
    <row r="45" spans="1:39" x14ac:dyDescent="0.25">
      <c r="A45">
        <v>80</v>
      </c>
      <c r="B45" t="s">
        <v>194</v>
      </c>
      <c r="C45" t="s">
        <v>195</v>
      </c>
      <c r="D45" t="s">
        <v>1541</v>
      </c>
      <c r="E45" s="7">
        <f t="shared" si="0"/>
        <v>129419.58414499936</v>
      </c>
      <c r="F45" s="8">
        <f t="shared" si="1"/>
        <v>5.1120000000000019</v>
      </c>
      <c r="G45" s="7">
        <f t="shared" si="2"/>
        <v>281.83829312644554</v>
      </c>
      <c r="H45" s="7">
        <v>2.4500000000000002</v>
      </c>
      <c r="I45" s="7">
        <f t="shared" si="3"/>
        <v>1.5</v>
      </c>
      <c r="J45" s="7">
        <f t="shared" si="4"/>
        <v>5.2880912590556832</v>
      </c>
      <c r="K45" s="7">
        <f t="shared" si="5"/>
        <v>2.6260912590556815</v>
      </c>
      <c r="L45" s="7">
        <f t="shared" si="6"/>
        <v>194129.37621749891</v>
      </c>
      <c r="M45" s="7">
        <f t="shared" si="6"/>
        <v>422.75743968966839</v>
      </c>
      <c r="N45" s="7">
        <f t="shared" si="7"/>
        <v>5.2880912590556832</v>
      </c>
      <c r="O45" s="7">
        <f t="shared" si="8"/>
        <v>2.6260912590556815</v>
      </c>
      <c r="P45">
        <v>25</v>
      </c>
      <c r="Q45">
        <f t="shared" si="9"/>
        <v>298</v>
      </c>
      <c r="R45" t="s">
        <v>40</v>
      </c>
      <c r="S45" s="9" t="s">
        <v>41</v>
      </c>
      <c r="T45" t="s">
        <v>42</v>
      </c>
      <c r="U45" t="s">
        <v>196</v>
      </c>
      <c r="V45">
        <v>409.78</v>
      </c>
      <c r="W45">
        <v>8.9220000000000006</v>
      </c>
      <c r="X45">
        <v>6.26</v>
      </c>
      <c r="Y45" s="8">
        <f t="shared" si="10"/>
        <v>-2.6620000000000008</v>
      </c>
      <c r="Z45">
        <v>-2.702</v>
      </c>
      <c r="AA45">
        <v>2.6700000000000001E-3</v>
      </c>
      <c r="AB45">
        <v>8.4100000000000008E-3</v>
      </c>
      <c r="AC45">
        <f t="shared" si="11"/>
        <v>-2.0752040042020878</v>
      </c>
      <c r="AD45">
        <f t="shared" si="12"/>
        <v>-2.5734887386354246</v>
      </c>
      <c r="AE45" s="7">
        <f t="shared" si="13"/>
        <v>90.753235135089611</v>
      </c>
      <c r="AF45" s="7">
        <v>20</v>
      </c>
      <c r="AG45" s="7">
        <f t="shared" si="14"/>
        <v>-110.75323513508961</v>
      </c>
      <c r="AH45" s="7">
        <f t="shared" si="15"/>
        <v>-2.6620000000000013</v>
      </c>
      <c r="AI45">
        <v>0</v>
      </c>
      <c r="AJ45">
        <v>0.45</v>
      </c>
      <c r="AK45">
        <v>9.76</v>
      </c>
      <c r="AL45">
        <v>1.31</v>
      </c>
      <c r="AM45">
        <v>2.13</v>
      </c>
    </row>
    <row r="46" spans="1:39" x14ac:dyDescent="0.25">
      <c r="A46">
        <v>9</v>
      </c>
      <c r="B46" t="s">
        <v>197</v>
      </c>
      <c r="C46" t="s">
        <v>198</v>
      </c>
      <c r="D46" t="s">
        <v>1541</v>
      </c>
      <c r="E46" s="7">
        <f t="shared" si="0"/>
        <v>3221068.7912834473</v>
      </c>
      <c r="F46" s="8">
        <f t="shared" si="1"/>
        <v>6.5080000000000009</v>
      </c>
      <c r="G46" s="7">
        <f t="shared" si="2"/>
        <v>831.7637711026714</v>
      </c>
      <c r="H46" s="7">
        <v>2.92</v>
      </c>
      <c r="I46" s="7">
        <f t="shared" si="3"/>
        <v>1.5</v>
      </c>
      <c r="J46" s="7">
        <f t="shared" si="4"/>
        <v>6.6840912590556822</v>
      </c>
      <c r="K46" s="7">
        <f t="shared" si="5"/>
        <v>3.0960912590556813</v>
      </c>
      <c r="L46" s="7">
        <f t="shared" si="6"/>
        <v>4831603.1869251672</v>
      </c>
      <c r="M46" s="7">
        <f t="shared" si="6"/>
        <v>1247.6456566540076</v>
      </c>
      <c r="N46" s="7">
        <f t="shared" si="7"/>
        <v>6.6840912590556822</v>
      </c>
      <c r="O46" s="7">
        <f t="shared" si="8"/>
        <v>3.0960912590556817</v>
      </c>
      <c r="P46">
        <v>25</v>
      </c>
      <c r="Q46">
        <f t="shared" si="9"/>
        <v>298</v>
      </c>
      <c r="R46" t="s">
        <v>40</v>
      </c>
      <c r="S46" s="9" t="s">
        <v>41</v>
      </c>
      <c r="T46" t="s">
        <v>42</v>
      </c>
      <c r="U46" t="s">
        <v>199</v>
      </c>
      <c r="V46">
        <v>354.49</v>
      </c>
      <c r="W46">
        <v>10.378</v>
      </c>
      <c r="X46">
        <v>6.79</v>
      </c>
      <c r="Y46" s="8">
        <f t="shared" si="10"/>
        <v>-3.5880000000000001</v>
      </c>
      <c r="Z46">
        <v>-3.468</v>
      </c>
      <c r="AA46">
        <v>9.9599999999999992E-4</v>
      </c>
      <c r="AB46">
        <v>1.4300000000000001E-4</v>
      </c>
      <c r="AC46">
        <f t="shared" si="11"/>
        <v>-3.8446639625349381</v>
      </c>
      <c r="AD46">
        <f t="shared" si="12"/>
        <v>-3.0017406615763012</v>
      </c>
      <c r="AE46" s="7">
        <f t="shared" si="13"/>
        <v>106.31718384383068</v>
      </c>
      <c r="AF46" s="7">
        <v>20</v>
      </c>
      <c r="AG46" s="7">
        <f t="shared" si="14"/>
        <v>-126.31718384383068</v>
      </c>
      <c r="AH46" s="7">
        <f t="shared" si="15"/>
        <v>-3.5880000000000005</v>
      </c>
      <c r="AI46">
        <v>0</v>
      </c>
      <c r="AJ46">
        <v>0.22</v>
      </c>
      <c r="AK46">
        <v>9.8800000000000008</v>
      </c>
      <c r="AL46">
        <v>1.51</v>
      </c>
      <c r="AM46">
        <v>2.2200000000000002</v>
      </c>
    </row>
    <row r="47" spans="1:39" x14ac:dyDescent="0.25">
      <c r="A47">
        <v>120</v>
      </c>
      <c r="B47" t="s">
        <v>200</v>
      </c>
      <c r="C47" t="s">
        <v>201</v>
      </c>
      <c r="D47" t="s">
        <v>1541</v>
      </c>
      <c r="E47" s="7">
        <f t="shared" si="0"/>
        <v>147231.25024327173</v>
      </c>
      <c r="F47" s="8">
        <f t="shared" si="1"/>
        <v>5.1679999999999993</v>
      </c>
      <c r="G47" s="7">
        <f t="shared" si="2"/>
        <v>107.15193052376065</v>
      </c>
      <c r="H47" s="7">
        <v>2.0299999999999998</v>
      </c>
      <c r="I47" s="7">
        <f t="shared" si="3"/>
        <v>1.5</v>
      </c>
      <c r="J47" s="7">
        <f t="shared" si="4"/>
        <v>5.3440912590556806</v>
      </c>
      <c r="K47" s="7">
        <f t="shared" si="5"/>
        <v>2.2060912590556812</v>
      </c>
      <c r="L47" s="7">
        <f t="shared" si="6"/>
        <v>220846.87536490784</v>
      </c>
      <c r="M47" s="7">
        <f t="shared" si="6"/>
        <v>160.72789578564101</v>
      </c>
      <c r="N47" s="7">
        <f t="shared" si="7"/>
        <v>5.3440912590556815</v>
      </c>
      <c r="O47" s="7">
        <f t="shared" si="8"/>
        <v>2.2060912590556812</v>
      </c>
      <c r="P47">
        <v>25</v>
      </c>
      <c r="Q47">
        <f t="shared" si="9"/>
        <v>298</v>
      </c>
      <c r="R47" t="s">
        <v>40</v>
      </c>
      <c r="S47" s="9" t="s">
        <v>41</v>
      </c>
      <c r="T47" t="s">
        <v>42</v>
      </c>
      <c r="U47" t="s">
        <v>202</v>
      </c>
      <c r="V47">
        <v>380.91</v>
      </c>
      <c r="W47">
        <v>8.5879999999999992</v>
      </c>
      <c r="X47">
        <v>5.45</v>
      </c>
      <c r="Y47" s="8">
        <f t="shared" si="10"/>
        <v>-3.137999999999999</v>
      </c>
      <c r="Z47">
        <v>-3.3879999999999999</v>
      </c>
      <c r="AA47">
        <v>3.6499999999999998E-4</v>
      </c>
      <c r="AB47">
        <v>3.8899999999999997E-2</v>
      </c>
      <c r="AC47">
        <f t="shared" si="11"/>
        <v>-1.4100503986742923</v>
      </c>
      <c r="AD47">
        <f t="shared" si="12"/>
        <v>-3.4377071355435254</v>
      </c>
      <c r="AE47" s="7">
        <f t="shared" si="13"/>
        <v>84.902627128326557</v>
      </c>
      <c r="AF47" s="7">
        <v>20</v>
      </c>
      <c r="AG47" s="7">
        <f t="shared" si="14"/>
        <v>-104.90262712832656</v>
      </c>
      <c r="AH47" s="7">
        <f t="shared" si="15"/>
        <v>-3.1379999999999995</v>
      </c>
      <c r="AI47">
        <v>0</v>
      </c>
      <c r="AJ47">
        <v>0.61</v>
      </c>
      <c r="AK47">
        <v>9.92</v>
      </c>
      <c r="AL47">
        <v>1.31</v>
      </c>
      <c r="AM47">
        <v>2.0099999999999998</v>
      </c>
    </row>
    <row r="48" spans="1:39" x14ac:dyDescent="0.25">
      <c r="A48">
        <v>424</v>
      </c>
      <c r="B48" t="s">
        <v>282</v>
      </c>
      <c r="C48" t="s">
        <v>95</v>
      </c>
      <c r="D48" t="s">
        <v>1557</v>
      </c>
      <c r="E48">
        <v>363</v>
      </c>
      <c r="F48" s="8">
        <f t="shared" ref="F48:F53" si="16">LOG(E48)</f>
        <v>2.5599066250361124</v>
      </c>
      <c r="G48" s="7">
        <f t="shared" si="2"/>
        <v>35.555486470335779</v>
      </c>
      <c r="H48" s="7">
        <f t="shared" ref="H48:H89" si="17">F48+AH48</f>
        <v>1.5509066250361125</v>
      </c>
      <c r="I48" s="7" t="s">
        <v>204</v>
      </c>
      <c r="J48" s="7" t="s">
        <v>204</v>
      </c>
      <c r="K48" s="7" t="s">
        <v>204</v>
      </c>
      <c r="L48" s="7" t="s">
        <v>204</v>
      </c>
      <c r="M48" s="7" t="s">
        <v>204</v>
      </c>
      <c r="N48" s="7">
        <v>2.5599066250361124</v>
      </c>
      <c r="O48" s="7">
        <v>1.5509066250361125</v>
      </c>
      <c r="P48">
        <v>25</v>
      </c>
      <c r="Q48">
        <f t="shared" si="9"/>
        <v>298</v>
      </c>
      <c r="R48" t="s">
        <v>284</v>
      </c>
      <c r="S48" s="9" t="s">
        <v>268</v>
      </c>
      <c r="T48" t="s">
        <v>206</v>
      </c>
      <c r="U48" t="s">
        <v>96</v>
      </c>
      <c r="V48">
        <v>104.15</v>
      </c>
      <c r="W48">
        <v>3.899</v>
      </c>
      <c r="X48">
        <v>2.89</v>
      </c>
      <c r="Y48" s="8">
        <f t="shared" si="10"/>
        <v>-1.0089999999999999</v>
      </c>
      <c r="Z48">
        <v>-0.94899999999999995</v>
      </c>
      <c r="AA48">
        <v>674</v>
      </c>
      <c r="AB48">
        <v>853</v>
      </c>
      <c r="AC48">
        <f t="shared" si="11"/>
        <v>2.9309490311675228</v>
      </c>
      <c r="AD48">
        <f t="shared" si="12"/>
        <v>2.8286598965353198</v>
      </c>
      <c r="AE48" s="7">
        <f t="shared" si="13"/>
        <v>46.719738528581786</v>
      </c>
      <c r="AF48" s="7">
        <v>20</v>
      </c>
      <c r="AG48" s="7">
        <f t="shared" si="14"/>
        <v>-66.719738528581786</v>
      </c>
      <c r="AH48" s="7">
        <f t="shared" si="15"/>
        <v>-1.0089999999999999</v>
      </c>
      <c r="AI48">
        <v>0</v>
      </c>
      <c r="AJ48">
        <v>0.17</v>
      </c>
      <c r="AK48">
        <v>3.8600000000000003</v>
      </c>
      <c r="AL48">
        <v>0.7</v>
      </c>
      <c r="AM48">
        <v>0.96</v>
      </c>
    </row>
    <row r="49" spans="1:39" x14ac:dyDescent="0.25">
      <c r="A49">
        <v>717</v>
      </c>
      <c r="B49" t="s">
        <v>285</v>
      </c>
      <c r="C49" t="s">
        <v>286</v>
      </c>
      <c r="D49" t="s">
        <v>1557</v>
      </c>
      <c r="E49">
        <v>933</v>
      </c>
      <c r="F49" s="8">
        <f t="shared" si="16"/>
        <v>2.9698816437465001</v>
      </c>
      <c r="G49" s="7">
        <f t="shared" si="2"/>
        <v>1.3768341955464031E-9</v>
      </c>
      <c r="H49" s="7">
        <f t="shared" si="17"/>
        <v>-8.8611183562535007</v>
      </c>
      <c r="I49" s="7" t="s">
        <v>204</v>
      </c>
      <c r="J49" s="7" t="s">
        <v>204</v>
      </c>
      <c r="K49" s="7" t="s">
        <v>204</v>
      </c>
      <c r="L49" s="7" t="s">
        <v>204</v>
      </c>
      <c r="M49" s="7" t="s">
        <v>204</v>
      </c>
      <c r="N49" s="7">
        <v>2.9698816437465001</v>
      </c>
      <c r="O49" s="7">
        <v>-8.8611183562535025</v>
      </c>
      <c r="P49">
        <v>25</v>
      </c>
      <c r="Q49">
        <f t="shared" si="9"/>
        <v>298</v>
      </c>
      <c r="R49" t="s">
        <v>284</v>
      </c>
      <c r="S49" s="9" t="s">
        <v>268</v>
      </c>
      <c r="T49" t="s">
        <v>206</v>
      </c>
      <c r="U49" t="s">
        <v>287</v>
      </c>
      <c r="V49">
        <v>153.18</v>
      </c>
      <c r="W49">
        <v>12.331</v>
      </c>
      <c r="X49">
        <v>0.5</v>
      </c>
      <c r="Y49" s="8">
        <f t="shared" si="10"/>
        <v>-11.831</v>
      </c>
      <c r="Z49">
        <v>-11.831</v>
      </c>
      <c r="AA49">
        <v>3.7299999999999998E-3</v>
      </c>
      <c r="AB49">
        <v>1.84E-2</v>
      </c>
      <c r="AC49">
        <f t="shared" si="11"/>
        <v>-1.7351821769904636</v>
      </c>
      <c r="AD49">
        <f t="shared" si="12"/>
        <v>-2.4282911681913126</v>
      </c>
      <c r="AE49" s="7">
        <f t="shared" si="13"/>
        <v>87.762445626882695</v>
      </c>
      <c r="AF49" s="7">
        <v>20</v>
      </c>
      <c r="AG49" s="7">
        <f t="shared" si="14"/>
        <v>-107.76244562688269</v>
      </c>
      <c r="AH49" s="7">
        <f t="shared" si="15"/>
        <v>-11.831000000000001</v>
      </c>
      <c r="AI49">
        <v>0.62</v>
      </c>
      <c r="AJ49">
        <v>1.0900000000000001</v>
      </c>
      <c r="AK49">
        <v>6.16</v>
      </c>
      <c r="AL49">
        <v>1.06</v>
      </c>
      <c r="AM49">
        <v>1.22</v>
      </c>
    </row>
    <row r="50" spans="1:39" x14ac:dyDescent="0.25">
      <c r="A50">
        <v>276</v>
      </c>
      <c r="B50" t="s">
        <v>288</v>
      </c>
      <c r="C50" t="s">
        <v>168</v>
      </c>
      <c r="D50" t="s">
        <v>1557</v>
      </c>
      <c r="E50">
        <v>555</v>
      </c>
      <c r="F50" s="8">
        <f t="shared" si="16"/>
        <v>2.7442929831226763</v>
      </c>
      <c r="G50" s="7">
        <f t="shared" si="2"/>
        <v>2.3512184615749564E-2</v>
      </c>
      <c r="H50" s="7">
        <f t="shared" si="17"/>
        <v>-1.628707016877323</v>
      </c>
      <c r="I50" s="7" t="s">
        <v>204</v>
      </c>
      <c r="J50" s="7" t="s">
        <v>204</v>
      </c>
      <c r="K50" s="7" t="s">
        <v>204</v>
      </c>
      <c r="L50" s="7" t="s">
        <v>204</v>
      </c>
      <c r="M50" s="7" t="s">
        <v>204</v>
      </c>
      <c r="N50" s="7">
        <v>2.7442929831226763</v>
      </c>
      <c r="O50" s="7">
        <v>-1.6287070168773232</v>
      </c>
      <c r="P50">
        <v>25</v>
      </c>
      <c r="Q50">
        <f t="shared" si="9"/>
        <v>298</v>
      </c>
      <c r="R50" t="s">
        <v>284</v>
      </c>
      <c r="S50" s="9" t="s">
        <v>268</v>
      </c>
      <c r="T50" t="s">
        <v>206</v>
      </c>
      <c r="U50" t="s">
        <v>169</v>
      </c>
      <c r="V50">
        <v>222.24</v>
      </c>
      <c r="W50">
        <v>7.0229999999999997</v>
      </c>
      <c r="X50">
        <v>2.65</v>
      </c>
      <c r="Y50" s="8">
        <f t="shared" si="10"/>
        <v>-4.3729999999999993</v>
      </c>
      <c r="Z50">
        <v>-4.6029999999999998</v>
      </c>
      <c r="AA50">
        <v>0.33900000000000002</v>
      </c>
      <c r="AB50">
        <v>0.28000000000000003</v>
      </c>
      <c r="AC50">
        <f t="shared" si="11"/>
        <v>-0.55284196865778079</v>
      </c>
      <c r="AD50">
        <f t="shared" si="12"/>
        <v>-0.46980030179691779</v>
      </c>
      <c r="AE50" s="7">
        <f t="shared" si="13"/>
        <v>77.362728881605236</v>
      </c>
      <c r="AF50" s="7">
        <v>20</v>
      </c>
      <c r="AG50" s="7">
        <f t="shared" si="14"/>
        <v>-97.362728881605236</v>
      </c>
      <c r="AH50" s="7">
        <f t="shared" si="15"/>
        <v>-4.3729999999999993</v>
      </c>
      <c r="AI50">
        <v>0</v>
      </c>
      <c r="AJ50">
        <v>0.78</v>
      </c>
      <c r="AK50">
        <v>7.11</v>
      </c>
      <c r="AL50">
        <v>1.39</v>
      </c>
      <c r="AM50">
        <v>1.71</v>
      </c>
    </row>
    <row r="51" spans="1:39" x14ac:dyDescent="0.25">
      <c r="A51">
        <v>279</v>
      </c>
      <c r="B51" t="s">
        <v>289</v>
      </c>
      <c r="C51" t="s">
        <v>290</v>
      </c>
      <c r="D51" t="s">
        <v>1557</v>
      </c>
      <c r="E51">
        <v>536</v>
      </c>
      <c r="F51" s="8">
        <f t="shared" si="16"/>
        <v>2.7291647896927702</v>
      </c>
      <c r="G51" s="7">
        <f t="shared" si="2"/>
        <v>5.9863870081037912E-2</v>
      </c>
      <c r="H51" s="7">
        <f t="shared" si="17"/>
        <v>-1.2228352103072311</v>
      </c>
      <c r="I51" s="7" t="s">
        <v>204</v>
      </c>
      <c r="J51" s="7" t="s">
        <v>204</v>
      </c>
      <c r="K51" s="7" t="s">
        <v>204</v>
      </c>
      <c r="L51" s="7" t="s">
        <v>204</v>
      </c>
      <c r="M51" s="7" t="s">
        <v>204</v>
      </c>
      <c r="N51" s="7">
        <v>2.7291647896927702</v>
      </c>
      <c r="O51" s="7">
        <v>-1.2228352103072313</v>
      </c>
      <c r="P51">
        <v>25</v>
      </c>
      <c r="Q51">
        <f t="shared" si="9"/>
        <v>298</v>
      </c>
      <c r="R51" t="s">
        <v>284</v>
      </c>
      <c r="S51" s="9" t="s">
        <v>268</v>
      </c>
      <c r="T51" t="s">
        <v>206</v>
      </c>
      <c r="U51" t="s">
        <v>291</v>
      </c>
      <c r="V51">
        <v>278.35000000000002</v>
      </c>
      <c r="W51">
        <v>8.4120000000000008</v>
      </c>
      <c r="X51">
        <v>4.46</v>
      </c>
      <c r="Y51" s="8">
        <f t="shared" si="10"/>
        <v>-3.9520000000000008</v>
      </c>
      <c r="Z51">
        <v>-4.3019999999999996</v>
      </c>
      <c r="AA51">
        <v>0.32200000000000001</v>
      </c>
      <c r="AB51">
        <v>0.32100000000000001</v>
      </c>
      <c r="AC51">
        <f t="shared" si="11"/>
        <v>-0.4934949675951279</v>
      </c>
      <c r="AD51">
        <f t="shared" si="12"/>
        <v>-0.49214412830416909</v>
      </c>
      <c r="AE51" s="7">
        <f t="shared" si="13"/>
        <v>76.840720075355108</v>
      </c>
      <c r="AF51" s="7">
        <v>20</v>
      </c>
      <c r="AG51" s="7">
        <f t="shared" si="14"/>
        <v>-96.840720075355108</v>
      </c>
      <c r="AH51" s="7">
        <f t="shared" si="15"/>
        <v>-3.9520000000000013</v>
      </c>
      <c r="AI51">
        <v>0</v>
      </c>
      <c r="AJ51">
        <v>0.85</v>
      </c>
      <c r="AK51">
        <v>8.86</v>
      </c>
      <c r="AL51">
        <v>1.37</v>
      </c>
      <c r="AM51">
        <v>2.27</v>
      </c>
    </row>
    <row r="52" spans="1:39" x14ac:dyDescent="0.25">
      <c r="A52">
        <v>262</v>
      </c>
      <c r="B52" t="s">
        <v>292</v>
      </c>
      <c r="C52" t="s">
        <v>293</v>
      </c>
      <c r="D52" t="s">
        <v>1557</v>
      </c>
      <c r="E52">
        <v>1520</v>
      </c>
      <c r="F52" s="8">
        <f t="shared" si="16"/>
        <v>3.1818435879447726</v>
      </c>
      <c r="G52" s="7">
        <f t="shared" si="2"/>
        <v>1.1880742629742606E-6</v>
      </c>
      <c r="H52" s="7">
        <f t="shared" si="17"/>
        <v>-5.9251564120552267</v>
      </c>
      <c r="I52" s="7" t="s">
        <v>204</v>
      </c>
      <c r="J52" s="7" t="s">
        <v>204</v>
      </c>
      <c r="K52" s="7" t="s">
        <v>204</v>
      </c>
      <c r="L52" s="7" t="s">
        <v>204</v>
      </c>
      <c r="M52" s="7" t="s">
        <v>204</v>
      </c>
      <c r="N52" s="7">
        <v>3.1818435879447726</v>
      </c>
      <c r="O52" s="7">
        <v>-5.9251564120552276</v>
      </c>
      <c r="P52">
        <v>25</v>
      </c>
      <c r="Q52">
        <f t="shared" si="9"/>
        <v>298</v>
      </c>
      <c r="R52" t="s">
        <v>284</v>
      </c>
      <c r="S52" s="9" t="s">
        <v>268</v>
      </c>
      <c r="T52" t="s">
        <v>206</v>
      </c>
      <c r="U52" t="s">
        <v>294</v>
      </c>
      <c r="V52">
        <v>228.29</v>
      </c>
      <c r="W52">
        <v>12.747</v>
      </c>
      <c r="X52">
        <v>3.64</v>
      </c>
      <c r="Y52" s="8">
        <f t="shared" si="10"/>
        <v>-9.1069999999999993</v>
      </c>
      <c r="Z52">
        <v>-9.4269999999999996</v>
      </c>
      <c r="AA52" s="7">
        <v>3.0300000000000001E-5</v>
      </c>
      <c r="AB52">
        <v>6.1300000000000005E-4</v>
      </c>
      <c r="AC52">
        <f t="shared" si="11"/>
        <v>-3.2125395254815849</v>
      </c>
      <c r="AD52">
        <f t="shared" si="12"/>
        <v>-4.5185573714976952</v>
      </c>
      <c r="AE52" s="7">
        <f t="shared" si="13"/>
        <v>100.75709627614719</v>
      </c>
      <c r="AF52" s="7">
        <v>20</v>
      </c>
      <c r="AG52" s="7">
        <f t="shared" si="14"/>
        <v>-120.75709627614719</v>
      </c>
      <c r="AH52" s="7">
        <f t="shared" si="15"/>
        <v>-9.1069999999999993</v>
      </c>
      <c r="AI52">
        <v>1</v>
      </c>
      <c r="AJ52">
        <v>0.79</v>
      </c>
      <c r="AK52">
        <v>8.89</v>
      </c>
      <c r="AL52">
        <v>1.46</v>
      </c>
      <c r="AM52">
        <v>1.86</v>
      </c>
    </row>
    <row r="53" spans="1:39" x14ac:dyDescent="0.25">
      <c r="A53">
        <v>286</v>
      </c>
      <c r="B53" t="s">
        <v>295</v>
      </c>
      <c r="C53" t="s">
        <v>296</v>
      </c>
      <c r="D53" t="s">
        <v>1557</v>
      </c>
      <c r="E53">
        <v>666</v>
      </c>
      <c r="F53" s="8">
        <f t="shared" si="16"/>
        <v>2.823474229170301</v>
      </c>
      <c r="G53" s="7">
        <f t="shared" si="2"/>
        <v>6.3456224523975077E-2</v>
      </c>
      <c r="H53" s="7">
        <f t="shared" si="17"/>
        <v>-1.1975257708296998</v>
      </c>
      <c r="I53" s="7" t="s">
        <v>204</v>
      </c>
      <c r="J53" s="7" t="s">
        <v>204</v>
      </c>
      <c r="K53" s="7" t="s">
        <v>204</v>
      </c>
      <c r="L53" s="7" t="s">
        <v>204</v>
      </c>
      <c r="M53" s="7" t="s">
        <v>204</v>
      </c>
      <c r="N53" s="7">
        <v>2.823474229170301</v>
      </c>
      <c r="O53" s="7">
        <v>-1.1975257708296998</v>
      </c>
      <c r="P53">
        <v>25</v>
      </c>
      <c r="Q53">
        <f t="shared" si="9"/>
        <v>298</v>
      </c>
      <c r="R53" t="s">
        <v>284</v>
      </c>
      <c r="S53" s="9" t="s">
        <v>268</v>
      </c>
      <c r="T53" t="s">
        <v>206</v>
      </c>
      <c r="U53" t="s">
        <v>297</v>
      </c>
      <c r="V53">
        <v>278.35000000000002</v>
      </c>
      <c r="W53">
        <v>8.6310000000000002</v>
      </c>
      <c r="X53">
        <v>4.6100000000000003</v>
      </c>
      <c r="Y53" s="8">
        <f t="shared" si="10"/>
        <v>-4.0209999999999999</v>
      </c>
      <c r="Z53">
        <v>-4.1310000000000002</v>
      </c>
      <c r="AA53">
        <v>3.0300000000000001E-2</v>
      </c>
      <c r="AB53">
        <v>2.6800000000000001E-3</v>
      </c>
      <c r="AC53">
        <f t="shared" si="11"/>
        <v>-2.571865205971211</v>
      </c>
      <c r="AD53">
        <f t="shared" si="12"/>
        <v>-1.518557371497695</v>
      </c>
      <c r="AE53" s="7">
        <f t="shared" si="13"/>
        <v>95.121805010634802</v>
      </c>
      <c r="AF53" s="7">
        <v>20</v>
      </c>
      <c r="AG53" s="7">
        <f t="shared" si="14"/>
        <v>-115.1218050106348</v>
      </c>
      <c r="AH53" s="7">
        <f t="shared" si="15"/>
        <v>-4.0210000000000008</v>
      </c>
      <c r="AI53">
        <v>0</v>
      </c>
      <c r="AJ53">
        <v>0.8</v>
      </c>
      <c r="AK53">
        <v>9.09</v>
      </c>
      <c r="AL53">
        <v>1.4</v>
      </c>
      <c r="AM53">
        <v>2.27</v>
      </c>
    </row>
    <row r="54" spans="1:39" x14ac:dyDescent="0.25">
      <c r="A54">
        <v>545</v>
      </c>
      <c r="B54" t="s">
        <v>868</v>
      </c>
      <c r="C54" t="s">
        <v>869</v>
      </c>
      <c r="D54" t="s">
        <v>870</v>
      </c>
      <c r="E54" s="7">
        <v>348</v>
      </c>
      <c r="F54" s="8">
        <f>LOG(E54)</f>
        <v>2.5415792439465807</v>
      </c>
      <c r="G54" s="7">
        <f>10^H54</f>
        <v>1006.57469369024</v>
      </c>
      <c r="H54" s="7">
        <f t="shared" si="17"/>
        <v>3.0028460075941625</v>
      </c>
      <c r="I54" s="7" t="s">
        <v>204</v>
      </c>
      <c r="J54" s="7" t="s">
        <v>204</v>
      </c>
      <c r="K54" s="7" t="s">
        <v>204</v>
      </c>
      <c r="L54" s="7" t="s">
        <v>204</v>
      </c>
      <c r="M54" s="7" t="s">
        <v>204</v>
      </c>
      <c r="N54" s="7">
        <v>2.4985338937586983</v>
      </c>
      <c r="O54" s="7">
        <v>3.0265338937586979</v>
      </c>
      <c r="P54">
        <v>23</v>
      </c>
      <c r="Q54">
        <f t="shared" si="9"/>
        <v>296</v>
      </c>
      <c r="R54" t="s">
        <v>871</v>
      </c>
      <c r="S54" s="9" t="s">
        <v>268</v>
      </c>
      <c r="T54" t="s">
        <v>206</v>
      </c>
      <c r="U54" t="s">
        <v>872</v>
      </c>
      <c r="V54">
        <v>84.16</v>
      </c>
      <c r="W54">
        <v>2.6520000000000001</v>
      </c>
      <c r="X54">
        <v>3.18</v>
      </c>
      <c r="Y54" s="8">
        <f t="shared" si="10"/>
        <v>0.52800000000000002</v>
      </c>
      <c r="Z54">
        <v>0.78800000000000003</v>
      </c>
      <c r="AA54" s="7">
        <v>12500</v>
      </c>
      <c r="AB54" s="7">
        <v>12900</v>
      </c>
      <c r="AC54">
        <f t="shared" si="11"/>
        <v>4.1105897102992488</v>
      </c>
      <c r="AD54">
        <f t="shared" si="12"/>
        <v>4.0969100130080562</v>
      </c>
      <c r="AE54" s="7">
        <f t="shared" si="13"/>
        <v>36.343766504863908</v>
      </c>
      <c r="AF54" s="7">
        <v>20</v>
      </c>
      <c r="AG54" s="7">
        <f t="shared" si="14"/>
        <v>-56.343766504863908</v>
      </c>
      <c r="AH54" s="7">
        <f t="shared" si="15"/>
        <v>0.46126676364758179</v>
      </c>
      <c r="AI54">
        <v>0</v>
      </c>
      <c r="AJ54">
        <v>0.02</v>
      </c>
      <c r="AK54">
        <v>3.02</v>
      </c>
      <c r="AL54">
        <v>0.28000000000000003</v>
      </c>
      <c r="AM54">
        <v>0.85</v>
      </c>
    </row>
    <row r="55" spans="1:39" x14ac:dyDescent="0.25">
      <c r="A55">
        <v>412</v>
      </c>
      <c r="B55" t="s">
        <v>103</v>
      </c>
      <c r="C55" t="s">
        <v>104</v>
      </c>
      <c r="D55" t="s">
        <v>870</v>
      </c>
      <c r="E55" s="7">
        <v>1640</v>
      </c>
      <c r="F55" s="8">
        <f>LOG(E55)</f>
        <v>3.214843848047698</v>
      </c>
      <c r="G55" s="7">
        <f>10^H55</f>
        <v>335.47303515427603</v>
      </c>
      <c r="H55" s="7">
        <f t="shared" si="17"/>
        <v>2.5256576179347134</v>
      </c>
      <c r="I55" s="7" t="s">
        <v>204</v>
      </c>
      <c r="J55" s="7" t="s">
        <v>204</v>
      </c>
      <c r="K55" s="7" t="s">
        <v>204</v>
      </c>
      <c r="L55" s="7" t="s">
        <v>204</v>
      </c>
      <c r="M55" s="7" t="s">
        <v>204</v>
      </c>
      <c r="N55" s="7">
        <v>3.1613455040992489</v>
      </c>
      <c r="O55" s="7">
        <v>2.5493455040992488</v>
      </c>
      <c r="P55">
        <v>23</v>
      </c>
      <c r="Q55">
        <f t="shared" si="9"/>
        <v>296</v>
      </c>
      <c r="R55" t="s">
        <v>871</v>
      </c>
      <c r="S55" s="9" t="s">
        <v>268</v>
      </c>
      <c r="T55" t="s">
        <v>206</v>
      </c>
      <c r="U55" t="s">
        <v>105</v>
      </c>
      <c r="V55">
        <v>106.17</v>
      </c>
      <c r="W55">
        <v>3.6419999999999999</v>
      </c>
      <c r="X55">
        <v>3.03</v>
      </c>
      <c r="Y55" s="8">
        <f t="shared" si="10"/>
        <v>-0.6120000000000001</v>
      </c>
      <c r="Z55">
        <v>-0.49199999999999999</v>
      </c>
      <c r="AA55" s="7">
        <v>1010</v>
      </c>
      <c r="AB55" s="7">
        <v>1280</v>
      </c>
      <c r="AC55">
        <f t="shared" si="11"/>
        <v>3.1072099696478683</v>
      </c>
      <c r="AD55">
        <f t="shared" si="12"/>
        <v>3.0043213737826426</v>
      </c>
      <c r="AE55" s="7">
        <f t="shared" si="13"/>
        <v>45.16936933658981</v>
      </c>
      <c r="AF55" s="7">
        <v>20</v>
      </c>
      <c r="AG55" s="7">
        <f t="shared" si="14"/>
        <v>-65.16936933658981</v>
      </c>
      <c r="AH55" s="7">
        <f t="shared" si="15"/>
        <v>-0.68918623011298452</v>
      </c>
      <c r="AI55">
        <v>0</v>
      </c>
      <c r="AJ55">
        <v>0.12</v>
      </c>
      <c r="AK55">
        <v>3.92</v>
      </c>
      <c r="AL55">
        <v>0.64</v>
      </c>
      <c r="AM55">
        <v>1</v>
      </c>
    </row>
    <row r="56" spans="1:39" x14ac:dyDescent="0.25">
      <c r="A56">
        <v>964</v>
      </c>
      <c r="B56" t="s">
        <v>873</v>
      </c>
      <c r="C56" t="s">
        <v>874</v>
      </c>
      <c r="D56" t="s">
        <v>870</v>
      </c>
      <c r="E56" s="7">
        <v>6950</v>
      </c>
      <c r="F56" s="8">
        <f>LOG(E56)</f>
        <v>3.8419848045901137</v>
      </c>
      <c r="G56" s="7">
        <f>10^H56</f>
        <v>4893.6639905929051</v>
      </c>
      <c r="H56" s="7">
        <f t="shared" si="17"/>
        <v>3.6896341464540447</v>
      </c>
      <c r="I56" s="7" t="s">
        <v>204</v>
      </c>
      <c r="J56" s="7" t="s">
        <v>204</v>
      </c>
      <c r="K56" s="7" t="s">
        <v>204</v>
      </c>
      <c r="L56" s="7" t="s">
        <v>204</v>
      </c>
      <c r="M56" s="7" t="s">
        <v>204</v>
      </c>
      <c r="N56" s="7">
        <v>3.7323220326185789</v>
      </c>
      <c r="O56" s="7">
        <v>3.7133220326185801</v>
      </c>
      <c r="P56">
        <v>23</v>
      </c>
      <c r="Q56">
        <f t="shared" si="9"/>
        <v>296</v>
      </c>
      <c r="R56" t="s">
        <v>871</v>
      </c>
      <c r="S56" s="9" t="s">
        <v>268</v>
      </c>
      <c r="T56" t="s">
        <v>206</v>
      </c>
      <c r="U56" t="s">
        <v>875</v>
      </c>
      <c r="V56">
        <v>326.57</v>
      </c>
      <c r="W56">
        <v>9.2289999999999992</v>
      </c>
      <c r="X56">
        <v>9.2100000000000009</v>
      </c>
      <c r="Y56" s="8">
        <f t="shared" si="10"/>
        <v>-1.8999999999998352E-2</v>
      </c>
      <c r="Z56">
        <v>7.0999999999999994E-2</v>
      </c>
      <c r="AA56">
        <v>2.7799999999999999E-3</v>
      </c>
      <c r="AB56">
        <v>5.1999999999999998E-3</v>
      </c>
      <c r="AC56">
        <f t="shared" si="11"/>
        <v>-2.283996656365201</v>
      </c>
      <c r="AD56">
        <f t="shared" si="12"/>
        <v>-2.5559552040819238</v>
      </c>
      <c r="AE56" s="7">
        <f t="shared" si="13"/>
        <v>92.58974921596797</v>
      </c>
      <c r="AF56" s="7">
        <v>20</v>
      </c>
      <c r="AG56" s="7">
        <f t="shared" si="14"/>
        <v>-112.58974921596797</v>
      </c>
      <c r="AH56" s="7">
        <f t="shared" si="15"/>
        <v>-0.1523506581360688</v>
      </c>
      <c r="AI56">
        <v>0</v>
      </c>
      <c r="AJ56">
        <v>0.42</v>
      </c>
      <c r="AK56">
        <v>10.76</v>
      </c>
      <c r="AL56">
        <v>0.65</v>
      </c>
      <c r="AM56">
        <v>3.14</v>
      </c>
    </row>
    <row r="57" spans="1:39" x14ac:dyDescent="0.25">
      <c r="A57">
        <v>401</v>
      </c>
      <c r="B57" t="s">
        <v>617</v>
      </c>
      <c r="C57" t="s">
        <v>618</v>
      </c>
      <c r="D57" t="s">
        <v>619</v>
      </c>
      <c r="E57" s="7">
        <v>169</v>
      </c>
      <c r="F57" s="8">
        <f t="shared" ref="F57:F89" si="18">LOG(E57)</f>
        <v>2.2278867046136734</v>
      </c>
      <c r="G57" s="7">
        <f t="shared" ref="G57:G120" si="19">10^H57</f>
        <v>5.3151093879813009</v>
      </c>
      <c r="H57" s="7">
        <f t="shared" si="17"/>
        <v>0.72551220697931651</v>
      </c>
      <c r="I57" s="7">
        <v>0.94</v>
      </c>
      <c r="J57" s="7">
        <f t="shared" ref="J57:J66" si="20">LOG(I57*E57)</f>
        <v>2.2010145582133722</v>
      </c>
      <c r="K57" s="7">
        <f t="shared" ref="K57:K66" si="21">J57+AH57</f>
        <v>0.69864006057901529</v>
      </c>
      <c r="L57" s="7">
        <f t="shared" ref="L57:M66" si="22">10^J57</f>
        <v>158.86000000000007</v>
      </c>
      <c r="M57" s="7">
        <f t="shared" si="22"/>
        <v>4.9962028247024231</v>
      </c>
      <c r="N57" s="7">
        <f t="shared" ref="N57:N66" si="23">LOG(EXP((AE57/8.314)*((1000/298)-(1000/Q57))+LN(L57)))</f>
        <v>3.5196945158099084</v>
      </c>
      <c r="O57" s="7">
        <f t="shared" ref="O57:O66" si="24">LOG(EXP((-AF57/8.314)*((1000/298)-(1000/Q57))+LN(M57)))</f>
        <v>0.23869451580990889</v>
      </c>
      <c r="P57">
        <v>70</v>
      </c>
      <c r="Q57">
        <f t="shared" si="9"/>
        <v>343</v>
      </c>
      <c r="R57" t="s">
        <v>620</v>
      </c>
      <c r="S57" s="9" t="s">
        <v>268</v>
      </c>
      <c r="T57" t="s">
        <v>42</v>
      </c>
      <c r="U57" t="s">
        <v>621</v>
      </c>
      <c r="V57">
        <v>120.15</v>
      </c>
      <c r="W57">
        <v>4.9509999999999996</v>
      </c>
      <c r="X57">
        <v>1.67</v>
      </c>
      <c r="Y57" s="8">
        <f t="shared" si="10"/>
        <v>-3.2809999999999997</v>
      </c>
      <c r="Z57">
        <v>-3.371</v>
      </c>
      <c r="AA57">
        <v>43.5</v>
      </c>
      <c r="AB57">
        <v>52.9</v>
      </c>
      <c r="AC57">
        <f t="shared" si="11"/>
        <v>1.7234556720351857</v>
      </c>
      <c r="AD57">
        <f t="shared" si="12"/>
        <v>1.6384892569546374</v>
      </c>
      <c r="AE57" s="7">
        <f t="shared" si="13"/>
        <v>57.340699245538552</v>
      </c>
      <c r="AF57" s="7">
        <v>20</v>
      </c>
      <c r="AG57" s="7">
        <f t="shared" si="14"/>
        <v>-77.340699245538559</v>
      </c>
      <c r="AH57" s="7">
        <f t="shared" si="15"/>
        <v>-1.5023744976343569</v>
      </c>
      <c r="AI57">
        <v>0</v>
      </c>
      <c r="AJ57">
        <v>0.42</v>
      </c>
      <c r="AK57">
        <v>4.63</v>
      </c>
      <c r="AL57">
        <v>1.1299999999999999</v>
      </c>
      <c r="AM57">
        <v>1.01</v>
      </c>
    </row>
    <row r="58" spans="1:39" x14ac:dyDescent="0.25">
      <c r="A58">
        <v>400</v>
      </c>
      <c r="B58" t="s">
        <v>617</v>
      </c>
      <c r="C58" t="s">
        <v>618</v>
      </c>
      <c r="D58" t="s">
        <v>619</v>
      </c>
      <c r="E58" s="7">
        <v>138</v>
      </c>
      <c r="F58" s="8">
        <f t="shared" si="18"/>
        <v>2.1398790864012365</v>
      </c>
      <c r="G58" s="7">
        <f t="shared" si="19"/>
        <v>38.44441657902</v>
      </c>
      <c r="H58" s="7">
        <f t="shared" si="17"/>
        <v>1.5848332745666305</v>
      </c>
      <c r="I58" s="7">
        <v>0.94</v>
      </c>
      <c r="J58" s="7">
        <f t="shared" si="20"/>
        <v>2.1130069400009353</v>
      </c>
      <c r="K58" s="7">
        <f t="shared" si="21"/>
        <v>1.5579611281663293</v>
      </c>
      <c r="L58" s="7">
        <f t="shared" si="22"/>
        <v>129.72000000000011</v>
      </c>
      <c r="M58" s="7">
        <f t="shared" si="22"/>
        <v>36.13775158427881</v>
      </c>
      <c r="N58" s="7">
        <f t="shared" si="23"/>
        <v>4.1340401189804332</v>
      </c>
      <c r="O58" s="7">
        <f t="shared" si="24"/>
        <v>0.85304011898043386</v>
      </c>
      <c r="P58">
        <v>100</v>
      </c>
      <c r="Q58">
        <f t="shared" si="9"/>
        <v>373</v>
      </c>
      <c r="R58" t="s">
        <v>620</v>
      </c>
      <c r="S58" s="9" t="s">
        <v>268</v>
      </c>
      <c r="T58" t="s">
        <v>42</v>
      </c>
      <c r="U58" t="s">
        <v>621</v>
      </c>
      <c r="V58">
        <v>120.15</v>
      </c>
      <c r="W58">
        <v>4.9509999999999996</v>
      </c>
      <c r="X58">
        <v>1.67</v>
      </c>
      <c r="Y58" s="8">
        <f t="shared" si="10"/>
        <v>-3.2809999999999997</v>
      </c>
      <c r="Z58">
        <v>-3.371</v>
      </c>
      <c r="AA58">
        <v>43.5</v>
      </c>
      <c r="AB58">
        <v>52.9</v>
      </c>
      <c r="AC58">
        <f t="shared" si="11"/>
        <v>1.7234556720351857</v>
      </c>
      <c r="AD58">
        <f t="shared" si="12"/>
        <v>1.6384892569546374</v>
      </c>
      <c r="AE58" s="7">
        <f t="shared" si="13"/>
        <v>57.340699245538552</v>
      </c>
      <c r="AF58" s="7">
        <v>20</v>
      </c>
      <c r="AG58" s="7">
        <f t="shared" si="14"/>
        <v>-77.340699245538559</v>
      </c>
      <c r="AH58" s="7">
        <f t="shared" si="15"/>
        <v>-0.55504581183460588</v>
      </c>
      <c r="AI58">
        <v>0</v>
      </c>
      <c r="AJ58">
        <v>0.42</v>
      </c>
      <c r="AK58">
        <v>4.63</v>
      </c>
      <c r="AL58">
        <v>1.1299999999999999</v>
      </c>
      <c r="AM58">
        <v>1.01</v>
      </c>
    </row>
    <row r="59" spans="1:39" x14ac:dyDescent="0.25">
      <c r="A59">
        <v>347</v>
      </c>
      <c r="B59" t="s">
        <v>269</v>
      </c>
      <c r="C59" t="s">
        <v>45</v>
      </c>
      <c r="D59" t="s">
        <v>619</v>
      </c>
      <c r="E59" s="7">
        <v>56</v>
      </c>
      <c r="F59" s="8">
        <f t="shared" si="18"/>
        <v>1.7481880270062005</v>
      </c>
      <c r="G59" s="7">
        <f t="shared" si="19"/>
        <v>47.488613462618588</v>
      </c>
      <c r="H59" s="7">
        <f t="shared" si="17"/>
        <v>1.6765894895583415</v>
      </c>
      <c r="I59" s="7">
        <v>0.94</v>
      </c>
      <c r="J59" s="7">
        <f t="shared" si="20"/>
        <v>1.721315880605899</v>
      </c>
      <c r="K59" s="7">
        <f t="shared" si="21"/>
        <v>1.6497173431580401</v>
      </c>
      <c r="L59" s="7">
        <f t="shared" si="22"/>
        <v>52.640000000000022</v>
      </c>
      <c r="M59" s="7">
        <f t="shared" si="22"/>
        <v>44.639296654861475</v>
      </c>
      <c r="N59" s="7">
        <f t="shared" si="23"/>
        <v>3.0647717983889349</v>
      </c>
      <c r="O59" s="7">
        <f t="shared" si="24"/>
        <v>1.189771798388934</v>
      </c>
      <c r="P59">
        <v>70</v>
      </c>
      <c r="Q59">
        <f t="shared" si="9"/>
        <v>343</v>
      </c>
      <c r="R59" t="s">
        <v>620</v>
      </c>
      <c r="S59" s="9" t="s">
        <v>268</v>
      </c>
      <c r="T59" t="s">
        <v>42</v>
      </c>
      <c r="U59" t="s">
        <v>47</v>
      </c>
      <c r="V59">
        <v>128.18</v>
      </c>
      <c r="W59">
        <v>5.0449999999999999</v>
      </c>
      <c r="X59">
        <v>3.17</v>
      </c>
      <c r="Y59" s="8">
        <f t="shared" si="10"/>
        <v>-1.875</v>
      </c>
      <c r="Z59">
        <v>-1.7450000000000001</v>
      </c>
      <c r="AA59">
        <v>5.38</v>
      </c>
      <c r="AB59">
        <v>39.9</v>
      </c>
      <c r="AC59">
        <f t="shared" si="11"/>
        <v>1.6009728956867482</v>
      </c>
      <c r="AD59">
        <f t="shared" si="12"/>
        <v>0.7307822756663892</v>
      </c>
      <c r="AE59" s="7">
        <f t="shared" si="13"/>
        <v>58.418042442717976</v>
      </c>
      <c r="AF59" s="7">
        <v>20</v>
      </c>
      <c r="AG59" s="7">
        <f t="shared" si="14"/>
        <v>-78.418042442717976</v>
      </c>
      <c r="AH59" s="7">
        <f t="shared" si="15"/>
        <v>-7.1598537447858879E-2</v>
      </c>
      <c r="AI59">
        <v>0</v>
      </c>
      <c r="AJ59">
        <v>0.17</v>
      </c>
      <c r="AK59">
        <v>5.33</v>
      </c>
      <c r="AL59">
        <v>1.02</v>
      </c>
      <c r="AM59">
        <v>1.0900000000000001</v>
      </c>
    </row>
    <row r="60" spans="1:39" x14ac:dyDescent="0.25">
      <c r="A60">
        <v>348</v>
      </c>
      <c r="B60" t="s">
        <v>269</v>
      </c>
      <c r="C60" t="s">
        <v>45</v>
      </c>
      <c r="D60" t="s">
        <v>619</v>
      </c>
      <c r="E60" s="7">
        <v>72</v>
      </c>
      <c r="F60" s="8">
        <f t="shared" si="18"/>
        <v>1.8573324964312685</v>
      </c>
      <c r="G60" s="7">
        <f t="shared" si="19"/>
        <v>557.51785073862675</v>
      </c>
      <c r="H60" s="7">
        <f t="shared" si="17"/>
        <v>2.7462587772864255</v>
      </c>
      <c r="I60" s="7">
        <v>0.94</v>
      </c>
      <c r="J60" s="7">
        <f t="shared" si="20"/>
        <v>1.8304603500309671</v>
      </c>
      <c r="K60" s="7">
        <f t="shared" si="21"/>
        <v>2.7193866308861239</v>
      </c>
      <c r="L60" s="7">
        <f t="shared" si="22"/>
        <v>67.680000000000021</v>
      </c>
      <c r="M60" s="7">
        <f t="shared" si="22"/>
        <v>524.06677969430893</v>
      </c>
      <c r="N60" s="7">
        <f t="shared" si="23"/>
        <v>3.8894656217002295</v>
      </c>
      <c r="O60" s="7">
        <f t="shared" si="24"/>
        <v>2.0144656217002286</v>
      </c>
      <c r="P60">
        <v>100</v>
      </c>
      <c r="Q60">
        <f t="shared" si="9"/>
        <v>373</v>
      </c>
      <c r="R60" t="s">
        <v>620</v>
      </c>
      <c r="S60" s="9" t="s">
        <v>268</v>
      </c>
      <c r="T60" t="s">
        <v>42</v>
      </c>
      <c r="U60" t="s">
        <v>47</v>
      </c>
      <c r="V60">
        <v>128.18</v>
      </c>
      <c r="W60">
        <v>5.0449999999999999</v>
      </c>
      <c r="X60">
        <v>3.17</v>
      </c>
      <c r="Y60" s="8">
        <f t="shared" si="10"/>
        <v>-1.875</v>
      </c>
      <c r="Z60">
        <v>-1.7450000000000001</v>
      </c>
      <c r="AA60">
        <v>5.38</v>
      </c>
      <c r="AB60">
        <v>39.9</v>
      </c>
      <c r="AC60">
        <f t="shared" si="11"/>
        <v>1.6009728956867482</v>
      </c>
      <c r="AD60">
        <f t="shared" si="12"/>
        <v>0.7307822756663892</v>
      </c>
      <c r="AE60" s="7">
        <f t="shared" si="13"/>
        <v>58.418042442717976</v>
      </c>
      <c r="AF60" s="7">
        <v>20</v>
      </c>
      <c r="AG60" s="7">
        <f t="shared" si="14"/>
        <v>-78.418042442717976</v>
      </c>
      <c r="AH60" s="7">
        <f t="shared" si="15"/>
        <v>0.88892628085515701</v>
      </c>
      <c r="AI60">
        <v>0</v>
      </c>
      <c r="AJ60">
        <v>0.17</v>
      </c>
      <c r="AK60">
        <v>5.33</v>
      </c>
      <c r="AL60">
        <v>1.02</v>
      </c>
      <c r="AM60">
        <v>1.0900000000000001</v>
      </c>
    </row>
    <row r="61" spans="1:39" x14ac:dyDescent="0.25">
      <c r="A61">
        <v>597</v>
      </c>
      <c r="B61" t="s">
        <v>622</v>
      </c>
      <c r="C61" t="s">
        <v>623</v>
      </c>
      <c r="D61" t="s">
        <v>619</v>
      </c>
      <c r="E61" s="7">
        <v>271</v>
      </c>
      <c r="F61" s="8">
        <f t="shared" si="18"/>
        <v>2.4329692908744058</v>
      </c>
      <c r="G61" s="7">
        <f t="shared" si="19"/>
        <v>3.1838471665645489</v>
      </c>
      <c r="H61" s="7">
        <f t="shared" si="17"/>
        <v>0.50295221223437325</v>
      </c>
      <c r="I61" s="7">
        <v>0.94</v>
      </c>
      <c r="J61" s="7">
        <f t="shared" si="20"/>
        <v>2.4060971444741042</v>
      </c>
      <c r="K61" s="7">
        <f t="shared" si="21"/>
        <v>0.47608006583407159</v>
      </c>
      <c r="L61" s="7">
        <f t="shared" si="22"/>
        <v>254.7399999999999</v>
      </c>
      <c r="M61" s="7">
        <f t="shared" si="22"/>
        <v>2.9928163365706735</v>
      </c>
      <c r="N61" s="7">
        <f t="shared" si="23"/>
        <v>4.1471345210649657</v>
      </c>
      <c r="O61" s="7">
        <f t="shared" si="24"/>
        <v>1.6134521064965143E-2</v>
      </c>
      <c r="P61">
        <v>70</v>
      </c>
      <c r="Q61">
        <f t="shared" si="9"/>
        <v>343</v>
      </c>
      <c r="R61" t="s">
        <v>620</v>
      </c>
      <c r="S61" s="9" t="s">
        <v>268</v>
      </c>
      <c r="T61" t="s">
        <v>42</v>
      </c>
      <c r="U61" t="s">
        <v>624</v>
      </c>
      <c r="V61">
        <v>182.22</v>
      </c>
      <c r="W61">
        <v>7.2809999999999997</v>
      </c>
      <c r="X61">
        <v>3.15</v>
      </c>
      <c r="Y61" s="8">
        <f t="shared" si="10"/>
        <v>-4.1310000000000002</v>
      </c>
      <c r="Z61">
        <v>-4.101</v>
      </c>
      <c r="AA61">
        <v>0.121</v>
      </c>
      <c r="AB61">
        <v>0.432</v>
      </c>
      <c r="AC61">
        <f t="shared" si="11"/>
        <v>-0.3645162531850879</v>
      </c>
      <c r="AD61">
        <f t="shared" si="12"/>
        <v>-0.91721462968354994</v>
      </c>
      <c r="AE61" s="7">
        <f t="shared" si="13"/>
        <v>75.706239418619262</v>
      </c>
      <c r="AF61" s="7">
        <v>20</v>
      </c>
      <c r="AG61" s="7">
        <f t="shared" si="14"/>
        <v>-95.706239418619262</v>
      </c>
      <c r="AH61" s="7">
        <f t="shared" si="15"/>
        <v>-1.9300170786400326</v>
      </c>
      <c r="AI61">
        <v>0</v>
      </c>
      <c r="AJ61">
        <v>0.51</v>
      </c>
      <c r="AK61">
        <v>7.31</v>
      </c>
      <c r="AL61">
        <v>1.59</v>
      </c>
      <c r="AM61">
        <v>1.48</v>
      </c>
    </row>
    <row r="62" spans="1:39" x14ac:dyDescent="0.25">
      <c r="A62">
        <v>596</v>
      </c>
      <c r="B62" t="s">
        <v>622</v>
      </c>
      <c r="C62" t="s">
        <v>623</v>
      </c>
      <c r="D62" t="s">
        <v>619</v>
      </c>
      <c r="E62" s="7">
        <v>230</v>
      </c>
      <c r="F62" s="8">
        <f t="shared" si="18"/>
        <v>2.3617278360175931</v>
      </c>
      <c r="G62" s="7">
        <f t="shared" si="19"/>
        <v>40.178598140354822</v>
      </c>
      <c r="H62" s="7">
        <f t="shared" si="17"/>
        <v>1.6039947798355936</v>
      </c>
      <c r="I62" s="7">
        <v>0.94</v>
      </c>
      <c r="J62" s="7">
        <f t="shared" si="20"/>
        <v>2.3348556896172914</v>
      </c>
      <c r="K62" s="7">
        <f t="shared" si="21"/>
        <v>1.5771226334352919</v>
      </c>
      <c r="L62" s="7">
        <f t="shared" si="22"/>
        <v>216.20000000000013</v>
      </c>
      <c r="M62" s="7">
        <f t="shared" si="22"/>
        <v>37.7678822519335</v>
      </c>
      <c r="N62" s="7">
        <f t="shared" si="23"/>
        <v>5.0032016242493977</v>
      </c>
      <c r="O62" s="7">
        <f t="shared" si="24"/>
        <v>0.8722016242493964</v>
      </c>
      <c r="P62">
        <v>100</v>
      </c>
      <c r="Q62">
        <f t="shared" si="9"/>
        <v>373</v>
      </c>
      <c r="R62" t="s">
        <v>620</v>
      </c>
      <c r="S62" s="9" t="s">
        <v>268</v>
      </c>
      <c r="T62" t="s">
        <v>42</v>
      </c>
      <c r="U62" t="s">
        <v>624</v>
      </c>
      <c r="V62">
        <v>182.22</v>
      </c>
      <c r="W62">
        <v>7.2809999999999997</v>
      </c>
      <c r="X62">
        <v>3.15</v>
      </c>
      <c r="Y62" s="8">
        <f t="shared" si="10"/>
        <v>-4.1310000000000002</v>
      </c>
      <c r="Z62">
        <v>-4.101</v>
      </c>
      <c r="AA62">
        <v>0.121</v>
      </c>
      <c r="AB62">
        <v>0.432</v>
      </c>
      <c r="AC62">
        <f t="shared" si="11"/>
        <v>-0.3645162531850879</v>
      </c>
      <c r="AD62">
        <f t="shared" si="12"/>
        <v>-0.91721462968354994</v>
      </c>
      <c r="AE62" s="7">
        <f t="shared" si="13"/>
        <v>75.706239418619262</v>
      </c>
      <c r="AF62" s="7">
        <v>20</v>
      </c>
      <c r="AG62" s="7">
        <f t="shared" si="14"/>
        <v>-95.706239418619262</v>
      </c>
      <c r="AH62" s="7">
        <f t="shared" si="15"/>
        <v>-0.75773305618199938</v>
      </c>
      <c r="AI62">
        <v>0</v>
      </c>
      <c r="AJ62">
        <v>0.51</v>
      </c>
      <c r="AK62">
        <v>7.31</v>
      </c>
      <c r="AL62">
        <v>1.59</v>
      </c>
      <c r="AM62">
        <v>1.48</v>
      </c>
    </row>
    <row r="63" spans="1:39" x14ac:dyDescent="0.25">
      <c r="A63">
        <v>281</v>
      </c>
      <c r="B63" t="s">
        <v>185</v>
      </c>
      <c r="C63" t="s">
        <v>296</v>
      </c>
      <c r="D63" t="s">
        <v>619</v>
      </c>
      <c r="E63" s="7">
        <v>597</v>
      </c>
      <c r="F63" s="8">
        <f t="shared" si="18"/>
        <v>2.775974331129369</v>
      </c>
      <c r="G63" s="7">
        <f t="shared" si="19"/>
        <v>25.261689754515299</v>
      </c>
      <c r="H63" s="7">
        <f t="shared" si="17"/>
        <v>1.4024623971503318</v>
      </c>
      <c r="I63" s="7">
        <v>0.94</v>
      </c>
      <c r="J63" s="7">
        <f t="shared" si="20"/>
        <v>2.7491021847290678</v>
      </c>
      <c r="K63" s="7">
        <f t="shared" si="21"/>
        <v>1.3755902507500306</v>
      </c>
      <c r="L63" s="7">
        <f t="shared" si="22"/>
        <v>561.18000000000029</v>
      </c>
      <c r="M63" s="7">
        <f t="shared" si="22"/>
        <v>23.74598836924438</v>
      </c>
      <c r="N63" s="7">
        <f t="shared" si="23"/>
        <v>4.9366447059809246</v>
      </c>
      <c r="O63" s="7">
        <f t="shared" si="24"/>
        <v>0.91564470598092429</v>
      </c>
      <c r="P63">
        <v>70</v>
      </c>
      <c r="Q63">
        <f t="shared" si="9"/>
        <v>343</v>
      </c>
      <c r="R63" t="s">
        <v>620</v>
      </c>
      <c r="S63" s="9" t="s">
        <v>268</v>
      </c>
      <c r="T63" t="s">
        <v>42</v>
      </c>
      <c r="U63" t="s">
        <v>297</v>
      </c>
      <c r="V63">
        <v>278.35000000000002</v>
      </c>
      <c r="W63">
        <v>8.6310000000000002</v>
      </c>
      <c r="X63">
        <v>4.6100000000000003</v>
      </c>
      <c r="Y63" s="8">
        <f t="shared" si="10"/>
        <v>-4.0209999999999999</v>
      </c>
      <c r="Z63">
        <v>-4.1310000000000002</v>
      </c>
      <c r="AA63">
        <v>3.0300000000000001E-2</v>
      </c>
      <c r="AB63">
        <v>2.6800000000000001E-3</v>
      </c>
      <c r="AC63">
        <f t="shared" si="11"/>
        <v>-2.571865205971211</v>
      </c>
      <c r="AD63">
        <f t="shared" si="12"/>
        <v>-1.518557371497695</v>
      </c>
      <c r="AE63" s="7">
        <f t="shared" si="13"/>
        <v>95.121805010634802</v>
      </c>
      <c r="AF63" s="7">
        <v>20</v>
      </c>
      <c r="AG63" s="7">
        <f t="shared" si="14"/>
        <v>-115.1218050106348</v>
      </c>
      <c r="AH63" s="7">
        <f t="shared" si="15"/>
        <v>-1.3735119339790371</v>
      </c>
      <c r="AI63">
        <v>0</v>
      </c>
      <c r="AJ63">
        <v>0.8</v>
      </c>
      <c r="AK63">
        <v>9.09</v>
      </c>
      <c r="AL63">
        <v>1.4</v>
      </c>
      <c r="AM63">
        <v>2.27</v>
      </c>
    </row>
    <row r="64" spans="1:39" x14ac:dyDescent="0.25">
      <c r="A64">
        <v>280</v>
      </c>
      <c r="B64" t="s">
        <v>185</v>
      </c>
      <c r="C64" t="s">
        <v>296</v>
      </c>
      <c r="D64" t="s">
        <v>619</v>
      </c>
      <c r="E64" s="7">
        <v>561</v>
      </c>
      <c r="F64" s="8">
        <f t="shared" si="18"/>
        <v>2.7489628612561616</v>
      </c>
      <c r="G64" s="7">
        <f t="shared" si="19"/>
        <v>610.31186011003126</v>
      </c>
      <c r="H64" s="7">
        <f t="shared" si="17"/>
        <v>2.7855518096260896</v>
      </c>
      <c r="I64" s="7">
        <v>0.94</v>
      </c>
      <c r="J64" s="7">
        <f t="shared" si="20"/>
        <v>2.72209071485586</v>
      </c>
      <c r="K64" s="7">
        <f t="shared" si="21"/>
        <v>2.7586796632257879</v>
      </c>
      <c r="L64" s="7">
        <f t="shared" si="22"/>
        <v>527.34</v>
      </c>
      <c r="M64" s="7">
        <f t="shared" si="22"/>
        <v>573.69314850342914</v>
      </c>
      <c r="N64" s="7">
        <f t="shared" si="23"/>
        <v>6.0747586540398935</v>
      </c>
      <c r="O64" s="7">
        <f t="shared" si="24"/>
        <v>2.0537586540398927</v>
      </c>
      <c r="P64">
        <v>100</v>
      </c>
      <c r="Q64">
        <f t="shared" si="9"/>
        <v>373</v>
      </c>
      <c r="R64" t="s">
        <v>620</v>
      </c>
      <c r="S64" s="9" t="s">
        <v>268</v>
      </c>
      <c r="T64" t="s">
        <v>42</v>
      </c>
      <c r="U64" t="s">
        <v>297</v>
      </c>
      <c r="V64">
        <v>278.35000000000002</v>
      </c>
      <c r="W64">
        <v>8.6310000000000002</v>
      </c>
      <c r="X64">
        <v>4.6100000000000003</v>
      </c>
      <c r="Y64" s="8">
        <f t="shared" si="10"/>
        <v>-4.0209999999999999</v>
      </c>
      <c r="Z64">
        <v>-4.1310000000000002</v>
      </c>
      <c r="AA64">
        <v>3.0300000000000001E-2</v>
      </c>
      <c r="AB64">
        <v>2.6800000000000001E-3</v>
      </c>
      <c r="AC64">
        <f t="shared" si="11"/>
        <v>-2.571865205971211</v>
      </c>
      <c r="AD64">
        <f t="shared" si="12"/>
        <v>-1.518557371497695</v>
      </c>
      <c r="AE64" s="7">
        <f t="shared" si="13"/>
        <v>95.121805010634802</v>
      </c>
      <c r="AF64" s="7">
        <v>20</v>
      </c>
      <c r="AG64" s="7">
        <f t="shared" si="14"/>
        <v>-115.1218050106348</v>
      </c>
      <c r="AH64" s="7">
        <f t="shared" si="15"/>
        <v>3.6588948369928098E-2</v>
      </c>
      <c r="AI64">
        <v>0</v>
      </c>
      <c r="AJ64">
        <v>0.8</v>
      </c>
      <c r="AK64">
        <v>9.09</v>
      </c>
      <c r="AL64">
        <v>1.4</v>
      </c>
      <c r="AM64">
        <v>2.27</v>
      </c>
    </row>
    <row r="65" spans="1:39" x14ac:dyDescent="0.25">
      <c r="A65">
        <v>584</v>
      </c>
      <c r="B65" t="s">
        <v>625</v>
      </c>
      <c r="C65" t="s">
        <v>626</v>
      </c>
      <c r="D65" t="s">
        <v>619</v>
      </c>
      <c r="E65" s="7">
        <v>935</v>
      </c>
      <c r="F65" s="8">
        <f t="shared" si="18"/>
        <v>2.9708116108725178</v>
      </c>
      <c r="G65" s="7">
        <f t="shared" si="19"/>
        <v>213186.45930348596</v>
      </c>
      <c r="H65" s="7">
        <f t="shared" si="17"/>
        <v>5.3287596166935112</v>
      </c>
      <c r="I65" s="7">
        <v>0.94</v>
      </c>
      <c r="J65" s="7">
        <f t="shared" si="20"/>
        <v>2.9439394644722165</v>
      </c>
      <c r="K65" s="7">
        <f t="shared" si="21"/>
        <v>5.3018874702932095</v>
      </c>
      <c r="L65" s="7">
        <f t="shared" si="22"/>
        <v>878.90000000000066</v>
      </c>
      <c r="M65" s="7">
        <f t="shared" si="22"/>
        <v>200395.2717452769</v>
      </c>
      <c r="N65" s="7">
        <f t="shared" si="23"/>
        <v>5.1379419255241032</v>
      </c>
      <c r="O65" s="7">
        <f t="shared" si="24"/>
        <v>4.8419419255241039</v>
      </c>
      <c r="P65">
        <v>70</v>
      </c>
      <c r="Q65">
        <f t="shared" si="9"/>
        <v>343</v>
      </c>
      <c r="R65" t="s">
        <v>620</v>
      </c>
      <c r="S65" s="9" t="s">
        <v>268</v>
      </c>
      <c r="T65" t="s">
        <v>42</v>
      </c>
      <c r="U65" t="s">
        <v>627</v>
      </c>
      <c r="V65">
        <v>298.51</v>
      </c>
      <c r="W65">
        <v>8.5259999999999998</v>
      </c>
      <c r="X65">
        <v>8.23</v>
      </c>
      <c r="Y65" s="8">
        <f t="shared" si="10"/>
        <v>-0.29599999999999937</v>
      </c>
      <c r="Z65">
        <v>-0.17599999999999999</v>
      </c>
      <c r="AA65">
        <v>4.3800000000000002E-3</v>
      </c>
      <c r="AB65">
        <v>2.49E-3</v>
      </c>
      <c r="AC65">
        <f t="shared" si="11"/>
        <v>-2.6038006529042637</v>
      </c>
      <c r="AD65">
        <f t="shared" si="12"/>
        <v>-2.3585258894959003</v>
      </c>
      <c r="AE65" s="7">
        <f t="shared" si="13"/>
        <v>95.402705211691085</v>
      </c>
      <c r="AF65" s="7">
        <v>20</v>
      </c>
      <c r="AG65" s="7">
        <f t="shared" si="14"/>
        <v>-115.40270521169109</v>
      </c>
      <c r="AH65" s="7">
        <f t="shared" si="15"/>
        <v>2.3579480058209934</v>
      </c>
      <c r="AI65">
        <v>0</v>
      </c>
      <c r="AJ65">
        <v>0.41</v>
      </c>
      <c r="AK65">
        <v>9.77</v>
      </c>
      <c r="AL65">
        <v>0.64</v>
      </c>
      <c r="AM65">
        <v>2.86</v>
      </c>
    </row>
    <row r="66" spans="1:39" x14ac:dyDescent="0.25">
      <c r="A66">
        <v>583</v>
      </c>
      <c r="B66" t="s">
        <v>625</v>
      </c>
      <c r="C66" t="s">
        <v>626</v>
      </c>
      <c r="D66" t="s">
        <v>619</v>
      </c>
      <c r="E66" s="7">
        <v>520</v>
      </c>
      <c r="F66" s="8">
        <f t="shared" si="18"/>
        <v>2.716003343634799</v>
      </c>
      <c r="G66" s="7">
        <f t="shared" si="19"/>
        <v>3072507.2381739905</v>
      </c>
      <c r="H66" s="7">
        <f t="shared" si="17"/>
        <v>6.4874929146651859</v>
      </c>
      <c r="I66" s="7">
        <v>0.94</v>
      </c>
      <c r="J66" s="7">
        <f t="shared" si="20"/>
        <v>2.6891311972344978</v>
      </c>
      <c r="K66" s="7">
        <f t="shared" si="21"/>
        <v>6.4606207682648842</v>
      </c>
      <c r="L66" s="7">
        <f t="shared" si="22"/>
        <v>488.80000000000018</v>
      </c>
      <c r="M66" s="7">
        <f t="shared" si="22"/>
        <v>2888156.803883547</v>
      </c>
      <c r="N66" s="7">
        <f t="shared" si="23"/>
        <v>6.0516997590789874</v>
      </c>
      <c r="O66" s="7">
        <f t="shared" si="24"/>
        <v>5.7556997590789898</v>
      </c>
      <c r="P66">
        <v>100</v>
      </c>
      <c r="Q66">
        <f t="shared" ref="Q66:Q129" si="25">P66+273</f>
        <v>373</v>
      </c>
      <c r="R66" t="s">
        <v>620</v>
      </c>
      <c r="S66" s="9" t="s">
        <v>268</v>
      </c>
      <c r="T66" t="s">
        <v>42</v>
      </c>
      <c r="U66" t="s">
        <v>627</v>
      </c>
      <c r="V66">
        <v>298.51</v>
      </c>
      <c r="W66">
        <v>8.5259999999999998</v>
      </c>
      <c r="X66">
        <v>8.23</v>
      </c>
      <c r="Y66" s="8">
        <f t="shared" ref="Y66:Y129" si="26">X66-W66</f>
        <v>-0.29599999999999937</v>
      </c>
      <c r="Z66">
        <v>-0.17599999999999999</v>
      </c>
      <c r="AA66">
        <v>4.3800000000000002E-3</v>
      </c>
      <c r="AB66">
        <v>2.49E-3</v>
      </c>
      <c r="AC66">
        <f t="shared" ref="AC66:AC129" si="27">LOG(AB66)</f>
        <v>-2.6038006529042637</v>
      </c>
      <c r="AD66">
        <f t="shared" ref="AD66:AD129" si="28">LOG(AA66)</f>
        <v>-2.3585258894959003</v>
      </c>
      <c r="AE66" s="7">
        <f t="shared" ref="AE66:AE129" si="29">-3.82*LN(AB66)+72.5</f>
        <v>95.402705211691085</v>
      </c>
      <c r="AF66" s="7">
        <v>20</v>
      </c>
      <c r="AG66" s="7">
        <f t="shared" ref="AG66:AG129" si="30">-AF66-AE66</f>
        <v>-115.40270521169109</v>
      </c>
      <c r="AH66" s="7">
        <f t="shared" ref="AH66:AH129" si="31">LOG(EXP((-AG66/8.314)*((1000/298)-(1000/Q66))+LN(10^Y66)))</f>
        <v>3.7714895710303864</v>
      </c>
      <c r="AI66">
        <v>0</v>
      </c>
      <c r="AJ66">
        <v>0.41</v>
      </c>
      <c r="AK66">
        <v>9.77</v>
      </c>
      <c r="AL66">
        <v>0.64</v>
      </c>
      <c r="AM66">
        <v>2.86</v>
      </c>
    </row>
    <row r="67" spans="1:39" x14ac:dyDescent="0.25">
      <c r="A67">
        <v>423</v>
      </c>
      <c r="B67" t="s">
        <v>282</v>
      </c>
      <c r="C67" t="s">
        <v>95</v>
      </c>
      <c r="D67" t="s">
        <v>299</v>
      </c>
      <c r="E67">
        <v>356</v>
      </c>
      <c r="F67" s="8">
        <f t="shared" si="18"/>
        <v>2.5514499979728753</v>
      </c>
      <c r="G67" s="7">
        <f t="shared" si="19"/>
        <v>34.869843480549712</v>
      </c>
      <c r="H67" s="7">
        <f t="shared" si="17"/>
        <v>1.5424499979728754</v>
      </c>
      <c r="I67" s="7" t="s">
        <v>204</v>
      </c>
      <c r="J67" s="7" t="s">
        <v>204</v>
      </c>
      <c r="K67" s="7" t="s">
        <v>204</v>
      </c>
      <c r="L67" s="7" t="s">
        <v>204</v>
      </c>
      <c r="M67" s="7" t="s">
        <v>204</v>
      </c>
      <c r="N67" s="7">
        <v>2.5514499979728753</v>
      </c>
      <c r="O67" s="7">
        <v>1.5424499979728756</v>
      </c>
      <c r="P67">
        <v>25</v>
      </c>
      <c r="Q67">
        <f t="shared" si="25"/>
        <v>298</v>
      </c>
      <c r="R67" t="s">
        <v>284</v>
      </c>
      <c r="S67" s="9" t="s">
        <v>268</v>
      </c>
      <c r="T67" t="s">
        <v>206</v>
      </c>
      <c r="U67" t="s">
        <v>96</v>
      </c>
      <c r="V67">
        <v>104.15</v>
      </c>
      <c r="W67">
        <v>3.899</v>
      </c>
      <c r="X67">
        <v>2.89</v>
      </c>
      <c r="Y67" s="8">
        <f t="shared" si="26"/>
        <v>-1.0089999999999999</v>
      </c>
      <c r="Z67">
        <v>-0.94899999999999995</v>
      </c>
      <c r="AA67">
        <v>674</v>
      </c>
      <c r="AB67">
        <v>853</v>
      </c>
      <c r="AC67">
        <f t="shared" si="27"/>
        <v>2.9309490311675228</v>
      </c>
      <c r="AD67">
        <f t="shared" si="28"/>
        <v>2.8286598965353198</v>
      </c>
      <c r="AE67" s="7">
        <f t="shared" si="29"/>
        <v>46.719738528581786</v>
      </c>
      <c r="AF67" s="7">
        <v>20</v>
      </c>
      <c r="AG67" s="7">
        <f t="shared" si="30"/>
        <v>-66.719738528581786</v>
      </c>
      <c r="AH67" s="7">
        <f t="shared" si="31"/>
        <v>-1.0089999999999999</v>
      </c>
      <c r="AI67">
        <v>0</v>
      </c>
      <c r="AJ67">
        <v>0.17</v>
      </c>
      <c r="AK67">
        <v>3.8600000000000003</v>
      </c>
      <c r="AL67">
        <v>0.7</v>
      </c>
      <c r="AM67">
        <v>0.96</v>
      </c>
    </row>
    <row r="68" spans="1:39" x14ac:dyDescent="0.25">
      <c r="A68">
        <v>716</v>
      </c>
      <c r="B68" t="s">
        <v>285</v>
      </c>
      <c r="C68" t="s">
        <v>286</v>
      </c>
      <c r="D68" t="s">
        <v>299</v>
      </c>
      <c r="E68">
        <v>852</v>
      </c>
      <c r="F68" s="8">
        <f t="shared" si="18"/>
        <v>2.9304395947667001</v>
      </c>
      <c r="G68" s="7">
        <f t="shared" si="19"/>
        <v>1.2573019663510566E-9</v>
      </c>
      <c r="H68" s="7">
        <f t="shared" si="17"/>
        <v>-8.9005604052333016</v>
      </c>
      <c r="I68" s="7" t="s">
        <v>204</v>
      </c>
      <c r="J68" s="7" t="s">
        <v>204</v>
      </c>
      <c r="K68" s="7" t="s">
        <v>204</v>
      </c>
      <c r="L68" s="7" t="s">
        <v>204</v>
      </c>
      <c r="M68" s="7" t="s">
        <v>204</v>
      </c>
      <c r="N68" s="7">
        <v>2.9304395947667001</v>
      </c>
      <c r="O68" s="7">
        <v>-8.9005604052333016</v>
      </c>
      <c r="P68">
        <v>25</v>
      </c>
      <c r="Q68">
        <f t="shared" si="25"/>
        <v>298</v>
      </c>
      <c r="R68" t="s">
        <v>284</v>
      </c>
      <c r="S68" s="9" t="s">
        <v>268</v>
      </c>
      <c r="T68" t="s">
        <v>206</v>
      </c>
      <c r="U68" t="s">
        <v>287</v>
      </c>
      <c r="V68">
        <v>153.18</v>
      </c>
      <c r="W68">
        <v>12.331</v>
      </c>
      <c r="X68">
        <v>0.5</v>
      </c>
      <c r="Y68" s="8">
        <f t="shared" si="26"/>
        <v>-11.831</v>
      </c>
      <c r="Z68">
        <v>-11.831</v>
      </c>
      <c r="AA68">
        <v>3.7299999999999998E-3</v>
      </c>
      <c r="AB68">
        <v>1.84E-2</v>
      </c>
      <c r="AC68">
        <f t="shared" si="27"/>
        <v>-1.7351821769904636</v>
      </c>
      <c r="AD68">
        <f t="shared" si="28"/>
        <v>-2.4282911681913126</v>
      </c>
      <c r="AE68" s="7">
        <f t="shared" si="29"/>
        <v>87.762445626882695</v>
      </c>
      <c r="AF68" s="7">
        <v>20</v>
      </c>
      <c r="AG68" s="7">
        <f t="shared" si="30"/>
        <v>-107.76244562688269</v>
      </c>
      <c r="AH68" s="7">
        <f t="shared" si="31"/>
        <v>-11.831000000000001</v>
      </c>
      <c r="AI68">
        <v>0.62</v>
      </c>
      <c r="AJ68">
        <v>1.0900000000000001</v>
      </c>
      <c r="AK68">
        <v>6.16</v>
      </c>
      <c r="AL68">
        <v>1.06</v>
      </c>
      <c r="AM68">
        <v>1.22</v>
      </c>
    </row>
    <row r="69" spans="1:39" x14ac:dyDescent="0.25">
      <c r="A69">
        <v>275</v>
      </c>
      <c r="B69" t="s">
        <v>288</v>
      </c>
      <c r="C69" t="s">
        <v>168</v>
      </c>
      <c r="D69" t="s">
        <v>299</v>
      </c>
      <c r="E69">
        <v>573</v>
      </c>
      <c r="F69" s="8">
        <f t="shared" si="18"/>
        <v>2.7581546219673898</v>
      </c>
      <c r="G69" s="7">
        <f t="shared" si="19"/>
        <v>2.4274741954638732E-2</v>
      </c>
      <c r="H69" s="7">
        <f t="shared" si="17"/>
        <v>-1.6148453780326095</v>
      </c>
      <c r="I69" s="7" t="s">
        <v>204</v>
      </c>
      <c r="J69" s="7" t="s">
        <v>204</v>
      </c>
      <c r="K69" s="7" t="s">
        <v>204</v>
      </c>
      <c r="L69" s="7" t="s">
        <v>204</v>
      </c>
      <c r="M69" s="7" t="s">
        <v>204</v>
      </c>
      <c r="N69" s="7">
        <v>2.7581546219673903</v>
      </c>
      <c r="O69" s="7">
        <v>-1.6148453780326095</v>
      </c>
      <c r="P69">
        <v>25</v>
      </c>
      <c r="Q69">
        <f t="shared" si="25"/>
        <v>298</v>
      </c>
      <c r="R69" t="s">
        <v>284</v>
      </c>
      <c r="S69" s="9" t="s">
        <v>268</v>
      </c>
      <c r="T69" t="s">
        <v>206</v>
      </c>
      <c r="U69" t="s">
        <v>169</v>
      </c>
      <c r="V69">
        <v>222.24</v>
      </c>
      <c r="W69">
        <v>7.0229999999999997</v>
      </c>
      <c r="X69">
        <v>2.65</v>
      </c>
      <c r="Y69" s="8">
        <f t="shared" si="26"/>
        <v>-4.3729999999999993</v>
      </c>
      <c r="Z69">
        <v>-4.6029999999999998</v>
      </c>
      <c r="AA69">
        <v>0.33900000000000002</v>
      </c>
      <c r="AB69">
        <v>0.28000000000000003</v>
      </c>
      <c r="AC69">
        <f t="shared" si="27"/>
        <v>-0.55284196865778079</v>
      </c>
      <c r="AD69">
        <f t="shared" si="28"/>
        <v>-0.46980030179691779</v>
      </c>
      <c r="AE69" s="7">
        <f t="shared" si="29"/>
        <v>77.362728881605236</v>
      </c>
      <c r="AF69" s="7">
        <v>20</v>
      </c>
      <c r="AG69" s="7">
        <f t="shared" si="30"/>
        <v>-97.362728881605236</v>
      </c>
      <c r="AH69" s="7">
        <f t="shared" si="31"/>
        <v>-4.3729999999999993</v>
      </c>
      <c r="AI69">
        <v>0</v>
      </c>
      <c r="AJ69">
        <v>0.78</v>
      </c>
      <c r="AK69">
        <v>7.11</v>
      </c>
      <c r="AL69">
        <v>1.39</v>
      </c>
      <c r="AM69">
        <v>1.71</v>
      </c>
    </row>
    <row r="70" spans="1:39" x14ac:dyDescent="0.25">
      <c r="A70">
        <v>278</v>
      </c>
      <c r="B70" t="s">
        <v>289</v>
      </c>
      <c r="C70" t="s">
        <v>290</v>
      </c>
      <c r="D70" t="s">
        <v>299</v>
      </c>
      <c r="E70">
        <v>552</v>
      </c>
      <c r="F70" s="8">
        <f t="shared" si="18"/>
        <v>2.741939077729199</v>
      </c>
      <c r="G70" s="7">
        <f t="shared" si="19"/>
        <v>6.1650851277486776E-2</v>
      </c>
      <c r="H70" s="7">
        <f t="shared" si="17"/>
        <v>-1.2100609222708023</v>
      </c>
      <c r="I70" s="7" t="s">
        <v>204</v>
      </c>
      <c r="J70" s="7" t="s">
        <v>204</v>
      </c>
      <c r="K70" s="7" t="s">
        <v>204</v>
      </c>
      <c r="L70" s="7" t="s">
        <v>204</v>
      </c>
      <c r="M70" s="7" t="s">
        <v>204</v>
      </c>
      <c r="N70" s="7">
        <v>2.7419390777291985</v>
      </c>
      <c r="O70" s="7">
        <v>-1.2100609222708025</v>
      </c>
      <c r="P70">
        <v>25</v>
      </c>
      <c r="Q70">
        <f t="shared" si="25"/>
        <v>298</v>
      </c>
      <c r="R70" t="s">
        <v>284</v>
      </c>
      <c r="S70" s="9" t="s">
        <v>268</v>
      </c>
      <c r="T70" t="s">
        <v>206</v>
      </c>
      <c r="U70" t="s">
        <v>291</v>
      </c>
      <c r="V70">
        <v>278.35000000000002</v>
      </c>
      <c r="W70">
        <v>8.4120000000000008</v>
      </c>
      <c r="X70">
        <v>4.46</v>
      </c>
      <c r="Y70" s="8">
        <f t="shared" si="26"/>
        <v>-3.9520000000000008</v>
      </c>
      <c r="Z70">
        <v>-4.3019999999999996</v>
      </c>
      <c r="AA70">
        <v>0.32200000000000001</v>
      </c>
      <c r="AB70">
        <v>0.32100000000000001</v>
      </c>
      <c r="AC70">
        <f t="shared" si="27"/>
        <v>-0.4934949675951279</v>
      </c>
      <c r="AD70">
        <f t="shared" si="28"/>
        <v>-0.49214412830416909</v>
      </c>
      <c r="AE70" s="7">
        <f t="shared" si="29"/>
        <v>76.840720075355108</v>
      </c>
      <c r="AF70" s="7">
        <v>20</v>
      </c>
      <c r="AG70" s="7">
        <f t="shared" si="30"/>
        <v>-96.840720075355108</v>
      </c>
      <c r="AH70" s="7">
        <f t="shared" si="31"/>
        <v>-3.9520000000000013</v>
      </c>
      <c r="AI70">
        <v>0</v>
      </c>
      <c r="AJ70">
        <v>0.85</v>
      </c>
      <c r="AK70">
        <v>8.86</v>
      </c>
      <c r="AL70">
        <v>1.37</v>
      </c>
      <c r="AM70">
        <v>2.27</v>
      </c>
    </row>
    <row r="71" spans="1:39" x14ac:dyDescent="0.25">
      <c r="A71">
        <v>260</v>
      </c>
      <c r="B71" t="s">
        <v>292</v>
      </c>
      <c r="C71" t="s">
        <v>293</v>
      </c>
      <c r="D71" t="s">
        <v>299</v>
      </c>
      <c r="E71">
        <v>1112</v>
      </c>
      <c r="F71" s="8">
        <f t="shared" si="18"/>
        <v>3.0461047872460387</v>
      </c>
      <c r="G71" s="7">
        <f t="shared" si="19"/>
        <v>8.6917011870222271E-7</v>
      </c>
      <c r="H71" s="7">
        <f t="shared" si="17"/>
        <v>-6.0608952127539606</v>
      </c>
      <c r="I71" s="7" t="s">
        <v>204</v>
      </c>
      <c r="J71" s="7" t="s">
        <v>204</v>
      </c>
      <c r="K71" s="7" t="s">
        <v>204</v>
      </c>
      <c r="L71" s="7" t="s">
        <v>204</v>
      </c>
      <c r="M71" s="7" t="s">
        <v>204</v>
      </c>
      <c r="N71" s="7">
        <v>3.0461047872460387</v>
      </c>
      <c r="O71" s="7">
        <v>-6.0608952127539615</v>
      </c>
      <c r="P71">
        <v>25</v>
      </c>
      <c r="Q71">
        <f t="shared" si="25"/>
        <v>298</v>
      </c>
      <c r="R71" t="s">
        <v>284</v>
      </c>
      <c r="S71" s="9" t="s">
        <v>268</v>
      </c>
      <c r="T71" t="s">
        <v>206</v>
      </c>
      <c r="U71" t="s">
        <v>294</v>
      </c>
      <c r="V71">
        <v>228.29</v>
      </c>
      <c r="W71">
        <v>12.747</v>
      </c>
      <c r="X71">
        <v>3.64</v>
      </c>
      <c r="Y71" s="8">
        <f t="shared" si="26"/>
        <v>-9.1069999999999993</v>
      </c>
      <c r="Z71">
        <v>-9.4269999999999996</v>
      </c>
      <c r="AA71" s="7">
        <v>3.0300000000000001E-5</v>
      </c>
      <c r="AB71">
        <v>6.1300000000000005E-4</v>
      </c>
      <c r="AC71">
        <f t="shared" si="27"/>
        <v>-3.2125395254815849</v>
      </c>
      <c r="AD71">
        <f t="shared" si="28"/>
        <v>-4.5185573714976952</v>
      </c>
      <c r="AE71" s="7">
        <f t="shared" si="29"/>
        <v>100.75709627614719</v>
      </c>
      <c r="AF71" s="7">
        <v>20</v>
      </c>
      <c r="AG71" s="7">
        <f t="shared" si="30"/>
        <v>-120.75709627614719</v>
      </c>
      <c r="AH71" s="7">
        <f t="shared" si="31"/>
        <v>-9.1069999999999993</v>
      </c>
      <c r="AI71">
        <v>1</v>
      </c>
      <c r="AJ71">
        <v>0.79</v>
      </c>
      <c r="AK71">
        <v>8.89</v>
      </c>
      <c r="AL71">
        <v>1.46</v>
      </c>
      <c r="AM71">
        <v>1.86</v>
      </c>
    </row>
    <row r="72" spans="1:39" x14ac:dyDescent="0.25">
      <c r="A72">
        <v>285</v>
      </c>
      <c r="B72" t="s">
        <v>295</v>
      </c>
      <c r="C72" t="s">
        <v>296</v>
      </c>
      <c r="D72" t="s">
        <v>299</v>
      </c>
      <c r="E72">
        <v>595</v>
      </c>
      <c r="F72" s="8">
        <f t="shared" si="18"/>
        <v>2.7745169657285498</v>
      </c>
      <c r="G72" s="7">
        <f t="shared" si="19"/>
        <v>5.6691371759407201E-2</v>
      </c>
      <c r="H72" s="7">
        <f t="shared" si="17"/>
        <v>-1.246483034271451</v>
      </c>
      <c r="I72" s="7" t="s">
        <v>204</v>
      </c>
      <c r="J72" s="7" t="s">
        <v>204</v>
      </c>
      <c r="K72" s="7" t="s">
        <v>204</v>
      </c>
      <c r="L72" s="7" t="s">
        <v>204</v>
      </c>
      <c r="M72" s="7" t="s">
        <v>204</v>
      </c>
      <c r="N72" s="7">
        <v>2.7745169657285498</v>
      </c>
      <c r="O72" s="7">
        <v>-1.246483034271451</v>
      </c>
      <c r="P72">
        <v>25</v>
      </c>
      <c r="Q72">
        <f t="shared" si="25"/>
        <v>298</v>
      </c>
      <c r="R72" t="s">
        <v>284</v>
      </c>
      <c r="S72" s="9" t="s">
        <v>268</v>
      </c>
      <c r="T72" t="s">
        <v>206</v>
      </c>
      <c r="U72" t="s">
        <v>297</v>
      </c>
      <c r="V72">
        <v>278.35000000000002</v>
      </c>
      <c r="W72">
        <v>8.6310000000000002</v>
      </c>
      <c r="X72">
        <v>4.6100000000000003</v>
      </c>
      <c r="Y72" s="8">
        <f t="shared" si="26"/>
        <v>-4.0209999999999999</v>
      </c>
      <c r="Z72">
        <v>-4.1310000000000002</v>
      </c>
      <c r="AA72">
        <v>3.0300000000000001E-2</v>
      </c>
      <c r="AB72">
        <v>2.6800000000000001E-3</v>
      </c>
      <c r="AC72">
        <f t="shared" si="27"/>
        <v>-2.571865205971211</v>
      </c>
      <c r="AD72">
        <f t="shared" si="28"/>
        <v>-1.518557371497695</v>
      </c>
      <c r="AE72" s="7">
        <f t="shared" si="29"/>
        <v>95.121805010634802</v>
      </c>
      <c r="AF72" s="7">
        <v>20</v>
      </c>
      <c r="AG72" s="7">
        <f t="shared" si="30"/>
        <v>-115.1218050106348</v>
      </c>
      <c r="AH72" s="7">
        <f t="shared" si="31"/>
        <v>-4.0210000000000008</v>
      </c>
      <c r="AI72">
        <v>0</v>
      </c>
      <c r="AJ72">
        <v>0.8</v>
      </c>
      <c r="AK72">
        <v>9.09</v>
      </c>
      <c r="AL72">
        <v>1.4</v>
      </c>
      <c r="AM72">
        <v>2.27</v>
      </c>
    </row>
    <row r="73" spans="1:39" x14ac:dyDescent="0.25">
      <c r="A73">
        <v>422</v>
      </c>
      <c r="B73" t="s">
        <v>282</v>
      </c>
      <c r="C73" t="s">
        <v>95</v>
      </c>
      <c r="D73" t="s">
        <v>283</v>
      </c>
      <c r="E73">
        <v>339</v>
      </c>
      <c r="F73" s="8">
        <f t="shared" si="18"/>
        <v>2.5301996982030821</v>
      </c>
      <c r="G73" s="7">
        <f t="shared" si="19"/>
        <v>33.204710505354903</v>
      </c>
      <c r="H73" s="7">
        <f t="shared" si="17"/>
        <v>1.5211996982030822</v>
      </c>
      <c r="I73" s="7" t="s">
        <v>204</v>
      </c>
      <c r="J73" s="7" t="s">
        <v>204</v>
      </c>
      <c r="K73" s="7" t="s">
        <v>204</v>
      </c>
      <c r="L73" s="7" t="s">
        <v>204</v>
      </c>
      <c r="M73" s="7" t="s">
        <v>204</v>
      </c>
      <c r="N73" s="7">
        <v>2.5301996982030821</v>
      </c>
      <c r="O73" s="7">
        <v>1.5211996982030822</v>
      </c>
      <c r="P73">
        <v>25</v>
      </c>
      <c r="Q73">
        <f t="shared" si="25"/>
        <v>298</v>
      </c>
      <c r="R73" t="s">
        <v>284</v>
      </c>
      <c r="S73" s="9" t="s">
        <v>268</v>
      </c>
      <c r="T73" t="s">
        <v>206</v>
      </c>
      <c r="U73" t="s">
        <v>96</v>
      </c>
      <c r="V73">
        <v>104.15</v>
      </c>
      <c r="W73">
        <v>3.899</v>
      </c>
      <c r="X73">
        <v>2.89</v>
      </c>
      <c r="Y73" s="8">
        <f t="shared" si="26"/>
        <v>-1.0089999999999999</v>
      </c>
      <c r="Z73">
        <v>-0.94899999999999995</v>
      </c>
      <c r="AA73">
        <v>674</v>
      </c>
      <c r="AB73">
        <v>853</v>
      </c>
      <c r="AC73">
        <f t="shared" si="27"/>
        <v>2.9309490311675228</v>
      </c>
      <c r="AD73">
        <f t="shared" si="28"/>
        <v>2.8286598965353198</v>
      </c>
      <c r="AE73" s="7">
        <f t="shared" si="29"/>
        <v>46.719738528581786</v>
      </c>
      <c r="AF73" s="7">
        <v>20</v>
      </c>
      <c r="AG73" s="7">
        <f t="shared" si="30"/>
        <v>-66.719738528581786</v>
      </c>
      <c r="AH73" s="7">
        <f t="shared" si="31"/>
        <v>-1.0089999999999999</v>
      </c>
      <c r="AI73">
        <v>0</v>
      </c>
      <c r="AJ73">
        <v>0.17</v>
      </c>
      <c r="AK73">
        <v>3.8600000000000003</v>
      </c>
      <c r="AL73">
        <v>0.7</v>
      </c>
      <c r="AM73">
        <v>0.96</v>
      </c>
    </row>
    <row r="74" spans="1:39" x14ac:dyDescent="0.25">
      <c r="A74">
        <v>715</v>
      </c>
      <c r="B74" t="s">
        <v>285</v>
      </c>
      <c r="C74" t="s">
        <v>286</v>
      </c>
      <c r="D74" t="s">
        <v>283</v>
      </c>
      <c r="E74">
        <v>1153</v>
      </c>
      <c r="F74" s="8">
        <f t="shared" si="18"/>
        <v>3.0618293072946989</v>
      </c>
      <c r="G74" s="7">
        <f t="shared" si="19"/>
        <v>1.7014896328670995E-9</v>
      </c>
      <c r="H74" s="7">
        <f t="shared" si="17"/>
        <v>-8.7691706927053019</v>
      </c>
      <c r="I74" s="7" t="s">
        <v>204</v>
      </c>
      <c r="J74" s="7" t="s">
        <v>204</v>
      </c>
      <c r="K74" s="7" t="s">
        <v>204</v>
      </c>
      <c r="L74" s="7" t="s">
        <v>204</v>
      </c>
      <c r="M74" s="7" t="s">
        <v>204</v>
      </c>
      <c r="N74" s="7">
        <v>3.0618293072946989</v>
      </c>
      <c r="O74" s="7">
        <v>-8.7691706927053019</v>
      </c>
      <c r="P74">
        <v>25</v>
      </c>
      <c r="Q74">
        <f t="shared" si="25"/>
        <v>298</v>
      </c>
      <c r="R74" t="s">
        <v>284</v>
      </c>
      <c r="S74" s="9" t="s">
        <v>268</v>
      </c>
      <c r="T74" t="s">
        <v>206</v>
      </c>
      <c r="U74" t="s">
        <v>287</v>
      </c>
      <c r="V74">
        <v>153.18</v>
      </c>
      <c r="W74">
        <v>12.331</v>
      </c>
      <c r="X74">
        <v>0.5</v>
      </c>
      <c r="Y74" s="8">
        <f t="shared" si="26"/>
        <v>-11.831</v>
      </c>
      <c r="Z74">
        <v>-11.831</v>
      </c>
      <c r="AA74">
        <v>3.7299999999999998E-3</v>
      </c>
      <c r="AB74">
        <v>1.84E-2</v>
      </c>
      <c r="AC74">
        <f t="shared" si="27"/>
        <v>-1.7351821769904636</v>
      </c>
      <c r="AD74">
        <f t="shared" si="28"/>
        <v>-2.4282911681913126</v>
      </c>
      <c r="AE74" s="7">
        <f t="shared" si="29"/>
        <v>87.762445626882695</v>
      </c>
      <c r="AF74" s="7">
        <v>20</v>
      </c>
      <c r="AG74" s="7">
        <f t="shared" si="30"/>
        <v>-107.76244562688269</v>
      </c>
      <c r="AH74" s="7">
        <f t="shared" si="31"/>
        <v>-11.831000000000001</v>
      </c>
      <c r="AI74">
        <v>0.62</v>
      </c>
      <c r="AJ74">
        <v>1.0900000000000001</v>
      </c>
      <c r="AK74">
        <v>6.16</v>
      </c>
      <c r="AL74">
        <v>1.06</v>
      </c>
      <c r="AM74">
        <v>1.22</v>
      </c>
    </row>
    <row r="75" spans="1:39" x14ac:dyDescent="0.25">
      <c r="A75">
        <v>274</v>
      </c>
      <c r="B75" t="s">
        <v>288</v>
      </c>
      <c r="C75" t="s">
        <v>168</v>
      </c>
      <c r="D75" t="s">
        <v>283</v>
      </c>
      <c r="E75">
        <v>639</v>
      </c>
      <c r="F75" s="8">
        <f t="shared" si="18"/>
        <v>2.8055008581584002</v>
      </c>
      <c r="G75" s="7">
        <f t="shared" si="19"/>
        <v>2.7070785530565709E-2</v>
      </c>
      <c r="H75" s="7">
        <f t="shared" si="17"/>
        <v>-1.5674991418415991</v>
      </c>
      <c r="I75" s="7" t="s">
        <v>204</v>
      </c>
      <c r="J75" s="7" t="s">
        <v>204</v>
      </c>
      <c r="K75" s="7" t="s">
        <v>204</v>
      </c>
      <c r="L75" s="7" t="s">
        <v>204</v>
      </c>
      <c r="M75" s="7" t="s">
        <v>204</v>
      </c>
      <c r="N75" s="7">
        <v>2.8055008581584002</v>
      </c>
      <c r="O75" s="7">
        <v>-1.5674991418415993</v>
      </c>
      <c r="P75">
        <v>25</v>
      </c>
      <c r="Q75">
        <f t="shared" si="25"/>
        <v>298</v>
      </c>
      <c r="R75" t="s">
        <v>284</v>
      </c>
      <c r="S75" s="9" t="s">
        <v>268</v>
      </c>
      <c r="T75" t="s">
        <v>206</v>
      </c>
      <c r="U75" t="s">
        <v>169</v>
      </c>
      <c r="V75">
        <v>222.24</v>
      </c>
      <c r="W75">
        <v>7.0229999999999997</v>
      </c>
      <c r="X75">
        <v>2.65</v>
      </c>
      <c r="Y75" s="8">
        <f t="shared" si="26"/>
        <v>-4.3729999999999993</v>
      </c>
      <c r="Z75">
        <v>-4.6029999999999998</v>
      </c>
      <c r="AA75">
        <v>0.33900000000000002</v>
      </c>
      <c r="AB75">
        <v>0.28000000000000003</v>
      </c>
      <c r="AC75">
        <f t="shared" si="27"/>
        <v>-0.55284196865778079</v>
      </c>
      <c r="AD75">
        <f t="shared" si="28"/>
        <v>-0.46980030179691779</v>
      </c>
      <c r="AE75" s="7">
        <f t="shared" si="29"/>
        <v>77.362728881605236</v>
      </c>
      <c r="AF75" s="7">
        <v>20</v>
      </c>
      <c r="AG75" s="7">
        <f t="shared" si="30"/>
        <v>-97.362728881605236</v>
      </c>
      <c r="AH75" s="7">
        <f t="shared" si="31"/>
        <v>-4.3729999999999993</v>
      </c>
      <c r="AI75">
        <v>0</v>
      </c>
      <c r="AJ75">
        <v>0.78</v>
      </c>
      <c r="AK75">
        <v>7.11</v>
      </c>
      <c r="AL75">
        <v>1.39</v>
      </c>
      <c r="AM75">
        <v>1.71</v>
      </c>
    </row>
    <row r="76" spans="1:39" x14ac:dyDescent="0.25">
      <c r="A76">
        <v>277</v>
      </c>
      <c r="B76" t="s">
        <v>289</v>
      </c>
      <c r="C76" t="s">
        <v>290</v>
      </c>
      <c r="D76" t="s">
        <v>283</v>
      </c>
      <c r="E76">
        <v>693</v>
      </c>
      <c r="F76" s="8">
        <f t="shared" si="18"/>
        <v>2.8407332346118066</v>
      </c>
      <c r="G76" s="7">
        <f t="shared" si="19"/>
        <v>7.7398623071192607E-2</v>
      </c>
      <c r="H76" s="7">
        <f t="shared" si="17"/>
        <v>-1.1112667653881947</v>
      </c>
      <c r="I76" s="7" t="s">
        <v>204</v>
      </c>
      <c r="J76" s="7" t="s">
        <v>204</v>
      </c>
      <c r="K76" s="7" t="s">
        <v>204</v>
      </c>
      <c r="L76" s="7" t="s">
        <v>204</v>
      </c>
      <c r="M76" s="7" t="s">
        <v>204</v>
      </c>
      <c r="N76" s="7">
        <v>2.8407332346118066</v>
      </c>
      <c r="O76" s="7">
        <v>-1.1112667653881949</v>
      </c>
      <c r="P76">
        <v>25</v>
      </c>
      <c r="Q76">
        <f t="shared" si="25"/>
        <v>298</v>
      </c>
      <c r="R76" t="s">
        <v>284</v>
      </c>
      <c r="S76" s="9" t="s">
        <v>268</v>
      </c>
      <c r="T76" t="s">
        <v>206</v>
      </c>
      <c r="U76" t="s">
        <v>291</v>
      </c>
      <c r="V76">
        <v>278.35000000000002</v>
      </c>
      <c r="W76">
        <v>8.4120000000000008</v>
      </c>
      <c r="X76">
        <v>4.46</v>
      </c>
      <c r="Y76" s="8">
        <f t="shared" si="26"/>
        <v>-3.9520000000000008</v>
      </c>
      <c r="Z76">
        <v>-4.3019999999999996</v>
      </c>
      <c r="AA76">
        <v>0.32200000000000001</v>
      </c>
      <c r="AB76">
        <v>0.32100000000000001</v>
      </c>
      <c r="AC76">
        <f t="shared" si="27"/>
        <v>-0.4934949675951279</v>
      </c>
      <c r="AD76">
        <f t="shared" si="28"/>
        <v>-0.49214412830416909</v>
      </c>
      <c r="AE76" s="7">
        <f t="shared" si="29"/>
        <v>76.840720075355108</v>
      </c>
      <c r="AF76" s="7">
        <v>20</v>
      </c>
      <c r="AG76" s="7">
        <f t="shared" si="30"/>
        <v>-96.840720075355108</v>
      </c>
      <c r="AH76" s="7">
        <f t="shared" si="31"/>
        <v>-3.9520000000000013</v>
      </c>
      <c r="AI76">
        <v>0</v>
      </c>
      <c r="AJ76">
        <v>0.85</v>
      </c>
      <c r="AK76">
        <v>8.86</v>
      </c>
      <c r="AL76">
        <v>1.37</v>
      </c>
      <c r="AM76">
        <v>2.27</v>
      </c>
    </row>
    <row r="77" spans="1:39" x14ac:dyDescent="0.25">
      <c r="A77">
        <v>259</v>
      </c>
      <c r="B77" t="s">
        <v>292</v>
      </c>
      <c r="C77" t="s">
        <v>293</v>
      </c>
      <c r="D77" t="s">
        <v>283</v>
      </c>
      <c r="E77">
        <v>1233</v>
      </c>
      <c r="F77" s="8">
        <f t="shared" si="18"/>
        <v>3.0909630765957314</v>
      </c>
      <c r="G77" s="7">
        <f t="shared" si="19"/>
        <v>9.6374708305740892E-7</v>
      </c>
      <c r="H77" s="7">
        <f t="shared" si="17"/>
        <v>-6.0160369234042683</v>
      </c>
      <c r="I77" s="7" t="s">
        <v>204</v>
      </c>
      <c r="J77" s="7" t="s">
        <v>204</v>
      </c>
      <c r="K77" s="7" t="s">
        <v>204</v>
      </c>
      <c r="L77" s="7" t="s">
        <v>204</v>
      </c>
      <c r="M77" s="7" t="s">
        <v>204</v>
      </c>
      <c r="N77" s="7">
        <v>3.0909630765957314</v>
      </c>
      <c r="O77" s="7">
        <v>-6.0160369234042692</v>
      </c>
      <c r="P77">
        <v>25</v>
      </c>
      <c r="Q77">
        <f t="shared" si="25"/>
        <v>298</v>
      </c>
      <c r="R77" t="s">
        <v>284</v>
      </c>
      <c r="S77" s="9" t="s">
        <v>268</v>
      </c>
      <c r="T77" t="s">
        <v>206</v>
      </c>
      <c r="U77" t="s">
        <v>294</v>
      </c>
      <c r="V77">
        <v>228.29</v>
      </c>
      <c r="W77">
        <v>12.747</v>
      </c>
      <c r="X77">
        <v>3.64</v>
      </c>
      <c r="Y77" s="8">
        <f t="shared" si="26"/>
        <v>-9.1069999999999993</v>
      </c>
      <c r="Z77">
        <v>-9.4269999999999996</v>
      </c>
      <c r="AA77" s="7">
        <v>3.0300000000000001E-5</v>
      </c>
      <c r="AB77">
        <v>6.1300000000000005E-4</v>
      </c>
      <c r="AC77">
        <f t="shared" si="27"/>
        <v>-3.2125395254815849</v>
      </c>
      <c r="AD77">
        <f t="shared" si="28"/>
        <v>-4.5185573714976952</v>
      </c>
      <c r="AE77" s="7">
        <f t="shared" si="29"/>
        <v>100.75709627614719</v>
      </c>
      <c r="AF77" s="7">
        <v>20</v>
      </c>
      <c r="AG77" s="7">
        <f t="shared" si="30"/>
        <v>-120.75709627614719</v>
      </c>
      <c r="AH77" s="7">
        <f t="shared" si="31"/>
        <v>-9.1069999999999993</v>
      </c>
      <c r="AI77">
        <v>1</v>
      </c>
      <c r="AJ77">
        <v>0.79</v>
      </c>
      <c r="AK77">
        <v>8.89</v>
      </c>
      <c r="AL77">
        <v>1.46</v>
      </c>
      <c r="AM77">
        <v>1.86</v>
      </c>
    </row>
    <row r="78" spans="1:39" x14ac:dyDescent="0.25">
      <c r="A78">
        <v>284</v>
      </c>
      <c r="B78" t="s">
        <v>295</v>
      </c>
      <c r="C78" t="s">
        <v>296</v>
      </c>
      <c r="D78" t="s">
        <v>283</v>
      </c>
      <c r="E78">
        <v>923</v>
      </c>
      <c r="F78" s="8">
        <f t="shared" si="18"/>
        <v>2.965201701025912</v>
      </c>
      <c r="G78" s="7">
        <f t="shared" si="19"/>
        <v>8.7943085939382881E-2</v>
      </c>
      <c r="H78" s="7">
        <f t="shared" si="17"/>
        <v>-1.0557982989740888</v>
      </c>
      <c r="I78" s="7" t="s">
        <v>204</v>
      </c>
      <c r="J78" s="7" t="s">
        <v>204</v>
      </c>
      <c r="K78" s="7" t="s">
        <v>204</v>
      </c>
      <c r="L78" s="7" t="s">
        <v>204</v>
      </c>
      <c r="M78" s="7" t="s">
        <v>204</v>
      </c>
      <c r="N78" s="7">
        <v>2.965201701025912</v>
      </c>
      <c r="O78" s="7">
        <v>-1.0557982989740888</v>
      </c>
      <c r="P78">
        <v>25</v>
      </c>
      <c r="Q78">
        <f t="shared" si="25"/>
        <v>298</v>
      </c>
      <c r="R78" t="s">
        <v>284</v>
      </c>
      <c r="S78" s="9" t="s">
        <v>268</v>
      </c>
      <c r="T78" t="s">
        <v>206</v>
      </c>
      <c r="U78" t="s">
        <v>297</v>
      </c>
      <c r="V78">
        <v>278.35000000000002</v>
      </c>
      <c r="W78">
        <v>8.6310000000000002</v>
      </c>
      <c r="X78">
        <v>4.6100000000000003</v>
      </c>
      <c r="Y78" s="8">
        <f t="shared" si="26"/>
        <v>-4.0209999999999999</v>
      </c>
      <c r="Z78">
        <v>-4.1310000000000002</v>
      </c>
      <c r="AA78">
        <v>3.0300000000000001E-2</v>
      </c>
      <c r="AB78">
        <v>2.6800000000000001E-3</v>
      </c>
      <c r="AC78">
        <f t="shared" si="27"/>
        <v>-2.571865205971211</v>
      </c>
      <c r="AD78">
        <f t="shared" si="28"/>
        <v>-1.518557371497695</v>
      </c>
      <c r="AE78" s="7">
        <f t="shared" si="29"/>
        <v>95.121805010634802</v>
      </c>
      <c r="AF78" s="7">
        <v>20</v>
      </c>
      <c r="AG78" s="7">
        <f t="shared" si="30"/>
        <v>-115.1218050106348</v>
      </c>
      <c r="AH78" s="7">
        <f t="shared" si="31"/>
        <v>-4.0210000000000008</v>
      </c>
      <c r="AI78">
        <v>0</v>
      </c>
      <c r="AJ78">
        <v>0.8</v>
      </c>
      <c r="AK78">
        <v>9.09</v>
      </c>
      <c r="AL78">
        <v>1.4</v>
      </c>
      <c r="AM78">
        <v>2.27</v>
      </c>
    </row>
    <row r="79" spans="1:39" x14ac:dyDescent="0.25">
      <c r="A79">
        <v>365</v>
      </c>
      <c r="B79" t="s">
        <v>265</v>
      </c>
      <c r="C79" t="s">
        <v>98</v>
      </c>
      <c r="D79" t="s">
        <v>266</v>
      </c>
      <c r="E79" s="7">
        <v>21</v>
      </c>
      <c r="F79" s="8">
        <f t="shared" si="18"/>
        <v>1.3222192947339193</v>
      </c>
      <c r="G79" s="7">
        <f t="shared" si="19"/>
        <v>793.06692805741693</v>
      </c>
      <c r="H79" s="7">
        <f t="shared" si="17"/>
        <v>2.899309839599451</v>
      </c>
      <c r="I79" s="7" t="s">
        <v>204</v>
      </c>
      <c r="J79" s="7" t="s">
        <v>204</v>
      </c>
      <c r="K79" s="7" t="s">
        <v>204</v>
      </c>
      <c r="L79" s="7" t="s">
        <v>204</v>
      </c>
      <c r="M79" s="7" t="s">
        <v>204</v>
      </c>
      <c r="N79" s="7">
        <v>2.9383888304135555</v>
      </c>
      <c r="O79" s="7">
        <v>2.1943888304135557</v>
      </c>
      <c r="P79">
        <v>100</v>
      </c>
      <c r="Q79">
        <f t="shared" si="25"/>
        <v>373</v>
      </c>
      <c r="R79" t="s">
        <v>267</v>
      </c>
      <c r="S79" s="9" t="s">
        <v>268</v>
      </c>
      <c r="T79" t="s">
        <v>206</v>
      </c>
      <c r="U79" t="s">
        <v>99</v>
      </c>
      <c r="V79">
        <v>106.17</v>
      </c>
      <c r="W79">
        <v>3.8340000000000001</v>
      </c>
      <c r="X79">
        <v>3.09</v>
      </c>
      <c r="Y79" s="8">
        <f t="shared" si="26"/>
        <v>-0.74400000000000022</v>
      </c>
      <c r="Z79">
        <v>-0.67400000000000004</v>
      </c>
      <c r="AA79">
        <v>908</v>
      </c>
      <c r="AB79" s="7">
        <v>1070</v>
      </c>
      <c r="AC79">
        <f t="shared" si="27"/>
        <v>3.0293837776852097</v>
      </c>
      <c r="AD79">
        <f t="shared" si="28"/>
        <v>2.958085848521085</v>
      </c>
      <c r="AE79" s="7">
        <f t="shared" si="29"/>
        <v>45.853918797118268</v>
      </c>
      <c r="AF79" s="7">
        <v>20</v>
      </c>
      <c r="AG79" s="7">
        <f t="shared" si="30"/>
        <v>-65.853918797118268</v>
      </c>
      <c r="AH79" s="7">
        <f t="shared" si="31"/>
        <v>1.5770905448655315</v>
      </c>
      <c r="AI79">
        <v>0</v>
      </c>
      <c r="AJ79">
        <v>0.12</v>
      </c>
      <c r="AK79">
        <v>3.9000000000000004</v>
      </c>
      <c r="AL79">
        <v>0.57999999999999996</v>
      </c>
      <c r="AM79">
        <v>1</v>
      </c>
    </row>
    <row r="80" spans="1:39" x14ac:dyDescent="0.25">
      <c r="A80">
        <v>367</v>
      </c>
      <c r="B80" t="s">
        <v>265</v>
      </c>
      <c r="C80" t="s">
        <v>98</v>
      </c>
      <c r="D80" t="s">
        <v>266</v>
      </c>
      <c r="E80" s="7">
        <v>418</v>
      </c>
      <c r="F80" s="8">
        <f t="shared" si="18"/>
        <v>2.621176281775035</v>
      </c>
      <c r="G80" s="7">
        <f t="shared" si="19"/>
        <v>269.39025890621792</v>
      </c>
      <c r="H80" s="7">
        <f t="shared" si="17"/>
        <v>2.4303818876758925</v>
      </c>
      <c r="I80" s="7" t="s">
        <v>204</v>
      </c>
      <c r="J80" s="7" t="s">
        <v>204</v>
      </c>
      <c r="K80" s="7" t="s">
        <v>204</v>
      </c>
      <c r="L80" s="7" t="s">
        <v>204</v>
      </c>
      <c r="M80" s="7" t="s">
        <v>204</v>
      </c>
      <c r="N80" s="7">
        <v>3.0063719602469225</v>
      </c>
      <c r="O80" s="7">
        <v>2.2623719602469223</v>
      </c>
      <c r="P80">
        <v>40</v>
      </c>
      <c r="Q80">
        <f t="shared" si="25"/>
        <v>313</v>
      </c>
      <c r="R80" t="s">
        <v>267</v>
      </c>
      <c r="S80" s="9" t="s">
        <v>268</v>
      </c>
      <c r="T80" t="s">
        <v>206</v>
      </c>
      <c r="U80" t="s">
        <v>99</v>
      </c>
      <c r="V80">
        <v>106.17</v>
      </c>
      <c r="W80">
        <v>3.8340000000000001</v>
      </c>
      <c r="X80">
        <v>3.09</v>
      </c>
      <c r="Y80" s="8">
        <f t="shared" si="26"/>
        <v>-0.74400000000000022</v>
      </c>
      <c r="Z80">
        <v>-0.67400000000000004</v>
      </c>
      <c r="AA80">
        <v>908</v>
      </c>
      <c r="AB80" s="7">
        <v>1070</v>
      </c>
      <c r="AC80">
        <f t="shared" si="27"/>
        <v>3.0293837776852097</v>
      </c>
      <c r="AD80">
        <f t="shared" si="28"/>
        <v>2.958085848521085</v>
      </c>
      <c r="AE80" s="7">
        <f t="shared" si="29"/>
        <v>45.853918797118268</v>
      </c>
      <c r="AF80" s="7">
        <v>20</v>
      </c>
      <c r="AG80" s="7">
        <f t="shared" si="30"/>
        <v>-65.853918797118268</v>
      </c>
      <c r="AH80" s="7">
        <f t="shared" si="31"/>
        <v>-0.19079439409914245</v>
      </c>
      <c r="AI80">
        <v>0</v>
      </c>
      <c r="AJ80">
        <v>0.12</v>
      </c>
      <c r="AK80">
        <v>3.9000000000000004</v>
      </c>
      <c r="AL80">
        <v>0.57999999999999996</v>
      </c>
      <c r="AM80">
        <v>1</v>
      </c>
    </row>
    <row r="81" spans="1:39" x14ac:dyDescent="0.25">
      <c r="A81">
        <v>366</v>
      </c>
      <c r="B81" t="s">
        <v>265</v>
      </c>
      <c r="C81" t="s">
        <v>98</v>
      </c>
      <c r="D81" t="s">
        <v>266</v>
      </c>
      <c r="E81" s="7">
        <v>166</v>
      </c>
      <c r="F81" s="8">
        <f t="shared" si="18"/>
        <v>2.220108088040055</v>
      </c>
      <c r="G81" s="7">
        <f t="shared" si="19"/>
        <v>978.51821825981699</v>
      </c>
      <c r="H81" s="7">
        <f t="shared" si="17"/>
        <v>2.990568915856108</v>
      </c>
      <c r="I81" s="7" t="s">
        <v>204</v>
      </c>
      <c r="J81" s="7" t="s">
        <v>204</v>
      </c>
      <c r="K81" s="7" t="s">
        <v>204</v>
      </c>
      <c r="L81" s="7" t="s">
        <v>204</v>
      </c>
      <c r="M81" s="7" t="s">
        <v>204</v>
      </c>
      <c r="N81" s="7">
        <v>3.2746233710870021</v>
      </c>
      <c r="O81" s="7">
        <v>2.5306233710870019</v>
      </c>
      <c r="P81">
        <v>70</v>
      </c>
      <c r="Q81">
        <f t="shared" si="25"/>
        <v>343</v>
      </c>
      <c r="R81" t="s">
        <v>267</v>
      </c>
      <c r="S81" s="9" t="s">
        <v>268</v>
      </c>
      <c r="T81" t="s">
        <v>206</v>
      </c>
      <c r="U81" t="s">
        <v>99</v>
      </c>
      <c r="V81">
        <v>106.17</v>
      </c>
      <c r="W81">
        <v>3.8340000000000001</v>
      </c>
      <c r="X81">
        <v>3.09</v>
      </c>
      <c r="Y81" s="8">
        <f t="shared" si="26"/>
        <v>-0.74400000000000022</v>
      </c>
      <c r="Z81">
        <v>-0.67400000000000004</v>
      </c>
      <c r="AA81">
        <v>908</v>
      </c>
      <c r="AB81" s="7">
        <v>1070</v>
      </c>
      <c r="AC81">
        <f t="shared" si="27"/>
        <v>3.0293837776852097</v>
      </c>
      <c r="AD81">
        <f t="shared" si="28"/>
        <v>2.958085848521085</v>
      </c>
      <c r="AE81" s="7">
        <f t="shared" si="29"/>
        <v>45.853918797118268</v>
      </c>
      <c r="AF81" s="7">
        <v>20</v>
      </c>
      <c r="AG81" s="7">
        <f t="shared" si="30"/>
        <v>-65.853918797118268</v>
      </c>
      <c r="AH81" s="7">
        <f t="shared" si="31"/>
        <v>0.77046082781605285</v>
      </c>
      <c r="AI81">
        <v>0</v>
      </c>
      <c r="AJ81">
        <v>0.12</v>
      </c>
      <c r="AK81">
        <v>3.9000000000000004</v>
      </c>
      <c r="AL81">
        <v>0.57999999999999996</v>
      </c>
      <c r="AM81">
        <v>1</v>
      </c>
    </row>
    <row r="82" spans="1:39" x14ac:dyDescent="0.25">
      <c r="A82">
        <v>344</v>
      </c>
      <c r="B82" t="s">
        <v>269</v>
      </c>
      <c r="C82" t="s">
        <v>45</v>
      </c>
      <c r="D82" t="s">
        <v>266</v>
      </c>
      <c r="E82" s="7">
        <v>235</v>
      </c>
      <c r="F82" s="8">
        <f t="shared" si="18"/>
        <v>2.3710678622717363</v>
      </c>
      <c r="G82" s="7">
        <f t="shared" si="19"/>
        <v>199.28257435206024</v>
      </c>
      <c r="H82" s="7">
        <f t="shared" si="17"/>
        <v>2.2994693248238773</v>
      </c>
      <c r="I82" s="7" t="s">
        <v>204</v>
      </c>
      <c r="J82" s="7" t="s">
        <v>204</v>
      </c>
      <c r="K82" s="7" t="s">
        <v>204</v>
      </c>
      <c r="L82" s="7" t="s">
        <v>204</v>
      </c>
      <c r="M82" s="7" t="s">
        <v>204</v>
      </c>
      <c r="N82" s="7">
        <v>3.7145237800547717</v>
      </c>
      <c r="O82" s="7">
        <v>1.8395237800547712</v>
      </c>
      <c r="P82">
        <v>70</v>
      </c>
      <c r="Q82">
        <f t="shared" si="25"/>
        <v>343</v>
      </c>
      <c r="R82" t="s">
        <v>267</v>
      </c>
      <c r="S82" s="9" t="s">
        <v>268</v>
      </c>
      <c r="T82" t="s">
        <v>206</v>
      </c>
      <c r="U82" t="s">
        <v>47</v>
      </c>
      <c r="V82">
        <v>128.18</v>
      </c>
      <c r="W82">
        <v>5.0449999999999999</v>
      </c>
      <c r="X82">
        <v>3.17</v>
      </c>
      <c r="Y82" s="8">
        <f t="shared" si="26"/>
        <v>-1.875</v>
      </c>
      <c r="Z82">
        <v>-1.7450000000000001</v>
      </c>
      <c r="AA82">
        <v>5.38</v>
      </c>
      <c r="AB82">
        <v>39.9</v>
      </c>
      <c r="AC82">
        <f t="shared" si="27"/>
        <v>1.6009728956867482</v>
      </c>
      <c r="AD82">
        <f t="shared" si="28"/>
        <v>0.7307822756663892</v>
      </c>
      <c r="AE82" s="7">
        <f t="shared" si="29"/>
        <v>58.418042442717976</v>
      </c>
      <c r="AF82" s="7">
        <v>20</v>
      </c>
      <c r="AG82" s="7">
        <f t="shared" si="30"/>
        <v>-78.418042442717976</v>
      </c>
      <c r="AH82" s="7">
        <f t="shared" si="31"/>
        <v>-7.1598537447858879E-2</v>
      </c>
      <c r="AI82">
        <v>0</v>
      </c>
      <c r="AJ82">
        <v>0.17</v>
      </c>
      <c r="AK82">
        <v>5.33</v>
      </c>
      <c r="AL82">
        <v>1.02</v>
      </c>
      <c r="AM82">
        <v>1.0900000000000001</v>
      </c>
    </row>
    <row r="83" spans="1:39" x14ac:dyDescent="0.25">
      <c r="A83">
        <v>343</v>
      </c>
      <c r="B83" t="s">
        <v>269</v>
      </c>
      <c r="C83" t="s">
        <v>45</v>
      </c>
      <c r="D83" t="s">
        <v>266</v>
      </c>
      <c r="E83" s="7">
        <v>93</v>
      </c>
      <c r="F83" s="8">
        <f t="shared" si="18"/>
        <v>1.968482948553935</v>
      </c>
      <c r="G83" s="7">
        <f t="shared" si="19"/>
        <v>720.12722387072654</v>
      </c>
      <c r="H83" s="7">
        <f t="shared" si="17"/>
        <v>2.8574092294090923</v>
      </c>
      <c r="I83" s="7" t="s">
        <v>204</v>
      </c>
      <c r="J83" s="7" t="s">
        <v>204</v>
      </c>
      <c r="K83" s="7" t="s">
        <v>204</v>
      </c>
      <c r="L83" s="7" t="s">
        <v>204</v>
      </c>
      <c r="M83" s="7" t="s">
        <v>204</v>
      </c>
      <c r="N83" s="7">
        <v>4.027488220223197</v>
      </c>
      <c r="O83" s="7">
        <v>2.152488220223197</v>
      </c>
      <c r="P83">
        <v>100</v>
      </c>
      <c r="Q83">
        <f t="shared" si="25"/>
        <v>373</v>
      </c>
      <c r="R83" t="s">
        <v>267</v>
      </c>
      <c r="S83" s="9" t="s">
        <v>268</v>
      </c>
      <c r="T83" t="s">
        <v>206</v>
      </c>
      <c r="U83" t="s">
        <v>47</v>
      </c>
      <c r="V83">
        <v>128.18</v>
      </c>
      <c r="W83">
        <v>5.0449999999999999</v>
      </c>
      <c r="X83">
        <v>3.17</v>
      </c>
      <c r="Y83" s="8">
        <f t="shared" si="26"/>
        <v>-1.875</v>
      </c>
      <c r="Z83">
        <v>-1.7450000000000001</v>
      </c>
      <c r="AA83">
        <v>5.38</v>
      </c>
      <c r="AB83">
        <v>39.9</v>
      </c>
      <c r="AC83">
        <f t="shared" si="27"/>
        <v>1.6009728956867482</v>
      </c>
      <c r="AD83">
        <f t="shared" si="28"/>
        <v>0.7307822756663892</v>
      </c>
      <c r="AE83" s="7">
        <f t="shared" si="29"/>
        <v>58.418042442717976</v>
      </c>
      <c r="AF83" s="7">
        <v>20</v>
      </c>
      <c r="AG83" s="7">
        <f t="shared" si="30"/>
        <v>-78.418042442717976</v>
      </c>
      <c r="AH83" s="7">
        <f t="shared" si="31"/>
        <v>0.88892628085515701</v>
      </c>
      <c r="AI83">
        <v>0</v>
      </c>
      <c r="AJ83">
        <v>0.17</v>
      </c>
      <c r="AK83">
        <v>5.33</v>
      </c>
      <c r="AL83">
        <v>1.02</v>
      </c>
      <c r="AM83">
        <v>1.0900000000000001</v>
      </c>
    </row>
    <row r="84" spans="1:39" x14ac:dyDescent="0.25">
      <c r="A84">
        <v>579</v>
      </c>
      <c r="B84" t="s">
        <v>270</v>
      </c>
      <c r="C84" t="s">
        <v>271</v>
      </c>
      <c r="D84" t="s">
        <v>266</v>
      </c>
      <c r="E84" s="7">
        <v>22</v>
      </c>
      <c r="F84" s="8">
        <f t="shared" si="18"/>
        <v>1.3424226808222062</v>
      </c>
      <c r="G84" s="7">
        <f t="shared" si="19"/>
        <v>740888.45152097021</v>
      </c>
      <c r="H84" s="7">
        <f t="shared" si="17"/>
        <v>5.8697528253401021</v>
      </c>
      <c r="I84" s="7" t="s">
        <v>204</v>
      </c>
      <c r="J84" s="7" t="s">
        <v>204</v>
      </c>
      <c r="K84" s="7" t="s">
        <v>204</v>
      </c>
      <c r="L84" s="7" t="s">
        <v>204</v>
      </c>
      <c r="M84" s="7" t="s">
        <v>204</v>
      </c>
      <c r="N84" s="7">
        <v>2.7558072805709961</v>
      </c>
      <c r="O84" s="7">
        <v>5.4098072805709965</v>
      </c>
      <c r="P84">
        <v>70</v>
      </c>
      <c r="Q84">
        <f t="shared" si="25"/>
        <v>343</v>
      </c>
      <c r="R84" t="s">
        <v>267</v>
      </c>
      <c r="S84" s="9" t="s">
        <v>268</v>
      </c>
      <c r="T84" t="s">
        <v>206</v>
      </c>
      <c r="U84" t="s">
        <v>272</v>
      </c>
      <c r="V84">
        <v>170.34</v>
      </c>
      <c r="W84">
        <v>3.5760000000000001</v>
      </c>
      <c r="X84">
        <v>6.23</v>
      </c>
      <c r="Y84" s="8">
        <f t="shared" si="26"/>
        <v>2.6540000000000004</v>
      </c>
      <c r="Z84">
        <v>2.524</v>
      </c>
      <c r="AA84">
        <v>31.5</v>
      </c>
      <c r="AB84">
        <v>18</v>
      </c>
      <c r="AC84">
        <f t="shared" si="27"/>
        <v>1.255272505103306</v>
      </c>
      <c r="AD84">
        <f t="shared" si="28"/>
        <v>1.4983105537896004</v>
      </c>
      <c r="AE84" s="7">
        <f t="shared" si="29"/>
        <v>61.458779884836652</v>
      </c>
      <c r="AF84" s="7">
        <v>20</v>
      </c>
      <c r="AG84" s="7">
        <f t="shared" si="30"/>
        <v>-81.458779884836645</v>
      </c>
      <c r="AH84" s="7">
        <f t="shared" si="31"/>
        <v>4.5273301445178964</v>
      </c>
      <c r="AI84">
        <v>0</v>
      </c>
      <c r="AJ84">
        <v>0.06</v>
      </c>
      <c r="AK84">
        <v>5.7</v>
      </c>
      <c r="AL84">
        <v>0.22</v>
      </c>
      <c r="AM84">
        <v>1.8</v>
      </c>
    </row>
    <row r="85" spans="1:39" x14ac:dyDescent="0.25">
      <c r="A85">
        <v>578</v>
      </c>
      <c r="B85" t="s">
        <v>270</v>
      </c>
      <c r="C85" t="s">
        <v>271</v>
      </c>
      <c r="D85" t="s">
        <v>266</v>
      </c>
      <c r="E85" s="7">
        <v>7</v>
      </c>
      <c r="F85" s="8">
        <f t="shared" si="18"/>
        <v>0.84509804001425681</v>
      </c>
      <c r="G85" s="7">
        <f t="shared" si="19"/>
        <v>2345299.474170371</v>
      </c>
      <c r="H85" s="7">
        <f t="shared" si="17"/>
        <v>6.3701983061877971</v>
      </c>
      <c r="I85" s="7" t="s">
        <v>204</v>
      </c>
      <c r="J85" s="7" t="s">
        <v>204</v>
      </c>
      <c r="K85" s="7" t="s">
        <v>204</v>
      </c>
      <c r="L85" s="7" t="s">
        <v>204</v>
      </c>
      <c r="M85" s="7" t="s">
        <v>204</v>
      </c>
      <c r="N85" s="7">
        <v>3.0112772970019011</v>
      </c>
      <c r="O85" s="7">
        <v>5.6652772970019019</v>
      </c>
      <c r="P85">
        <v>100</v>
      </c>
      <c r="Q85">
        <f t="shared" si="25"/>
        <v>373</v>
      </c>
      <c r="R85" t="s">
        <v>267</v>
      </c>
      <c r="S85" s="9" t="s">
        <v>268</v>
      </c>
      <c r="T85" t="s">
        <v>206</v>
      </c>
      <c r="U85" t="s">
        <v>272</v>
      </c>
      <c r="V85">
        <v>170.34</v>
      </c>
      <c r="W85">
        <v>3.5760000000000001</v>
      </c>
      <c r="X85">
        <v>6.23</v>
      </c>
      <c r="Y85" s="8">
        <f t="shared" si="26"/>
        <v>2.6540000000000004</v>
      </c>
      <c r="Z85">
        <v>2.524</v>
      </c>
      <c r="AA85">
        <v>31.5</v>
      </c>
      <c r="AB85">
        <v>18</v>
      </c>
      <c r="AC85">
        <f t="shared" si="27"/>
        <v>1.255272505103306</v>
      </c>
      <c r="AD85">
        <f t="shared" si="28"/>
        <v>1.4983105537896004</v>
      </c>
      <c r="AE85" s="7">
        <f t="shared" si="29"/>
        <v>61.458779884836652</v>
      </c>
      <c r="AF85" s="7">
        <v>20</v>
      </c>
      <c r="AG85" s="7">
        <f t="shared" si="30"/>
        <v>-81.458779884836645</v>
      </c>
      <c r="AH85" s="7">
        <f t="shared" si="31"/>
        <v>5.5251002661735402</v>
      </c>
      <c r="AI85">
        <v>0</v>
      </c>
      <c r="AJ85">
        <v>0.06</v>
      </c>
      <c r="AK85">
        <v>5.7</v>
      </c>
      <c r="AL85">
        <v>0.22</v>
      </c>
      <c r="AM85">
        <v>1.8</v>
      </c>
    </row>
    <row r="86" spans="1:39" x14ac:dyDescent="0.25">
      <c r="A86">
        <v>438</v>
      </c>
      <c r="B86" t="s">
        <v>273</v>
      </c>
      <c r="C86" t="s">
        <v>274</v>
      </c>
      <c r="D86" t="s">
        <v>266</v>
      </c>
      <c r="E86" s="7">
        <v>197</v>
      </c>
      <c r="F86" s="8">
        <f t="shared" si="18"/>
        <v>2.2944662261615929</v>
      </c>
      <c r="G86" s="7">
        <f t="shared" si="19"/>
        <v>165.48407156455639</v>
      </c>
      <c r="H86" s="7">
        <f t="shared" si="17"/>
        <v>2.2187561977218202</v>
      </c>
      <c r="I86" s="7" t="s">
        <v>204</v>
      </c>
      <c r="J86" s="7" t="s">
        <v>204</v>
      </c>
      <c r="K86" s="7" t="s">
        <v>204</v>
      </c>
      <c r="L86" s="7" t="s">
        <v>204</v>
      </c>
      <c r="M86" s="7" t="s">
        <v>204</v>
      </c>
      <c r="N86" s="7">
        <v>3.861810652952713</v>
      </c>
      <c r="O86" s="7">
        <v>1.7588106529527141</v>
      </c>
      <c r="P86">
        <v>70</v>
      </c>
      <c r="Q86">
        <f t="shared" si="25"/>
        <v>343</v>
      </c>
      <c r="R86" t="s">
        <v>267</v>
      </c>
      <c r="S86" s="9" t="s">
        <v>268</v>
      </c>
      <c r="T86" t="s">
        <v>206</v>
      </c>
      <c r="U86" t="s">
        <v>275</v>
      </c>
      <c r="V86">
        <v>170.21</v>
      </c>
      <c r="W86">
        <v>6.1529999999999996</v>
      </c>
      <c r="X86">
        <v>4.05</v>
      </c>
      <c r="Y86" s="8">
        <f t="shared" si="26"/>
        <v>-2.1029999999999998</v>
      </c>
      <c r="Z86">
        <v>-1.9430000000000001</v>
      </c>
      <c r="AA86">
        <v>2.2599999999999998</v>
      </c>
      <c r="AB86">
        <v>3.12</v>
      </c>
      <c r="AC86">
        <f t="shared" si="27"/>
        <v>0.49415459401844281</v>
      </c>
      <c r="AD86">
        <f t="shared" si="28"/>
        <v>0.35410843914740087</v>
      </c>
      <c r="AE86" s="7">
        <f t="shared" si="29"/>
        <v>68.153477933042282</v>
      </c>
      <c r="AF86" s="7">
        <v>20</v>
      </c>
      <c r="AG86" s="7">
        <f t="shared" si="30"/>
        <v>-88.153477933042282</v>
      </c>
      <c r="AH86" s="7">
        <f t="shared" si="31"/>
        <v>-7.5710028439772759E-2</v>
      </c>
      <c r="AI86">
        <v>0</v>
      </c>
      <c r="AJ86">
        <v>0.41</v>
      </c>
      <c r="AK86">
        <v>6.48</v>
      </c>
      <c r="AL86">
        <v>1.25</v>
      </c>
      <c r="AM86">
        <v>1.38</v>
      </c>
    </row>
    <row r="87" spans="1:39" x14ac:dyDescent="0.25">
      <c r="A87">
        <v>437</v>
      </c>
      <c r="B87" t="s">
        <v>273</v>
      </c>
      <c r="C87" t="s">
        <v>274</v>
      </c>
      <c r="D87" t="s">
        <v>266</v>
      </c>
      <c r="E87" s="7">
        <v>189</v>
      </c>
      <c r="F87" s="8">
        <f t="shared" si="18"/>
        <v>2.2764618041732443</v>
      </c>
      <c r="G87" s="7">
        <f t="shared" si="19"/>
        <v>1907.7599862429104</v>
      </c>
      <c r="H87" s="7">
        <f t="shared" si="17"/>
        <v>3.2805237355635821</v>
      </c>
      <c r="I87" s="7" t="s">
        <v>204</v>
      </c>
      <c r="J87" s="7" t="s">
        <v>204</v>
      </c>
      <c r="K87" s="7" t="s">
        <v>204</v>
      </c>
      <c r="L87" s="7" t="s">
        <v>204</v>
      </c>
      <c r="M87" s="7" t="s">
        <v>204</v>
      </c>
      <c r="N87" s="7">
        <v>4.6786027263776866</v>
      </c>
      <c r="O87" s="7">
        <v>2.5756027263776868</v>
      </c>
      <c r="P87">
        <v>100</v>
      </c>
      <c r="Q87">
        <f t="shared" si="25"/>
        <v>373</v>
      </c>
      <c r="R87" t="s">
        <v>267</v>
      </c>
      <c r="S87" s="9" t="s">
        <v>268</v>
      </c>
      <c r="T87" t="s">
        <v>206</v>
      </c>
      <c r="U87" t="s">
        <v>275</v>
      </c>
      <c r="V87">
        <v>170.21</v>
      </c>
      <c r="W87">
        <v>6.1529999999999996</v>
      </c>
      <c r="X87">
        <v>4.05</v>
      </c>
      <c r="Y87" s="8">
        <f t="shared" si="26"/>
        <v>-2.1029999999999998</v>
      </c>
      <c r="Z87">
        <v>-1.9430000000000001</v>
      </c>
      <c r="AA87">
        <v>2.2599999999999998</v>
      </c>
      <c r="AB87">
        <v>3.12</v>
      </c>
      <c r="AC87">
        <f t="shared" si="27"/>
        <v>0.49415459401844281</v>
      </c>
      <c r="AD87">
        <f t="shared" si="28"/>
        <v>0.35410843914740087</v>
      </c>
      <c r="AE87" s="7">
        <f t="shared" si="29"/>
        <v>68.153477933042282</v>
      </c>
      <c r="AF87" s="7">
        <v>20</v>
      </c>
      <c r="AG87" s="7">
        <f t="shared" si="30"/>
        <v>-88.153477933042282</v>
      </c>
      <c r="AH87" s="7">
        <f t="shared" si="31"/>
        <v>1.0040619313903376</v>
      </c>
      <c r="AI87">
        <v>0</v>
      </c>
      <c r="AJ87">
        <v>0.41</v>
      </c>
      <c r="AK87">
        <v>6.48</v>
      </c>
      <c r="AL87">
        <v>1.25</v>
      </c>
      <c r="AM87">
        <v>1.38</v>
      </c>
    </row>
    <row r="88" spans="1:39" x14ac:dyDescent="0.25">
      <c r="A88">
        <v>1054</v>
      </c>
      <c r="B88" t="s">
        <v>276</v>
      </c>
      <c r="C88" t="s">
        <v>277</v>
      </c>
      <c r="D88" t="s">
        <v>266</v>
      </c>
      <c r="E88" s="7">
        <v>80</v>
      </c>
      <c r="F88" s="8">
        <f t="shared" si="18"/>
        <v>1.9030899869919435</v>
      </c>
      <c r="G88" s="7">
        <f t="shared" si="19"/>
        <v>1269.2694806551256</v>
      </c>
      <c r="H88" s="7">
        <f t="shared" si="17"/>
        <v>3.1035538376477279</v>
      </c>
      <c r="I88" s="7" t="s">
        <v>204</v>
      </c>
      <c r="J88" s="7" t="s">
        <v>204</v>
      </c>
      <c r="K88" s="7" t="s">
        <v>204</v>
      </c>
      <c r="L88" s="7" t="s">
        <v>204</v>
      </c>
      <c r="M88" s="7" t="s">
        <v>204</v>
      </c>
      <c r="N88" s="7">
        <v>3.7336082928786216</v>
      </c>
      <c r="O88" s="7">
        <v>2.6436082928786218</v>
      </c>
      <c r="P88">
        <v>70</v>
      </c>
      <c r="Q88">
        <f t="shared" si="25"/>
        <v>343</v>
      </c>
      <c r="R88" t="s">
        <v>267</v>
      </c>
      <c r="S88" s="9" t="s">
        <v>268</v>
      </c>
      <c r="T88" t="s">
        <v>206</v>
      </c>
      <c r="U88" t="s">
        <v>278</v>
      </c>
      <c r="V88">
        <v>212.34</v>
      </c>
      <c r="W88">
        <v>7.17</v>
      </c>
      <c r="X88">
        <v>6.08</v>
      </c>
      <c r="Y88" s="8">
        <f t="shared" si="26"/>
        <v>-1.0899999999999999</v>
      </c>
      <c r="Z88">
        <v>-1.0900000000000001</v>
      </c>
      <c r="AA88">
        <v>7.5499999999999998E-2</v>
      </c>
      <c r="AB88">
        <v>0.156</v>
      </c>
      <c r="AC88">
        <f t="shared" si="27"/>
        <v>-0.80687540164553839</v>
      </c>
      <c r="AD88">
        <f t="shared" si="28"/>
        <v>-1.1220530483708118</v>
      </c>
      <c r="AE88" s="7">
        <f t="shared" si="29"/>
        <v>79.597175218018535</v>
      </c>
      <c r="AF88" s="7">
        <v>20</v>
      </c>
      <c r="AG88" s="7">
        <f t="shared" si="30"/>
        <v>-99.597175218018535</v>
      </c>
      <c r="AH88" s="7">
        <f t="shared" si="31"/>
        <v>1.2004638506557845</v>
      </c>
      <c r="AI88">
        <v>0</v>
      </c>
      <c r="AJ88">
        <v>0.24</v>
      </c>
      <c r="AK88">
        <v>8.02</v>
      </c>
      <c r="AL88">
        <v>0.89</v>
      </c>
      <c r="AM88">
        <v>1.93</v>
      </c>
    </row>
    <row r="89" spans="1:39" x14ac:dyDescent="0.25">
      <c r="A89">
        <v>1055</v>
      </c>
      <c r="B89" t="s">
        <v>276</v>
      </c>
      <c r="C89" t="s">
        <v>277</v>
      </c>
      <c r="D89" t="s">
        <v>266</v>
      </c>
      <c r="E89" s="7">
        <v>132</v>
      </c>
      <c r="F89" s="8">
        <f t="shared" si="18"/>
        <v>2.12057393120585</v>
      </c>
      <c r="G89" s="7">
        <f t="shared" si="19"/>
        <v>34752.095300929519</v>
      </c>
      <c r="H89" s="7">
        <f t="shared" si="17"/>
        <v>4.5409809945433555</v>
      </c>
      <c r="I89" s="7" t="s">
        <v>204</v>
      </c>
      <c r="J89" s="7" t="s">
        <v>204</v>
      </c>
      <c r="K89" s="7" t="s">
        <v>204</v>
      </c>
      <c r="L89" s="7" t="s">
        <v>204</v>
      </c>
      <c r="M89" s="7" t="s">
        <v>204</v>
      </c>
      <c r="N89" s="7">
        <v>4.92605998535746</v>
      </c>
      <c r="O89" s="7">
        <v>3.8360599853574611</v>
      </c>
      <c r="P89">
        <v>100</v>
      </c>
      <c r="Q89">
        <f t="shared" si="25"/>
        <v>373</v>
      </c>
      <c r="R89" t="s">
        <v>267</v>
      </c>
      <c r="S89" s="9" t="s">
        <v>268</v>
      </c>
      <c r="T89" t="s">
        <v>206</v>
      </c>
      <c r="U89" t="s">
        <v>278</v>
      </c>
      <c r="V89">
        <v>212.34</v>
      </c>
      <c r="W89">
        <v>7.17</v>
      </c>
      <c r="X89">
        <v>6.08</v>
      </c>
      <c r="Y89" s="8">
        <f t="shared" si="26"/>
        <v>-1.0899999999999999</v>
      </c>
      <c r="Z89">
        <v>-1.0900000000000001</v>
      </c>
      <c r="AA89">
        <v>7.5499999999999998E-2</v>
      </c>
      <c r="AB89">
        <v>0.156</v>
      </c>
      <c r="AC89">
        <f t="shared" si="27"/>
        <v>-0.80687540164553839</v>
      </c>
      <c r="AD89">
        <f t="shared" si="28"/>
        <v>-1.1220530483708118</v>
      </c>
      <c r="AE89" s="7">
        <f t="shared" si="29"/>
        <v>79.597175218018535</v>
      </c>
      <c r="AF89" s="7">
        <v>20</v>
      </c>
      <c r="AG89" s="7">
        <f t="shared" si="30"/>
        <v>-99.597175218018535</v>
      </c>
      <c r="AH89" s="7">
        <f t="shared" si="31"/>
        <v>2.420407063337505</v>
      </c>
      <c r="AI89">
        <v>0</v>
      </c>
      <c r="AJ89">
        <v>0.24</v>
      </c>
      <c r="AK89">
        <v>8.02</v>
      </c>
      <c r="AL89">
        <v>0.89</v>
      </c>
      <c r="AM89">
        <v>1.93</v>
      </c>
    </row>
    <row r="90" spans="1:39" x14ac:dyDescent="0.25">
      <c r="A90">
        <v>836</v>
      </c>
      <c r="B90" t="s">
        <v>37</v>
      </c>
      <c r="C90" t="s">
        <v>38</v>
      </c>
      <c r="D90" t="s">
        <v>39</v>
      </c>
      <c r="E90" s="7">
        <f t="shared" ref="E90:E153" si="32">10^F90</f>
        <v>206.53801558105278</v>
      </c>
      <c r="F90" s="8">
        <f t="shared" ref="F90:F121" si="33">H90-AH90</f>
        <v>2.3149999999999995</v>
      </c>
      <c r="G90" s="7">
        <f t="shared" si="19"/>
        <v>3.3113112148259116</v>
      </c>
      <c r="H90">
        <v>0.52</v>
      </c>
      <c r="I90" s="7">
        <v>1.5</v>
      </c>
      <c r="J90" s="7">
        <f t="shared" ref="J90:J143" si="34">K90-AH90</f>
        <v>2.4910912590556809</v>
      </c>
      <c r="K90" s="7">
        <f t="shared" ref="K90:K121" si="35">LOG(I90*G90)</f>
        <v>0.69609125905568137</v>
      </c>
      <c r="L90" s="7">
        <f t="shared" ref="L90:M121" si="36">10^J90</f>
        <v>309.80702337157925</v>
      </c>
      <c r="M90" s="7">
        <f t="shared" si="36"/>
        <v>4.9669668222388683</v>
      </c>
      <c r="N90" s="7">
        <f t="shared" ref="N90:N143" si="37">LOG(EXP((AE90/8.314)*((1000/298)-(1000/Q90))+LN(L90)))</f>
        <v>2.4910912590556809</v>
      </c>
      <c r="O90" s="7">
        <f t="shared" ref="O90:O143" si="38">LOG(EXP((-AF90/8.314)*((1000/298)-(1000/Q90))+LN(M90)))</f>
        <v>0.69609125905568137</v>
      </c>
      <c r="P90">
        <v>25</v>
      </c>
      <c r="Q90">
        <f t="shared" si="25"/>
        <v>298</v>
      </c>
      <c r="R90" t="s">
        <v>40</v>
      </c>
      <c r="S90" s="9" t="s">
        <v>41</v>
      </c>
      <c r="T90" t="s">
        <v>42</v>
      </c>
      <c r="U90" t="s">
        <v>43</v>
      </c>
      <c r="V90">
        <v>118.18</v>
      </c>
      <c r="W90">
        <v>5.2649999999999997</v>
      </c>
      <c r="X90">
        <v>3.47</v>
      </c>
      <c r="Y90" s="8">
        <f t="shared" si="26"/>
        <v>-1.7949999999999995</v>
      </c>
      <c r="Z90">
        <v>-2.085</v>
      </c>
      <c r="AA90">
        <v>142</v>
      </c>
      <c r="AB90">
        <v>196</v>
      </c>
      <c r="AC90">
        <f t="shared" si="27"/>
        <v>2.2922560713564759</v>
      </c>
      <c r="AD90">
        <f t="shared" si="28"/>
        <v>2.1522883443830563</v>
      </c>
      <c r="AE90" s="7">
        <f t="shared" si="29"/>
        <v>52.337602001739427</v>
      </c>
      <c r="AF90" s="7">
        <v>20</v>
      </c>
      <c r="AG90" s="7">
        <f t="shared" si="30"/>
        <v>-72.337602001739427</v>
      </c>
      <c r="AH90" s="7">
        <f t="shared" si="31"/>
        <v>-1.7949999999999995</v>
      </c>
      <c r="AI90">
        <v>0</v>
      </c>
      <c r="AJ90">
        <v>0.1</v>
      </c>
      <c r="AK90">
        <v>4.68</v>
      </c>
      <c r="AL90">
        <v>0.67</v>
      </c>
      <c r="AM90">
        <v>1.03</v>
      </c>
    </row>
    <row r="91" spans="1:39" x14ac:dyDescent="0.25">
      <c r="A91">
        <v>349</v>
      </c>
      <c r="B91" t="s">
        <v>44</v>
      </c>
      <c r="C91" t="s">
        <v>45</v>
      </c>
      <c r="D91" t="s">
        <v>39</v>
      </c>
      <c r="E91" s="7">
        <f t="shared" si="32"/>
        <v>4216.9650342858258</v>
      </c>
      <c r="F91" s="8">
        <f t="shared" si="33"/>
        <v>3.625</v>
      </c>
      <c r="G91" s="7">
        <f t="shared" si="19"/>
        <v>56.234132519034915</v>
      </c>
      <c r="H91">
        <v>1.75</v>
      </c>
      <c r="I91" s="7">
        <v>1.5</v>
      </c>
      <c r="J91" s="7">
        <f t="shared" si="34"/>
        <v>3.8010912590556813</v>
      </c>
      <c r="K91" s="7">
        <f t="shared" si="35"/>
        <v>1.9260912590556813</v>
      </c>
      <c r="L91" s="7">
        <f t="shared" si="36"/>
        <v>6325.4475514287351</v>
      </c>
      <c r="M91" s="7">
        <f t="shared" si="36"/>
        <v>84.351198778552401</v>
      </c>
      <c r="N91" s="7">
        <f t="shared" si="37"/>
        <v>3.8010912590556813</v>
      </c>
      <c r="O91" s="7">
        <f t="shared" si="38"/>
        <v>1.9260912590556813</v>
      </c>
      <c r="P91">
        <v>25</v>
      </c>
      <c r="Q91">
        <f t="shared" si="25"/>
        <v>298</v>
      </c>
      <c r="R91" t="s">
        <v>46</v>
      </c>
      <c r="S91" s="9" t="s">
        <v>41</v>
      </c>
      <c r="T91" t="s">
        <v>42</v>
      </c>
      <c r="U91" t="s">
        <v>47</v>
      </c>
      <c r="V91">
        <v>128.18</v>
      </c>
      <c r="W91">
        <v>5.0449999999999999</v>
      </c>
      <c r="X91">
        <v>3.17</v>
      </c>
      <c r="Y91" s="8">
        <f t="shared" si="26"/>
        <v>-1.875</v>
      </c>
      <c r="Z91">
        <v>-1.7450000000000001</v>
      </c>
      <c r="AA91">
        <v>5.38</v>
      </c>
      <c r="AB91">
        <v>39.9</v>
      </c>
      <c r="AC91">
        <f t="shared" si="27"/>
        <v>1.6009728956867482</v>
      </c>
      <c r="AD91">
        <f t="shared" si="28"/>
        <v>0.7307822756663892</v>
      </c>
      <c r="AE91" s="7">
        <f t="shared" si="29"/>
        <v>58.418042442717976</v>
      </c>
      <c r="AF91" s="7">
        <v>20</v>
      </c>
      <c r="AG91" s="7">
        <f t="shared" si="30"/>
        <v>-78.418042442717976</v>
      </c>
      <c r="AH91" s="7">
        <f t="shared" si="31"/>
        <v>-1.8750000000000002</v>
      </c>
      <c r="AI91">
        <v>0</v>
      </c>
      <c r="AJ91">
        <v>0.17</v>
      </c>
      <c r="AK91">
        <v>5.33</v>
      </c>
      <c r="AL91">
        <v>1.02</v>
      </c>
      <c r="AM91">
        <v>1.0900000000000001</v>
      </c>
    </row>
    <row r="92" spans="1:39" x14ac:dyDescent="0.25">
      <c r="A92">
        <v>856</v>
      </c>
      <c r="B92" t="s">
        <v>48</v>
      </c>
      <c r="C92" t="s">
        <v>49</v>
      </c>
      <c r="D92" t="s">
        <v>39</v>
      </c>
      <c r="E92" s="7">
        <f t="shared" si="32"/>
        <v>797.99468726797897</v>
      </c>
      <c r="F92" s="8">
        <f t="shared" si="33"/>
        <v>2.902000000000001</v>
      </c>
      <c r="G92" s="7">
        <f t="shared" si="19"/>
        <v>18.62087136662868</v>
      </c>
      <c r="H92">
        <v>1.27</v>
      </c>
      <c r="I92" s="7">
        <v>1.5</v>
      </c>
      <c r="J92" s="7">
        <f t="shared" si="34"/>
        <v>3.0780912590556824</v>
      </c>
      <c r="K92" s="7">
        <f t="shared" si="35"/>
        <v>1.4460912590556814</v>
      </c>
      <c r="L92" s="7">
        <f t="shared" si="36"/>
        <v>1196.9920309019687</v>
      </c>
      <c r="M92" s="7">
        <f t="shared" si="36"/>
        <v>27.931307049943026</v>
      </c>
      <c r="N92" s="7">
        <f t="shared" si="37"/>
        <v>3.0780912590556828</v>
      </c>
      <c r="O92" s="7">
        <f t="shared" si="38"/>
        <v>1.4460912590556814</v>
      </c>
      <c r="P92">
        <v>25</v>
      </c>
      <c r="Q92">
        <f t="shared" si="25"/>
        <v>298</v>
      </c>
      <c r="R92" t="s">
        <v>40</v>
      </c>
      <c r="S92" s="9" t="s">
        <v>41</v>
      </c>
      <c r="T92" t="s">
        <v>42</v>
      </c>
      <c r="U92" t="s">
        <v>50</v>
      </c>
      <c r="V92">
        <v>156.22999999999999</v>
      </c>
      <c r="W92">
        <v>5.8920000000000003</v>
      </c>
      <c r="X92">
        <v>4.26</v>
      </c>
      <c r="Y92" s="8">
        <f t="shared" si="26"/>
        <v>-1.6320000000000006</v>
      </c>
      <c r="Z92">
        <v>-1.5820000000000001</v>
      </c>
      <c r="AA92">
        <v>0.32700000000000001</v>
      </c>
      <c r="AB92">
        <v>3.91</v>
      </c>
      <c r="AC92">
        <f t="shared" si="27"/>
        <v>0.59217675739586684</v>
      </c>
      <c r="AD92">
        <f t="shared" si="28"/>
        <v>-0.48545224733971393</v>
      </c>
      <c r="AE92" s="7">
        <f t="shared" si="29"/>
        <v>67.291287231330415</v>
      </c>
      <c r="AF92" s="7">
        <v>20</v>
      </c>
      <c r="AG92" s="7">
        <f t="shared" si="30"/>
        <v>-87.291287231330415</v>
      </c>
      <c r="AH92" s="7">
        <f t="shared" si="31"/>
        <v>-1.6320000000000008</v>
      </c>
      <c r="AI92">
        <v>0</v>
      </c>
      <c r="AJ92">
        <v>0.17</v>
      </c>
      <c r="AK92">
        <v>6.28</v>
      </c>
      <c r="AL92">
        <v>0.9</v>
      </c>
      <c r="AM92">
        <v>1.37</v>
      </c>
    </row>
    <row r="93" spans="1:39" x14ac:dyDescent="0.25">
      <c r="A93">
        <v>851</v>
      </c>
      <c r="B93" t="s">
        <v>51</v>
      </c>
      <c r="C93" t="s">
        <v>52</v>
      </c>
      <c r="D93" t="s">
        <v>39</v>
      </c>
      <c r="E93" s="7">
        <f t="shared" si="32"/>
        <v>1836.5383433483482</v>
      </c>
      <c r="F93" s="8">
        <f t="shared" si="33"/>
        <v>3.2640000000000002</v>
      </c>
      <c r="G93" s="7">
        <f t="shared" si="19"/>
        <v>19.952623149688804</v>
      </c>
      <c r="H93">
        <v>1.3</v>
      </c>
      <c r="I93" s="7">
        <v>1.5</v>
      </c>
      <c r="J93" s="7">
        <f t="shared" si="34"/>
        <v>3.4400912590556816</v>
      </c>
      <c r="K93" s="7">
        <f t="shared" si="35"/>
        <v>1.4760912590556814</v>
      </c>
      <c r="L93" s="7">
        <f t="shared" si="36"/>
        <v>2754.8075150225231</v>
      </c>
      <c r="M93" s="7">
        <f t="shared" si="36"/>
        <v>29.928934724533214</v>
      </c>
      <c r="N93" s="7">
        <f t="shared" si="37"/>
        <v>3.4400912590556816</v>
      </c>
      <c r="O93" s="7">
        <f t="shared" si="38"/>
        <v>1.4760912590556816</v>
      </c>
      <c r="P93">
        <v>25</v>
      </c>
      <c r="Q93">
        <f t="shared" si="25"/>
        <v>298</v>
      </c>
      <c r="R93" t="s">
        <v>40</v>
      </c>
      <c r="S93" s="9" t="s">
        <v>41</v>
      </c>
      <c r="T93" t="s">
        <v>42</v>
      </c>
      <c r="U93" t="s">
        <v>53</v>
      </c>
      <c r="V93">
        <v>156.22999999999999</v>
      </c>
      <c r="W93">
        <v>6.2240000000000002</v>
      </c>
      <c r="X93">
        <v>4.26</v>
      </c>
      <c r="Y93" s="8">
        <f t="shared" si="26"/>
        <v>-1.9640000000000004</v>
      </c>
      <c r="Z93">
        <v>-1.8440000000000001</v>
      </c>
      <c r="AA93">
        <v>0.46700000000000003</v>
      </c>
      <c r="AB93">
        <v>2.44</v>
      </c>
      <c r="AC93">
        <f t="shared" si="27"/>
        <v>0.38738982633872943</v>
      </c>
      <c r="AD93">
        <f t="shared" si="28"/>
        <v>-0.33068311943388784</v>
      </c>
      <c r="AE93" s="7">
        <f t="shared" si="29"/>
        <v>69.092567489854474</v>
      </c>
      <c r="AF93" s="7">
        <v>20</v>
      </c>
      <c r="AG93" s="7">
        <f t="shared" si="30"/>
        <v>-89.092567489854474</v>
      </c>
      <c r="AH93" s="7">
        <f t="shared" si="31"/>
        <v>-1.9640000000000004</v>
      </c>
      <c r="AI93">
        <v>0</v>
      </c>
      <c r="AJ93">
        <v>0.17</v>
      </c>
      <c r="AK93">
        <v>6.28</v>
      </c>
      <c r="AL93">
        <v>0.9</v>
      </c>
      <c r="AM93">
        <v>1.37</v>
      </c>
    </row>
    <row r="94" spans="1:39" x14ac:dyDescent="0.25">
      <c r="A94">
        <v>264</v>
      </c>
      <c r="B94" t="s">
        <v>54</v>
      </c>
      <c r="C94" t="s">
        <v>55</v>
      </c>
      <c r="D94" t="s">
        <v>39</v>
      </c>
      <c r="E94" s="7">
        <f t="shared" si="32"/>
        <v>17538.805018417606</v>
      </c>
      <c r="F94" s="8">
        <f t="shared" si="33"/>
        <v>4.2439999999999998</v>
      </c>
      <c r="G94" s="7">
        <f t="shared" si="19"/>
        <v>223.87211385683412</v>
      </c>
      <c r="H94">
        <v>2.35</v>
      </c>
      <c r="I94" s="7">
        <v>1.5</v>
      </c>
      <c r="J94" s="7">
        <f t="shared" si="34"/>
        <v>4.4200912590556811</v>
      </c>
      <c r="K94" s="7">
        <f t="shared" si="35"/>
        <v>2.5260912590556814</v>
      </c>
      <c r="L94" s="7">
        <f t="shared" si="36"/>
        <v>26308.207527626437</v>
      </c>
      <c r="M94" s="7">
        <f t="shared" si="36"/>
        <v>335.80817078525121</v>
      </c>
      <c r="N94" s="7">
        <f t="shared" si="37"/>
        <v>4.4200912590556811</v>
      </c>
      <c r="O94" s="7">
        <f t="shared" si="38"/>
        <v>2.5260912590556814</v>
      </c>
      <c r="P94">
        <v>25</v>
      </c>
      <c r="Q94">
        <f t="shared" si="25"/>
        <v>298</v>
      </c>
      <c r="R94" t="s">
        <v>46</v>
      </c>
      <c r="S94" s="9" t="s">
        <v>41</v>
      </c>
      <c r="T94" t="s">
        <v>42</v>
      </c>
      <c r="U94" t="s">
        <v>56</v>
      </c>
      <c r="V94">
        <v>154.21</v>
      </c>
      <c r="W94">
        <v>6.0439999999999996</v>
      </c>
      <c r="X94">
        <v>4.1500000000000004</v>
      </c>
      <c r="Y94" s="8">
        <f t="shared" si="26"/>
        <v>-1.8939999999999992</v>
      </c>
      <c r="Z94">
        <v>-2.1240000000000001</v>
      </c>
      <c r="AA94">
        <v>0.17199999999999999</v>
      </c>
      <c r="AB94">
        <v>1.36</v>
      </c>
      <c r="AC94">
        <f t="shared" si="27"/>
        <v>0.13353890837021754</v>
      </c>
      <c r="AD94">
        <f t="shared" si="28"/>
        <v>-0.76447155309245107</v>
      </c>
      <c r="AE94" s="7">
        <f t="shared" si="29"/>
        <v>71.325408446962797</v>
      </c>
      <c r="AF94" s="7">
        <v>20</v>
      </c>
      <c r="AG94" s="7">
        <f t="shared" si="30"/>
        <v>-91.325408446962797</v>
      </c>
      <c r="AH94" s="7">
        <f t="shared" si="31"/>
        <v>-1.8939999999999995</v>
      </c>
      <c r="AI94">
        <v>0</v>
      </c>
      <c r="AJ94">
        <v>0.15</v>
      </c>
      <c r="AK94">
        <v>6.56</v>
      </c>
      <c r="AL94">
        <v>0.99</v>
      </c>
      <c r="AM94">
        <v>1.26</v>
      </c>
    </row>
    <row r="95" spans="1:39" x14ac:dyDescent="0.25">
      <c r="A95">
        <v>308</v>
      </c>
      <c r="B95" t="s">
        <v>57</v>
      </c>
      <c r="C95" t="s">
        <v>58</v>
      </c>
      <c r="D95" t="s">
        <v>39</v>
      </c>
      <c r="E95" s="7">
        <f t="shared" si="32"/>
        <v>136458.31365889256</v>
      </c>
      <c r="F95" s="8">
        <f t="shared" si="33"/>
        <v>5.1349999999999998</v>
      </c>
      <c r="G95" s="7">
        <f t="shared" si="19"/>
        <v>371.53522909717265</v>
      </c>
      <c r="H95">
        <v>2.57</v>
      </c>
      <c r="I95" s="7">
        <v>1.5</v>
      </c>
      <c r="J95" s="7">
        <f t="shared" si="34"/>
        <v>5.3110912590556811</v>
      </c>
      <c r="K95" s="7">
        <f t="shared" si="35"/>
        <v>2.7460912590556812</v>
      </c>
      <c r="L95" s="7">
        <f t="shared" si="36"/>
        <v>204687.47048833867</v>
      </c>
      <c r="M95" s="7">
        <f t="shared" si="36"/>
        <v>557.30284364575914</v>
      </c>
      <c r="N95" s="7">
        <f t="shared" si="37"/>
        <v>5.3110912590556811</v>
      </c>
      <c r="O95" s="7">
        <f t="shared" si="38"/>
        <v>2.7460912590556816</v>
      </c>
      <c r="P95">
        <v>25</v>
      </c>
      <c r="Q95">
        <f t="shared" si="25"/>
        <v>298</v>
      </c>
      <c r="R95" t="s">
        <v>46</v>
      </c>
      <c r="S95" s="9" t="s">
        <v>41</v>
      </c>
      <c r="T95" t="s">
        <v>42</v>
      </c>
      <c r="U95" t="s">
        <v>59</v>
      </c>
      <c r="V95">
        <v>166.22</v>
      </c>
      <c r="W95">
        <v>6.585</v>
      </c>
      <c r="X95">
        <v>4.0199999999999996</v>
      </c>
      <c r="Y95" s="8">
        <f t="shared" si="26"/>
        <v>-2.5650000000000004</v>
      </c>
      <c r="Z95">
        <v>-2.4049999999999998</v>
      </c>
      <c r="AA95">
        <v>4.3999999999999997E-2</v>
      </c>
      <c r="AB95">
        <v>0.61899999999999999</v>
      </c>
      <c r="AC95">
        <f t="shared" si="27"/>
        <v>-0.20830935097988201</v>
      </c>
      <c r="AD95">
        <f t="shared" si="28"/>
        <v>-1.3565473235138126</v>
      </c>
      <c r="AE95" s="7">
        <f t="shared" si="29"/>
        <v>74.332263024056601</v>
      </c>
      <c r="AF95" s="7">
        <v>20</v>
      </c>
      <c r="AG95" s="7">
        <f t="shared" si="30"/>
        <v>-94.332263024056601</v>
      </c>
      <c r="AH95" s="7">
        <f t="shared" si="31"/>
        <v>-2.5650000000000004</v>
      </c>
      <c r="AI95">
        <v>0</v>
      </c>
      <c r="AJ95">
        <v>0.19</v>
      </c>
      <c r="AK95">
        <v>7.04</v>
      </c>
      <c r="AL95">
        <v>1.1299999999999999</v>
      </c>
      <c r="AM95">
        <v>1.36</v>
      </c>
    </row>
    <row r="96" spans="1:39" x14ac:dyDescent="0.25">
      <c r="A96">
        <v>288</v>
      </c>
      <c r="B96" t="s">
        <v>60</v>
      </c>
      <c r="C96" t="s">
        <v>61</v>
      </c>
      <c r="D96" t="s">
        <v>39</v>
      </c>
      <c r="E96" s="7">
        <f t="shared" si="32"/>
        <v>816582.37135859532</v>
      </c>
      <c r="F96" s="8">
        <f t="shared" si="33"/>
        <v>5.9120000000000008</v>
      </c>
      <c r="G96" s="7">
        <f t="shared" si="19"/>
        <v>1096.4781961431863</v>
      </c>
      <c r="H96">
        <v>3.04</v>
      </c>
      <c r="I96" s="7">
        <v>1.5</v>
      </c>
      <c r="J96" s="7">
        <f t="shared" si="34"/>
        <v>6.088091259055683</v>
      </c>
      <c r="K96" s="7">
        <f t="shared" si="35"/>
        <v>3.2160912590556818</v>
      </c>
      <c r="L96" s="7">
        <f t="shared" si="36"/>
        <v>1224873.5570378944</v>
      </c>
      <c r="M96" s="7">
        <f t="shared" si="36"/>
        <v>1644.7172942147813</v>
      </c>
      <c r="N96" s="7">
        <f t="shared" si="37"/>
        <v>6.088091259055683</v>
      </c>
      <c r="O96" s="7">
        <f t="shared" si="38"/>
        <v>3.2160912590556823</v>
      </c>
      <c r="P96">
        <v>25</v>
      </c>
      <c r="Q96">
        <f t="shared" si="25"/>
        <v>298</v>
      </c>
      <c r="R96" t="s">
        <v>46</v>
      </c>
      <c r="S96" s="9" t="s">
        <v>41</v>
      </c>
      <c r="T96" t="s">
        <v>42</v>
      </c>
      <c r="U96" t="s">
        <v>62</v>
      </c>
      <c r="V96">
        <v>178.24</v>
      </c>
      <c r="W96">
        <v>7.2220000000000004</v>
      </c>
      <c r="X96">
        <v>4.3499999999999996</v>
      </c>
      <c r="Y96" s="8">
        <f t="shared" si="26"/>
        <v>-2.8720000000000008</v>
      </c>
      <c r="Z96">
        <v>-2.762</v>
      </c>
      <c r="AA96">
        <v>5.7600000000000004E-3</v>
      </c>
      <c r="AB96">
        <v>8.7499999999999994E-2</v>
      </c>
      <c r="AC96">
        <f t="shared" si="27"/>
        <v>-1.0579919469776868</v>
      </c>
      <c r="AD96">
        <f t="shared" si="28"/>
        <v>-2.2395775165767877</v>
      </c>
      <c r="AE96" s="7">
        <f t="shared" si="29"/>
        <v>81.805964975062935</v>
      </c>
      <c r="AF96" s="7">
        <v>20</v>
      </c>
      <c r="AG96" s="7">
        <f t="shared" si="30"/>
        <v>-101.80596497506293</v>
      </c>
      <c r="AH96" s="7">
        <f t="shared" si="31"/>
        <v>-2.8720000000000012</v>
      </c>
      <c r="AI96">
        <v>0</v>
      </c>
      <c r="AJ96">
        <v>0.23</v>
      </c>
      <c r="AK96">
        <v>7.7100000000000009</v>
      </c>
      <c r="AL96">
        <v>1.34</v>
      </c>
      <c r="AM96">
        <v>1.45</v>
      </c>
    </row>
    <row r="97" spans="1:39" x14ac:dyDescent="0.25">
      <c r="A97">
        <v>671</v>
      </c>
      <c r="B97" t="s">
        <v>63</v>
      </c>
      <c r="C97" t="s">
        <v>64</v>
      </c>
      <c r="D97" t="s">
        <v>39</v>
      </c>
      <c r="E97" s="7">
        <f t="shared" si="32"/>
        <v>9397233.1056463737</v>
      </c>
      <c r="F97" s="8">
        <f t="shared" si="33"/>
        <v>6.9729999999999999</v>
      </c>
      <c r="G97" s="7">
        <f t="shared" si="19"/>
        <v>5128.6138399136489</v>
      </c>
      <c r="H97">
        <v>3.71</v>
      </c>
      <c r="I97" s="7">
        <v>1.5</v>
      </c>
      <c r="J97" s="7">
        <f t="shared" si="34"/>
        <v>7.1490912590556812</v>
      </c>
      <c r="K97" s="7">
        <f t="shared" si="35"/>
        <v>3.8860912590556813</v>
      </c>
      <c r="L97" s="7">
        <f t="shared" si="36"/>
        <v>14095849.658469601</v>
      </c>
      <c r="M97" s="7">
        <f t="shared" si="36"/>
        <v>7692.9207598704825</v>
      </c>
      <c r="N97" s="7">
        <f t="shared" si="37"/>
        <v>7.1490912590556821</v>
      </c>
      <c r="O97" s="7">
        <f t="shared" si="38"/>
        <v>3.8860912590556818</v>
      </c>
      <c r="P97">
        <v>25</v>
      </c>
      <c r="Q97">
        <f t="shared" si="25"/>
        <v>298</v>
      </c>
      <c r="R97" t="s">
        <v>46</v>
      </c>
      <c r="S97" s="9" t="s">
        <v>41</v>
      </c>
      <c r="T97" t="s">
        <v>42</v>
      </c>
      <c r="U97" t="s">
        <v>65</v>
      </c>
      <c r="V97">
        <v>202.26</v>
      </c>
      <c r="W97">
        <v>8.1929999999999996</v>
      </c>
      <c r="X97">
        <v>4.93</v>
      </c>
      <c r="Y97" s="8">
        <f t="shared" si="26"/>
        <v>-3.2629999999999999</v>
      </c>
      <c r="Z97">
        <v>-3.3130000000000002</v>
      </c>
      <c r="AA97" s="7">
        <v>4.5899999999999998E-5</v>
      </c>
      <c r="AB97">
        <v>1.06E-2</v>
      </c>
      <c r="AC97">
        <f t="shared" si="27"/>
        <v>-1.9746941347352298</v>
      </c>
      <c r="AD97">
        <f t="shared" si="28"/>
        <v>-4.338187314462739</v>
      </c>
      <c r="AE97" s="7">
        <f t="shared" si="29"/>
        <v>89.869162881440928</v>
      </c>
      <c r="AF97" s="7">
        <v>20</v>
      </c>
      <c r="AG97" s="7">
        <f t="shared" si="30"/>
        <v>-109.86916288144093</v>
      </c>
      <c r="AH97" s="7">
        <f t="shared" si="31"/>
        <v>-3.2629999999999999</v>
      </c>
      <c r="AI97">
        <v>0</v>
      </c>
      <c r="AJ97">
        <v>0.25</v>
      </c>
      <c r="AK97">
        <v>9.11</v>
      </c>
      <c r="AL97">
        <v>1.52</v>
      </c>
      <c r="AM97">
        <v>1.58</v>
      </c>
    </row>
    <row r="98" spans="1:39" x14ac:dyDescent="0.25">
      <c r="A98">
        <v>171</v>
      </c>
      <c r="B98" t="s">
        <v>66</v>
      </c>
      <c r="C98" t="s">
        <v>67</v>
      </c>
      <c r="D98" t="s">
        <v>68</v>
      </c>
      <c r="E98" s="7">
        <f t="shared" si="32"/>
        <v>0.76225450540610518</v>
      </c>
      <c r="F98" s="8">
        <f t="shared" si="33"/>
        <v>-0.11790000000000034</v>
      </c>
      <c r="G98" s="7">
        <f t="shared" si="19"/>
        <v>0.83004186971570093</v>
      </c>
      <c r="H98" s="7">
        <v>-8.09E-2</v>
      </c>
      <c r="I98" s="7">
        <v>1.5</v>
      </c>
      <c r="J98" s="7">
        <f t="shared" si="34"/>
        <v>5.8191259055680906E-2</v>
      </c>
      <c r="K98" s="7">
        <f t="shared" si="35"/>
        <v>9.5191259055681238E-2</v>
      </c>
      <c r="L98" s="7">
        <f t="shared" si="36"/>
        <v>1.1433817581091579</v>
      </c>
      <c r="M98" s="7">
        <f t="shared" si="36"/>
        <v>1.2450628045735515</v>
      </c>
      <c r="N98" s="7">
        <f t="shared" si="37"/>
        <v>5.81912590556809E-2</v>
      </c>
      <c r="O98" s="7">
        <f t="shared" si="38"/>
        <v>9.5191259055681238E-2</v>
      </c>
      <c r="P98">
        <v>25</v>
      </c>
      <c r="Q98">
        <f t="shared" si="25"/>
        <v>298</v>
      </c>
      <c r="R98" t="s">
        <v>40</v>
      </c>
      <c r="S98" s="9" t="s">
        <v>41</v>
      </c>
      <c r="T98" t="s">
        <v>42</v>
      </c>
      <c r="U98" t="s">
        <v>69</v>
      </c>
      <c r="V98">
        <v>133.41</v>
      </c>
      <c r="W98">
        <v>2.6429999999999998</v>
      </c>
      <c r="X98">
        <v>2.68</v>
      </c>
      <c r="Y98" s="8">
        <f t="shared" si="26"/>
        <v>3.7000000000000366E-2</v>
      </c>
      <c r="Z98">
        <v>-0.153</v>
      </c>
      <c r="AA98" s="7">
        <v>14900</v>
      </c>
      <c r="AB98" s="7">
        <v>16500</v>
      </c>
      <c r="AC98">
        <f t="shared" si="27"/>
        <v>4.2174839442139067</v>
      </c>
      <c r="AD98">
        <f t="shared" si="28"/>
        <v>4.173186268412274</v>
      </c>
      <c r="AE98" s="7">
        <f t="shared" si="29"/>
        <v>35.403538179225279</v>
      </c>
      <c r="AF98" s="7">
        <v>20</v>
      </c>
      <c r="AG98" s="7">
        <f t="shared" si="30"/>
        <v>-55.403538179225279</v>
      </c>
      <c r="AH98" s="7">
        <f t="shared" si="31"/>
        <v>3.7000000000000331E-2</v>
      </c>
      <c r="AI98">
        <v>0</v>
      </c>
      <c r="AJ98">
        <v>0.01</v>
      </c>
      <c r="AK98">
        <v>2.4</v>
      </c>
      <c r="AL98">
        <v>0.44</v>
      </c>
      <c r="AM98">
        <v>0.76</v>
      </c>
    </row>
    <row r="99" spans="1:39" x14ac:dyDescent="0.25">
      <c r="A99">
        <v>249</v>
      </c>
      <c r="B99" t="s">
        <v>70</v>
      </c>
      <c r="C99" t="s">
        <v>71</v>
      </c>
      <c r="D99" t="s">
        <v>68</v>
      </c>
      <c r="E99" s="7">
        <f t="shared" si="32"/>
        <v>2.3680997938737907</v>
      </c>
      <c r="F99" s="8">
        <f t="shared" si="33"/>
        <v>0.37439999999999968</v>
      </c>
      <c r="G99" s="7">
        <f t="shared" si="19"/>
        <v>1.0700399687349014</v>
      </c>
      <c r="H99" s="7">
        <v>2.9399999999999999E-2</v>
      </c>
      <c r="I99" s="7">
        <v>1.5</v>
      </c>
      <c r="J99" s="7">
        <f t="shared" si="34"/>
        <v>0.55049125905568086</v>
      </c>
      <c r="K99" s="7">
        <f t="shared" si="35"/>
        <v>0.20549125905568116</v>
      </c>
      <c r="L99" s="7">
        <f t="shared" si="36"/>
        <v>3.5521496908106864</v>
      </c>
      <c r="M99" s="7">
        <f t="shared" si="36"/>
        <v>1.6050599531023519</v>
      </c>
      <c r="N99" s="7">
        <f t="shared" si="37"/>
        <v>0.55049125905568097</v>
      </c>
      <c r="O99" s="7">
        <f t="shared" si="38"/>
        <v>0.20549125905568116</v>
      </c>
      <c r="P99">
        <v>25</v>
      </c>
      <c r="Q99">
        <f t="shared" si="25"/>
        <v>298</v>
      </c>
      <c r="R99" t="s">
        <v>40</v>
      </c>
      <c r="S99" s="9" t="s">
        <v>41</v>
      </c>
      <c r="T99" t="s">
        <v>42</v>
      </c>
      <c r="U99" t="s">
        <v>72</v>
      </c>
      <c r="V99">
        <v>131.38999999999999</v>
      </c>
      <c r="W99">
        <v>2.8149999999999999</v>
      </c>
      <c r="X99">
        <v>2.4700000000000002</v>
      </c>
      <c r="Y99" s="8">
        <f t="shared" si="26"/>
        <v>-0.34499999999999975</v>
      </c>
      <c r="Z99">
        <v>-0.39500000000000002</v>
      </c>
      <c r="AA99" s="7">
        <v>9660</v>
      </c>
      <c r="AB99" s="7">
        <v>9200</v>
      </c>
      <c r="AC99">
        <f t="shared" si="27"/>
        <v>3.9637878273455551</v>
      </c>
      <c r="AD99">
        <f t="shared" si="28"/>
        <v>3.9849771264154934</v>
      </c>
      <c r="AE99" s="7">
        <f t="shared" si="29"/>
        <v>37.635017525198158</v>
      </c>
      <c r="AF99" s="7">
        <v>20</v>
      </c>
      <c r="AG99" s="7">
        <f t="shared" si="30"/>
        <v>-57.635017525198158</v>
      </c>
      <c r="AH99" s="7">
        <f t="shared" si="31"/>
        <v>-0.3449999999999997</v>
      </c>
      <c r="AI99">
        <v>0</v>
      </c>
      <c r="AJ99">
        <v>0.11</v>
      </c>
      <c r="AK99">
        <v>2.56</v>
      </c>
      <c r="AL99">
        <v>0.64</v>
      </c>
      <c r="AM99">
        <v>0.71</v>
      </c>
    </row>
    <row r="100" spans="1:39" x14ac:dyDescent="0.25">
      <c r="A100">
        <v>49</v>
      </c>
      <c r="B100" t="s">
        <v>73</v>
      </c>
      <c r="C100" t="s">
        <v>74</v>
      </c>
      <c r="D100" t="s">
        <v>68</v>
      </c>
      <c r="E100" s="7">
        <f t="shared" si="32"/>
        <v>3.6140986263961334</v>
      </c>
      <c r="F100" s="8">
        <f t="shared" si="33"/>
        <v>0.55800000000000005</v>
      </c>
      <c r="G100" s="7">
        <f t="shared" si="19"/>
        <v>1.6595869074375607</v>
      </c>
      <c r="H100" s="7">
        <v>0.22</v>
      </c>
      <c r="I100" s="7">
        <v>1.5</v>
      </c>
      <c r="J100" s="7">
        <f t="shared" si="34"/>
        <v>0.7340912590556814</v>
      </c>
      <c r="K100" s="7">
        <f t="shared" si="35"/>
        <v>0.39609125905568127</v>
      </c>
      <c r="L100" s="7">
        <f t="shared" si="36"/>
        <v>5.4211479395942028</v>
      </c>
      <c r="M100" s="7">
        <f t="shared" si="36"/>
        <v>2.4893803611563414</v>
      </c>
      <c r="N100" s="7">
        <f t="shared" si="37"/>
        <v>0.73409125905568151</v>
      </c>
      <c r="O100" s="7">
        <f t="shared" si="38"/>
        <v>0.39609125905568132</v>
      </c>
      <c r="P100">
        <v>25</v>
      </c>
      <c r="Q100">
        <f t="shared" si="25"/>
        <v>298</v>
      </c>
      <c r="R100" t="s">
        <v>40</v>
      </c>
      <c r="S100" s="9" t="s">
        <v>41</v>
      </c>
      <c r="T100" t="s">
        <v>42</v>
      </c>
      <c r="U100" t="s">
        <v>75</v>
      </c>
      <c r="V100">
        <v>153.82</v>
      </c>
      <c r="W100">
        <v>2.778</v>
      </c>
      <c r="X100">
        <v>2.44</v>
      </c>
      <c r="Y100" s="8">
        <f t="shared" si="26"/>
        <v>-0.33800000000000008</v>
      </c>
      <c r="Z100">
        <v>5.1999999999999998E-2</v>
      </c>
      <c r="AA100" s="7">
        <v>13300</v>
      </c>
      <c r="AB100" s="7">
        <v>15300</v>
      </c>
      <c r="AC100">
        <f t="shared" si="27"/>
        <v>4.1846914308175984</v>
      </c>
      <c r="AD100">
        <f t="shared" si="28"/>
        <v>4.1238516409670858</v>
      </c>
      <c r="AE100" s="7">
        <f t="shared" si="29"/>
        <v>35.691977029806388</v>
      </c>
      <c r="AF100" s="7">
        <v>20</v>
      </c>
      <c r="AG100" s="7">
        <f t="shared" si="30"/>
        <v>-55.691977029806388</v>
      </c>
      <c r="AH100" s="7">
        <f t="shared" si="31"/>
        <v>-0.33800000000000008</v>
      </c>
      <c r="AI100">
        <v>0</v>
      </c>
      <c r="AJ100">
        <v>0</v>
      </c>
      <c r="AK100">
        <v>2.56</v>
      </c>
      <c r="AL100">
        <v>0.55000000000000004</v>
      </c>
      <c r="AM100">
        <v>0.74</v>
      </c>
    </row>
    <row r="101" spans="1:39" x14ac:dyDescent="0.25">
      <c r="A101">
        <v>825</v>
      </c>
      <c r="B101" t="s">
        <v>76</v>
      </c>
      <c r="C101" t="s">
        <v>77</v>
      </c>
      <c r="D101" t="s">
        <v>68</v>
      </c>
      <c r="E101" s="7">
        <f t="shared" si="32"/>
        <v>3.1117163371060172</v>
      </c>
      <c r="F101" s="8">
        <f t="shared" si="33"/>
        <v>0.49299999999999994</v>
      </c>
      <c r="G101" s="7">
        <f t="shared" si="19"/>
        <v>0.660693448007596</v>
      </c>
      <c r="H101" s="7">
        <v>-0.18</v>
      </c>
      <c r="I101" s="7">
        <v>1.5</v>
      </c>
      <c r="J101" s="7">
        <f t="shared" si="34"/>
        <v>0.66909125905568112</v>
      </c>
      <c r="K101" s="7">
        <f t="shared" si="35"/>
        <v>-3.9087409443187889E-3</v>
      </c>
      <c r="L101" s="7">
        <f t="shared" si="36"/>
        <v>4.6675745056590259</v>
      </c>
      <c r="M101" s="7">
        <f t="shared" si="36"/>
        <v>0.99104017201139394</v>
      </c>
      <c r="N101" s="7">
        <f t="shared" si="37"/>
        <v>0.66909125905568123</v>
      </c>
      <c r="O101" s="7">
        <f t="shared" si="38"/>
        <v>-3.9087409443187889E-3</v>
      </c>
      <c r="P101">
        <v>25</v>
      </c>
      <c r="Q101">
        <f t="shared" si="25"/>
        <v>298</v>
      </c>
      <c r="R101" t="s">
        <v>40</v>
      </c>
      <c r="S101" s="9" t="s">
        <v>41</v>
      </c>
      <c r="T101" t="s">
        <v>42</v>
      </c>
      <c r="U101" t="s">
        <v>78</v>
      </c>
      <c r="V101">
        <v>96.11</v>
      </c>
      <c r="W101">
        <v>2.863</v>
      </c>
      <c r="X101">
        <v>2.19</v>
      </c>
      <c r="Y101" s="8">
        <f t="shared" si="26"/>
        <v>-0.67300000000000004</v>
      </c>
      <c r="Z101">
        <v>-0.59299999999999997</v>
      </c>
      <c r="AA101" s="7">
        <v>9560</v>
      </c>
      <c r="AB101" s="7">
        <v>10300</v>
      </c>
      <c r="AC101">
        <f t="shared" si="27"/>
        <v>4.012837224705172</v>
      </c>
      <c r="AD101">
        <f t="shared" si="28"/>
        <v>3.9804578922761</v>
      </c>
      <c r="AE101" s="7">
        <f t="shared" si="29"/>
        <v>37.20358515448828</v>
      </c>
      <c r="AF101" s="7">
        <v>20</v>
      </c>
      <c r="AG101" s="7">
        <f t="shared" si="30"/>
        <v>-57.20358515448828</v>
      </c>
      <c r="AH101" s="7">
        <f t="shared" si="31"/>
        <v>-0.67299999999999993</v>
      </c>
      <c r="AI101">
        <v>0</v>
      </c>
      <c r="AJ101">
        <v>0.12</v>
      </c>
      <c r="AK101">
        <v>2.89</v>
      </c>
      <c r="AL101">
        <v>0.66</v>
      </c>
      <c r="AM101">
        <v>0.73</v>
      </c>
    </row>
    <row r="102" spans="1:39" x14ac:dyDescent="0.25">
      <c r="A102">
        <v>170</v>
      </c>
      <c r="B102" t="s">
        <v>79</v>
      </c>
      <c r="C102" t="s">
        <v>80</v>
      </c>
      <c r="D102" t="s">
        <v>68</v>
      </c>
      <c r="E102" s="7">
        <f t="shared" si="32"/>
        <v>3.5892193464500539</v>
      </c>
      <c r="F102" s="8">
        <f t="shared" si="33"/>
        <v>0.55500000000000016</v>
      </c>
      <c r="G102" s="7">
        <f t="shared" si="19"/>
        <v>0.59020108017184425</v>
      </c>
      <c r="H102" s="7">
        <v>-0.22900000000000001</v>
      </c>
      <c r="I102" s="7">
        <v>1.5</v>
      </c>
      <c r="J102" s="7">
        <f t="shared" si="34"/>
        <v>0.73109125905568129</v>
      </c>
      <c r="K102" s="7">
        <f t="shared" si="35"/>
        <v>-5.2908740944318799E-2</v>
      </c>
      <c r="L102" s="7">
        <f t="shared" si="36"/>
        <v>5.3838290196750798</v>
      </c>
      <c r="M102" s="7">
        <f t="shared" si="36"/>
        <v>0.88530162025776638</v>
      </c>
      <c r="N102" s="7">
        <f t="shared" si="37"/>
        <v>0.7310912590556814</v>
      </c>
      <c r="O102" s="7">
        <f t="shared" si="38"/>
        <v>-5.2908740944318799E-2</v>
      </c>
      <c r="P102">
        <v>25</v>
      </c>
      <c r="Q102">
        <f t="shared" si="25"/>
        <v>298</v>
      </c>
      <c r="R102" t="s">
        <v>40</v>
      </c>
      <c r="S102" s="9" t="s">
        <v>41</v>
      </c>
      <c r="T102" t="s">
        <v>42</v>
      </c>
      <c r="U102" t="s">
        <v>81</v>
      </c>
      <c r="V102">
        <v>78.11</v>
      </c>
      <c r="W102">
        <v>2.774</v>
      </c>
      <c r="X102">
        <v>1.99</v>
      </c>
      <c r="Y102" s="8">
        <f t="shared" si="26"/>
        <v>-0.78400000000000003</v>
      </c>
      <c r="Z102">
        <v>-0.64400000000000002</v>
      </c>
      <c r="AA102" s="7">
        <v>11600</v>
      </c>
      <c r="AB102" s="7">
        <v>12600</v>
      </c>
      <c r="AC102">
        <f t="shared" si="27"/>
        <v>4.1003705451175625</v>
      </c>
      <c r="AD102">
        <f t="shared" si="28"/>
        <v>4.0644579892269181</v>
      </c>
      <c r="AE102" s="7">
        <f t="shared" si="29"/>
        <v>36.43365300497085</v>
      </c>
      <c r="AF102" s="7">
        <v>20</v>
      </c>
      <c r="AG102" s="7">
        <f t="shared" si="30"/>
        <v>-56.43365300497085</v>
      </c>
      <c r="AH102" s="7">
        <f t="shared" si="31"/>
        <v>-0.78400000000000014</v>
      </c>
      <c r="AI102">
        <v>0</v>
      </c>
      <c r="AJ102">
        <v>0.12</v>
      </c>
      <c r="AK102">
        <v>2.96</v>
      </c>
      <c r="AL102">
        <v>0.69</v>
      </c>
      <c r="AM102">
        <v>0.72</v>
      </c>
    </row>
    <row r="103" spans="1:39" x14ac:dyDescent="0.25">
      <c r="A103">
        <v>670</v>
      </c>
      <c r="B103" t="s">
        <v>82</v>
      </c>
      <c r="C103" t="s">
        <v>83</v>
      </c>
      <c r="D103" t="s">
        <v>68</v>
      </c>
      <c r="E103" s="7">
        <f t="shared" si="32"/>
        <v>14.125375446227544</v>
      </c>
      <c r="F103" s="8">
        <f t="shared" si="33"/>
        <v>1.1499999999999999</v>
      </c>
      <c r="G103" s="7">
        <f t="shared" si="19"/>
        <v>3.8018939632056119</v>
      </c>
      <c r="H103" s="7">
        <v>0.57999999999999996</v>
      </c>
      <c r="I103" s="7">
        <v>1.5</v>
      </c>
      <c r="J103" s="7">
        <f t="shared" si="34"/>
        <v>1.3260912590556813</v>
      </c>
      <c r="K103" s="7">
        <f t="shared" si="35"/>
        <v>0.75609125905568131</v>
      </c>
      <c r="L103" s="7">
        <f t="shared" si="36"/>
        <v>21.188063169341323</v>
      </c>
      <c r="M103" s="7">
        <f t="shared" si="36"/>
        <v>5.7028409448084192</v>
      </c>
      <c r="N103" s="7">
        <f t="shared" si="37"/>
        <v>1.3260912590556815</v>
      </c>
      <c r="O103" s="7">
        <f t="shared" si="38"/>
        <v>0.75609125905568131</v>
      </c>
      <c r="P103">
        <v>25</v>
      </c>
      <c r="Q103">
        <f t="shared" si="25"/>
        <v>298</v>
      </c>
      <c r="R103" t="s">
        <v>40</v>
      </c>
      <c r="S103" s="9" t="s">
        <v>41</v>
      </c>
      <c r="T103" t="s">
        <v>42</v>
      </c>
      <c r="U103" t="s">
        <v>84</v>
      </c>
      <c r="V103">
        <v>165.83</v>
      </c>
      <c r="W103">
        <v>3.54</v>
      </c>
      <c r="X103">
        <v>2.97</v>
      </c>
      <c r="Y103" s="8">
        <f t="shared" si="26"/>
        <v>-0.56999999999999984</v>
      </c>
      <c r="Z103">
        <v>-0.14000000000000001</v>
      </c>
      <c r="AA103" s="7">
        <v>2370</v>
      </c>
      <c r="AB103" s="7">
        <v>2470</v>
      </c>
      <c r="AC103">
        <f t="shared" si="27"/>
        <v>3.3926969532596658</v>
      </c>
      <c r="AD103">
        <f t="shared" si="28"/>
        <v>3.374748346010104</v>
      </c>
      <c r="AE103" s="7">
        <f t="shared" si="29"/>
        <v>42.658261498843871</v>
      </c>
      <c r="AF103" s="7">
        <v>20</v>
      </c>
      <c r="AG103" s="7">
        <f t="shared" si="30"/>
        <v>-62.658261498843871</v>
      </c>
      <c r="AH103" s="7">
        <f t="shared" si="31"/>
        <v>-0.56999999999999984</v>
      </c>
      <c r="AI103">
        <v>0</v>
      </c>
      <c r="AJ103">
        <v>0.12</v>
      </c>
      <c r="AK103">
        <v>3.08</v>
      </c>
      <c r="AL103">
        <v>0.73</v>
      </c>
      <c r="AM103">
        <v>0.84</v>
      </c>
    </row>
    <row r="104" spans="1:39" x14ac:dyDescent="0.25">
      <c r="A104">
        <v>509</v>
      </c>
      <c r="B104" t="s">
        <v>85</v>
      </c>
      <c r="C104" t="s">
        <v>86</v>
      </c>
      <c r="D104" t="s">
        <v>68</v>
      </c>
      <c r="E104" s="7">
        <f t="shared" si="32"/>
        <v>7.3620709749473576</v>
      </c>
      <c r="F104" s="8">
        <f t="shared" si="33"/>
        <v>0.86699999999999977</v>
      </c>
      <c r="G104" s="7">
        <f t="shared" si="19"/>
        <v>1.2912192736135342</v>
      </c>
      <c r="H104" s="7">
        <v>0.111</v>
      </c>
      <c r="I104" s="7">
        <v>1.5</v>
      </c>
      <c r="J104" s="7">
        <f t="shared" si="34"/>
        <v>1.0430912590556809</v>
      </c>
      <c r="K104" s="7">
        <f t="shared" si="35"/>
        <v>0.28709125905568122</v>
      </c>
      <c r="L104" s="7">
        <f t="shared" si="36"/>
        <v>11.043106462421036</v>
      </c>
      <c r="M104" s="7">
        <f t="shared" si="36"/>
        <v>1.9368289104203011</v>
      </c>
      <c r="N104" s="7">
        <f t="shared" si="37"/>
        <v>1.0430912590556811</v>
      </c>
      <c r="O104" s="7">
        <f t="shared" si="38"/>
        <v>0.28709125905568122</v>
      </c>
      <c r="P104">
        <v>25</v>
      </c>
      <c r="Q104">
        <f t="shared" si="25"/>
        <v>298</v>
      </c>
      <c r="R104" t="s">
        <v>40</v>
      </c>
      <c r="S104" s="9" t="s">
        <v>41</v>
      </c>
      <c r="T104" t="s">
        <v>42</v>
      </c>
      <c r="U104" t="s">
        <v>87</v>
      </c>
      <c r="V104">
        <v>92.14</v>
      </c>
      <c r="W104">
        <v>3.2959999999999998</v>
      </c>
      <c r="X104">
        <v>2.54</v>
      </c>
      <c r="Y104" s="8">
        <f t="shared" si="26"/>
        <v>-0.75599999999999978</v>
      </c>
      <c r="Z104">
        <v>-0.56599999999999995</v>
      </c>
      <c r="AA104" s="7">
        <v>3160</v>
      </c>
      <c r="AB104" s="7">
        <v>3790</v>
      </c>
      <c r="AC104">
        <f t="shared" si="27"/>
        <v>3.5786392099680722</v>
      </c>
      <c r="AD104">
        <f t="shared" si="28"/>
        <v>3.4996870826184039</v>
      </c>
      <c r="AE104" s="7">
        <f t="shared" si="29"/>
        <v>41.022736641347876</v>
      </c>
      <c r="AF104" s="7">
        <v>20</v>
      </c>
      <c r="AG104" s="7">
        <f t="shared" si="30"/>
        <v>-61.022736641347876</v>
      </c>
      <c r="AH104" s="7">
        <f t="shared" si="31"/>
        <v>-0.75599999999999978</v>
      </c>
      <c r="AI104">
        <v>0</v>
      </c>
      <c r="AJ104">
        <v>0.12</v>
      </c>
      <c r="AK104">
        <v>3.4300000000000006</v>
      </c>
      <c r="AL104">
        <v>0.63</v>
      </c>
      <c r="AM104">
        <v>0.86</v>
      </c>
    </row>
    <row r="105" spans="1:39" x14ac:dyDescent="0.25">
      <c r="A105">
        <v>257</v>
      </c>
      <c r="B105" t="s">
        <v>88</v>
      </c>
      <c r="C105" t="s">
        <v>89</v>
      </c>
      <c r="D105" t="s">
        <v>68</v>
      </c>
      <c r="E105" s="7">
        <f t="shared" si="32"/>
        <v>85.605171172009634</v>
      </c>
      <c r="F105" s="8">
        <f t="shared" si="33"/>
        <v>1.9325000000000006</v>
      </c>
      <c r="G105" s="7">
        <f t="shared" si="19"/>
        <v>0.81002794168035064</v>
      </c>
      <c r="H105" s="7">
        <v>-9.1499999999999998E-2</v>
      </c>
      <c r="I105" s="7">
        <v>1.5</v>
      </c>
      <c r="J105" s="7">
        <f t="shared" si="34"/>
        <v>2.1085912590556819</v>
      </c>
      <c r="K105" s="7">
        <f t="shared" si="35"/>
        <v>8.4591259055681323E-2</v>
      </c>
      <c r="L105" s="7">
        <f t="shared" si="36"/>
        <v>128.40775675801447</v>
      </c>
      <c r="M105" s="7">
        <f t="shared" si="36"/>
        <v>1.2150419125205261</v>
      </c>
      <c r="N105" s="7">
        <f t="shared" si="37"/>
        <v>2.1085912590556823</v>
      </c>
      <c r="O105" s="7">
        <f t="shared" si="38"/>
        <v>8.4591259055681323E-2</v>
      </c>
      <c r="P105">
        <v>25</v>
      </c>
      <c r="Q105">
        <f t="shared" si="25"/>
        <v>298</v>
      </c>
      <c r="R105" t="s">
        <v>40</v>
      </c>
      <c r="S105" s="9" t="s">
        <v>41</v>
      </c>
      <c r="T105" t="s">
        <v>42</v>
      </c>
      <c r="U105" t="s">
        <v>90</v>
      </c>
      <c r="V105">
        <v>167.85</v>
      </c>
      <c r="W105">
        <v>4.2140000000000004</v>
      </c>
      <c r="X105">
        <v>2.19</v>
      </c>
      <c r="Y105" s="8">
        <f t="shared" si="26"/>
        <v>-2.0240000000000005</v>
      </c>
      <c r="Z105">
        <v>-1.8240000000000001</v>
      </c>
      <c r="AA105">
        <v>629</v>
      </c>
      <c r="AB105" s="7">
        <v>1770</v>
      </c>
      <c r="AC105">
        <f t="shared" si="27"/>
        <v>3.2479732663618068</v>
      </c>
      <c r="AD105">
        <f t="shared" si="28"/>
        <v>2.7986506454452691</v>
      </c>
      <c r="AE105" s="7">
        <f t="shared" si="29"/>
        <v>43.931232966330718</v>
      </c>
      <c r="AF105" s="7">
        <v>20</v>
      </c>
      <c r="AG105" s="7">
        <f t="shared" si="30"/>
        <v>-63.931232966330718</v>
      </c>
      <c r="AH105" s="7">
        <f t="shared" si="31"/>
        <v>-2.0240000000000005</v>
      </c>
      <c r="AI105">
        <v>0.18</v>
      </c>
      <c r="AJ105">
        <v>0.12</v>
      </c>
      <c r="AK105">
        <v>3.55</v>
      </c>
      <c r="AL105">
        <v>0.6</v>
      </c>
      <c r="AM105">
        <v>0.88</v>
      </c>
    </row>
    <row r="106" spans="1:39" x14ac:dyDescent="0.25">
      <c r="A106">
        <v>523</v>
      </c>
      <c r="B106" t="s">
        <v>91</v>
      </c>
      <c r="C106" t="s">
        <v>92</v>
      </c>
      <c r="D106" t="s">
        <v>68</v>
      </c>
      <c r="E106" s="7">
        <f t="shared" si="32"/>
        <v>27.925438412373399</v>
      </c>
      <c r="F106" s="8">
        <f t="shared" si="33"/>
        <v>1.4460000000000002</v>
      </c>
      <c r="G106" s="7">
        <f t="shared" si="19"/>
        <v>2.2387211385683394</v>
      </c>
      <c r="H106" s="7">
        <v>0.35</v>
      </c>
      <c r="I106" s="7">
        <v>1.5</v>
      </c>
      <c r="J106" s="7">
        <f t="shared" si="34"/>
        <v>1.6220912590556815</v>
      </c>
      <c r="K106" s="7">
        <f t="shared" si="35"/>
        <v>0.52609125905568122</v>
      </c>
      <c r="L106" s="7">
        <f t="shared" si="36"/>
        <v>41.888157618560108</v>
      </c>
      <c r="M106" s="7">
        <f t="shared" si="36"/>
        <v>3.3580817078525094</v>
      </c>
      <c r="N106" s="7">
        <f t="shared" si="37"/>
        <v>1.6220912590556815</v>
      </c>
      <c r="O106" s="7">
        <f t="shared" si="38"/>
        <v>0.52609125905568122</v>
      </c>
      <c r="P106">
        <v>25</v>
      </c>
      <c r="Q106">
        <f t="shared" si="25"/>
        <v>298</v>
      </c>
      <c r="R106" t="s">
        <v>40</v>
      </c>
      <c r="S106" s="9" t="s">
        <v>41</v>
      </c>
      <c r="T106" t="s">
        <v>42</v>
      </c>
      <c r="U106" t="s">
        <v>93</v>
      </c>
      <c r="V106">
        <v>112.56</v>
      </c>
      <c r="W106">
        <v>3.7360000000000002</v>
      </c>
      <c r="X106">
        <v>2.64</v>
      </c>
      <c r="Y106" s="8">
        <f t="shared" si="26"/>
        <v>-1.0960000000000001</v>
      </c>
      <c r="Z106">
        <v>-0.89600000000000002</v>
      </c>
      <c r="AA106" s="7">
        <v>1240</v>
      </c>
      <c r="AB106" s="7">
        <v>1600</v>
      </c>
      <c r="AC106">
        <f t="shared" si="27"/>
        <v>3.2041199826559246</v>
      </c>
      <c r="AD106">
        <f t="shared" si="28"/>
        <v>3.0934216851622351</v>
      </c>
      <c r="AE106" s="7">
        <f t="shared" si="29"/>
        <v>44.316960970569525</v>
      </c>
      <c r="AF106" s="7">
        <v>20</v>
      </c>
      <c r="AG106" s="7">
        <f t="shared" si="30"/>
        <v>-64.316960970569525</v>
      </c>
      <c r="AH106" s="7">
        <f t="shared" si="31"/>
        <v>-1.0960000000000003</v>
      </c>
      <c r="AI106">
        <v>0</v>
      </c>
      <c r="AJ106">
        <v>0.11</v>
      </c>
      <c r="AK106">
        <v>3.59</v>
      </c>
      <c r="AL106">
        <v>0.77</v>
      </c>
      <c r="AM106">
        <v>0.84</v>
      </c>
    </row>
    <row r="107" spans="1:39" x14ac:dyDescent="0.25">
      <c r="A107">
        <v>413</v>
      </c>
      <c r="B107" t="s">
        <v>94</v>
      </c>
      <c r="C107" t="s">
        <v>95</v>
      </c>
      <c r="D107" t="s">
        <v>68</v>
      </c>
      <c r="E107" s="7">
        <f t="shared" si="32"/>
        <v>23.878112829131776</v>
      </c>
      <c r="F107" s="8">
        <f t="shared" si="33"/>
        <v>1.3779999999999999</v>
      </c>
      <c r="G107" s="7">
        <f t="shared" si="19"/>
        <v>2.3388372386593552</v>
      </c>
      <c r="H107" s="7">
        <v>0.36899999999999999</v>
      </c>
      <c r="I107" s="7">
        <v>1.5</v>
      </c>
      <c r="J107" s="7">
        <f t="shared" si="34"/>
        <v>1.5540912590556812</v>
      </c>
      <c r="K107" s="7">
        <f t="shared" si="35"/>
        <v>0.54509125905568134</v>
      </c>
      <c r="L107" s="7">
        <f t="shared" si="36"/>
        <v>35.817169243697677</v>
      </c>
      <c r="M107" s="7">
        <f t="shared" si="36"/>
        <v>3.5082558579890337</v>
      </c>
      <c r="N107" s="7">
        <f t="shared" si="37"/>
        <v>1.5540912590556815</v>
      </c>
      <c r="O107" s="7">
        <f t="shared" si="38"/>
        <v>0.54509125905568145</v>
      </c>
      <c r="P107">
        <v>25</v>
      </c>
      <c r="Q107">
        <f t="shared" si="25"/>
        <v>298</v>
      </c>
      <c r="R107" t="s">
        <v>40</v>
      </c>
      <c r="S107" s="9" t="s">
        <v>41</v>
      </c>
      <c r="T107" t="s">
        <v>42</v>
      </c>
      <c r="U107" t="s">
        <v>96</v>
      </c>
      <c r="V107">
        <v>104.15</v>
      </c>
      <c r="W107">
        <v>3.899</v>
      </c>
      <c r="X107">
        <v>2.89</v>
      </c>
      <c r="Y107" s="8">
        <f t="shared" si="26"/>
        <v>-1.0089999999999999</v>
      </c>
      <c r="Z107">
        <v>-0.94899999999999995</v>
      </c>
      <c r="AA107">
        <v>674</v>
      </c>
      <c r="AB107">
        <v>853</v>
      </c>
      <c r="AC107">
        <f t="shared" si="27"/>
        <v>2.9309490311675228</v>
      </c>
      <c r="AD107">
        <f t="shared" si="28"/>
        <v>2.8286598965353198</v>
      </c>
      <c r="AE107" s="7">
        <f t="shared" si="29"/>
        <v>46.719738528581786</v>
      </c>
      <c r="AF107" s="7">
        <v>20</v>
      </c>
      <c r="AG107" s="7">
        <f t="shared" si="30"/>
        <v>-66.719738528581786</v>
      </c>
      <c r="AH107" s="7">
        <f t="shared" si="31"/>
        <v>-1.0089999999999999</v>
      </c>
      <c r="AI107">
        <v>0</v>
      </c>
      <c r="AJ107">
        <v>0.17</v>
      </c>
      <c r="AK107">
        <v>3.8600000000000003</v>
      </c>
      <c r="AL107">
        <v>0.7</v>
      </c>
      <c r="AM107">
        <v>0.96</v>
      </c>
    </row>
    <row r="108" spans="1:39" x14ac:dyDescent="0.25">
      <c r="A108">
        <v>363</v>
      </c>
      <c r="B108" t="s">
        <v>97</v>
      </c>
      <c r="C108" t="s">
        <v>98</v>
      </c>
      <c r="D108" t="s">
        <v>68</v>
      </c>
      <c r="E108" s="7">
        <f t="shared" si="32"/>
        <v>15.631476426409552</v>
      </c>
      <c r="F108" s="8">
        <f t="shared" si="33"/>
        <v>1.1940000000000002</v>
      </c>
      <c r="G108" s="7">
        <f t="shared" si="19"/>
        <v>2.8183829312644542</v>
      </c>
      <c r="H108" s="7">
        <v>0.45</v>
      </c>
      <c r="I108" s="7">
        <v>1.5</v>
      </c>
      <c r="J108" s="7">
        <f t="shared" si="34"/>
        <v>1.3700912590556815</v>
      </c>
      <c r="K108" s="7">
        <f t="shared" si="35"/>
        <v>0.6260912590556813</v>
      </c>
      <c r="L108" s="7">
        <f t="shared" si="36"/>
        <v>23.447214639614334</v>
      </c>
      <c r="M108" s="7">
        <f t="shared" si="36"/>
        <v>4.2275743968966824</v>
      </c>
      <c r="N108" s="7">
        <f t="shared" si="37"/>
        <v>1.3700912590556817</v>
      </c>
      <c r="O108" s="7">
        <f t="shared" si="38"/>
        <v>0.62609125905568142</v>
      </c>
      <c r="P108">
        <v>25</v>
      </c>
      <c r="Q108">
        <f t="shared" si="25"/>
        <v>298</v>
      </c>
      <c r="R108" t="s">
        <v>40</v>
      </c>
      <c r="S108" s="9" t="s">
        <v>41</v>
      </c>
      <c r="T108" t="s">
        <v>42</v>
      </c>
      <c r="U108" t="s">
        <v>99</v>
      </c>
      <c r="V108">
        <v>106.17</v>
      </c>
      <c r="W108">
        <v>3.8340000000000001</v>
      </c>
      <c r="X108">
        <v>3.09</v>
      </c>
      <c r="Y108" s="8">
        <f t="shared" si="26"/>
        <v>-0.74400000000000022</v>
      </c>
      <c r="Z108">
        <v>-0.67400000000000004</v>
      </c>
      <c r="AA108">
        <v>908</v>
      </c>
      <c r="AB108" s="7">
        <v>1070</v>
      </c>
      <c r="AC108">
        <f t="shared" si="27"/>
        <v>3.0293837776852097</v>
      </c>
      <c r="AD108">
        <f t="shared" si="28"/>
        <v>2.958085848521085</v>
      </c>
      <c r="AE108" s="7">
        <f t="shared" si="29"/>
        <v>45.853918797118268</v>
      </c>
      <c r="AF108" s="7">
        <v>20</v>
      </c>
      <c r="AG108" s="7">
        <f t="shared" si="30"/>
        <v>-65.853918797118268</v>
      </c>
      <c r="AH108" s="7">
        <f t="shared" si="31"/>
        <v>-0.74400000000000022</v>
      </c>
      <c r="AI108">
        <v>0</v>
      </c>
      <c r="AJ108">
        <v>0.12</v>
      </c>
      <c r="AK108">
        <v>3.9000000000000004</v>
      </c>
      <c r="AL108">
        <v>0.57999999999999996</v>
      </c>
      <c r="AM108">
        <v>1</v>
      </c>
    </row>
    <row r="109" spans="1:39" x14ac:dyDescent="0.25">
      <c r="A109">
        <v>468</v>
      </c>
      <c r="B109" t="s">
        <v>100</v>
      </c>
      <c r="C109" t="s">
        <v>101</v>
      </c>
      <c r="D109" t="s">
        <v>68</v>
      </c>
      <c r="E109" s="7">
        <f t="shared" si="32"/>
        <v>12.882495516931352</v>
      </c>
      <c r="F109" s="8">
        <f t="shared" si="33"/>
        <v>1.1100000000000003</v>
      </c>
      <c r="G109" s="7">
        <f t="shared" si="19"/>
        <v>3.1622776601683795</v>
      </c>
      <c r="H109" s="7">
        <v>0.5</v>
      </c>
      <c r="I109" s="7">
        <v>1.5</v>
      </c>
      <c r="J109" s="7">
        <f t="shared" si="34"/>
        <v>1.2860912590556817</v>
      </c>
      <c r="K109" s="7">
        <f t="shared" si="35"/>
        <v>0.67609125905568124</v>
      </c>
      <c r="L109" s="7">
        <f t="shared" si="36"/>
        <v>19.323743275397032</v>
      </c>
      <c r="M109" s="7">
        <f t="shared" si="36"/>
        <v>4.74341649025257</v>
      </c>
      <c r="N109" s="7">
        <f t="shared" si="37"/>
        <v>1.2860912590556817</v>
      </c>
      <c r="O109" s="7">
        <f t="shared" si="38"/>
        <v>0.67609125905568135</v>
      </c>
      <c r="P109">
        <v>25</v>
      </c>
      <c r="Q109">
        <f t="shared" si="25"/>
        <v>298</v>
      </c>
      <c r="R109" t="s">
        <v>40</v>
      </c>
      <c r="S109" s="9" t="s">
        <v>41</v>
      </c>
      <c r="T109" t="s">
        <v>42</v>
      </c>
      <c r="U109" t="s">
        <v>102</v>
      </c>
      <c r="V109">
        <v>106.17</v>
      </c>
      <c r="W109">
        <v>3.7</v>
      </c>
      <c r="X109">
        <v>3.09</v>
      </c>
      <c r="Y109" s="8">
        <f t="shared" si="26"/>
        <v>-0.61000000000000032</v>
      </c>
      <c r="Z109">
        <v>-0.55000000000000004</v>
      </c>
      <c r="AA109">
        <v>916</v>
      </c>
      <c r="AB109" s="7">
        <v>1180</v>
      </c>
      <c r="AC109">
        <f t="shared" si="27"/>
        <v>3.0718820073061255</v>
      </c>
      <c r="AD109">
        <f t="shared" si="28"/>
        <v>2.9618954736678504</v>
      </c>
      <c r="AE109" s="7">
        <f t="shared" si="29"/>
        <v>45.480109679303908</v>
      </c>
      <c r="AF109" s="7">
        <v>20</v>
      </c>
      <c r="AG109" s="7">
        <f t="shared" si="30"/>
        <v>-65.480109679303908</v>
      </c>
      <c r="AH109" s="7">
        <f t="shared" si="31"/>
        <v>-0.61000000000000032</v>
      </c>
      <c r="AI109">
        <v>0</v>
      </c>
      <c r="AJ109">
        <v>0.12</v>
      </c>
      <c r="AK109">
        <v>3.9000000000000004</v>
      </c>
      <c r="AL109">
        <v>0.57999999999999996</v>
      </c>
      <c r="AM109">
        <v>1</v>
      </c>
    </row>
    <row r="110" spans="1:39" x14ac:dyDescent="0.25">
      <c r="A110">
        <v>411</v>
      </c>
      <c r="B110" t="s">
        <v>103</v>
      </c>
      <c r="C110" t="s">
        <v>104</v>
      </c>
      <c r="D110" t="s">
        <v>68</v>
      </c>
      <c r="E110" s="7">
        <f t="shared" si="32"/>
        <v>11.776059735208081</v>
      </c>
      <c r="F110" s="8">
        <f t="shared" si="33"/>
        <v>1.0710000000000002</v>
      </c>
      <c r="G110" s="7">
        <f t="shared" si="19"/>
        <v>2.8773984147356697</v>
      </c>
      <c r="H110" s="7">
        <v>0.45900000000000002</v>
      </c>
      <c r="I110" s="7">
        <v>1.5</v>
      </c>
      <c r="J110" s="7">
        <f t="shared" si="34"/>
        <v>1.2470912590556815</v>
      </c>
      <c r="K110" s="7">
        <f t="shared" si="35"/>
        <v>0.63509125905568131</v>
      </c>
      <c r="L110" s="7">
        <f t="shared" si="36"/>
        <v>17.664089602812126</v>
      </c>
      <c r="M110" s="7">
        <f t="shared" si="36"/>
        <v>4.3160976221035048</v>
      </c>
      <c r="N110" s="7">
        <f t="shared" si="37"/>
        <v>1.2470912590556815</v>
      </c>
      <c r="O110" s="7">
        <f t="shared" si="38"/>
        <v>0.63509125905568131</v>
      </c>
      <c r="P110">
        <v>25</v>
      </c>
      <c r="Q110">
        <f t="shared" si="25"/>
        <v>298</v>
      </c>
      <c r="R110" t="s">
        <v>40</v>
      </c>
      <c r="S110" s="9" t="s">
        <v>41</v>
      </c>
      <c r="T110" t="s">
        <v>42</v>
      </c>
      <c r="U110" t="s">
        <v>105</v>
      </c>
      <c r="V110">
        <v>106.17</v>
      </c>
      <c r="W110">
        <v>3.6419999999999999</v>
      </c>
      <c r="X110">
        <v>3.03</v>
      </c>
      <c r="Y110" s="8">
        <f t="shared" si="26"/>
        <v>-0.6120000000000001</v>
      </c>
      <c r="Z110">
        <v>-0.49199999999999999</v>
      </c>
      <c r="AA110" s="7">
        <v>1010</v>
      </c>
      <c r="AB110" s="7">
        <v>1280</v>
      </c>
      <c r="AC110">
        <f t="shared" si="27"/>
        <v>3.1072099696478683</v>
      </c>
      <c r="AD110">
        <f t="shared" si="28"/>
        <v>3.0043213737826426</v>
      </c>
      <c r="AE110" s="7">
        <f t="shared" si="29"/>
        <v>45.16936933658981</v>
      </c>
      <c r="AF110" s="7">
        <v>20</v>
      </c>
      <c r="AG110" s="7">
        <f t="shared" si="30"/>
        <v>-65.16936933658981</v>
      </c>
      <c r="AH110" s="7">
        <f t="shared" si="31"/>
        <v>-0.61200000000000021</v>
      </c>
      <c r="AI110">
        <v>0</v>
      </c>
      <c r="AJ110">
        <v>0.12</v>
      </c>
      <c r="AK110">
        <v>3.92</v>
      </c>
      <c r="AL110">
        <v>0.64</v>
      </c>
      <c r="AM110">
        <v>1</v>
      </c>
    </row>
    <row r="111" spans="1:39" x14ac:dyDescent="0.25">
      <c r="A111">
        <v>229</v>
      </c>
      <c r="B111" t="s">
        <v>106</v>
      </c>
      <c r="C111" t="s">
        <v>107</v>
      </c>
      <c r="D111" t="s">
        <v>68</v>
      </c>
      <c r="E111" s="7">
        <f t="shared" si="32"/>
        <v>33.189445755261033</v>
      </c>
      <c r="F111" s="8">
        <f t="shared" si="33"/>
        <v>1.5209999999999999</v>
      </c>
      <c r="G111" s="7">
        <f t="shared" si="19"/>
        <v>2.0417379446695296</v>
      </c>
      <c r="H111" s="7">
        <v>0.31</v>
      </c>
      <c r="I111" s="7">
        <v>1.5</v>
      </c>
      <c r="J111" s="7">
        <f t="shared" si="34"/>
        <v>1.6970912590556813</v>
      </c>
      <c r="K111" s="7">
        <f t="shared" si="35"/>
        <v>0.48609125905568129</v>
      </c>
      <c r="L111" s="7">
        <f t="shared" si="36"/>
        <v>49.784168632891586</v>
      </c>
      <c r="M111" s="7">
        <f t="shared" si="36"/>
        <v>3.0626069170042944</v>
      </c>
      <c r="N111" s="7">
        <f t="shared" si="37"/>
        <v>1.6970912590556815</v>
      </c>
      <c r="O111" s="7">
        <f t="shared" si="38"/>
        <v>0.48609125905568129</v>
      </c>
      <c r="P111">
        <v>25</v>
      </c>
      <c r="Q111">
        <f t="shared" si="25"/>
        <v>298</v>
      </c>
      <c r="R111" t="s">
        <v>40</v>
      </c>
      <c r="S111" s="9" t="s">
        <v>41</v>
      </c>
      <c r="T111" t="s">
        <v>42</v>
      </c>
      <c r="U111" t="s">
        <v>108</v>
      </c>
      <c r="V111">
        <v>202.3</v>
      </c>
      <c r="W111">
        <v>4.3209999999999997</v>
      </c>
      <c r="X111">
        <v>3.11</v>
      </c>
      <c r="Y111" s="8">
        <f t="shared" si="26"/>
        <v>-1.2109999999999999</v>
      </c>
      <c r="Z111">
        <v>-1.101</v>
      </c>
      <c r="AA111">
        <v>338</v>
      </c>
      <c r="AB111">
        <v>467</v>
      </c>
      <c r="AC111">
        <f t="shared" si="27"/>
        <v>2.6693168805661123</v>
      </c>
      <c r="AD111">
        <f t="shared" si="28"/>
        <v>2.5289167002776547</v>
      </c>
      <c r="AE111" s="7">
        <f t="shared" si="29"/>
        <v>49.021022235704812</v>
      </c>
      <c r="AF111" s="7">
        <v>20</v>
      </c>
      <c r="AG111" s="7">
        <f t="shared" si="30"/>
        <v>-69.021022235704805</v>
      </c>
      <c r="AH111" s="7">
        <f t="shared" si="31"/>
        <v>-1.2109999999999999</v>
      </c>
      <c r="AI111">
        <v>0.09</v>
      </c>
      <c r="AJ111">
        <v>0.13</v>
      </c>
      <c r="AK111">
        <v>4.05</v>
      </c>
      <c r="AL111">
        <v>0.67</v>
      </c>
      <c r="AM111">
        <v>1</v>
      </c>
    </row>
    <row r="112" spans="1:39" x14ac:dyDescent="0.25">
      <c r="A112">
        <v>471</v>
      </c>
      <c r="B112" t="s">
        <v>109</v>
      </c>
      <c r="C112" t="s">
        <v>110</v>
      </c>
      <c r="D112" t="s">
        <v>68</v>
      </c>
      <c r="E112" s="7">
        <f t="shared" si="32"/>
        <v>71.779429127136225</v>
      </c>
      <c r="F112" s="8">
        <f t="shared" si="33"/>
        <v>1.8560000000000001</v>
      </c>
      <c r="G112" s="7">
        <f t="shared" si="19"/>
        <v>4.8977881936844625</v>
      </c>
      <c r="H112" s="7">
        <v>0.69</v>
      </c>
      <c r="I112" s="7">
        <v>1.5</v>
      </c>
      <c r="J112" s="7">
        <f t="shared" si="34"/>
        <v>2.0320912590556812</v>
      </c>
      <c r="K112" s="7">
        <f t="shared" si="35"/>
        <v>0.8660912590556813</v>
      </c>
      <c r="L112" s="7">
        <f t="shared" si="36"/>
        <v>107.66914369070427</v>
      </c>
      <c r="M112" s="7">
        <f t="shared" si="36"/>
        <v>7.3466822905266955</v>
      </c>
      <c r="N112" s="7">
        <f t="shared" si="37"/>
        <v>2.0320912590556812</v>
      </c>
      <c r="O112" s="7">
        <f t="shared" si="38"/>
        <v>0.86609125905568141</v>
      </c>
      <c r="P112">
        <v>25</v>
      </c>
      <c r="Q112">
        <f t="shared" si="25"/>
        <v>298</v>
      </c>
      <c r="R112" t="s">
        <v>40</v>
      </c>
      <c r="S112" s="9" t="s">
        <v>41</v>
      </c>
      <c r="T112" t="s">
        <v>42</v>
      </c>
      <c r="U112" t="s">
        <v>111</v>
      </c>
      <c r="V112">
        <v>147</v>
      </c>
      <c r="W112">
        <v>4.4459999999999997</v>
      </c>
      <c r="X112">
        <v>3.28</v>
      </c>
      <c r="Y112" s="8">
        <f t="shared" si="26"/>
        <v>-1.1659999999999999</v>
      </c>
      <c r="Z112">
        <v>-1.006</v>
      </c>
      <c r="AA112">
        <v>88</v>
      </c>
      <c r="AB112">
        <v>429</v>
      </c>
      <c r="AC112">
        <f t="shared" si="27"/>
        <v>2.6324572921847245</v>
      </c>
      <c r="AD112">
        <f t="shared" si="28"/>
        <v>1.9444826721501687</v>
      </c>
      <c r="AE112" s="7">
        <f t="shared" si="29"/>
        <v>49.345234569694981</v>
      </c>
      <c r="AF112" s="7">
        <v>20</v>
      </c>
      <c r="AG112" s="7">
        <f t="shared" si="30"/>
        <v>-69.345234569694981</v>
      </c>
      <c r="AH112" s="7">
        <f t="shared" si="31"/>
        <v>-1.1660000000000001</v>
      </c>
      <c r="AI112">
        <v>0</v>
      </c>
      <c r="AJ112">
        <v>0.1</v>
      </c>
      <c r="AK112">
        <v>4.13</v>
      </c>
      <c r="AL112">
        <v>0.88</v>
      </c>
      <c r="AM112">
        <v>0.96</v>
      </c>
    </row>
    <row r="113" spans="1:39" x14ac:dyDescent="0.25">
      <c r="A113">
        <v>124</v>
      </c>
      <c r="B113" t="s">
        <v>112</v>
      </c>
      <c r="C113" t="s">
        <v>113</v>
      </c>
      <c r="D113" t="s">
        <v>68</v>
      </c>
      <c r="E113" s="7">
        <f t="shared" si="32"/>
        <v>6958.2495470060567</v>
      </c>
      <c r="F113" s="8">
        <f t="shared" si="33"/>
        <v>3.8425000000000002</v>
      </c>
      <c r="G113" s="7">
        <f t="shared" si="19"/>
        <v>0.86996143306526785</v>
      </c>
      <c r="H113" s="7">
        <v>-6.0499999999999998E-2</v>
      </c>
      <c r="I113" s="7">
        <v>1.5</v>
      </c>
      <c r="J113" s="7">
        <f t="shared" si="34"/>
        <v>4.0185912590556816</v>
      </c>
      <c r="K113" s="7">
        <f t="shared" si="35"/>
        <v>0.11559125905568125</v>
      </c>
      <c r="L113" s="7">
        <f t="shared" si="36"/>
        <v>10437.374320509096</v>
      </c>
      <c r="M113" s="7">
        <f t="shared" si="36"/>
        <v>1.3049421495979017</v>
      </c>
      <c r="N113" s="7">
        <f t="shared" si="37"/>
        <v>4.0185912590556816</v>
      </c>
      <c r="O113" s="7">
        <f t="shared" si="38"/>
        <v>0.11559125905568125</v>
      </c>
      <c r="P113">
        <v>25</v>
      </c>
      <c r="Q113">
        <f t="shared" si="25"/>
        <v>298</v>
      </c>
      <c r="R113" t="s">
        <v>40</v>
      </c>
      <c r="S113" s="9" t="s">
        <v>41</v>
      </c>
      <c r="T113" t="s">
        <v>42</v>
      </c>
      <c r="U113" t="s">
        <v>114</v>
      </c>
      <c r="V113">
        <v>93.13</v>
      </c>
      <c r="W113">
        <v>4.9829999999999997</v>
      </c>
      <c r="X113">
        <v>1.08</v>
      </c>
      <c r="Y113" s="8">
        <f t="shared" si="26"/>
        <v>-3.9029999999999996</v>
      </c>
      <c r="Z113">
        <v>-4.0830000000000002</v>
      </c>
      <c r="AA113">
        <v>105</v>
      </c>
      <c r="AB113">
        <v>65.3</v>
      </c>
      <c r="AC113">
        <f t="shared" si="27"/>
        <v>1.8149131812750738</v>
      </c>
      <c r="AD113">
        <f t="shared" si="28"/>
        <v>2.0211892990699383</v>
      </c>
      <c r="AE113" s="7">
        <f t="shared" si="29"/>
        <v>56.536250421401292</v>
      </c>
      <c r="AF113" s="7">
        <v>20</v>
      </c>
      <c r="AG113" s="7">
        <f t="shared" si="30"/>
        <v>-76.536250421401292</v>
      </c>
      <c r="AH113" s="7">
        <f t="shared" si="31"/>
        <v>-3.903</v>
      </c>
      <c r="AI113">
        <v>0.23</v>
      </c>
      <c r="AJ113">
        <v>0.43</v>
      </c>
      <c r="AK113">
        <v>4.1399999999999997</v>
      </c>
      <c r="AL113">
        <v>1.08</v>
      </c>
      <c r="AM113">
        <v>0.82</v>
      </c>
    </row>
    <row r="114" spans="1:39" x14ac:dyDescent="0.25">
      <c r="A114">
        <v>508</v>
      </c>
      <c r="B114" t="s">
        <v>115</v>
      </c>
      <c r="C114" t="s">
        <v>116</v>
      </c>
      <c r="D114" t="s">
        <v>68</v>
      </c>
      <c r="E114" s="7">
        <f t="shared" si="32"/>
        <v>33.57376142429549</v>
      </c>
      <c r="F114" s="8">
        <f t="shared" si="33"/>
        <v>1.5260000000000002</v>
      </c>
      <c r="G114" s="7">
        <f t="shared" si="19"/>
        <v>2.6302679918953822</v>
      </c>
      <c r="H114" s="7">
        <v>0.42</v>
      </c>
      <c r="I114" s="7">
        <v>1.5</v>
      </c>
      <c r="J114" s="7">
        <f t="shared" si="34"/>
        <v>1.7020912590556816</v>
      </c>
      <c r="K114" s="7">
        <f t="shared" si="35"/>
        <v>0.59609125905568128</v>
      </c>
      <c r="L114" s="7">
        <f t="shared" si="36"/>
        <v>50.360642136443253</v>
      </c>
      <c r="M114" s="7">
        <f t="shared" si="36"/>
        <v>3.9454019878430735</v>
      </c>
      <c r="N114" s="7">
        <f t="shared" si="37"/>
        <v>1.7020912590556816</v>
      </c>
      <c r="O114" s="7">
        <f t="shared" si="38"/>
        <v>0.59609125905568128</v>
      </c>
      <c r="P114">
        <v>25</v>
      </c>
      <c r="Q114">
        <f t="shared" si="25"/>
        <v>298</v>
      </c>
      <c r="R114" t="s">
        <v>40</v>
      </c>
      <c r="S114" s="9" t="s">
        <v>41</v>
      </c>
      <c r="T114" t="s">
        <v>42</v>
      </c>
      <c r="U114" t="s">
        <v>117</v>
      </c>
      <c r="V114">
        <v>157.01</v>
      </c>
      <c r="W114">
        <v>3.9860000000000002</v>
      </c>
      <c r="X114">
        <v>2.88</v>
      </c>
      <c r="Y114" s="8">
        <f t="shared" si="26"/>
        <v>-1.1060000000000003</v>
      </c>
      <c r="Z114">
        <v>-0.996</v>
      </c>
      <c r="AA114">
        <v>404</v>
      </c>
      <c r="AB114">
        <v>557</v>
      </c>
      <c r="AC114">
        <f t="shared" si="27"/>
        <v>2.7458551951737289</v>
      </c>
      <c r="AD114">
        <f t="shared" si="28"/>
        <v>2.6063813651106051</v>
      </c>
      <c r="AE114" s="7">
        <f t="shared" si="29"/>
        <v>48.34780078347778</v>
      </c>
      <c r="AF114" s="7">
        <v>20</v>
      </c>
      <c r="AG114" s="7">
        <f t="shared" si="30"/>
        <v>-68.34780078347778</v>
      </c>
      <c r="AH114" s="7">
        <f t="shared" si="31"/>
        <v>-1.1060000000000003</v>
      </c>
      <c r="AI114">
        <v>0</v>
      </c>
      <c r="AJ114">
        <v>0.11</v>
      </c>
      <c r="AK114">
        <v>4.1399999999999997</v>
      </c>
      <c r="AL114">
        <v>0.85</v>
      </c>
      <c r="AM114">
        <v>0.89</v>
      </c>
    </row>
    <row r="115" spans="1:39" x14ac:dyDescent="0.25">
      <c r="A115">
        <v>376</v>
      </c>
      <c r="B115" t="s">
        <v>118</v>
      </c>
      <c r="C115" t="s">
        <v>119</v>
      </c>
      <c r="D115" t="s">
        <v>68</v>
      </c>
      <c r="E115" s="7">
        <f t="shared" si="32"/>
        <v>76.736148936181948</v>
      </c>
      <c r="F115" s="8">
        <f t="shared" si="33"/>
        <v>1.8850000000000002</v>
      </c>
      <c r="G115" s="7">
        <f t="shared" si="19"/>
        <v>4.2657951880159271</v>
      </c>
      <c r="H115" s="7">
        <v>0.63</v>
      </c>
      <c r="I115" s="7">
        <v>1.5</v>
      </c>
      <c r="J115" s="7">
        <f t="shared" si="34"/>
        <v>2.0610912590556816</v>
      </c>
      <c r="K115" s="7">
        <f t="shared" si="35"/>
        <v>0.80609125905568124</v>
      </c>
      <c r="L115" s="7">
        <f t="shared" si="36"/>
        <v>115.10422340427294</v>
      </c>
      <c r="M115" s="7">
        <f t="shared" si="36"/>
        <v>6.3986927820238915</v>
      </c>
      <c r="N115" s="7">
        <f t="shared" si="37"/>
        <v>2.0610912590556816</v>
      </c>
      <c r="O115" s="7">
        <f t="shared" si="38"/>
        <v>0.80609125905568135</v>
      </c>
      <c r="P115">
        <v>25</v>
      </c>
      <c r="Q115">
        <f t="shared" si="25"/>
        <v>298</v>
      </c>
      <c r="R115" t="s">
        <v>40</v>
      </c>
      <c r="S115" s="9" t="s">
        <v>41</v>
      </c>
      <c r="T115" t="s">
        <v>42</v>
      </c>
      <c r="U115" t="s">
        <v>120</v>
      </c>
      <c r="V115">
        <v>147</v>
      </c>
      <c r="W115">
        <v>4.5350000000000001</v>
      </c>
      <c r="X115">
        <v>3.28</v>
      </c>
      <c r="Y115" s="8">
        <f t="shared" si="26"/>
        <v>-1.2550000000000003</v>
      </c>
      <c r="Z115">
        <v>-1.105</v>
      </c>
      <c r="AA115">
        <v>129</v>
      </c>
      <c r="AB115">
        <v>196</v>
      </c>
      <c r="AC115">
        <f t="shared" si="27"/>
        <v>2.2922560713564759</v>
      </c>
      <c r="AD115">
        <f t="shared" si="28"/>
        <v>2.1105897102992488</v>
      </c>
      <c r="AE115" s="7">
        <f t="shared" si="29"/>
        <v>52.337602001739427</v>
      </c>
      <c r="AF115" s="7">
        <v>20</v>
      </c>
      <c r="AG115" s="7">
        <f t="shared" si="30"/>
        <v>-72.337602001739427</v>
      </c>
      <c r="AH115" s="7">
        <f t="shared" si="31"/>
        <v>-1.2550000000000003</v>
      </c>
      <c r="AI115">
        <v>0</v>
      </c>
      <c r="AJ115">
        <v>0.1</v>
      </c>
      <c r="AK115">
        <v>4.33</v>
      </c>
      <c r="AL115">
        <v>0.85</v>
      </c>
      <c r="AM115">
        <v>0.96</v>
      </c>
    </row>
    <row r="116" spans="1:39" x14ac:dyDescent="0.25">
      <c r="A116">
        <v>499</v>
      </c>
      <c r="B116" t="s">
        <v>121</v>
      </c>
      <c r="C116" t="s">
        <v>122</v>
      </c>
      <c r="D116" t="s">
        <v>68</v>
      </c>
      <c r="E116" s="7">
        <f t="shared" si="32"/>
        <v>8.6099375218460139</v>
      </c>
      <c r="F116" s="8">
        <f t="shared" si="33"/>
        <v>0.93500000000000028</v>
      </c>
      <c r="G116" s="7">
        <f t="shared" si="19"/>
        <v>5.0118723362727229</v>
      </c>
      <c r="H116" s="7">
        <v>0.7</v>
      </c>
      <c r="I116" s="7">
        <v>1.5</v>
      </c>
      <c r="J116" s="7">
        <f t="shared" si="34"/>
        <v>1.1110912590556814</v>
      </c>
      <c r="K116" s="7">
        <f t="shared" si="35"/>
        <v>0.87609125905568119</v>
      </c>
      <c r="L116" s="7">
        <f t="shared" si="36"/>
        <v>12.914906282769017</v>
      </c>
      <c r="M116" s="7">
        <f t="shared" si="36"/>
        <v>7.5178085044090857</v>
      </c>
      <c r="N116" s="7">
        <f t="shared" si="37"/>
        <v>1.1110912590556814</v>
      </c>
      <c r="O116" s="7">
        <f t="shared" si="38"/>
        <v>0.8760912590556813</v>
      </c>
      <c r="P116">
        <v>25</v>
      </c>
      <c r="Q116">
        <f t="shared" si="25"/>
        <v>298</v>
      </c>
      <c r="R116" t="s">
        <v>40</v>
      </c>
      <c r="S116" s="9" t="s">
        <v>41</v>
      </c>
      <c r="T116" t="s">
        <v>42</v>
      </c>
      <c r="U116" t="s">
        <v>123</v>
      </c>
      <c r="V116">
        <v>120.2</v>
      </c>
      <c r="W116">
        <v>3.8650000000000002</v>
      </c>
      <c r="X116">
        <v>3.63</v>
      </c>
      <c r="Y116" s="8">
        <f t="shared" si="26"/>
        <v>-0.23500000000000032</v>
      </c>
      <c r="Z116">
        <v>-0.44500000000000001</v>
      </c>
      <c r="AA116">
        <v>268</v>
      </c>
      <c r="AB116">
        <v>280</v>
      </c>
      <c r="AC116">
        <f t="shared" si="27"/>
        <v>2.4471580313422194</v>
      </c>
      <c r="AD116">
        <f t="shared" si="28"/>
        <v>2.428134794028789</v>
      </c>
      <c r="AE116" s="7">
        <f t="shared" si="29"/>
        <v>50.975103715893468</v>
      </c>
      <c r="AF116" s="7">
        <v>20</v>
      </c>
      <c r="AG116" s="7">
        <f t="shared" si="30"/>
        <v>-70.975103715893468</v>
      </c>
      <c r="AH116" s="7">
        <f t="shared" si="31"/>
        <v>-0.23500000000000026</v>
      </c>
      <c r="AI116">
        <v>0</v>
      </c>
      <c r="AJ116">
        <v>0.12</v>
      </c>
      <c r="AK116">
        <v>4.37</v>
      </c>
      <c r="AL116">
        <v>0.52</v>
      </c>
      <c r="AM116">
        <v>1.1399999999999999</v>
      </c>
    </row>
    <row r="117" spans="1:39" x14ac:dyDescent="0.25">
      <c r="A117">
        <v>877</v>
      </c>
      <c r="B117" t="s">
        <v>124</v>
      </c>
      <c r="C117" t="s">
        <v>125</v>
      </c>
      <c r="D117" t="s">
        <v>68</v>
      </c>
      <c r="E117" s="7">
        <f t="shared" si="32"/>
        <v>21.677041048196955</v>
      </c>
      <c r="F117" s="8">
        <f t="shared" si="33"/>
        <v>1.3360000000000001</v>
      </c>
      <c r="G117" s="7">
        <f t="shared" si="19"/>
        <v>5.4954087385762458</v>
      </c>
      <c r="H117" s="7">
        <v>0.74</v>
      </c>
      <c r="I117" s="7">
        <v>1.5</v>
      </c>
      <c r="J117" s="7">
        <f t="shared" si="34"/>
        <v>1.5120912590556814</v>
      </c>
      <c r="K117" s="7">
        <f t="shared" si="35"/>
        <v>0.91609125905568134</v>
      </c>
      <c r="L117" s="7">
        <f t="shared" si="36"/>
        <v>32.515561572295439</v>
      </c>
      <c r="M117" s="7">
        <f t="shared" si="36"/>
        <v>8.2431131078643709</v>
      </c>
      <c r="N117" s="7">
        <f t="shared" si="37"/>
        <v>1.5120912590556814</v>
      </c>
      <c r="O117" s="7">
        <f t="shared" si="38"/>
        <v>0.91609125905568134</v>
      </c>
      <c r="P117">
        <v>25</v>
      </c>
      <c r="Q117">
        <f t="shared" si="25"/>
        <v>298</v>
      </c>
      <c r="R117" t="s">
        <v>40</v>
      </c>
      <c r="S117" s="9" t="s">
        <v>41</v>
      </c>
      <c r="T117" t="s">
        <v>42</v>
      </c>
      <c r="U117" t="s">
        <v>126</v>
      </c>
      <c r="V117">
        <v>120.2</v>
      </c>
      <c r="W117">
        <v>4.1760000000000002</v>
      </c>
      <c r="X117">
        <v>3.58</v>
      </c>
      <c r="Y117" s="8">
        <f t="shared" si="26"/>
        <v>-0.59600000000000009</v>
      </c>
      <c r="Z117">
        <v>-0.64600000000000002</v>
      </c>
      <c r="AA117">
        <v>262</v>
      </c>
      <c r="AB117">
        <v>348</v>
      </c>
      <c r="AC117">
        <f t="shared" si="27"/>
        <v>2.5415792439465807</v>
      </c>
      <c r="AD117">
        <f t="shared" si="28"/>
        <v>2.4183012913197452</v>
      </c>
      <c r="AE117" s="7">
        <f t="shared" si="29"/>
        <v>50.144586527261509</v>
      </c>
      <c r="AF117" s="7">
        <v>20</v>
      </c>
      <c r="AG117" s="7">
        <f t="shared" si="30"/>
        <v>-70.144586527261509</v>
      </c>
      <c r="AH117" s="7">
        <f t="shared" si="31"/>
        <v>-0.59600000000000009</v>
      </c>
      <c r="AI117">
        <v>0</v>
      </c>
      <c r="AJ117">
        <v>0.12</v>
      </c>
      <c r="AK117">
        <v>4.4000000000000004</v>
      </c>
      <c r="AL117">
        <v>0.57999999999999996</v>
      </c>
      <c r="AM117">
        <v>1.1399999999999999</v>
      </c>
    </row>
    <row r="118" spans="1:39" x14ac:dyDescent="0.25">
      <c r="A118">
        <v>384</v>
      </c>
      <c r="B118" t="s">
        <v>127</v>
      </c>
      <c r="C118" t="s">
        <v>128</v>
      </c>
      <c r="D118" t="s">
        <v>68</v>
      </c>
      <c r="E118" s="7">
        <f t="shared" si="32"/>
        <v>4709.7732639695323</v>
      </c>
      <c r="F118" s="8">
        <f t="shared" si="33"/>
        <v>3.673</v>
      </c>
      <c r="G118" s="7">
        <f t="shared" si="19"/>
        <v>0.76032627694018184</v>
      </c>
      <c r="H118" s="7">
        <v>-0.11899999999999999</v>
      </c>
      <c r="I118" s="7">
        <v>1.5</v>
      </c>
      <c r="J118" s="7">
        <f t="shared" si="34"/>
        <v>3.8490912590556814</v>
      </c>
      <c r="K118" s="7">
        <f t="shared" si="35"/>
        <v>5.7091259055681222E-2</v>
      </c>
      <c r="L118" s="7">
        <f t="shared" si="36"/>
        <v>7064.6598959543071</v>
      </c>
      <c r="M118" s="7">
        <f t="shared" si="36"/>
        <v>1.1404894154102727</v>
      </c>
      <c r="N118" s="7">
        <f t="shared" si="37"/>
        <v>3.8490912590556823</v>
      </c>
      <c r="O118" s="7">
        <f t="shared" si="38"/>
        <v>5.7091259055681222E-2</v>
      </c>
      <c r="P118">
        <v>25</v>
      </c>
      <c r="Q118">
        <f t="shared" si="25"/>
        <v>298</v>
      </c>
      <c r="R118" t="s">
        <v>40</v>
      </c>
      <c r="S118" s="9" t="s">
        <v>41</v>
      </c>
      <c r="T118" t="s">
        <v>42</v>
      </c>
      <c r="U118" t="s">
        <v>129</v>
      </c>
      <c r="V118">
        <v>107.16</v>
      </c>
      <c r="W118">
        <v>5.4119999999999999</v>
      </c>
      <c r="X118">
        <v>1.62</v>
      </c>
      <c r="Y118" s="8">
        <f t="shared" si="26"/>
        <v>-3.7919999999999998</v>
      </c>
      <c r="Z118">
        <v>-4.0919999999999996</v>
      </c>
      <c r="AA118">
        <v>47.4</v>
      </c>
      <c r="AB118">
        <v>34.700000000000003</v>
      </c>
      <c r="AC118">
        <f t="shared" si="27"/>
        <v>1.5403294747908738</v>
      </c>
      <c r="AD118">
        <f t="shared" si="28"/>
        <v>1.675778341674085</v>
      </c>
      <c r="AE118" s="7">
        <f t="shared" si="29"/>
        <v>58.951454395840251</v>
      </c>
      <c r="AF118" s="7">
        <v>20</v>
      </c>
      <c r="AG118" s="7">
        <f t="shared" si="30"/>
        <v>-78.951454395840244</v>
      </c>
      <c r="AH118" s="7">
        <f t="shared" si="31"/>
        <v>-3.7920000000000003</v>
      </c>
      <c r="AI118">
        <v>0.23</v>
      </c>
      <c r="AJ118">
        <v>0.43</v>
      </c>
      <c r="AK118">
        <v>4.6100000000000003</v>
      </c>
      <c r="AL118">
        <v>1.02</v>
      </c>
      <c r="AM118">
        <v>0.96</v>
      </c>
    </row>
    <row r="119" spans="1:39" x14ac:dyDescent="0.25">
      <c r="A119">
        <v>620</v>
      </c>
      <c r="B119" t="s">
        <v>130</v>
      </c>
      <c r="C119" t="s">
        <v>131</v>
      </c>
      <c r="D119" t="s">
        <v>68</v>
      </c>
      <c r="E119" s="7">
        <f t="shared" si="32"/>
        <v>1158.7773561551273</v>
      </c>
      <c r="F119" s="8">
        <f t="shared" si="33"/>
        <v>3.0640000000000001</v>
      </c>
      <c r="G119" s="7">
        <f t="shared" si="19"/>
        <v>1.9498445997580454</v>
      </c>
      <c r="H119" s="7">
        <v>0.28999999999999998</v>
      </c>
      <c r="I119" s="7">
        <v>1.5</v>
      </c>
      <c r="J119" s="7">
        <f t="shared" si="34"/>
        <v>3.2400912590556814</v>
      </c>
      <c r="K119" s="7">
        <f t="shared" si="35"/>
        <v>0.46609125905568122</v>
      </c>
      <c r="L119" s="7">
        <f t="shared" si="36"/>
        <v>1738.1660342326913</v>
      </c>
      <c r="M119" s="7">
        <f t="shared" si="36"/>
        <v>2.9247668996370684</v>
      </c>
      <c r="N119" s="7">
        <f t="shared" si="37"/>
        <v>3.2400912590556818</v>
      </c>
      <c r="O119" s="7">
        <f t="shared" si="38"/>
        <v>0.46609125905568127</v>
      </c>
      <c r="P119">
        <v>25</v>
      </c>
      <c r="Q119">
        <f t="shared" si="25"/>
        <v>298</v>
      </c>
      <c r="R119" t="s">
        <v>40</v>
      </c>
      <c r="S119" s="9" t="s">
        <v>41</v>
      </c>
      <c r="T119" t="s">
        <v>42</v>
      </c>
      <c r="U119" t="s">
        <v>132</v>
      </c>
      <c r="V119">
        <v>121.18</v>
      </c>
      <c r="W119">
        <v>4.944</v>
      </c>
      <c r="X119">
        <v>2.17</v>
      </c>
      <c r="Y119" s="8">
        <f t="shared" si="26"/>
        <v>-2.774</v>
      </c>
      <c r="Z119">
        <v>-2.6339999999999999</v>
      </c>
      <c r="AA119">
        <v>66.599999999999994</v>
      </c>
      <c r="AB119">
        <v>93.3</v>
      </c>
      <c r="AC119">
        <f t="shared" si="27"/>
        <v>1.9698816437464999</v>
      </c>
      <c r="AD119">
        <f t="shared" si="28"/>
        <v>1.823474229170301</v>
      </c>
      <c r="AE119" s="7">
        <f t="shared" si="29"/>
        <v>55.173167188000406</v>
      </c>
      <c r="AF119" s="7">
        <v>20</v>
      </c>
      <c r="AG119" s="7">
        <f t="shared" si="30"/>
        <v>-75.173167188000406</v>
      </c>
      <c r="AH119" s="7">
        <f t="shared" si="31"/>
        <v>-2.774</v>
      </c>
      <c r="AI119">
        <v>0</v>
      </c>
      <c r="AJ119">
        <v>0.46</v>
      </c>
      <c r="AK119">
        <v>4.63</v>
      </c>
      <c r="AL119">
        <v>0.91</v>
      </c>
      <c r="AM119">
        <v>1.1000000000000001</v>
      </c>
    </row>
    <row r="120" spans="1:39" x14ac:dyDescent="0.25">
      <c r="A120">
        <v>863</v>
      </c>
      <c r="B120" t="s">
        <v>133</v>
      </c>
      <c r="C120" t="s">
        <v>134</v>
      </c>
      <c r="D120" t="s">
        <v>68</v>
      </c>
      <c r="E120" s="7">
        <f t="shared" si="32"/>
        <v>133.96766874259359</v>
      </c>
      <c r="F120" s="8">
        <f t="shared" si="33"/>
        <v>2.1270000000000002</v>
      </c>
      <c r="G120" s="7">
        <f t="shared" si="19"/>
        <v>3.7239170625456848</v>
      </c>
      <c r="H120" s="7">
        <v>0.57099999999999995</v>
      </c>
      <c r="I120" s="7">
        <v>1.5</v>
      </c>
      <c r="J120" s="7">
        <f t="shared" si="34"/>
        <v>2.3030912590556816</v>
      </c>
      <c r="K120" s="7">
        <f t="shared" si="35"/>
        <v>0.74709125905568119</v>
      </c>
      <c r="L120" s="7">
        <f t="shared" si="36"/>
        <v>200.95150311389042</v>
      </c>
      <c r="M120" s="7">
        <f t="shared" si="36"/>
        <v>5.5858755938185283</v>
      </c>
      <c r="N120" s="7">
        <f t="shared" si="37"/>
        <v>2.3030912590556816</v>
      </c>
      <c r="O120" s="7">
        <f t="shared" si="38"/>
        <v>0.7470912590556813</v>
      </c>
      <c r="P120">
        <v>25</v>
      </c>
      <c r="Q120">
        <f t="shared" si="25"/>
        <v>298</v>
      </c>
      <c r="R120" t="s">
        <v>40</v>
      </c>
      <c r="S120" s="9" t="s">
        <v>41</v>
      </c>
      <c r="T120" t="s">
        <v>42</v>
      </c>
      <c r="U120" t="s">
        <v>135</v>
      </c>
      <c r="V120">
        <v>204.01</v>
      </c>
      <c r="W120">
        <v>4.7160000000000002</v>
      </c>
      <c r="X120">
        <v>3.16</v>
      </c>
      <c r="Y120" s="8">
        <f t="shared" si="26"/>
        <v>-1.556</v>
      </c>
      <c r="Z120">
        <v>-1.466</v>
      </c>
      <c r="AA120">
        <v>85.4</v>
      </c>
      <c r="AB120">
        <v>141</v>
      </c>
      <c r="AC120">
        <f t="shared" si="27"/>
        <v>2.1492191126553797</v>
      </c>
      <c r="AD120">
        <f t="shared" si="28"/>
        <v>1.9314578706890051</v>
      </c>
      <c r="AE120" s="7">
        <f t="shared" si="29"/>
        <v>53.595737218755396</v>
      </c>
      <c r="AF120" s="7">
        <v>20</v>
      </c>
      <c r="AG120" s="7">
        <f t="shared" si="30"/>
        <v>-73.595737218755403</v>
      </c>
      <c r="AH120" s="7">
        <f t="shared" si="31"/>
        <v>-1.5560000000000003</v>
      </c>
      <c r="AI120">
        <v>0</v>
      </c>
      <c r="AJ120">
        <v>0.13</v>
      </c>
      <c r="AK120">
        <v>4.74</v>
      </c>
      <c r="AL120">
        <v>0.92</v>
      </c>
      <c r="AM120">
        <v>0.97</v>
      </c>
    </row>
    <row r="121" spans="1:39" x14ac:dyDescent="0.25">
      <c r="A121">
        <v>392</v>
      </c>
      <c r="B121" t="s">
        <v>136</v>
      </c>
      <c r="C121" t="s">
        <v>137</v>
      </c>
      <c r="D121" t="s">
        <v>68</v>
      </c>
      <c r="E121" s="7">
        <f t="shared" si="32"/>
        <v>26.061535499988967</v>
      </c>
      <c r="F121" s="8">
        <f t="shared" si="33"/>
        <v>1.4160000000000001</v>
      </c>
      <c r="G121" s="7">
        <f t="shared" ref="G121:G176" si="39">10^H121</f>
        <v>12.882495516931346</v>
      </c>
      <c r="H121" s="7">
        <v>1.1100000000000001</v>
      </c>
      <c r="I121" s="7">
        <v>1.5</v>
      </c>
      <c r="J121" s="7">
        <f t="shared" si="34"/>
        <v>1.5920912590556815</v>
      </c>
      <c r="K121" s="7">
        <f t="shared" si="35"/>
        <v>1.2860912590556814</v>
      </c>
      <c r="L121" s="7">
        <f t="shared" si="36"/>
        <v>39.092303249983459</v>
      </c>
      <c r="M121" s="7">
        <f t="shared" si="36"/>
        <v>19.323743275397025</v>
      </c>
      <c r="N121" s="7">
        <f t="shared" si="37"/>
        <v>1.5920912590556815</v>
      </c>
      <c r="O121" s="7">
        <f t="shared" si="38"/>
        <v>1.2860912590556817</v>
      </c>
      <c r="P121">
        <v>25</v>
      </c>
      <c r="Q121">
        <f t="shared" si="25"/>
        <v>298</v>
      </c>
      <c r="R121" t="s">
        <v>40</v>
      </c>
      <c r="S121" s="9" t="s">
        <v>41</v>
      </c>
      <c r="T121" t="s">
        <v>42</v>
      </c>
      <c r="U121" t="s">
        <v>138</v>
      </c>
      <c r="V121">
        <v>134.22</v>
      </c>
      <c r="W121">
        <v>4.4859999999999998</v>
      </c>
      <c r="X121">
        <v>4.18</v>
      </c>
      <c r="Y121" s="8">
        <f t="shared" si="26"/>
        <v>-0.30600000000000005</v>
      </c>
      <c r="Z121">
        <v>-0.48599999999999999</v>
      </c>
      <c r="AA121">
        <v>15.7</v>
      </c>
      <c r="AB121">
        <v>243</v>
      </c>
      <c r="AC121">
        <f t="shared" si="27"/>
        <v>2.3856062735983121</v>
      </c>
      <c r="AD121">
        <f t="shared" si="28"/>
        <v>1.1958996524092338</v>
      </c>
      <c r="AE121" s="7">
        <f t="shared" si="29"/>
        <v>51.516505286439106</v>
      </c>
      <c r="AF121" s="7">
        <v>20</v>
      </c>
      <c r="AG121" s="7">
        <f t="shared" si="30"/>
        <v>-71.516505286439099</v>
      </c>
      <c r="AH121" s="7">
        <f t="shared" si="31"/>
        <v>-0.30600000000000011</v>
      </c>
      <c r="AI121">
        <v>0</v>
      </c>
      <c r="AJ121">
        <v>0.12</v>
      </c>
      <c r="AK121">
        <v>4.84</v>
      </c>
      <c r="AL121">
        <v>0.46</v>
      </c>
      <c r="AM121">
        <v>1.28</v>
      </c>
    </row>
    <row r="122" spans="1:39" x14ac:dyDescent="0.25">
      <c r="A122">
        <v>382</v>
      </c>
      <c r="B122" t="s">
        <v>139</v>
      </c>
      <c r="C122" t="s">
        <v>140</v>
      </c>
      <c r="D122" t="s">
        <v>68</v>
      </c>
      <c r="E122" s="7">
        <f t="shared" si="32"/>
        <v>9484.184633009012</v>
      </c>
      <c r="F122" s="8">
        <f t="shared" ref="F122:F156" si="40">H122-AH122</f>
        <v>3.9770000000000012</v>
      </c>
      <c r="G122" s="7">
        <f t="shared" si="39"/>
        <v>1.380384264602885</v>
      </c>
      <c r="H122" s="7">
        <v>0.14000000000000001</v>
      </c>
      <c r="I122" s="7">
        <v>1.5</v>
      </c>
      <c r="J122" s="7">
        <f t="shared" si="34"/>
        <v>4.1530912590556825</v>
      </c>
      <c r="K122" s="7">
        <f t="shared" ref="K122:K143" si="41">LOG(I122*G122)</f>
        <v>0.31609125905568131</v>
      </c>
      <c r="L122" s="7">
        <f t="shared" ref="L122:M143" si="42">10^J122</f>
        <v>14226.276949513509</v>
      </c>
      <c r="M122" s="7">
        <f t="shared" si="42"/>
        <v>2.0705763969043276</v>
      </c>
      <c r="N122" s="7">
        <f t="shared" si="37"/>
        <v>4.1530912590556825</v>
      </c>
      <c r="O122" s="7">
        <f t="shared" si="38"/>
        <v>0.31609125905568131</v>
      </c>
      <c r="P122">
        <v>25</v>
      </c>
      <c r="Q122">
        <f t="shared" si="25"/>
        <v>298</v>
      </c>
      <c r="R122" t="s">
        <v>40</v>
      </c>
      <c r="S122" s="9" t="s">
        <v>41</v>
      </c>
      <c r="T122" t="s">
        <v>42</v>
      </c>
      <c r="U122" t="s">
        <v>141</v>
      </c>
      <c r="V122">
        <v>127.57</v>
      </c>
      <c r="W122">
        <v>5.5570000000000004</v>
      </c>
      <c r="X122">
        <v>1.72</v>
      </c>
      <c r="Y122" s="8">
        <f t="shared" si="26"/>
        <v>-3.8370000000000006</v>
      </c>
      <c r="Z122">
        <v>-3.657</v>
      </c>
      <c r="AA122">
        <v>30.9</v>
      </c>
      <c r="AB122">
        <v>27.2</v>
      </c>
      <c r="AC122">
        <f t="shared" si="27"/>
        <v>1.4345689040341987</v>
      </c>
      <c r="AD122">
        <f t="shared" si="28"/>
        <v>1.4899584794248346</v>
      </c>
      <c r="AE122" s="7">
        <f t="shared" si="29"/>
        <v>59.881711161986544</v>
      </c>
      <c r="AF122" s="7">
        <v>20</v>
      </c>
      <c r="AG122" s="7">
        <f t="shared" si="30"/>
        <v>-79.881711161986544</v>
      </c>
      <c r="AH122" s="7">
        <f t="shared" si="31"/>
        <v>-3.8370000000000011</v>
      </c>
      <c r="AI122">
        <v>0.23</v>
      </c>
      <c r="AJ122">
        <v>0.42</v>
      </c>
      <c r="AK122">
        <v>4.88</v>
      </c>
      <c r="AL122">
        <v>1.1599999999999999</v>
      </c>
      <c r="AM122">
        <v>0.94</v>
      </c>
    </row>
    <row r="123" spans="1:39" x14ac:dyDescent="0.25">
      <c r="A123">
        <v>318</v>
      </c>
      <c r="B123" t="s">
        <v>142</v>
      </c>
      <c r="C123" t="s">
        <v>143</v>
      </c>
      <c r="D123" t="s">
        <v>68</v>
      </c>
      <c r="E123" s="7">
        <f t="shared" si="32"/>
        <v>303.38911841942678</v>
      </c>
      <c r="F123" s="8">
        <f t="shared" si="40"/>
        <v>2.4819999999999993</v>
      </c>
      <c r="G123" s="7">
        <f t="shared" si="39"/>
        <v>11.748975549395301</v>
      </c>
      <c r="H123" s="7">
        <v>1.07</v>
      </c>
      <c r="I123" s="7">
        <v>1.5</v>
      </c>
      <c r="J123" s="7">
        <f t="shared" si="34"/>
        <v>2.6580912590556807</v>
      </c>
      <c r="K123" s="7">
        <f t="shared" si="41"/>
        <v>1.2460912590556814</v>
      </c>
      <c r="L123" s="7">
        <f t="shared" si="42"/>
        <v>455.08367762914025</v>
      </c>
      <c r="M123" s="7">
        <f t="shared" si="42"/>
        <v>17.623463324092956</v>
      </c>
      <c r="N123" s="7">
        <f t="shared" si="37"/>
        <v>2.6580912590556811</v>
      </c>
      <c r="O123" s="7">
        <f t="shared" si="38"/>
        <v>1.2460912590556816</v>
      </c>
      <c r="P123">
        <v>25</v>
      </c>
      <c r="Q123">
        <f t="shared" si="25"/>
        <v>298</v>
      </c>
      <c r="R123" t="s">
        <v>40</v>
      </c>
      <c r="S123" s="9" t="s">
        <v>41</v>
      </c>
      <c r="T123" t="s">
        <v>42</v>
      </c>
      <c r="U123" t="s">
        <v>144</v>
      </c>
      <c r="V123">
        <v>181.45</v>
      </c>
      <c r="W123">
        <v>5.3419999999999996</v>
      </c>
      <c r="X123">
        <v>3.93</v>
      </c>
      <c r="Y123" s="8">
        <f t="shared" si="26"/>
        <v>-1.4119999999999995</v>
      </c>
      <c r="Z123">
        <v>-1.292</v>
      </c>
      <c r="AA123">
        <v>9.58</v>
      </c>
      <c r="AB123">
        <v>53.6</v>
      </c>
      <c r="AC123">
        <f t="shared" si="27"/>
        <v>1.72916478969277</v>
      </c>
      <c r="AD123">
        <f t="shared" si="28"/>
        <v>0.98136550907854447</v>
      </c>
      <c r="AE123" s="7">
        <f t="shared" si="29"/>
        <v>57.290482559946788</v>
      </c>
      <c r="AF123" s="7">
        <v>20</v>
      </c>
      <c r="AG123" s="7">
        <f t="shared" si="30"/>
        <v>-77.290482559946781</v>
      </c>
      <c r="AH123" s="7">
        <f t="shared" si="31"/>
        <v>-1.4119999999999995</v>
      </c>
      <c r="AI123">
        <v>0</v>
      </c>
      <c r="AJ123">
        <v>0.04</v>
      </c>
      <c r="AK123">
        <v>4.93</v>
      </c>
      <c r="AL123">
        <v>0.92</v>
      </c>
      <c r="AM123">
        <v>1.08</v>
      </c>
    </row>
    <row r="124" spans="1:39" x14ac:dyDescent="0.25">
      <c r="A124">
        <v>911</v>
      </c>
      <c r="B124" t="s">
        <v>145</v>
      </c>
      <c r="C124" t="s">
        <v>146</v>
      </c>
      <c r="D124" t="s">
        <v>68</v>
      </c>
      <c r="E124" s="7">
        <f t="shared" si="32"/>
        <v>950.6047936562818</v>
      </c>
      <c r="F124" s="8">
        <f t="shared" si="40"/>
        <v>2.9779999999999998</v>
      </c>
      <c r="G124" s="7">
        <f t="shared" si="39"/>
        <v>27.542287033381665</v>
      </c>
      <c r="H124" s="7">
        <v>1.44</v>
      </c>
      <c r="I124" s="7">
        <v>1.5</v>
      </c>
      <c r="J124" s="7">
        <f t="shared" si="34"/>
        <v>3.1540912590556811</v>
      </c>
      <c r="K124" s="7">
        <f t="shared" si="41"/>
        <v>1.6160912590556813</v>
      </c>
      <c r="L124" s="7">
        <f t="shared" si="42"/>
        <v>1425.9071904844229</v>
      </c>
      <c r="M124" s="7">
        <f t="shared" si="42"/>
        <v>41.313430550072525</v>
      </c>
      <c r="N124" s="7">
        <f t="shared" si="37"/>
        <v>3.1540912590556816</v>
      </c>
      <c r="O124" s="7">
        <f t="shared" si="38"/>
        <v>1.6160912590556815</v>
      </c>
      <c r="P124">
        <v>25</v>
      </c>
      <c r="Q124">
        <f t="shared" si="25"/>
        <v>298</v>
      </c>
      <c r="R124" t="s">
        <v>40</v>
      </c>
      <c r="S124" s="9" t="s">
        <v>41</v>
      </c>
      <c r="T124" t="s">
        <v>42</v>
      </c>
      <c r="U124" t="s">
        <v>147</v>
      </c>
      <c r="V124">
        <v>215.89</v>
      </c>
      <c r="W124">
        <v>6.1079999999999997</v>
      </c>
      <c r="X124">
        <v>4.57</v>
      </c>
      <c r="Y124" s="8">
        <f t="shared" si="26"/>
        <v>-1.5379999999999994</v>
      </c>
      <c r="Z124">
        <v>-1.508</v>
      </c>
      <c r="AA124">
        <v>1.8</v>
      </c>
      <c r="AB124">
        <v>8.68</v>
      </c>
      <c r="AC124">
        <f t="shared" si="27"/>
        <v>0.93851972517649185</v>
      </c>
      <c r="AD124">
        <f t="shared" si="28"/>
        <v>0.25527250510330607</v>
      </c>
      <c r="AE124" s="7">
        <f t="shared" si="29"/>
        <v>64.244897760471972</v>
      </c>
      <c r="AF124" s="7">
        <v>20</v>
      </c>
      <c r="AG124" s="7">
        <f t="shared" si="30"/>
        <v>-84.244897760471972</v>
      </c>
      <c r="AH124" s="7">
        <f t="shared" si="31"/>
        <v>-1.5379999999999996</v>
      </c>
      <c r="AI124">
        <v>0</v>
      </c>
      <c r="AJ124">
        <v>0</v>
      </c>
      <c r="AK124">
        <v>5.44</v>
      </c>
      <c r="AL124">
        <v>1.02</v>
      </c>
      <c r="AM124">
        <v>1.21</v>
      </c>
    </row>
    <row r="125" spans="1:39" x14ac:dyDescent="0.25">
      <c r="A125">
        <v>326</v>
      </c>
      <c r="B125" t="s">
        <v>148</v>
      </c>
      <c r="C125" t="s">
        <v>149</v>
      </c>
      <c r="D125" t="s">
        <v>68</v>
      </c>
      <c r="E125" s="7">
        <f t="shared" si="32"/>
        <v>734.51386815711487</v>
      </c>
      <c r="F125" s="8">
        <f t="shared" si="40"/>
        <v>2.8659999999999997</v>
      </c>
      <c r="G125" s="7">
        <f t="shared" si="39"/>
        <v>34.67368504525318</v>
      </c>
      <c r="H125" s="7">
        <v>1.54</v>
      </c>
      <c r="I125" s="7">
        <v>1.5</v>
      </c>
      <c r="J125" s="7">
        <f t="shared" si="34"/>
        <v>3.042091259055681</v>
      </c>
      <c r="K125" s="7">
        <f t="shared" si="41"/>
        <v>1.7160912590556814</v>
      </c>
      <c r="L125" s="7">
        <f t="shared" si="42"/>
        <v>1101.7708022356726</v>
      </c>
      <c r="M125" s="7">
        <f t="shared" si="42"/>
        <v>52.010527567879777</v>
      </c>
      <c r="N125" s="7">
        <f t="shared" si="37"/>
        <v>3.0420912590556815</v>
      </c>
      <c r="O125" s="7">
        <f t="shared" si="38"/>
        <v>1.7160912590556816</v>
      </c>
      <c r="P125">
        <v>25</v>
      </c>
      <c r="Q125">
        <f t="shared" si="25"/>
        <v>298</v>
      </c>
      <c r="R125" t="s">
        <v>40</v>
      </c>
      <c r="S125" s="9" t="s">
        <v>41</v>
      </c>
      <c r="T125" t="s">
        <v>42</v>
      </c>
      <c r="U125" t="s">
        <v>150</v>
      </c>
      <c r="V125">
        <v>162.28</v>
      </c>
      <c r="W125">
        <v>6.6059999999999999</v>
      </c>
      <c r="X125">
        <v>5.28</v>
      </c>
      <c r="Y125" s="8">
        <f t="shared" si="26"/>
        <v>-1.3259999999999996</v>
      </c>
      <c r="Z125">
        <v>-1.496</v>
      </c>
      <c r="AA125">
        <v>6.1899999999999997E-2</v>
      </c>
      <c r="AB125">
        <v>2.88</v>
      </c>
      <c r="AC125">
        <f t="shared" si="27"/>
        <v>0.45939248775923086</v>
      </c>
      <c r="AD125">
        <f t="shared" si="28"/>
        <v>-1.2083093509798821</v>
      </c>
      <c r="AE125" s="7">
        <f t="shared" si="29"/>
        <v>68.459241076355198</v>
      </c>
      <c r="AF125" s="7">
        <v>20</v>
      </c>
      <c r="AG125" s="7">
        <f t="shared" si="30"/>
        <v>-88.459241076355198</v>
      </c>
      <c r="AH125" s="7">
        <f t="shared" si="31"/>
        <v>-1.3259999999999998</v>
      </c>
      <c r="AI125">
        <v>0</v>
      </c>
      <c r="AJ125">
        <v>0.12</v>
      </c>
      <c r="AK125">
        <v>5.79</v>
      </c>
      <c r="AL125">
        <v>0.35</v>
      </c>
      <c r="AM125">
        <v>1.56</v>
      </c>
    </row>
    <row r="126" spans="1:39" x14ac:dyDescent="0.25">
      <c r="A126">
        <v>867</v>
      </c>
      <c r="B126" t="s">
        <v>151</v>
      </c>
      <c r="C126" t="s">
        <v>152</v>
      </c>
      <c r="D126" t="s">
        <v>68</v>
      </c>
      <c r="E126" s="7">
        <f t="shared" si="32"/>
        <v>2466.0393372343437</v>
      </c>
      <c r="F126" s="8">
        <f t="shared" si="40"/>
        <v>3.3920000000000003</v>
      </c>
      <c r="G126" s="7">
        <f t="shared" si="39"/>
        <v>79.432823472428197</v>
      </c>
      <c r="H126" s="7">
        <v>1.9</v>
      </c>
      <c r="I126" s="7">
        <v>1.5</v>
      </c>
      <c r="J126" s="7">
        <f t="shared" si="34"/>
        <v>3.5680912590556817</v>
      </c>
      <c r="K126" s="7">
        <f t="shared" si="41"/>
        <v>2.0760912590556817</v>
      </c>
      <c r="L126" s="7">
        <f t="shared" si="42"/>
        <v>3699.0590058515168</v>
      </c>
      <c r="M126" s="7">
        <f t="shared" si="42"/>
        <v>119.14923520864242</v>
      </c>
      <c r="N126" s="7">
        <f t="shared" si="37"/>
        <v>3.5680912590556821</v>
      </c>
      <c r="O126" s="7">
        <f t="shared" si="38"/>
        <v>2.0760912590556821</v>
      </c>
      <c r="P126">
        <v>25</v>
      </c>
      <c r="Q126">
        <f t="shared" si="25"/>
        <v>298</v>
      </c>
      <c r="R126" t="s">
        <v>40</v>
      </c>
      <c r="S126" s="9" t="s">
        <v>41</v>
      </c>
      <c r="T126" t="s">
        <v>42</v>
      </c>
      <c r="U126" t="s">
        <v>153</v>
      </c>
      <c r="V126">
        <v>250.34</v>
      </c>
      <c r="W126">
        <v>6.7119999999999997</v>
      </c>
      <c r="X126">
        <v>5.22</v>
      </c>
      <c r="Y126" s="8">
        <f t="shared" si="26"/>
        <v>-1.492</v>
      </c>
      <c r="Z126">
        <v>-1.542</v>
      </c>
      <c r="AA126">
        <v>0.22700000000000001</v>
      </c>
      <c r="AB126">
        <v>0.54</v>
      </c>
      <c r="AC126">
        <f t="shared" si="27"/>
        <v>-0.26760624017703144</v>
      </c>
      <c r="AD126">
        <f t="shared" si="28"/>
        <v>-0.64397414280687726</v>
      </c>
      <c r="AE126" s="7">
        <f t="shared" si="29"/>
        <v>74.853831052598977</v>
      </c>
      <c r="AF126" s="7">
        <v>20</v>
      </c>
      <c r="AG126" s="7">
        <f t="shared" si="30"/>
        <v>-94.853831052598977</v>
      </c>
      <c r="AH126" s="7">
        <f t="shared" si="31"/>
        <v>-1.4920000000000002</v>
      </c>
      <c r="AI126">
        <v>0</v>
      </c>
      <c r="AJ126">
        <v>0</v>
      </c>
      <c r="AK126">
        <v>6</v>
      </c>
      <c r="AL126">
        <v>1.1299999999999999</v>
      </c>
      <c r="AM126">
        <v>1.33</v>
      </c>
    </row>
    <row r="127" spans="1:39" x14ac:dyDescent="0.25">
      <c r="A127">
        <v>691</v>
      </c>
      <c r="B127" t="s">
        <v>154</v>
      </c>
      <c r="C127" t="s">
        <v>155</v>
      </c>
      <c r="D127" t="s">
        <v>68</v>
      </c>
      <c r="E127" s="7">
        <f t="shared" si="32"/>
        <v>49773.708497893735</v>
      </c>
      <c r="F127" s="8">
        <f t="shared" si="40"/>
        <v>4.697000000000001</v>
      </c>
      <c r="G127" s="7">
        <f t="shared" si="39"/>
        <v>0.46025657358135597</v>
      </c>
      <c r="H127" s="7">
        <v>-0.33700000000000002</v>
      </c>
      <c r="I127" s="7">
        <v>1.5</v>
      </c>
      <c r="J127" s="7">
        <f t="shared" si="34"/>
        <v>4.8730912590556823</v>
      </c>
      <c r="K127" s="7">
        <f t="shared" si="41"/>
        <v>-0.16090874094431881</v>
      </c>
      <c r="L127" s="7">
        <f t="shared" si="42"/>
        <v>74660.562746840689</v>
      </c>
      <c r="M127" s="7">
        <f t="shared" si="42"/>
        <v>0.69038486037203395</v>
      </c>
      <c r="N127" s="7">
        <f t="shared" si="37"/>
        <v>4.8730912590556832</v>
      </c>
      <c r="O127" s="7">
        <f t="shared" si="38"/>
        <v>-0.16090874094431881</v>
      </c>
      <c r="P127">
        <v>25</v>
      </c>
      <c r="Q127">
        <f t="shared" si="25"/>
        <v>298</v>
      </c>
      <c r="R127" t="s">
        <v>40</v>
      </c>
      <c r="S127" s="9" t="s">
        <v>41</v>
      </c>
      <c r="T127" t="s">
        <v>42</v>
      </c>
      <c r="U127" t="s">
        <v>156</v>
      </c>
      <c r="V127">
        <v>194.19</v>
      </c>
      <c r="W127">
        <v>6.694</v>
      </c>
      <c r="X127">
        <v>1.66</v>
      </c>
      <c r="Y127" s="8">
        <f t="shared" si="26"/>
        <v>-5.0339999999999998</v>
      </c>
      <c r="Z127">
        <v>-5.0940000000000003</v>
      </c>
      <c r="AA127">
        <v>0.61599999999999999</v>
      </c>
      <c r="AB127">
        <v>0.41099999999999998</v>
      </c>
      <c r="AC127">
        <f t="shared" si="27"/>
        <v>-0.38615817812393083</v>
      </c>
      <c r="AD127">
        <f t="shared" si="28"/>
        <v>-0.21041928783557454</v>
      </c>
      <c r="AE127" s="7">
        <f t="shared" si="29"/>
        <v>75.896599086336153</v>
      </c>
      <c r="AF127" s="7">
        <v>20</v>
      </c>
      <c r="AG127" s="7">
        <f t="shared" si="30"/>
        <v>-95.896599086336153</v>
      </c>
      <c r="AH127" s="7">
        <f t="shared" si="31"/>
        <v>-5.0340000000000007</v>
      </c>
      <c r="AI127">
        <v>0</v>
      </c>
      <c r="AJ127">
        <v>0.78</v>
      </c>
      <c r="AK127">
        <v>6.12</v>
      </c>
      <c r="AL127">
        <v>1.38</v>
      </c>
      <c r="AM127">
        <v>1.43</v>
      </c>
    </row>
    <row r="128" spans="1:39" x14ac:dyDescent="0.25">
      <c r="A128">
        <v>358</v>
      </c>
      <c r="B128" t="s">
        <v>157</v>
      </c>
      <c r="C128" t="s">
        <v>158</v>
      </c>
      <c r="D128" t="s">
        <v>68</v>
      </c>
      <c r="E128" s="7">
        <f t="shared" si="32"/>
        <v>1513.5612484362118</v>
      </c>
      <c r="F128" s="8">
        <f t="shared" si="40"/>
        <v>3.1800000000000006</v>
      </c>
      <c r="G128" s="7">
        <f t="shared" si="39"/>
        <v>10.715193052376069</v>
      </c>
      <c r="H128" s="7">
        <v>1.03</v>
      </c>
      <c r="I128" s="7">
        <v>1.5</v>
      </c>
      <c r="J128" s="7">
        <f t="shared" si="34"/>
        <v>3.356091259055682</v>
      </c>
      <c r="K128" s="7">
        <f t="shared" si="41"/>
        <v>1.2060912590556814</v>
      </c>
      <c r="L128" s="7">
        <f t="shared" si="42"/>
        <v>2270.3418726543182</v>
      </c>
      <c r="M128" s="7">
        <f t="shared" si="42"/>
        <v>16.072789578564105</v>
      </c>
      <c r="N128" s="7">
        <f t="shared" si="37"/>
        <v>3.3560912590556824</v>
      </c>
      <c r="O128" s="7">
        <f t="shared" si="38"/>
        <v>1.2060912590556814</v>
      </c>
      <c r="P128">
        <v>25</v>
      </c>
      <c r="Q128">
        <f t="shared" si="25"/>
        <v>298</v>
      </c>
      <c r="R128" t="s">
        <v>40</v>
      </c>
      <c r="S128" s="9" t="s">
        <v>41</v>
      </c>
      <c r="T128" t="s">
        <v>42</v>
      </c>
      <c r="U128" t="s">
        <v>159</v>
      </c>
      <c r="V128">
        <v>154.21</v>
      </c>
      <c r="W128">
        <v>5.91</v>
      </c>
      <c r="X128">
        <v>3.76</v>
      </c>
      <c r="Y128" s="8">
        <f t="shared" si="26"/>
        <v>-2.1500000000000004</v>
      </c>
      <c r="Z128">
        <v>-1.9</v>
      </c>
      <c r="AA128">
        <v>0.999</v>
      </c>
      <c r="AB128">
        <v>3.24</v>
      </c>
      <c r="AC128">
        <f t="shared" si="27"/>
        <v>0.51054501020661214</v>
      </c>
      <c r="AD128">
        <f t="shared" si="28"/>
        <v>-4.3451177401769168E-4</v>
      </c>
      <c r="AE128" s="7">
        <f t="shared" si="29"/>
        <v>68.009309880147811</v>
      </c>
      <c r="AF128" s="7">
        <v>20</v>
      </c>
      <c r="AG128" s="7">
        <f t="shared" si="30"/>
        <v>-88.009309880147811</v>
      </c>
      <c r="AH128" s="7">
        <f t="shared" si="31"/>
        <v>-2.1500000000000008</v>
      </c>
      <c r="AI128">
        <v>0</v>
      </c>
      <c r="AJ128">
        <v>0.21</v>
      </c>
      <c r="AK128">
        <v>6.3</v>
      </c>
      <c r="AL128">
        <v>1.1599999999999999</v>
      </c>
      <c r="AM128">
        <v>1.32</v>
      </c>
    </row>
    <row r="129" spans="1:39" x14ac:dyDescent="0.25">
      <c r="A129">
        <v>985</v>
      </c>
      <c r="B129" t="s">
        <v>160</v>
      </c>
      <c r="C129" t="s">
        <v>161</v>
      </c>
      <c r="D129" t="s">
        <v>68</v>
      </c>
      <c r="E129" s="7">
        <f t="shared" si="32"/>
        <v>2238.7211385683418</v>
      </c>
      <c r="F129" s="8">
        <f t="shared" si="40"/>
        <v>3.35</v>
      </c>
      <c r="G129" s="7">
        <f t="shared" si="39"/>
        <v>32.359365692962832</v>
      </c>
      <c r="H129" s="7">
        <v>1.51</v>
      </c>
      <c r="I129" s="7">
        <v>1.5</v>
      </c>
      <c r="J129" s="7">
        <f t="shared" si="34"/>
        <v>3.5260912590556814</v>
      </c>
      <c r="K129" s="7">
        <f t="shared" si="41"/>
        <v>1.6860912590556814</v>
      </c>
      <c r="L129" s="7">
        <f t="shared" si="42"/>
        <v>3358.0817078525129</v>
      </c>
      <c r="M129" s="7">
        <f t="shared" si="42"/>
        <v>48.539048539444259</v>
      </c>
      <c r="N129" s="7">
        <f t="shared" si="37"/>
        <v>3.5260912590556819</v>
      </c>
      <c r="O129" s="7">
        <f t="shared" si="38"/>
        <v>1.6860912590556814</v>
      </c>
      <c r="P129">
        <v>25</v>
      </c>
      <c r="Q129">
        <f t="shared" si="25"/>
        <v>298</v>
      </c>
      <c r="R129" t="s">
        <v>40</v>
      </c>
      <c r="S129" s="9" t="s">
        <v>41</v>
      </c>
      <c r="T129" t="s">
        <v>42</v>
      </c>
      <c r="U129" t="s">
        <v>162</v>
      </c>
      <c r="V129">
        <v>188.66</v>
      </c>
      <c r="W129">
        <v>6.24</v>
      </c>
      <c r="X129">
        <v>4.4000000000000004</v>
      </c>
      <c r="Y129" s="8">
        <f t="shared" si="26"/>
        <v>-1.8399999999999999</v>
      </c>
      <c r="Z129">
        <v>-1.63</v>
      </c>
      <c r="AA129">
        <v>0.11700000000000001</v>
      </c>
      <c r="AB129">
        <v>4.7699999999999996</v>
      </c>
      <c r="AC129">
        <f t="shared" si="27"/>
        <v>0.67851837904011392</v>
      </c>
      <c r="AD129">
        <f t="shared" si="28"/>
        <v>-0.9318141382538383</v>
      </c>
      <c r="AE129" s="7">
        <f t="shared" si="29"/>
        <v>66.53183711528105</v>
      </c>
      <c r="AF129" s="7">
        <v>20</v>
      </c>
      <c r="AG129" s="7">
        <f t="shared" si="30"/>
        <v>-86.53183711528105</v>
      </c>
      <c r="AH129" s="7">
        <f t="shared" si="31"/>
        <v>-1.84</v>
      </c>
      <c r="AI129">
        <v>0</v>
      </c>
      <c r="AJ129">
        <v>0.21</v>
      </c>
      <c r="AK129">
        <v>6.93</v>
      </c>
      <c r="AL129">
        <v>1.24</v>
      </c>
      <c r="AM129">
        <v>1.45</v>
      </c>
    </row>
    <row r="130" spans="1:39" x14ac:dyDescent="0.25">
      <c r="A130">
        <v>109</v>
      </c>
      <c r="B130" t="s">
        <v>163</v>
      </c>
      <c r="C130" t="s">
        <v>164</v>
      </c>
      <c r="D130" t="s">
        <v>68</v>
      </c>
      <c r="E130" s="7">
        <f t="shared" si="32"/>
        <v>36897.759857015117</v>
      </c>
      <c r="F130" s="8">
        <f t="shared" si="40"/>
        <v>4.5670000000000002</v>
      </c>
      <c r="G130" s="7">
        <f t="shared" si="39"/>
        <v>10.232929922807543</v>
      </c>
      <c r="H130" s="7">
        <v>1.01</v>
      </c>
      <c r="I130" s="7">
        <v>1.5</v>
      </c>
      <c r="J130" s="7">
        <f t="shared" si="34"/>
        <v>4.7430912590556815</v>
      </c>
      <c r="K130" s="7">
        <f t="shared" si="41"/>
        <v>1.1860912590556814</v>
      </c>
      <c r="L130" s="7">
        <f t="shared" si="42"/>
        <v>55346.639785522631</v>
      </c>
      <c r="M130" s="7">
        <f t="shared" si="42"/>
        <v>15.349394884211318</v>
      </c>
      <c r="N130" s="7">
        <f t="shared" si="37"/>
        <v>4.7430912590556815</v>
      </c>
      <c r="O130" s="7">
        <f t="shared" si="38"/>
        <v>1.1860912590556814</v>
      </c>
      <c r="P130">
        <v>25</v>
      </c>
      <c r="Q130">
        <f t="shared" ref="Q130:Q176" si="43">P130+273</f>
        <v>298</v>
      </c>
      <c r="R130" t="s">
        <v>40</v>
      </c>
      <c r="S130" s="9" t="s">
        <v>41</v>
      </c>
      <c r="T130" t="s">
        <v>42</v>
      </c>
      <c r="U130" t="s">
        <v>165</v>
      </c>
      <c r="V130">
        <v>290.83</v>
      </c>
      <c r="W130">
        <v>7.8170000000000002</v>
      </c>
      <c r="X130">
        <v>4.26</v>
      </c>
      <c r="Y130" s="8">
        <f t="shared" ref="Y130:Y176" si="44">X130-W130</f>
        <v>-3.5570000000000004</v>
      </c>
      <c r="Z130">
        <v>-3.677</v>
      </c>
      <c r="AA130">
        <v>6.7400000000000002E-2</v>
      </c>
      <c r="AB130">
        <v>3.44E-2</v>
      </c>
      <c r="AC130">
        <f t="shared" ref="AC130:AC176" si="45">LOG(AB130)</f>
        <v>-1.4634415574284698</v>
      </c>
      <c r="AD130">
        <f t="shared" ref="AD130:AD176" si="46">LOG(AA130)</f>
        <v>-1.1713401034646802</v>
      </c>
      <c r="AE130" s="7">
        <f t="shared" ref="AE130:AE176" si="47">-3.82*LN(AB130)+72.5</f>
        <v>85.372249089782642</v>
      </c>
      <c r="AF130" s="7">
        <v>20</v>
      </c>
      <c r="AG130" s="7">
        <f t="shared" ref="AG130:AG176" si="48">-AF130-AE130</f>
        <v>-105.37224908978264</v>
      </c>
      <c r="AH130" s="7">
        <f t="shared" ref="AH130:AH176" si="49">LOG(EXP((-AG130/8.314)*((1000/298)-(1000/Q130))+LN(10^Y130)))</f>
        <v>-3.5570000000000004</v>
      </c>
      <c r="AI130">
        <v>0</v>
      </c>
      <c r="AJ130">
        <v>0.4</v>
      </c>
      <c r="AK130">
        <v>7</v>
      </c>
      <c r="AL130">
        <v>1.1000000000000001</v>
      </c>
      <c r="AM130">
        <v>1.58</v>
      </c>
    </row>
    <row r="131" spans="1:39" x14ac:dyDescent="0.25">
      <c r="A131">
        <v>103</v>
      </c>
      <c r="B131" t="s">
        <v>166</v>
      </c>
      <c r="C131" t="s">
        <v>164</v>
      </c>
      <c r="D131" t="s">
        <v>68</v>
      </c>
      <c r="E131" s="7">
        <f t="shared" si="32"/>
        <v>612350.39172477531</v>
      </c>
      <c r="F131" s="8">
        <f t="shared" si="40"/>
        <v>5.7870000000000008</v>
      </c>
      <c r="G131" s="7">
        <f t="shared" si="39"/>
        <v>169.82436524617444</v>
      </c>
      <c r="H131" s="7">
        <v>2.23</v>
      </c>
      <c r="I131" s="7">
        <v>1.5</v>
      </c>
      <c r="J131" s="7">
        <f t="shared" si="34"/>
        <v>5.9630912590556822</v>
      </c>
      <c r="K131" s="7">
        <f t="shared" si="41"/>
        <v>2.4060912590556813</v>
      </c>
      <c r="L131" s="7">
        <f t="shared" si="42"/>
        <v>918525.58758716402</v>
      </c>
      <c r="M131" s="7">
        <f t="shared" si="42"/>
        <v>254.73654786926193</v>
      </c>
      <c r="N131" s="7">
        <f t="shared" si="37"/>
        <v>5.963091259055683</v>
      </c>
      <c r="O131" s="7">
        <f t="shared" si="38"/>
        <v>2.4060912590556818</v>
      </c>
      <c r="P131">
        <v>25</v>
      </c>
      <c r="Q131">
        <f t="shared" si="43"/>
        <v>298</v>
      </c>
      <c r="R131" t="s">
        <v>40</v>
      </c>
      <c r="S131" s="9" t="s">
        <v>41</v>
      </c>
      <c r="T131" t="s">
        <v>42</v>
      </c>
      <c r="U131" t="s">
        <v>165</v>
      </c>
      <c r="V131">
        <v>290.83</v>
      </c>
      <c r="W131">
        <v>7.8170000000000002</v>
      </c>
      <c r="X131">
        <v>4.26</v>
      </c>
      <c r="Y131" s="8">
        <f t="shared" si="44"/>
        <v>-3.5570000000000004</v>
      </c>
      <c r="Z131">
        <v>-3.677</v>
      </c>
      <c r="AA131">
        <v>6.7400000000000002E-2</v>
      </c>
      <c r="AB131">
        <v>3.44E-2</v>
      </c>
      <c r="AC131">
        <f t="shared" si="45"/>
        <v>-1.4634415574284698</v>
      </c>
      <c r="AD131">
        <f t="shared" si="46"/>
        <v>-1.1713401034646802</v>
      </c>
      <c r="AE131" s="7">
        <f t="shared" si="47"/>
        <v>85.372249089782642</v>
      </c>
      <c r="AF131" s="7">
        <v>20</v>
      </c>
      <c r="AG131" s="7">
        <f t="shared" si="48"/>
        <v>-105.37224908978264</v>
      </c>
      <c r="AH131" s="7">
        <f t="shared" si="49"/>
        <v>-3.5570000000000004</v>
      </c>
      <c r="AI131">
        <v>0</v>
      </c>
      <c r="AJ131">
        <v>0.4</v>
      </c>
      <c r="AK131">
        <v>7</v>
      </c>
      <c r="AL131">
        <v>1.1000000000000001</v>
      </c>
      <c r="AM131">
        <v>1.58</v>
      </c>
    </row>
    <row r="132" spans="1:39" x14ac:dyDescent="0.25">
      <c r="A132">
        <v>272</v>
      </c>
      <c r="B132" t="s">
        <v>167</v>
      </c>
      <c r="C132" t="s">
        <v>168</v>
      </c>
      <c r="D132" t="s">
        <v>68</v>
      </c>
      <c r="E132" s="7">
        <f t="shared" si="32"/>
        <v>16292.960326397228</v>
      </c>
      <c r="F132" s="8">
        <f t="shared" si="40"/>
        <v>4.2119999999999997</v>
      </c>
      <c r="G132" s="7">
        <f t="shared" si="39"/>
        <v>0.69023980384024186</v>
      </c>
      <c r="H132" s="7">
        <v>-0.161</v>
      </c>
      <c r="I132" s="7">
        <v>1.5</v>
      </c>
      <c r="J132" s="7">
        <f t="shared" si="34"/>
        <v>4.3880912590556802</v>
      </c>
      <c r="K132" s="7">
        <f t="shared" si="41"/>
        <v>1.5091259055681155E-2</v>
      </c>
      <c r="L132" s="7">
        <f t="shared" si="42"/>
        <v>24439.440489595781</v>
      </c>
      <c r="M132" s="7">
        <f t="shared" si="42"/>
        <v>1.0353597057603627</v>
      </c>
      <c r="N132" s="7">
        <f t="shared" si="37"/>
        <v>4.3880912590556802</v>
      </c>
      <c r="O132" s="7">
        <f t="shared" si="38"/>
        <v>1.5091259055681155E-2</v>
      </c>
      <c r="P132">
        <v>25</v>
      </c>
      <c r="Q132">
        <f t="shared" si="43"/>
        <v>298</v>
      </c>
      <c r="R132" t="s">
        <v>40</v>
      </c>
      <c r="S132" s="9" t="s">
        <v>41</v>
      </c>
      <c r="T132" t="s">
        <v>42</v>
      </c>
      <c r="U132" t="s">
        <v>169</v>
      </c>
      <c r="V132">
        <v>222.24</v>
      </c>
      <c r="W132">
        <v>7.0229999999999997</v>
      </c>
      <c r="X132">
        <v>2.65</v>
      </c>
      <c r="Y132" s="8">
        <f t="shared" si="44"/>
        <v>-4.3729999999999993</v>
      </c>
      <c r="Z132">
        <v>-4.6029999999999998</v>
      </c>
      <c r="AA132">
        <v>0.33900000000000002</v>
      </c>
      <c r="AB132">
        <v>0.28000000000000003</v>
      </c>
      <c r="AC132">
        <f t="shared" si="45"/>
        <v>-0.55284196865778079</v>
      </c>
      <c r="AD132">
        <f t="shared" si="46"/>
        <v>-0.46980030179691779</v>
      </c>
      <c r="AE132" s="7">
        <f t="shared" si="47"/>
        <v>77.362728881605236</v>
      </c>
      <c r="AF132" s="7">
        <v>20</v>
      </c>
      <c r="AG132" s="7">
        <f t="shared" si="48"/>
        <v>-97.362728881605236</v>
      </c>
      <c r="AH132" s="7">
        <f t="shared" si="49"/>
        <v>-4.3729999999999993</v>
      </c>
      <c r="AI132">
        <v>0</v>
      </c>
      <c r="AJ132">
        <v>0.78</v>
      </c>
      <c r="AK132">
        <v>7.11</v>
      </c>
      <c r="AL132">
        <v>1.39</v>
      </c>
      <c r="AM132">
        <v>1.71</v>
      </c>
    </row>
    <row r="133" spans="1:39" x14ac:dyDescent="0.25">
      <c r="A133">
        <v>1087</v>
      </c>
      <c r="B133" t="s">
        <v>170</v>
      </c>
      <c r="C133" t="s">
        <v>171</v>
      </c>
      <c r="D133" t="s">
        <v>68</v>
      </c>
      <c r="E133" s="7">
        <f t="shared" si="32"/>
        <v>10739.89412341248</v>
      </c>
      <c r="F133" s="8">
        <f t="shared" si="40"/>
        <v>4.0310000000000006</v>
      </c>
      <c r="G133" s="7">
        <f t="shared" si="39"/>
        <v>95.499258602143655</v>
      </c>
      <c r="H133" s="7">
        <v>1.98</v>
      </c>
      <c r="I133" s="7">
        <v>1.5</v>
      </c>
      <c r="J133" s="7">
        <f t="shared" si="34"/>
        <v>4.2070912590556819</v>
      </c>
      <c r="K133" s="7">
        <f t="shared" si="41"/>
        <v>2.1560912590556813</v>
      </c>
      <c r="L133" s="7">
        <f t="shared" si="42"/>
        <v>16109.84118511871</v>
      </c>
      <c r="M133" s="7">
        <f t="shared" si="42"/>
        <v>143.24888790321552</v>
      </c>
      <c r="N133" s="7">
        <f t="shared" si="37"/>
        <v>4.2070912590556819</v>
      </c>
      <c r="O133" s="7">
        <f t="shared" si="38"/>
        <v>2.1560912590556818</v>
      </c>
      <c r="P133">
        <v>25</v>
      </c>
      <c r="Q133">
        <f t="shared" si="43"/>
        <v>298</v>
      </c>
      <c r="R133" t="s">
        <v>40</v>
      </c>
      <c r="S133" s="9" t="s">
        <v>41</v>
      </c>
      <c r="T133" t="s">
        <v>42</v>
      </c>
      <c r="U133" t="s">
        <v>172</v>
      </c>
      <c r="V133">
        <v>223.1</v>
      </c>
      <c r="W133">
        <v>7.101</v>
      </c>
      <c r="X133">
        <v>5.05</v>
      </c>
      <c r="Y133" s="8">
        <f t="shared" si="44"/>
        <v>-2.0510000000000002</v>
      </c>
      <c r="Z133">
        <v>-1.9410000000000001</v>
      </c>
      <c r="AA133">
        <v>2.5399999999999999E-2</v>
      </c>
      <c r="AB133">
        <v>0.66500000000000004</v>
      </c>
      <c r="AC133">
        <f t="shared" si="45"/>
        <v>-0.17717835469689538</v>
      </c>
      <c r="AD133">
        <f t="shared" si="46"/>
        <v>-1.5951662833800619</v>
      </c>
      <c r="AE133" s="7">
        <f t="shared" si="47"/>
        <v>74.058438670406403</v>
      </c>
      <c r="AF133" s="7">
        <v>20</v>
      </c>
      <c r="AG133" s="7">
        <f t="shared" si="48"/>
        <v>-94.058438670406403</v>
      </c>
      <c r="AH133" s="7">
        <f t="shared" si="49"/>
        <v>-2.0510000000000002</v>
      </c>
      <c r="AI133">
        <v>0</v>
      </c>
      <c r="AJ133">
        <v>0.15</v>
      </c>
      <c r="AK133">
        <v>7.4700000000000006</v>
      </c>
      <c r="AL133">
        <v>1.31</v>
      </c>
      <c r="AM133">
        <v>1.57</v>
      </c>
    </row>
    <row r="134" spans="1:39" x14ac:dyDescent="0.25">
      <c r="A134">
        <v>979</v>
      </c>
      <c r="B134" t="s">
        <v>173</v>
      </c>
      <c r="C134" t="s">
        <v>174</v>
      </c>
      <c r="D134" t="s">
        <v>68</v>
      </c>
      <c r="E134" s="7">
        <f t="shared" si="32"/>
        <v>23442.288153199283</v>
      </c>
      <c r="F134" s="8">
        <f t="shared" si="40"/>
        <v>4.370000000000001</v>
      </c>
      <c r="G134" s="7">
        <f t="shared" si="39"/>
        <v>125.89254117941677</v>
      </c>
      <c r="H134" s="7">
        <v>2.1</v>
      </c>
      <c r="I134" s="7">
        <v>1.5</v>
      </c>
      <c r="J134" s="7">
        <f t="shared" si="34"/>
        <v>4.5460912590556823</v>
      </c>
      <c r="K134" s="7">
        <f t="shared" si="41"/>
        <v>2.2760912590556814</v>
      </c>
      <c r="L134" s="7">
        <f t="shared" si="42"/>
        <v>35163.432229798964</v>
      </c>
      <c r="M134" s="7">
        <f t="shared" si="42"/>
        <v>188.83881176912519</v>
      </c>
      <c r="N134" s="7">
        <f t="shared" si="37"/>
        <v>4.5460912590556832</v>
      </c>
      <c r="O134" s="7">
        <f t="shared" si="38"/>
        <v>2.2760912590556814</v>
      </c>
      <c r="P134">
        <v>25</v>
      </c>
      <c r="Q134">
        <f t="shared" si="43"/>
        <v>298</v>
      </c>
      <c r="R134" t="s">
        <v>40</v>
      </c>
      <c r="S134" s="9" t="s">
        <v>41</v>
      </c>
      <c r="T134" t="s">
        <v>42</v>
      </c>
      <c r="U134" t="s">
        <v>175</v>
      </c>
      <c r="V134">
        <v>223.1</v>
      </c>
      <c r="W134">
        <v>7.32</v>
      </c>
      <c r="X134">
        <v>5.05</v>
      </c>
      <c r="Y134" s="8">
        <f t="shared" si="44"/>
        <v>-2.2700000000000005</v>
      </c>
      <c r="Z134">
        <v>-2.09</v>
      </c>
      <c r="AA134">
        <v>5.7200000000000003E-3</v>
      </c>
      <c r="AB134">
        <v>1.21</v>
      </c>
      <c r="AC134">
        <f t="shared" si="45"/>
        <v>8.2785370316450071E-2</v>
      </c>
      <c r="AD134">
        <f t="shared" si="46"/>
        <v>-2.2426039712069756</v>
      </c>
      <c r="AE134" s="7">
        <f t="shared" si="47"/>
        <v>71.771830226294952</v>
      </c>
      <c r="AF134" s="7">
        <v>20</v>
      </c>
      <c r="AG134" s="7">
        <f t="shared" si="48"/>
        <v>-91.771830226294952</v>
      </c>
      <c r="AH134" s="7">
        <f t="shared" si="49"/>
        <v>-2.2700000000000005</v>
      </c>
      <c r="AI134">
        <v>0</v>
      </c>
      <c r="AJ134">
        <v>0.21</v>
      </c>
      <c r="AK134">
        <v>7.5600000000000005</v>
      </c>
      <c r="AL134">
        <v>1.32</v>
      </c>
      <c r="AM134">
        <v>1.57</v>
      </c>
    </row>
    <row r="135" spans="1:39" x14ac:dyDescent="0.25">
      <c r="A135">
        <v>1026</v>
      </c>
      <c r="B135" t="s">
        <v>176</v>
      </c>
      <c r="C135" t="s">
        <v>177</v>
      </c>
      <c r="D135" t="s">
        <v>68</v>
      </c>
      <c r="E135" s="7">
        <f t="shared" si="32"/>
        <v>18492.686189780776</v>
      </c>
      <c r="F135" s="8">
        <f t="shared" si="40"/>
        <v>4.2669999999999995</v>
      </c>
      <c r="G135" s="7">
        <f t="shared" si="39"/>
        <v>177.82794100389242</v>
      </c>
      <c r="H135" s="7">
        <v>2.25</v>
      </c>
      <c r="I135" s="7">
        <v>1.5</v>
      </c>
      <c r="J135" s="7">
        <f t="shared" si="34"/>
        <v>4.4430912590556808</v>
      </c>
      <c r="K135" s="7">
        <f t="shared" si="41"/>
        <v>2.4260912590556818</v>
      </c>
      <c r="L135" s="7">
        <f t="shared" si="42"/>
        <v>27739.029284671196</v>
      </c>
      <c r="M135" s="7">
        <f t="shared" si="42"/>
        <v>266.74191150583891</v>
      </c>
      <c r="N135" s="7">
        <f t="shared" si="37"/>
        <v>4.4430912590556817</v>
      </c>
      <c r="O135" s="7">
        <f t="shared" si="38"/>
        <v>2.4260912590556822</v>
      </c>
      <c r="P135">
        <v>25</v>
      </c>
      <c r="Q135">
        <f t="shared" si="43"/>
        <v>298</v>
      </c>
      <c r="R135" t="s">
        <v>40</v>
      </c>
      <c r="S135" s="9" t="s">
        <v>41</v>
      </c>
      <c r="T135" t="s">
        <v>42</v>
      </c>
      <c r="U135" t="s">
        <v>178</v>
      </c>
      <c r="V135">
        <v>257.55</v>
      </c>
      <c r="W135">
        <v>7.7069999999999999</v>
      </c>
      <c r="X135">
        <v>5.69</v>
      </c>
      <c r="Y135" s="8">
        <f t="shared" si="44"/>
        <v>-2.0169999999999995</v>
      </c>
      <c r="Z135">
        <v>-2.0870000000000002</v>
      </c>
      <c r="AA135">
        <v>5.3299999999999997E-3</v>
      </c>
      <c r="AB135">
        <v>0.3</v>
      </c>
      <c r="AC135">
        <f t="shared" si="45"/>
        <v>-0.52287874528033762</v>
      </c>
      <c r="AD135">
        <f t="shared" si="46"/>
        <v>-2.2732727909734276</v>
      </c>
      <c r="AE135" s="7">
        <f t="shared" si="47"/>
        <v>77.099176112525072</v>
      </c>
      <c r="AF135" s="7">
        <v>20</v>
      </c>
      <c r="AG135" s="7">
        <f t="shared" si="48"/>
        <v>-97.099176112525072</v>
      </c>
      <c r="AH135" s="7">
        <f t="shared" si="49"/>
        <v>-2.0169999999999995</v>
      </c>
      <c r="AI135">
        <v>0</v>
      </c>
      <c r="AJ135">
        <v>0.15</v>
      </c>
      <c r="AK135">
        <v>8.1</v>
      </c>
      <c r="AL135">
        <v>1.39</v>
      </c>
      <c r="AM135">
        <v>1.69</v>
      </c>
    </row>
    <row r="136" spans="1:39" x14ac:dyDescent="0.25">
      <c r="A136">
        <v>1134</v>
      </c>
      <c r="B136" t="s">
        <v>179</v>
      </c>
      <c r="C136" t="s">
        <v>180</v>
      </c>
      <c r="D136" t="s">
        <v>68</v>
      </c>
      <c r="E136" s="7">
        <f t="shared" si="32"/>
        <v>15739.828644662201</v>
      </c>
      <c r="F136" s="8">
        <f t="shared" si="40"/>
        <v>4.1970000000000001</v>
      </c>
      <c r="G136" s="7">
        <f t="shared" si="39"/>
        <v>229.08676527677744</v>
      </c>
      <c r="H136" s="7">
        <v>2.36</v>
      </c>
      <c r="I136" s="7">
        <v>1.5</v>
      </c>
      <c r="J136" s="7">
        <f t="shared" si="34"/>
        <v>4.3730912590556814</v>
      </c>
      <c r="K136" s="7">
        <f t="shared" si="41"/>
        <v>2.5360912590556817</v>
      </c>
      <c r="L136" s="7">
        <f t="shared" si="42"/>
        <v>23609.74296699333</v>
      </c>
      <c r="M136" s="7">
        <f t="shared" si="42"/>
        <v>343.6301479151665</v>
      </c>
      <c r="N136" s="7">
        <f t="shared" si="37"/>
        <v>4.3730912590556823</v>
      </c>
      <c r="O136" s="7">
        <f t="shared" si="38"/>
        <v>2.5360912590556821</v>
      </c>
      <c r="P136">
        <v>25</v>
      </c>
      <c r="Q136">
        <f t="shared" si="43"/>
        <v>298</v>
      </c>
      <c r="R136" t="s">
        <v>40</v>
      </c>
      <c r="S136" s="9" t="s">
        <v>41</v>
      </c>
      <c r="T136" t="s">
        <v>42</v>
      </c>
      <c r="U136" t="s">
        <v>181</v>
      </c>
      <c r="V136">
        <v>291.99</v>
      </c>
      <c r="W136">
        <v>8.1769999999999996</v>
      </c>
      <c r="X136">
        <v>6.34</v>
      </c>
      <c r="Y136" s="8">
        <f t="shared" si="44"/>
        <v>-1.8369999999999997</v>
      </c>
      <c r="Z136">
        <v>-2.0870000000000002</v>
      </c>
      <c r="AA136">
        <v>1.1299999999999999E-3</v>
      </c>
      <c r="AB136">
        <v>1.0500000000000001E-2</v>
      </c>
      <c r="AC136">
        <f t="shared" si="45"/>
        <v>-1.9788107009300619</v>
      </c>
      <c r="AD136">
        <f t="shared" si="46"/>
        <v>-2.9469215565165805</v>
      </c>
      <c r="AE136" s="7">
        <f t="shared" si="47"/>
        <v>89.905371683347283</v>
      </c>
      <c r="AF136" s="7">
        <v>20</v>
      </c>
      <c r="AG136" s="7">
        <f t="shared" si="48"/>
        <v>-109.90537168334728</v>
      </c>
      <c r="AH136" s="7">
        <f t="shared" si="49"/>
        <v>-1.837</v>
      </c>
      <c r="AI136">
        <v>0</v>
      </c>
      <c r="AJ136">
        <v>0.18</v>
      </c>
      <c r="AK136">
        <v>8.64</v>
      </c>
      <c r="AL136">
        <v>1.55</v>
      </c>
      <c r="AM136">
        <v>1.81</v>
      </c>
    </row>
    <row r="137" spans="1:39" x14ac:dyDescent="0.25">
      <c r="A137">
        <v>231</v>
      </c>
      <c r="B137" t="s">
        <v>182</v>
      </c>
      <c r="C137" t="s">
        <v>183</v>
      </c>
      <c r="D137" t="s">
        <v>68</v>
      </c>
      <c r="E137" s="7">
        <f t="shared" si="32"/>
        <v>7943.2823472428154</v>
      </c>
      <c r="F137" s="8">
        <f t="shared" si="40"/>
        <v>3.8999999999999995</v>
      </c>
      <c r="G137" s="7">
        <f t="shared" si="39"/>
        <v>234.42288153199232</v>
      </c>
      <c r="H137" s="7">
        <v>2.37</v>
      </c>
      <c r="I137" s="7">
        <v>1.5</v>
      </c>
      <c r="J137" s="7">
        <f t="shared" si="34"/>
        <v>4.0760912590556808</v>
      </c>
      <c r="K137" s="7">
        <f t="shared" si="41"/>
        <v>2.5460912590556815</v>
      </c>
      <c r="L137" s="7">
        <f t="shared" si="42"/>
        <v>11914.923520864215</v>
      </c>
      <c r="M137" s="7">
        <f t="shared" si="42"/>
        <v>351.63432229798855</v>
      </c>
      <c r="N137" s="7">
        <f t="shared" si="37"/>
        <v>4.0760912590556808</v>
      </c>
      <c r="O137" s="7">
        <f t="shared" si="38"/>
        <v>2.5460912590556815</v>
      </c>
      <c r="P137">
        <v>25</v>
      </c>
      <c r="Q137">
        <f t="shared" si="43"/>
        <v>298</v>
      </c>
      <c r="R137" t="s">
        <v>40</v>
      </c>
      <c r="S137" s="9" t="s">
        <v>41</v>
      </c>
      <c r="T137" t="s">
        <v>42</v>
      </c>
      <c r="U137" t="s">
        <v>184</v>
      </c>
      <c r="V137">
        <v>373.32</v>
      </c>
      <c r="W137">
        <v>7.39</v>
      </c>
      <c r="X137">
        <v>5.86</v>
      </c>
      <c r="Y137" s="8">
        <f t="shared" si="44"/>
        <v>-1.5299999999999994</v>
      </c>
      <c r="Z137">
        <v>-1.92</v>
      </c>
      <c r="AA137">
        <v>3.1699999999999999E-2</v>
      </c>
      <c r="AB137">
        <v>0.26500000000000001</v>
      </c>
      <c r="AC137">
        <f t="shared" si="45"/>
        <v>-0.5767541260631921</v>
      </c>
      <c r="AD137">
        <f t="shared" si="46"/>
        <v>-1.4989407377822486</v>
      </c>
      <c r="AE137" s="7">
        <f t="shared" si="47"/>
        <v>77.573057230444391</v>
      </c>
      <c r="AF137" s="7">
        <v>20</v>
      </c>
      <c r="AG137" s="7">
        <f t="shared" si="48"/>
        <v>-97.573057230444391</v>
      </c>
      <c r="AH137" s="7">
        <f t="shared" si="49"/>
        <v>-1.5299999999999994</v>
      </c>
      <c r="AI137">
        <v>0</v>
      </c>
      <c r="AJ137">
        <v>0.42</v>
      </c>
      <c r="AK137">
        <v>8.9600000000000009</v>
      </c>
      <c r="AL137">
        <v>1.27</v>
      </c>
      <c r="AM137">
        <v>1.96</v>
      </c>
    </row>
    <row r="138" spans="1:39" x14ac:dyDescent="0.25">
      <c r="A138">
        <v>977</v>
      </c>
      <c r="B138" t="s">
        <v>185</v>
      </c>
      <c r="C138" t="s">
        <v>186</v>
      </c>
      <c r="D138" t="s">
        <v>68</v>
      </c>
      <c r="E138" s="7">
        <f t="shared" si="32"/>
        <v>2355049.2838960118</v>
      </c>
      <c r="F138" s="8">
        <f t="shared" si="40"/>
        <v>6.3719999999999999</v>
      </c>
      <c r="G138" s="7">
        <f t="shared" si="39"/>
        <v>14.125375446227544</v>
      </c>
      <c r="H138" s="7">
        <v>1.1499999999999999</v>
      </c>
      <c r="I138" s="7">
        <v>1.5</v>
      </c>
      <c r="J138" s="7">
        <f t="shared" si="34"/>
        <v>6.5480912590556812</v>
      </c>
      <c r="K138" s="7">
        <f t="shared" si="41"/>
        <v>1.3260912590556813</v>
      </c>
      <c r="L138" s="7">
        <f t="shared" si="42"/>
        <v>3532573.9258440216</v>
      </c>
      <c r="M138" s="7">
        <f t="shared" si="42"/>
        <v>21.188063169341323</v>
      </c>
      <c r="N138" s="7">
        <f t="shared" si="37"/>
        <v>6.5480912590556821</v>
      </c>
      <c r="O138" s="7">
        <f t="shared" si="38"/>
        <v>1.3260912590556815</v>
      </c>
      <c r="P138">
        <v>25</v>
      </c>
      <c r="Q138">
        <f t="shared" si="43"/>
        <v>298</v>
      </c>
      <c r="R138" t="s">
        <v>40</v>
      </c>
      <c r="S138" s="9" t="s">
        <v>41</v>
      </c>
      <c r="T138" t="s">
        <v>42</v>
      </c>
      <c r="U138" t="s">
        <v>187</v>
      </c>
      <c r="V138">
        <v>278.35000000000002</v>
      </c>
      <c r="W138">
        <v>9.8320000000000007</v>
      </c>
      <c r="X138">
        <v>4.6100000000000003</v>
      </c>
      <c r="Y138" s="8">
        <f t="shared" si="44"/>
        <v>-5.2220000000000004</v>
      </c>
      <c r="Z138">
        <v>-4.3019999999999996</v>
      </c>
      <c r="AA138">
        <v>3.4000000000000002E-2</v>
      </c>
      <c r="AB138">
        <v>3.4000000000000002E-2</v>
      </c>
      <c r="AC138">
        <f t="shared" si="45"/>
        <v>-1.4685210829577449</v>
      </c>
      <c r="AD138">
        <f t="shared" si="46"/>
        <v>-1.4685210829577449</v>
      </c>
      <c r="AE138" s="7">
        <f t="shared" si="47"/>
        <v>85.416927961678027</v>
      </c>
      <c r="AF138" s="7">
        <v>20</v>
      </c>
      <c r="AG138" s="7">
        <f t="shared" si="48"/>
        <v>-105.41692796167803</v>
      </c>
      <c r="AH138" s="7">
        <f t="shared" si="49"/>
        <v>-5.2220000000000004</v>
      </c>
      <c r="AI138">
        <v>0</v>
      </c>
      <c r="AJ138">
        <v>0.8</v>
      </c>
      <c r="AK138">
        <v>9.09</v>
      </c>
      <c r="AL138">
        <v>1.4</v>
      </c>
      <c r="AM138">
        <v>2.27</v>
      </c>
    </row>
    <row r="139" spans="1:39" x14ac:dyDescent="0.25">
      <c r="A139">
        <v>1145</v>
      </c>
      <c r="B139" t="s">
        <v>188</v>
      </c>
      <c r="C139" t="s">
        <v>189</v>
      </c>
      <c r="D139" t="s">
        <v>68</v>
      </c>
      <c r="E139" s="7">
        <f t="shared" si="32"/>
        <v>145881.42602753479</v>
      </c>
      <c r="F139" s="8">
        <f t="shared" si="40"/>
        <v>5.1639999999999997</v>
      </c>
      <c r="G139" s="7">
        <f t="shared" si="39"/>
        <v>812.83051616409978</v>
      </c>
      <c r="H139" s="7">
        <v>2.91</v>
      </c>
      <c r="I139" s="7">
        <v>1.5</v>
      </c>
      <c r="J139" s="7">
        <f t="shared" si="34"/>
        <v>5.340091259055681</v>
      </c>
      <c r="K139" s="7">
        <f t="shared" si="41"/>
        <v>3.0860912590556815</v>
      </c>
      <c r="L139" s="7">
        <f t="shared" si="42"/>
        <v>218822.13904130243</v>
      </c>
      <c r="M139" s="7">
        <f t="shared" si="42"/>
        <v>1219.2457742461499</v>
      </c>
      <c r="N139" s="7">
        <f t="shared" si="37"/>
        <v>5.3400912590556819</v>
      </c>
      <c r="O139" s="7">
        <f t="shared" si="38"/>
        <v>3.0860912590556815</v>
      </c>
      <c r="P139">
        <v>25</v>
      </c>
      <c r="Q139">
        <f t="shared" si="43"/>
        <v>298</v>
      </c>
      <c r="R139" t="s">
        <v>40</v>
      </c>
      <c r="S139" s="9" t="s">
        <v>41</v>
      </c>
      <c r="T139" t="s">
        <v>42</v>
      </c>
      <c r="U139" t="s">
        <v>190</v>
      </c>
      <c r="V139">
        <v>326.44</v>
      </c>
      <c r="W139">
        <v>9.234</v>
      </c>
      <c r="X139">
        <v>6.98</v>
      </c>
      <c r="Y139" s="8">
        <f t="shared" si="44"/>
        <v>-2.2539999999999996</v>
      </c>
      <c r="Z139">
        <v>-2.4340000000000002</v>
      </c>
      <c r="AA139">
        <v>2.9500000000000001E-4</v>
      </c>
      <c r="AB139">
        <v>4.0800000000000003E-2</v>
      </c>
      <c r="AC139">
        <f t="shared" si="45"/>
        <v>-1.38933983691012</v>
      </c>
      <c r="AD139">
        <f t="shared" si="46"/>
        <v>-3.530177984021837</v>
      </c>
      <c r="AE139" s="7">
        <f t="shared" si="47"/>
        <v>84.720459614725115</v>
      </c>
      <c r="AF139" s="7">
        <v>20</v>
      </c>
      <c r="AG139" s="7">
        <f t="shared" si="48"/>
        <v>-104.72045961472512</v>
      </c>
      <c r="AH139" s="7">
        <f t="shared" si="49"/>
        <v>-2.2539999999999996</v>
      </c>
      <c r="AI139">
        <v>0</v>
      </c>
      <c r="AJ139">
        <v>0.11</v>
      </c>
      <c r="AK139">
        <v>9.3000000000000007</v>
      </c>
      <c r="AL139">
        <v>1.61</v>
      </c>
      <c r="AM139">
        <v>1.94</v>
      </c>
    </row>
    <row r="140" spans="1:39" x14ac:dyDescent="0.25">
      <c r="A140">
        <v>199</v>
      </c>
      <c r="B140" t="s">
        <v>191</v>
      </c>
      <c r="C140" t="s">
        <v>192</v>
      </c>
      <c r="D140" t="s">
        <v>68</v>
      </c>
      <c r="E140" s="7">
        <f t="shared" si="32"/>
        <v>868960.42928630288</v>
      </c>
      <c r="F140" s="8">
        <f t="shared" si="40"/>
        <v>5.9390000000000001</v>
      </c>
      <c r="G140" s="7">
        <f t="shared" si="39"/>
        <v>457.0881896148756</v>
      </c>
      <c r="H140" s="7">
        <v>2.66</v>
      </c>
      <c r="I140" s="7">
        <v>1.5</v>
      </c>
      <c r="J140" s="7">
        <f t="shared" si="34"/>
        <v>6.1150912590556823</v>
      </c>
      <c r="K140" s="7">
        <f t="shared" si="41"/>
        <v>2.8360912590556819</v>
      </c>
      <c r="L140" s="7">
        <f t="shared" si="42"/>
        <v>1303440.643929458</v>
      </c>
      <c r="M140" s="7">
        <f t="shared" si="42"/>
        <v>685.63228442231411</v>
      </c>
      <c r="N140" s="7">
        <f t="shared" si="37"/>
        <v>6.1150912590556832</v>
      </c>
      <c r="O140" s="7">
        <f t="shared" si="38"/>
        <v>2.8360912590556824</v>
      </c>
      <c r="P140">
        <v>25</v>
      </c>
      <c r="Q140">
        <f t="shared" si="43"/>
        <v>298</v>
      </c>
      <c r="R140" t="s">
        <v>40</v>
      </c>
      <c r="S140" s="9" t="s">
        <v>41</v>
      </c>
      <c r="T140" t="s">
        <v>42</v>
      </c>
      <c r="U140" t="s">
        <v>193</v>
      </c>
      <c r="V140">
        <v>318.02999999999997</v>
      </c>
      <c r="W140">
        <v>9.2789999999999999</v>
      </c>
      <c r="X140">
        <v>6</v>
      </c>
      <c r="Y140" s="8">
        <f t="shared" si="44"/>
        <v>-3.2789999999999999</v>
      </c>
      <c r="Z140">
        <v>-2.7690000000000001</v>
      </c>
      <c r="AA140">
        <v>9.1299999999999992E-3</v>
      </c>
      <c r="AB140">
        <v>3.4399999999999999E-3</v>
      </c>
      <c r="AC140">
        <f t="shared" si="45"/>
        <v>-2.46344155742847</v>
      </c>
      <c r="AD140">
        <f t="shared" si="46"/>
        <v>-2.0395292224657009</v>
      </c>
      <c r="AE140" s="7">
        <f t="shared" si="47"/>
        <v>94.168124145019888</v>
      </c>
      <c r="AF140" s="7">
        <v>20</v>
      </c>
      <c r="AG140" s="7">
        <f t="shared" si="48"/>
        <v>-114.16812414501989</v>
      </c>
      <c r="AH140" s="7">
        <f t="shared" si="49"/>
        <v>-3.2790000000000004</v>
      </c>
      <c r="AI140">
        <v>0</v>
      </c>
      <c r="AJ140">
        <v>0.3</v>
      </c>
      <c r="AK140">
        <v>9.3800000000000008</v>
      </c>
      <c r="AL140">
        <v>1.53</v>
      </c>
      <c r="AM140">
        <v>2.0499999999999998</v>
      </c>
    </row>
    <row r="141" spans="1:39" x14ac:dyDescent="0.25">
      <c r="A141">
        <v>79</v>
      </c>
      <c r="B141" t="s">
        <v>194</v>
      </c>
      <c r="C141" t="s">
        <v>195</v>
      </c>
      <c r="D141" t="s">
        <v>68</v>
      </c>
      <c r="E141" s="7">
        <f t="shared" si="32"/>
        <v>141905.75216890973</v>
      </c>
      <c r="F141" s="8">
        <f t="shared" si="40"/>
        <v>5.152000000000001</v>
      </c>
      <c r="G141" s="7">
        <f t="shared" si="39"/>
        <v>309.02954325135937</v>
      </c>
      <c r="H141" s="7">
        <v>2.4900000000000002</v>
      </c>
      <c r="I141" s="7">
        <v>1.5</v>
      </c>
      <c r="J141" s="7">
        <f t="shared" si="34"/>
        <v>5.3280912590556824</v>
      </c>
      <c r="K141" s="7">
        <f t="shared" si="41"/>
        <v>2.6660912590556816</v>
      </c>
      <c r="L141" s="7">
        <f t="shared" si="42"/>
        <v>212858.62825336447</v>
      </c>
      <c r="M141" s="7">
        <f t="shared" si="42"/>
        <v>463.5443148770392</v>
      </c>
      <c r="N141" s="7">
        <f t="shared" si="37"/>
        <v>5.3280912590556824</v>
      </c>
      <c r="O141" s="7">
        <f t="shared" si="38"/>
        <v>2.666091259055682</v>
      </c>
      <c r="P141">
        <v>25</v>
      </c>
      <c r="Q141">
        <f t="shared" si="43"/>
        <v>298</v>
      </c>
      <c r="R141" t="s">
        <v>40</v>
      </c>
      <c r="S141" s="9" t="s">
        <v>41</v>
      </c>
      <c r="T141" t="s">
        <v>42</v>
      </c>
      <c r="U141" t="s">
        <v>196</v>
      </c>
      <c r="V141">
        <v>409.78</v>
      </c>
      <c r="W141">
        <v>8.9220000000000006</v>
      </c>
      <c r="X141">
        <v>6.26</v>
      </c>
      <c r="Y141" s="8">
        <f t="shared" si="44"/>
        <v>-2.6620000000000008</v>
      </c>
      <c r="Z141">
        <v>-2.702</v>
      </c>
      <c r="AA141">
        <v>2.6700000000000001E-3</v>
      </c>
      <c r="AB141">
        <v>8.4100000000000008E-3</v>
      </c>
      <c r="AC141">
        <f t="shared" si="45"/>
        <v>-2.0752040042020878</v>
      </c>
      <c r="AD141">
        <f t="shared" si="46"/>
        <v>-2.5734887386354246</v>
      </c>
      <c r="AE141" s="7">
        <f t="shared" si="47"/>
        <v>90.753235135089611</v>
      </c>
      <c r="AF141" s="7">
        <v>20</v>
      </c>
      <c r="AG141" s="7">
        <f t="shared" si="48"/>
        <v>-110.75323513508961</v>
      </c>
      <c r="AH141" s="7">
        <f t="shared" si="49"/>
        <v>-2.6620000000000013</v>
      </c>
      <c r="AI141">
        <v>0</v>
      </c>
      <c r="AJ141">
        <v>0.45</v>
      </c>
      <c r="AK141">
        <v>9.76</v>
      </c>
      <c r="AL141">
        <v>1.31</v>
      </c>
      <c r="AM141">
        <v>2.13</v>
      </c>
    </row>
    <row r="142" spans="1:39" x14ac:dyDescent="0.25">
      <c r="A142">
        <v>8</v>
      </c>
      <c r="B142" t="s">
        <v>197</v>
      </c>
      <c r="C142" t="s">
        <v>198</v>
      </c>
      <c r="D142" t="s">
        <v>68</v>
      </c>
      <c r="E142" s="7">
        <f t="shared" si="32"/>
        <v>2679168.3248190396</v>
      </c>
      <c r="F142" s="8">
        <f t="shared" si="40"/>
        <v>6.4280000000000008</v>
      </c>
      <c r="G142" s="7">
        <f t="shared" si="39"/>
        <v>691.83097091893671</v>
      </c>
      <c r="H142" s="7">
        <v>2.84</v>
      </c>
      <c r="I142" s="7">
        <v>1.5</v>
      </c>
      <c r="J142" s="7">
        <f t="shared" si="34"/>
        <v>6.6040912590556822</v>
      </c>
      <c r="K142" s="7">
        <f t="shared" si="41"/>
        <v>3.0160912590556812</v>
      </c>
      <c r="L142" s="7">
        <f t="shared" si="42"/>
        <v>4018752.487228564</v>
      </c>
      <c r="M142" s="7">
        <f t="shared" si="42"/>
        <v>1037.7464563784054</v>
      </c>
      <c r="N142" s="7">
        <f t="shared" si="37"/>
        <v>6.6040912590556831</v>
      </c>
      <c r="O142" s="7">
        <f t="shared" si="38"/>
        <v>3.0160912590556817</v>
      </c>
      <c r="P142">
        <v>25</v>
      </c>
      <c r="Q142">
        <f t="shared" si="43"/>
        <v>298</v>
      </c>
      <c r="R142" t="s">
        <v>40</v>
      </c>
      <c r="S142" s="9" t="s">
        <v>41</v>
      </c>
      <c r="T142" t="s">
        <v>42</v>
      </c>
      <c r="U142" t="s">
        <v>199</v>
      </c>
      <c r="V142">
        <v>354.49</v>
      </c>
      <c r="W142">
        <v>10.378</v>
      </c>
      <c r="X142">
        <v>6.79</v>
      </c>
      <c r="Y142" s="8">
        <f t="shared" si="44"/>
        <v>-3.5880000000000001</v>
      </c>
      <c r="Z142">
        <v>-3.468</v>
      </c>
      <c r="AA142">
        <v>9.9599999999999992E-4</v>
      </c>
      <c r="AB142">
        <v>1.4300000000000001E-4</v>
      </c>
      <c r="AC142">
        <f t="shared" si="45"/>
        <v>-3.8446639625349381</v>
      </c>
      <c r="AD142">
        <f t="shared" si="46"/>
        <v>-3.0017406615763012</v>
      </c>
      <c r="AE142" s="7">
        <f t="shared" si="47"/>
        <v>106.31718384383068</v>
      </c>
      <c r="AF142" s="7">
        <v>20</v>
      </c>
      <c r="AG142" s="7">
        <f t="shared" si="48"/>
        <v>-126.31718384383068</v>
      </c>
      <c r="AH142" s="7">
        <f t="shared" si="49"/>
        <v>-3.5880000000000005</v>
      </c>
      <c r="AI142">
        <v>0</v>
      </c>
      <c r="AJ142">
        <v>0.22</v>
      </c>
      <c r="AK142">
        <v>9.8800000000000008</v>
      </c>
      <c r="AL142">
        <v>1.51</v>
      </c>
      <c r="AM142">
        <v>2.2200000000000002</v>
      </c>
    </row>
    <row r="143" spans="1:39" x14ac:dyDescent="0.25">
      <c r="A143">
        <v>119</v>
      </c>
      <c r="B143" t="s">
        <v>200</v>
      </c>
      <c r="C143" t="s">
        <v>201</v>
      </c>
      <c r="D143" t="s">
        <v>68</v>
      </c>
      <c r="E143" s="7">
        <f t="shared" si="32"/>
        <v>157761.12696993494</v>
      </c>
      <c r="F143" s="8">
        <f t="shared" si="40"/>
        <v>5.1979999999999995</v>
      </c>
      <c r="G143" s="7">
        <f t="shared" si="39"/>
        <v>114.81536214968835</v>
      </c>
      <c r="H143" s="7">
        <v>2.06</v>
      </c>
      <c r="I143" s="7">
        <v>1.5</v>
      </c>
      <c r="J143" s="7">
        <f t="shared" si="34"/>
        <v>5.3740912590556809</v>
      </c>
      <c r="K143" s="7">
        <f t="shared" si="41"/>
        <v>2.2360912590556814</v>
      </c>
      <c r="L143" s="7">
        <f t="shared" si="42"/>
        <v>236641.69045490224</v>
      </c>
      <c r="M143" s="7">
        <f t="shared" si="42"/>
        <v>172.22304322453257</v>
      </c>
      <c r="N143" s="7">
        <f t="shared" si="37"/>
        <v>5.3740912590556809</v>
      </c>
      <c r="O143" s="7">
        <f t="shared" si="38"/>
        <v>2.2360912590556818</v>
      </c>
      <c r="P143">
        <v>25</v>
      </c>
      <c r="Q143">
        <f t="shared" si="43"/>
        <v>298</v>
      </c>
      <c r="R143" t="s">
        <v>40</v>
      </c>
      <c r="S143" s="9" t="s">
        <v>41</v>
      </c>
      <c r="T143" t="s">
        <v>42</v>
      </c>
      <c r="U143" t="s">
        <v>202</v>
      </c>
      <c r="V143">
        <v>380.91</v>
      </c>
      <c r="W143">
        <v>8.5879999999999992</v>
      </c>
      <c r="X143">
        <v>5.45</v>
      </c>
      <c r="Y143" s="8">
        <f t="shared" si="44"/>
        <v>-3.137999999999999</v>
      </c>
      <c r="Z143">
        <v>-3.3879999999999999</v>
      </c>
      <c r="AA143">
        <v>3.6499999999999998E-4</v>
      </c>
      <c r="AB143">
        <v>3.8899999999999997E-2</v>
      </c>
      <c r="AC143">
        <f t="shared" si="45"/>
        <v>-1.4100503986742923</v>
      </c>
      <c r="AD143">
        <f t="shared" si="46"/>
        <v>-3.4377071355435254</v>
      </c>
      <c r="AE143" s="7">
        <f t="shared" si="47"/>
        <v>84.902627128326557</v>
      </c>
      <c r="AF143" s="7">
        <v>20</v>
      </c>
      <c r="AG143" s="7">
        <f t="shared" si="48"/>
        <v>-104.90262712832656</v>
      </c>
      <c r="AH143" s="7">
        <f t="shared" si="49"/>
        <v>-3.1379999999999995</v>
      </c>
      <c r="AI143">
        <v>0</v>
      </c>
      <c r="AJ143">
        <v>0.61</v>
      </c>
      <c r="AK143">
        <v>9.92</v>
      </c>
      <c r="AL143">
        <v>1.31</v>
      </c>
      <c r="AM143">
        <v>2.0099999999999998</v>
      </c>
    </row>
    <row r="144" spans="1:39" x14ac:dyDescent="0.25">
      <c r="A144">
        <v>289</v>
      </c>
      <c r="B144" t="s">
        <v>60</v>
      </c>
      <c r="C144" t="s">
        <v>61</v>
      </c>
      <c r="D144" t="s">
        <v>203</v>
      </c>
      <c r="E144" s="7">
        <f t="shared" si="32"/>
        <v>126473.63474711566</v>
      </c>
      <c r="F144" s="8">
        <f t="shared" si="40"/>
        <v>5.1020000000000012</v>
      </c>
      <c r="G144" s="7">
        <f t="shared" si="39"/>
        <v>169.82436524617444</v>
      </c>
      <c r="H144">
        <v>2.23</v>
      </c>
      <c r="I144" s="7" t="s">
        <v>204</v>
      </c>
      <c r="J144" s="7" t="s">
        <v>204</v>
      </c>
      <c r="K144" s="7" t="s">
        <v>204</v>
      </c>
      <c r="L144" s="7" t="s">
        <v>204</v>
      </c>
      <c r="M144" s="7" t="s">
        <v>204</v>
      </c>
      <c r="N144" s="7">
        <v>5.1020000000000021</v>
      </c>
      <c r="O144" s="7">
        <v>2.23</v>
      </c>
      <c r="P144">
        <v>25</v>
      </c>
      <c r="Q144">
        <f t="shared" si="43"/>
        <v>298</v>
      </c>
      <c r="R144" t="s">
        <v>205</v>
      </c>
      <c r="S144" s="9" t="s">
        <v>41</v>
      </c>
      <c r="T144" t="s">
        <v>206</v>
      </c>
      <c r="U144" t="s">
        <v>62</v>
      </c>
      <c r="V144">
        <v>178.24</v>
      </c>
      <c r="W144">
        <v>7.2220000000000004</v>
      </c>
      <c r="X144">
        <v>4.3499999999999996</v>
      </c>
      <c r="Y144" s="8">
        <f t="shared" si="44"/>
        <v>-2.8720000000000008</v>
      </c>
      <c r="Z144">
        <v>-2.762</v>
      </c>
      <c r="AA144">
        <v>5.7600000000000004E-3</v>
      </c>
      <c r="AB144">
        <v>8.7499999999999994E-2</v>
      </c>
      <c r="AC144">
        <f t="shared" si="45"/>
        <v>-1.0579919469776868</v>
      </c>
      <c r="AD144">
        <f t="shared" si="46"/>
        <v>-2.2395775165767877</v>
      </c>
      <c r="AE144" s="7">
        <f t="shared" si="47"/>
        <v>81.805964975062935</v>
      </c>
      <c r="AF144" s="7">
        <v>20</v>
      </c>
      <c r="AG144" s="7">
        <f t="shared" si="48"/>
        <v>-101.80596497506293</v>
      </c>
      <c r="AH144" s="7">
        <f t="shared" si="49"/>
        <v>-2.8720000000000012</v>
      </c>
      <c r="AI144">
        <v>0</v>
      </c>
      <c r="AJ144">
        <v>0.23</v>
      </c>
      <c r="AK144">
        <v>7.7100000000000009</v>
      </c>
      <c r="AL144">
        <v>1.34</v>
      </c>
      <c r="AM144">
        <v>1.45</v>
      </c>
    </row>
    <row r="145" spans="1:39" x14ac:dyDescent="0.25">
      <c r="A145">
        <v>600</v>
      </c>
      <c r="B145" t="s">
        <v>207</v>
      </c>
      <c r="C145" t="s">
        <v>208</v>
      </c>
      <c r="D145" t="s">
        <v>203</v>
      </c>
      <c r="E145" s="7">
        <f t="shared" si="32"/>
        <v>121059.81335504842</v>
      </c>
      <c r="F145" s="8">
        <f t="shared" si="40"/>
        <v>5.0830000000000002</v>
      </c>
      <c r="G145" s="7">
        <f t="shared" si="39"/>
        <v>218.77616239495524</v>
      </c>
      <c r="H145">
        <v>2.34</v>
      </c>
      <c r="I145" s="7" t="s">
        <v>204</v>
      </c>
      <c r="J145" s="7" t="s">
        <v>204</v>
      </c>
      <c r="K145" s="7" t="s">
        <v>204</v>
      </c>
      <c r="L145" s="7" t="s">
        <v>204</v>
      </c>
      <c r="M145" s="7" t="s">
        <v>204</v>
      </c>
      <c r="N145" s="7">
        <v>5.0830000000000011</v>
      </c>
      <c r="O145" s="7">
        <v>2.34</v>
      </c>
      <c r="P145">
        <v>25</v>
      </c>
      <c r="Q145">
        <f t="shared" si="43"/>
        <v>298</v>
      </c>
      <c r="R145" t="s">
        <v>205</v>
      </c>
      <c r="S145" s="9" t="s">
        <v>41</v>
      </c>
      <c r="T145" t="s">
        <v>206</v>
      </c>
      <c r="U145" t="s">
        <v>209</v>
      </c>
      <c r="V145">
        <v>178.24</v>
      </c>
      <c r="W145">
        <v>7.093</v>
      </c>
      <c r="X145">
        <v>4.3499999999999996</v>
      </c>
      <c r="Y145" s="8">
        <f t="shared" si="44"/>
        <v>-2.7430000000000003</v>
      </c>
      <c r="Z145">
        <v>-2.6429999999999998</v>
      </c>
      <c r="AA145">
        <v>2.8899999999999998E-4</v>
      </c>
      <c r="AB145">
        <v>6.59E-2</v>
      </c>
      <c r="AC145">
        <f t="shared" si="45"/>
        <v>-1.1811145854059901</v>
      </c>
      <c r="AD145">
        <f t="shared" si="46"/>
        <v>-3.5391021572434522</v>
      </c>
      <c r="AE145" s="7">
        <f t="shared" si="47"/>
        <v>82.888936319149437</v>
      </c>
      <c r="AF145" s="7">
        <v>20</v>
      </c>
      <c r="AG145" s="7">
        <f t="shared" si="48"/>
        <v>-102.88893631914944</v>
      </c>
      <c r="AH145" s="7">
        <f t="shared" si="49"/>
        <v>-2.7430000000000008</v>
      </c>
      <c r="AI145">
        <v>0</v>
      </c>
      <c r="AJ145">
        <v>0.23</v>
      </c>
      <c r="AK145">
        <v>7.7100000000000009</v>
      </c>
      <c r="AL145">
        <v>1.34</v>
      </c>
      <c r="AM145">
        <v>1.45</v>
      </c>
    </row>
    <row r="146" spans="1:39" x14ac:dyDescent="0.25">
      <c r="A146">
        <v>750</v>
      </c>
      <c r="B146" t="s">
        <v>210</v>
      </c>
      <c r="C146" t="s">
        <v>211</v>
      </c>
      <c r="D146" t="s">
        <v>203</v>
      </c>
      <c r="E146" s="7">
        <f t="shared" si="32"/>
        <v>979489.98540870263</v>
      </c>
      <c r="F146" s="8">
        <f t="shared" si="40"/>
        <v>5.9910000000000014</v>
      </c>
      <c r="G146" s="7">
        <f t="shared" si="39"/>
        <v>208.92961308540396</v>
      </c>
      <c r="H146">
        <v>2.3199999999999998</v>
      </c>
      <c r="I146" s="7" t="s">
        <v>204</v>
      </c>
      <c r="J146" s="7" t="s">
        <v>204</v>
      </c>
      <c r="K146" s="7" t="s">
        <v>204</v>
      </c>
      <c r="L146" s="7" t="s">
        <v>204</v>
      </c>
      <c r="M146" s="7" t="s">
        <v>204</v>
      </c>
      <c r="N146" s="7">
        <v>5.9910000000000014</v>
      </c>
      <c r="O146" s="7">
        <v>2.3199999999999998</v>
      </c>
      <c r="P146">
        <v>25</v>
      </c>
      <c r="Q146">
        <f t="shared" si="43"/>
        <v>298</v>
      </c>
      <c r="R146" t="s">
        <v>205</v>
      </c>
      <c r="S146" s="9" t="s">
        <v>41</v>
      </c>
      <c r="T146" t="s">
        <v>206</v>
      </c>
      <c r="U146" t="s">
        <v>212</v>
      </c>
      <c r="V146">
        <v>202.26</v>
      </c>
      <c r="W146">
        <v>8.6010000000000009</v>
      </c>
      <c r="X146">
        <v>4.93</v>
      </c>
      <c r="Y146" s="8">
        <f t="shared" si="44"/>
        <v>-3.6710000000000012</v>
      </c>
      <c r="Z146">
        <v>-3.4409999999999998</v>
      </c>
      <c r="AA146">
        <v>4.17E-4</v>
      </c>
      <c r="AB146">
        <v>8.1099999999999992E-3</v>
      </c>
      <c r="AC146">
        <f t="shared" si="45"/>
        <v>-2.090979145788844</v>
      </c>
      <c r="AD146">
        <f t="shared" si="46"/>
        <v>-3.3798639450262424</v>
      </c>
      <c r="AE146" s="7">
        <f t="shared" si="47"/>
        <v>90.891991309465396</v>
      </c>
      <c r="AF146" s="7">
        <v>20</v>
      </c>
      <c r="AG146" s="7">
        <f t="shared" si="48"/>
        <v>-110.8919913094654</v>
      </c>
      <c r="AH146" s="7">
        <f t="shared" si="49"/>
        <v>-3.6710000000000012</v>
      </c>
      <c r="AI146">
        <v>0</v>
      </c>
      <c r="AJ146">
        <v>0.25</v>
      </c>
      <c r="AK146">
        <v>9.11</v>
      </c>
      <c r="AL146">
        <v>1.52</v>
      </c>
      <c r="AM146">
        <v>1.58</v>
      </c>
    </row>
    <row r="147" spans="1:39" x14ac:dyDescent="0.25">
      <c r="A147">
        <v>672</v>
      </c>
      <c r="B147" t="s">
        <v>63</v>
      </c>
      <c r="C147" t="s">
        <v>64</v>
      </c>
      <c r="D147" t="s">
        <v>203</v>
      </c>
      <c r="E147" s="7">
        <f t="shared" si="32"/>
        <v>449779.85489328858</v>
      </c>
      <c r="F147" s="8">
        <f t="shared" si="40"/>
        <v>5.6530000000000005</v>
      </c>
      <c r="G147" s="7">
        <f t="shared" si="39"/>
        <v>245.4708915685033</v>
      </c>
      <c r="H147">
        <v>2.39</v>
      </c>
      <c r="I147" s="7" t="s">
        <v>204</v>
      </c>
      <c r="J147" s="7" t="s">
        <v>204</v>
      </c>
      <c r="K147" s="7" t="s">
        <v>204</v>
      </c>
      <c r="L147" s="7" t="s">
        <v>204</v>
      </c>
      <c r="M147" s="7" t="s">
        <v>204</v>
      </c>
      <c r="N147" s="7">
        <v>5.6530000000000005</v>
      </c>
      <c r="O147" s="7">
        <v>2.3900000000000006</v>
      </c>
      <c r="P147">
        <v>25</v>
      </c>
      <c r="Q147">
        <f t="shared" si="43"/>
        <v>298</v>
      </c>
      <c r="R147" t="s">
        <v>205</v>
      </c>
      <c r="S147" s="9" t="s">
        <v>41</v>
      </c>
      <c r="T147" t="s">
        <v>206</v>
      </c>
      <c r="U147" t="s">
        <v>65</v>
      </c>
      <c r="V147">
        <v>202.26</v>
      </c>
      <c r="W147">
        <v>8.1929999999999996</v>
      </c>
      <c r="X147">
        <v>4.93</v>
      </c>
      <c r="Y147" s="8">
        <f t="shared" si="44"/>
        <v>-3.2629999999999999</v>
      </c>
      <c r="Z147">
        <v>-3.3130000000000002</v>
      </c>
      <c r="AA147" s="7">
        <v>4.5899999999999998E-5</v>
      </c>
      <c r="AB147">
        <v>1.06E-2</v>
      </c>
      <c r="AC147">
        <f t="shared" si="45"/>
        <v>-1.9746941347352298</v>
      </c>
      <c r="AD147">
        <f t="shared" si="46"/>
        <v>-4.338187314462739</v>
      </c>
      <c r="AE147" s="7">
        <f t="shared" si="47"/>
        <v>89.869162881440928</v>
      </c>
      <c r="AF147" s="7">
        <v>20</v>
      </c>
      <c r="AG147" s="7">
        <f t="shared" si="48"/>
        <v>-109.86916288144093</v>
      </c>
      <c r="AH147" s="7">
        <f t="shared" si="49"/>
        <v>-3.2629999999999999</v>
      </c>
      <c r="AI147">
        <v>0</v>
      </c>
      <c r="AJ147">
        <v>0.25</v>
      </c>
      <c r="AK147">
        <v>9.11</v>
      </c>
      <c r="AL147">
        <v>1.52</v>
      </c>
      <c r="AM147">
        <v>1.58</v>
      </c>
    </row>
    <row r="148" spans="1:39" x14ac:dyDescent="0.25">
      <c r="A148">
        <v>56</v>
      </c>
      <c r="B148" t="s">
        <v>213</v>
      </c>
      <c r="C148" t="s">
        <v>214</v>
      </c>
      <c r="D148" t="s">
        <v>203</v>
      </c>
      <c r="E148" s="7">
        <f t="shared" si="32"/>
        <v>4560369.159512992</v>
      </c>
      <c r="F148" s="8">
        <f t="shared" si="40"/>
        <v>6.6590000000000025</v>
      </c>
      <c r="G148" s="7">
        <f t="shared" si="39"/>
        <v>1288.2495516931347</v>
      </c>
      <c r="H148">
        <v>3.11</v>
      </c>
      <c r="I148" s="7" t="s">
        <v>204</v>
      </c>
      <c r="J148" s="7" t="s">
        <v>204</v>
      </c>
      <c r="K148" s="7" t="s">
        <v>204</v>
      </c>
      <c r="L148" s="7" t="s">
        <v>204</v>
      </c>
      <c r="M148" s="7" t="s">
        <v>204</v>
      </c>
      <c r="N148" s="7">
        <v>6.6590000000000025</v>
      </c>
      <c r="O148" s="7">
        <v>3.1100000000000003</v>
      </c>
      <c r="P148">
        <v>25</v>
      </c>
      <c r="Q148">
        <f t="shared" si="43"/>
        <v>298</v>
      </c>
      <c r="R148" t="s">
        <v>205</v>
      </c>
      <c r="S148" s="9" t="s">
        <v>41</v>
      </c>
      <c r="T148" t="s">
        <v>206</v>
      </c>
      <c r="U148" t="s">
        <v>215</v>
      </c>
      <c r="V148">
        <v>228.3</v>
      </c>
      <c r="W148">
        <v>9.0690000000000008</v>
      </c>
      <c r="X148">
        <v>5.52</v>
      </c>
      <c r="Y148" s="8">
        <f t="shared" si="44"/>
        <v>-3.5490000000000013</v>
      </c>
      <c r="Z148">
        <v>-3.3090000000000002</v>
      </c>
      <c r="AA148" s="7">
        <v>3.6199999999999999E-5</v>
      </c>
      <c r="AB148">
        <v>1.07E-4</v>
      </c>
      <c r="AC148">
        <f t="shared" si="45"/>
        <v>-3.9706162223147903</v>
      </c>
      <c r="AD148">
        <f t="shared" si="46"/>
        <v>-4.4412914294668342</v>
      </c>
      <c r="AE148" s="7">
        <f t="shared" si="47"/>
        <v>107.42504418377905</v>
      </c>
      <c r="AF148" s="7">
        <v>20</v>
      </c>
      <c r="AG148" s="7">
        <f t="shared" si="48"/>
        <v>-127.42504418377905</v>
      </c>
      <c r="AH148" s="7">
        <f t="shared" si="49"/>
        <v>-3.5490000000000022</v>
      </c>
      <c r="AI148">
        <v>0</v>
      </c>
      <c r="AJ148">
        <v>0.28999999999999998</v>
      </c>
      <c r="AK148">
        <v>10.08</v>
      </c>
      <c r="AL148">
        <v>1.66</v>
      </c>
      <c r="AM148">
        <v>1.82</v>
      </c>
    </row>
    <row r="149" spans="1:39" x14ac:dyDescent="0.25">
      <c r="A149">
        <v>778</v>
      </c>
      <c r="B149" t="s">
        <v>216</v>
      </c>
      <c r="C149" t="s">
        <v>217</v>
      </c>
      <c r="D149" t="s">
        <v>203</v>
      </c>
      <c r="E149" s="7">
        <f t="shared" si="32"/>
        <v>12882495.516931379</v>
      </c>
      <c r="F149" s="8">
        <f t="shared" si="40"/>
        <v>7.1100000000000012</v>
      </c>
      <c r="G149" s="7">
        <f t="shared" si="39"/>
        <v>1412.5375446227545</v>
      </c>
      <c r="H149">
        <v>3.15</v>
      </c>
      <c r="I149" s="7" t="s">
        <v>204</v>
      </c>
      <c r="J149" s="7" t="s">
        <v>204</v>
      </c>
      <c r="K149" s="7" t="s">
        <v>204</v>
      </c>
      <c r="L149" s="7" t="s">
        <v>204</v>
      </c>
      <c r="M149" s="7" t="s">
        <v>204</v>
      </c>
      <c r="N149" s="7">
        <v>7.1100000000000012</v>
      </c>
      <c r="O149" s="7">
        <v>3.15</v>
      </c>
      <c r="P149">
        <v>25</v>
      </c>
      <c r="Q149">
        <f t="shared" si="43"/>
        <v>298</v>
      </c>
      <c r="R149" t="s">
        <v>205</v>
      </c>
      <c r="S149" s="9" t="s">
        <v>41</v>
      </c>
      <c r="T149" t="s">
        <v>206</v>
      </c>
      <c r="U149" t="s">
        <v>218</v>
      </c>
      <c r="V149">
        <v>228.3</v>
      </c>
      <c r="W149">
        <v>9.48</v>
      </c>
      <c r="X149">
        <v>5.52</v>
      </c>
      <c r="Y149" s="8">
        <f t="shared" si="44"/>
        <v>-3.9600000000000009</v>
      </c>
      <c r="Z149">
        <v>-3.67</v>
      </c>
      <c r="AA149" s="7">
        <v>2.0800000000000001E-7</v>
      </c>
      <c r="AB149">
        <v>1.6799999999999999E-4</v>
      </c>
      <c r="AC149">
        <f t="shared" si="45"/>
        <v>-3.7746907182741372</v>
      </c>
      <c r="AD149">
        <f t="shared" si="46"/>
        <v>-6.681936665037238</v>
      </c>
      <c r="AE149" s="7">
        <f t="shared" si="47"/>
        <v>105.70170793010308</v>
      </c>
      <c r="AF149" s="7">
        <v>20</v>
      </c>
      <c r="AG149" s="7">
        <f t="shared" si="48"/>
        <v>-125.70170793010308</v>
      </c>
      <c r="AH149" s="7">
        <f t="shared" si="49"/>
        <v>-3.9600000000000013</v>
      </c>
      <c r="AI149">
        <v>0</v>
      </c>
      <c r="AJ149">
        <v>0.28999999999999998</v>
      </c>
      <c r="AK149">
        <v>10.08</v>
      </c>
      <c r="AL149">
        <v>1.66</v>
      </c>
      <c r="AM149">
        <v>1.82</v>
      </c>
    </row>
    <row r="150" spans="1:39" x14ac:dyDescent="0.25">
      <c r="A150">
        <v>728</v>
      </c>
      <c r="B150" t="s">
        <v>219</v>
      </c>
      <c r="C150" t="s">
        <v>220</v>
      </c>
      <c r="D150" t="s">
        <v>203</v>
      </c>
      <c r="E150" s="7">
        <f t="shared" si="32"/>
        <v>957194071.29485142</v>
      </c>
      <c r="F150" s="8">
        <f t="shared" si="40"/>
        <v>8.9810000000000016</v>
      </c>
      <c r="G150" s="7">
        <f t="shared" si="39"/>
        <v>5495.4087385762541</v>
      </c>
      <c r="H150">
        <v>3.74</v>
      </c>
      <c r="I150" s="7" t="s">
        <v>204</v>
      </c>
      <c r="J150" s="7" t="s">
        <v>204</v>
      </c>
      <c r="K150" s="7" t="s">
        <v>204</v>
      </c>
      <c r="L150" s="7" t="s">
        <v>204</v>
      </c>
      <c r="M150" s="7" t="s">
        <v>204</v>
      </c>
      <c r="N150" s="7">
        <v>8.9810000000000034</v>
      </c>
      <c r="O150" s="7">
        <v>3.7400000000000007</v>
      </c>
      <c r="P150">
        <v>25</v>
      </c>
      <c r="Q150">
        <f t="shared" si="43"/>
        <v>298</v>
      </c>
      <c r="R150" t="s">
        <v>205</v>
      </c>
      <c r="S150" s="9" t="s">
        <v>41</v>
      </c>
      <c r="T150" t="s">
        <v>206</v>
      </c>
      <c r="U150" t="s">
        <v>221</v>
      </c>
      <c r="V150">
        <v>252.32</v>
      </c>
      <c r="W150">
        <v>11.351000000000001</v>
      </c>
      <c r="X150">
        <v>6.11</v>
      </c>
      <c r="Y150" s="8">
        <f t="shared" si="44"/>
        <v>-5.2410000000000005</v>
      </c>
      <c r="Z150">
        <v>-4.9109999999999996</v>
      </c>
      <c r="AA150" s="7">
        <v>2.5799999999999999E-6</v>
      </c>
      <c r="AB150" s="7">
        <v>2.4499999999999999E-5</v>
      </c>
      <c r="AC150">
        <f t="shared" si="45"/>
        <v>-4.6108339156354674</v>
      </c>
      <c r="AD150">
        <f t="shared" si="46"/>
        <v>-5.5883802940367699</v>
      </c>
      <c r="AE150" s="7">
        <f t="shared" si="47"/>
        <v>113.05631902237991</v>
      </c>
      <c r="AF150" s="7">
        <v>20</v>
      </c>
      <c r="AG150" s="7">
        <f t="shared" si="48"/>
        <v>-133.05631902237991</v>
      </c>
      <c r="AH150" s="7">
        <f t="shared" si="49"/>
        <v>-5.2410000000000005</v>
      </c>
      <c r="AI150">
        <v>0</v>
      </c>
      <c r="AJ150">
        <v>0.31</v>
      </c>
      <c r="AK150">
        <v>11.48</v>
      </c>
      <c r="AL150">
        <v>1.84</v>
      </c>
      <c r="AM150">
        <v>1.95</v>
      </c>
    </row>
    <row r="151" spans="1:39" x14ac:dyDescent="0.25">
      <c r="A151">
        <v>740</v>
      </c>
      <c r="B151" t="s">
        <v>222</v>
      </c>
      <c r="C151" t="s">
        <v>223</v>
      </c>
      <c r="D151" t="s">
        <v>203</v>
      </c>
      <c r="E151" s="7">
        <f t="shared" si="32"/>
        <v>100230523.80779056</v>
      </c>
      <c r="F151" s="8">
        <f t="shared" si="40"/>
        <v>8.0010000000000012</v>
      </c>
      <c r="G151" s="7">
        <f t="shared" si="39"/>
        <v>5754.399373371567</v>
      </c>
      <c r="H151">
        <v>3.76</v>
      </c>
      <c r="I151" s="7" t="s">
        <v>204</v>
      </c>
      <c r="J151" s="7" t="s">
        <v>204</v>
      </c>
      <c r="K151" s="7" t="s">
        <v>204</v>
      </c>
      <c r="L151" s="7" t="s">
        <v>204</v>
      </c>
      <c r="M151" s="7" t="s">
        <v>204</v>
      </c>
      <c r="N151" s="7">
        <v>8.001000000000003</v>
      </c>
      <c r="O151" s="7">
        <v>3.76</v>
      </c>
      <c r="P151">
        <v>25</v>
      </c>
      <c r="Q151">
        <f t="shared" si="43"/>
        <v>298</v>
      </c>
      <c r="R151" t="s">
        <v>205</v>
      </c>
      <c r="S151" s="9" t="s">
        <v>41</v>
      </c>
      <c r="T151" t="s">
        <v>206</v>
      </c>
      <c r="U151" t="s">
        <v>224</v>
      </c>
      <c r="V151">
        <v>252.32</v>
      </c>
      <c r="W151">
        <v>10.351000000000001</v>
      </c>
      <c r="X151">
        <v>6.11</v>
      </c>
      <c r="Y151" s="8">
        <f t="shared" si="44"/>
        <v>-4.2410000000000005</v>
      </c>
      <c r="Z151">
        <v>-4.5709999999999997</v>
      </c>
      <c r="AA151" s="7">
        <v>3.32E-6</v>
      </c>
      <c r="AB151">
        <v>1.73E-3</v>
      </c>
      <c r="AC151">
        <f t="shared" si="45"/>
        <v>-2.7619538968712045</v>
      </c>
      <c r="AD151">
        <f t="shared" si="46"/>
        <v>-5.4788619162959638</v>
      </c>
      <c r="AE151" s="7">
        <f t="shared" si="47"/>
        <v>96.793801385204759</v>
      </c>
      <c r="AF151" s="7">
        <v>20</v>
      </c>
      <c r="AG151" s="7">
        <f t="shared" si="48"/>
        <v>-116.79380138520476</v>
      </c>
      <c r="AH151" s="7">
        <f t="shared" si="49"/>
        <v>-4.2410000000000014</v>
      </c>
      <c r="AI151">
        <v>0</v>
      </c>
      <c r="AJ151">
        <v>0.31</v>
      </c>
      <c r="AK151">
        <v>11.48</v>
      </c>
      <c r="AL151">
        <v>1.84</v>
      </c>
      <c r="AM151">
        <v>1.95</v>
      </c>
    </row>
    <row r="152" spans="1:39" x14ac:dyDescent="0.25">
      <c r="A152">
        <v>769</v>
      </c>
      <c r="B152" t="s">
        <v>225</v>
      </c>
      <c r="C152" t="s">
        <v>226</v>
      </c>
      <c r="D152" t="s">
        <v>203</v>
      </c>
      <c r="E152" s="7">
        <f t="shared" si="32"/>
        <v>296483138.9524349</v>
      </c>
      <c r="F152" s="8">
        <f t="shared" si="40"/>
        <v>8.4719999999999995</v>
      </c>
      <c r="G152" s="7">
        <f t="shared" si="39"/>
        <v>7079.4578438413828</v>
      </c>
      <c r="H152">
        <v>3.85</v>
      </c>
      <c r="I152" s="7" t="s">
        <v>204</v>
      </c>
      <c r="J152" s="7" t="s">
        <v>204</v>
      </c>
      <c r="K152" s="7" t="s">
        <v>204</v>
      </c>
      <c r="L152" s="7" t="s">
        <v>204</v>
      </c>
      <c r="M152" s="7" t="s">
        <v>204</v>
      </c>
      <c r="N152" s="7">
        <v>8.4720000000000013</v>
      </c>
      <c r="O152" s="7">
        <v>3.85</v>
      </c>
      <c r="P152">
        <v>25</v>
      </c>
      <c r="Q152">
        <f t="shared" si="43"/>
        <v>298</v>
      </c>
      <c r="R152" t="s">
        <v>205</v>
      </c>
      <c r="S152" s="9" t="s">
        <v>41</v>
      </c>
      <c r="T152" t="s">
        <v>206</v>
      </c>
      <c r="U152" t="s">
        <v>227</v>
      </c>
      <c r="V152">
        <v>252.32</v>
      </c>
      <c r="W152">
        <v>10.731999999999999</v>
      </c>
      <c r="X152">
        <v>6.11</v>
      </c>
      <c r="Y152" s="8">
        <f t="shared" si="44"/>
        <v>-4.621999999999999</v>
      </c>
      <c r="Z152">
        <v>-4.6219999999999999</v>
      </c>
      <c r="AA152" s="7">
        <v>1.05E-7</v>
      </c>
      <c r="AB152" s="7">
        <v>1.0200000000000001E-5</v>
      </c>
      <c r="AC152">
        <f t="shared" si="45"/>
        <v>-4.991399828238082</v>
      </c>
      <c r="AD152">
        <f t="shared" si="46"/>
        <v>-6.9788107009300617</v>
      </c>
      <c r="AE152" s="7">
        <f t="shared" si="47"/>
        <v>116.40372923991487</v>
      </c>
      <c r="AF152" s="7">
        <v>20</v>
      </c>
      <c r="AG152" s="7">
        <f t="shared" si="48"/>
        <v>-136.40372923991487</v>
      </c>
      <c r="AH152" s="7">
        <f t="shared" si="49"/>
        <v>-4.621999999999999</v>
      </c>
      <c r="AI152">
        <v>0</v>
      </c>
      <c r="AJ152">
        <v>0.31</v>
      </c>
      <c r="AK152">
        <v>11.48</v>
      </c>
      <c r="AL152">
        <v>1.84</v>
      </c>
      <c r="AM152">
        <v>1.95</v>
      </c>
    </row>
    <row r="153" spans="1:39" x14ac:dyDescent="0.25">
      <c r="A153">
        <v>26</v>
      </c>
      <c r="B153" t="s">
        <v>228</v>
      </c>
      <c r="C153" t="s">
        <v>229</v>
      </c>
      <c r="D153" t="s">
        <v>203</v>
      </c>
      <c r="E153" s="7">
        <f t="shared" si="32"/>
        <v>477529273.65769166</v>
      </c>
      <c r="F153" s="8">
        <f t="shared" si="40"/>
        <v>8.6790000000000003</v>
      </c>
      <c r="G153" s="7">
        <f t="shared" si="39"/>
        <v>8511.3803820237772</v>
      </c>
      <c r="H153">
        <v>3.93</v>
      </c>
      <c r="I153" s="7" t="s">
        <v>204</v>
      </c>
      <c r="J153" s="7" t="s">
        <v>204</v>
      </c>
      <c r="K153" s="7" t="s">
        <v>204</v>
      </c>
      <c r="L153" s="7" t="s">
        <v>204</v>
      </c>
      <c r="M153" s="7" t="s">
        <v>204</v>
      </c>
      <c r="N153" s="7">
        <v>8.6790000000000003</v>
      </c>
      <c r="O153" s="7">
        <v>3.9300000000000006</v>
      </c>
      <c r="P153">
        <v>25</v>
      </c>
      <c r="Q153">
        <f t="shared" si="43"/>
        <v>298</v>
      </c>
      <c r="R153" t="s">
        <v>205</v>
      </c>
      <c r="S153" s="9" t="s">
        <v>41</v>
      </c>
      <c r="T153" t="s">
        <v>206</v>
      </c>
      <c r="U153" t="s">
        <v>230</v>
      </c>
      <c r="V153">
        <v>252.32</v>
      </c>
      <c r="W153">
        <v>10.859</v>
      </c>
      <c r="X153">
        <v>6.11</v>
      </c>
      <c r="Y153" s="8">
        <f t="shared" si="44"/>
        <v>-4.7489999999999997</v>
      </c>
      <c r="Z153">
        <v>-4.7290000000000001</v>
      </c>
      <c r="AA153" s="7">
        <v>1.31E-7</v>
      </c>
      <c r="AB153" s="7">
        <v>2.3099999999999999E-5</v>
      </c>
      <c r="AC153">
        <f t="shared" si="45"/>
        <v>-4.636388020107856</v>
      </c>
      <c r="AD153">
        <f t="shared" si="46"/>
        <v>-6.8827287043442356</v>
      </c>
      <c r="AE153" s="7">
        <f t="shared" si="47"/>
        <v>113.28108973246754</v>
      </c>
      <c r="AF153" s="7">
        <v>20</v>
      </c>
      <c r="AG153" s="7">
        <f t="shared" si="48"/>
        <v>-133.28108973246754</v>
      </c>
      <c r="AH153" s="7">
        <f t="shared" si="49"/>
        <v>-4.7489999999999997</v>
      </c>
      <c r="AI153">
        <v>0</v>
      </c>
      <c r="AJ153">
        <v>0.31</v>
      </c>
      <c r="AK153">
        <v>11.48</v>
      </c>
      <c r="AL153">
        <v>1.84</v>
      </c>
      <c r="AM153">
        <v>1.95</v>
      </c>
    </row>
    <row r="154" spans="1:39" x14ac:dyDescent="0.25">
      <c r="A154">
        <v>40</v>
      </c>
      <c r="B154" t="s">
        <v>231</v>
      </c>
      <c r="C154" t="s">
        <v>232</v>
      </c>
      <c r="D154" t="s">
        <v>203</v>
      </c>
      <c r="E154" s="7">
        <f t="shared" ref="E154:E156" si="50">10^F154</f>
        <v>3155004623.3746409</v>
      </c>
      <c r="F154" s="8">
        <f t="shared" si="40"/>
        <v>9.4990000000000006</v>
      </c>
      <c r="G154" s="7">
        <f t="shared" si="39"/>
        <v>26302.679918953829</v>
      </c>
      <c r="H154">
        <v>4.42</v>
      </c>
      <c r="I154" s="7" t="s">
        <v>204</v>
      </c>
      <c r="J154" s="7" t="s">
        <v>204</v>
      </c>
      <c r="K154" s="7" t="s">
        <v>204</v>
      </c>
      <c r="L154" s="7" t="s">
        <v>204</v>
      </c>
      <c r="M154" s="7" t="s">
        <v>204</v>
      </c>
      <c r="N154" s="7">
        <v>9.4990000000000023</v>
      </c>
      <c r="O154" s="7">
        <v>4.42</v>
      </c>
      <c r="P154">
        <v>25</v>
      </c>
      <c r="Q154">
        <f t="shared" si="43"/>
        <v>298</v>
      </c>
      <c r="R154" t="s">
        <v>205</v>
      </c>
      <c r="S154" s="9" t="s">
        <v>41</v>
      </c>
      <c r="T154" t="s">
        <v>206</v>
      </c>
      <c r="U154" t="s">
        <v>233</v>
      </c>
      <c r="V154">
        <v>278.36</v>
      </c>
      <c r="W154">
        <v>11.779</v>
      </c>
      <c r="X154">
        <v>6.7</v>
      </c>
      <c r="Y154" s="8">
        <f t="shared" si="44"/>
        <v>-5.0789999999999997</v>
      </c>
      <c r="Z154">
        <v>-5.2389999999999999</v>
      </c>
      <c r="AA154" s="7">
        <v>1.85E-9</v>
      </c>
      <c r="AB154" s="7">
        <v>3.3300000000000003E-5</v>
      </c>
      <c r="AC154">
        <f t="shared" si="45"/>
        <v>-4.4775557664936798</v>
      </c>
      <c r="AD154">
        <f t="shared" si="46"/>
        <v>-8.7328282715969863</v>
      </c>
      <c r="AE154" s="7">
        <f t="shared" si="47"/>
        <v>111.88402107493549</v>
      </c>
      <c r="AF154" s="7">
        <v>20</v>
      </c>
      <c r="AG154" s="7">
        <f t="shared" si="48"/>
        <v>-131.8840210749355</v>
      </c>
      <c r="AH154" s="7">
        <f t="shared" si="49"/>
        <v>-5.0790000000000006</v>
      </c>
      <c r="AI154">
        <v>0</v>
      </c>
      <c r="AJ154">
        <v>0.35</v>
      </c>
      <c r="AK154">
        <v>12.45</v>
      </c>
      <c r="AL154">
        <v>1.99</v>
      </c>
      <c r="AM154">
        <v>2.19</v>
      </c>
    </row>
    <row r="155" spans="1:39" x14ac:dyDescent="0.25">
      <c r="A155">
        <v>721</v>
      </c>
      <c r="B155" t="s">
        <v>234</v>
      </c>
      <c r="C155" t="s">
        <v>235</v>
      </c>
      <c r="D155" t="s">
        <v>203</v>
      </c>
      <c r="E155" s="7">
        <f t="shared" si="50"/>
        <v>4909078761.5260334</v>
      </c>
      <c r="F155" s="8">
        <f t="shared" si="40"/>
        <v>9.6909999999999989</v>
      </c>
      <c r="G155" s="7">
        <f t="shared" si="39"/>
        <v>26302.679918953829</v>
      </c>
      <c r="H155">
        <v>4.42</v>
      </c>
      <c r="I155" s="7" t="s">
        <v>204</v>
      </c>
      <c r="J155" s="7" t="s">
        <v>204</v>
      </c>
      <c r="K155" s="7" t="s">
        <v>204</v>
      </c>
      <c r="L155" s="7" t="s">
        <v>204</v>
      </c>
      <c r="M155" s="7" t="s">
        <v>204</v>
      </c>
      <c r="N155" s="7">
        <v>9.6910000000000007</v>
      </c>
      <c r="O155" s="7">
        <v>4.42</v>
      </c>
      <c r="P155">
        <v>25</v>
      </c>
      <c r="Q155">
        <f t="shared" si="43"/>
        <v>298</v>
      </c>
      <c r="R155" t="s">
        <v>205</v>
      </c>
      <c r="S155" s="9" t="s">
        <v>41</v>
      </c>
      <c r="T155" t="s">
        <v>206</v>
      </c>
      <c r="U155" t="s">
        <v>236</v>
      </c>
      <c r="V155">
        <v>276.33999999999997</v>
      </c>
      <c r="W155">
        <v>11.971</v>
      </c>
      <c r="X155">
        <v>6.7</v>
      </c>
      <c r="Y155" s="8">
        <f t="shared" si="44"/>
        <v>-5.2709999999999999</v>
      </c>
      <c r="Z155">
        <v>-5.2709999999999999</v>
      </c>
      <c r="AA155" s="7">
        <v>1.17E-7</v>
      </c>
      <c r="AB155" s="7">
        <v>8.1100000000000003E-6</v>
      </c>
      <c r="AC155">
        <f t="shared" si="45"/>
        <v>-5.090979145788844</v>
      </c>
      <c r="AD155">
        <f t="shared" si="46"/>
        <v>-6.9318141382538387</v>
      </c>
      <c r="AE155" s="7">
        <f t="shared" si="47"/>
        <v>117.27961647517716</v>
      </c>
      <c r="AF155" s="7">
        <v>20</v>
      </c>
      <c r="AG155" s="7">
        <f t="shared" si="48"/>
        <v>-137.27961647517716</v>
      </c>
      <c r="AH155" s="7">
        <f t="shared" si="49"/>
        <v>-5.2709999999999999</v>
      </c>
      <c r="AI155">
        <v>0</v>
      </c>
      <c r="AJ155">
        <v>0.33</v>
      </c>
      <c r="AK155">
        <v>12.89</v>
      </c>
      <c r="AL155">
        <v>2.02</v>
      </c>
      <c r="AM155">
        <v>2.08</v>
      </c>
    </row>
    <row r="156" spans="1:39" x14ac:dyDescent="0.25">
      <c r="A156">
        <v>733</v>
      </c>
      <c r="B156" t="s">
        <v>237</v>
      </c>
      <c r="C156" t="s">
        <v>238</v>
      </c>
      <c r="D156" t="s">
        <v>203</v>
      </c>
      <c r="E156" s="7">
        <f t="shared" si="50"/>
        <v>2074913517.4549124</v>
      </c>
      <c r="F156" s="8">
        <f t="shared" si="40"/>
        <v>9.3170000000000002</v>
      </c>
      <c r="G156" s="7">
        <f t="shared" si="39"/>
        <v>29512.092266663854</v>
      </c>
      <c r="H156">
        <v>4.47</v>
      </c>
      <c r="I156" s="7" t="s">
        <v>204</v>
      </c>
      <c r="J156" s="7" t="s">
        <v>204</v>
      </c>
      <c r="K156" s="7" t="s">
        <v>204</v>
      </c>
      <c r="L156" s="7" t="s">
        <v>204</v>
      </c>
      <c r="M156" s="7" t="s">
        <v>204</v>
      </c>
      <c r="N156" s="7">
        <v>9.3170000000000002</v>
      </c>
      <c r="O156" s="7">
        <v>4.47</v>
      </c>
      <c r="P156">
        <v>25</v>
      </c>
      <c r="Q156">
        <f t="shared" si="43"/>
        <v>298</v>
      </c>
      <c r="R156" t="s">
        <v>205</v>
      </c>
      <c r="S156" s="9" t="s">
        <v>41</v>
      </c>
      <c r="T156" t="s">
        <v>206</v>
      </c>
      <c r="U156" t="s">
        <v>239</v>
      </c>
      <c r="V156">
        <v>276.33999999999997</v>
      </c>
      <c r="W156">
        <v>11.547000000000001</v>
      </c>
      <c r="X156">
        <v>6.7</v>
      </c>
      <c r="Y156" s="8">
        <f t="shared" si="44"/>
        <v>-4.8470000000000004</v>
      </c>
      <c r="Z156">
        <v>-4.8470000000000004</v>
      </c>
      <c r="AA156" s="7">
        <v>1.6700000000000001E-8</v>
      </c>
      <c r="AB156" s="7">
        <v>4.4400000000000001E-7</v>
      </c>
      <c r="AC156">
        <f t="shared" si="45"/>
        <v>-6.3526170298853799</v>
      </c>
      <c r="AD156">
        <f t="shared" si="46"/>
        <v>-7.7772835288524167</v>
      </c>
      <c r="AE156" s="7">
        <f t="shared" si="47"/>
        <v>128.37682566864419</v>
      </c>
      <c r="AF156" s="7">
        <v>20</v>
      </c>
      <c r="AG156" s="7">
        <f t="shared" si="48"/>
        <v>-148.37682566864419</v>
      </c>
      <c r="AH156" s="7">
        <f t="shared" si="49"/>
        <v>-4.8470000000000004</v>
      </c>
      <c r="AI156">
        <v>0</v>
      </c>
      <c r="AJ156">
        <v>0.33</v>
      </c>
      <c r="AK156">
        <v>12.89</v>
      </c>
      <c r="AL156">
        <v>2.02</v>
      </c>
      <c r="AM156">
        <v>2.08</v>
      </c>
    </row>
    <row r="157" spans="1:39" x14ac:dyDescent="0.25">
      <c r="A157">
        <v>399</v>
      </c>
      <c r="B157" t="s">
        <v>617</v>
      </c>
      <c r="C157" t="s">
        <v>618</v>
      </c>
      <c r="D157" t="s">
        <v>1543</v>
      </c>
      <c r="E157" s="7">
        <v>778</v>
      </c>
      <c r="F157" s="8">
        <f t="shared" ref="F157:F176" si="51">LOG(E157)</f>
        <v>2.890979596989689</v>
      </c>
      <c r="G157" s="7">
        <f t="shared" si="39"/>
        <v>24.468373395558896</v>
      </c>
      <c r="H157" s="7">
        <f t="shared" ref="H157:H176" si="52">F157+AH157</f>
        <v>1.3886050993553321</v>
      </c>
      <c r="I157" s="7">
        <v>0.5</v>
      </c>
      <c r="J157" s="7">
        <f t="shared" ref="J157:J166" si="53">LOG(I157*E157)</f>
        <v>2.5899496013257077</v>
      </c>
      <c r="K157" s="7">
        <f t="shared" ref="K157:K166" si="54">J157+AH157</f>
        <v>1.0875751036913508</v>
      </c>
      <c r="L157" s="7">
        <f t="shared" ref="L157:M166" si="55">10^J157</f>
        <v>389.00000000000017</v>
      </c>
      <c r="M157" s="7">
        <f t="shared" si="55"/>
        <v>12.234186697779446</v>
      </c>
      <c r="N157" s="7">
        <f t="shared" ref="N157:N166" si="56">LOG(EXP((AE157/8.314)*((1000/298)-(1000/Q157))+LN(L157)))</f>
        <v>3.9086295589222444</v>
      </c>
      <c r="O157" s="7">
        <f t="shared" ref="O157:O166" si="57">LOG(EXP((-AF157/8.314)*((1000/298)-(1000/Q157))+LN(M157)))</f>
        <v>0.62762955892224448</v>
      </c>
      <c r="P157">
        <v>70</v>
      </c>
      <c r="Q157">
        <f t="shared" si="43"/>
        <v>343</v>
      </c>
      <c r="R157" t="s">
        <v>620</v>
      </c>
      <c r="S157" s="9" t="s">
        <v>268</v>
      </c>
      <c r="T157" t="s">
        <v>42</v>
      </c>
      <c r="U157" t="s">
        <v>621</v>
      </c>
      <c r="V157">
        <v>120.15</v>
      </c>
      <c r="W157">
        <v>4.9509999999999996</v>
      </c>
      <c r="X157">
        <v>1.67</v>
      </c>
      <c r="Y157" s="8">
        <f t="shared" si="44"/>
        <v>-3.2809999999999997</v>
      </c>
      <c r="Z157">
        <v>-3.371</v>
      </c>
      <c r="AA157">
        <v>43.5</v>
      </c>
      <c r="AB157">
        <v>52.9</v>
      </c>
      <c r="AC157">
        <f t="shared" si="45"/>
        <v>1.7234556720351857</v>
      </c>
      <c r="AD157">
        <f t="shared" si="46"/>
        <v>1.6384892569546374</v>
      </c>
      <c r="AE157" s="7">
        <f t="shared" si="47"/>
        <v>57.340699245538552</v>
      </c>
      <c r="AF157" s="7">
        <v>20</v>
      </c>
      <c r="AG157" s="7">
        <f t="shared" si="48"/>
        <v>-77.340699245538559</v>
      </c>
      <c r="AH157" s="7">
        <f t="shared" si="49"/>
        <v>-1.5023744976343569</v>
      </c>
      <c r="AI157">
        <v>0</v>
      </c>
      <c r="AJ157">
        <v>0.42</v>
      </c>
      <c r="AK157">
        <v>4.63</v>
      </c>
      <c r="AL157">
        <v>1.1299999999999999</v>
      </c>
      <c r="AM157">
        <v>1.01</v>
      </c>
    </row>
    <row r="158" spans="1:39" x14ac:dyDescent="0.25">
      <c r="A158">
        <v>398</v>
      </c>
      <c r="B158" t="s">
        <v>617</v>
      </c>
      <c r="C158" t="s">
        <v>618</v>
      </c>
      <c r="D158" t="s">
        <v>1543</v>
      </c>
      <c r="E158" s="7">
        <v>568</v>
      </c>
      <c r="F158" s="8">
        <f t="shared" si="51"/>
        <v>2.7543483357110188</v>
      </c>
      <c r="G158" s="7">
        <f t="shared" si="39"/>
        <v>158.23498997741569</v>
      </c>
      <c r="H158" s="7">
        <f t="shared" si="52"/>
        <v>2.1993025238764128</v>
      </c>
      <c r="I158" s="7">
        <v>0.5</v>
      </c>
      <c r="J158" s="7">
        <f t="shared" si="53"/>
        <v>2.4533183400470375</v>
      </c>
      <c r="K158" s="7">
        <f t="shared" si="54"/>
        <v>1.8982725282124315</v>
      </c>
      <c r="L158" s="7">
        <f t="shared" si="55"/>
        <v>284.00000000000006</v>
      </c>
      <c r="M158" s="7">
        <f t="shared" si="55"/>
        <v>79.117494988707847</v>
      </c>
      <c r="N158" s="7">
        <f t="shared" si="56"/>
        <v>4.4743515190265359</v>
      </c>
      <c r="O158" s="7">
        <f t="shared" si="57"/>
        <v>1.1933515190265362</v>
      </c>
      <c r="P158">
        <v>100</v>
      </c>
      <c r="Q158">
        <f t="shared" si="43"/>
        <v>373</v>
      </c>
      <c r="R158" t="s">
        <v>620</v>
      </c>
      <c r="S158" s="9" t="s">
        <v>268</v>
      </c>
      <c r="T158" t="s">
        <v>42</v>
      </c>
      <c r="U158" t="s">
        <v>621</v>
      </c>
      <c r="V158">
        <v>120.15</v>
      </c>
      <c r="W158">
        <v>4.9509999999999996</v>
      </c>
      <c r="X158">
        <v>1.67</v>
      </c>
      <c r="Y158" s="8">
        <f t="shared" si="44"/>
        <v>-3.2809999999999997</v>
      </c>
      <c r="Z158">
        <v>-3.371</v>
      </c>
      <c r="AA158">
        <v>43.5</v>
      </c>
      <c r="AB158">
        <v>52.9</v>
      </c>
      <c r="AC158">
        <f t="shared" si="45"/>
        <v>1.7234556720351857</v>
      </c>
      <c r="AD158">
        <f t="shared" si="46"/>
        <v>1.6384892569546374</v>
      </c>
      <c r="AE158" s="7">
        <f t="shared" si="47"/>
        <v>57.340699245538552</v>
      </c>
      <c r="AF158" s="7">
        <v>20</v>
      </c>
      <c r="AG158" s="7">
        <f t="shared" si="48"/>
        <v>-77.340699245538559</v>
      </c>
      <c r="AH158" s="7">
        <f t="shared" si="49"/>
        <v>-0.55504581183460588</v>
      </c>
      <c r="AI158">
        <v>0</v>
      </c>
      <c r="AJ158">
        <v>0.42</v>
      </c>
      <c r="AK158">
        <v>4.63</v>
      </c>
      <c r="AL158">
        <v>1.1299999999999999</v>
      </c>
      <c r="AM158">
        <v>1.01</v>
      </c>
    </row>
    <row r="159" spans="1:39" x14ac:dyDescent="0.25">
      <c r="A159">
        <v>342</v>
      </c>
      <c r="B159" t="s">
        <v>269</v>
      </c>
      <c r="C159" t="s">
        <v>45</v>
      </c>
      <c r="D159" t="s">
        <v>1543</v>
      </c>
      <c r="E159" s="7">
        <v>213</v>
      </c>
      <c r="F159" s="8">
        <f t="shared" si="51"/>
        <v>2.3283796034387376</v>
      </c>
      <c r="G159" s="7">
        <f t="shared" si="39"/>
        <v>180.62633334888855</v>
      </c>
      <c r="H159" s="7">
        <f t="shared" si="52"/>
        <v>2.2567810659908787</v>
      </c>
      <c r="I159" s="7">
        <v>0.5</v>
      </c>
      <c r="J159" s="7">
        <f t="shared" si="53"/>
        <v>2.0273496077747564</v>
      </c>
      <c r="K159" s="7">
        <f t="shared" si="54"/>
        <v>1.9557510703268974</v>
      </c>
      <c r="L159" s="7">
        <f t="shared" si="55"/>
        <v>106.50000000000003</v>
      </c>
      <c r="M159" s="7">
        <f t="shared" si="55"/>
        <v>90.313166674444275</v>
      </c>
      <c r="N159" s="7">
        <f t="shared" si="56"/>
        <v>3.3708055255577918</v>
      </c>
      <c r="O159" s="7">
        <f t="shared" si="57"/>
        <v>1.4958055255577911</v>
      </c>
      <c r="P159">
        <v>70</v>
      </c>
      <c r="Q159">
        <f t="shared" si="43"/>
        <v>343</v>
      </c>
      <c r="R159" t="s">
        <v>620</v>
      </c>
      <c r="S159" s="9" t="s">
        <v>268</v>
      </c>
      <c r="T159" t="s">
        <v>42</v>
      </c>
      <c r="U159" t="s">
        <v>47</v>
      </c>
      <c r="V159">
        <v>128.18</v>
      </c>
      <c r="W159">
        <v>5.0449999999999999</v>
      </c>
      <c r="X159">
        <v>3.17</v>
      </c>
      <c r="Y159" s="8">
        <f t="shared" si="44"/>
        <v>-1.875</v>
      </c>
      <c r="Z159">
        <v>-1.7450000000000001</v>
      </c>
      <c r="AA159">
        <v>5.38</v>
      </c>
      <c r="AB159">
        <v>39.9</v>
      </c>
      <c r="AC159">
        <f t="shared" si="45"/>
        <v>1.6009728956867482</v>
      </c>
      <c r="AD159">
        <f t="shared" si="46"/>
        <v>0.7307822756663892</v>
      </c>
      <c r="AE159" s="7">
        <f t="shared" si="47"/>
        <v>58.418042442717976</v>
      </c>
      <c r="AF159" s="7">
        <v>20</v>
      </c>
      <c r="AG159" s="7">
        <f t="shared" si="48"/>
        <v>-78.418042442717976</v>
      </c>
      <c r="AH159" s="7">
        <f t="shared" si="49"/>
        <v>-7.1598537447858879E-2</v>
      </c>
      <c r="AI159">
        <v>0</v>
      </c>
      <c r="AJ159">
        <v>0.17</v>
      </c>
      <c r="AK159">
        <v>5.33</v>
      </c>
      <c r="AL159">
        <v>1.02</v>
      </c>
      <c r="AM159">
        <v>1.0900000000000001</v>
      </c>
    </row>
    <row r="160" spans="1:39" x14ac:dyDescent="0.25">
      <c r="A160">
        <v>341</v>
      </c>
      <c r="B160" t="s">
        <v>269</v>
      </c>
      <c r="C160" t="s">
        <v>45</v>
      </c>
      <c r="D160" t="s">
        <v>1543</v>
      </c>
      <c r="E160" s="7">
        <v>201</v>
      </c>
      <c r="F160" s="8">
        <f t="shared" si="51"/>
        <v>2.3031960574204891</v>
      </c>
      <c r="G160" s="7">
        <f t="shared" si="39"/>
        <v>1556.4039999786664</v>
      </c>
      <c r="H160" s="7">
        <f t="shared" si="52"/>
        <v>3.1921223382756461</v>
      </c>
      <c r="I160" s="7">
        <v>0.5</v>
      </c>
      <c r="J160" s="7">
        <f t="shared" si="53"/>
        <v>2.0021660617565078</v>
      </c>
      <c r="K160" s="7">
        <f t="shared" si="54"/>
        <v>2.8910923426116648</v>
      </c>
      <c r="L160" s="7">
        <f t="shared" si="55"/>
        <v>100.50000000000009</v>
      </c>
      <c r="M160" s="7">
        <f t="shared" si="55"/>
        <v>778.2019999893331</v>
      </c>
      <c r="N160" s="7">
        <f t="shared" si="56"/>
        <v>4.0611713334257704</v>
      </c>
      <c r="O160" s="7">
        <f t="shared" si="57"/>
        <v>2.1861713334257695</v>
      </c>
      <c r="P160">
        <v>100</v>
      </c>
      <c r="Q160">
        <f t="shared" si="43"/>
        <v>373</v>
      </c>
      <c r="R160" t="s">
        <v>620</v>
      </c>
      <c r="S160" s="9" t="s">
        <v>268</v>
      </c>
      <c r="T160" t="s">
        <v>42</v>
      </c>
      <c r="U160" t="s">
        <v>47</v>
      </c>
      <c r="V160">
        <v>128.18</v>
      </c>
      <c r="W160">
        <v>5.0449999999999999</v>
      </c>
      <c r="X160">
        <v>3.17</v>
      </c>
      <c r="Y160" s="8">
        <f t="shared" si="44"/>
        <v>-1.875</v>
      </c>
      <c r="Z160">
        <v>-1.7450000000000001</v>
      </c>
      <c r="AA160">
        <v>5.38</v>
      </c>
      <c r="AB160">
        <v>39.9</v>
      </c>
      <c r="AC160">
        <f t="shared" si="45"/>
        <v>1.6009728956867482</v>
      </c>
      <c r="AD160">
        <f t="shared" si="46"/>
        <v>0.7307822756663892</v>
      </c>
      <c r="AE160" s="7">
        <f t="shared" si="47"/>
        <v>58.418042442717976</v>
      </c>
      <c r="AF160" s="7">
        <v>20</v>
      </c>
      <c r="AG160" s="7">
        <f t="shared" si="48"/>
        <v>-78.418042442717976</v>
      </c>
      <c r="AH160" s="7">
        <f t="shared" si="49"/>
        <v>0.88892628085515701</v>
      </c>
      <c r="AI160">
        <v>0</v>
      </c>
      <c r="AJ160">
        <v>0.17</v>
      </c>
      <c r="AK160">
        <v>5.33</v>
      </c>
      <c r="AL160">
        <v>1.02</v>
      </c>
      <c r="AM160">
        <v>1.0900000000000001</v>
      </c>
    </row>
    <row r="161" spans="1:39" x14ac:dyDescent="0.25">
      <c r="A161">
        <v>594</v>
      </c>
      <c r="B161" t="s">
        <v>622</v>
      </c>
      <c r="C161" t="s">
        <v>623</v>
      </c>
      <c r="D161" t="s">
        <v>1543</v>
      </c>
      <c r="E161" s="7">
        <v>360</v>
      </c>
      <c r="F161" s="8">
        <f t="shared" si="51"/>
        <v>2.5563025007672873</v>
      </c>
      <c r="G161" s="7">
        <f t="shared" si="39"/>
        <v>4.2294648707130529</v>
      </c>
      <c r="H161" s="7">
        <f t="shared" si="52"/>
        <v>0.62628542212725469</v>
      </c>
      <c r="I161" s="7">
        <v>0.5</v>
      </c>
      <c r="J161" s="7">
        <f t="shared" si="53"/>
        <v>2.255272505103306</v>
      </c>
      <c r="K161" s="7">
        <f t="shared" si="54"/>
        <v>0.32525542646327343</v>
      </c>
      <c r="L161" s="7">
        <f t="shared" si="55"/>
        <v>180</v>
      </c>
      <c r="M161" s="7">
        <f t="shared" si="55"/>
        <v>2.114732435356526</v>
      </c>
      <c r="N161" s="7">
        <f t="shared" si="56"/>
        <v>3.9963098816941685</v>
      </c>
      <c r="O161" s="7">
        <f t="shared" si="57"/>
        <v>-0.13469011830583302</v>
      </c>
      <c r="P161">
        <v>70</v>
      </c>
      <c r="Q161">
        <f t="shared" si="43"/>
        <v>343</v>
      </c>
      <c r="R161" t="s">
        <v>620</v>
      </c>
      <c r="S161" s="9" t="s">
        <v>268</v>
      </c>
      <c r="T161" t="s">
        <v>42</v>
      </c>
      <c r="U161" t="s">
        <v>624</v>
      </c>
      <c r="V161">
        <v>182.22</v>
      </c>
      <c r="W161">
        <v>7.2809999999999997</v>
      </c>
      <c r="X161">
        <v>3.15</v>
      </c>
      <c r="Y161" s="8">
        <f t="shared" si="44"/>
        <v>-4.1310000000000002</v>
      </c>
      <c r="Z161">
        <v>-4.101</v>
      </c>
      <c r="AA161">
        <v>0.121</v>
      </c>
      <c r="AB161">
        <v>0.432</v>
      </c>
      <c r="AC161">
        <f t="shared" si="45"/>
        <v>-0.3645162531850879</v>
      </c>
      <c r="AD161">
        <f t="shared" si="46"/>
        <v>-0.91721462968354994</v>
      </c>
      <c r="AE161" s="7">
        <f t="shared" si="47"/>
        <v>75.706239418619262</v>
      </c>
      <c r="AF161" s="7">
        <v>20</v>
      </c>
      <c r="AG161" s="7">
        <f t="shared" si="48"/>
        <v>-95.706239418619262</v>
      </c>
      <c r="AH161" s="7">
        <f t="shared" si="49"/>
        <v>-1.9300170786400326</v>
      </c>
      <c r="AI161">
        <v>0</v>
      </c>
      <c r="AJ161">
        <v>0.51</v>
      </c>
      <c r="AK161">
        <v>7.31</v>
      </c>
      <c r="AL161">
        <v>1.59</v>
      </c>
      <c r="AM161">
        <v>1.48</v>
      </c>
    </row>
    <row r="162" spans="1:39" x14ac:dyDescent="0.25">
      <c r="A162">
        <v>595</v>
      </c>
      <c r="B162" t="s">
        <v>622</v>
      </c>
      <c r="C162" t="s">
        <v>623</v>
      </c>
      <c r="D162" t="s">
        <v>1543</v>
      </c>
      <c r="E162" s="7">
        <v>396</v>
      </c>
      <c r="F162" s="8">
        <f t="shared" si="51"/>
        <v>2.5976951859255122</v>
      </c>
      <c r="G162" s="7">
        <f t="shared" si="39"/>
        <v>69.177064624263053</v>
      </c>
      <c r="H162" s="7">
        <f t="shared" si="52"/>
        <v>1.8399621297435127</v>
      </c>
      <c r="I162" s="7">
        <v>0.5</v>
      </c>
      <c r="J162" s="7">
        <f t="shared" si="53"/>
        <v>2.2966651902615309</v>
      </c>
      <c r="K162" s="7">
        <f t="shared" si="54"/>
        <v>1.5389321340795314</v>
      </c>
      <c r="L162" s="7">
        <f t="shared" si="55"/>
        <v>198</v>
      </c>
      <c r="M162" s="7">
        <f t="shared" si="55"/>
        <v>34.588532312131505</v>
      </c>
      <c r="N162" s="7">
        <f t="shared" si="56"/>
        <v>4.9650111248936373</v>
      </c>
      <c r="O162" s="7">
        <f t="shared" si="57"/>
        <v>0.83401112489363594</v>
      </c>
      <c r="P162">
        <v>100</v>
      </c>
      <c r="Q162">
        <f t="shared" si="43"/>
        <v>373</v>
      </c>
      <c r="R162" t="s">
        <v>620</v>
      </c>
      <c r="S162" s="9" t="s">
        <v>268</v>
      </c>
      <c r="T162" t="s">
        <v>42</v>
      </c>
      <c r="U162" t="s">
        <v>624</v>
      </c>
      <c r="V162">
        <v>182.22</v>
      </c>
      <c r="W162">
        <v>7.2809999999999997</v>
      </c>
      <c r="X162">
        <v>3.15</v>
      </c>
      <c r="Y162" s="8">
        <f t="shared" si="44"/>
        <v>-4.1310000000000002</v>
      </c>
      <c r="Z162">
        <v>-4.101</v>
      </c>
      <c r="AA162">
        <v>0.121</v>
      </c>
      <c r="AB162">
        <v>0.432</v>
      </c>
      <c r="AC162">
        <f t="shared" si="45"/>
        <v>-0.3645162531850879</v>
      </c>
      <c r="AD162">
        <f t="shared" si="46"/>
        <v>-0.91721462968354994</v>
      </c>
      <c r="AE162" s="7">
        <f t="shared" si="47"/>
        <v>75.706239418619262</v>
      </c>
      <c r="AF162" s="7">
        <v>20</v>
      </c>
      <c r="AG162" s="7">
        <f t="shared" si="48"/>
        <v>-95.706239418619262</v>
      </c>
      <c r="AH162" s="7">
        <f t="shared" si="49"/>
        <v>-0.75773305618199938</v>
      </c>
      <c r="AI162">
        <v>0</v>
      </c>
      <c r="AJ162">
        <v>0.51</v>
      </c>
      <c r="AK162">
        <v>7.31</v>
      </c>
      <c r="AL162">
        <v>1.59</v>
      </c>
      <c r="AM162">
        <v>1.48</v>
      </c>
    </row>
    <row r="163" spans="1:39" x14ac:dyDescent="0.25">
      <c r="A163">
        <v>282</v>
      </c>
      <c r="B163" t="s">
        <v>185</v>
      </c>
      <c r="C163" t="s">
        <v>296</v>
      </c>
      <c r="D163" t="s">
        <v>1543</v>
      </c>
      <c r="E163" s="7">
        <v>912</v>
      </c>
      <c r="F163" s="8">
        <f t="shared" si="51"/>
        <v>2.959994838328416</v>
      </c>
      <c r="G163" s="7">
        <f t="shared" si="39"/>
        <v>38.590722037048486</v>
      </c>
      <c r="H163" s="7">
        <f t="shared" si="52"/>
        <v>1.5864829043493789</v>
      </c>
      <c r="I163" s="7">
        <v>0.5</v>
      </c>
      <c r="J163" s="7">
        <f t="shared" si="53"/>
        <v>2.6589648426644348</v>
      </c>
      <c r="K163" s="7">
        <f t="shared" si="54"/>
        <v>1.2854529086853976</v>
      </c>
      <c r="L163" s="7">
        <f t="shared" si="55"/>
        <v>456.00000000000017</v>
      </c>
      <c r="M163" s="7">
        <f t="shared" si="55"/>
        <v>19.295361018524243</v>
      </c>
      <c r="N163" s="7">
        <f t="shared" si="56"/>
        <v>4.8465073639162926</v>
      </c>
      <c r="O163" s="7">
        <f t="shared" si="57"/>
        <v>0.82550736391629143</v>
      </c>
      <c r="P163">
        <v>70</v>
      </c>
      <c r="Q163">
        <f t="shared" si="43"/>
        <v>343</v>
      </c>
      <c r="R163" t="s">
        <v>620</v>
      </c>
      <c r="S163" s="9" t="s">
        <v>268</v>
      </c>
      <c r="T163" t="s">
        <v>42</v>
      </c>
      <c r="U163" t="s">
        <v>297</v>
      </c>
      <c r="V163">
        <v>278.35000000000002</v>
      </c>
      <c r="W163">
        <v>8.6310000000000002</v>
      </c>
      <c r="X163">
        <v>4.6100000000000003</v>
      </c>
      <c r="Y163" s="8">
        <f t="shared" si="44"/>
        <v>-4.0209999999999999</v>
      </c>
      <c r="Z163">
        <v>-4.1310000000000002</v>
      </c>
      <c r="AA163">
        <v>3.0300000000000001E-2</v>
      </c>
      <c r="AB163">
        <v>2.6800000000000001E-3</v>
      </c>
      <c r="AC163">
        <f t="shared" si="45"/>
        <v>-2.571865205971211</v>
      </c>
      <c r="AD163">
        <f t="shared" si="46"/>
        <v>-1.518557371497695</v>
      </c>
      <c r="AE163" s="7">
        <f t="shared" si="47"/>
        <v>95.121805010634802</v>
      </c>
      <c r="AF163" s="7">
        <v>20</v>
      </c>
      <c r="AG163" s="7">
        <f t="shared" si="48"/>
        <v>-115.1218050106348</v>
      </c>
      <c r="AH163" s="7">
        <f t="shared" si="49"/>
        <v>-1.3735119339790371</v>
      </c>
      <c r="AI163">
        <v>0</v>
      </c>
      <c r="AJ163">
        <v>0.8</v>
      </c>
      <c r="AK163">
        <v>9.09</v>
      </c>
      <c r="AL163">
        <v>1.4</v>
      </c>
      <c r="AM163">
        <v>2.27</v>
      </c>
    </row>
    <row r="164" spans="1:39" x14ac:dyDescent="0.25">
      <c r="A164">
        <v>283</v>
      </c>
      <c r="B164" t="s">
        <v>185</v>
      </c>
      <c r="C164" t="s">
        <v>296</v>
      </c>
      <c r="D164" t="s">
        <v>1543</v>
      </c>
      <c r="E164" s="7">
        <v>1050</v>
      </c>
      <c r="F164" s="8">
        <f t="shared" si="51"/>
        <v>3.0211892990699383</v>
      </c>
      <c r="G164" s="7">
        <f t="shared" si="39"/>
        <v>1142.2949253396312</v>
      </c>
      <c r="H164" s="7">
        <f t="shared" si="52"/>
        <v>3.0577782474398663</v>
      </c>
      <c r="I164" s="7">
        <v>0.5</v>
      </c>
      <c r="J164" s="7">
        <f t="shared" si="53"/>
        <v>2.720159303405957</v>
      </c>
      <c r="K164" s="7">
        <f t="shared" si="54"/>
        <v>2.756748251775885</v>
      </c>
      <c r="L164" s="7">
        <f t="shared" si="55"/>
        <v>525.00000000000034</v>
      </c>
      <c r="M164" s="7">
        <f t="shared" si="55"/>
        <v>571.14746266981547</v>
      </c>
      <c r="N164" s="7">
        <f t="shared" si="56"/>
        <v>6.072827242589991</v>
      </c>
      <c r="O164" s="7">
        <f t="shared" si="57"/>
        <v>2.0518272425899897</v>
      </c>
      <c r="P164">
        <v>100</v>
      </c>
      <c r="Q164">
        <f t="shared" si="43"/>
        <v>373</v>
      </c>
      <c r="R164" t="s">
        <v>620</v>
      </c>
      <c r="S164" s="9" t="s">
        <v>268</v>
      </c>
      <c r="T164" t="s">
        <v>42</v>
      </c>
      <c r="U164" t="s">
        <v>297</v>
      </c>
      <c r="V164">
        <v>278.35000000000002</v>
      </c>
      <c r="W164">
        <v>8.6310000000000002</v>
      </c>
      <c r="X164">
        <v>4.6100000000000003</v>
      </c>
      <c r="Y164" s="8">
        <f t="shared" si="44"/>
        <v>-4.0209999999999999</v>
      </c>
      <c r="Z164">
        <v>-4.1310000000000002</v>
      </c>
      <c r="AA164">
        <v>3.0300000000000001E-2</v>
      </c>
      <c r="AB164">
        <v>2.6800000000000001E-3</v>
      </c>
      <c r="AC164">
        <f t="shared" si="45"/>
        <v>-2.571865205971211</v>
      </c>
      <c r="AD164">
        <f t="shared" si="46"/>
        <v>-1.518557371497695</v>
      </c>
      <c r="AE164" s="7">
        <f t="shared" si="47"/>
        <v>95.121805010634802</v>
      </c>
      <c r="AF164" s="7">
        <v>20</v>
      </c>
      <c r="AG164" s="7">
        <f t="shared" si="48"/>
        <v>-115.1218050106348</v>
      </c>
      <c r="AH164" s="7">
        <f t="shared" si="49"/>
        <v>3.6588948369928098E-2</v>
      </c>
      <c r="AI164">
        <v>0</v>
      </c>
      <c r="AJ164">
        <v>0.8</v>
      </c>
      <c r="AK164">
        <v>9.09</v>
      </c>
      <c r="AL164">
        <v>1.4</v>
      </c>
      <c r="AM164">
        <v>2.27</v>
      </c>
    </row>
    <row r="165" spans="1:39" x14ac:dyDescent="0.25">
      <c r="A165">
        <v>586</v>
      </c>
      <c r="B165" t="s">
        <v>625</v>
      </c>
      <c r="C165" t="s">
        <v>626</v>
      </c>
      <c r="D165" t="s">
        <v>1543</v>
      </c>
      <c r="E165" s="7">
        <v>984</v>
      </c>
      <c r="F165" s="8">
        <f t="shared" si="51"/>
        <v>2.9929950984313414</v>
      </c>
      <c r="G165" s="7">
        <f t="shared" si="39"/>
        <v>224358.7978124388</v>
      </c>
      <c r="H165" s="7">
        <f t="shared" si="52"/>
        <v>5.3509431042523348</v>
      </c>
      <c r="I165" s="7">
        <v>0.5</v>
      </c>
      <c r="J165" s="7">
        <f t="shared" si="53"/>
        <v>2.6919651027673601</v>
      </c>
      <c r="K165" s="7">
        <f t="shared" si="54"/>
        <v>5.0499131085883535</v>
      </c>
      <c r="L165" s="7">
        <f t="shared" si="55"/>
        <v>491.99999999999989</v>
      </c>
      <c r="M165" s="7">
        <f t="shared" si="55"/>
        <v>112179.39890621939</v>
      </c>
      <c r="N165" s="7">
        <f t="shared" si="56"/>
        <v>4.8859675638192464</v>
      </c>
      <c r="O165" s="7">
        <f t="shared" si="57"/>
        <v>4.5899675638192479</v>
      </c>
      <c r="P165">
        <v>70</v>
      </c>
      <c r="Q165">
        <f t="shared" si="43"/>
        <v>343</v>
      </c>
      <c r="R165" t="s">
        <v>620</v>
      </c>
      <c r="S165" s="9" t="s">
        <v>268</v>
      </c>
      <c r="T165" t="s">
        <v>42</v>
      </c>
      <c r="U165" t="s">
        <v>627</v>
      </c>
      <c r="V165">
        <v>298.51</v>
      </c>
      <c r="W165">
        <v>8.5259999999999998</v>
      </c>
      <c r="X165">
        <v>8.23</v>
      </c>
      <c r="Y165" s="8">
        <f t="shared" si="44"/>
        <v>-0.29599999999999937</v>
      </c>
      <c r="Z165">
        <v>-0.17599999999999999</v>
      </c>
      <c r="AA165">
        <v>4.3800000000000002E-3</v>
      </c>
      <c r="AB165">
        <v>2.49E-3</v>
      </c>
      <c r="AC165">
        <f t="shared" si="45"/>
        <v>-2.6038006529042637</v>
      </c>
      <c r="AD165">
        <f t="shared" si="46"/>
        <v>-2.3585258894959003</v>
      </c>
      <c r="AE165" s="7">
        <f t="shared" si="47"/>
        <v>95.402705211691085</v>
      </c>
      <c r="AF165" s="7">
        <v>20</v>
      </c>
      <c r="AG165" s="7">
        <f t="shared" si="48"/>
        <v>-115.40270521169109</v>
      </c>
      <c r="AH165" s="7">
        <f t="shared" si="49"/>
        <v>2.3579480058209934</v>
      </c>
      <c r="AI165">
        <v>0</v>
      </c>
      <c r="AJ165">
        <v>0.41</v>
      </c>
      <c r="AK165">
        <v>9.77</v>
      </c>
      <c r="AL165">
        <v>0.64</v>
      </c>
      <c r="AM165">
        <v>2.86</v>
      </c>
    </row>
    <row r="166" spans="1:39" x14ac:dyDescent="0.25">
      <c r="A166">
        <v>585</v>
      </c>
      <c r="B166" t="s">
        <v>625</v>
      </c>
      <c r="C166" t="s">
        <v>626</v>
      </c>
      <c r="D166" t="s">
        <v>1543</v>
      </c>
      <c r="E166" s="7">
        <v>730</v>
      </c>
      <c r="F166" s="8">
        <f t="shared" si="51"/>
        <v>2.8633228601204559</v>
      </c>
      <c r="G166" s="7">
        <f t="shared" si="39"/>
        <v>4313327.4689750178</v>
      </c>
      <c r="H166" s="7">
        <f t="shared" si="52"/>
        <v>6.6348124311508423</v>
      </c>
      <c r="I166" s="7">
        <v>0.5</v>
      </c>
      <c r="J166" s="7">
        <f t="shared" si="53"/>
        <v>2.5622928644564746</v>
      </c>
      <c r="K166" s="7">
        <f t="shared" si="54"/>
        <v>6.333782435486861</v>
      </c>
      <c r="L166" s="7">
        <f t="shared" si="55"/>
        <v>365.00000000000028</v>
      </c>
      <c r="M166" s="7">
        <f t="shared" si="55"/>
        <v>2156663.7344875089</v>
      </c>
      <c r="N166" s="7">
        <f t="shared" si="56"/>
        <v>5.9248614263009642</v>
      </c>
      <c r="O166" s="7">
        <f t="shared" si="57"/>
        <v>5.6288614263009666</v>
      </c>
      <c r="P166">
        <v>100</v>
      </c>
      <c r="Q166">
        <f t="shared" si="43"/>
        <v>373</v>
      </c>
      <c r="R166" t="s">
        <v>620</v>
      </c>
      <c r="S166" s="9" t="s">
        <v>268</v>
      </c>
      <c r="T166" t="s">
        <v>42</v>
      </c>
      <c r="U166" t="s">
        <v>627</v>
      </c>
      <c r="V166">
        <v>298.51</v>
      </c>
      <c r="W166">
        <v>8.5259999999999998</v>
      </c>
      <c r="X166">
        <v>8.23</v>
      </c>
      <c r="Y166" s="8">
        <f t="shared" si="44"/>
        <v>-0.29599999999999937</v>
      </c>
      <c r="Z166">
        <v>-0.17599999999999999</v>
      </c>
      <c r="AA166">
        <v>4.3800000000000002E-3</v>
      </c>
      <c r="AB166">
        <v>2.49E-3</v>
      </c>
      <c r="AC166">
        <f t="shared" si="45"/>
        <v>-2.6038006529042637</v>
      </c>
      <c r="AD166">
        <f t="shared" si="46"/>
        <v>-2.3585258894959003</v>
      </c>
      <c r="AE166" s="7">
        <f t="shared" si="47"/>
        <v>95.402705211691085</v>
      </c>
      <c r="AF166" s="7">
        <v>20</v>
      </c>
      <c r="AG166" s="7">
        <f t="shared" si="48"/>
        <v>-115.40270521169109</v>
      </c>
      <c r="AH166" s="7">
        <f t="shared" si="49"/>
        <v>3.7714895710303864</v>
      </c>
      <c r="AI166">
        <v>0</v>
      </c>
      <c r="AJ166">
        <v>0.41</v>
      </c>
      <c r="AK166">
        <v>9.77</v>
      </c>
      <c r="AL166">
        <v>0.64</v>
      </c>
      <c r="AM166">
        <v>2.86</v>
      </c>
    </row>
    <row r="167" spans="1:39" x14ac:dyDescent="0.25">
      <c r="A167">
        <v>373</v>
      </c>
      <c r="B167" t="s">
        <v>265</v>
      </c>
      <c r="C167" t="s">
        <v>98</v>
      </c>
      <c r="D167" t="s">
        <v>1543</v>
      </c>
      <c r="E167" s="7">
        <v>213</v>
      </c>
      <c r="F167" s="8">
        <f t="shared" si="51"/>
        <v>2.3283796034387376</v>
      </c>
      <c r="G167" s="7">
        <f t="shared" si="39"/>
        <v>137.27302666752257</v>
      </c>
      <c r="H167" s="7">
        <f t="shared" si="52"/>
        <v>2.1375852093395951</v>
      </c>
      <c r="I167" s="7" t="s">
        <v>204</v>
      </c>
      <c r="J167" s="7" t="s">
        <v>204</v>
      </c>
      <c r="K167" s="7" t="s">
        <v>204</v>
      </c>
      <c r="L167" s="7" t="s">
        <v>204</v>
      </c>
      <c r="M167" s="7" t="s">
        <v>204</v>
      </c>
      <c r="N167" s="7">
        <v>2.7135752819106251</v>
      </c>
      <c r="O167" s="7">
        <v>1.9695752819106249</v>
      </c>
      <c r="P167">
        <v>40</v>
      </c>
      <c r="Q167">
        <f t="shared" si="43"/>
        <v>313</v>
      </c>
      <c r="R167" t="s">
        <v>267</v>
      </c>
      <c r="S167" s="9" t="s">
        <v>268</v>
      </c>
      <c r="T167" t="s">
        <v>206</v>
      </c>
      <c r="U167" t="s">
        <v>99</v>
      </c>
      <c r="V167">
        <v>106.17</v>
      </c>
      <c r="W167">
        <v>3.8340000000000001</v>
      </c>
      <c r="X167">
        <v>3.09</v>
      </c>
      <c r="Y167" s="8">
        <f t="shared" si="44"/>
        <v>-0.74400000000000022</v>
      </c>
      <c r="Z167">
        <v>-0.67400000000000004</v>
      </c>
      <c r="AA167">
        <v>908</v>
      </c>
      <c r="AB167" s="7">
        <v>1070</v>
      </c>
      <c r="AC167">
        <f t="shared" si="45"/>
        <v>3.0293837776852097</v>
      </c>
      <c r="AD167">
        <f t="shared" si="46"/>
        <v>2.958085848521085</v>
      </c>
      <c r="AE167" s="7">
        <f t="shared" si="47"/>
        <v>45.853918797118268</v>
      </c>
      <c r="AF167" s="7">
        <v>20</v>
      </c>
      <c r="AG167" s="7">
        <f t="shared" si="48"/>
        <v>-65.853918797118268</v>
      </c>
      <c r="AH167" s="7">
        <f t="shared" si="49"/>
        <v>-0.19079439409914245</v>
      </c>
      <c r="AI167">
        <v>0</v>
      </c>
      <c r="AJ167">
        <v>0.12</v>
      </c>
      <c r="AK167">
        <v>3.9000000000000004</v>
      </c>
      <c r="AL167">
        <v>0.57999999999999996</v>
      </c>
      <c r="AM167">
        <v>1</v>
      </c>
    </row>
    <row r="168" spans="1:39" x14ac:dyDescent="0.25">
      <c r="A168">
        <v>371</v>
      </c>
      <c r="B168" t="s">
        <v>265</v>
      </c>
      <c r="C168" t="s">
        <v>98</v>
      </c>
      <c r="D168" t="s">
        <v>1543</v>
      </c>
      <c r="E168" s="7">
        <v>24</v>
      </c>
      <c r="F168" s="8">
        <f t="shared" si="51"/>
        <v>1.3802112417116059</v>
      </c>
      <c r="G168" s="7">
        <f t="shared" si="39"/>
        <v>906.36220349419011</v>
      </c>
      <c r="H168" s="7">
        <f t="shared" si="52"/>
        <v>2.9573017865771374</v>
      </c>
      <c r="I168" s="7" t="s">
        <v>204</v>
      </c>
      <c r="J168" s="7" t="s">
        <v>204</v>
      </c>
      <c r="K168" s="7" t="s">
        <v>204</v>
      </c>
      <c r="L168" s="7" t="s">
        <v>204</v>
      </c>
      <c r="M168" s="7" t="s">
        <v>204</v>
      </c>
      <c r="N168" s="7">
        <v>2.9963807773912423</v>
      </c>
      <c r="O168" s="7">
        <v>2.2523807773912421</v>
      </c>
      <c r="P168">
        <v>100</v>
      </c>
      <c r="Q168">
        <f t="shared" si="43"/>
        <v>373</v>
      </c>
      <c r="R168" t="s">
        <v>267</v>
      </c>
      <c r="S168" s="9" t="s">
        <v>268</v>
      </c>
      <c r="T168" t="s">
        <v>206</v>
      </c>
      <c r="U168" t="s">
        <v>99</v>
      </c>
      <c r="V168">
        <v>106.17</v>
      </c>
      <c r="W168">
        <v>3.8340000000000001</v>
      </c>
      <c r="X168">
        <v>3.09</v>
      </c>
      <c r="Y168" s="8">
        <f t="shared" si="44"/>
        <v>-0.74400000000000022</v>
      </c>
      <c r="Z168">
        <v>-0.67400000000000004</v>
      </c>
      <c r="AA168">
        <v>908</v>
      </c>
      <c r="AB168" s="7">
        <v>1070</v>
      </c>
      <c r="AC168">
        <f t="shared" si="45"/>
        <v>3.0293837776852097</v>
      </c>
      <c r="AD168">
        <f t="shared" si="46"/>
        <v>2.958085848521085</v>
      </c>
      <c r="AE168" s="7">
        <f t="shared" si="47"/>
        <v>45.853918797118268</v>
      </c>
      <c r="AF168" s="7">
        <v>20</v>
      </c>
      <c r="AG168" s="7">
        <f t="shared" si="48"/>
        <v>-65.853918797118268</v>
      </c>
      <c r="AH168" s="7">
        <f t="shared" si="49"/>
        <v>1.5770905448655315</v>
      </c>
      <c r="AI168">
        <v>0</v>
      </c>
      <c r="AJ168">
        <v>0.12</v>
      </c>
      <c r="AK168">
        <v>3.9000000000000004</v>
      </c>
      <c r="AL168">
        <v>0.57999999999999996</v>
      </c>
      <c r="AM168">
        <v>1</v>
      </c>
    </row>
    <row r="169" spans="1:39" x14ac:dyDescent="0.25">
      <c r="A169">
        <v>372</v>
      </c>
      <c r="B169" t="s">
        <v>265</v>
      </c>
      <c r="C169" t="s">
        <v>98</v>
      </c>
      <c r="D169" t="s">
        <v>1543</v>
      </c>
      <c r="E169" s="7">
        <v>106</v>
      </c>
      <c r="F169" s="8">
        <f t="shared" si="51"/>
        <v>2.0253058652647704</v>
      </c>
      <c r="G169" s="7">
        <f t="shared" si="39"/>
        <v>624.83693455144953</v>
      </c>
      <c r="H169" s="7">
        <f t="shared" si="52"/>
        <v>2.7957666930808234</v>
      </c>
      <c r="I169" s="7" t="s">
        <v>204</v>
      </c>
      <c r="J169" s="7" t="s">
        <v>204</v>
      </c>
      <c r="K169" s="7" t="s">
        <v>204</v>
      </c>
      <c r="L169" s="7" t="s">
        <v>204</v>
      </c>
      <c r="M169" s="7" t="s">
        <v>204</v>
      </c>
      <c r="N169" s="7">
        <v>3.079821148311717</v>
      </c>
      <c r="O169" s="7">
        <v>2.3358211483117168</v>
      </c>
      <c r="P169">
        <v>70</v>
      </c>
      <c r="Q169">
        <f t="shared" si="43"/>
        <v>343</v>
      </c>
      <c r="R169" t="s">
        <v>267</v>
      </c>
      <c r="S169" s="9" t="s">
        <v>268</v>
      </c>
      <c r="T169" t="s">
        <v>206</v>
      </c>
      <c r="U169" t="s">
        <v>99</v>
      </c>
      <c r="V169">
        <v>106.17</v>
      </c>
      <c r="W169">
        <v>3.8340000000000001</v>
      </c>
      <c r="X169">
        <v>3.09</v>
      </c>
      <c r="Y169" s="8">
        <f t="shared" si="44"/>
        <v>-0.74400000000000022</v>
      </c>
      <c r="Z169">
        <v>-0.67400000000000004</v>
      </c>
      <c r="AA169">
        <v>908</v>
      </c>
      <c r="AB169" s="7">
        <v>1070</v>
      </c>
      <c r="AC169">
        <f t="shared" si="45"/>
        <v>3.0293837776852097</v>
      </c>
      <c r="AD169">
        <f t="shared" si="46"/>
        <v>2.958085848521085</v>
      </c>
      <c r="AE169" s="7">
        <f t="shared" si="47"/>
        <v>45.853918797118268</v>
      </c>
      <c r="AF169" s="7">
        <v>20</v>
      </c>
      <c r="AG169" s="7">
        <f t="shared" si="48"/>
        <v>-65.853918797118268</v>
      </c>
      <c r="AH169" s="7">
        <f t="shared" si="49"/>
        <v>0.77046082781605285</v>
      </c>
      <c r="AI169">
        <v>0</v>
      </c>
      <c r="AJ169">
        <v>0.12</v>
      </c>
      <c r="AK169">
        <v>3.9000000000000004</v>
      </c>
      <c r="AL169">
        <v>0.57999999999999996</v>
      </c>
      <c r="AM169">
        <v>1</v>
      </c>
    </row>
    <row r="170" spans="1:39" x14ac:dyDescent="0.25">
      <c r="A170">
        <v>340</v>
      </c>
      <c r="B170" t="s">
        <v>269</v>
      </c>
      <c r="C170" t="s">
        <v>45</v>
      </c>
      <c r="D170" t="s">
        <v>1543</v>
      </c>
      <c r="E170" s="7">
        <v>359</v>
      </c>
      <c r="F170" s="8">
        <f t="shared" si="51"/>
        <v>2.5550944485783194</v>
      </c>
      <c r="G170" s="7">
        <f t="shared" si="39"/>
        <v>304.43593273357283</v>
      </c>
      <c r="H170" s="7">
        <f t="shared" si="52"/>
        <v>2.4834959111304604</v>
      </c>
      <c r="I170" s="7" t="s">
        <v>204</v>
      </c>
      <c r="J170" s="7" t="s">
        <v>204</v>
      </c>
      <c r="K170" s="7" t="s">
        <v>204</v>
      </c>
      <c r="L170" s="7" t="s">
        <v>204</v>
      </c>
      <c r="M170" s="7" t="s">
        <v>204</v>
      </c>
      <c r="N170" s="7">
        <v>3.8985503663613548</v>
      </c>
      <c r="O170" s="7">
        <v>2.0235503663613539</v>
      </c>
      <c r="P170">
        <v>70</v>
      </c>
      <c r="Q170">
        <f t="shared" si="43"/>
        <v>343</v>
      </c>
      <c r="R170" t="s">
        <v>267</v>
      </c>
      <c r="S170" s="9" t="s">
        <v>268</v>
      </c>
      <c r="T170" t="s">
        <v>206</v>
      </c>
      <c r="U170" t="s">
        <v>47</v>
      </c>
      <c r="V170">
        <v>128.18</v>
      </c>
      <c r="W170">
        <v>5.0449999999999999</v>
      </c>
      <c r="X170">
        <v>3.17</v>
      </c>
      <c r="Y170" s="8">
        <f t="shared" si="44"/>
        <v>-1.875</v>
      </c>
      <c r="Z170">
        <v>-1.7450000000000001</v>
      </c>
      <c r="AA170">
        <v>5.38</v>
      </c>
      <c r="AB170">
        <v>39.9</v>
      </c>
      <c r="AC170">
        <f t="shared" si="45"/>
        <v>1.6009728956867482</v>
      </c>
      <c r="AD170">
        <f t="shared" si="46"/>
        <v>0.7307822756663892</v>
      </c>
      <c r="AE170" s="7">
        <f t="shared" si="47"/>
        <v>58.418042442717976</v>
      </c>
      <c r="AF170" s="7">
        <v>20</v>
      </c>
      <c r="AG170" s="7">
        <f t="shared" si="48"/>
        <v>-78.418042442717976</v>
      </c>
      <c r="AH170" s="7">
        <f t="shared" si="49"/>
        <v>-7.1598537447858879E-2</v>
      </c>
      <c r="AI170">
        <v>0</v>
      </c>
      <c r="AJ170">
        <v>0.17</v>
      </c>
      <c r="AK170">
        <v>5.33</v>
      </c>
      <c r="AL170">
        <v>1.02</v>
      </c>
      <c r="AM170">
        <v>1.0900000000000001</v>
      </c>
    </row>
    <row r="171" spans="1:39" x14ac:dyDescent="0.25">
      <c r="A171">
        <v>339</v>
      </c>
      <c r="B171" t="s">
        <v>269</v>
      </c>
      <c r="C171" t="s">
        <v>45</v>
      </c>
      <c r="D171" t="s">
        <v>1543</v>
      </c>
      <c r="E171" s="7">
        <v>190</v>
      </c>
      <c r="F171" s="8">
        <f t="shared" si="51"/>
        <v>2.2787536009528289</v>
      </c>
      <c r="G171" s="7">
        <f t="shared" si="39"/>
        <v>1471.2276616713764</v>
      </c>
      <c r="H171" s="7">
        <f t="shared" si="52"/>
        <v>3.1676798818079859</v>
      </c>
      <c r="I171" s="7" t="s">
        <v>204</v>
      </c>
      <c r="J171" s="7" t="s">
        <v>204</v>
      </c>
      <c r="K171" s="7" t="s">
        <v>204</v>
      </c>
      <c r="L171" s="7" t="s">
        <v>204</v>
      </c>
      <c r="M171" s="7" t="s">
        <v>204</v>
      </c>
      <c r="N171" s="7">
        <v>4.337758872622091</v>
      </c>
      <c r="O171" s="7">
        <v>2.462758872622091</v>
      </c>
      <c r="P171">
        <v>100</v>
      </c>
      <c r="Q171">
        <f t="shared" si="43"/>
        <v>373</v>
      </c>
      <c r="R171" t="s">
        <v>267</v>
      </c>
      <c r="S171" s="9" t="s">
        <v>268</v>
      </c>
      <c r="T171" t="s">
        <v>206</v>
      </c>
      <c r="U171" t="s">
        <v>47</v>
      </c>
      <c r="V171">
        <v>128.18</v>
      </c>
      <c r="W171">
        <v>5.0449999999999999</v>
      </c>
      <c r="X171">
        <v>3.17</v>
      </c>
      <c r="Y171" s="8">
        <f t="shared" si="44"/>
        <v>-1.875</v>
      </c>
      <c r="Z171">
        <v>-1.7450000000000001</v>
      </c>
      <c r="AA171">
        <v>5.38</v>
      </c>
      <c r="AB171">
        <v>39.9</v>
      </c>
      <c r="AC171">
        <f t="shared" si="45"/>
        <v>1.6009728956867482</v>
      </c>
      <c r="AD171">
        <f t="shared" si="46"/>
        <v>0.7307822756663892</v>
      </c>
      <c r="AE171" s="7">
        <f t="shared" si="47"/>
        <v>58.418042442717976</v>
      </c>
      <c r="AF171" s="7">
        <v>20</v>
      </c>
      <c r="AG171" s="7">
        <f t="shared" si="48"/>
        <v>-78.418042442717976</v>
      </c>
      <c r="AH171" s="7">
        <f t="shared" si="49"/>
        <v>0.88892628085515701</v>
      </c>
      <c r="AI171">
        <v>0</v>
      </c>
      <c r="AJ171">
        <v>0.17</v>
      </c>
      <c r="AK171">
        <v>5.33</v>
      </c>
      <c r="AL171">
        <v>1.02</v>
      </c>
      <c r="AM171">
        <v>1.0900000000000001</v>
      </c>
    </row>
    <row r="172" spans="1:39" x14ac:dyDescent="0.25">
      <c r="A172">
        <v>576</v>
      </c>
      <c r="B172" t="s">
        <v>270</v>
      </c>
      <c r="C172" t="s">
        <v>271</v>
      </c>
      <c r="D172" t="s">
        <v>1543</v>
      </c>
      <c r="E172" s="7">
        <v>5</v>
      </c>
      <c r="F172" s="8">
        <f t="shared" si="51"/>
        <v>0.69897000433601886</v>
      </c>
      <c r="G172" s="7">
        <f t="shared" si="39"/>
        <v>1675213.9101216919</v>
      </c>
      <c r="H172" s="7">
        <f t="shared" si="52"/>
        <v>6.224070270509559</v>
      </c>
      <c r="I172" s="7" t="s">
        <v>204</v>
      </c>
      <c r="J172" s="7" t="s">
        <v>204</v>
      </c>
      <c r="K172" s="7" t="s">
        <v>204</v>
      </c>
      <c r="L172" s="7" t="s">
        <v>204</v>
      </c>
      <c r="M172" s="7" t="s">
        <v>204</v>
      </c>
      <c r="N172" s="7">
        <v>2.8651492613236629</v>
      </c>
      <c r="O172" s="7">
        <v>5.5191492613236646</v>
      </c>
      <c r="P172">
        <v>100</v>
      </c>
      <c r="Q172">
        <f t="shared" si="43"/>
        <v>373</v>
      </c>
      <c r="R172" t="s">
        <v>267</v>
      </c>
      <c r="S172" s="9" t="s">
        <v>268</v>
      </c>
      <c r="T172" t="s">
        <v>206</v>
      </c>
      <c r="U172" t="s">
        <v>272</v>
      </c>
      <c r="V172">
        <v>170.34</v>
      </c>
      <c r="W172">
        <v>3.5760000000000001</v>
      </c>
      <c r="X172">
        <v>6.23</v>
      </c>
      <c r="Y172" s="8">
        <f t="shared" si="44"/>
        <v>2.6540000000000004</v>
      </c>
      <c r="Z172">
        <v>2.524</v>
      </c>
      <c r="AA172">
        <v>31.5</v>
      </c>
      <c r="AB172">
        <v>18</v>
      </c>
      <c r="AC172">
        <f t="shared" si="45"/>
        <v>1.255272505103306</v>
      </c>
      <c r="AD172">
        <f t="shared" si="46"/>
        <v>1.4983105537896004</v>
      </c>
      <c r="AE172" s="7">
        <f t="shared" si="47"/>
        <v>61.458779884836652</v>
      </c>
      <c r="AF172" s="7">
        <v>20</v>
      </c>
      <c r="AG172" s="7">
        <f t="shared" si="48"/>
        <v>-81.458779884836645</v>
      </c>
      <c r="AH172" s="7">
        <f t="shared" si="49"/>
        <v>5.5251002661735402</v>
      </c>
      <c r="AI172">
        <v>0</v>
      </c>
      <c r="AJ172">
        <v>0.06</v>
      </c>
      <c r="AK172">
        <v>5.7</v>
      </c>
      <c r="AL172">
        <v>0.22</v>
      </c>
      <c r="AM172">
        <v>1.8</v>
      </c>
    </row>
    <row r="173" spans="1:39" x14ac:dyDescent="0.25">
      <c r="A173">
        <v>577</v>
      </c>
      <c r="B173" t="s">
        <v>270</v>
      </c>
      <c r="C173" t="s">
        <v>271</v>
      </c>
      <c r="D173" t="s">
        <v>1543</v>
      </c>
      <c r="E173" s="7">
        <v>3240</v>
      </c>
      <c r="F173" s="8">
        <f t="shared" si="51"/>
        <v>3.510545010206612</v>
      </c>
      <c r="G173" s="7">
        <f t="shared" si="39"/>
        <v>109112662.86036111</v>
      </c>
      <c r="H173" s="7">
        <f t="shared" si="52"/>
        <v>8.0378751547245084</v>
      </c>
      <c r="I173" s="7" t="s">
        <v>204</v>
      </c>
      <c r="J173" s="7" t="s">
        <v>204</v>
      </c>
      <c r="K173" s="7" t="s">
        <v>204</v>
      </c>
      <c r="L173" s="7" t="s">
        <v>204</v>
      </c>
      <c r="M173" s="7" t="s">
        <v>204</v>
      </c>
      <c r="N173" s="7">
        <v>4.9239296099554029</v>
      </c>
      <c r="O173" s="7">
        <v>7.5779296099554019</v>
      </c>
      <c r="P173">
        <v>70</v>
      </c>
      <c r="Q173">
        <f t="shared" si="43"/>
        <v>343</v>
      </c>
      <c r="R173" t="s">
        <v>267</v>
      </c>
      <c r="S173" s="9" t="s">
        <v>268</v>
      </c>
      <c r="T173" t="s">
        <v>206</v>
      </c>
      <c r="U173" t="s">
        <v>272</v>
      </c>
      <c r="V173">
        <v>170.34</v>
      </c>
      <c r="W173">
        <v>3.5760000000000001</v>
      </c>
      <c r="X173">
        <v>6.23</v>
      </c>
      <c r="Y173" s="8">
        <f t="shared" si="44"/>
        <v>2.6540000000000004</v>
      </c>
      <c r="Z173">
        <v>2.524</v>
      </c>
      <c r="AA173">
        <v>31.5</v>
      </c>
      <c r="AB173">
        <v>18</v>
      </c>
      <c r="AC173">
        <f t="shared" si="45"/>
        <v>1.255272505103306</v>
      </c>
      <c r="AD173">
        <f t="shared" si="46"/>
        <v>1.4983105537896004</v>
      </c>
      <c r="AE173" s="7">
        <f t="shared" si="47"/>
        <v>61.458779884836652</v>
      </c>
      <c r="AF173" s="7">
        <v>20</v>
      </c>
      <c r="AG173" s="7">
        <f t="shared" si="48"/>
        <v>-81.458779884836645</v>
      </c>
      <c r="AH173" s="7">
        <f t="shared" si="49"/>
        <v>4.5273301445178964</v>
      </c>
      <c r="AI173">
        <v>0</v>
      </c>
      <c r="AJ173">
        <v>0.06</v>
      </c>
      <c r="AK173">
        <v>5.7</v>
      </c>
      <c r="AL173">
        <v>0.22</v>
      </c>
      <c r="AM173">
        <v>1.8</v>
      </c>
    </row>
    <row r="174" spans="1:39" x14ac:dyDescent="0.25">
      <c r="A174">
        <v>442</v>
      </c>
      <c r="B174" t="s">
        <v>273</v>
      </c>
      <c r="C174" t="s">
        <v>274</v>
      </c>
      <c r="D174" t="s">
        <v>1543</v>
      </c>
      <c r="E174" s="7">
        <v>78</v>
      </c>
      <c r="F174" s="8">
        <f t="shared" si="51"/>
        <v>1.8920946026904804</v>
      </c>
      <c r="G174" s="7">
        <f t="shared" si="39"/>
        <v>65.521612091550182</v>
      </c>
      <c r="H174" s="7">
        <f t="shared" si="52"/>
        <v>1.8163845742507077</v>
      </c>
      <c r="I174" s="7" t="s">
        <v>204</v>
      </c>
      <c r="J174" s="7" t="s">
        <v>204</v>
      </c>
      <c r="K174" s="7" t="s">
        <v>204</v>
      </c>
      <c r="L174" s="7" t="s">
        <v>204</v>
      </c>
      <c r="M174" s="7" t="s">
        <v>204</v>
      </c>
      <c r="N174" s="7">
        <v>3.4594390294816004</v>
      </c>
      <c r="O174" s="7">
        <v>1.3564390294816011</v>
      </c>
      <c r="P174">
        <v>70</v>
      </c>
      <c r="Q174">
        <f t="shared" si="43"/>
        <v>343</v>
      </c>
      <c r="R174" t="s">
        <v>267</v>
      </c>
      <c r="S174" s="9" t="s">
        <v>268</v>
      </c>
      <c r="T174" t="s">
        <v>206</v>
      </c>
      <c r="U174" t="s">
        <v>275</v>
      </c>
      <c r="V174">
        <v>170.21</v>
      </c>
      <c r="W174">
        <v>6.1529999999999996</v>
      </c>
      <c r="X174">
        <v>4.05</v>
      </c>
      <c r="Y174" s="8">
        <f t="shared" si="44"/>
        <v>-2.1029999999999998</v>
      </c>
      <c r="Z174">
        <v>-1.9430000000000001</v>
      </c>
      <c r="AA174">
        <v>2.2599999999999998</v>
      </c>
      <c r="AB174">
        <v>3.12</v>
      </c>
      <c r="AC174">
        <f t="shared" si="45"/>
        <v>0.49415459401844281</v>
      </c>
      <c r="AD174">
        <f t="shared" si="46"/>
        <v>0.35410843914740087</v>
      </c>
      <c r="AE174" s="7">
        <f t="shared" si="47"/>
        <v>68.153477933042282</v>
      </c>
      <c r="AF174" s="7">
        <v>20</v>
      </c>
      <c r="AG174" s="7">
        <f t="shared" si="48"/>
        <v>-88.153477933042282</v>
      </c>
      <c r="AH174" s="7">
        <f t="shared" si="49"/>
        <v>-7.5710028439772759E-2</v>
      </c>
      <c r="AI174">
        <v>0</v>
      </c>
      <c r="AJ174">
        <v>0.41</v>
      </c>
      <c r="AK174">
        <v>6.48</v>
      </c>
      <c r="AL174">
        <v>1.25</v>
      </c>
      <c r="AM174">
        <v>1.38</v>
      </c>
    </row>
    <row r="175" spans="1:39" x14ac:dyDescent="0.25">
      <c r="A175">
        <v>441</v>
      </c>
      <c r="B175" t="s">
        <v>273</v>
      </c>
      <c r="C175" t="s">
        <v>274</v>
      </c>
      <c r="D175" t="s">
        <v>1543</v>
      </c>
      <c r="E175" s="7">
        <v>54</v>
      </c>
      <c r="F175" s="8">
        <f t="shared" si="51"/>
        <v>1.7323937598229686</v>
      </c>
      <c r="G175" s="7">
        <f t="shared" si="39"/>
        <v>545.07428178368866</v>
      </c>
      <c r="H175" s="7">
        <f t="shared" si="52"/>
        <v>2.7364556912133065</v>
      </c>
      <c r="I175" s="7" t="s">
        <v>204</v>
      </c>
      <c r="J175" s="7" t="s">
        <v>204</v>
      </c>
      <c r="K175" s="7" t="s">
        <v>204</v>
      </c>
      <c r="L175" s="7" t="s">
        <v>204</v>
      </c>
      <c r="M175" s="7" t="s">
        <v>204</v>
      </c>
      <c r="N175" s="7">
        <v>4.1345346820274109</v>
      </c>
      <c r="O175" s="7">
        <v>2.0315346820274112</v>
      </c>
      <c r="P175">
        <v>100</v>
      </c>
      <c r="Q175">
        <f t="shared" si="43"/>
        <v>373</v>
      </c>
      <c r="R175" t="s">
        <v>267</v>
      </c>
      <c r="S175" s="9" t="s">
        <v>268</v>
      </c>
      <c r="T175" t="s">
        <v>206</v>
      </c>
      <c r="U175" t="s">
        <v>275</v>
      </c>
      <c r="V175">
        <v>170.21</v>
      </c>
      <c r="W175">
        <v>6.1529999999999996</v>
      </c>
      <c r="X175">
        <v>4.05</v>
      </c>
      <c r="Y175" s="8">
        <f t="shared" si="44"/>
        <v>-2.1029999999999998</v>
      </c>
      <c r="Z175">
        <v>-1.9430000000000001</v>
      </c>
      <c r="AA175">
        <v>2.2599999999999998</v>
      </c>
      <c r="AB175">
        <v>3.12</v>
      </c>
      <c r="AC175">
        <f t="shared" si="45"/>
        <v>0.49415459401844281</v>
      </c>
      <c r="AD175">
        <f t="shared" si="46"/>
        <v>0.35410843914740087</v>
      </c>
      <c r="AE175" s="7">
        <f t="shared" si="47"/>
        <v>68.153477933042282</v>
      </c>
      <c r="AF175" s="7">
        <v>20</v>
      </c>
      <c r="AG175" s="7">
        <f t="shared" si="48"/>
        <v>-88.153477933042282</v>
      </c>
      <c r="AH175" s="7">
        <f t="shared" si="49"/>
        <v>1.0040619313903376</v>
      </c>
      <c r="AI175">
        <v>0</v>
      </c>
      <c r="AJ175">
        <v>0.41</v>
      </c>
      <c r="AK175">
        <v>6.48</v>
      </c>
      <c r="AL175">
        <v>1.25</v>
      </c>
      <c r="AM175">
        <v>1.38</v>
      </c>
    </row>
    <row r="176" spans="1:39" x14ac:dyDescent="0.25">
      <c r="A176">
        <v>1058</v>
      </c>
      <c r="B176" t="s">
        <v>276</v>
      </c>
      <c r="C176" t="s">
        <v>277</v>
      </c>
      <c r="D176" t="s">
        <v>1543</v>
      </c>
      <c r="E176" s="7">
        <v>20</v>
      </c>
      <c r="F176" s="8">
        <f t="shared" si="51"/>
        <v>1.3010299956639813</v>
      </c>
      <c r="G176" s="7">
        <f t="shared" si="39"/>
        <v>5265.4689849893093</v>
      </c>
      <c r="H176" s="7">
        <f t="shared" si="52"/>
        <v>3.7214370590014862</v>
      </c>
      <c r="I176" s="7" t="s">
        <v>204</v>
      </c>
      <c r="J176" s="7" t="s">
        <v>204</v>
      </c>
      <c r="K176" s="7" t="s">
        <v>204</v>
      </c>
      <c r="L176" s="7" t="s">
        <v>204</v>
      </c>
      <c r="M176" s="7" t="s">
        <v>204</v>
      </c>
      <c r="N176" s="7">
        <v>4.1065160498155908</v>
      </c>
      <c r="O176" s="7">
        <v>3.016516049815591</v>
      </c>
      <c r="P176">
        <v>100</v>
      </c>
      <c r="Q176">
        <f t="shared" si="43"/>
        <v>373</v>
      </c>
      <c r="R176" t="s">
        <v>267</v>
      </c>
      <c r="S176" s="9" t="s">
        <v>268</v>
      </c>
      <c r="T176" t="s">
        <v>206</v>
      </c>
      <c r="U176" t="s">
        <v>278</v>
      </c>
      <c r="V176">
        <v>212.34</v>
      </c>
      <c r="W176">
        <v>7.17</v>
      </c>
      <c r="X176">
        <v>6.08</v>
      </c>
      <c r="Y176" s="8">
        <f t="shared" si="44"/>
        <v>-1.0899999999999999</v>
      </c>
      <c r="Z176">
        <v>-1.0900000000000001</v>
      </c>
      <c r="AA176">
        <v>7.5499999999999998E-2</v>
      </c>
      <c r="AB176">
        <v>0.156</v>
      </c>
      <c r="AC176">
        <f t="shared" si="45"/>
        <v>-0.80687540164553839</v>
      </c>
      <c r="AD176">
        <f t="shared" si="46"/>
        <v>-1.1220530483708118</v>
      </c>
      <c r="AE176" s="7">
        <f t="shared" si="47"/>
        <v>79.597175218018535</v>
      </c>
      <c r="AF176" s="7">
        <v>20</v>
      </c>
      <c r="AG176" s="7">
        <f t="shared" si="48"/>
        <v>-99.597175218018535</v>
      </c>
      <c r="AH176" s="7">
        <f t="shared" si="49"/>
        <v>2.420407063337505</v>
      </c>
      <c r="AI176">
        <v>0</v>
      </c>
      <c r="AJ176">
        <v>0.24</v>
      </c>
      <c r="AK176">
        <v>8.02</v>
      </c>
      <c r="AL176">
        <v>0.89</v>
      </c>
      <c r="AM176">
        <v>1.93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SI info</vt:lpstr>
      <vt:lpstr>Data Curation</vt:lpstr>
      <vt:lpstr>Studies in the Database</vt:lpstr>
      <vt:lpstr>bulk material</vt:lpstr>
      <vt:lpstr>Sheet3</vt:lpstr>
      <vt:lpstr>polyethylene</vt:lpstr>
      <vt:lpstr>polyurethane</vt:lpstr>
      <vt:lpstr>polydimethylsiloxane</vt:lpstr>
      <vt:lpstr>carbohydrates</vt:lpstr>
      <vt:lpstr>carbohydrates without PAPER</vt:lpstr>
      <vt:lpstr>PAPER subsegment</vt:lpstr>
      <vt:lpstr>polyoxymethylene</vt:lpstr>
      <vt:lpstr>nylon</vt:lpstr>
      <vt:lpstr>polyacrylate</vt:lpstr>
      <vt:lpstr>vinyl</vt:lpstr>
      <vt:lpstr>PET</vt:lpstr>
      <vt:lpstr>Outliers</vt:lpstr>
      <vt:lpstr>Slopes and Intercepts spLFERs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Efstathios Reppas- Chrysovitsinos</dc:creator>
  <cp:lastModifiedBy>MatthewMacLeod</cp:lastModifiedBy>
  <dcterms:created xsi:type="dcterms:W3CDTF">2015-05-18T09:20:43Z</dcterms:created>
  <dcterms:modified xsi:type="dcterms:W3CDTF">2016-04-22T13:06:14Z</dcterms:modified>
</cp:coreProperties>
</file>